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8\Пакет на Думу май 2018\Проект решения\"/>
    </mc:Choice>
  </mc:AlternateContent>
  <bookViews>
    <workbookView xWindow="0" yWindow="0" windowWidth="20730" windowHeight="11760"/>
  </bookViews>
  <sheets>
    <sheet name="Приложение 9" sheetId="12" r:id="rId1"/>
  </sheets>
  <definedNames>
    <definedName name="_xlnm._FilterDatabase" localSheetId="0" hidden="1">'Приложение 9'!$A$15:$AR$2565</definedName>
    <definedName name="_xlnm.Print_Titles" localSheetId="0">'Приложение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79" i="12" l="1"/>
  <c r="AN169" i="12" l="1"/>
  <c r="AO169" i="12"/>
  <c r="AP169" i="12"/>
  <c r="AN171" i="12"/>
  <c r="AO171" i="12"/>
  <c r="AP171" i="12"/>
  <c r="AN198" i="12"/>
  <c r="AO198" i="12"/>
  <c r="AP198" i="12"/>
  <c r="AN200" i="12"/>
  <c r="AO200" i="12"/>
  <c r="AP200" i="12"/>
  <c r="AN213" i="12"/>
  <c r="AO213" i="12"/>
  <c r="AP213" i="12"/>
  <c r="AN290" i="12"/>
  <c r="AO290" i="12"/>
  <c r="AP290" i="12"/>
  <c r="AN356" i="12"/>
  <c r="AO356" i="12"/>
  <c r="AP356" i="12"/>
  <c r="AN694" i="12"/>
  <c r="AO694" i="12"/>
  <c r="AP694" i="12"/>
  <c r="AN809" i="12"/>
  <c r="AO809" i="12"/>
  <c r="AP809" i="12"/>
  <c r="AN1115" i="12"/>
  <c r="AO1115" i="12"/>
  <c r="AP1115" i="12"/>
  <c r="AN1164" i="12"/>
  <c r="AO1164" i="12"/>
  <c r="AP1164" i="12"/>
  <c r="AN1171" i="12"/>
  <c r="AO1171" i="12"/>
  <c r="AP1171" i="12"/>
  <c r="AN1559" i="12"/>
  <c r="AO1559" i="12"/>
  <c r="AP1559" i="12"/>
  <c r="AN1563" i="12"/>
  <c r="AO1563" i="12"/>
  <c r="AP1563" i="12"/>
  <c r="AN1973" i="12"/>
  <c r="AO1973" i="12"/>
  <c r="AP1973" i="12"/>
  <c r="AN1977" i="12"/>
  <c r="AO1977" i="12"/>
  <c r="AP1977" i="12"/>
  <c r="AN2035" i="12"/>
  <c r="AO2035" i="12"/>
  <c r="AP2035" i="12"/>
  <c r="AN2039" i="12"/>
  <c r="AO2039" i="12"/>
  <c r="AP2039" i="12"/>
  <c r="AN2043" i="12"/>
  <c r="AO2043" i="12"/>
  <c r="AP2043" i="12"/>
  <c r="AN2045" i="12"/>
  <c r="AO2045" i="12"/>
  <c r="AP2045" i="12"/>
  <c r="AN2049" i="12"/>
  <c r="AO2049" i="12"/>
  <c r="AP2049" i="12"/>
  <c r="AN2053" i="12"/>
  <c r="AO2053" i="12"/>
  <c r="AP2053" i="12"/>
  <c r="AN2057" i="12"/>
  <c r="AO2057" i="12"/>
  <c r="AP2057" i="12"/>
  <c r="AN2066" i="12"/>
  <c r="AO2066" i="12"/>
  <c r="AP2066" i="12"/>
  <c r="AN2115" i="12"/>
  <c r="AO2115" i="12"/>
  <c r="AP2115" i="12"/>
  <c r="AN2153" i="12"/>
  <c r="AO2153" i="12"/>
  <c r="AP2153" i="12"/>
  <c r="AN2161" i="12"/>
  <c r="AO2161" i="12"/>
  <c r="AP2161" i="12"/>
  <c r="AN2166" i="12"/>
  <c r="AO2166" i="12"/>
  <c r="AP2166" i="12"/>
  <c r="AN2170" i="12"/>
  <c r="AO2170" i="12"/>
  <c r="AP2170" i="12"/>
  <c r="AN2174" i="12"/>
  <c r="AO2174" i="12"/>
  <c r="AP2174" i="12"/>
  <c r="AI289" i="12" l="1"/>
  <c r="AJ289" i="12"/>
  <c r="AK289" i="12"/>
  <c r="AL289" i="12"/>
  <c r="AL288" i="12" s="1"/>
  <c r="AL287" i="12" s="1"/>
  <c r="AM289" i="12"/>
  <c r="AM288" i="12" s="1"/>
  <c r="AM287" i="12" s="1"/>
  <c r="AQ289" i="12"/>
  <c r="AQ288" i="12" s="1"/>
  <c r="AQ287" i="12" s="1"/>
  <c r="AH289" i="12"/>
  <c r="AI212" i="12"/>
  <c r="AJ212" i="12"/>
  <c r="AK212" i="12"/>
  <c r="AL212" i="12"/>
  <c r="AL211" i="12" s="1"/>
  <c r="AL210" i="12" s="1"/>
  <c r="AM212" i="12"/>
  <c r="AM211" i="12" s="1"/>
  <c r="AM210" i="12" s="1"/>
  <c r="AQ212" i="12"/>
  <c r="AQ211" i="12" s="1"/>
  <c r="AQ210" i="12" s="1"/>
  <c r="AH212" i="12"/>
  <c r="AN212" i="12" s="1"/>
  <c r="AI197" i="12"/>
  <c r="AJ197" i="12"/>
  <c r="AK197" i="12"/>
  <c r="AL197" i="12"/>
  <c r="AM197" i="12"/>
  <c r="AQ197" i="12"/>
  <c r="AI199" i="12"/>
  <c r="AJ199" i="12"/>
  <c r="AK199" i="12"/>
  <c r="AL199" i="12"/>
  <c r="AM199" i="12"/>
  <c r="AQ199" i="12"/>
  <c r="AH197" i="12"/>
  <c r="AH199" i="12"/>
  <c r="AI168" i="12"/>
  <c r="AJ168" i="12"/>
  <c r="AK168" i="12"/>
  <c r="AL168" i="12"/>
  <c r="AM168" i="12"/>
  <c r="AQ168" i="12"/>
  <c r="AI170" i="12"/>
  <c r="AJ170" i="12"/>
  <c r="AK170" i="12"/>
  <c r="AL170" i="12"/>
  <c r="AM170" i="12"/>
  <c r="AQ170" i="12"/>
  <c r="AH168" i="12"/>
  <c r="AH170" i="12"/>
  <c r="AN197" i="12" l="1"/>
  <c r="AN170" i="12"/>
  <c r="AP168" i="12"/>
  <c r="AO170" i="12"/>
  <c r="AP199" i="12"/>
  <c r="AO168" i="12"/>
  <c r="AO199" i="12"/>
  <c r="AO197" i="12"/>
  <c r="AI211" i="12"/>
  <c r="AO212" i="12"/>
  <c r="AH288" i="12"/>
  <c r="AH287" i="12" s="1"/>
  <c r="AN289" i="12"/>
  <c r="AH167" i="12"/>
  <c r="AN168" i="12"/>
  <c r="AH211" i="12"/>
  <c r="AJ288" i="12"/>
  <c r="AP289" i="12"/>
  <c r="AP170" i="12"/>
  <c r="AN199" i="12"/>
  <c r="AP197" i="12"/>
  <c r="AJ211" i="12"/>
  <c r="AP211" i="12" s="1"/>
  <c r="AP212" i="12"/>
  <c r="AI288" i="12"/>
  <c r="AO289" i="12"/>
  <c r="AK288" i="12"/>
  <c r="AK287" i="12" s="1"/>
  <c r="AK211" i="12"/>
  <c r="AK210" i="12" s="1"/>
  <c r="AK167" i="12"/>
  <c r="AK166" i="12" s="1"/>
  <c r="AM196" i="12"/>
  <c r="AM195" i="12" s="1"/>
  <c r="AI196" i="12"/>
  <c r="AQ196" i="12"/>
  <c r="AQ195" i="12" s="1"/>
  <c r="AL196" i="12"/>
  <c r="AL195" i="12" s="1"/>
  <c r="AK196" i="12"/>
  <c r="AK195" i="12" s="1"/>
  <c r="AH196" i="12"/>
  <c r="AJ196" i="12"/>
  <c r="AQ167" i="12"/>
  <c r="AQ166" i="12" s="1"/>
  <c r="AM167" i="12"/>
  <c r="AM166" i="12" s="1"/>
  <c r="AI167" i="12"/>
  <c r="AL167" i="12"/>
  <c r="AL166" i="12" s="1"/>
  <c r="AJ167" i="12"/>
  <c r="AN167" i="12" l="1"/>
  <c r="AN287" i="12"/>
  <c r="AJ210" i="12"/>
  <c r="AP210" i="12" s="1"/>
  <c r="AH166" i="12"/>
  <c r="AN166" i="12" s="1"/>
  <c r="AI166" i="12"/>
  <c r="AO166" i="12" s="1"/>
  <c r="AO167" i="12"/>
  <c r="AH195" i="12"/>
  <c r="AN195" i="12" s="1"/>
  <c r="AN196" i="12"/>
  <c r="AI287" i="12"/>
  <c r="AO287" i="12" s="1"/>
  <c r="AO288" i="12"/>
  <c r="AH210" i="12"/>
  <c r="AN210" i="12" s="1"/>
  <c r="AN211" i="12"/>
  <c r="AN288" i="12"/>
  <c r="AI195" i="12"/>
  <c r="AO195" i="12" s="1"/>
  <c r="AO196" i="12"/>
  <c r="AJ166" i="12"/>
  <c r="AP166" i="12" s="1"/>
  <c r="AP167" i="12"/>
  <c r="AI210" i="12"/>
  <c r="AO210" i="12" s="1"/>
  <c r="AO211" i="12"/>
  <c r="AJ195" i="12"/>
  <c r="AP195" i="12" s="1"/>
  <c r="AP196" i="12"/>
  <c r="AJ287" i="12"/>
  <c r="AP287" i="12" s="1"/>
  <c r="AP288" i="12"/>
  <c r="AI2114" i="12"/>
  <c r="AJ2114" i="12"/>
  <c r="AK2114" i="12"/>
  <c r="AK2113" i="12" s="1"/>
  <c r="AK2112" i="12" s="1"/>
  <c r="AL2114" i="12"/>
  <c r="AL2113" i="12" s="1"/>
  <c r="AL2112" i="12" s="1"/>
  <c r="AM2114" i="12"/>
  <c r="AM2113" i="12" s="1"/>
  <c r="AM2112" i="12" s="1"/>
  <c r="AQ2114" i="12"/>
  <c r="AQ2113" i="12" s="1"/>
  <c r="AQ2112" i="12" s="1"/>
  <c r="AH2114" i="12"/>
  <c r="AK1920" i="12"/>
  <c r="AN2114" i="12" l="1"/>
  <c r="AO2114" i="12"/>
  <c r="AP2114" i="12"/>
  <c r="AJ2113" i="12"/>
  <c r="AP2113" i="12" s="1"/>
  <c r="AH2113" i="12"/>
  <c r="AN2113" i="12" s="1"/>
  <c r="AI2113" i="12"/>
  <c r="AO2113" i="12" s="1"/>
  <c r="AK2045" i="12"/>
  <c r="AI2044" i="12"/>
  <c r="AJ2044" i="12"/>
  <c r="AK2044" i="12"/>
  <c r="AL2044" i="12"/>
  <c r="AM2044" i="12"/>
  <c r="AQ2044" i="12"/>
  <c r="AH2044" i="12"/>
  <c r="AN2044" i="12" s="1"/>
  <c r="AK2070" i="12"/>
  <c r="AK2011" i="12"/>
  <c r="AI2042" i="12"/>
  <c r="AJ2042" i="12"/>
  <c r="AK2042" i="12"/>
  <c r="AL2042" i="12"/>
  <c r="AM2042" i="12"/>
  <c r="AQ2042" i="12"/>
  <c r="AH2042" i="12"/>
  <c r="AN2042" i="12" s="1"/>
  <c r="AI2034" i="12"/>
  <c r="AJ2034" i="12"/>
  <c r="AK2034" i="12"/>
  <c r="AK2033" i="12" s="1"/>
  <c r="AK2032" i="12" s="1"/>
  <c r="AL2034" i="12"/>
  <c r="AL2033" i="12" s="1"/>
  <c r="AL2032" i="12" s="1"/>
  <c r="AM2034" i="12"/>
  <c r="AM2033" i="12" s="1"/>
  <c r="AM2032" i="12" s="1"/>
  <c r="AQ2034" i="12"/>
  <c r="AQ2033" i="12" s="1"/>
  <c r="AQ2032" i="12" s="1"/>
  <c r="AI2038" i="12"/>
  <c r="AJ2038" i="12"/>
  <c r="AK2038" i="12"/>
  <c r="AK2037" i="12" s="1"/>
  <c r="AK2036" i="12" s="1"/>
  <c r="AL2038" i="12"/>
  <c r="AL2037" i="12" s="1"/>
  <c r="AL2036" i="12" s="1"/>
  <c r="AM2038" i="12"/>
  <c r="AM2037" i="12" s="1"/>
  <c r="AM2036" i="12" s="1"/>
  <c r="AQ2038" i="12"/>
  <c r="AQ2037" i="12" s="1"/>
  <c r="AQ2036" i="12" s="1"/>
  <c r="AH2034" i="12"/>
  <c r="AH2038" i="12"/>
  <c r="AI2056" i="12"/>
  <c r="AJ2056" i="12"/>
  <c r="AK2056" i="12"/>
  <c r="AK2055" i="12" s="1"/>
  <c r="AK2054" i="12" s="1"/>
  <c r="AL2056" i="12"/>
  <c r="AL2055" i="12" s="1"/>
  <c r="AL2054" i="12" s="1"/>
  <c r="AM2056" i="12"/>
  <c r="AM2055" i="12" s="1"/>
  <c r="AM2054" i="12" s="1"/>
  <c r="AQ2056" i="12"/>
  <c r="AQ2055" i="12" s="1"/>
  <c r="AQ2054" i="12" s="1"/>
  <c r="AH2056" i="12"/>
  <c r="AN2056" i="12" s="1"/>
  <c r="AI2052" i="12"/>
  <c r="AJ2052" i="12"/>
  <c r="AK2052" i="12"/>
  <c r="AK2051" i="12" s="1"/>
  <c r="AK2050" i="12" s="1"/>
  <c r="AL2052" i="12"/>
  <c r="AL2051" i="12" s="1"/>
  <c r="AL2050" i="12" s="1"/>
  <c r="AM2052" i="12"/>
  <c r="AM2051" i="12" s="1"/>
  <c r="AM2050" i="12" s="1"/>
  <c r="AQ2052" i="12"/>
  <c r="AQ2051" i="12" s="1"/>
  <c r="AQ2050" i="12" s="1"/>
  <c r="AH2052" i="12"/>
  <c r="AI2048" i="12"/>
  <c r="AJ2048" i="12"/>
  <c r="AK2048" i="12"/>
  <c r="AK2047" i="12" s="1"/>
  <c r="AK2046" i="12" s="1"/>
  <c r="AL2048" i="12"/>
  <c r="AL2047" i="12" s="1"/>
  <c r="AL2046" i="12" s="1"/>
  <c r="AM2048" i="12"/>
  <c r="AM2047" i="12" s="1"/>
  <c r="AM2046" i="12" s="1"/>
  <c r="AQ2048" i="12"/>
  <c r="AQ2047" i="12" s="1"/>
  <c r="AQ2046" i="12" s="1"/>
  <c r="AH2048" i="12"/>
  <c r="AI2065" i="12"/>
  <c r="AJ2065" i="12"/>
  <c r="AK2065" i="12"/>
  <c r="AK2064" i="12" s="1"/>
  <c r="AK2063" i="12" s="1"/>
  <c r="AL2065" i="12"/>
  <c r="AL2064" i="12" s="1"/>
  <c r="AL2063" i="12" s="1"/>
  <c r="AM2065" i="12"/>
  <c r="AM2064" i="12" s="1"/>
  <c r="AM2063" i="12" s="1"/>
  <c r="AQ2065" i="12"/>
  <c r="AQ2064" i="12" s="1"/>
  <c r="AQ2063" i="12" s="1"/>
  <c r="AH2065" i="12"/>
  <c r="AK2061" i="12"/>
  <c r="AO2065" i="12" l="1"/>
  <c r="AN2034" i="12"/>
  <c r="AP2065" i="12"/>
  <c r="AO2048" i="12"/>
  <c r="AP2056" i="12"/>
  <c r="AN2048" i="12"/>
  <c r="AP2038" i="12"/>
  <c r="AN2038" i="12"/>
  <c r="AO2034" i="12"/>
  <c r="AO2044" i="12"/>
  <c r="AN2065" i="12"/>
  <c r="AN2052" i="12"/>
  <c r="AP2048" i="12"/>
  <c r="AO2052" i="12"/>
  <c r="AP2034" i="12"/>
  <c r="AO2042" i="12"/>
  <c r="AP2044" i="12"/>
  <c r="AP2052" i="12"/>
  <c r="AO2056" i="12"/>
  <c r="AO2038" i="12"/>
  <c r="AP2042" i="12"/>
  <c r="AJ2064" i="12"/>
  <c r="AP2064" i="12" s="1"/>
  <c r="AI2047" i="12"/>
  <c r="AO2047" i="12" s="1"/>
  <c r="AH2055" i="12"/>
  <c r="AN2055" i="12" s="1"/>
  <c r="AH2033" i="12"/>
  <c r="AN2033" i="12" s="1"/>
  <c r="AI2033" i="12"/>
  <c r="AO2033" i="12" s="1"/>
  <c r="AJ2055" i="12"/>
  <c r="AP2055" i="12" s="1"/>
  <c r="AJ2037" i="12"/>
  <c r="AP2037" i="12" s="1"/>
  <c r="AH2112" i="12"/>
  <c r="AN2112" i="12" s="1"/>
  <c r="AJ2051" i="12"/>
  <c r="AP2051" i="12" s="1"/>
  <c r="AI2055" i="12"/>
  <c r="AO2055" i="12" s="1"/>
  <c r="AI2037" i="12"/>
  <c r="AO2037" i="12" s="1"/>
  <c r="AI2064" i="12"/>
  <c r="AO2064" i="12" s="1"/>
  <c r="AH2051" i="12"/>
  <c r="AN2051" i="12" s="1"/>
  <c r="AH2047" i="12"/>
  <c r="AN2047" i="12" s="1"/>
  <c r="AH2064" i="12"/>
  <c r="AN2064" i="12" s="1"/>
  <c r="AJ2047" i="12"/>
  <c r="AP2047" i="12" s="1"/>
  <c r="AI2051" i="12"/>
  <c r="AO2051" i="12" s="1"/>
  <c r="AH2037" i="12"/>
  <c r="AN2037" i="12" s="1"/>
  <c r="AJ2033" i="12"/>
  <c r="AP2033" i="12" s="1"/>
  <c r="AI2112" i="12"/>
  <c r="AO2112" i="12" s="1"/>
  <c r="AJ2112" i="12"/>
  <c r="AP2112" i="12" s="1"/>
  <c r="AH2041" i="12"/>
  <c r="AK2041" i="12"/>
  <c r="AK2040" i="12" s="1"/>
  <c r="AQ2041" i="12"/>
  <c r="AQ2040" i="12" s="1"/>
  <c r="AJ2041" i="12"/>
  <c r="AM2041" i="12"/>
  <c r="AM2040" i="12" s="1"/>
  <c r="AI2041" i="12"/>
  <c r="AL2041" i="12"/>
  <c r="AL2040" i="12" s="1"/>
  <c r="AI1972" i="12"/>
  <c r="AJ1972" i="12"/>
  <c r="AK1972" i="12"/>
  <c r="AK1971" i="12" s="1"/>
  <c r="AK1970" i="12" s="1"/>
  <c r="AL1972" i="12"/>
  <c r="AL1971" i="12" s="1"/>
  <c r="AL1970" i="12" s="1"/>
  <c r="AM1972" i="12"/>
  <c r="AM1971" i="12" s="1"/>
  <c r="AM1970" i="12" s="1"/>
  <c r="AQ1972" i="12"/>
  <c r="AQ1971" i="12" s="1"/>
  <c r="AQ1970" i="12" s="1"/>
  <c r="AI1976" i="12"/>
  <c r="AJ1976" i="12"/>
  <c r="AK1976" i="12"/>
  <c r="AK1975" i="12" s="1"/>
  <c r="AK1974" i="12" s="1"/>
  <c r="AL1976" i="12"/>
  <c r="AL1975" i="12" s="1"/>
  <c r="AL1974" i="12" s="1"/>
  <c r="AM1976" i="12"/>
  <c r="AM1975" i="12" s="1"/>
  <c r="AM1974" i="12" s="1"/>
  <c r="AQ1976" i="12"/>
  <c r="AQ1975" i="12" s="1"/>
  <c r="AQ1974" i="12" s="1"/>
  <c r="AH1972" i="12"/>
  <c r="AH1976" i="12"/>
  <c r="AK817" i="12"/>
  <c r="AK694" i="12"/>
  <c r="AI693" i="12"/>
  <c r="AJ693" i="12"/>
  <c r="AK693" i="12"/>
  <c r="AK692" i="12" s="1"/>
  <c r="AK691" i="12" s="1"/>
  <c r="AL693" i="12"/>
  <c r="AL692" i="12" s="1"/>
  <c r="AL691" i="12" s="1"/>
  <c r="AM693" i="12"/>
  <c r="AM692" i="12" s="1"/>
  <c r="AM691" i="12" s="1"/>
  <c r="AQ693" i="12"/>
  <c r="AQ692" i="12" s="1"/>
  <c r="AQ691" i="12" s="1"/>
  <c r="AH693" i="12"/>
  <c r="AK656" i="12"/>
  <c r="AN693" i="12" l="1"/>
  <c r="AO693" i="12"/>
  <c r="AO1972" i="12"/>
  <c r="AP693" i="12"/>
  <c r="AN1976" i="12"/>
  <c r="AP1972" i="12"/>
  <c r="AO2041" i="12"/>
  <c r="AN1972" i="12"/>
  <c r="AO1976" i="12"/>
  <c r="AH2040" i="12"/>
  <c r="AN2040" i="12" s="1"/>
  <c r="AN2041" i="12"/>
  <c r="AP2041" i="12"/>
  <c r="AP1976" i="12"/>
  <c r="AH1975" i="12"/>
  <c r="AN1975" i="12" s="1"/>
  <c r="AH1971" i="12"/>
  <c r="AN1971" i="12" s="1"/>
  <c r="AH692" i="12"/>
  <c r="AN692" i="12" s="1"/>
  <c r="AI1975" i="12"/>
  <c r="AO1975" i="12" s="1"/>
  <c r="AH2036" i="12"/>
  <c r="AN2036" i="12" s="1"/>
  <c r="AJ2046" i="12"/>
  <c r="AP2046" i="12" s="1"/>
  <c r="AH2046" i="12"/>
  <c r="AN2046" i="12" s="1"/>
  <c r="AI2063" i="12"/>
  <c r="AO2063" i="12" s="1"/>
  <c r="AI2054" i="12"/>
  <c r="AO2054" i="12" s="1"/>
  <c r="AJ2054" i="12"/>
  <c r="AP2054" i="12" s="1"/>
  <c r="AJ692" i="12"/>
  <c r="AP692" i="12" s="1"/>
  <c r="AJ1971" i="12"/>
  <c r="AP1971" i="12" s="1"/>
  <c r="AI2040" i="12"/>
  <c r="AO2040" i="12" s="1"/>
  <c r="AH2032" i="12"/>
  <c r="AN2032" i="12" s="1"/>
  <c r="AI2046" i="12"/>
  <c r="AO2046" i="12" s="1"/>
  <c r="AI692" i="12"/>
  <c r="AO692" i="12" s="1"/>
  <c r="AI1971" i="12"/>
  <c r="AO1971" i="12" s="1"/>
  <c r="AJ2032" i="12"/>
  <c r="AP2032" i="12" s="1"/>
  <c r="AI2050" i="12"/>
  <c r="AO2050" i="12" s="1"/>
  <c r="AH2063" i="12"/>
  <c r="AN2063" i="12" s="1"/>
  <c r="AH2050" i="12"/>
  <c r="AN2050" i="12" s="1"/>
  <c r="AI2036" i="12"/>
  <c r="AO2036" i="12" s="1"/>
  <c r="AJ2050" i="12"/>
  <c r="AP2050" i="12" s="1"/>
  <c r="AJ2036" i="12"/>
  <c r="AP2036" i="12" s="1"/>
  <c r="AJ1975" i="12"/>
  <c r="AP1975" i="12" s="1"/>
  <c r="AJ2040" i="12"/>
  <c r="AP2040" i="12" s="1"/>
  <c r="AI2032" i="12"/>
  <c r="AO2032" i="12" s="1"/>
  <c r="AH2054" i="12"/>
  <c r="AN2054" i="12" s="1"/>
  <c r="AJ2063" i="12"/>
  <c r="AP2063" i="12" s="1"/>
  <c r="AK918" i="12"/>
  <c r="AI691" i="12" l="1"/>
  <c r="AO691" i="12" s="1"/>
  <c r="AJ1970" i="12"/>
  <c r="AP1970" i="12" s="1"/>
  <c r="AI1974" i="12"/>
  <c r="AO1974" i="12" s="1"/>
  <c r="AH1970" i="12"/>
  <c r="AN1970" i="12" s="1"/>
  <c r="AJ1974" i="12"/>
  <c r="AP1974" i="12" s="1"/>
  <c r="AI1970" i="12"/>
  <c r="AO1970" i="12" s="1"/>
  <c r="AJ691" i="12"/>
  <c r="AP691" i="12" s="1"/>
  <c r="AH691" i="12"/>
  <c r="AN691" i="12" s="1"/>
  <c r="AH1974" i="12"/>
  <c r="AN1974" i="12" s="1"/>
  <c r="AK637" i="12"/>
  <c r="AK989" i="12" l="1"/>
  <c r="AK140" i="12" l="1"/>
  <c r="AK1100" i="12" l="1"/>
  <c r="AM2562" i="12" l="1"/>
  <c r="AM2560" i="12"/>
  <c r="AM2557" i="12"/>
  <c r="AM2556" i="12" s="1"/>
  <c r="AM2554" i="12"/>
  <c r="AM2553" i="12" s="1"/>
  <c r="AM2548" i="12"/>
  <c r="AM2547" i="12" s="1"/>
  <c r="AM2546" i="12" s="1"/>
  <c r="AM2545" i="12" s="1"/>
  <c r="AM2543" i="12"/>
  <c r="AM2542" i="12" s="1"/>
  <c r="AM2541" i="12" s="1"/>
  <c r="AM2540" i="12" s="1"/>
  <c r="AM2537" i="12"/>
  <c r="AM2536" i="12" s="1"/>
  <c r="AM2535" i="12" s="1"/>
  <c r="AM2534" i="12" s="1"/>
  <c r="AM2531" i="12"/>
  <c r="AM2530" i="12" s="1"/>
  <c r="AM2528" i="12"/>
  <c r="AM2527" i="12" s="1"/>
  <c r="AM2525" i="12"/>
  <c r="AM2524" i="12" s="1"/>
  <c r="AM2521" i="12"/>
  <c r="AM2520" i="12" s="1"/>
  <c r="AM2519" i="12" s="1"/>
  <c r="AM2507" i="12"/>
  <c r="AM2506" i="12" s="1"/>
  <c r="AM2495" i="12"/>
  <c r="AM2494" i="12" s="1"/>
  <c r="AM2484" i="12"/>
  <c r="AM2483" i="12" s="1"/>
  <c r="AM2471" i="12"/>
  <c r="AM2470" i="12" s="1"/>
  <c r="AM2469" i="12" s="1"/>
  <c r="AM2466" i="12"/>
  <c r="AM2465" i="12" s="1"/>
  <c r="AM2463" i="12"/>
  <c r="AM2462" i="12" s="1"/>
  <c r="AM2460" i="12"/>
  <c r="AM2459" i="12" s="1"/>
  <c r="AM2456" i="12"/>
  <c r="AM2455" i="12" s="1"/>
  <c r="AM2454" i="12" s="1"/>
  <c r="AM2451" i="12"/>
  <c r="AM2450" i="12" s="1"/>
  <c r="AM2449" i="12" s="1"/>
  <c r="AM2448" i="12" s="1"/>
  <c r="AM2445" i="12"/>
  <c r="AM2444" i="12" s="1"/>
  <c r="AM2442" i="12"/>
  <c r="AM2441" i="12" s="1"/>
  <c r="AM2439" i="12"/>
  <c r="AM2438" i="12" s="1"/>
  <c r="AM2435" i="12"/>
  <c r="AM2434" i="12" s="1"/>
  <c r="AM2433" i="12" s="1"/>
  <c r="AM2430" i="12"/>
  <c r="AM2429" i="12" s="1"/>
  <c r="AM2428" i="12" s="1"/>
  <c r="AM2427" i="12" s="1"/>
  <c r="AM2424" i="12"/>
  <c r="AM2423" i="12" s="1"/>
  <c r="AM2421" i="12"/>
  <c r="AM2420" i="12" s="1"/>
  <c r="AM2418" i="12"/>
  <c r="AM2417" i="12" s="1"/>
  <c r="AM2414" i="12"/>
  <c r="AM2413" i="12" s="1"/>
  <c r="AM2412" i="12" s="1"/>
  <c r="AM2409" i="12"/>
  <c r="AM2408" i="12" s="1"/>
  <c r="AM2407" i="12" s="1"/>
  <c r="AM2406" i="12" s="1"/>
  <c r="AM2403" i="12"/>
  <c r="AM2402" i="12" s="1"/>
  <c r="AM2400" i="12"/>
  <c r="AM2399" i="12" s="1"/>
  <c r="AM2397" i="12"/>
  <c r="AM2396" i="12" s="1"/>
  <c r="AM2393" i="12"/>
  <c r="AM2392" i="12" s="1"/>
  <c r="AM2391" i="12" s="1"/>
  <c r="AM2388" i="12"/>
  <c r="AM2387" i="12" s="1"/>
  <c r="AM2386" i="12" s="1"/>
  <c r="AM2384" i="12"/>
  <c r="AM2383" i="12" s="1"/>
  <c r="AM2382" i="12" s="1"/>
  <c r="AM2378" i="12"/>
  <c r="AM2377" i="12" s="1"/>
  <c r="AM2375" i="12"/>
  <c r="AM2374" i="12" s="1"/>
  <c r="AM2371" i="12"/>
  <c r="AM2370" i="12" s="1"/>
  <c r="AM2369" i="12" s="1"/>
  <c r="AM2367" i="12"/>
  <c r="AM2366" i="12" s="1"/>
  <c r="AM2365" i="12" s="1"/>
  <c r="AM2363" i="12"/>
  <c r="AM2362" i="12" s="1"/>
  <c r="AM2361" i="12" s="1"/>
  <c r="AM2359" i="12"/>
  <c r="AM2358" i="12" s="1"/>
  <c r="AM2356" i="12"/>
  <c r="AM2355" i="12" s="1"/>
  <c r="AM2353" i="12"/>
  <c r="AM2352" i="12" s="1"/>
  <c r="AM2349" i="12"/>
  <c r="AM2348" i="12" s="1"/>
  <c r="AM2347" i="12" s="1"/>
  <c r="AM2345" i="12"/>
  <c r="AM2344" i="12" s="1"/>
  <c r="AM2343" i="12" s="1"/>
  <c r="AM2341" i="12"/>
  <c r="AM2340" i="12" s="1"/>
  <c r="AM2338" i="12"/>
  <c r="AM2337" i="12" s="1"/>
  <c r="AM2334" i="12"/>
  <c r="AM2333" i="12" s="1"/>
  <c r="AM2332" i="12" s="1"/>
  <c r="AM2330" i="12"/>
  <c r="AM2329" i="12" s="1"/>
  <c r="AM2328" i="12" s="1"/>
  <c r="AM2326" i="12"/>
  <c r="AM2325" i="12" s="1"/>
  <c r="AM2324" i="12" s="1"/>
  <c r="AM2322" i="12"/>
  <c r="AM2321" i="12" s="1"/>
  <c r="AM2319" i="12"/>
  <c r="AM2318" i="12" s="1"/>
  <c r="AM2315" i="12"/>
  <c r="AM2314" i="12" s="1"/>
  <c r="AM2312" i="12"/>
  <c r="AM2311" i="12" s="1"/>
  <c r="AM2308" i="12"/>
  <c r="AM2307" i="12" s="1"/>
  <c r="AM2306" i="12" s="1"/>
  <c r="AM2304" i="12"/>
  <c r="AM2303" i="12" s="1"/>
  <c r="AM2302" i="12" s="1"/>
  <c r="AM2300" i="12"/>
  <c r="AM2298" i="12"/>
  <c r="AM2294" i="12"/>
  <c r="AM2293" i="12" s="1"/>
  <c r="AM2292" i="12" s="1"/>
  <c r="AM2290" i="12"/>
  <c r="AM2289" i="12" s="1"/>
  <c r="AM2288" i="12" s="1"/>
  <c r="AM2286" i="12"/>
  <c r="AM2285" i="12" s="1"/>
  <c r="AM2283" i="12"/>
  <c r="AM2282" i="12" s="1"/>
  <c r="AM2280" i="12"/>
  <c r="AM2279" i="12" s="1"/>
  <c r="AM2276" i="12"/>
  <c r="AM2275" i="12" s="1"/>
  <c r="AM2273" i="12"/>
  <c r="AM2272" i="12" s="1"/>
  <c r="AM2269" i="12"/>
  <c r="AM2268" i="12" s="1"/>
  <c r="AM2267" i="12" s="1"/>
  <c r="AM2265" i="12"/>
  <c r="AM2264" i="12" s="1"/>
  <c r="AM2263" i="12" s="1"/>
  <c r="AM2261" i="12"/>
  <c r="AM2260" i="12" s="1"/>
  <c r="AM2259" i="12" s="1"/>
  <c r="AM2257" i="12"/>
  <c r="AM2256" i="12" s="1"/>
  <c r="AM2255" i="12" s="1"/>
  <c r="AM2253" i="12"/>
  <c r="AM2252" i="12" s="1"/>
  <c r="AM2251" i="12" s="1"/>
  <c r="AM2249" i="12"/>
  <c r="AM2248" i="12" s="1"/>
  <c r="AM2247" i="12" s="1"/>
  <c r="AM2243" i="12"/>
  <c r="AM2242" i="12" s="1"/>
  <c r="AM2240" i="12"/>
  <c r="AM2238" i="12"/>
  <c r="AM2232" i="12"/>
  <c r="AM2231" i="12" s="1"/>
  <c r="AM2228" i="12"/>
  <c r="AM2227" i="12" s="1"/>
  <c r="AM2226" i="12" s="1"/>
  <c r="AM2224" i="12"/>
  <c r="AM2223" i="12" s="1"/>
  <c r="AM2222" i="12" s="1"/>
  <c r="AM2220" i="12"/>
  <c r="AM2219" i="12" s="1"/>
  <c r="AM2218" i="12" s="1"/>
  <c r="AM2216" i="12"/>
  <c r="AM2215" i="12" s="1"/>
  <c r="AM2213" i="12"/>
  <c r="AM2212" i="12" s="1"/>
  <c r="AM2210" i="12"/>
  <c r="AM2209" i="12" s="1"/>
  <c r="AM2205" i="12"/>
  <c r="AM2204" i="12" s="1"/>
  <c r="AM2203" i="12" s="1"/>
  <c r="AM2201" i="12"/>
  <c r="AM2200" i="12" s="1"/>
  <c r="AM2199" i="12" s="1"/>
  <c r="AM2196" i="12"/>
  <c r="AM2195" i="12" s="1"/>
  <c r="AM2194" i="12" s="1"/>
  <c r="AM2192" i="12"/>
  <c r="AM2191" i="12" s="1"/>
  <c r="AM2189" i="12"/>
  <c r="AM2188" i="12" s="1"/>
  <c r="AM2185" i="12"/>
  <c r="AM2184" i="12" s="1"/>
  <c r="AM2182" i="12"/>
  <c r="AM2181" i="12" s="1"/>
  <c r="AM2179" i="12"/>
  <c r="AM2178" i="12" s="1"/>
  <c r="AM2173" i="12"/>
  <c r="AM2172" i="12" s="1"/>
  <c r="AM2171" i="12" s="1"/>
  <c r="AM2169" i="12"/>
  <c r="AM2168" i="12" s="1"/>
  <c r="AM2167" i="12" s="1"/>
  <c r="AM2165" i="12"/>
  <c r="AM2164" i="12" s="1"/>
  <c r="AM2163" i="12" s="1"/>
  <c r="AM2160" i="12"/>
  <c r="AM2159" i="12" s="1"/>
  <c r="AM2158" i="12" s="1"/>
  <c r="AM2156" i="12"/>
  <c r="AM2155" i="12" s="1"/>
  <c r="AM2154" i="12" s="1"/>
  <c r="AM2152" i="12"/>
  <c r="AM2151" i="12" s="1"/>
  <c r="AM2150" i="12" s="1"/>
  <c r="AM2146" i="12"/>
  <c r="AM2145" i="12" s="1"/>
  <c r="AM2144" i="12" s="1"/>
  <c r="AM2142" i="12"/>
  <c r="AM2141" i="12" s="1"/>
  <c r="AM2135" i="12"/>
  <c r="AM2134" i="12" s="1"/>
  <c r="AM2133" i="12" s="1"/>
  <c r="AM2131" i="12"/>
  <c r="AM2130" i="12" s="1"/>
  <c r="AM2129" i="12" s="1"/>
  <c r="AM2126" i="12"/>
  <c r="AM2125" i="12" s="1"/>
  <c r="AM2124" i="12" s="1"/>
  <c r="AM2123" i="12" s="1"/>
  <c r="AM2121" i="12"/>
  <c r="AM2120" i="12" s="1"/>
  <c r="AM2119" i="12" s="1"/>
  <c r="AM2118" i="12" s="1"/>
  <c r="AM2110" i="12"/>
  <c r="AM2109" i="12" s="1"/>
  <c r="AM2108" i="12" s="1"/>
  <c r="AM2106" i="12"/>
  <c r="AM2105" i="12" s="1"/>
  <c r="AM2104" i="12" s="1"/>
  <c r="AM2102" i="12"/>
  <c r="AM2101" i="12" s="1"/>
  <c r="AM2100" i="12" s="1"/>
  <c r="AM2098" i="12"/>
  <c r="AM2097" i="12" s="1"/>
  <c r="AM2096" i="12" s="1"/>
  <c r="AM2094" i="12"/>
  <c r="AM2093" i="12" s="1"/>
  <c r="AM2092" i="12" s="1"/>
  <c r="AM2090" i="12"/>
  <c r="AM2089" i="12" s="1"/>
  <c r="AM2088" i="12" s="1"/>
  <c r="AM2086" i="12"/>
  <c r="AM2085" i="12" s="1"/>
  <c r="AM2084" i="12" s="1"/>
  <c r="AM2081" i="12"/>
  <c r="AM2080" i="12" s="1"/>
  <c r="AM2079" i="12" s="1"/>
  <c r="AM2077" i="12"/>
  <c r="AM2076" i="12" s="1"/>
  <c r="AM2075" i="12" s="1"/>
  <c r="AM2073" i="12"/>
  <c r="AM2072" i="12" s="1"/>
  <c r="AM2071" i="12" s="1"/>
  <c r="AM2069" i="12"/>
  <c r="AM2068" i="12" s="1"/>
  <c r="AM2067" i="12" s="1"/>
  <c r="AM2060" i="12"/>
  <c r="AM2059" i="12" s="1"/>
  <c r="AM2058" i="12" s="1"/>
  <c r="AM2030" i="12"/>
  <c r="AM2029" i="12" s="1"/>
  <c r="AM2028" i="12" s="1"/>
  <c r="AM2026" i="12"/>
  <c r="AM2025" i="12" s="1"/>
  <c r="AM2024" i="12" s="1"/>
  <c r="AM2022" i="12"/>
  <c r="AM2021" i="12" s="1"/>
  <c r="AM2020" i="12" s="1"/>
  <c r="AM2018" i="12"/>
  <c r="AM2017" i="12" s="1"/>
  <c r="AM2016" i="12" s="1"/>
  <c r="AM2014" i="12"/>
  <c r="AM2013" i="12" s="1"/>
  <c r="AM2012" i="12" s="1"/>
  <c r="AM2010" i="12"/>
  <c r="AM2009" i="12" s="1"/>
  <c r="AM2008" i="12" s="1"/>
  <c r="AM2006" i="12"/>
  <c r="AM2005" i="12" s="1"/>
  <c r="AM2004" i="12" s="1"/>
  <c r="AM2001" i="12"/>
  <c r="AM2000" i="12" s="1"/>
  <c r="AM1999" i="12" s="1"/>
  <c r="AM1995" i="12"/>
  <c r="AM1994" i="12" s="1"/>
  <c r="AM1992" i="12"/>
  <c r="AM1991" i="12" s="1"/>
  <c r="AM1988" i="12"/>
  <c r="AM1987" i="12" s="1"/>
  <c r="AM1986" i="12" s="1"/>
  <c r="AM1984" i="12"/>
  <c r="AM1983" i="12" s="1"/>
  <c r="AM1982" i="12" s="1"/>
  <c r="AM1980" i="12"/>
  <c r="AM1979" i="12" s="1"/>
  <c r="AM1978" i="12" s="1"/>
  <c r="AM1968" i="12"/>
  <c r="AM1967" i="12" s="1"/>
  <c r="AM1966" i="12" s="1"/>
  <c r="AM1964" i="12"/>
  <c r="AM1963" i="12" s="1"/>
  <c r="AM1962" i="12" s="1"/>
  <c r="AM1960" i="12"/>
  <c r="AM1959" i="12" s="1"/>
  <c r="AM1958" i="12" s="1"/>
  <c r="AM1956" i="12"/>
  <c r="AM1955" i="12" s="1"/>
  <c r="AM1954" i="12" s="1"/>
  <c r="AM1952" i="12"/>
  <c r="AM1951" i="12" s="1"/>
  <c r="AM1950" i="12" s="1"/>
  <c r="AM1948" i="12"/>
  <c r="AM1947" i="12" s="1"/>
  <c r="AM1946" i="12" s="1"/>
  <c r="AM1944" i="12"/>
  <c r="AM1943" i="12" s="1"/>
  <c r="AM1942" i="12" s="1"/>
  <c r="AM1940" i="12"/>
  <c r="AM1939" i="12" s="1"/>
  <c r="AM1938" i="12" s="1"/>
  <c r="AM1936" i="12"/>
  <c r="AM1935" i="12" s="1"/>
  <c r="AM1934" i="12" s="1"/>
  <c r="AM1932" i="12"/>
  <c r="AM1931" i="12" s="1"/>
  <c r="AM1930" i="12" s="1"/>
  <c r="AM1924" i="12"/>
  <c r="AM1923" i="12" s="1"/>
  <c r="AM1922" i="12" s="1"/>
  <c r="AM1918" i="12"/>
  <c r="AM1916" i="12"/>
  <c r="AM1912" i="12"/>
  <c r="AM1911" i="12" s="1"/>
  <c r="AM1910" i="12" s="1"/>
  <c r="AM1906" i="12"/>
  <c r="AM1905" i="12" s="1"/>
  <c r="AM1904" i="12" s="1"/>
  <c r="AM1902" i="12"/>
  <c r="AM1901" i="12" s="1"/>
  <c r="AM1900" i="12" s="1"/>
  <c r="AM1898" i="12"/>
  <c r="AM1897" i="12" s="1"/>
  <c r="AM1896" i="12" s="1"/>
  <c r="AM1894" i="12"/>
  <c r="AM1893" i="12" s="1"/>
  <c r="AM1891" i="12"/>
  <c r="AM1890" i="12" s="1"/>
  <c r="AM1885" i="12"/>
  <c r="AM1884" i="12" s="1"/>
  <c r="AM1882" i="12"/>
  <c r="AM1881" i="12" s="1"/>
  <c r="AM1877" i="12"/>
  <c r="AM1875" i="12"/>
  <c r="AM1873" i="12"/>
  <c r="AM1870" i="12"/>
  <c r="AM1869" i="12" s="1"/>
  <c r="AM1865" i="12"/>
  <c r="AM1864" i="12" s="1"/>
  <c r="AM1863" i="12" s="1"/>
  <c r="AM1861" i="12"/>
  <c r="AM1859" i="12"/>
  <c r="AM1855" i="12"/>
  <c r="AM1854" i="12" s="1"/>
  <c r="AM1853" i="12" s="1"/>
  <c r="AM1851" i="12"/>
  <c r="AM1850" i="12" s="1"/>
  <c r="AM1849" i="12" s="1"/>
  <c r="AM1846" i="12"/>
  <c r="AM1844" i="12"/>
  <c r="AM1840" i="12"/>
  <c r="AM1839" i="12" s="1"/>
  <c r="AM1838" i="12" s="1"/>
  <c r="AM1836" i="12"/>
  <c r="AM1835" i="12" s="1"/>
  <c r="AM1832" i="12"/>
  <c r="AM1830" i="12"/>
  <c r="AM1827" i="12"/>
  <c r="AM1826" i="12" s="1"/>
  <c r="AM1824" i="12"/>
  <c r="AM1823" i="12" s="1"/>
  <c r="AM1818" i="12"/>
  <c r="AM1817" i="12" s="1"/>
  <c r="AM1815" i="12"/>
  <c r="AM1814" i="12" s="1"/>
  <c r="AM1811" i="12"/>
  <c r="AM1810" i="12" s="1"/>
  <c r="AM1809" i="12" s="1"/>
  <c r="AM1807" i="12"/>
  <c r="AM1806" i="12" s="1"/>
  <c r="AM1805" i="12" s="1"/>
  <c r="AM1803" i="12"/>
  <c r="AM1802" i="12" s="1"/>
  <c r="AM1800" i="12"/>
  <c r="AM1799" i="12" s="1"/>
  <c r="AM1797" i="12"/>
  <c r="AM1796" i="12" s="1"/>
  <c r="AM1794" i="12"/>
  <c r="AM1793" i="12" s="1"/>
  <c r="AM1788" i="12"/>
  <c r="AM1787" i="12" s="1"/>
  <c r="AM1785" i="12"/>
  <c r="AM1784" i="12" s="1"/>
  <c r="AM1780" i="12"/>
  <c r="AM1778" i="12"/>
  <c r="AM1774" i="12"/>
  <c r="AM1772" i="12"/>
  <c r="AM1768" i="12"/>
  <c r="AM1764" i="12"/>
  <c r="AM1761" i="12"/>
  <c r="AM1757" i="12"/>
  <c r="AM1756" i="12" s="1"/>
  <c r="AM1752" i="12"/>
  <c r="AM1750" i="12"/>
  <c r="AM1746" i="12"/>
  <c r="AM1745" i="12" s="1"/>
  <c r="AM1744" i="12" s="1"/>
  <c r="AM1742" i="12"/>
  <c r="AM1741" i="12" s="1"/>
  <c r="AM1740" i="12" s="1"/>
  <c r="AM1738" i="12"/>
  <c r="AM1737" i="12" s="1"/>
  <c r="AM1736" i="12" s="1"/>
  <c r="AM1734" i="12"/>
  <c r="AM1732" i="12"/>
  <c r="AM1728" i="12"/>
  <c r="AM1727" i="12" s="1"/>
  <c r="AM1726" i="12" s="1"/>
  <c r="AM1724" i="12"/>
  <c r="AM1723" i="12" s="1"/>
  <c r="AM1722" i="12" s="1"/>
  <c r="AM1720" i="12"/>
  <c r="AM1718" i="12"/>
  <c r="AM1712" i="12"/>
  <c r="AM1711" i="12" s="1"/>
  <c r="AM1710" i="12" s="1"/>
  <c r="AM1707" i="12"/>
  <c r="AM1704" i="12"/>
  <c r="AM1700" i="12"/>
  <c r="AM1699" i="12" s="1"/>
  <c r="AM1697" i="12"/>
  <c r="AM1696" i="12" s="1"/>
  <c r="AM1692" i="12"/>
  <c r="AM1691" i="12" s="1"/>
  <c r="AM1687" i="12"/>
  <c r="AM1686" i="12" s="1"/>
  <c r="AM1685" i="12" s="1"/>
  <c r="AM1683" i="12"/>
  <c r="AM1682" i="12" s="1"/>
  <c r="AM1681" i="12" s="1"/>
  <c r="AM1679" i="12"/>
  <c r="AM1677" i="12"/>
  <c r="AM1673" i="12"/>
  <c r="AM1671" i="12"/>
  <c r="AM1664" i="12"/>
  <c r="AM1663" i="12" s="1"/>
  <c r="AM1662" i="12" s="1"/>
  <c r="AM1661" i="12" s="1"/>
  <c r="AM1659" i="12"/>
  <c r="AM1658" i="12" s="1"/>
  <c r="AM1657" i="12" s="1"/>
  <c r="AM1655" i="12"/>
  <c r="AM1654" i="12" s="1"/>
  <c r="AM1652" i="12"/>
  <c r="AM1651" i="12" s="1"/>
  <c r="AM1649" i="12"/>
  <c r="AM1648" i="12" s="1"/>
  <c r="AM1644" i="12"/>
  <c r="AM1643" i="12" s="1"/>
  <c r="AM1642" i="12" s="1"/>
  <c r="AM1641" i="12" s="1"/>
  <c r="AM1638" i="12"/>
  <c r="AM1637" i="12" s="1"/>
  <c r="AM1636" i="12" s="1"/>
  <c r="AM1635" i="12" s="1"/>
  <c r="AM1633" i="12"/>
  <c r="AM1632" i="12" s="1"/>
  <c r="AM1631" i="12" s="1"/>
  <c r="AM1630" i="12" s="1"/>
  <c r="AM1628" i="12"/>
  <c r="AM1627" i="12" s="1"/>
  <c r="AM1626" i="12" s="1"/>
  <c r="AM1625" i="12" s="1"/>
  <c r="AM1623" i="12"/>
  <c r="AM1622" i="12" s="1"/>
  <c r="AM1621" i="12" s="1"/>
  <c r="AM1620" i="12" s="1"/>
  <c r="AM1618" i="12"/>
  <c r="AM1617" i="12" s="1"/>
  <c r="AM1616" i="12" s="1"/>
  <c r="AM1615" i="12" s="1"/>
  <c r="AM1613" i="12"/>
  <c r="AM1612" i="12" s="1"/>
  <c r="AM1611" i="12" s="1"/>
  <c r="AM1609" i="12"/>
  <c r="AM1608" i="12" s="1"/>
  <c r="AM1607" i="12" s="1"/>
  <c r="AM1602" i="12"/>
  <c r="AM1601" i="12" s="1"/>
  <c r="AM1600" i="12" s="1"/>
  <c r="AM1598" i="12"/>
  <c r="AM1597" i="12" s="1"/>
  <c r="AM1595" i="12"/>
  <c r="AM1594" i="12" s="1"/>
  <c r="AM1592" i="12"/>
  <c r="AM1591" i="12" s="1"/>
  <c r="AM1586" i="12"/>
  <c r="AM1585" i="12" s="1"/>
  <c r="AM1583" i="12"/>
  <c r="AM1582" i="12" s="1"/>
  <c r="AM1579" i="12"/>
  <c r="AM1578" i="12" s="1"/>
  <c r="AM1577" i="12" s="1"/>
  <c r="AM1572" i="12"/>
  <c r="AM1571" i="12" s="1"/>
  <c r="AM1570" i="12" s="1"/>
  <c r="AM1568" i="12"/>
  <c r="AM1567" i="12" s="1"/>
  <c r="AM1566" i="12" s="1"/>
  <c r="AM1562" i="12"/>
  <c r="AM1561" i="12" s="1"/>
  <c r="AM1560" i="12" s="1"/>
  <c r="AM1558" i="12"/>
  <c r="AM1557" i="12" s="1"/>
  <c r="AM1556" i="12" s="1"/>
  <c r="AM1554" i="12"/>
  <c r="AM1552" i="12"/>
  <c r="AM1549" i="12"/>
  <c r="AM1548" i="12" s="1"/>
  <c r="AM1542" i="12"/>
  <c r="AM1541" i="12" s="1"/>
  <c r="AM1540" i="12" s="1"/>
  <c r="AM1538" i="12"/>
  <c r="AM1537" i="12" s="1"/>
  <c r="AM1536" i="12" s="1"/>
  <c r="AM1532" i="12"/>
  <c r="AM1531" i="12" s="1"/>
  <c r="AM1530" i="12" s="1"/>
  <c r="AM1528" i="12"/>
  <c r="AM1527" i="12" s="1"/>
  <c r="AM1526" i="12" s="1"/>
  <c r="AM1524" i="12"/>
  <c r="AM1523" i="12" s="1"/>
  <c r="AM1522" i="12" s="1"/>
  <c r="AM1521" i="12" s="1"/>
  <c r="AM1518" i="12"/>
  <c r="AM1517" i="12" s="1"/>
  <c r="AM1516" i="12" s="1"/>
  <c r="AM1514" i="12"/>
  <c r="AM1513" i="12" s="1"/>
  <c r="AM1512" i="12" s="1"/>
  <c r="AM1509" i="12"/>
  <c r="AM1508" i="12" s="1"/>
  <c r="AM1507" i="12" s="1"/>
  <c r="AM1505" i="12"/>
  <c r="AM1503" i="12"/>
  <c r="AM1500" i="12"/>
  <c r="AM1499" i="12" s="1"/>
  <c r="AM1496" i="12"/>
  <c r="AM1495" i="12" s="1"/>
  <c r="AM1494" i="12" s="1"/>
  <c r="AM1491" i="12"/>
  <c r="AM1490" i="12" s="1"/>
  <c r="AM1489" i="12" s="1"/>
  <c r="AM1488" i="12" s="1"/>
  <c r="AM1486" i="12"/>
  <c r="AM1485" i="12" s="1"/>
  <c r="AM1483" i="12"/>
  <c r="AM1482" i="12" s="1"/>
  <c r="AM1480" i="12"/>
  <c r="AM1479" i="12" s="1"/>
  <c r="AM1473" i="12"/>
  <c r="AM1472" i="12" s="1"/>
  <c r="AM1471" i="12" s="1"/>
  <c r="AM1469" i="12"/>
  <c r="AM1468" i="12" s="1"/>
  <c r="AM1467" i="12" s="1"/>
  <c r="AM1464" i="12"/>
  <c r="AM1463" i="12"/>
  <c r="AM1462" i="12" s="1"/>
  <c r="AM1461" i="12" s="1"/>
  <c r="AM1458" i="12"/>
  <c r="AM1457" i="12" s="1"/>
  <c r="AM1456" i="12" s="1"/>
  <c r="AM1454" i="12"/>
  <c r="AM1453" i="12" s="1"/>
  <c r="AM1452" i="12" s="1"/>
  <c r="AM1450" i="12"/>
  <c r="AM1449" i="12" s="1"/>
  <c r="AM1448" i="12" s="1"/>
  <c r="AM1446" i="12"/>
  <c r="AM1445" i="12" s="1"/>
  <c r="AM1443" i="12"/>
  <c r="AM1442" i="12" s="1"/>
  <c r="AM1440" i="12"/>
  <c r="AM1439" i="12" s="1"/>
  <c r="AM1434" i="12"/>
  <c r="AM1433" i="12" s="1"/>
  <c r="AM1432" i="12" s="1"/>
  <c r="AM1431" i="12" s="1"/>
  <c r="AM1428" i="12"/>
  <c r="AM1427" i="12" s="1"/>
  <c r="AM1426" i="12" s="1"/>
  <c r="AM1425" i="12" s="1"/>
  <c r="AM1423" i="12"/>
  <c r="AM1422" i="12" s="1"/>
  <c r="AM1421" i="12" s="1"/>
  <c r="AM1419" i="12"/>
  <c r="AM1418" i="12" s="1"/>
  <c r="AM1417" i="12" s="1"/>
  <c r="AM1414" i="12"/>
  <c r="AM1413" i="12" s="1"/>
  <c r="AM1412" i="12" s="1"/>
  <c r="AM1410" i="12"/>
  <c r="AM1409" i="12" s="1"/>
  <c r="AM1407" i="12"/>
  <c r="AM1406" i="12" s="1"/>
  <c r="AM1404" i="12"/>
  <c r="AM1403" i="12" s="1"/>
  <c r="AM1399" i="12"/>
  <c r="AM1398" i="12" s="1"/>
  <c r="AM1397" i="12" s="1"/>
  <c r="AM1395" i="12"/>
  <c r="AM1394" i="12" s="1"/>
  <c r="AM1393" i="12" s="1"/>
  <c r="AM1389" i="12"/>
  <c r="AM1388" i="12" s="1"/>
  <c r="AM1387" i="12" s="1"/>
  <c r="AM1386" i="12" s="1"/>
  <c r="AM1385" i="12" s="1"/>
  <c r="AM1383" i="12"/>
  <c r="AM1382" i="12" s="1"/>
  <c r="AM1381" i="12" s="1"/>
  <c r="AM1380" i="12" s="1"/>
  <c r="AM1378" i="12"/>
  <c r="AM1377" i="12" s="1"/>
  <c r="AM1376" i="12" s="1"/>
  <c r="AM1375" i="12" s="1"/>
  <c r="AM1373" i="12"/>
  <c r="AM1372" i="12" s="1"/>
  <c r="AM1371" i="12" s="1"/>
  <c r="AM1369" i="12"/>
  <c r="AM1368" i="12" s="1"/>
  <c r="AM1367" i="12" s="1"/>
  <c r="AM1364" i="12"/>
  <c r="AM1363" i="12" s="1"/>
  <c r="AM1362" i="12" s="1"/>
  <c r="AM1360" i="12"/>
  <c r="AM1359" i="12" s="1"/>
  <c r="AM1358" i="12" s="1"/>
  <c r="AM1355" i="12"/>
  <c r="AM1354" i="12" s="1"/>
  <c r="AM1352" i="12"/>
  <c r="AM1351" i="12" s="1"/>
  <c r="AM1347" i="12"/>
  <c r="AM1346" i="12" s="1"/>
  <c r="AM1345" i="12" s="1"/>
  <c r="AM1344" i="12" s="1"/>
  <c r="AM1342" i="12"/>
  <c r="AM1341" i="12" s="1"/>
  <c r="AM1340" i="12" s="1"/>
  <c r="AM1338" i="12"/>
  <c r="AM1337" i="12" s="1"/>
  <c r="AM1336" i="12" s="1"/>
  <c r="AM1334" i="12"/>
  <c r="AM1333" i="12" s="1"/>
  <c r="AM1332" i="12" s="1"/>
  <c r="AM1330" i="12"/>
  <c r="AM1329" i="12" s="1"/>
  <c r="AM1328" i="12" s="1"/>
  <c r="AM1326" i="12"/>
  <c r="AM1325" i="12" s="1"/>
  <c r="AM1324" i="12" s="1"/>
  <c r="AM1322" i="12"/>
  <c r="AM1321" i="12" s="1"/>
  <c r="AM1320" i="12" s="1"/>
  <c r="AM1318" i="12"/>
  <c r="AM1317" i="12" s="1"/>
  <c r="AM1316" i="12" s="1"/>
  <c r="AM1311" i="12"/>
  <c r="AM1310" i="12" s="1"/>
  <c r="AM1309" i="12" s="1"/>
  <c r="AM1307" i="12"/>
  <c r="AM1306" i="12" s="1"/>
  <c r="AM1305" i="12" s="1"/>
  <c r="AM1303" i="12"/>
  <c r="AM1302" i="12" s="1"/>
  <c r="AM1301" i="12" s="1"/>
  <c r="AM1299" i="12"/>
  <c r="AM1298" i="12" s="1"/>
  <c r="AM1297" i="12" s="1"/>
  <c r="AM1295" i="12"/>
  <c r="AM1294" i="12" s="1"/>
  <c r="AM1293" i="12" s="1"/>
  <c r="AM1290" i="12"/>
  <c r="AM1289" i="12" s="1"/>
  <c r="AM1288" i="12" s="1"/>
  <c r="AM1286" i="12"/>
  <c r="AM1285" i="12" s="1"/>
  <c r="AM1284" i="12" s="1"/>
  <c r="AM1282" i="12"/>
  <c r="AM1281" i="12" s="1"/>
  <c r="AM1280" i="12" s="1"/>
  <c r="AM1277" i="12"/>
  <c r="AM1276" i="12" s="1"/>
  <c r="AM1275" i="12" s="1"/>
  <c r="AM1274" i="12" s="1"/>
  <c r="AM1272" i="12"/>
  <c r="AM1271" i="12" s="1"/>
  <c r="AM1269" i="12"/>
  <c r="AM1268" i="12" s="1"/>
  <c r="AM1264" i="12"/>
  <c r="AM1263" i="12" s="1"/>
  <c r="AM1261" i="12"/>
  <c r="AM1260" i="12" s="1"/>
  <c r="AM1257" i="12"/>
  <c r="AM1256" i="12" s="1"/>
  <c r="AM1254" i="12"/>
  <c r="AM1253" i="12" s="1"/>
  <c r="AM1251" i="12"/>
  <c r="AM1250" i="12" s="1"/>
  <c r="AM1245" i="12"/>
  <c r="AM1244" i="12" s="1"/>
  <c r="AM1243" i="12" s="1"/>
  <c r="AM1241" i="12"/>
  <c r="AM1240" i="12" s="1"/>
  <c r="AM1239" i="12" s="1"/>
  <c r="AM1237" i="12"/>
  <c r="AM1236" i="12" s="1"/>
  <c r="AM1233" i="12"/>
  <c r="AM1232" i="12" s="1"/>
  <c r="AM1231" i="12" s="1"/>
  <c r="AM1230" i="12" s="1"/>
  <c r="AM1228" i="12"/>
  <c r="AM1227" i="12" s="1"/>
  <c r="AM1225" i="12"/>
  <c r="AM1224" i="12" s="1"/>
  <c r="AM1221" i="12"/>
  <c r="AM1220" i="12" s="1"/>
  <c r="AM1219" i="12" s="1"/>
  <c r="AM1217" i="12"/>
  <c r="AM1216" i="12" s="1"/>
  <c r="AM1215" i="12" s="1"/>
  <c r="AM1213" i="12"/>
  <c r="AM1212" i="12" s="1"/>
  <c r="AM1211" i="12" s="1"/>
  <c r="AM1209" i="12"/>
  <c r="AM1208" i="12" s="1"/>
  <c r="AM1207" i="12" s="1"/>
  <c r="AM1205" i="12"/>
  <c r="AM1204" i="12" s="1"/>
  <c r="AM1203" i="12" s="1"/>
  <c r="AM1201" i="12"/>
  <c r="AM1200" i="12" s="1"/>
  <c r="AM1199" i="12" s="1"/>
  <c r="AM1194" i="12"/>
  <c r="AM1193" i="12" s="1"/>
  <c r="AM1192" i="12" s="1"/>
  <c r="AM1190" i="12"/>
  <c r="AM1189" i="12" s="1"/>
  <c r="AM1188" i="12" s="1"/>
  <c r="AM1186" i="12"/>
  <c r="AM1185" i="12" s="1"/>
  <c r="AM1184" i="12" s="1"/>
  <c r="AM1181" i="12"/>
  <c r="AM1180" i="12" s="1"/>
  <c r="AM1179" i="12" s="1"/>
  <c r="AM1177" i="12"/>
  <c r="AM1176" i="12" s="1"/>
  <c r="AM1175" i="12" s="1"/>
  <c r="AM1173" i="12"/>
  <c r="AM1172" i="12" s="1"/>
  <c r="AM1170" i="12"/>
  <c r="AM1169" i="12" s="1"/>
  <c r="AM1166" i="12"/>
  <c r="AM1165" i="12" s="1"/>
  <c r="AM1163" i="12"/>
  <c r="AM1162" i="12" s="1"/>
  <c r="AM1159" i="12"/>
  <c r="AM1158" i="12" s="1"/>
  <c r="AM1156" i="12"/>
  <c r="AM1155" i="12" s="1"/>
  <c r="AM1152" i="12"/>
  <c r="AM1151" i="12" s="1"/>
  <c r="AM1150" i="12" s="1"/>
  <c r="AM1148" i="12"/>
  <c r="AM1147" i="12" s="1"/>
  <c r="AM1146" i="12" s="1"/>
  <c r="AM1144" i="12"/>
  <c r="AM1143" i="12" s="1"/>
  <c r="AM1141" i="12"/>
  <c r="AM1140" i="12" s="1"/>
  <c r="AM1137" i="12"/>
  <c r="AM1136" i="12" s="1"/>
  <c r="AM1135" i="12" s="1"/>
  <c r="AM1133" i="12"/>
  <c r="AM1132" i="12" s="1"/>
  <c r="AM1131" i="12" s="1"/>
  <c r="AM1129" i="12"/>
  <c r="AM1128" i="12" s="1"/>
  <c r="AM1127" i="12" s="1"/>
  <c r="AM1125" i="12"/>
  <c r="AM1124" i="12" s="1"/>
  <c r="AM1123" i="12" s="1"/>
  <c r="AM1121" i="12"/>
  <c r="AM1120" i="12" s="1"/>
  <c r="AM1119" i="12" s="1"/>
  <c r="AM1117" i="12"/>
  <c r="AM1116" i="12" s="1"/>
  <c r="AM1114" i="12"/>
  <c r="AM1113" i="12" s="1"/>
  <c r="AM1110" i="12"/>
  <c r="AM1109" i="12" s="1"/>
  <c r="AM1107" i="12"/>
  <c r="AM1106" i="12" s="1"/>
  <c r="AM1102" i="12"/>
  <c r="AM1101" i="12" s="1"/>
  <c r="AM1099" i="12"/>
  <c r="AM1098" i="12" s="1"/>
  <c r="AM1094" i="12"/>
  <c r="AM1093" i="12" s="1"/>
  <c r="AM1092" i="12" s="1"/>
  <c r="AM1091" i="12" s="1"/>
  <c r="AM1088" i="12"/>
  <c r="AM1087" i="12" s="1"/>
  <c r="AM1085" i="12"/>
  <c r="AM1084" i="12" s="1"/>
  <c r="AM1081" i="12"/>
  <c r="AM1080" i="12" s="1"/>
  <c r="AM1078" i="12"/>
  <c r="AM1077" i="12" s="1"/>
  <c r="AM1075" i="12"/>
  <c r="AM1074" i="12" s="1"/>
  <c r="AM1070" i="12"/>
  <c r="AM1069" i="12" s="1"/>
  <c r="AM1068" i="12" s="1"/>
  <c r="AM1067" i="12" s="1"/>
  <c r="AM1065" i="12"/>
  <c r="AM1064" i="12" s="1"/>
  <c r="AM1063" i="12" s="1"/>
  <c r="AM1061" i="12"/>
  <c r="AM1060" i="12" s="1"/>
  <c r="AM1059" i="12" s="1"/>
  <c r="AM1057" i="12"/>
  <c r="AM1056" i="12" s="1"/>
  <c r="AM1055" i="12" s="1"/>
  <c r="AM1052" i="12"/>
  <c r="AM1051" i="12" s="1"/>
  <c r="AM1050" i="12" s="1"/>
  <c r="AM1048" i="12"/>
  <c r="AM1047" i="12" s="1"/>
  <c r="AM1046" i="12" s="1"/>
  <c r="AM1044" i="12"/>
  <c r="AM1043" i="12" s="1"/>
  <c r="AM1041" i="12"/>
  <c r="AM1040" i="12" s="1"/>
  <c r="AM1038" i="12"/>
  <c r="AM1037" i="12" s="1"/>
  <c r="AM1031" i="12"/>
  <c r="AM1028" i="12"/>
  <c r="AM1026" i="12"/>
  <c r="AM1020" i="12"/>
  <c r="AM1019" i="12" s="1"/>
  <c r="AM1018" i="12" s="1"/>
  <c r="AM1017" i="12" s="1"/>
  <c r="AM1015" i="12"/>
  <c r="AM1014" i="12" s="1"/>
  <c r="AM1013" i="12" s="1"/>
  <c r="AM1011" i="12"/>
  <c r="AM1010" i="12" s="1"/>
  <c r="AM1009" i="12" s="1"/>
  <c r="AM1007" i="12"/>
  <c r="AM1006" i="12" s="1"/>
  <c r="AM1005" i="12" s="1"/>
  <c r="AM1000" i="12"/>
  <c r="AM999" i="12" s="1"/>
  <c r="AM998" i="12" s="1"/>
  <c r="AM996" i="12"/>
  <c r="AM995" i="12" s="1"/>
  <c r="AM994" i="12" s="1"/>
  <c r="AM991" i="12"/>
  <c r="AM990" i="12" s="1"/>
  <c r="AM988" i="12"/>
  <c r="AM987" i="12" s="1"/>
  <c r="AM985" i="12"/>
  <c r="AM984" i="12" s="1"/>
  <c r="AM980" i="12"/>
  <c r="AM979" i="12" s="1"/>
  <c r="AM978" i="12" s="1"/>
  <c r="AM976" i="12"/>
  <c r="AM975" i="12" s="1"/>
  <c r="AM974" i="12" s="1"/>
  <c r="AM972" i="12"/>
  <c r="AM971" i="12" s="1"/>
  <c r="AM970" i="12" s="1"/>
  <c r="AM968" i="12"/>
  <c r="AM967" i="12" s="1"/>
  <c r="AM966" i="12" s="1"/>
  <c r="AM964" i="12"/>
  <c r="AM963" i="12" s="1"/>
  <c r="AM962" i="12" s="1"/>
  <c r="AM960" i="12"/>
  <c r="AM959" i="12" s="1"/>
  <c r="AM958" i="12" s="1"/>
  <c r="AM956" i="12"/>
  <c r="AM955" i="12" s="1"/>
  <c r="AM954" i="12" s="1"/>
  <c r="AM952" i="12"/>
  <c r="AM951" i="12" s="1"/>
  <c r="AM950" i="12" s="1"/>
  <c r="AM946" i="12"/>
  <c r="AM945" i="12" s="1"/>
  <c r="AM943" i="12"/>
  <c r="AM942" i="12" s="1"/>
  <c r="AM938" i="12"/>
  <c r="AM937" i="12" s="1"/>
  <c r="AM936" i="12" s="1"/>
  <c r="AM935" i="12" s="1"/>
  <c r="AM933" i="12"/>
  <c r="AM932" i="12" s="1"/>
  <c r="AM931" i="12" s="1"/>
  <c r="AM929" i="12"/>
  <c r="AM928" i="12" s="1"/>
  <c r="AM927" i="12" s="1"/>
  <c r="AM925" i="12"/>
  <c r="AM924" i="12" s="1"/>
  <c r="AM923" i="12" s="1"/>
  <c r="AM920" i="12"/>
  <c r="AM919" i="12" s="1"/>
  <c r="AM917" i="12"/>
  <c r="AM916" i="12" s="1"/>
  <c r="AM914" i="12"/>
  <c r="AM913" i="12" s="1"/>
  <c r="AM909" i="12"/>
  <c r="AM908" i="12" s="1"/>
  <c r="AM907" i="12" s="1"/>
  <c r="AM903" i="12"/>
  <c r="AM902" i="12" s="1"/>
  <c r="AM901" i="12" s="1"/>
  <c r="AM899" i="12"/>
  <c r="AM898" i="12" s="1"/>
  <c r="AM897" i="12" s="1"/>
  <c r="AM894" i="12"/>
  <c r="AM893" i="12" s="1"/>
  <c r="AM892" i="12" s="1"/>
  <c r="AM890" i="12"/>
  <c r="AM889" i="12" s="1"/>
  <c r="AM888" i="12" s="1"/>
  <c r="AM886" i="12"/>
  <c r="AM885" i="12" s="1"/>
  <c r="AM884" i="12" s="1"/>
  <c r="AM881" i="12"/>
  <c r="AM880" i="12" s="1"/>
  <c r="AM879" i="12" s="1"/>
  <c r="AM877" i="12"/>
  <c r="AM876" i="12" s="1"/>
  <c r="AM875" i="12" s="1"/>
  <c r="AM874" i="12" s="1"/>
  <c r="AM872" i="12"/>
  <c r="AM871" i="12" s="1"/>
  <c r="AM870" i="12" s="1"/>
  <c r="AM868" i="12"/>
  <c r="AM867" i="12" s="1"/>
  <c r="AM866" i="12" s="1"/>
  <c r="AM864" i="12"/>
  <c r="AM863" i="12" s="1"/>
  <c r="AM862" i="12" s="1"/>
  <c r="AM860" i="12"/>
  <c r="AM859" i="12" s="1"/>
  <c r="AM858" i="12" s="1"/>
  <c r="AM856" i="12"/>
  <c r="AM855" i="12" s="1"/>
  <c r="AM854" i="12" s="1"/>
  <c r="AM852" i="12"/>
  <c r="AM851" i="12" s="1"/>
  <c r="AM850" i="12" s="1"/>
  <c r="AM848" i="12"/>
  <c r="AM847" i="12" s="1"/>
  <c r="AM846" i="12" s="1"/>
  <c r="AM844" i="12"/>
  <c r="AM843" i="12" s="1"/>
  <c r="AM842" i="12" s="1"/>
  <c r="AM840" i="12"/>
  <c r="AM839" i="12" s="1"/>
  <c r="AM838" i="12" s="1"/>
  <c r="AM836" i="12"/>
  <c r="AM835" i="12" s="1"/>
  <c r="AM834" i="12" s="1"/>
  <c r="AM831" i="12"/>
  <c r="AM830" i="12" s="1"/>
  <c r="AM829" i="12" s="1"/>
  <c r="AM827" i="12"/>
  <c r="AM826" i="12" s="1"/>
  <c r="AM825" i="12" s="1"/>
  <c r="AM823" i="12"/>
  <c r="AM822" i="12" s="1"/>
  <c r="AM821" i="12" s="1"/>
  <c r="AM819" i="12"/>
  <c r="AM818" i="12" s="1"/>
  <c r="AM816" i="12"/>
  <c r="AM815" i="12" s="1"/>
  <c r="AM810" i="12"/>
  <c r="AM808" i="12"/>
  <c r="AM805" i="12"/>
  <c r="AM804" i="12" s="1"/>
  <c r="AM802" i="12"/>
  <c r="AM801" i="12" s="1"/>
  <c r="AM796" i="12"/>
  <c r="AM795" i="12" s="1"/>
  <c r="AM794" i="12" s="1"/>
  <c r="AM793" i="12" s="1"/>
  <c r="AM791" i="12"/>
  <c r="AM790" i="12" s="1"/>
  <c r="AM789" i="12" s="1"/>
  <c r="AM787" i="12"/>
  <c r="AM786" i="12" s="1"/>
  <c r="AM785" i="12" s="1"/>
  <c r="AM783" i="12"/>
  <c r="AM782" i="12" s="1"/>
  <c r="AM781" i="12" s="1"/>
  <c r="AM779" i="12"/>
  <c r="AM778" i="12" s="1"/>
  <c r="AM777" i="12" s="1"/>
  <c r="AM775" i="12"/>
  <c r="AM774" i="12" s="1"/>
  <c r="AM773" i="12" s="1"/>
  <c r="AM771" i="12"/>
  <c r="AM770" i="12" s="1"/>
  <c r="AM769" i="12" s="1"/>
  <c r="AM767" i="12"/>
  <c r="AM766" i="12" s="1"/>
  <c r="AM765" i="12" s="1"/>
  <c r="AM763" i="12"/>
  <c r="AM762" i="12" s="1"/>
  <c r="AM761" i="12" s="1"/>
  <c r="AM759" i="12"/>
  <c r="AM758" i="12" s="1"/>
  <c r="AM757" i="12" s="1"/>
  <c r="AM755" i="12"/>
  <c r="AM754" i="12" s="1"/>
  <c r="AM753" i="12" s="1"/>
  <c r="AM751" i="12"/>
  <c r="AM750" i="12" s="1"/>
  <c r="AM749" i="12" s="1"/>
  <c r="AM747" i="12"/>
  <c r="AM746" i="12" s="1"/>
  <c r="AM745" i="12" s="1"/>
  <c r="AM743" i="12"/>
  <c r="AM742" i="12" s="1"/>
  <c r="AM741" i="12" s="1"/>
  <c r="AM739" i="12"/>
  <c r="AM738" i="12" s="1"/>
  <c r="AM737" i="12" s="1"/>
  <c r="AM735" i="12"/>
  <c r="AM734" i="12" s="1"/>
  <c r="AM733" i="12" s="1"/>
  <c r="AM731" i="12"/>
  <c r="AM730" i="12" s="1"/>
  <c r="AM729" i="12" s="1"/>
  <c r="AM727" i="12"/>
  <c r="AM726" i="12" s="1"/>
  <c r="AM725" i="12" s="1"/>
  <c r="AM723" i="12"/>
  <c r="AM722" i="12" s="1"/>
  <c r="AM721" i="12" s="1"/>
  <c r="AM719" i="12"/>
  <c r="AM718" i="12" s="1"/>
  <c r="AM717" i="12" s="1"/>
  <c r="AM715" i="12"/>
  <c r="AM714" i="12" s="1"/>
  <c r="AM713" i="12" s="1"/>
  <c r="AM711" i="12"/>
  <c r="AM710" i="12" s="1"/>
  <c r="AM709" i="12" s="1"/>
  <c r="AM707" i="12"/>
  <c r="AM706" i="12" s="1"/>
  <c r="AM705" i="12" s="1"/>
  <c r="AM703" i="12"/>
  <c r="AM702" i="12" s="1"/>
  <c r="AM701" i="12" s="1"/>
  <c r="AM697" i="12"/>
  <c r="AM696" i="12" s="1"/>
  <c r="AM695" i="12" s="1"/>
  <c r="AM689" i="12"/>
  <c r="AM688" i="12" s="1"/>
  <c r="AM687" i="12" s="1"/>
  <c r="AM684" i="12"/>
  <c r="AM683" i="12" s="1"/>
  <c r="AM682" i="12" s="1"/>
  <c r="AM681" i="12" s="1"/>
  <c r="AM679" i="12"/>
  <c r="AM678" i="12" s="1"/>
  <c r="AM677" i="12" s="1"/>
  <c r="AM675" i="12"/>
  <c r="AM674" i="12" s="1"/>
  <c r="AM673" i="12" s="1"/>
  <c r="AM671" i="12"/>
  <c r="AM670" i="12" s="1"/>
  <c r="AM669" i="12" s="1"/>
  <c r="AM667" i="12"/>
  <c r="AM666" i="12" s="1"/>
  <c r="AM665" i="12" s="1"/>
  <c r="AM663" i="12"/>
  <c r="AM662" i="12" s="1"/>
  <c r="AM661" i="12" s="1"/>
  <c r="AM659" i="12"/>
  <c r="AM658" i="12" s="1"/>
  <c r="AM657" i="12" s="1"/>
  <c r="AM655" i="12"/>
  <c r="AM654" i="12" s="1"/>
  <c r="AM653" i="12" s="1"/>
  <c r="AM648" i="12"/>
  <c r="AM647" i="12" s="1"/>
  <c r="AM646" i="12" s="1"/>
  <c r="AM644" i="12"/>
  <c r="AM643" i="12" s="1"/>
  <c r="AM642" i="12" s="1"/>
  <c r="AM640" i="12"/>
  <c r="AM639" i="12" s="1"/>
  <c r="AM638" i="12" s="1"/>
  <c r="AM636" i="12"/>
  <c r="AM635" i="12" s="1"/>
  <c r="AM634" i="12" s="1"/>
  <c r="AM631" i="12"/>
  <c r="AM630" i="12" s="1"/>
  <c r="AM629" i="12" s="1"/>
  <c r="AM627" i="12"/>
  <c r="AM626" i="12" s="1"/>
  <c r="AM625" i="12" s="1"/>
  <c r="AM620" i="12"/>
  <c r="AM619" i="12" s="1"/>
  <c r="AM617" i="12"/>
  <c r="AM616" i="12" s="1"/>
  <c r="AM612" i="12"/>
  <c r="AM611" i="12" s="1"/>
  <c r="AM610" i="12" s="1"/>
  <c r="AM609" i="12" s="1"/>
  <c r="AM606" i="12"/>
  <c r="AM605" i="12" s="1"/>
  <c r="AM603" i="12"/>
  <c r="AM602" i="12" s="1"/>
  <c r="AM597" i="12"/>
  <c r="AM596" i="12" s="1"/>
  <c r="AM595" i="12" s="1"/>
  <c r="AM594" i="12" s="1"/>
  <c r="AM591" i="12"/>
  <c r="AM590" i="12" s="1"/>
  <c r="AM588" i="12"/>
  <c r="AM587" i="12" s="1"/>
  <c r="AM585" i="12"/>
  <c r="AM584" i="12" s="1"/>
  <c r="AM582" i="12"/>
  <c r="AM581" i="12" s="1"/>
  <c r="AM579" i="12"/>
  <c r="AM578" i="12" s="1"/>
  <c r="AM574" i="12"/>
  <c r="AM573" i="12" s="1"/>
  <c r="AM572" i="12" s="1"/>
  <c r="AM570" i="12"/>
  <c r="AM569" i="12" s="1"/>
  <c r="AM567" i="12"/>
  <c r="AM566" i="12" s="1"/>
  <c r="AM563" i="12"/>
  <c r="AM562" i="12" s="1"/>
  <c r="AM561" i="12" s="1"/>
  <c r="AM559" i="12"/>
  <c r="AM557" i="12"/>
  <c r="AM551" i="12"/>
  <c r="AM550" i="12" s="1"/>
  <c r="AM549" i="12" s="1"/>
  <c r="AM547" i="12"/>
  <c r="AM546" i="12" s="1"/>
  <c r="AM545" i="12" s="1"/>
  <c r="AM543" i="12"/>
  <c r="AM542" i="12" s="1"/>
  <c r="AM541" i="12" s="1"/>
  <c r="AM539" i="12"/>
  <c r="AM538" i="12" s="1"/>
  <c r="AM537" i="12" s="1"/>
  <c r="AM533" i="12"/>
  <c r="AM532" i="12" s="1"/>
  <c r="AM530" i="12"/>
  <c r="AM529" i="12" s="1"/>
  <c r="AM525" i="12"/>
  <c r="AM524" i="12" s="1"/>
  <c r="AM523" i="12" s="1"/>
  <c r="AM521" i="12"/>
  <c r="AM520" i="12" s="1"/>
  <c r="AM519" i="12" s="1"/>
  <c r="AM515" i="12"/>
  <c r="AM514" i="12" s="1"/>
  <c r="AM512" i="12"/>
  <c r="AM511" i="12" s="1"/>
  <c r="AM508" i="12"/>
  <c r="AM507" i="12" s="1"/>
  <c r="AM505" i="12"/>
  <c r="AM504" i="12" s="1"/>
  <c r="AM499" i="12"/>
  <c r="AM498" i="12" s="1"/>
  <c r="AM497" i="12" s="1"/>
  <c r="AM495" i="12"/>
  <c r="AM494" i="12" s="1"/>
  <c r="AM493" i="12" s="1"/>
  <c r="AM491" i="12"/>
  <c r="AM490" i="12" s="1"/>
  <c r="AM489" i="12" s="1"/>
  <c r="AM487" i="12"/>
  <c r="AM486" i="12" s="1"/>
  <c r="AM485" i="12" s="1"/>
  <c r="AM482" i="12"/>
  <c r="AM481" i="12" s="1"/>
  <c r="AM480" i="12" s="1"/>
  <c r="AM476" i="12"/>
  <c r="AM475" i="12" s="1"/>
  <c r="AM474" i="12" s="1"/>
  <c r="AM471" i="12"/>
  <c r="AM468" i="12"/>
  <c r="AM465" i="12"/>
  <c r="AM464" i="12" s="1"/>
  <c r="AM460" i="12"/>
  <c r="AM459" i="12" s="1"/>
  <c r="AM458" i="12" s="1"/>
  <c r="AM456" i="12"/>
  <c r="AM455" i="12" s="1"/>
  <c r="AM453" i="12"/>
  <c r="AM451" i="12"/>
  <c r="AM448" i="12"/>
  <c r="AM447" i="12" s="1"/>
  <c r="AM445" i="12"/>
  <c r="AM444" i="12" s="1"/>
  <c r="AM440" i="12"/>
  <c r="AM439" i="12" s="1"/>
  <c r="AM438" i="12" s="1"/>
  <c r="AM435" i="12"/>
  <c r="AM434" i="12" s="1"/>
  <c r="AM433" i="12" s="1"/>
  <c r="AM431" i="12"/>
  <c r="AM430" i="12" s="1"/>
  <c r="AM429" i="12" s="1"/>
  <c r="AM426" i="12"/>
  <c r="AM424" i="12"/>
  <c r="AM420" i="12"/>
  <c r="AM418" i="12"/>
  <c r="AM414" i="12"/>
  <c r="AM413" i="12" s="1"/>
  <c r="AM412" i="12" s="1"/>
  <c r="AM410" i="12"/>
  <c r="AM408" i="12"/>
  <c r="AM403" i="12"/>
  <c r="AM400" i="12"/>
  <c r="AM395" i="12"/>
  <c r="AM394" i="12" s="1"/>
  <c r="AM393" i="12" s="1"/>
  <c r="AM391" i="12"/>
  <c r="AM390" i="12" s="1"/>
  <c r="AM389" i="12" s="1"/>
  <c r="AM387" i="12"/>
  <c r="AM386" i="12" s="1"/>
  <c r="AM385" i="12" s="1"/>
  <c r="AM382" i="12"/>
  <c r="AM381" i="12" s="1"/>
  <c r="AM380" i="12" s="1"/>
  <c r="AM377" i="12"/>
  <c r="AM375" i="12"/>
  <c r="AM372" i="12"/>
  <c r="AM371" i="12" s="1"/>
  <c r="AM367" i="12"/>
  <c r="AM366" i="12" s="1"/>
  <c r="AM365" i="12" s="1"/>
  <c r="AM363" i="12"/>
  <c r="AM362" i="12" s="1"/>
  <c r="AM361" i="12" s="1"/>
  <c r="AM359" i="12"/>
  <c r="AM358" i="12" s="1"/>
  <c r="AM357" i="12" s="1"/>
  <c r="AM355" i="12"/>
  <c r="AM354" i="12" s="1"/>
  <c r="AM352" i="12"/>
  <c r="AM351" i="12" s="1"/>
  <c r="AM348" i="12"/>
  <c r="AM347" i="12" s="1"/>
  <c r="AM346" i="12" s="1"/>
  <c r="AM343" i="12"/>
  <c r="AM342" i="12" s="1"/>
  <c r="AM341" i="12" s="1"/>
  <c r="AM339" i="12"/>
  <c r="AM338" i="12" s="1"/>
  <c r="AM336" i="12"/>
  <c r="AM335" i="12" s="1"/>
  <c r="AM329" i="12"/>
  <c r="AM328" i="12" s="1"/>
  <c r="AM327" i="12" s="1"/>
  <c r="AM325" i="12"/>
  <c r="AM324" i="12" s="1"/>
  <c r="AM323" i="12" s="1"/>
  <c r="AM319" i="12"/>
  <c r="AM318" i="12" s="1"/>
  <c r="AM317" i="12" s="1"/>
  <c r="AM316" i="12" s="1"/>
  <c r="AM314" i="12"/>
  <c r="AM313" i="12" s="1"/>
  <c r="AM312" i="12" s="1"/>
  <c r="AM310" i="12"/>
  <c r="AM309" i="12" s="1"/>
  <c r="AM307" i="12"/>
  <c r="AM306" i="12" s="1"/>
  <c r="AM304" i="12"/>
  <c r="AM303" i="12" s="1"/>
  <c r="AM300" i="12"/>
  <c r="AM299" i="12" s="1"/>
  <c r="AM298" i="12" s="1"/>
  <c r="AM293" i="12"/>
  <c r="AM292" i="12" s="1"/>
  <c r="AM291" i="12" s="1"/>
  <c r="AM285" i="12"/>
  <c r="AM284" i="12" s="1"/>
  <c r="AM283" i="12" s="1"/>
  <c r="AM281" i="12"/>
  <c r="AM280" i="12" s="1"/>
  <c r="AM279" i="12" s="1"/>
  <c r="AM277" i="12"/>
  <c r="AM276" i="12" s="1"/>
  <c r="AM275" i="12" s="1"/>
  <c r="AM271" i="12"/>
  <c r="AM270" i="12" s="1"/>
  <c r="AM269" i="12" s="1"/>
  <c r="AM267" i="12"/>
  <c r="AM266" i="12" s="1"/>
  <c r="AM265" i="12" s="1"/>
  <c r="AM263" i="12"/>
  <c r="AM262" i="12" s="1"/>
  <c r="AM260" i="12"/>
  <c r="AM259" i="12" s="1"/>
  <c r="AM256" i="12"/>
  <c r="AM255" i="12" s="1"/>
  <c r="AM254" i="12" s="1"/>
  <c r="AM251" i="12"/>
  <c r="AM250" i="12" s="1"/>
  <c r="AM249" i="12" s="1"/>
  <c r="AM247" i="12"/>
  <c r="AM246" i="12" s="1"/>
  <c r="AM245" i="12" s="1"/>
  <c r="AM243" i="12"/>
  <c r="AM242" i="12" s="1"/>
  <c r="AM241" i="12" s="1"/>
  <c r="AM237" i="12"/>
  <c r="AM236" i="12" s="1"/>
  <c r="AM235" i="12" s="1"/>
  <c r="AM233" i="12"/>
  <c r="AM232" i="12" s="1"/>
  <c r="AM231" i="12" s="1"/>
  <c r="AM227" i="12"/>
  <c r="AM225" i="12"/>
  <c r="AM220" i="12"/>
  <c r="AM219" i="12" s="1"/>
  <c r="AM218" i="12" s="1"/>
  <c r="AM216" i="12"/>
  <c r="AM215" i="12" s="1"/>
  <c r="AM214" i="12" s="1"/>
  <c r="AM208" i="12"/>
  <c r="AM207" i="12" s="1"/>
  <c r="AM206" i="12" s="1"/>
  <c r="AM203" i="12"/>
  <c r="AM202" i="12" s="1"/>
  <c r="AM201" i="12" s="1"/>
  <c r="AM193" i="12"/>
  <c r="AM192" i="12" s="1"/>
  <c r="AM191" i="12" s="1"/>
  <c r="AM189" i="12"/>
  <c r="AM188" i="12" s="1"/>
  <c r="AM187" i="12" s="1"/>
  <c r="AM185" i="12"/>
  <c r="AM184" i="12" s="1"/>
  <c r="AM183" i="12" s="1"/>
  <c r="AM181" i="12"/>
  <c r="AM179" i="12"/>
  <c r="AM174" i="12"/>
  <c r="AM173" i="12" s="1"/>
  <c r="AM172" i="12" s="1"/>
  <c r="AM164" i="12"/>
  <c r="AM162" i="12"/>
  <c r="AM158" i="12"/>
  <c r="AM156" i="12"/>
  <c r="AM152" i="12"/>
  <c r="AM151" i="12" s="1"/>
  <c r="AM150" i="12" s="1"/>
  <c r="AM146" i="12"/>
  <c r="AM145" i="12" s="1"/>
  <c r="AM143" i="12"/>
  <c r="AM142" i="12" s="1"/>
  <c r="AM139" i="12"/>
  <c r="AM137" i="12"/>
  <c r="AM133" i="12"/>
  <c r="AM131" i="12"/>
  <c r="AM127" i="12"/>
  <c r="AM126" i="12" s="1"/>
  <c r="AM125" i="12" s="1"/>
  <c r="AM117" i="12"/>
  <c r="AM113" i="12"/>
  <c r="AM110" i="12"/>
  <c r="AM109" i="12" s="1"/>
  <c r="AM105" i="12"/>
  <c r="AM103" i="12"/>
  <c r="AM99" i="12"/>
  <c r="AM97" i="12"/>
  <c r="AM93" i="12"/>
  <c r="AM91" i="12"/>
  <c r="AM86" i="12"/>
  <c r="AM85" i="12" s="1"/>
  <c r="AM84" i="12" s="1"/>
  <c r="AM82" i="12"/>
  <c r="AM81" i="12" s="1"/>
  <c r="AM80" i="12" s="1"/>
  <c r="AM78" i="12"/>
  <c r="AM77" i="12" s="1"/>
  <c r="AM76" i="12" s="1"/>
  <c r="AM74" i="12"/>
  <c r="AM73" i="12" s="1"/>
  <c r="AM71" i="12"/>
  <c r="AM70" i="12" s="1"/>
  <c r="AM66" i="12"/>
  <c r="AM65" i="12" s="1"/>
  <c r="AM64" i="12" s="1"/>
  <c r="AM62" i="12"/>
  <c r="AM61" i="12" s="1"/>
  <c r="AM59" i="12"/>
  <c r="AM58" i="12" s="1"/>
  <c r="AM55" i="12"/>
  <c r="AM54" i="12" s="1"/>
  <c r="AM52" i="12"/>
  <c r="AM51" i="12" s="1"/>
  <c r="AM45" i="12"/>
  <c r="AM44" i="12" s="1"/>
  <c r="AM43" i="12" s="1"/>
  <c r="AM42" i="12" s="1"/>
  <c r="AM40" i="12"/>
  <c r="AM38" i="12"/>
  <c r="AM35" i="12"/>
  <c r="AM34" i="12" s="1"/>
  <c r="AM30" i="12"/>
  <c r="AM27" i="12"/>
  <c r="AM24" i="12"/>
  <c r="AM20" i="12"/>
  <c r="AM19" i="12" s="1"/>
  <c r="AM2559" i="12" l="1"/>
  <c r="AM205" i="12"/>
  <c r="AM274" i="12"/>
  <c r="AM273" i="12" s="1"/>
  <c r="AM2083" i="12"/>
  <c r="AM1998" i="12"/>
  <c r="AM686" i="12"/>
  <c r="AM1929" i="12"/>
  <c r="AM50" i="12"/>
  <c r="AM624" i="12"/>
  <c r="AM1083" i="12"/>
  <c r="AM1392" i="12"/>
  <c r="AM536" i="12"/>
  <c r="AM535" i="12" s="1"/>
  <c r="AM565" i="12"/>
  <c r="AM814" i="12"/>
  <c r="AM993" i="12"/>
  <c r="AM1843" i="12"/>
  <c r="AM1842" i="12" s="1"/>
  <c r="AM1858" i="12"/>
  <c r="AM1857" i="12" s="1"/>
  <c r="AM1848" i="12" s="1"/>
  <c r="AM2187" i="12"/>
  <c r="AM2381" i="12"/>
  <c r="AM161" i="12"/>
  <c r="AM160" i="12" s="1"/>
  <c r="AM302" i="12"/>
  <c r="AM297" i="12" s="1"/>
  <c r="AM296" i="12" s="1"/>
  <c r="AM350" i="12"/>
  <c r="AM1829" i="12"/>
  <c r="AM1822" i="12" s="1"/>
  <c r="AM2149" i="12"/>
  <c r="AM2271" i="12"/>
  <c r="AM2310" i="12"/>
  <c r="AM112" i="12"/>
  <c r="AM108" i="12" s="1"/>
  <c r="AM107" i="12" s="1"/>
  <c r="AM399" i="12"/>
  <c r="AM398" i="12" s="1"/>
  <c r="AM423" i="12"/>
  <c r="AM422" i="12" s="1"/>
  <c r="AM1880" i="12"/>
  <c r="AM1879" i="12" s="1"/>
  <c r="AM2297" i="12"/>
  <c r="AM2296" i="12" s="1"/>
  <c r="AM57" i="12"/>
  <c r="AM136" i="12"/>
  <c r="AM135" i="12" s="1"/>
  <c r="AM983" i="12"/>
  <c r="AM982" i="12" s="1"/>
  <c r="AM1105" i="12"/>
  <c r="AM1670" i="12"/>
  <c r="AM1669" i="12" s="1"/>
  <c r="AM1731" i="12"/>
  <c r="AM1730" i="12" s="1"/>
  <c r="AM2373" i="12"/>
  <c r="AM1792" i="12"/>
  <c r="AM130" i="12"/>
  <c r="AM129" i="12" s="1"/>
  <c r="AM155" i="12"/>
  <c r="AM154" i="12" s="1"/>
  <c r="AM224" i="12"/>
  <c r="AM223" i="12" s="1"/>
  <c r="AM322" i="12"/>
  <c r="AM321" i="12" s="1"/>
  <c r="AM417" i="12"/>
  <c r="AM416" i="12" s="1"/>
  <c r="AM450" i="12"/>
  <c r="AM443" i="12" s="1"/>
  <c r="AM442" i="12" s="1"/>
  <c r="AM1073" i="12"/>
  <c r="AM1235" i="12"/>
  <c r="AM1366" i="12"/>
  <c r="AM1535" i="12"/>
  <c r="AM1534" i="12" s="1"/>
  <c r="AM1676" i="12"/>
  <c r="AM1675" i="12" s="1"/>
  <c r="AM1703" i="12"/>
  <c r="AM1690" i="12" s="1"/>
  <c r="AM1689" i="12" s="1"/>
  <c r="AM1749" i="12"/>
  <c r="AM1748" i="12" s="1"/>
  <c r="AM1777" i="12"/>
  <c r="AM1776" i="12" s="1"/>
  <c r="AM2237" i="12"/>
  <c r="AM2230" i="12" s="1"/>
  <c r="AM2128" i="12"/>
  <c r="AM2117" i="12" s="1"/>
  <c r="AM2116" i="12" s="1"/>
  <c r="AM2395" i="12"/>
  <c r="AM2390" i="12" s="1"/>
  <c r="AM1161" i="12"/>
  <c r="AM1267" i="12"/>
  <c r="AM1357" i="12"/>
  <c r="AM1511" i="12"/>
  <c r="AM1760" i="12"/>
  <c r="AM1755" i="12" s="1"/>
  <c r="AM23" i="12"/>
  <c r="AM18" i="12" s="1"/>
  <c r="AM17" i="12" s="1"/>
  <c r="AM37" i="12"/>
  <c r="AM33" i="12" s="1"/>
  <c r="AM32" i="12" s="1"/>
  <c r="AM178" i="12"/>
  <c r="AM177" i="12" s="1"/>
  <c r="AM176" i="12" s="1"/>
  <c r="AM556" i="12"/>
  <c r="AM555" i="12" s="1"/>
  <c r="AM554" i="12" s="1"/>
  <c r="AM896" i="12"/>
  <c r="AM883" i="12" s="1"/>
  <c r="AM941" i="12"/>
  <c r="AM940" i="12" s="1"/>
  <c r="AM1112" i="12"/>
  <c r="AM1292" i="12"/>
  <c r="AM1438" i="12"/>
  <c r="AM1437" i="12" s="1"/>
  <c r="AM1436" i="12" s="1"/>
  <c r="AM1502" i="12"/>
  <c r="AM1498" i="12" s="1"/>
  <c r="AM1493" i="12" s="1"/>
  <c r="AM1590" i="12"/>
  <c r="AM1589" i="12" s="1"/>
  <c r="AM1588" i="12" s="1"/>
  <c r="AM1771" i="12"/>
  <c r="AM1770" i="12" s="1"/>
  <c r="AM1783" i="12"/>
  <c r="AM90" i="12"/>
  <c r="AM89" i="12" s="1"/>
  <c r="AM102" i="12"/>
  <c r="AM101" i="12" s="1"/>
  <c r="AM141" i="12"/>
  <c r="AM528" i="12"/>
  <c r="AM527" i="12" s="1"/>
  <c r="AM518" i="12" s="1"/>
  <c r="AM2458" i="12"/>
  <c r="AM69" i="12"/>
  <c r="AM68" i="12" s="1"/>
  <c r="AM230" i="12"/>
  <c r="AM384" i="12"/>
  <c r="AM601" i="12"/>
  <c r="AM600" i="12" s="1"/>
  <c r="AM599" i="12" s="1"/>
  <c r="AM633" i="12"/>
  <c r="AM2437" i="12"/>
  <c r="AM2432" i="12" s="1"/>
  <c r="AM2426" i="12" s="1"/>
  <c r="AM2552" i="12"/>
  <c r="AM2551" i="12" s="1"/>
  <c r="AM2550" i="12" s="1"/>
  <c r="AM374" i="12"/>
  <c r="AM370" i="12" s="1"/>
  <c r="AM369" i="12" s="1"/>
  <c r="AM407" i="12"/>
  <c r="AM406" i="12" s="1"/>
  <c r="AM467" i="12"/>
  <c r="AM463" i="12" s="1"/>
  <c r="AM462" i="12" s="1"/>
  <c r="AM615" i="12"/>
  <c r="AM614" i="12" s="1"/>
  <c r="AM608" i="12" s="1"/>
  <c r="AM2162" i="12"/>
  <c r="AM510" i="12"/>
  <c r="AM807" i="12"/>
  <c r="AM800" i="12" s="1"/>
  <c r="AM799" i="12" s="1"/>
  <c r="AM798" i="12" s="1"/>
  <c r="AM1154" i="12"/>
  <c r="AM1249" i="12"/>
  <c r="AM1259" i="12"/>
  <c r="AM1350" i="12"/>
  <c r="AM1349" i="12" s="1"/>
  <c r="AM1520" i="12"/>
  <c r="AM1551" i="12"/>
  <c r="AM1547" i="12" s="1"/>
  <c r="AM1546" i="12" s="1"/>
  <c r="AM1545" i="12" s="1"/>
  <c r="AM1872" i="12"/>
  <c r="AM1868" i="12" s="1"/>
  <c r="AM1867" i="12" s="1"/>
  <c r="AM1915" i="12"/>
  <c r="AM1914" i="12" s="1"/>
  <c r="AM1909" i="12" s="1"/>
  <c r="AM1908" i="12" s="1"/>
  <c r="AM2198" i="12"/>
  <c r="AM2533" i="12"/>
  <c r="AM1223" i="12"/>
  <c r="AM1717" i="12"/>
  <c r="AM1716" i="12" s="1"/>
  <c r="AM1990" i="12"/>
  <c r="AM2140" i="12"/>
  <c r="AM2139" i="12" s="1"/>
  <c r="AM2138" i="12" s="1"/>
  <c r="AM2278" i="12"/>
  <c r="AM2336" i="12"/>
  <c r="AM2416" i="12"/>
  <c r="AM2411" i="12" s="1"/>
  <c r="AM2405" i="12" s="1"/>
  <c r="AM2453" i="12"/>
  <c r="AM2523" i="12"/>
  <c r="AM2518" i="12" s="1"/>
  <c r="AM1004" i="12"/>
  <c r="AM1003" i="12" s="1"/>
  <c r="AM1036" i="12"/>
  <c r="AM1035" i="12" s="1"/>
  <c r="AM1139" i="12"/>
  <c r="AM1315" i="12"/>
  <c r="AM1478" i="12"/>
  <c r="AM1477" i="12" s="1"/>
  <c r="AM1889" i="12"/>
  <c r="AM1888" i="12" s="1"/>
  <c r="AM1887" i="12" s="1"/>
  <c r="AM2208" i="12"/>
  <c r="AM2207" i="12" s="1"/>
  <c r="AM96" i="12"/>
  <c r="AM95" i="12" s="1"/>
  <c r="AM833" i="12"/>
  <c r="AM912" i="12"/>
  <c r="AM911" i="12" s="1"/>
  <c r="AM922" i="12"/>
  <c r="AM1097" i="12"/>
  <c r="AM1096" i="12" s="1"/>
  <c r="AM1168" i="12"/>
  <c r="AM1198" i="12"/>
  <c r="AM700" i="12"/>
  <c r="AM699" i="12" s="1"/>
  <c r="AM1054" i="12"/>
  <c r="AM334" i="12"/>
  <c r="AM484" i="12"/>
  <c r="AM479" i="12" s="1"/>
  <c r="AM503" i="12"/>
  <c r="AM577" i="12"/>
  <c r="AM576" i="12" s="1"/>
  <c r="AM652" i="12"/>
  <c r="AM1025" i="12"/>
  <c r="AM1024" i="12" s="1"/>
  <c r="AM1023" i="12" s="1"/>
  <c r="AM1022" i="12" s="1"/>
  <c r="AM949" i="12"/>
  <c r="AM258" i="12"/>
  <c r="AM240" i="12" s="1"/>
  <c r="AM239" i="12" s="1"/>
  <c r="AM428" i="12"/>
  <c r="AM1183" i="12"/>
  <c r="AM1279" i="12"/>
  <c r="AM1416" i="12"/>
  <c r="AM1466" i="12"/>
  <c r="AM1460" i="12" s="1"/>
  <c r="AM1581" i="12"/>
  <c r="AM1576" i="12" s="1"/>
  <c r="AM1575" i="12" s="1"/>
  <c r="AM1606" i="12"/>
  <c r="AM1605" i="12" s="1"/>
  <c r="AM1647" i="12"/>
  <c r="AM1646" i="12" s="1"/>
  <c r="AM1640" i="12" s="1"/>
  <c r="AM1402" i="12"/>
  <c r="AM1401" i="12" s="1"/>
  <c r="AM1565" i="12"/>
  <c r="AM1564" i="12" s="1"/>
  <c r="AM1813" i="12"/>
  <c r="AM2317" i="12"/>
  <c r="AM2177" i="12"/>
  <c r="AM2351" i="12"/>
  <c r="AM2482" i="12"/>
  <c r="AM2468" i="12" s="1"/>
  <c r="AK506" i="12"/>
  <c r="AK645" i="12"/>
  <c r="AM149" i="12" l="1"/>
  <c r="AM148" i="12" s="1"/>
  <c r="AM222" i="12"/>
  <c r="AM49" i="12"/>
  <c r="AM1821" i="12"/>
  <c r="AM1820" i="12" s="1"/>
  <c r="AM2148" i="12"/>
  <c r="AM2137" i="12" s="1"/>
  <c r="AM623" i="12"/>
  <c r="AM622" i="12" s="1"/>
  <c r="AM1002" i="12"/>
  <c r="AM1072" i="12"/>
  <c r="AM1034" i="12" s="1"/>
  <c r="AM813" i="12"/>
  <c r="AM812" i="12" s="1"/>
  <c r="AM2380" i="12"/>
  <c r="AM1668" i="12"/>
  <c r="AM1667" i="12" s="1"/>
  <c r="AM124" i="12"/>
  <c r="AM123" i="12" s="1"/>
  <c r="AM295" i="12"/>
  <c r="AM1391" i="12"/>
  <c r="AM1314" i="12"/>
  <c r="AM948" i="12"/>
  <c r="AM906" i="12"/>
  <c r="AM1715" i="12"/>
  <c r="AM397" i="12"/>
  <c r="AM1791" i="12"/>
  <c r="AM1790" i="12" s="1"/>
  <c r="AM1266" i="12"/>
  <c r="AM502" i="12"/>
  <c r="AM501" i="12" s="1"/>
  <c r="AM478" i="12" s="1"/>
  <c r="AM2176" i="12"/>
  <c r="AM1997" i="12"/>
  <c r="AM333" i="12"/>
  <c r="AM1544" i="12"/>
  <c r="AM1754" i="12"/>
  <c r="AM1104" i="12"/>
  <c r="AM1090" i="12" s="1"/>
  <c r="AM437" i="12"/>
  <c r="AM1197" i="12"/>
  <c r="AM1574" i="12"/>
  <c r="AM553" i="12"/>
  <c r="AM517" i="12" s="1"/>
  <c r="AM16" i="12"/>
  <c r="AM88" i="12"/>
  <c r="AM2447" i="12"/>
  <c r="AM651" i="12"/>
  <c r="AM650" i="12" s="1"/>
  <c r="AM2246" i="12"/>
  <c r="AM1604" i="12"/>
  <c r="AM1248" i="12"/>
  <c r="AM1247" i="12" s="1"/>
  <c r="AM593" i="12"/>
  <c r="AM1928" i="12"/>
  <c r="AM1476" i="12"/>
  <c r="AM1475" i="12" s="1"/>
  <c r="AM48" i="12" l="1"/>
  <c r="AM47" i="12" s="1"/>
  <c r="AM1033" i="12"/>
  <c r="AM1196" i="12"/>
  <c r="AM332" i="12"/>
  <c r="AM331" i="12" s="1"/>
  <c r="AM1927" i="12"/>
  <c r="AM905" i="12"/>
  <c r="AM2175" i="12"/>
  <c r="AM1714" i="12"/>
  <c r="AM1666" i="12" s="1"/>
  <c r="AM1313" i="12"/>
  <c r="AM122" i="12"/>
  <c r="AI355" i="12"/>
  <c r="AJ355" i="12"/>
  <c r="AP355" i="12" s="1"/>
  <c r="AK355" i="12"/>
  <c r="AK354" i="12" s="1"/>
  <c r="AL355" i="12"/>
  <c r="AL354" i="12" s="1"/>
  <c r="AQ355" i="12"/>
  <c r="AQ354" i="12" s="1"/>
  <c r="AH355" i="12"/>
  <c r="AO355" i="12" l="1"/>
  <c r="AN355" i="12"/>
  <c r="AJ354" i="12"/>
  <c r="AP354" i="12" s="1"/>
  <c r="AH354" i="12"/>
  <c r="AN354" i="12" s="1"/>
  <c r="AI354" i="12"/>
  <c r="AO354" i="12" s="1"/>
  <c r="AM2565" i="12"/>
  <c r="AI2152" i="12" l="1"/>
  <c r="AJ2152" i="12"/>
  <c r="AP2152" i="12" s="1"/>
  <c r="AK2152" i="12"/>
  <c r="AK2151" i="12" s="1"/>
  <c r="AK2150" i="12" s="1"/>
  <c r="AL2152" i="12"/>
  <c r="AL2151" i="12" s="1"/>
  <c r="AL2150" i="12" s="1"/>
  <c r="AQ2152" i="12"/>
  <c r="AQ2151" i="12" s="1"/>
  <c r="AQ2150" i="12" s="1"/>
  <c r="AH2152" i="12"/>
  <c r="AI2160" i="12"/>
  <c r="AJ2160" i="12"/>
  <c r="AP2160" i="12" s="1"/>
  <c r="AK2160" i="12"/>
  <c r="AK2159" i="12" s="1"/>
  <c r="AK2158" i="12" s="1"/>
  <c r="AL2160" i="12"/>
  <c r="AL2159" i="12" s="1"/>
  <c r="AL2158" i="12" s="1"/>
  <c r="AQ2160" i="12"/>
  <c r="AQ2159" i="12" s="1"/>
  <c r="AQ2158" i="12" s="1"/>
  <c r="AH2160" i="12"/>
  <c r="AK1370" i="12"/>
  <c r="AN2160" i="12" l="1"/>
  <c r="AO2160" i="12"/>
  <c r="AN2152" i="12"/>
  <c r="AO2152" i="12"/>
  <c r="AH2159" i="12"/>
  <c r="AN2159" i="12" s="1"/>
  <c r="AJ2159" i="12"/>
  <c r="AP2159" i="12" s="1"/>
  <c r="AH2151" i="12"/>
  <c r="AN2151" i="12" s="1"/>
  <c r="AJ2151" i="12"/>
  <c r="AP2151" i="12" s="1"/>
  <c r="AI2159" i="12"/>
  <c r="AO2159" i="12" s="1"/>
  <c r="AI2151" i="12"/>
  <c r="AO2151" i="12" s="1"/>
  <c r="AI1163" i="12"/>
  <c r="AJ1163" i="12"/>
  <c r="AP1163" i="12" s="1"/>
  <c r="AK1163" i="12"/>
  <c r="AK1162" i="12" s="1"/>
  <c r="AL1163" i="12"/>
  <c r="AL1162" i="12" s="1"/>
  <c r="AQ1163" i="12"/>
  <c r="AQ1162" i="12" s="1"/>
  <c r="AH1163" i="12"/>
  <c r="AI1170" i="12"/>
  <c r="AJ1170" i="12"/>
  <c r="AP1170" i="12" s="1"/>
  <c r="AK1170" i="12"/>
  <c r="AK1169" i="12" s="1"/>
  <c r="AL1170" i="12"/>
  <c r="AL1169" i="12" s="1"/>
  <c r="AQ1170" i="12"/>
  <c r="AQ1169" i="12" s="1"/>
  <c r="AH1170" i="12"/>
  <c r="AI1114" i="12"/>
  <c r="AJ1114" i="12"/>
  <c r="AP1114" i="12" s="1"/>
  <c r="AK1114" i="12"/>
  <c r="AK1113" i="12" s="1"/>
  <c r="AL1114" i="12"/>
  <c r="AL1113" i="12" s="1"/>
  <c r="AQ1114" i="12"/>
  <c r="AQ1113" i="12" s="1"/>
  <c r="AH1114" i="12"/>
  <c r="AK1108" i="12"/>
  <c r="AO1170" i="12" l="1"/>
  <c r="AN1170" i="12"/>
  <c r="AN1163" i="12"/>
  <c r="AN1114" i="12"/>
  <c r="AO1114" i="12"/>
  <c r="AO1163" i="12"/>
  <c r="AH1169" i="12"/>
  <c r="AN1169" i="12" s="1"/>
  <c r="AJ1169" i="12"/>
  <c r="AP1169" i="12" s="1"/>
  <c r="AI1169" i="12"/>
  <c r="AO1169" i="12" s="1"/>
  <c r="AI2150" i="12"/>
  <c r="AO2150" i="12" s="1"/>
  <c r="AJ2150" i="12"/>
  <c r="AP2150" i="12" s="1"/>
  <c r="AJ2158" i="12"/>
  <c r="AP2158" i="12" s="1"/>
  <c r="AH1162" i="12"/>
  <c r="AN1162" i="12" s="1"/>
  <c r="AJ1162" i="12"/>
  <c r="AP1162" i="12" s="1"/>
  <c r="AH1113" i="12"/>
  <c r="AN1113" i="12" s="1"/>
  <c r="AJ1113" i="12"/>
  <c r="AP1113" i="12" s="1"/>
  <c r="AI1113" i="12"/>
  <c r="AO1113" i="12" s="1"/>
  <c r="AI1162" i="12"/>
  <c r="AO1162" i="12" s="1"/>
  <c r="AI2158" i="12"/>
  <c r="AO2158" i="12" s="1"/>
  <c r="AH2150" i="12"/>
  <c r="AN2150" i="12" s="1"/>
  <c r="AH2158" i="12"/>
  <c r="AN2158" i="12" s="1"/>
  <c r="AQ1562" i="12"/>
  <c r="AQ1561" i="12" s="1"/>
  <c r="AQ1560" i="12" s="1"/>
  <c r="AL1562" i="12"/>
  <c r="AL1561" i="12" s="1"/>
  <c r="AL1560" i="12" s="1"/>
  <c r="AK1562" i="12"/>
  <c r="AK1561" i="12" s="1"/>
  <c r="AK1560" i="12" s="1"/>
  <c r="AJ1562" i="12"/>
  <c r="AP1562" i="12" s="1"/>
  <c r="AI1562" i="12"/>
  <c r="AH1562" i="12"/>
  <c r="AQ1558" i="12"/>
  <c r="AQ1557" i="12" s="1"/>
  <c r="AQ1556" i="12" s="1"/>
  <c r="AL1558" i="12"/>
  <c r="AL1557" i="12" s="1"/>
  <c r="AL1556" i="12" s="1"/>
  <c r="AK1558" i="12"/>
  <c r="AK1557" i="12" s="1"/>
  <c r="AK1556" i="12" s="1"/>
  <c r="AJ1558" i="12"/>
  <c r="AP1558" i="12" s="1"/>
  <c r="AI1558" i="12"/>
  <c r="AH1558" i="12"/>
  <c r="AI808" i="12"/>
  <c r="AJ808" i="12"/>
  <c r="AP808" i="12" s="1"/>
  <c r="AK808" i="12"/>
  <c r="AL808" i="12"/>
  <c r="AQ808" i="12"/>
  <c r="AH808" i="12"/>
  <c r="AK887" i="12"/>
  <c r="AK680" i="12"/>
  <c r="AO1562" i="12" l="1"/>
  <c r="AN1558" i="12"/>
  <c r="AO808" i="12"/>
  <c r="AO1558" i="12"/>
  <c r="AN808" i="12"/>
  <c r="AN1562" i="12"/>
  <c r="AI1557" i="12"/>
  <c r="AO1557" i="12" s="1"/>
  <c r="AJ1557" i="12"/>
  <c r="AP1557" i="12" s="1"/>
  <c r="AH1561" i="12"/>
  <c r="AN1561" i="12" s="1"/>
  <c r="AH1557" i="12"/>
  <c r="AN1557" i="12" s="1"/>
  <c r="AJ1561" i="12"/>
  <c r="AP1561" i="12" s="1"/>
  <c r="AI1561" i="12"/>
  <c r="AO1561" i="12" s="1"/>
  <c r="AI2173" i="12"/>
  <c r="AJ2173" i="12"/>
  <c r="AP2173" i="12" s="1"/>
  <c r="AK2173" i="12"/>
  <c r="AK2172" i="12" s="1"/>
  <c r="AK2171" i="12" s="1"/>
  <c r="AL2173" i="12"/>
  <c r="AL2172" i="12" s="1"/>
  <c r="AL2171" i="12" s="1"/>
  <c r="AQ2173" i="12"/>
  <c r="AQ2172" i="12" s="1"/>
  <c r="AQ2171" i="12" s="1"/>
  <c r="AH2173" i="12"/>
  <c r="AI2169" i="12"/>
  <c r="AJ2169" i="12"/>
  <c r="AP2169" i="12" s="1"/>
  <c r="AK2169" i="12"/>
  <c r="AK2168" i="12" s="1"/>
  <c r="AK2167" i="12" s="1"/>
  <c r="AL2169" i="12"/>
  <c r="AL2168" i="12" s="1"/>
  <c r="AL2167" i="12" s="1"/>
  <c r="AQ2169" i="12"/>
  <c r="AQ2168" i="12" s="1"/>
  <c r="AQ2167" i="12" s="1"/>
  <c r="AH2169" i="12"/>
  <c r="AI2165" i="12"/>
  <c r="AJ2165" i="12"/>
  <c r="AP2165" i="12" s="1"/>
  <c r="AK2165" i="12"/>
  <c r="AK2164" i="12" s="1"/>
  <c r="AK2163" i="12" s="1"/>
  <c r="AL2165" i="12"/>
  <c r="AL2164" i="12" s="1"/>
  <c r="AL2163" i="12" s="1"/>
  <c r="AQ2165" i="12"/>
  <c r="AQ2164" i="12" s="1"/>
  <c r="AQ2163" i="12" s="1"/>
  <c r="AH2165" i="12"/>
  <c r="AK330" i="12"/>
  <c r="AO2165" i="12" l="1"/>
  <c r="AO2173" i="12"/>
  <c r="AN2165" i="12"/>
  <c r="AN2173" i="12"/>
  <c r="AN2169" i="12"/>
  <c r="AO2169" i="12"/>
  <c r="AH2164" i="12"/>
  <c r="AN2164" i="12" s="1"/>
  <c r="AI2168" i="12"/>
  <c r="AO2168" i="12" s="1"/>
  <c r="AI1560" i="12"/>
  <c r="AO1560" i="12" s="1"/>
  <c r="AH1556" i="12"/>
  <c r="AN1556" i="12" s="1"/>
  <c r="AJ1556" i="12"/>
  <c r="AP1556" i="12" s="1"/>
  <c r="AH2172" i="12"/>
  <c r="AN2172" i="12" s="1"/>
  <c r="AJ2172" i="12"/>
  <c r="AP2172" i="12" s="1"/>
  <c r="AJ2164" i="12"/>
  <c r="AP2164" i="12" s="1"/>
  <c r="AI2164" i="12"/>
  <c r="AO2164" i="12" s="1"/>
  <c r="AI2172" i="12"/>
  <c r="AO2172" i="12" s="1"/>
  <c r="AJ1560" i="12"/>
  <c r="AP1560" i="12" s="1"/>
  <c r="AH1560" i="12"/>
  <c r="AN1560" i="12" s="1"/>
  <c r="AH2168" i="12"/>
  <c r="AN2168" i="12" s="1"/>
  <c r="AJ2168" i="12"/>
  <c r="AP2168" i="12" s="1"/>
  <c r="AI1556" i="12"/>
  <c r="AO1556" i="12" s="1"/>
  <c r="AK2162" i="12"/>
  <c r="AQ2162" i="12"/>
  <c r="AL2162" i="12"/>
  <c r="AL2562" i="12"/>
  <c r="AL2560" i="12"/>
  <c r="AL2557" i="12"/>
  <c r="AL2556" i="12" s="1"/>
  <c r="AL2554" i="12"/>
  <c r="AL2553" i="12" s="1"/>
  <c r="AL2548" i="12"/>
  <c r="AL2547" i="12" s="1"/>
  <c r="AL2546" i="12" s="1"/>
  <c r="AL2545" i="12" s="1"/>
  <c r="AL2543" i="12"/>
  <c r="AL2542" i="12" s="1"/>
  <c r="AL2541" i="12" s="1"/>
  <c r="AL2540" i="12" s="1"/>
  <c r="AL2537" i="12"/>
  <c r="AL2536" i="12" s="1"/>
  <c r="AL2535" i="12" s="1"/>
  <c r="AL2534" i="12" s="1"/>
  <c r="AL2531" i="12"/>
  <c r="AL2530" i="12" s="1"/>
  <c r="AL2528" i="12"/>
  <c r="AL2527" i="12" s="1"/>
  <c r="AL2525" i="12"/>
  <c r="AL2524" i="12" s="1"/>
  <c r="AL2521" i="12"/>
  <c r="AL2520" i="12" s="1"/>
  <c r="AL2519" i="12" s="1"/>
  <c r="AL2507" i="12"/>
  <c r="AL2506" i="12" s="1"/>
  <c r="AL2495" i="12"/>
  <c r="AL2494" i="12" s="1"/>
  <c r="AL2484" i="12"/>
  <c r="AL2483" i="12" s="1"/>
  <c r="AL2471" i="12"/>
  <c r="AL2470" i="12" s="1"/>
  <c r="AL2469" i="12" s="1"/>
  <c r="AL2466" i="12"/>
  <c r="AL2465" i="12" s="1"/>
  <c r="AL2463" i="12"/>
  <c r="AL2462" i="12" s="1"/>
  <c r="AL2460" i="12"/>
  <c r="AL2459" i="12" s="1"/>
  <c r="AL2456" i="12"/>
  <c r="AL2455" i="12" s="1"/>
  <c r="AL2454" i="12" s="1"/>
  <c r="AL2451" i="12"/>
  <c r="AL2450" i="12" s="1"/>
  <c r="AL2449" i="12" s="1"/>
  <c r="AL2448" i="12" s="1"/>
  <c r="AL2445" i="12"/>
  <c r="AL2444" i="12" s="1"/>
  <c r="AL2442" i="12"/>
  <c r="AL2441" i="12" s="1"/>
  <c r="AL2439" i="12"/>
  <c r="AL2438" i="12" s="1"/>
  <c r="AL2435" i="12"/>
  <c r="AL2434" i="12" s="1"/>
  <c r="AL2433" i="12" s="1"/>
  <c r="AL2430" i="12"/>
  <c r="AL2429" i="12" s="1"/>
  <c r="AL2428" i="12" s="1"/>
  <c r="AL2427" i="12" s="1"/>
  <c r="AL2424" i="12"/>
  <c r="AL2423" i="12" s="1"/>
  <c r="AL2421" i="12"/>
  <c r="AL2420" i="12" s="1"/>
  <c r="AL2418" i="12"/>
  <c r="AL2417" i="12" s="1"/>
  <c r="AL2414" i="12"/>
  <c r="AL2413" i="12" s="1"/>
  <c r="AL2412" i="12" s="1"/>
  <c r="AL2409" i="12"/>
  <c r="AL2408" i="12" s="1"/>
  <c r="AL2407" i="12" s="1"/>
  <c r="AL2406" i="12" s="1"/>
  <c r="AL2403" i="12"/>
  <c r="AL2402" i="12" s="1"/>
  <c r="AL2400" i="12"/>
  <c r="AL2399" i="12" s="1"/>
  <c r="AL2397" i="12"/>
  <c r="AL2396" i="12" s="1"/>
  <c r="AL2393" i="12"/>
  <c r="AL2392" i="12" s="1"/>
  <c r="AL2391" i="12" s="1"/>
  <c r="AL2388" i="12"/>
  <c r="AL2387" i="12" s="1"/>
  <c r="AL2386" i="12" s="1"/>
  <c r="AL2384" i="12"/>
  <c r="AL2383" i="12" s="1"/>
  <c r="AL2382" i="12" s="1"/>
  <c r="AL2378" i="12"/>
  <c r="AL2377" i="12" s="1"/>
  <c r="AL2375" i="12"/>
  <c r="AL2374" i="12" s="1"/>
  <c r="AL2371" i="12"/>
  <c r="AL2370" i="12" s="1"/>
  <c r="AL2369" i="12" s="1"/>
  <c r="AL2367" i="12"/>
  <c r="AL2366" i="12" s="1"/>
  <c r="AL2365" i="12" s="1"/>
  <c r="AL2363" i="12"/>
  <c r="AL2362" i="12" s="1"/>
  <c r="AL2361" i="12" s="1"/>
  <c r="AL2359" i="12"/>
  <c r="AL2358" i="12" s="1"/>
  <c r="AL2356" i="12"/>
  <c r="AL2355" i="12" s="1"/>
  <c r="AL2353" i="12"/>
  <c r="AL2352" i="12" s="1"/>
  <c r="AL2349" i="12"/>
  <c r="AL2348" i="12" s="1"/>
  <c r="AL2347" i="12" s="1"/>
  <c r="AL2345" i="12"/>
  <c r="AL2344" i="12" s="1"/>
  <c r="AL2343" i="12" s="1"/>
  <c r="AL2341" i="12"/>
  <c r="AL2340" i="12" s="1"/>
  <c r="AL2338" i="12"/>
  <c r="AL2337" i="12" s="1"/>
  <c r="AL2334" i="12"/>
  <c r="AL2333" i="12" s="1"/>
  <c r="AL2332" i="12" s="1"/>
  <c r="AL2330" i="12"/>
  <c r="AL2329" i="12" s="1"/>
  <c r="AL2328" i="12" s="1"/>
  <c r="AL2326" i="12"/>
  <c r="AL2325" i="12" s="1"/>
  <c r="AL2324" i="12" s="1"/>
  <c r="AL2322" i="12"/>
  <c r="AL2321" i="12" s="1"/>
  <c r="AL2319" i="12"/>
  <c r="AL2318" i="12" s="1"/>
  <c r="AL2315" i="12"/>
  <c r="AL2314" i="12" s="1"/>
  <c r="AL2312" i="12"/>
  <c r="AL2311" i="12" s="1"/>
  <c r="AL2308" i="12"/>
  <c r="AL2307" i="12" s="1"/>
  <c r="AL2306" i="12" s="1"/>
  <c r="AL2304" i="12"/>
  <c r="AL2303" i="12" s="1"/>
  <c r="AL2302" i="12" s="1"/>
  <c r="AL2300" i="12"/>
  <c r="AL2298" i="12"/>
  <c r="AL2294" i="12"/>
  <c r="AL2293" i="12" s="1"/>
  <c r="AL2292" i="12" s="1"/>
  <c r="AL2290" i="12"/>
  <c r="AL2289" i="12" s="1"/>
  <c r="AL2288" i="12" s="1"/>
  <c r="AL2286" i="12"/>
  <c r="AL2285" i="12" s="1"/>
  <c r="AL2283" i="12"/>
  <c r="AL2282" i="12" s="1"/>
  <c r="AL2280" i="12"/>
  <c r="AL2279" i="12" s="1"/>
  <c r="AL2276" i="12"/>
  <c r="AL2275" i="12" s="1"/>
  <c r="AL2273" i="12"/>
  <c r="AL2272" i="12" s="1"/>
  <c r="AL2269" i="12"/>
  <c r="AL2268" i="12" s="1"/>
  <c r="AL2267" i="12" s="1"/>
  <c r="AL2265" i="12"/>
  <c r="AL2264" i="12" s="1"/>
  <c r="AL2263" i="12" s="1"/>
  <c r="AL2261" i="12"/>
  <c r="AL2260" i="12" s="1"/>
  <c r="AL2259" i="12" s="1"/>
  <c r="AL2257" i="12"/>
  <c r="AL2256" i="12" s="1"/>
  <c r="AL2255" i="12" s="1"/>
  <c r="AL2253" i="12"/>
  <c r="AL2252" i="12" s="1"/>
  <c r="AL2251" i="12" s="1"/>
  <c r="AL2249" i="12"/>
  <c r="AL2248" i="12" s="1"/>
  <c r="AL2247" i="12" s="1"/>
  <c r="AL2243" i="12"/>
  <c r="AL2242" i="12" s="1"/>
  <c r="AL2240" i="12"/>
  <c r="AL2238" i="12"/>
  <c r="AL2232" i="12"/>
  <c r="AL2231" i="12" s="1"/>
  <c r="AL2228" i="12"/>
  <c r="AL2227" i="12" s="1"/>
  <c r="AL2226" i="12" s="1"/>
  <c r="AL2224" i="12"/>
  <c r="AL2223" i="12" s="1"/>
  <c r="AL2222" i="12" s="1"/>
  <c r="AL2220" i="12"/>
  <c r="AL2219" i="12" s="1"/>
  <c r="AL2218" i="12" s="1"/>
  <c r="AL2216" i="12"/>
  <c r="AL2215" i="12" s="1"/>
  <c r="AL2213" i="12"/>
  <c r="AL2212" i="12" s="1"/>
  <c r="AL2210" i="12"/>
  <c r="AL2209" i="12" s="1"/>
  <c r="AL2205" i="12"/>
  <c r="AL2204" i="12" s="1"/>
  <c r="AL2203" i="12" s="1"/>
  <c r="AL2201" i="12"/>
  <c r="AL2200" i="12" s="1"/>
  <c r="AL2199" i="12" s="1"/>
  <c r="AL2196" i="12"/>
  <c r="AL2195" i="12" s="1"/>
  <c r="AL2194" i="12" s="1"/>
  <c r="AL2192" i="12"/>
  <c r="AL2191" i="12" s="1"/>
  <c r="AL2189" i="12"/>
  <c r="AL2188" i="12" s="1"/>
  <c r="AL2185" i="12"/>
  <c r="AL2184" i="12" s="1"/>
  <c r="AL2182" i="12"/>
  <c r="AL2181" i="12" s="1"/>
  <c r="AL2179" i="12"/>
  <c r="AL2178" i="12" s="1"/>
  <c r="AL2156" i="12"/>
  <c r="AL2155" i="12" s="1"/>
  <c r="AL2154" i="12" s="1"/>
  <c r="AL2149" i="12" s="1"/>
  <c r="AL2146" i="12"/>
  <c r="AL2145" i="12" s="1"/>
  <c r="AL2144" i="12" s="1"/>
  <c r="AL2142" i="12"/>
  <c r="AL2141" i="12" s="1"/>
  <c r="AL2135" i="12"/>
  <c r="AL2134" i="12" s="1"/>
  <c r="AL2133" i="12" s="1"/>
  <c r="AL2131" i="12"/>
  <c r="AL2130" i="12" s="1"/>
  <c r="AL2129" i="12" s="1"/>
  <c r="AL2126" i="12"/>
  <c r="AL2125" i="12" s="1"/>
  <c r="AL2124" i="12" s="1"/>
  <c r="AL2123" i="12" s="1"/>
  <c r="AL2121" i="12"/>
  <c r="AL2120" i="12" s="1"/>
  <c r="AL2119" i="12" s="1"/>
  <c r="AL2118" i="12" s="1"/>
  <c r="AL2110" i="12"/>
  <c r="AL2109" i="12" s="1"/>
  <c r="AL2108" i="12" s="1"/>
  <c r="AL2106" i="12"/>
  <c r="AL2105" i="12" s="1"/>
  <c r="AL2104" i="12" s="1"/>
  <c r="AL2102" i="12"/>
  <c r="AL2101" i="12" s="1"/>
  <c r="AL2100" i="12" s="1"/>
  <c r="AL2098" i="12"/>
  <c r="AL2097" i="12" s="1"/>
  <c r="AL2096" i="12" s="1"/>
  <c r="AL2094" i="12"/>
  <c r="AL2093" i="12" s="1"/>
  <c r="AL2092" i="12" s="1"/>
  <c r="AL2090" i="12"/>
  <c r="AL2089" i="12" s="1"/>
  <c r="AL2088" i="12" s="1"/>
  <c r="AL2086" i="12"/>
  <c r="AL2085" i="12" s="1"/>
  <c r="AL2084" i="12" s="1"/>
  <c r="AL2081" i="12"/>
  <c r="AL2080" i="12" s="1"/>
  <c r="AL2079" i="12" s="1"/>
  <c r="AL2077" i="12"/>
  <c r="AL2076" i="12" s="1"/>
  <c r="AL2075" i="12" s="1"/>
  <c r="AL2073" i="12"/>
  <c r="AL2072" i="12" s="1"/>
  <c r="AL2071" i="12" s="1"/>
  <c r="AL2069" i="12"/>
  <c r="AL2068" i="12" s="1"/>
  <c r="AL2067" i="12" s="1"/>
  <c r="AL2060" i="12"/>
  <c r="AL2059" i="12" s="1"/>
  <c r="AL2058" i="12" s="1"/>
  <c r="AL2030" i="12"/>
  <c r="AL2029" i="12" s="1"/>
  <c r="AL2028" i="12" s="1"/>
  <c r="AL2026" i="12"/>
  <c r="AL2025" i="12" s="1"/>
  <c r="AL2024" i="12" s="1"/>
  <c r="AL2022" i="12"/>
  <c r="AL2021" i="12" s="1"/>
  <c r="AL2020" i="12" s="1"/>
  <c r="AL2018" i="12"/>
  <c r="AL2017" i="12" s="1"/>
  <c r="AL2016" i="12" s="1"/>
  <c r="AL2014" i="12"/>
  <c r="AL2013" i="12" s="1"/>
  <c r="AL2012" i="12" s="1"/>
  <c r="AL2010" i="12"/>
  <c r="AL2009" i="12" s="1"/>
  <c r="AL2008" i="12" s="1"/>
  <c r="AL2006" i="12"/>
  <c r="AL2005" i="12" s="1"/>
  <c r="AL2004" i="12" s="1"/>
  <c r="AL2001" i="12"/>
  <c r="AL2000" i="12" s="1"/>
  <c r="AL1999" i="12" s="1"/>
  <c r="AL1995" i="12"/>
  <c r="AL1994" i="12" s="1"/>
  <c r="AL1992" i="12"/>
  <c r="AL1991" i="12" s="1"/>
  <c r="AL1988" i="12"/>
  <c r="AL1987" i="12" s="1"/>
  <c r="AL1986" i="12" s="1"/>
  <c r="AL1984" i="12"/>
  <c r="AL1983" i="12" s="1"/>
  <c r="AL1982" i="12" s="1"/>
  <c r="AL1980" i="12"/>
  <c r="AL1979" i="12" s="1"/>
  <c r="AL1978" i="12" s="1"/>
  <c r="AL1968" i="12"/>
  <c r="AL1967" i="12" s="1"/>
  <c r="AL1966" i="12" s="1"/>
  <c r="AL1964" i="12"/>
  <c r="AL1963" i="12" s="1"/>
  <c r="AL1962" i="12" s="1"/>
  <c r="AL1960" i="12"/>
  <c r="AL1959" i="12" s="1"/>
  <c r="AL1958" i="12" s="1"/>
  <c r="AL1956" i="12"/>
  <c r="AL1955" i="12" s="1"/>
  <c r="AL1954" i="12" s="1"/>
  <c r="AL1952" i="12"/>
  <c r="AL1951" i="12" s="1"/>
  <c r="AL1950" i="12" s="1"/>
  <c r="AL1948" i="12"/>
  <c r="AL1947" i="12" s="1"/>
  <c r="AL1946" i="12" s="1"/>
  <c r="AL1944" i="12"/>
  <c r="AL1943" i="12" s="1"/>
  <c r="AL1942" i="12" s="1"/>
  <c r="AL1940" i="12"/>
  <c r="AL1939" i="12" s="1"/>
  <c r="AL1938" i="12" s="1"/>
  <c r="AL1936" i="12"/>
  <c r="AL1935" i="12" s="1"/>
  <c r="AL1934" i="12" s="1"/>
  <c r="AL1932" i="12"/>
  <c r="AL1931" i="12" s="1"/>
  <c r="AL1930" i="12" s="1"/>
  <c r="AL1924" i="12"/>
  <c r="AL1923" i="12" s="1"/>
  <c r="AL1922" i="12" s="1"/>
  <c r="AL1918" i="12"/>
  <c r="AL1916" i="12"/>
  <c r="AL1912" i="12"/>
  <c r="AL1911" i="12" s="1"/>
  <c r="AL1910" i="12" s="1"/>
  <c r="AL1906" i="12"/>
  <c r="AL1905" i="12" s="1"/>
  <c r="AL1904" i="12" s="1"/>
  <c r="AL1902" i="12"/>
  <c r="AL1901" i="12" s="1"/>
  <c r="AL1900" i="12" s="1"/>
  <c r="AL1898" i="12"/>
  <c r="AL1897" i="12" s="1"/>
  <c r="AL1896" i="12" s="1"/>
  <c r="AL1894" i="12"/>
  <c r="AL1893" i="12" s="1"/>
  <c r="AL1891" i="12"/>
  <c r="AL1890" i="12" s="1"/>
  <c r="AL1885" i="12"/>
  <c r="AL1884" i="12" s="1"/>
  <c r="AL1882" i="12"/>
  <c r="AL1881" i="12" s="1"/>
  <c r="AL1877" i="12"/>
  <c r="AL1875" i="12"/>
  <c r="AL1873" i="12"/>
  <c r="AL1870" i="12"/>
  <c r="AL1869" i="12" s="1"/>
  <c r="AL1865" i="12"/>
  <c r="AL1864" i="12" s="1"/>
  <c r="AL1863" i="12" s="1"/>
  <c r="AL1861" i="12"/>
  <c r="AL1859" i="12"/>
  <c r="AL1855" i="12"/>
  <c r="AL1854" i="12" s="1"/>
  <c r="AL1853" i="12" s="1"/>
  <c r="AL1851" i="12"/>
  <c r="AL1850" i="12" s="1"/>
  <c r="AL1849" i="12" s="1"/>
  <c r="AL1846" i="12"/>
  <c r="AL1844" i="12"/>
  <c r="AL1840" i="12"/>
  <c r="AL1839" i="12" s="1"/>
  <c r="AL1838" i="12" s="1"/>
  <c r="AL1836" i="12"/>
  <c r="AL1835" i="12" s="1"/>
  <c r="AL1832" i="12"/>
  <c r="AL1830" i="12"/>
  <c r="AL1827" i="12"/>
  <c r="AL1826" i="12" s="1"/>
  <c r="AL1824" i="12"/>
  <c r="AL1823" i="12" s="1"/>
  <c r="AL1818" i="12"/>
  <c r="AL1817" i="12" s="1"/>
  <c r="AL1815" i="12"/>
  <c r="AL1814" i="12" s="1"/>
  <c r="AL1811" i="12"/>
  <c r="AL1810" i="12" s="1"/>
  <c r="AL1809" i="12" s="1"/>
  <c r="AL1807" i="12"/>
  <c r="AL1806" i="12" s="1"/>
  <c r="AL1805" i="12" s="1"/>
  <c r="AL1803" i="12"/>
  <c r="AL1802" i="12" s="1"/>
  <c r="AL1800" i="12"/>
  <c r="AL1799" i="12" s="1"/>
  <c r="AL1797" i="12"/>
  <c r="AL1796" i="12" s="1"/>
  <c r="AL1794" i="12"/>
  <c r="AL1793" i="12" s="1"/>
  <c r="AL1788" i="12"/>
  <c r="AL1787" i="12" s="1"/>
  <c r="AL1785" i="12"/>
  <c r="AL1784" i="12" s="1"/>
  <c r="AL1780" i="12"/>
  <c r="AL1778" i="12"/>
  <c r="AL1774" i="12"/>
  <c r="AL1772" i="12"/>
  <c r="AL1768" i="12"/>
  <c r="AL1764" i="12"/>
  <c r="AL1761" i="12"/>
  <c r="AL1757" i="12"/>
  <c r="AL1756" i="12" s="1"/>
  <c r="AL1752" i="12"/>
  <c r="AL1750" i="12"/>
  <c r="AL1746" i="12"/>
  <c r="AL1745" i="12" s="1"/>
  <c r="AL1744" i="12" s="1"/>
  <c r="AL1742" i="12"/>
  <c r="AL1741" i="12" s="1"/>
  <c r="AL1740" i="12" s="1"/>
  <c r="AL1738" i="12"/>
  <c r="AL1737" i="12" s="1"/>
  <c r="AL1736" i="12" s="1"/>
  <c r="AL1734" i="12"/>
  <c r="AL1732" i="12"/>
  <c r="AL1728" i="12"/>
  <c r="AL1727" i="12" s="1"/>
  <c r="AL1726" i="12" s="1"/>
  <c r="AL1724" i="12"/>
  <c r="AL1723" i="12" s="1"/>
  <c r="AL1722" i="12" s="1"/>
  <c r="AL1720" i="12"/>
  <c r="AL1718" i="12"/>
  <c r="AL1712" i="12"/>
  <c r="AL1711" i="12" s="1"/>
  <c r="AL1710" i="12" s="1"/>
  <c r="AL1707" i="12"/>
  <c r="AL1704" i="12"/>
  <c r="AL1700" i="12"/>
  <c r="AL1699" i="12" s="1"/>
  <c r="AL1697" i="12"/>
  <c r="AL1696" i="12" s="1"/>
  <c r="AL1692" i="12"/>
  <c r="AL1691" i="12" s="1"/>
  <c r="AL1687" i="12"/>
  <c r="AL1686" i="12" s="1"/>
  <c r="AL1685" i="12" s="1"/>
  <c r="AL1683" i="12"/>
  <c r="AL1682" i="12" s="1"/>
  <c r="AL1681" i="12" s="1"/>
  <c r="AL1679" i="12"/>
  <c r="AL1677" i="12"/>
  <c r="AL1673" i="12"/>
  <c r="AL1671" i="12"/>
  <c r="AL1664" i="12"/>
  <c r="AL1663" i="12" s="1"/>
  <c r="AL1662" i="12" s="1"/>
  <c r="AL1661" i="12" s="1"/>
  <c r="AL1659" i="12"/>
  <c r="AL1658" i="12" s="1"/>
  <c r="AL1657" i="12" s="1"/>
  <c r="AL1655" i="12"/>
  <c r="AL1654" i="12" s="1"/>
  <c r="AL1652" i="12"/>
  <c r="AL1651" i="12" s="1"/>
  <c r="AL1649" i="12"/>
  <c r="AL1648" i="12" s="1"/>
  <c r="AL1644" i="12"/>
  <c r="AL1643" i="12" s="1"/>
  <c r="AL1642" i="12" s="1"/>
  <c r="AL1641" i="12" s="1"/>
  <c r="AL1638" i="12"/>
  <c r="AL1637" i="12" s="1"/>
  <c r="AL1636" i="12" s="1"/>
  <c r="AL1635" i="12" s="1"/>
  <c r="AL1633" i="12"/>
  <c r="AL1632" i="12" s="1"/>
  <c r="AL1631" i="12" s="1"/>
  <c r="AL1630" i="12" s="1"/>
  <c r="AL1628" i="12"/>
  <c r="AL1627" i="12" s="1"/>
  <c r="AL1626" i="12" s="1"/>
  <c r="AL1625" i="12" s="1"/>
  <c r="AL1623" i="12"/>
  <c r="AL1622" i="12" s="1"/>
  <c r="AL1621" i="12" s="1"/>
  <c r="AL1620" i="12" s="1"/>
  <c r="AL1618" i="12"/>
  <c r="AL1617" i="12" s="1"/>
  <c r="AL1616" i="12" s="1"/>
  <c r="AL1615" i="12" s="1"/>
  <c r="AL1613" i="12"/>
  <c r="AL1612" i="12" s="1"/>
  <c r="AL1611" i="12" s="1"/>
  <c r="AL1609" i="12"/>
  <c r="AL1608" i="12" s="1"/>
  <c r="AL1607" i="12" s="1"/>
  <c r="AL1602" i="12"/>
  <c r="AL1601" i="12" s="1"/>
  <c r="AL1600" i="12" s="1"/>
  <c r="AL1598" i="12"/>
  <c r="AL1597" i="12" s="1"/>
  <c r="AL1595" i="12"/>
  <c r="AL1594" i="12" s="1"/>
  <c r="AL1592" i="12"/>
  <c r="AL1591" i="12" s="1"/>
  <c r="AL1586" i="12"/>
  <c r="AL1585" i="12" s="1"/>
  <c r="AL1583" i="12"/>
  <c r="AL1582" i="12" s="1"/>
  <c r="AL1579" i="12"/>
  <c r="AL1578" i="12" s="1"/>
  <c r="AL1577" i="12" s="1"/>
  <c r="AL1572" i="12"/>
  <c r="AL1571" i="12" s="1"/>
  <c r="AL1570" i="12" s="1"/>
  <c r="AL1568" i="12"/>
  <c r="AL1567" i="12" s="1"/>
  <c r="AL1566" i="12" s="1"/>
  <c r="AL1554" i="12"/>
  <c r="AL1552" i="12"/>
  <c r="AL1549" i="12"/>
  <c r="AL1548" i="12" s="1"/>
  <c r="AL1542" i="12"/>
  <c r="AL1541" i="12" s="1"/>
  <c r="AL1540" i="12" s="1"/>
  <c r="AL1538" i="12"/>
  <c r="AL1537" i="12" s="1"/>
  <c r="AL1536" i="12" s="1"/>
  <c r="AL1532" i="12"/>
  <c r="AL1531" i="12" s="1"/>
  <c r="AL1530" i="12" s="1"/>
  <c r="AL1528" i="12"/>
  <c r="AL1527" i="12" s="1"/>
  <c r="AL1526" i="12" s="1"/>
  <c r="AL1524" i="12"/>
  <c r="AL1523" i="12" s="1"/>
  <c r="AL1522" i="12" s="1"/>
  <c r="AL1521" i="12" s="1"/>
  <c r="AL1518" i="12"/>
  <c r="AL1517" i="12" s="1"/>
  <c r="AL1516" i="12" s="1"/>
  <c r="AL1514" i="12"/>
  <c r="AL1513" i="12" s="1"/>
  <c r="AL1512" i="12" s="1"/>
  <c r="AL1509" i="12"/>
  <c r="AL1508" i="12" s="1"/>
  <c r="AL1507" i="12" s="1"/>
  <c r="AL1505" i="12"/>
  <c r="AL1503" i="12"/>
  <c r="AL1500" i="12"/>
  <c r="AL1499" i="12" s="1"/>
  <c r="AL1496" i="12"/>
  <c r="AL1495" i="12" s="1"/>
  <c r="AL1494" i="12" s="1"/>
  <c r="AL1491" i="12"/>
  <c r="AL1490" i="12" s="1"/>
  <c r="AL1489" i="12" s="1"/>
  <c r="AL1488" i="12" s="1"/>
  <c r="AL1486" i="12"/>
  <c r="AL1485" i="12" s="1"/>
  <c r="AL1483" i="12"/>
  <c r="AL1482" i="12" s="1"/>
  <c r="AL1480" i="12"/>
  <c r="AL1479" i="12" s="1"/>
  <c r="AL1473" i="12"/>
  <c r="AL1472" i="12" s="1"/>
  <c r="AL1471" i="12" s="1"/>
  <c r="AL1469" i="12"/>
  <c r="AL1468" i="12" s="1"/>
  <c r="AL1467" i="12" s="1"/>
  <c r="AL1464" i="12"/>
  <c r="AL1463" i="12"/>
  <c r="AL1462" i="12" s="1"/>
  <c r="AL1461" i="12" s="1"/>
  <c r="AL1458" i="12"/>
  <c r="AL1457" i="12" s="1"/>
  <c r="AL1456" i="12" s="1"/>
  <c r="AL1454" i="12"/>
  <c r="AL1453" i="12" s="1"/>
  <c r="AL1452" i="12" s="1"/>
  <c r="AL1450" i="12"/>
  <c r="AL1449" i="12" s="1"/>
  <c r="AL1448" i="12" s="1"/>
  <c r="AL1446" i="12"/>
  <c r="AL1445" i="12" s="1"/>
  <c r="AL1443" i="12"/>
  <c r="AL1442" i="12" s="1"/>
  <c r="AL1440" i="12"/>
  <c r="AL1439" i="12" s="1"/>
  <c r="AL1434" i="12"/>
  <c r="AL1433" i="12" s="1"/>
  <c r="AL1432" i="12" s="1"/>
  <c r="AL1431" i="12" s="1"/>
  <c r="AL1428" i="12"/>
  <c r="AL1427" i="12" s="1"/>
  <c r="AL1426" i="12" s="1"/>
  <c r="AL1425" i="12" s="1"/>
  <c r="AL1423" i="12"/>
  <c r="AL1422" i="12" s="1"/>
  <c r="AL1421" i="12" s="1"/>
  <c r="AL1419" i="12"/>
  <c r="AL1418" i="12" s="1"/>
  <c r="AL1417" i="12" s="1"/>
  <c r="AL1414" i="12"/>
  <c r="AL1413" i="12" s="1"/>
  <c r="AL1412" i="12" s="1"/>
  <c r="AL1410" i="12"/>
  <c r="AL1409" i="12" s="1"/>
  <c r="AL1407" i="12"/>
  <c r="AL1406" i="12" s="1"/>
  <c r="AL1404" i="12"/>
  <c r="AL1403" i="12" s="1"/>
  <c r="AL1399" i="12"/>
  <c r="AL1398" i="12" s="1"/>
  <c r="AL1397" i="12" s="1"/>
  <c r="AL1395" i="12"/>
  <c r="AL1394" i="12" s="1"/>
  <c r="AL1393" i="12" s="1"/>
  <c r="AL1389" i="12"/>
  <c r="AL1388" i="12" s="1"/>
  <c r="AL1387" i="12" s="1"/>
  <c r="AL1386" i="12" s="1"/>
  <c r="AL1385" i="12" s="1"/>
  <c r="AL1383" i="12"/>
  <c r="AL1382" i="12" s="1"/>
  <c r="AL1381" i="12" s="1"/>
  <c r="AL1380" i="12" s="1"/>
  <c r="AL1378" i="12"/>
  <c r="AL1377" i="12" s="1"/>
  <c r="AL1376" i="12" s="1"/>
  <c r="AL1375" i="12" s="1"/>
  <c r="AL1373" i="12"/>
  <c r="AL1372" i="12" s="1"/>
  <c r="AL1371" i="12" s="1"/>
  <c r="AL1369" i="12"/>
  <c r="AL1368" i="12" s="1"/>
  <c r="AL1367" i="12" s="1"/>
  <c r="AL1364" i="12"/>
  <c r="AL1363" i="12" s="1"/>
  <c r="AL1362" i="12" s="1"/>
  <c r="AL1360" i="12"/>
  <c r="AL1359" i="12" s="1"/>
  <c r="AL1358" i="12" s="1"/>
  <c r="AL1355" i="12"/>
  <c r="AL1354" i="12" s="1"/>
  <c r="AL1352" i="12"/>
  <c r="AL1351" i="12" s="1"/>
  <c r="AL1347" i="12"/>
  <c r="AL1346" i="12" s="1"/>
  <c r="AL1345" i="12" s="1"/>
  <c r="AL1344" i="12" s="1"/>
  <c r="AL1342" i="12"/>
  <c r="AL1341" i="12" s="1"/>
  <c r="AL1340" i="12" s="1"/>
  <c r="AL1338" i="12"/>
  <c r="AL1337" i="12" s="1"/>
  <c r="AL1336" i="12" s="1"/>
  <c r="AL1334" i="12"/>
  <c r="AL1333" i="12" s="1"/>
  <c r="AL1332" i="12" s="1"/>
  <c r="AL1330" i="12"/>
  <c r="AL1329" i="12" s="1"/>
  <c r="AL1328" i="12" s="1"/>
  <c r="AL1326" i="12"/>
  <c r="AL1325" i="12" s="1"/>
  <c r="AL1324" i="12" s="1"/>
  <c r="AL1322" i="12"/>
  <c r="AL1321" i="12" s="1"/>
  <c r="AL1320" i="12" s="1"/>
  <c r="AL1318" i="12"/>
  <c r="AL1317" i="12" s="1"/>
  <c r="AL1316" i="12" s="1"/>
  <c r="AL1311" i="12"/>
  <c r="AL1310" i="12" s="1"/>
  <c r="AL1309" i="12" s="1"/>
  <c r="AL1307" i="12"/>
  <c r="AL1306" i="12" s="1"/>
  <c r="AL1305" i="12" s="1"/>
  <c r="AL1303" i="12"/>
  <c r="AL1302" i="12" s="1"/>
  <c r="AL1301" i="12" s="1"/>
  <c r="AL1299" i="12"/>
  <c r="AL1298" i="12" s="1"/>
  <c r="AL1297" i="12" s="1"/>
  <c r="AL1295" i="12"/>
  <c r="AL1294" i="12" s="1"/>
  <c r="AL1293" i="12" s="1"/>
  <c r="AL1290" i="12"/>
  <c r="AL1289" i="12" s="1"/>
  <c r="AL1288" i="12" s="1"/>
  <c r="AL1286" i="12"/>
  <c r="AL1285" i="12" s="1"/>
  <c r="AL1284" i="12" s="1"/>
  <c r="AL1282" i="12"/>
  <c r="AL1281" i="12" s="1"/>
  <c r="AL1280" i="12" s="1"/>
  <c r="AL1277" i="12"/>
  <c r="AL1276" i="12" s="1"/>
  <c r="AL1275" i="12" s="1"/>
  <c r="AL1274" i="12" s="1"/>
  <c r="AL1272" i="12"/>
  <c r="AL1271" i="12" s="1"/>
  <c r="AL1269" i="12"/>
  <c r="AL1268" i="12" s="1"/>
  <c r="AL1264" i="12"/>
  <c r="AL1263" i="12" s="1"/>
  <c r="AL1261" i="12"/>
  <c r="AL1260" i="12" s="1"/>
  <c r="AL1257" i="12"/>
  <c r="AL1256" i="12" s="1"/>
  <c r="AL1254" i="12"/>
  <c r="AL1253" i="12" s="1"/>
  <c r="AL1251" i="12"/>
  <c r="AL1250" i="12" s="1"/>
  <c r="AL1245" i="12"/>
  <c r="AL1244" i="12" s="1"/>
  <c r="AL1243" i="12" s="1"/>
  <c r="AL1241" i="12"/>
  <c r="AL1240" i="12" s="1"/>
  <c r="AL1239" i="12" s="1"/>
  <c r="AL1237" i="12"/>
  <c r="AL1236" i="12" s="1"/>
  <c r="AL1233" i="12"/>
  <c r="AL1232" i="12" s="1"/>
  <c r="AL1231" i="12" s="1"/>
  <c r="AL1230" i="12" s="1"/>
  <c r="AL1228" i="12"/>
  <c r="AL1227" i="12" s="1"/>
  <c r="AL1225" i="12"/>
  <c r="AL1224" i="12" s="1"/>
  <c r="AL1221" i="12"/>
  <c r="AL1220" i="12" s="1"/>
  <c r="AL1219" i="12" s="1"/>
  <c r="AL1217" i="12"/>
  <c r="AL1216" i="12" s="1"/>
  <c r="AL1215" i="12" s="1"/>
  <c r="AL1213" i="12"/>
  <c r="AL1212" i="12" s="1"/>
  <c r="AL1211" i="12" s="1"/>
  <c r="AL1209" i="12"/>
  <c r="AL1208" i="12" s="1"/>
  <c r="AL1207" i="12" s="1"/>
  <c r="AL1205" i="12"/>
  <c r="AL1204" i="12" s="1"/>
  <c r="AL1203" i="12" s="1"/>
  <c r="AL1201" i="12"/>
  <c r="AL1200" i="12" s="1"/>
  <c r="AL1199" i="12" s="1"/>
  <c r="AL1194" i="12"/>
  <c r="AL1193" i="12" s="1"/>
  <c r="AL1192" i="12" s="1"/>
  <c r="AL1190" i="12"/>
  <c r="AL1189" i="12" s="1"/>
  <c r="AL1188" i="12" s="1"/>
  <c r="AL1186" i="12"/>
  <c r="AL1185" i="12" s="1"/>
  <c r="AL1184" i="12" s="1"/>
  <c r="AL1181" i="12"/>
  <c r="AL1180" i="12" s="1"/>
  <c r="AL1179" i="12" s="1"/>
  <c r="AL1177" i="12"/>
  <c r="AL1176" i="12" s="1"/>
  <c r="AL1175" i="12" s="1"/>
  <c r="AL1173" i="12"/>
  <c r="AL1172" i="12" s="1"/>
  <c r="AL1168" i="12" s="1"/>
  <c r="AL1166" i="12"/>
  <c r="AL1165" i="12" s="1"/>
  <c r="AL1161" i="12" s="1"/>
  <c r="AL1159" i="12"/>
  <c r="AL1158" i="12" s="1"/>
  <c r="AL1156" i="12"/>
  <c r="AL1155" i="12" s="1"/>
  <c r="AL1152" i="12"/>
  <c r="AL1151" i="12" s="1"/>
  <c r="AL1150" i="12" s="1"/>
  <c r="AL1148" i="12"/>
  <c r="AL1147" i="12" s="1"/>
  <c r="AL1146" i="12" s="1"/>
  <c r="AL1144" i="12"/>
  <c r="AL1143" i="12" s="1"/>
  <c r="AL1141" i="12"/>
  <c r="AL1140" i="12" s="1"/>
  <c r="AL1137" i="12"/>
  <c r="AL1136" i="12" s="1"/>
  <c r="AL1135" i="12" s="1"/>
  <c r="AL1133" i="12"/>
  <c r="AL1132" i="12" s="1"/>
  <c r="AL1131" i="12" s="1"/>
  <c r="AL1129" i="12"/>
  <c r="AL1128" i="12" s="1"/>
  <c r="AL1127" i="12" s="1"/>
  <c r="AL1125" i="12"/>
  <c r="AL1124" i="12" s="1"/>
  <c r="AL1123" i="12" s="1"/>
  <c r="AL1121" i="12"/>
  <c r="AL1120" i="12" s="1"/>
  <c r="AL1119" i="12" s="1"/>
  <c r="AL1117" i="12"/>
  <c r="AL1116" i="12" s="1"/>
  <c r="AL1112" i="12" s="1"/>
  <c r="AL1110" i="12"/>
  <c r="AL1109" i="12" s="1"/>
  <c r="AL1107" i="12"/>
  <c r="AL1106" i="12" s="1"/>
  <c r="AL1102" i="12"/>
  <c r="AL1101" i="12" s="1"/>
  <c r="AL1099" i="12"/>
  <c r="AL1098" i="12" s="1"/>
  <c r="AL1094" i="12"/>
  <c r="AL1093" i="12" s="1"/>
  <c r="AL1092" i="12" s="1"/>
  <c r="AL1091" i="12" s="1"/>
  <c r="AL1088" i="12"/>
  <c r="AL1087" i="12" s="1"/>
  <c r="AL1085" i="12"/>
  <c r="AL1084" i="12" s="1"/>
  <c r="AL1081" i="12"/>
  <c r="AL1080" i="12" s="1"/>
  <c r="AL1078" i="12"/>
  <c r="AL1077" i="12" s="1"/>
  <c r="AL1075" i="12"/>
  <c r="AL1074" i="12" s="1"/>
  <c r="AL1070" i="12"/>
  <c r="AL1069" i="12" s="1"/>
  <c r="AL1068" i="12" s="1"/>
  <c r="AL1067" i="12" s="1"/>
  <c r="AL1065" i="12"/>
  <c r="AL1064" i="12" s="1"/>
  <c r="AL1063" i="12" s="1"/>
  <c r="AL1061" i="12"/>
  <c r="AL1060" i="12" s="1"/>
  <c r="AL1059" i="12" s="1"/>
  <c r="AL1057" i="12"/>
  <c r="AL1056" i="12" s="1"/>
  <c r="AL1055" i="12" s="1"/>
  <c r="AL1052" i="12"/>
  <c r="AL1051" i="12" s="1"/>
  <c r="AL1050" i="12" s="1"/>
  <c r="AL1048" i="12"/>
  <c r="AL1047" i="12" s="1"/>
  <c r="AL1046" i="12" s="1"/>
  <c r="AL1044" i="12"/>
  <c r="AL1043" i="12" s="1"/>
  <c r="AL1041" i="12"/>
  <c r="AL1040" i="12" s="1"/>
  <c r="AL1038" i="12"/>
  <c r="AL1037" i="12" s="1"/>
  <c r="AL1031" i="12"/>
  <c r="AL1028" i="12"/>
  <c r="AL1026" i="12"/>
  <c r="AL1020" i="12"/>
  <c r="AL1019" i="12" s="1"/>
  <c r="AL1018" i="12" s="1"/>
  <c r="AL1017" i="12" s="1"/>
  <c r="AL1015" i="12"/>
  <c r="AL1014" i="12" s="1"/>
  <c r="AL1013" i="12" s="1"/>
  <c r="AL1011" i="12"/>
  <c r="AL1010" i="12" s="1"/>
  <c r="AL1009" i="12" s="1"/>
  <c r="AL1007" i="12"/>
  <c r="AL1006" i="12" s="1"/>
  <c r="AL1005" i="12" s="1"/>
  <c r="AL1000" i="12"/>
  <c r="AL999" i="12" s="1"/>
  <c r="AL998" i="12" s="1"/>
  <c r="AL996" i="12"/>
  <c r="AL995" i="12" s="1"/>
  <c r="AL994" i="12" s="1"/>
  <c r="AL991" i="12"/>
  <c r="AL990" i="12" s="1"/>
  <c r="AL988" i="12"/>
  <c r="AL987" i="12" s="1"/>
  <c r="AL985" i="12"/>
  <c r="AL984" i="12" s="1"/>
  <c r="AL980" i="12"/>
  <c r="AL979" i="12" s="1"/>
  <c r="AL978" i="12" s="1"/>
  <c r="AL976" i="12"/>
  <c r="AL975" i="12" s="1"/>
  <c r="AL974" i="12" s="1"/>
  <c r="AL972" i="12"/>
  <c r="AL971" i="12" s="1"/>
  <c r="AL970" i="12" s="1"/>
  <c r="AL968" i="12"/>
  <c r="AL967" i="12" s="1"/>
  <c r="AL966" i="12" s="1"/>
  <c r="AL964" i="12"/>
  <c r="AL963" i="12" s="1"/>
  <c r="AL962" i="12" s="1"/>
  <c r="AL960" i="12"/>
  <c r="AL959" i="12" s="1"/>
  <c r="AL958" i="12" s="1"/>
  <c r="AL956" i="12"/>
  <c r="AL955" i="12" s="1"/>
  <c r="AL954" i="12" s="1"/>
  <c r="AL952" i="12"/>
  <c r="AL951" i="12" s="1"/>
  <c r="AL950" i="12" s="1"/>
  <c r="AL946" i="12"/>
  <c r="AL945" i="12" s="1"/>
  <c r="AL943" i="12"/>
  <c r="AL942" i="12" s="1"/>
  <c r="AL938" i="12"/>
  <c r="AL937" i="12" s="1"/>
  <c r="AL936" i="12" s="1"/>
  <c r="AL935" i="12" s="1"/>
  <c r="AL933" i="12"/>
  <c r="AL932" i="12" s="1"/>
  <c r="AL931" i="12" s="1"/>
  <c r="AL929" i="12"/>
  <c r="AL928" i="12" s="1"/>
  <c r="AL927" i="12" s="1"/>
  <c r="AL925" i="12"/>
  <c r="AL924" i="12" s="1"/>
  <c r="AL923" i="12" s="1"/>
  <c r="AL920" i="12"/>
  <c r="AL919" i="12" s="1"/>
  <c r="AL917" i="12"/>
  <c r="AL916" i="12" s="1"/>
  <c r="AL914" i="12"/>
  <c r="AL913" i="12" s="1"/>
  <c r="AL909" i="12"/>
  <c r="AL908" i="12" s="1"/>
  <c r="AL907" i="12" s="1"/>
  <c r="AL903" i="12"/>
  <c r="AL902" i="12" s="1"/>
  <c r="AL901" i="12" s="1"/>
  <c r="AL899" i="12"/>
  <c r="AL898" i="12" s="1"/>
  <c r="AL897" i="12" s="1"/>
  <c r="AL894" i="12"/>
  <c r="AL893" i="12" s="1"/>
  <c r="AL892" i="12" s="1"/>
  <c r="AL890" i="12"/>
  <c r="AL889" i="12" s="1"/>
  <c r="AL888" i="12" s="1"/>
  <c r="AL886" i="12"/>
  <c r="AL885" i="12" s="1"/>
  <c r="AL884" i="12" s="1"/>
  <c r="AL881" i="12"/>
  <c r="AL880" i="12" s="1"/>
  <c r="AL879" i="12" s="1"/>
  <c r="AL877" i="12"/>
  <c r="AL876" i="12" s="1"/>
  <c r="AL875" i="12" s="1"/>
  <c r="AL874" i="12" s="1"/>
  <c r="AL872" i="12"/>
  <c r="AL871" i="12" s="1"/>
  <c r="AL870" i="12" s="1"/>
  <c r="AL868" i="12"/>
  <c r="AL867" i="12" s="1"/>
  <c r="AL866" i="12" s="1"/>
  <c r="AL864" i="12"/>
  <c r="AL863" i="12" s="1"/>
  <c r="AL862" i="12" s="1"/>
  <c r="AL860" i="12"/>
  <c r="AL859" i="12" s="1"/>
  <c r="AL858" i="12" s="1"/>
  <c r="AL856" i="12"/>
  <c r="AL855" i="12" s="1"/>
  <c r="AL854" i="12" s="1"/>
  <c r="AL852" i="12"/>
  <c r="AL851" i="12" s="1"/>
  <c r="AL850" i="12" s="1"/>
  <c r="AL848" i="12"/>
  <c r="AL847" i="12" s="1"/>
  <c r="AL846" i="12" s="1"/>
  <c r="AL844" i="12"/>
  <c r="AL843" i="12" s="1"/>
  <c r="AL842" i="12" s="1"/>
  <c r="AL840" i="12"/>
  <c r="AL839" i="12" s="1"/>
  <c r="AL838" i="12" s="1"/>
  <c r="AL836" i="12"/>
  <c r="AL835" i="12" s="1"/>
  <c r="AL834" i="12" s="1"/>
  <c r="AL831" i="12"/>
  <c r="AL830" i="12" s="1"/>
  <c r="AL829" i="12" s="1"/>
  <c r="AL827" i="12"/>
  <c r="AL826" i="12" s="1"/>
  <c r="AL825" i="12" s="1"/>
  <c r="AL823" i="12"/>
  <c r="AL822" i="12" s="1"/>
  <c r="AL821" i="12" s="1"/>
  <c r="AL819" i="12"/>
  <c r="AL818" i="12" s="1"/>
  <c r="AL816" i="12"/>
  <c r="AL815" i="12" s="1"/>
  <c r="AL810" i="12"/>
  <c r="AL807" i="12" s="1"/>
  <c r="AL805" i="12"/>
  <c r="AL804" i="12" s="1"/>
  <c r="AL802" i="12"/>
  <c r="AL801" i="12" s="1"/>
  <c r="AL796" i="12"/>
  <c r="AL795" i="12" s="1"/>
  <c r="AL794" i="12" s="1"/>
  <c r="AL793" i="12" s="1"/>
  <c r="AL791" i="12"/>
  <c r="AL790" i="12" s="1"/>
  <c r="AL789" i="12" s="1"/>
  <c r="AL787" i="12"/>
  <c r="AL786" i="12" s="1"/>
  <c r="AL785" i="12" s="1"/>
  <c r="AL783" i="12"/>
  <c r="AL782" i="12" s="1"/>
  <c r="AL781" i="12" s="1"/>
  <c r="AL779" i="12"/>
  <c r="AL778" i="12" s="1"/>
  <c r="AL777" i="12" s="1"/>
  <c r="AL775" i="12"/>
  <c r="AL774" i="12" s="1"/>
  <c r="AL773" i="12" s="1"/>
  <c r="AL771" i="12"/>
  <c r="AL770" i="12" s="1"/>
  <c r="AL769" i="12" s="1"/>
  <c r="AL767" i="12"/>
  <c r="AL766" i="12" s="1"/>
  <c r="AL765" i="12" s="1"/>
  <c r="AL763" i="12"/>
  <c r="AL762" i="12" s="1"/>
  <c r="AL761" i="12" s="1"/>
  <c r="AL759" i="12"/>
  <c r="AL758" i="12" s="1"/>
  <c r="AL757" i="12" s="1"/>
  <c r="AL755" i="12"/>
  <c r="AL754" i="12" s="1"/>
  <c r="AL753" i="12" s="1"/>
  <c r="AL751" i="12"/>
  <c r="AL750" i="12" s="1"/>
  <c r="AL749" i="12" s="1"/>
  <c r="AL747" i="12"/>
  <c r="AL746" i="12" s="1"/>
  <c r="AL745" i="12" s="1"/>
  <c r="AL743" i="12"/>
  <c r="AL742" i="12" s="1"/>
  <c r="AL741" i="12" s="1"/>
  <c r="AL739" i="12"/>
  <c r="AL738" i="12" s="1"/>
  <c r="AL737" i="12" s="1"/>
  <c r="AL735" i="12"/>
  <c r="AL734" i="12" s="1"/>
  <c r="AL733" i="12" s="1"/>
  <c r="AL731" i="12"/>
  <c r="AL730" i="12" s="1"/>
  <c r="AL729" i="12" s="1"/>
  <c r="AL727" i="12"/>
  <c r="AL726" i="12" s="1"/>
  <c r="AL725" i="12" s="1"/>
  <c r="AL723" i="12"/>
  <c r="AL722" i="12" s="1"/>
  <c r="AL721" i="12" s="1"/>
  <c r="AL719" i="12"/>
  <c r="AL718" i="12" s="1"/>
  <c r="AL717" i="12" s="1"/>
  <c r="AL715" i="12"/>
  <c r="AL714" i="12" s="1"/>
  <c r="AL713" i="12" s="1"/>
  <c r="AL711" i="12"/>
  <c r="AL710" i="12" s="1"/>
  <c r="AL709" i="12" s="1"/>
  <c r="AL707" i="12"/>
  <c r="AL706" i="12" s="1"/>
  <c r="AL705" i="12" s="1"/>
  <c r="AL703" i="12"/>
  <c r="AL702" i="12" s="1"/>
  <c r="AL701" i="12" s="1"/>
  <c r="AL697" i="12"/>
  <c r="AL696" i="12" s="1"/>
  <c r="AL695" i="12" s="1"/>
  <c r="AL689" i="12"/>
  <c r="AL688" i="12" s="1"/>
  <c r="AL687" i="12" s="1"/>
  <c r="AL684" i="12"/>
  <c r="AL683" i="12" s="1"/>
  <c r="AL682" i="12" s="1"/>
  <c r="AL681" i="12" s="1"/>
  <c r="AL679" i="12"/>
  <c r="AL678" i="12" s="1"/>
  <c r="AL677" i="12" s="1"/>
  <c r="AL675" i="12"/>
  <c r="AL674" i="12" s="1"/>
  <c r="AL673" i="12" s="1"/>
  <c r="AL671" i="12"/>
  <c r="AL670" i="12" s="1"/>
  <c r="AL669" i="12" s="1"/>
  <c r="AL667" i="12"/>
  <c r="AL666" i="12" s="1"/>
  <c r="AL665" i="12" s="1"/>
  <c r="AL663" i="12"/>
  <c r="AL662" i="12" s="1"/>
  <c r="AL661" i="12" s="1"/>
  <c r="AL659" i="12"/>
  <c r="AL658" i="12" s="1"/>
  <c r="AL657" i="12" s="1"/>
  <c r="AL655" i="12"/>
  <c r="AL654" i="12" s="1"/>
  <c r="AL653" i="12" s="1"/>
  <c r="AL648" i="12"/>
  <c r="AL647" i="12" s="1"/>
  <c r="AL646" i="12" s="1"/>
  <c r="AL644" i="12"/>
  <c r="AL643" i="12" s="1"/>
  <c r="AL642" i="12" s="1"/>
  <c r="AL640" i="12"/>
  <c r="AL639" i="12" s="1"/>
  <c r="AL638" i="12" s="1"/>
  <c r="AL636" i="12"/>
  <c r="AL635" i="12" s="1"/>
  <c r="AL634" i="12" s="1"/>
  <c r="AL631" i="12"/>
  <c r="AL630" i="12" s="1"/>
  <c r="AL629" i="12" s="1"/>
  <c r="AL627" i="12"/>
  <c r="AL626" i="12" s="1"/>
  <c r="AL625" i="12" s="1"/>
  <c r="AL620" i="12"/>
  <c r="AL619" i="12" s="1"/>
  <c r="AL617" i="12"/>
  <c r="AL616" i="12" s="1"/>
  <c r="AL612" i="12"/>
  <c r="AL611" i="12" s="1"/>
  <c r="AL610" i="12" s="1"/>
  <c r="AL609" i="12" s="1"/>
  <c r="AL606" i="12"/>
  <c r="AL605" i="12" s="1"/>
  <c r="AL603" i="12"/>
  <c r="AL602" i="12" s="1"/>
  <c r="AL597" i="12"/>
  <c r="AL596" i="12" s="1"/>
  <c r="AL595" i="12" s="1"/>
  <c r="AL594" i="12" s="1"/>
  <c r="AL591" i="12"/>
  <c r="AL590" i="12" s="1"/>
  <c r="AL588" i="12"/>
  <c r="AL587" i="12" s="1"/>
  <c r="AL585" i="12"/>
  <c r="AL584" i="12" s="1"/>
  <c r="AL582" i="12"/>
  <c r="AL581" i="12" s="1"/>
  <c r="AL579" i="12"/>
  <c r="AL578" i="12" s="1"/>
  <c r="AL574" i="12"/>
  <c r="AL573" i="12" s="1"/>
  <c r="AL572" i="12" s="1"/>
  <c r="AL570" i="12"/>
  <c r="AL569" i="12" s="1"/>
  <c r="AL567" i="12"/>
  <c r="AL566" i="12" s="1"/>
  <c r="AL563" i="12"/>
  <c r="AL562" i="12" s="1"/>
  <c r="AL561" i="12" s="1"/>
  <c r="AL559" i="12"/>
  <c r="AL557" i="12"/>
  <c r="AL551" i="12"/>
  <c r="AL550" i="12" s="1"/>
  <c r="AL549" i="12" s="1"/>
  <c r="AL547" i="12"/>
  <c r="AL546" i="12" s="1"/>
  <c r="AL545" i="12" s="1"/>
  <c r="AL543" i="12"/>
  <c r="AL542" i="12" s="1"/>
  <c r="AL541" i="12" s="1"/>
  <c r="AL539" i="12"/>
  <c r="AL538" i="12" s="1"/>
  <c r="AL537" i="12" s="1"/>
  <c r="AL533" i="12"/>
  <c r="AL532" i="12" s="1"/>
  <c r="AL530" i="12"/>
  <c r="AL529" i="12" s="1"/>
  <c r="AL525" i="12"/>
  <c r="AL524" i="12" s="1"/>
  <c r="AL523" i="12" s="1"/>
  <c r="AL521" i="12"/>
  <c r="AL520" i="12" s="1"/>
  <c r="AL519" i="12" s="1"/>
  <c r="AL515" i="12"/>
  <c r="AL514" i="12" s="1"/>
  <c r="AL512" i="12"/>
  <c r="AL511" i="12" s="1"/>
  <c r="AL508" i="12"/>
  <c r="AL507" i="12" s="1"/>
  <c r="AL505" i="12"/>
  <c r="AL504" i="12" s="1"/>
  <c r="AL499" i="12"/>
  <c r="AL498" i="12" s="1"/>
  <c r="AL497" i="12" s="1"/>
  <c r="AL495" i="12"/>
  <c r="AL494" i="12" s="1"/>
  <c r="AL493" i="12" s="1"/>
  <c r="AL491" i="12"/>
  <c r="AL490" i="12" s="1"/>
  <c r="AL489" i="12" s="1"/>
  <c r="AL487" i="12"/>
  <c r="AL486" i="12" s="1"/>
  <c r="AL485" i="12" s="1"/>
  <c r="AL482" i="12"/>
  <c r="AL481" i="12" s="1"/>
  <c r="AL480" i="12" s="1"/>
  <c r="AL476" i="12"/>
  <c r="AL475" i="12" s="1"/>
  <c r="AL474" i="12" s="1"/>
  <c r="AL471" i="12"/>
  <c r="AL468" i="12"/>
  <c r="AL465" i="12"/>
  <c r="AL464" i="12" s="1"/>
  <c r="AL460" i="12"/>
  <c r="AL459" i="12" s="1"/>
  <c r="AL458" i="12" s="1"/>
  <c r="AL456" i="12"/>
  <c r="AL455" i="12" s="1"/>
  <c r="AL453" i="12"/>
  <c r="AL451" i="12"/>
  <c r="AL448" i="12"/>
  <c r="AL447" i="12" s="1"/>
  <c r="AL445" i="12"/>
  <c r="AL444" i="12" s="1"/>
  <c r="AL440" i="12"/>
  <c r="AL439" i="12" s="1"/>
  <c r="AL438" i="12" s="1"/>
  <c r="AL435" i="12"/>
  <c r="AL434" i="12" s="1"/>
  <c r="AL433" i="12" s="1"/>
  <c r="AL431" i="12"/>
  <c r="AL430" i="12" s="1"/>
  <c r="AL429" i="12" s="1"/>
  <c r="AL426" i="12"/>
  <c r="AL424" i="12"/>
  <c r="AL420" i="12"/>
  <c r="AL418" i="12"/>
  <c r="AL414" i="12"/>
  <c r="AL413" i="12" s="1"/>
  <c r="AL412" i="12" s="1"/>
  <c r="AL410" i="12"/>
  <c r="AL408" i="12"/>
  <c r="AL403" i="12"/>
  <c r="AL400" i="12"/>
  <c r="AL395" i="12"/>
  <c r="AL394" i="12" s="1"/>
  <c r="AL393" i="12" s="1"/>
  <c r="AL391" i="12"/>
  <c r="AL390" i="12" s="1"/>
  <c r="AL389" i="12" s="1"/>
  <c r="AL387" i="12"/>
  <c r="AL386" i="12" s="1"/>
  <c r="AL385" i="12" s="1"/>
  <c r="AL382" i="12"/>
  <c r="AL381" i="12" s="1"/>
  <c r="AL380" i="12" s="1"/>
  <c r="AL377" i="12"/>
  <c r="AL375" i="12"/>
  <c r="AL372" i="12"/>
  <c r="AL371" i="12" s="1"/>
  <c r="AL367" i="12"/>
  <c r="AL366" i="12" s="1"/>
  <c r="AL365" i="12" s="1"/>
  <c r="AL363" i="12"/>
  <c r="AL362" i="12" s="1"/>
  <c r="AL361" i="12" s="1"/>
  <c r="AL359" i="12"/>
  <c r="AL358" i="12" s="1"/>
  <c r="AL357" i="12" s="1"/>
  <c r="AL352" i="12"/>
  <c r="AL351" i="12" s="1"/>
  <c r="AL350" i="12" s="1"/>
  <c r="AL348" i="12"/>
  <c r="AL347" i="12" s="1"/>
  <c r="AL346" i="12" s="1"/>
  <c r="AL343" i="12"/>
  <c r="AL342" i="12" s="1"/>
  <c r="AL341" i="12" s="1"/>
  <c r="AL339" i="12"/>
  <c r="AL338" i="12" s="1"/>
  <c r="AL336" i="12"/>
  <c r="AL335" i="12" s="1"/>
  <c r="AL329" i="12"/>
  <c r="AL328" i="12" s="1"/>
  <c r="AL327" i="12" s="1"/>
  <c r="AL325" i="12"/>
  <c r="AL324" i="12" s="1"/>
  <c r="AL323" i="12" s="1"/>
  <c r="AL319" i="12"/>
  <c r="AL318" i="12" s="1"/>
  <c r="AL317" i="12" s="1"/>
  <c r="AL316" i="12" s="1"/>
  <c r="AL314" i="12"/>
  <c r="AL313" i="12" s="1"/>
  <c r="AL312" i="12" s="1"/>
  <c r="AL310" i="12"/>
  <c r="AL309" i="12" s="1"/>
  <c r="AL307" i="12"/>
  <c r="AL306" i="12" s="1"/>
  <c r="AL304" i="12"/>
  <c r="AL303" i="12" s="1"/>
  <c r="AL300" i="12"/>
  <c r="AL299" i="12" s="1"/>
  <c r="AL298" i="12" s="1"/>
  <c r="AL293" i="12"/>
  <c r="AL292" i="12" s="1"/>
  <c r="AL291" i="12" s="1"/>
  <c r="AL285" i="12"/>
  <c r="AL284" i="12" s="1"/>
  <c r="AL283" i="12" s="1"/>
  <c r="AL281" i="12"/>
  <c r="AL280" i="12" s="1"/>
  <c r="AL279" i="12" s="1"/>
  <c r="AL277" i="12"/>
  <c r="AL276" i="12" s="1"/>
  <c r="AL275" i="12" s="1"/>
  <c r="AL271" i="12"/>
  <c r="AL270" i="12" s="1"/>
  <c r="AL269" i="12" s="1"/>
  <c r="AL267" i="12"/>
  <c r="AL266" i="12" s="1"/>
  <c r="AL265" i="12" s="1"/>
  <c r="AL263" i="12"/>
  <c r="AL262" i="12" s="1"/>
  <c r="AL260" i="12"/>
  <c r="AL259" i="12" s="1"/>
  <c r="AL256" i="12"/>
  <c r="AL255" i="12" s="1"/>
  <c r="AL254" i="12" s="1"/>
  <c r="AL251" i="12"/>
  <c r="AL250" i="12" s="1"/>
  <c r="AL249" i="12" s="1"/>
  <c r="AL247" i="12"/>
  <c r="AL246" i="12" s="1"/>
  <c r="AL245" i="12" s="1"/>
  <c r="AL243" i="12"/>
  <c r="AL242" i="12" s="1"/>
  <c r="AL241" i="12" s="1"/>
  <c r="AL237" i="12"/>
  <c r="AL236" i="12" s="1"/>
  <c r="AL235" i="12" s="1"/>
  <c r="AL233" i="12"/>
  <c r="AL232" i="12" s="1"/>
  <c r="AL231" i="12" s="1"/>
  <c r="AL227" i="12"/>
  <c r="AL225" i="12"/>
  <c r="AL220" i="12"/>
  <c r="AL219" i="12" s="1"/>
  <c r="AL218" i="12" s="1"/>
  <c r="AL216" i="12"/>
  <c r="AL215" i="12" s="1"/>
  <c r="AL214" i="12" s="1"/>
  <c r="AL208" i="12"/>
  <c r="AL207" i="12" s="1"/>
  <c r="AL206" i="12" s="1"/>
  <c r="AL203" i="12"/>
  <c r="AL202" i="12" s="1"/>
  <c r="AL201" i="12" s="1"/>
  <c r="AL193" i="12"/>
  <c r="AL192" i="12" s="1"/>
  <c r="AL191" i="12" s="1"/>
  <c r="AL189" i="12"/>
  <c r="AL188" i="12" s="1"/>
  <c r="AL187" i="12" s="1"/>
  <c r="AL185" i="12"/>
  <c r="AL184" i="12" s="1"/>
  <c r="AL183" i="12" s="1"/>
  <c r="AL181" i="12"/>
  <c r="AL179" i="12"/>
  <c r="AL174" i="12"/>
  <c r="AL173" i="12" s="1"/>
  <c r="AL172" i="12" s="1"/>
  <c r="AL164" i="12"/>
  <c r="AL162" i="12"/>
  <c r="AL158" i="12"/>
  <c r="AL156" i="12"/>
  <c r="AL152" i="12"/>
  <c r="AL151" i="12" s="1"/>
  <c r="AL150" i="12" s="1"/>
  <c r="AL146" i="12"/>
  <c r="AL145" i="12" s="1"/>
  <c r="AL143" i="12"/>
  <c r="AL142" i="12" s="1"/>
  <c r="AL139" i="12"/>
  <c r="AL137" i="12"/>
  <c r="AL133" i="12"/>
  <c r="AL131" i="12"/>
  <c r="AL127" i="12"/>
  <c r="AL126" i="12" s="1"/>
  <c r="AL125" i="12" s="1"/>
  <c r="AL117" i="12"/>
  <c r="AL113" i="12"/>
  <c r="AL110" i="12"/>
  <c r="AL109" i="12" s="1"/>
  <c r="AL105" i="12"/>
  <c r="AL103" i="12"/>
  <c r="AL99" i="12"/>
  <c r="AL97" i="12"/>
  <c r="AL93" i="12"/>
  <c r="AL91" i="12"/>
  <c r="AL86" i="12"/>
  <c r="AL85" i="12" s="1"/>
  <c r="AL84" i="12" s="1"/>
  <c r="AL82" i="12"/>
  <c r="AL81" i="12" s="1"/>
  <c r="AL80" i="12" s="1"/>
  <c r="AL78" i="12"/>
  <c r="AL77" i="12" s="1"/>
  <c r="AL76" i="12" s="1"/>
  <c r="AL74" i="12"/>
  <c r="AL73" i="12" s="1"/>
  <c r="AL71" i="12"/>
  <c r="AL70" i="12" s="1"/>
  <c r="AL66" i="12"/>
  <c r="AL65" i="12" s="1"/>
  <c r="AL64" i="12" s="1"/>
  <c r="AL62" i="12"/>
  <c r="AL61" i="12" s="1"/>
  <c r="AL59" i="12"/>
  <c r="AL58" i="12" s="1"/>
  <c r="AL55" i="12"/>
  <c r="AL54" i="12" s="1"/>
  <c r="AL52" i="12"/>
  <c r="AL51" i="12" s="1"/>
  <c r="AL45" i="12"/>
  <c r="AL44" i="12" s="1"/>
  <c r="AL43" i="12" s="1"/>
  <c r="AL42" i="12" s="1"/>
  <c r="AL40" i="12"/>
  <c r="AL38" i="12"/>
  <c r="AL35" i="12"/>
  <c r="AL34" i="12" s="1"/>
  <c r="AL30" i="12"/>
  <c r="AL27" i="12"/>
  <c r="AL24" i="12"/>
  <c r="AL20" i="12"/>
  <c r="AL19" i="12" s="1"/>
  <c r="AK824" i="12"/>
  <c r="AK823" i="12" s="1"/>
  <c r="AK822" i="12" s="1"/>
  <c r="AK821" i="12" s="1"/>
  <c r="AK2562" i="12"/>
  <c r="AK2560" i="12"/>
  <c r="AK2557" i="12"/>
  <c r="AK2556" i="12" s="1"/>
  <c r="AK2554" i="12"/>
  <c r="AK2553" i="12" s="1"/>
  <c r="AK2548" i="12"/>
  <c r="AK2547" i="12" s="1"/>
  <c r="AK2546" i="12" s="1"/>
  <c r="AK2545" i="12" s="1"/>
  <c r="AK2543" i="12"/>
  <c r="AK2542" i="12" s="1"/>
  <c r="AK2541" i="12" s="1"/>
  <c r="AK2540" i="12" s="1"/>
  <c r="AK2537" i="12"/>
  <c r="AK2536" i="12" s="1"/>
  <c r="AK2535" i="12" s="1"/>
  <c r="AK2534" i="12" s="1"/>
  <c r="AK2531" i="12"/>
  <c r="AK2530" i="12" s="1"/>
  <c r="AK2528" i="12"/>
  <c r="AK2527" i="12" s="1"/>
  <c r="AK2525" i="12"/>
  <c r="AK2524" i="12" s="1"/>
  <c r="AK2521" i="12"/>
  <c r="AK2520" i="12" s="1"/>
  <c r="AK2519" i="12" s="1"/>
  <c r="AK2507" i="12"/>
  <c r="AK2506" i="12" s="1"/>
  <c r="AK2495" i="12"/>
  <c r="AK2494" i="12" s="1"/>
  <c r="AK2484" i="12"/>
  <c r="AK2483" i="12" s="1"/>
  <c r="AK2471" i="12"/>
  <c r="AK2470" i="12" s="1"/>
  <c r="AK2469" i="12" s="1"/>
  <c r="AK2466" i="12"/>
  <c r="AK2465" i="12" s="1"/>
  <c r="AK2463" i="12"/>
  <c r="AK2462" i="12" s="1"/>
  <c r="AK2460" i="12"/>
  <c r="AK2459" i="12" s="1"/>
  <c r="AK2456" i="12"/>
  <c r="AK2455" i="12" s="1"/>
  <c r="AK2454" i="12" s="1"/>
  <c r="AK2451" i="12"/>
  <c r="AK2450" i="12" s="1"/>
  <c r="AK2449" i="12" s="1"/>
  <c r="AK2448" i="12" s="1"/>
  <c r="AK2445" i="12"/>
  <c r="AK2444" i="12" s="1"/>
  <c r="AK2442" i="12"/>
  <c r="AK2441" i="12" s="1"/>
  <c r="AK2439" i="12"/>
  <c r="AK2438" i="12" s="1"/>
  <c r="AK2435" i="12"/>
  <c r="AK2434" i="12" s="1"/>
  <c r="AK2433" i="12" s="1"/>
  <c r="AK2430" i="12"/>
  <c r="AK2429" i="12" s="1"/>
  <c r="AK2428" i="12" s="1"/>
  <c r="AK2427" i="12" s="1"/>
  <c r="AK2424" i="12"/>
  <c r="AK2423" i="12" s="1"/>
  <c r="AK2421" i="12"/>
  <c r="AK2420" i="12" s="1"/>
  <c r="AK2418" i="12"/>
  <c r="AK2417" i="12" s="1"/>
  <c r="AK2414" i="12"/>
  <c r="AK2413" i="12" s="1"/>
  <c r="AK2412" i="12" s="1"/>
  <c r="AK2409" i="12"/>
  <c r="AK2408" i="12" s="1"/>
  <c r="AK2407" i="12" s="1"/>
  <c r="AK2406" i="12" s="1"/>
  <c r="AK2403" i="12"/>
  <c r="AK2402" i="12" s="1"/>
  <c r="AK2400" i="12"/>
  <c r="AK2399" i="12" s="1"/>
  <c r="AK2397" i="12"/>
  <c r="AK2396" i="12" s="1"/>
  <c r="AK2393" i="12"/>
  <c r="AK2392" i="12" s="1"/>
  <c r="AK2391" i="12" s="1"/>
  <c r="AK2388" i="12"/>
  <c r="AK2387" i="12" s="1"/>
  <c r="AK2386" i="12" s="1"/>
  <c r="AK2384" i="12"/>
  <c r="AK2383" i="12" s="1"/>
  <c r="AK2382" i="12" s="1"/>
  <c r="AK2378" i="12"/>
  <c r="AK2377" i="12" s="1"/>
  <c r="AK2375" i="12"/>
  <c r="AK2374" i="12" s="1"/>
  <c r="AK2371" i="12"/>
  <c r="AK2370" i="12" s="1"/>
  <c r="AK2369" i="12" s="1"/>
  <c r="AK2367" i="12"/>
  <c r="AK2366" i="12" s="1"/>
  <c r="AK2365" i="12" s="1"/>
  <c r="AK2363" i="12"/>
  <c r="AK2362" i="12" s="1"/>
  <c r="AK2361" i="12" s="1"/>
  <c r="AK2359" i="12"/>
  <c r="AK2358" i="12" s="1"/>
  <c r="AK2356" i="12"/>
  <c r="AK2355" i="12" s="1"/>
  <c r="AK2353" i="12"/>
  <c r="AK2352" i="12" s="1"/>
  <c r="AK2349" i="12"/>
  <c r="AK2348" i="12" s="1"/>
  <c r="AK2347" i="12" s="1"/>
  <c r="AK2345" i="12"/>
  <c r="AK2344" i="12" s="1"/>
  <c r="AK2343" i="12" s="1"/>
  <c r="AK2341" i="12"/>
  <c r="AK2340" i="12" s="1"/>
  <c r="AK2338" i="12"/>
  <c r="AK2337" i="12" s="1"/>
  <c r="AK2334" i="12"/>
  <c r="AK2333" i="12" s="1"/>
  <c r="AK2332" i="12" s="1"/>
  <c r="AK2330" i="12"/>
  <c r="AK2329" i="12" s="1"/>
  <c r="AK2328" i="12" s="1"/>
  <c r="AK2326" i="12"/>
  <c r="AK2325" i="12" s="1"/>
  <c r="AK2324" i="12" s="1"/>
  <c r="AK2322" i="12"/>
  <c r="AK2321" i="12" s="1"/>
  <c r="AK2319" i="12"/>
  <c r="AK2318" i="12" s="1"/>
  <c r="AK2315" i="12"/>
  <c r="AK2314" i="12" s="1"/>
  <c r="AK2312" i="12"/>
  <c r="AK2311" i="12" s="1"/>
  <c r="AK2308" i="12"/>
  <c r="AK2307" i="12" s="1"/>
  <c r="AK2306" i="12" s="1"/>
  <c r="AK2304" i="12"/>
  <c r="AK2303" i="12" s="1"/>
  <c r="AK2302" i="12" s="1"/>
  <c r="AK2300" i="12"/>
  <c r="AK2298" i="12"/>
  <c r="AK2294" i="12"/>
  <c r="AK2293" i="12" s="1"/>
  <c r="AK2292" i="12" s="1"/>
  <c r="AK2290" i="12"/>
  <c r="AK2289" i="12" s="1"/>
  <c r="AK2288" i="12" s="1"/>
  <c r="AK2286" i="12"/>
  <c r="AK2285" i="12" s="1"/>
  <c r="AK2283" i="12"/>
  <c r="AK2282" i="12" s="1"/>
  <c r="AK2280" i="12"/>
  <c r="AK2279" i="12" s="1"/>
  <c r="AK2276" i="12"/>
  <c r="AK2275" i="12" s="1"/>
  <c r="AK2273" i="12"/>
  <c r="AK2272" i="12" s="1"/>
  <c r="AK2269" i="12"/>
  <c r="AK2268" i="12" s="1"/>
  <c r="AK2267" i="12" s="1"/>
  <c r="AK2265" i="12"/>
  <c r="AK2264" i="12" s="1"/>
  <c r="AK2263" i="12" s="1"/>
  <c r="AK2261" i="12"/>
  <c r="AK2260" i="12" s="1"/>
  <c r="AK2259" i="12" s="1"/>
  <c r="AK2257" i="12"/>
  <c r="AK2256" i="12" s="1"/>
  <c r="AK2255" i="12" s="1"/>
  <c r="AK2253" i="12"/>
  <c r="AK2252" i="12" s="1"/>
  <c r="AK2251" i="12" s="1"/>
  <c r="AK2249" i="12"/>
  <c r="AK2248" i="12" s="1"/>
  <c r="AK2247" i="12" s="1"/>
  <c r="AK2243" i="12"/>
  <c r="AK2242" i="12" s="1"/>
  <c r="AK2240" i="12"/>
  <c r="AK2238" i="12"/>
  <c r="AK2232" i="12"/>
  <c r="AK2231" i="12" s="1"/>
  <c r="AK2228" i="12"/>
  <c r="AK2227" i="12" s="1"/>
  <c r="AK2226" i="12" s="1"/>
  <c r="AK2224" i="12"/>
  <c r="AK2223" i="12" s="1"/>
  <c r="AK2222" i="12" s="1"/>
  <c r="AK2220" i="12"/>
  <c r="AK2219" i="12" s="1"/>
  <c r="AK2218" i="12" s="1"/>
  <c r="AK2216" i="12"/>
  <c r="AK2215" i="12" s="1"/>
  <c r="AK2213" i="12"/>
  <c r="AK2212" i="12" s="1"/>
  <c r="AK2210" i="12"/>
  <c r="AK2209" i="12" s="1"/>
  <c r="AK2205" i="12"/>
  <c r="AK2204" i="12" s="1"/>
  <c r="AK2203" i="12" s="1"/>
  <c r="AK2201" i="12"/>
  <c r="AK2200" i="12" s="1"/>
  <c r="AK2199" i="12" s="1"/>
  <c r="AK2196" i="12"/>
  <c r="AK2195" i="12" s="1"/>
  <c r="AK2194" i="12" s="1"/>
  <c r="AK2192" i="12"/>
  <c r="AK2191" i="12" s="1"/>
  <c r="AK2189" i="12"/>
  <c r="AK2188" i="12" s="1"/>
  <c r="AK2185" i="12"/>
  <c r="AK2184" i="12" s="1"/>
  <c r="AK2182" i="12"/>
  <c r="AK2181" i="12" s="1"/>
  <c r="AK2179" i="12"/>
  <c r="AK2178" i="12" s="1"/>
  <c r="AK2156" i="12"/>
  <c r="AK2155" i="12" s="1"/>
  <c r="AK2154" i="12" s="1"/>
  <c r="AK2149" i="12" s="1"/>
  <c r="AK2146" i="12"/>
  <c r="AK2145" i="12" s="1"/>
  <c r="AK2144" i="12" s="1"/>
  <c r="AK2142" i="12"/>
  <c r="AK2141" i="12" s="1"/>
  <c r="AK2135" i="12"/>
  <c r="AK2134" i="12" s="1"/>
  <c r="AK2133" i="12" s="1"/>
  <c r="AK2131" i="12"/>
  <c r="AK2130" i="12" s="1"/>
  <c r="AK2129" i="12" s="1"/>
  <c r="AK2126" i="12"/>
  <c r="AK2125" i="12" s="1"/>
  <c r="AK2124" i="12" s="1"/>
  <c r="AK2123" i="12" s="1"/>
  <c r="AK2121" i="12"/>
  <c r="AK2120" i="12" s="1"/>
  <c r="AK2119" i="12" s="1"/>
  <c r="AK2118" i="12" s="1"/>
  <c r="AK2110" i="12"/>
  <c r="AK2109" i="12" s="1"/>
  <c r="AK2108" i="12" s="1"/>
  <c r="AK2106" i="12"/>
  <c r="AK2105" i="12" s="1"/>
  <c r="AK2104" i="12" s="1"/>
  <c r="AK2102" i="12"/>
  <c r="AK2101" i="12" s="1"/>
  <c r="AK2100" i="12" s="1"/>
  <c r="AK2098" i="12"/>
  <c r="AK2097" i="12" s="1"/>
  <c r="AK2096" i="12" s="1"/>
  <c r="AK2094" i="12"/>
  <c r="AK2093" i="12" s="1"/>
  <c r="AK2092" i="12" s="1"/>
  <c r="AK2090" i="12"/>
  <c r="AK2089" i="12" s="1"/>
  <c r="AK2088" i="12" s="1"/>
  <c r="AK2086" i="12"/>
  <c r="AK2085" i="12" s="1"/>
  <c r="AK2084" i="12" s="1"/>
  <c r="AK2081" i="12"/>
  <c r="AK2080" i="12" s="1"/>
  <c r="AK2079" i="12" s="1"/>
  <c r="AK2077" i="12"/>
  <c r="AK2076" i="12" s="1"/>
  <c r="AK2075" i="12" s="1"/>
  <c r="AK2073" i="12"/>
  <c r="AK2072" i="12" s="1"/>
  <c r="AK2071" i="12" s="1"/>
  <c r="AK2069" i="12"/>
  <c r="AK2068" i="12" s="1"/>
  <c r="AK2067" i="12" s="1"/>
  <c r="AK2060" i="12"/>
  <c r="AK2059" i="12" s="1"/>
  <c r="AK2058" i="12" s="1"/>
  <c r="AK2030" i="12"/>
  <c r="AK2029" i="12" s="1"/>
  <c r="AK2028" i="12" s="1"/>
  <c r="AK2026" i="12"/>
  <c r="AK2025" i="12" s="1"/>
  <c r="AK2024" i="12" s="1"/>
  <c r="AK2022" i="12"/>
  <c r="AK2021" i="12" s="1"/>
  <c r="AK2020" i="12" s="1"/>
  <c r="AK2018" i="12"/>
  <c r="AK2017" i="12" s="1"/>
  <c r="AK2016" i="12" s="1"/>
  <c r="AK2014" i="12"/>
  <c r="AK2013" i="12" s="1"/>
  <c r="AK2012" i="12" s="1"/>
  <c r="AK2010" i="12"/>
  <c r="AK2009" i="12" s="1"/>
  <c r="AK2008" i="12" s="1"/>
  <c r="AK2006" i="12"/>
  <c r="AK2005" i="12" s="1"/>
  <c r="AK2004" i="12" s="1"/>
  <c r="AK2001" i="12"/>
  <c r="AK2000" i="12" s="1"/>
  <c r="AK1999" i="12" s="1"/>
  <c r="AK1995" i="12"/>
  <c r="AK1994" i="12" s="1"/>
  <c r="AK1992" i="12"/>
  <c r="AK1991" i="12" s="1"/>
  <c r="AK1988" i="12"/>
  <c r="AK1987" i="12" s="1"/>
  <c r="AK1986" i="12" s="1"/>
  <c r="AK1984" i="12"/>
  <c r="AK1983" i="12" s="1"/>
  <c r="AK1982" i="12" s="1"/>
  <c r="AK1980" i="12"/>
  <c r="AK1979" i="12" s="1"/>
  <c r="AK1978" i="12" s="1"/>
  <c r="AK1968" i="12"/>
  <c r="AK1967" i="12" s="1"/>
  <c r="AK1966" i="12" s="1"/>
  <c r="AK1964" i="12"/>
  <c r="AK1963" i="12" s="1"/>
  <c r="AK1962" i="12" s="1"/>
  <c r="AK1960" i="12"/>
  <c r="AK1959" i="12" s="1"/>
  <c r="AK1958" i="12" s="1"/>
  <c r="AK1956" i="12"/>
  <c r="AK1955" i="12" s="1"/>
  <c r="AK1954" i="12" s="1"/>
  <c r="AK1952" i="12"/>
  <c r="AK1951" i="12" s="1"/>
  <c r="AK1950" i="12" s="1"/>
  <c r="AK1948" i="12"/>
  <c r="AK1947" i="12" s="1"/>
  <c r="AK1946" i="12" s="1"/>
  <c r="AK1944" i="12"/>
  <c r="AK1943" i="12" s="1"/>
  <c r="AK1942" i="12" s="1"/>
  <c r="AK1940" i="12"/>
  <c r="AK1939" i="12" s="1"/>
  <c r="AK1938" i="12" s="1"/>
  <c r="AK1936" i="12"/>
  <c r="AK1935" i="12" s="1"/>
  <c r="AK1934" i="12" s="1"/>
  <c r="AK1932" i="12"/>
  <c r="AK1931" i="12" s="1"/>
  <c r="AK1930" i="12" s="1"/>
  <c r="AK1924" i="12"/>
  <c r="AK1923" i="12" s="1"/>
  <c r="AK1922" i="12" s="1"/>
  <c r="AK1918" i="12"/>
  <c r="AK1916" i="12"/>
  <c r="AK1912" i="12"/>
  <c r="AK1911" i="12" s="1"/>
  <c r="AK1910" i="12" s="1"/>
  <c r="AK1906" i="12"/>
  <c r="AK1905" i="12" s="1"/>
  <c r="AK1904" i="12" s="1"/>
  <c r="AK1902" i="12"/>
  <c r="AK1901" i="12" s="1"/>
  <c r="AK1900" i="12" s="1"/>
  <c r="AK1898" i="12"/>
  <c r="AK1897" i="12" s="1"/>
  <c r="AK1896" i="12" s="1"/>
  <c r="AK1894" i="12"/>
  <c r="AK1893" i="12" s="1"/>
  <c r="AK1891" i="12"/>
  <c r="AK1890" i="12" s="1"/>
  <c r="AK1885" i="12"/>
  <c r="AK1884" i="12" s="1"/>
  <c r="AK1882" i="12"/>
  <c r="AK1881" i="12" s="1"/>
  <c r="AK1877" i="12"/>
  <c r="AK1875" i="12"/>
  <c r="AK1873" i="12"/>
  <c r="AK1870" i="12"/>
  <c r="AK1869" i="12" s="1"/>
  <c r="AK1865" i="12"/>
  <c r="AK1864" i="12" s="1"/>
  <c r="AK1863" i="12" s="1"/>
  <c r="AK1861" i="12"/>
  <c r="AK1859" i="12"/>
  <c r="AK1855" i="12"/>
  <c r="AK1854" i="12" s="1"/>
  <c r="AK1853" i="12" s="1"/>
  <c r="AK1851" i="12"/>
  <c r="AK1850" i="12" s="1"/>
  <c r="AK1849" i="12" s="1"/>
  <c r="AK1846" i="12"/>
  <c r="AK1844" i="12"/>
  <c r="AK1840" i="12"/>
  <c r="AK1839" i="12" s="1"/>
  <c r="AK1838" i="12" s="1"/>
  <c r="AK1836" i="12"/>
  <c r="AK1835" i="12" s="1"/>
  <c r="AK1832" i="12"/>
  <c r="AK1830" i="12"/>
  <c r="AK1827" i="12"/>
  <c r="AK1826" i="12" s="1"/>
  <c r="AK1824" i="12"/>
  <c r="AK1823" i="12" s="1"/>
  <c r="AK1818" i="12"/>
  <c r="AK1817" i="12" s="1"/>
  <c r="AK1815" i="12"/>
  <c r="AK1814" i="12" s="1"/>
  <c r="AK1811" i="12"/>
  <c r="AK1810" i="12" s="1"/>
  <c r="AK1809" i="12" s="1"/>
  <c r="AK1807" i="12"/>
  <c r="AK1806" i="12" s="1"/>
  <c r="AK1805" i="12" s="1"/>
  <c r="AK1803" i="12"/>
  <c r="AK1802" i="12" s="1"/>
  <c r="AK1800" i="12"/>
  <c r="AK1799" i="12" s="1"/>
  <c r="AK1797" i="12"/>
  <c r="AK1796" i="12" s="1"/>
  <c r="AK1794" i="12"/>
  <c r="AK1793" i="12" s="1"/>
  <c r="AK1788" i="12"/>
  <c r="AK1787" i="12" s="1"/>
  <c r="AK1785" i="12"/>
  <c r="AK1784" i="12" s="1"/>
  <c r="AK1780" i="12"/>
  <c r="AK1778" i="12"/>
  <c r="AK1774" i="12"/>
  <c r="AK1772" i="12"/>
  <c r="AK1768" i="12"/>
  <c r="AK1764" i="12"/>
  <c r="AK1761" i="12"/>
  <c r="AK1757" i="12"/>
  <c r="AK1756" i="12" s="1"/>
  <c r="AK1752" i="12"/>
  <c r="AK1750" i="12"/>
  <c r="AK1746" i="12"/>
  <c r="AK1745" i="12" s="1"/>
  <c r="AK1744" i="12" s="1"/>
  <c r="AK1742" i="12"/>
  <c r="AK1741" i="12" s="1"/>
  <c r="AK1740" i="12" s="1"/>
  <c r="AK1738" i="12"/>
  <c r="AK1737" i="12" s="1"/>
  <c r="AK1736" i="12" s="1"/>
  <c r="AK1734" i="12"/>
  <c r="AK1732" i="12"/>
  <c r="AK1728" i="12"/>
  <c r="AK1727" i="12" s="1"/>
  <c r="AK1726" i="12" s="1"/>
  <c r="AK1724" i="12"/>
  <c r="AK1723" i="12" s="1"/>
  <c r="AK1722" i="12" s="1"/>
  <c r="AK1720" i="12"/>
  <c r="AK1718" i="12"/>
  <c r="AK1712" i="12"/>
  <c r="AK1711" i="12" s="1"/>
  <c r="AK1710" i="12" s="1"/>
  <c r="AK1707" i="12"/>
  <c r="AK1704" i="12"/>
  <c r="AK1700" i="12"/>
  <c r="AK1699" i="12" s="1"/>
  <c r="AK1697" i="12"/>
  <c r="AK1696" i="12" s="1"/>
  <c r="AK1692" i="12"/>
  <c r="AK1691" i="12" s="1"/>
  <c r="AK1687" i="12"/>
  <c r="AK1686" i="12" s="1"/>
  <c r="AK1685" i="12" s="1"/>
  <c r="AK1683" i="12"/>
  <c r="AK1682" i="12" s="1"/>
  <c r="AK1681" i="12" s="1"/>
  <c r="AK1679" i="12"/>
  <c r="AK1677" i="12"/>
  <c r="AK1673" i="12"/>
  <c r="AK1671" i="12"/>
  <c r="AK1664" i="12"/>
  <c r="AK1663" i="12" s="1"/>
  <c r="AK1662" i="12" s="1"/>
  <c r="AK1661" i="12" s="1"/>
  <c r="AK1659" i="12"/>
  <c r="AK1658" i="12" s="1"/>
  <c r="AK1657" i="12" s="1"/>
  <c r="AK1655" i="12"/>
  <c r="AK1654" i="12" s="1"/>
  <c r="AK1652" i="12"/>
  <c r="AK1651" i="12" s="1"/>
  <c r="AK1649" i="12"/>
  <c r="AK1648" i="12" s="1"/>
  <c r="AK1644" i="12"/>
  <c r="AK1643" i="12" s="1"/>
  <c r="AK1642" i="12" s="1"/>
  <c r="AK1641" i="12" s="1"/>
  <c r="AK1638" i="12"/>
  <c r="AK1637" i="12" s="1"/>
  <c r="AK1636" i="12" s="1"/>
  <c r="AK1635" i="12" s="1"/>
  <c r="AK1633" i="12"/>
  <c r="AK1632" i="12" s="1"/>
  <c r="AK1631" i="12" s="1"/>
  <c r="AK1630" i="12" s="1"/>
  <c r="AK1628" i="12"/>
  <c r="AK1627" i="12" s="1"/>
  <c r="AK1626" i="12" s="1"/>
  <c r="AK1625" i="12" s="1"/>
  <c r="AK1623" i="12"/>
  <c r="AK1622" i="12" s="1"/>
  <c r="AK1621" i="12" s="1"/>
  <c r="AK1620" i="12" s="1"/>
  <c r="AK1618" i="12"/>
  <c r="AK1617" i="12" s="1"/>
  <c r="AK1616" i="12" s="1"/>
  <c r="AK1615" i="12" s="1"/>
  <c r="AK1613" i="12"/>
  <c r="AK1612" i="12" s="1"/>
  <c r="AK1611" i="12" s="1"/>
  <c r="AK1609" i="12"/>
  <c r="AK1608" i="12" s="1"/>
  <c r="AK1607" i="12" s="1"/>
  <c r="AK1602" i="12"/>
  <c r="AK1601" i="12" s="1"/>
  <c r="AK1600" i="12" s="1"/>
  <c r="AK1598" i="12"/>
  <c r="AK1597" i="12" s="1"/>
  <c r="AK1595" i="12"/>
  <c r="AK1594" i="12" s="1"/>
  <c r="AK1592" i="12"/>
  <c r="AK1591" i="12" s="1"/>
  <c r="AK1586" i="12"/>
  <c r="AK1585" i="12" s="1"/>
  <c r="AK1583" i="12"/>
  <c r="AK1582" i="12" s="1"/>
  <c r="AK1579" i="12"/>
  <c r="AK1578" i="12" s="1"/>
  <c r="AK1577" i="12" s="1"/>
  <c r="AK1572" i="12"/>
  <c r="AK1571" i="12" s="1"/>
  <c r="AK1570" i="12" s="1"/>
  <c r="AK1568" i="12"/>
  <c r="AK1567" i="12" s="1"/>
  <c r="AK1566" i="12" s="1"/>
  <c r="AK1554" i="12"/>
  <c r="AK1552" i="12"/>
  <c r="AK1549" i="12"/>
  <c r="AK1548" i="12" s="1"/>
  <c r="AK1542" i="12"/>
  <c r="AK1541" i="12" s="1"/>
  <c r="AK1540" i="12" s="1"/>
  <c r="AK1538" i="12"/>
  <c r="AK1537" i="12" s="1"/>
  <c r="AK1536" i="12" s="1"/>
  <c r="AK1532" i="12"/>
  <c r="AK1531" i="12" s="1"/>
  <c r="AK1530" i="12" s="1"/>
  <c r="AK1528" i="12"/>
  <c r="AK1527" i="12" s="1"/>
  <c r="AK1526" i="12" s="1"/>
  <c r="AK1524" i="12"/>
  <c r="AK1523" i="12" s="1"/>
  <c r="AK1522" i="12" s="1"/>
  <c r="AK1521" i="12" s="1"/>
  <c r="AK1518" i="12"/>
  <c r="AK1517" i="12" s="1"/>
  <c r="AK1516" i="12" s="1"/>
  <c r="AK1514" i="12"/>
  <c r="AK1513" i="12" s="1"/>
  <c r="AK1512" i="12" s="1"/>
  <c r="AK1509" i="12"/>
  <c r="AK1508" i="12" s="1"/>
  <c r="AK1507" i="12" s="1"/>
  <c r="AK1505" i="12"/>
  <c r="AK1503" i="12"/>
  <c r="AK1500" i="12"/>
  <c r="AK1499" i="12" s="1"/>
  <c r="AK1496" i="12"/>
  <c r="AK1495" i="12" s="1"/>
  <c r="AK1494" i="12" s="1"/>
  <c r="AK1491" i="12"/>
  <c r="AK1490" i="12" s="1"/>
  <c r="AK1489" i="12" s="1"/>
  <c r="AK1488" i="12" s="1"/>
  <c r="AK1486" i="12"/>
  <c r="AK1485" i="12" s="1"/>
  <c r="AK1483" i="12"/>
  <c r="AK1482" i="12" s="1"/>
  <c r="AK1480" i="12"/>
  <c r="AK1479" i="12" s="1"/>
  <c r="AK1473" i="12"/>
  <c r="AK1472" i="12" s="1"/>
  <c r="AK1471" i="12" s="1"/>
  <c r="AK1469" i="12"/>
  <c r="AK1468" i="12" s="1"/>
  <c r="AK1467" i="12" s="1"/>
  <c r="AK1464" i="12"/>
  <c r="AK1463" i="12"/>
  <c r="AK1462" i="12" s="1"/>
  <c r="AK1461" i="12" s="1"/>
  <c r="AK1458" i="12"/>
  <c r="AK1457" i="12" s="1"/>
  <c r="AK1456" i="12" s="1"/>
  <c r="AK1454" i="12"/>
  <c r="AK1453" i="12" s="1"/>
  <c r="AK1452" i="12" s="1"/>
  <c r="AK1450" i="12"/>
  <c r="AK1449" i="12" s="1"/>
  <c r="AK1448" i="12" s="1"/>
  <c r="AK1446" i="12"/>
  <c r="AK1445" i="12" s="1"/>
  <c r="AK1443" i="12"/>
  <c r="AK1442" i="12" s="1"/>
  <c r="AK1440" i="12"/>
  <c r="AK1439" i="12" s="1"/>
  <c r="AK1434" i="12"/>
  <c r="AK1433" i="12" s="1"/>
  <c r="AK1432" i="12" s="1"/>
  <c r="AK1431" i="12" s="1"/>
  <c r="AK1428" i="12"/>
  <c r="AK1427" i="12" s="1"/>
  <c r="AK1426" i="12" s="1"/>
  <c r="AK1425" i="12" s="1"/>
  <c r="AK1423" i="12"/>
  <c r="AK1422" i="12" s="1"/>
  <c r="AK1421" i="12" s="1"/>
  <c r="AK1419" i="12"/>
  <c r="AK1418" i="12" s="1"/>
  <c r="AK1417" i="12" s="1"/>
  <c r="AK1414" i="12"/>
  <c r="AK1413" i="12" s="1"/>
  <c r="AK1412" i="12" s="1"/>
  <c r="AK1410" i="12"/>
  <c r="AK1409" i="12" s="1"/>
  <c r="AK1407" i="12"/>
  <c r="AK1406" i="12" s="1"/>
  <c r="AK1404" i="12"/>
  <c r="AK1403" i="12" s="1"/>
  <c r="AK1399" i="12"/>
  <c r="AK1398" i="12" s="1"/>
  <c r="AK1397" i="12" s="1"/>
  <c r="AK1395" i="12"/>
  <c r="AK1394" i="12" s="1"/>
  <c r="AK1393" i="12" s="1"/>
  <c r="AK1389" i="12"/>
  <c r="AK1388" i="12" s="1"/>
  <c r="AK1387" i="12" s="1"/>
  <c r="AK1386" i="12" s="1"/>
  <c r="AK1385" i="12" s="1"/>
  <c r="AK1383" i="12"/>
  <c r="AK1382" i="12" s="1"/>
  <c r="AK1381" i="12" s="1"/>
  <c r="AK1380" i="12" s="1"/>
  <c r="AK1378" i="12"/>
  <c r="AK1377" i="12" s="1"/>
  <c r="AK1376" i="12" s="1"/>
  <c r="AK1375" i="12" s="1"/>
  <c r="AK1373" i="12"/>
  <c r="AK1372" i="12" s="1"/>
  <c r="AK1371" i="12" s="1"/>
  <c r="AK1369" i="12"/>
  <c r="AK1368" i="12" s="1"/>
  <c r="AK1367" i="12" s="1"/>
  <c r="AK1364" i="12"/>
  <c r="AK1363" i="12" s="1"/>
  <c r="AK1362" i="12" s="1"/>
  <c r="AK1360" i="12"/>
  <c r="AK1359" i="12" s="1"/>
  <c r="AK1358" i="12" s="1"/>
  <c r="AK1355" i="12"/>
  <c r="AK1354" i="12" s="1"/>
  <c r="AK1352" i="12"/>
  <c r="AK1351" i="12" s="1"/>
  <c r="AK1347" i="12"/>
  <c r="AK1346" i="12" s="1"/>
  <c r="AK1345" i="12" s="1"/>
  <c r="AK1344" i="12" s="1"/>
  <c r="AK1342" i="12"/>
  <c r="AK1341" i="12" s="1"/>
  <c r="AK1340" i="12" s="1"/>
  <c r="AK1338" i="12"/>
  <c r="AK1337" i="12" s="1"/>
  <c r="AK1336" i="12" s="1"/>
  <c r="AK1334" i="12"/>
  <c r="AK1333" i="12" s="1"/>
  <c r="AK1332" i="12" s="1"/>
  <c r="AK1330" i="12"/>
  <c r="AK1329" i="12" s="1"/>
  <c r="AK1328" i="12" s="1"/>
  <c r="AK1326" i="12"/>
  <c r="AK1325" i="12" s="1"/>
  <c r="AK1324" i="12" s="1"/>
  <c r="AK1322" i="12"/>
  <c r="AK1321" i="12" s="1"/>
  <c r="AK1320" i="12" s="1"/>
  <c r="AK1318" i="12"/>
  <c r="AK1317" i="12" s="1"/>
  <c r="AK1316" i="12" s="1"/>
  <c r="AK1311" i="12"/>
  <c r="AK1310" i="12" s="1"/>
  <c r="AK1309" i="12" s="1"/>
  <c r="AK1307" i="12"/>
  <c r="AK1306" i="12" s="1"/>
  <c r="AK1305" i="12" s="1"/>
  <c r="AK1303" i="12"/>
  <c r="AK1302" i="12" s="1"/>
  <c r="AK1301" i="12" s="1"/>
  <c r="AK1299" i="12"/>
  <c r="AK1298" i="12" s="1"/>
  <c r="AK1297" i="12" s="1"/>
  <c r="AK1295" i="12"/>
  <c r="AK1294" i="12" s="1"/>
  <c r="AK1293" i="12" s="1"/>
  <c r="AK1290" i="12"/>
  <c r="AK1289" i="12" s="1"/>
  <c r="AK1288" i="12" s="1"/>
  <c r="AK1286" i="12"/>
  <c r="AK1285" i="12" s="1"/>
  <c r="AK1284" i="12" s="1"/>
  <c r="AK1282" i="12"/>
  <c r="AK1281" i="12" s="1"/>
  <c r="AK1280" i="12" s="1"/>
  <c r="AK1277" i="12"/>
  <c r="AK1276" i="12" s="1"/>
  <c r="AK1275" i="12" s="1"/>
  <c r="AK1274" i="12" s="1"/>
  <c r="AK1272" i="12"/>
  <c r="AK1271" i="12" s="1"/>
  <c r="AK1269" i="12"/>
  <c r="AK1268" i="12" s="1"/>
  <c r="AK1264" i="12"/>
  <c r="AK1263" i="12" s="1"/>
  <c r="AK1261" i="12"/>
  <c r="AK1260" i="12" s="1"/>
  <c r="AK1257" i="12"/>
  <c r="AK1256" i="12" s="1"/>
  <c r="AK1254" i="12"/>
  <c r="AK1253" i="12" s="1"/>
  <c r="AK1251" i="12"/>
  <c r="AK1250" i="12" s="1"/>
  <c r="AK1245" i="12"/>
  <c r="AK1244" i="12" s="1"/>
  <c r="AK1243" i="12" s="1"/>
  <c r="AK1241" i="12"/>
  <c r="AK1240" i="12" s="1"/>
  <c r="AK1239" i="12" s="1"/>
  <c r="AK1237" i="12"/>
  <c r="AK1236" i="12" s="1"/>
  <c r="AK1233" i="12"/>
  <c r="AK1232" i="12" s="1"/>
  <c r="AK1231" i="12" s="1"/>
  <c r="AK1230" i="12" s="1"/>
  <c r="AK1228" i="12"/>
  <c r="AK1227" i="12" s="1"/>
  <c r="AK1225" i="12"/>
  <c r="AK1224" i="12" s="1"/>
  <c r="AK1221" i="12"/>
  <c r="AK1220" i="12" s="1"/>
  <c r="AK1219" i="12" s="1"/>
  <c r="AK1217" i="12"/>
  <c r="AK1216" i="12" s="1"/>
  <c r="AK1215" i="12" s="1"/>
  <c r="AK1213" i="12"/>
  <c r="AK1212" i="12" s="1"/>
  <c r="AK1211" i="12" s="1"/>
  <c r="AK1209" i="12"/>
  <c r="AK1208" i="12" s="1"/>
  <c r="AK1207" i="12" s="1"/>
  <c r="AK1205" i="12"/>
  <c r="AK1204" i="12" s="1"/>
  <c r="AK1203" i="12" s="1"/>
  <c r="AK1201" i="12"/>
  <c r="AK1200" i="12" s="1"/>
  <c r="AK1199" i="12" s="1"/>
  <c r="AK1194" i="12"/>
  <c r="AK1193" i="12" s="1"/>
  <c r="AK1192" i="12" s="1"/>
  <c r="AK1190" i="12"/>
  <c r="AK1189" i="12" s="1"/>
  <c r="AK1188" i="12" s="1"/>
  <c r="AK1186" i="12"/>
  <c r="AK1185" i="12" s="1"/>
  <c r="AK1184" i="12" s="1"/>
  <c r="AK1181" i="12"/>
  <c r="AK1180" i="12" s="1"/>
  <c r="AK1179" i="12" s="1"/>
  <c r="AK1177" i="12"/>
  <c r="AK1176" i="12" s="1"/>
  <c r="AK1175" i="12" s="1"/>
  <c r="AK1173" i="12"/>
  <c r="AK1172" i="12" s="1"/>
  <c r="AK1168" i="12" s="1"/>
  <c r="AK1166" i="12"/>
  <c r="AK1165" i="12" s="1"/>
  <c r="AK1161" i="12" s="1"/>
  <c r="AK1159" i="12"/>
  <c r="AK1158" i="12" s="1"/>
  <c r="AK1156" i="12"/>
  <c r="AK1155" i="12" s="1"/>
  <c r="AK1152" i="12"/>
  <c r="AK1151" i="12" s="1"/>
  <c r="AK1150" i="12" s="1"/>
  <c r="AK1148" i="12"/>
  <c r="AK1147" i="12" s="1"/>
  <c r="AK1146" i="12" s="1"/>
  <c r="AK1144" i="12"/>
  <c r="AK1143" i="12" s="1"/>
  <c r="AK1141" i="12"/>
  <c r="AK1140" i="12" s="1"/>
  <c r="AK1137" i="12"/>
  <c r="AK1136" i="12" s="1"/>
  <c r="AK1135" i="12" s="1"/>
  <c r="AK1133" i="12"/>
  <c r="AK1132" i="12" s="1"/>
  <c r="AK1131" i="12" s="1"/>
  <c r="AK1129" i="12"/>
  <c r="AK1128" i="12" s="1"/>
  <c r="AK1127" i="12" s="1"/>
  <c r="AK1125" i="12"/>
  <c r="AK1124" i="12" s="1"/>
  <c r="AK1123" i="12" s="1"/>
  <c r="AK1121" i="12"/>
  <c r="AK1120" i="12" s="1"/>
  <c r="AK1119" i="12" s="1"/>
  <c r="AK1117" i="12"/>
  <c r="AK1116" i="12" s="1"/>
  <c r="AK1112" i="12" s="1"/>
  <c r="AK1110" i="12"/>
  <c r="AK1109" i="12" s="1"/>
  <c r="AK1107" i="12"/>
  <c r="AK1106" i="12" s="1"/>
  <c r="AK1102" i="12"/>
  <c r="AK1101" i="12" s="1"/>
  <c r="AK1099" i="12"/>
  <c r="AK1098" i="12" s="1"/>
  <c r="AK1094" i="12"/>
  <c r="AK1093" i="12" s="1"/>
  <c r="AK1092" i="12" s="1"/>
  <c r="AK1091" i="12" s="1"/>
  <c r="AK1088" i="12"/>
  <c r="AK1087" i="12" s="1"/>
  <c r="AK1085" i="12"/>
  <c r="AK1084" i="12" s="1"/>
  <c r="AK1081" i="12"/>
  <c r="AK1080" i="12" s="1"/>
  <c r="AK1078" i="12"/>
  <c r="AK1077" i="12" s="1"/>
  <c r="AK1075" i="12"/>
  <c r="AK1074" i="12" s="1"/>
  <c r="AK1070" i="12"/>
  <c r="AK1069" i="12" s="1"/>
  <c r="AK1068" i="12" s="1"/>
  <c r="AK1067" i="12" s="1"/>
  <c r="AK1065" i="12"/>
  <c r="AK1064" i="12" s="1"/>
  <c r="AK1063" i="12" s="1"/>
  <c r="AK1061" i="12"/>
  <c r="AK1060" i="12" s="1"/>
  <c r="AK1059" i="12" s="1"/>
  <c r="AK1057" i="12"/>
  <c r="AK1056" i="12" s="1"/>
  <c r="AK1055" i="12" s="1"/>
  <c r="AK1052" i="12"/>
  <c r="AK1051" i="12" s="1"/>
  <c r="AK1050" i="12" s="1"/>
  <c r="AK1048" i="12"/>
  <c r="AK1047" i="12" s="1"/>
  <c r="AK1046" i="12" s="1"/>
  <c r="AK1044" i="12"/>
  <c r="AK1043" i="12" s="1"/>
  <c r="AK1041" i="12"/>
  <c r="AK1040" i="12" s="1"/>
  <c r="AK1038" i="12"/>
  <c r="AK1037" i="12" s="1"/>
  <c r="AK1031" i="12"/>
  <c r="AK1028" i="12"/>
  <c r="AK1026" i="12"/>
  <c r="AK1020" i="12"/>
  <c r="AK1019" i="12" s="1"/>
  <c r="AK1018" i="12" s="1"/>
  <c r="AK1017" i="12" s="1"/>
  <c r="AK1015" i="12"/>
  <c r="AK1014" i="12" s="1"/>
  <c r="AK1013" i="12" s="1"/>
  <c r="AK1011" i="12"/>
  <c r="AK1010" i="12" s="1"/>
  <c r="AK1009" i="12" s="1"/>
  <c r="AK1007" i="12"/>
  <c r="AK1006" i="12" s="1"/>
  <c r="AK1005" i="12" s="1"/>
  <c r="AK1000" i="12"/>
  <c r="AK999" i="12" s="1"/>
  <c r="AK998" i="12" s="1"/>
  <c r="AK996" i="12"/>
  <c r="AK995" i="12" s="1"/>
  <c r="AK994" i="12" s="1"/>
  <c r="AK991" i="12"/>
  <c r="AK990" i="12" s="1"/>
  <c r="AK988" i="12"/>
  <c r="AK987" i="12" s="1"/>
  <c r="AK985" i="12"/>
  <c r="AK984" i="12" s="1"/>
  <c r="AK980" i="12"/>
  <c r="AK979" i="12" s="1"/>
  <c r="AK978" i="12" s="1"/>
  <c r="AK976" i="12"/>
  <c r="AK975" i="12" s="1"/>
  <c r="AK974" i="12" s="1"/>
  <c r="AK972" i="12"/>
  <c r="AK971" i="12" s="1"/>
  <c r="AK970" i="12" s="1"/>
  <c r="AK968" i="12"/>
  <c r="AK967" i="12" s="1"/>
  <c r="AK966" i="12" s="1"/>
  <c r="AK964" i="12"/>
  <c r="AK963" i="12" s="1"/>
  <c r="AK962" i="12" s="1"/>
  <c r="AK960" i="12"/>
  <c r="AK959" i="12" s="1"/>
  <c r="AK958" i="12" s="1"/>
  <c r="AK956" i="12"/>
  <c r="AK955" i="12" s="1"/>
  <c r="AK954" i="12" s="1"/>
  <c r="AK952" i="12"/>
  <c r="AK951" i="12" s="1"/>
  <c r="AK950" i="12" s="1"/>
  <c r="AK946" i="12"/>
  <c r="AK945" i="12" s="1"/>
  <c r="AK943" i="12"/>
  <c r="AK942" i="12" s="1"/>
  <c r="AK938" i="12"/>
  <c r="AK937" i="12" s="1"/>
  <c r="AK936" i="12" s="1"/>
  <c r="AK935" i="12" s="1"/>
  <c r="AK933" i="12"/>
  <c r="AK932" i="12" s="1"/>
  <c r="AK931" i="12" s="1"/>
  <c r="AK929" i="12"/>
  <c r="AK928" i="12" s="1"/>
  <c r="AK927" i="12" s="1"/>
  <c r="AK925" i="12"/>
  <c r="AK924" i="12" s="1"/>
  <c r="AK923" i="12" s="1"/>
  <c r="AK920" i="12"/>
  <c r="AK919" i="12" s="1"/>
  <c r="AK917" i="12"/>
  <c r="AK916" i="12" s="1"/>
  <c r="AK914" i="12"/>
  <c r="AK913" i="12" s="1"/>
  <c r="AK909" i="12"/>
  <c r="AK908" i="12" s="1"/>
  <c r="AK907" i="12" s="1"/>
  <c r="AK903" i="12"/>
  <c r="AK902" i="12" s="1"/>
  <c r="AK901" i="12" s="1"/>
  <c r="AK899" i="12"/>
  <c r="AK898" i="12" s="1"/>
  <c r="AK897" i="12" s="1"/>
  <c r="AK894" i="12"/>
  <c r="AK893" i="12" s="1"/>
  <c r="AK892" i="12" s="1"/>
  <c r="AK890" i="12"/>
  <c r="AK889" i="12" s="1"/>
  <c r="AK888" i="12" s="1"/>
  <c r="AK886" i="12"/>
  <c r="AK885" i="12" s="1"/>
  <c r="AK884" i="12" s="1"/>
  <c r="AK881" i="12"/>
  <c r="AK880" i="12" s="1"/>
  <c r="AK879" i="12" s="1"/>
  <c r="AK877" i="12"/>
  <c r="AK876" i="12" s="1"/>
  <c r="AK875" i="12" s="1"/>
  <c r="AK874" i="12" s="1"/>
  <c r="AK872" i="12"/>
  <c r="AK871" i="12" s="1"/>
  <c r="AK870" i="12" s="1"/>
  <c r="AK868" i="12"/>
  <c r="AK867" i="12" s="1"/>
  <c r="AK866" i="12" s="1"/>
  <c r="AK864" i="12"/>
  <c r="AK863" i="12" s="1"/>
  <c r="AK862" i="12" s="1"/>
  <c r="AK860" i="12"/>
  <c r="AK859" i="12" s="1"/>
  <c r="AK858" i="12" s="1"/>
  <c r="AK856" i="12"/>
  <c r="AK855" i="12" s="1"/>
  <c r="AK854" i="12" s="1"/>
  <c r="AK852" i="12"/>
  <c r="AK851" i="12" s="1"/>
  <c r="AK850" i="12" s="1"/>
  <c r="AK848" i="12"/>
  <c r="AK847" i="12" s="1"/>
  <c r="AK846" i="12" s="1"/>
  <c r="AK844" i="12"/>
  <c r="AK843" i="12" s="1"/>
  <c r="AK842" i="12" s="1"/>
  <c r="AK840" i="12"/>
  <c r="AK839" i="12" s="1"/>
  <c r="AK838" i="12" s="1"/>
  <c r="AK836" i="12"/>
  <c r="AK835" i="12" s="1"/>
  <c r="AK834" i="12" s="1"/>
  <c r="AK831" i="12"/>
  <c r="AK830" i="12" s="1"/>
  <c r="AK829" i="12" s="1"/>
  <c r="AK827" i="12"/>
  <c r="AK826" i="12" s="1"/>
  <c r="AK825" i="12" s="1"/>
  <c r="AK819" i="12"/>
  <c r="AK818" i="12" s="1"/>
  <c r="AK816" i="12"/>
  <c r="AK815" i="12" s="1"/>
  <c r="AK810" i="12"/>
  <c r="AK807" i="12" s="1"/>
  <c r="AK805" i="12"/>
  <c r="AK804" i="12" s="1"/>
  <c r="AK802" i="12"/>
  <c r="AK801" i="12" s="1"/>
  <c r="AK796" i="12"/>
  <c r="AK795" i="12" s="1"/>
  <c r="AK794" i="12" s="1"/>
  <c r="AK793" i="12" s="1"/>
  <c r="AK791" i="12"/>
  <c r="AK790" i="12" s="1"/>
  <c r="AK789" i="12" s="1"/>
  <c r="AK787" i="12"/>
  <c r="AK786" i="12" s="1"/>
  <c r="AK785" i="12" s="1"/>
  <c r="AK783" i="12"/>
  <c r="AK782" i="12" s="1"/>
  <c r="AK781" i="12" s="1"/>
  <c r="AK779" i="12"/>
  <c r="AK778" i="12" s="1"/>
  <c r="AK777" i="12" s="1"/>
  <c r="AK775" i="12"/>
  <c r="AK774" i="12" s="1"/>
  <c r="AK773" i="12" s="1"/>
  <c r="AK771" i="12"/>
  <c r="AK770" i="12" s="1"/>
  <c r="AK769" i="12" s="1"/>
  <c r="AK767" i="12"/>
  <c r="AK766" i="12" s="1"/>
  <c r="AK765" i="12" s="1"/>
  <c r="AK763" i="12"/>
  <c r="AK762" i="12" s="1"/>
  <c r="AK761" i="12" s="1"/>
  <c r="AK759" i="12"/>
  <c r="AK758" i="12" s="1"/>
  <c r="AK757" i="12" s="1"/>
  <c r="AK755" i="12"/>
  <c r="AK754" i="12" s="1"/>
  <c r="AK753" i="12" s="1"/>
  <c r="AK751" i="12"/>
  <c r="AK750" i="12" s="1"/>
  <c r="AK749" i="12" s="1"/>
  <c r="AK747" i="12"/>
  <c r="AK746" i="12" s="1"/>
  <c r="AK745" i="12" s="1"/>
  <c r="AK743" i="12"/>
  <c r="AK742" i="12" s="1"/>
  <c r="AK741" i="12" s="1"/>
  <c r="AK739" i="12"/>
  <c r="AK738" i="12" s="1"/>
  <c r="AK737" i="12" s="1"/>
  <c r="AK735" i="12"/>
  <c r="AK734" i="12" s="1"/>
  <c r="AK733" i="12" s="1"/>
  <c r="AK731" i="12"/>
  <c r="AK730" i="12" s="1"/>
  <c r="AK729" i="12" s="1"/>
  <c r="AK727" i="12"/>
  <c r="AK726" i="12" s="1"/>
  <c r="AK725" i="12" s="1"/>
  <c r="AK723" i="12"/>
  <c r="AK722" i="12" s="1"/>
  <c r="AK721" i="12" s="1"/>
  <c r="AK719" i="12"/>
  <c r="AK718" i="12" s="1"/>
  <c r="AK717" i="12" s="1"/>
  <c r="AK715" i="12"/>
  <c r="AK714" i="12" s="1"/>
  <c r="AK713" i="12" s="1"/>
  <c r="AK711" i="12"/>
  <c r="AK710" i="12" s="1"/>
  <c r="AK709" i="12" s="1"/>
  <c r="AK707" i="12"/>
  <c r="AK706" i="12" s="1"/>
  <c r="AK705" i="12" s="1"/>
  <c r="AK703" i="12"/>
  <c r="AK702" i="12" s="1"/>
  <c r="AK701" i="12" s="1"/>
  <c r="AK697" i="12"/>
  <c r="AK696" i="12" s="1"/>
  <c r="AK695" i="12" s="1"/>
  <c r="AK689" i="12"/>
  <c r="AK688" i="12" s="1"/>
  <c r="AK687" i="12" s="1"/>
  <c r="AK684" i="12"/>
  <c r="AK683" i="12" s="1"/>
  <c r="AK682" i="12" s="1"/>
  <c r="AK681" i="12" s="1"/>
  <c r="AK679" i="12"/>
  <c r="AK678" i="12" s="1"/>
  <c r="AK677" i="12" s="1"/>
  <c r="AK675" i="12"/>
  <c r="AK674" i="12" s="1"/>
  <c r="AK673" i="12" s="1"/>
  <c r="AK671" i="12"/>
  <c r="AK670" i="12" s="1"/>
  <c r="AK669" i="12" s="1"/>
  <c r="AK667" i="12"/>
  <c r="AK666" i="12" s="1"/>
  <c r="AK665" i="12" s="1"/>
  <c r="AK663" i="12"/>
  <c r="AK662" i="12" s="1"/>
  <c r="AK661" i="12" s="1"/>
  <c r="AK659" i="12"/>
  <c r="AK658" i="12" s="1"/>
  <c r="AK657" i="12" s="1"/>
  <c r="AK655" i="12"/>
  <c r="AK654" i="12" s="1"/>
  <c r="AK653" i="12" s="1"/>
  <c r="AK648" i="12"/>
  <c r="AK647" i="12" s="1"/>
  <c r="AK646" i="12" s="1"/>
  <c r="AK644" i="12"/>
  <c r="AK643" i="12" s="1"/>
  <c r="AK642" i="12" s="1"/>
  <c r="AK640" i="12"/>
  <c r="AK639" i="12" s="1"/>
  <c r="AK638" i="12" s="1"/>
  <c r="AK636" i="12"/>
  <c r="AK635" i="12" s="1"/>
  <c r="AK634" i="12" s="1"/>
  <c r="AK631" i="12"/>
  <c r="AK630" i="12" s="1"/>
  <c r="AK629" i="12" s="1"/>
  <c r="AK627" i="12"/>
  <c r="AK626" i="12" s="1"/>
  <c r="AK625" i="12" s="1"/>
  <c r="AK620" i="12"/>
  <c r="AK619" i="12" s="1"/>
  <c r="AK617" i="12"/>
  <c r="AK616" i="12" s="1"/>
  <c r="AK612" i="12"/>
  <c r="AK611" i="12" s="1"/>
  <c r="AK610" i="12" s="1"/>
  <c r="AK609" i="12" s="1"/>
  <c r="AK606" i="12"/>
  <c r="AK605" i="12" s="1"/>
  <c r="AK603" i="12"/>
  <c r="AK602" i="12" s="1"/>
  <c r="AK597" i="12"/>
  <c r="AK596" i="12" s="1"/>
  <c r="AK595" i="12" s="1"/>
  <c r="AK594" i="12" s="1"/>
  <c r="AK591" i="12"/>
  <c r="AK590" i="12" s="1"/>
  <c r="AK588" i="12"/>
  <c r="AK587" i="12" s="1"/>
  <c r="AK585" i="12"/>
  <c r="AK584" i="12" s="1"/>
  <c r="AK582" i="12"/>
  <c r="AK581" i="12" s="1"/>
  <c r="AK579" i="12"/>
  <c r="AK578" i="12" s="1"/>
  <c r="AK574" i="12"/>
  <c r="AK573" i="12" s="1"/>
  <c r="AK572" i="12" s="1"/>
  <c r="AK570" i="12"/>
  <c r="AK569" i="12" s="1"/>
  <c r="AK567" i="12"/>
  <c r="AK566" i="12" s="1"/>
  <c r="AK563" i="12"/>
  <c r="AK562" i="12" s="1"/>
  <c r="AK561" i="12" s="1"/>
  <c r="AK559" i="12"/>
  <c r="AK557" i="12"/>
  <c r="AK551" i="12"/>
  <c r="AK550" i="12" s="1"/>
  <c r="AK549" i="12" s="1"/>
  <c r="AK547" i="12"/>
  <c r="AK546" i="12" s="1"/>
  <c r="AK545" i="12" s="1"/>
  <c r="AK543" i="12"/>
  <c r="AK542" i="12" s="1"/>
  <c r="AK541" i="12" s="1"/>
  <c r="AK539" i="12"/>
  <c r="AK538" i="12" s="1"/>
  <c r="AK537" i="12" s="1"/>
  <c r="AK533" i="12"/>
  <c r="AK532" i="12" s="1"/>
  <c r="AK530" i="12"/>
  <c r="AK529" i="12" s="1"/>
  <c r="AK525" i="12"/>
  <c r="AK524" i="12" s="1"/>
  <c r="AK523" i="12" s="1"/>
  <c r="AK521" i="12"/>
  <c r="AK520" i="12" s="1"/>
  <c r="AK519" i="12" s="1"/>
  <c r="AK515" i="12"/>
  <c r="AK514" i="12" s="1"/>
  <c r="AK512" i="12"/>
  <c r="AK511" i="12" s="1"/>
  <c r="AK508" i="12"/>
  <c r="AK507" i="12" s="1"/>
  <c r="AK505" i="12"/>
  <c r="AK504" i="12" s="1"/>
  <c r="AK499" i="12"/>
  <c r="AK498" i="12" s="1"/>
  <c r="AK497" i="12" s="1"/>
  <c r="AK495" i="12"/>
  <c r="AK494" i="12" s="1"/>
  <c r="AK493" i="12" s="1"/>
  <c r="AK491" i="12"/>
  <c r="AK490" i="12" s="1"/>
  <c r="AK489" i="12" s="1"/>
  <c r="AK487" i="12"/>
  <c r="AK486" i="12" s="1"/>
  <c r="AK485" i="12" s="1"/>
  <c r="AK482" i="12"/>
  <c r="AK481" i="12" s="1"/>
  <c r="AK480" i="12" s="1"/>
  <c r="AK476" i="12"/>
  <c r="AK475" i="12" s="1"/>
  <c r="AK474" i="12" s="1"/>
  <c r="AK471" i="12"/>
  <c r="AK468" i="12"/>
  <c r="AK465" i="12"/>
  <c r="AK464" i="12" s="1"/>
  <c r="AK460" i="12"/>
  <c r="AK459" i="12" s="1"/>
  <c r="AK458" i="12" s="1"/>
  <c r="AK456" i="12"/>
  <c r="AK455" i="12" s="1"/>
  <c r="AK453" i="12"/>
  <c r="AK451" i="12"/>
  <c r="AK448" i="12"/>
  <c r="AK447" i="12" s="1"/>
  <c r="AK445" i="12"/>
  <c r="AK444" i="12" s="1"/>
  <c r="AK440" i="12"/>
  <c r="AK439" i="12" s="1"/>
  <c r="AK438" i="12" s="1"/>
  <c r="AK435" i="12"/>
  <c r="AK434" i="12" s="1"/>
  <c r="AK433" i="12" s="1"/>
  <c r="AK431" i="12"/>
  <c r="AK430" i="12" s="1"/>
  <c r="AK429" i="12" s="1"/>
  <c r="AK426" i="12"/>
  <c r="AK424" i="12"/>
  <c r="AK420" i="12"/>
  <c r="AK418" i="12"/>
  <c r="AK414" i="12"/>
  <c r="AK413" i="12" s="1"/>
  <c r="AK412" i="12" s="1"/>
  <c r="AK410" i="12"/>
  <c r="AK408" i="12"/>
  <c r="AK403" i="12"/>
  <c r="AK400" i="12"/>
  <c r="AK395" i="12"/>
  <c r="AK394" i="12" s="1"/>
  <c r="AK393" i="12" s="1"/>
  <c r="AK391" i="12"/>
  <c r="AK390" i="12" s="1"/>
  <c r="AK389" i="12" s="1"/>
  <c r="AK387" i="12"/>
  <c r="AK386" i="12" s="1"/>
  <c r="AK385" i="12" s="1"/>
  <c r="AK382" i="12"/>
  <c r="AK381" i="12" s="1"/>
  <c r="AK380" i="12" s="1"/>
  <c r="AK377" i="12"/>
  <c r="AK375" i="12"/>
  <c r="AK372" i="12"/>
  <c r="AK371" i="12" s="1"/>
  <c r="AK367" i="12"/>
  <c r="AK366" i="12" s="1"/>
  <c r="AK365" i="12" s="1"/>
  <c r="AK363" i="12"/>
  <c r="AK362" i="12" s="1"/>
  <c r="AK361" i="12" s="1"/>
  <c r="AK359" i="12"/>
  <c r="AK358" i="12" s="1"/>
  <c r="AK357" i="12" s="1"/>
  <c r="AK352" i="12"/>
  <c r="AK351" i="12" s="1"/>
  <c r="AK350" i="12" s="1"/>
  <c r="AK348" i="12"/>
  <c r="AK347" i="12" s="1"/>
  <c r="AK346" i="12" s="1"/>
  <c r="AK343" i="12"/>
  <c r="AK342" i="12" s="1"/>
  <c r="AK341" i="12" s="1"/>
  <c r="AK339" i="12"/>
  <c r="AK338" i="12" s="1"/>
  <c r="AK336" i="12"/>
  <c r="AK335" i="12" s="1"/>
  <c r="AK329" i="12"/>
  <c r="AK328" i="12" s="1"/>
  <c r="AK327" i="12" s="1"/>
  <c r="AK325" i="12"/>
  <c r="AK324" i="12" s="1"/>
  <c r="AK323" i="12" s="1"/>
  <c r="AK319" i="12"/>
  <c r="AK318" i="12" s="1"/>
  <c r="AK317" i="12" s="1"/>
  <c r="AK316" i="12" s="1"/>
  <c r="AK314" i="12"/>
  <c r="AK313" i="12" s="1"/>
  <c r="AK312" i="12" s="1"/>
  <c r="AK310" i="12"/>
  <c r="AK309" i="12" s="1"/>
  <c r="AK307" i="12"/>
  <c r="AK306" i="12" s="1"/>
  <c r="AK304" i="12"/>
  <c r="AK303" i="12" s="1"/>
  <c r="AK300" i="12"/>
  <c r="AK299" i="12" s="1"/>
  <c r="AK298" i="12" s="1"/>
  <c r="AK293" i="12"/>
  <c r="AK292" i="12" s="1"/>
  <c r="AK291" i="12" s="1"/>
  <c r="AK285" i="12"/>
  <c r="AK284" i="12" s="1"/>
  <c r="AK283" i="12" s="1"/>
  <c r="AK281" i="12"/>
  <c r="AK280" i="12" s="1"/>
  <c r="AK279" i="12" s="1"/>
  <c r="AK277" i="12"/>
  <c r="AK276" i="12" s="1"/>
  <c r="AK275" i="12" s="1"/>
  <c r="AK271" i="12"/>
  <c r="AK270" i="12" s="1"/>
  <c r="AK269" i="12" s="1"/>
  <c r="AK267" i="12"/>
  <c r="AK266" i="12" s="1"/>
  <c r="AK265" i="12" s="1"/>
  <c r="AK263" i="12"/>
  <c r="AK262" i="12" s="1"/>
  <c r="AK260" i="12"/>
  <c r="AK259" i="12" s="1"/>
  <c r="AK256" i="12"/>
  <c r="AK255" i="12" s="1"/>
  <c r="AK254" i="12" s="1"/>
  <c r="AK251" i="12"/>
  <c r="AK250" i="12" s="1"/>
  <c r="AK249" i="12" s="1"/>
  <c r="AK247" i="12"/>
  <c r="AK246" i="12" s="1"/>
  <c r="AK245" i="12" s="1"/>
  <c r="AK243" i="12"/>
  <c r="AK242" i="12" s="1"/>
  <c r="AK241" i="12" s="1"/>
  <c r="AK237" i="12"/>
  <c r="AK236" i="12" s="1"/>
  <c r="AK235" i="12" s="1"/>
  <c r="AK233" i="12"/>
  <c r="AK232" i="12" s="1"/>
  <c r="AK231" i="12" s="1"/>
  <c r="AK227" i="12"/>
  <c r="AK225" i="12"/>
  <c r="AK220" i="12"/>
  <c r="AK219" i="12" s="1"/>
  <c r="AK218" i="12" s="1"/>
  <c r="AK216" i="12"/>
  <c r="AK215" i="12" s="1"/>
  <c r="AK214" i="12" s="1"/>
  <c r="AK208" i="12"/>
  <c r="AK207" i="12" s="1"/>
  <c r="AK206" i="12" s="1"/>
  <c r="AK203" i="12"/>
  <c r="AK202" i="12" s="1"/>
  <c r="AK201" i="12" s="1"/>
  <c r="AK193" i="12"/>
  <c r="AK192" i="12" s="1"/>
  <c r="AK191" i="12" s="1"/>
  <c r="AK189" i="12"/>
  <c r="AK188" i="12" s="1"/>
  <c r="AK187" i="12" s="1"/>
  <c r="AK185" i="12"/>
  <c r="AK184" i="12" s="1"/>
  <c r="AK183" i="12" s="1"/>
  <c r="AK181" i="12"/>
  <c r="AK179" i="12"/>
  <c r="AK174" i="12"/>
  <c r="AK173" i="12" s="1"/>
  <c r="AK172" i="12" s="1"/>
  <c r="AK164" i="12"/>
  <c r="AK162" i="12"/>
  <c r="AK158" i="12"/>
  <c r="AK156" i="12"/>
  <c r="AK152" i="12"/>
  <c r="AK151" i="12" s="1"/>
  <c r="AK150" i="12" s="1"/>
  <c r="AK146" i="12"/>
  <c r="AK145" i="12" s="1"/>
  <c r="AK143" i="12"/>
  <c r="AK142" i="12" s="1"/>
  <c r="AK139" i="12"/>
  <c r="AK137" i="12"/>
  <c r="AK133" i="12"/>
  <c r="AK131" i="12"/>
  <c r="AK127" i="12"/>
  <c r="AK126" i="12" s="1"/>
  <c r="AK125" i="12" s="1"/>
  <c r="AK117" i="12"/>
  <c r="AK113" i="12"/>
  <c r="AK110" i="12"/>
  <c r="AK109" i="12" s="1"/>
  <c r="AK105" i="12"/>
  <c r="AK103" i="12"/>
  <c r="AK99" i="12"/>
  <c r="AK97" i="12"/>
  <c r="AK93" i="12"/>
  <c r="AK91" i="12"/>
  <c r="AK86" i="12"/>
  <c r="AK85" i="12" s="1"/>
  <c r="AK84" i="12" s="1"/>
  <c r="AK82" i="12"/>
  <c r="AK81" i="12" s="1"/>
  <c r="AK80" i="12" s="1"/>
  <c r="AK78" i="12"/>
  <c r="AK77" i="12" s="1"/>
  <c r="AK76" i="12" s="1"/>
  <c r="AK74" i="12"/>
  <c r="AK73" i="12" s="1"/>
  <c r="AK71" i="12"/>
  <c r="AK70" i="12" s="1"/>
  <c r="AK66" i="12"/>
  <c r="AK65" i="12" s="1"/>
  <c r="AK64" i="12" s="1"/>
  <c r="AK62" i="12"/>
  <c r="AK61" i="12" s="1"/>
  <c r="AK59" i="12"/>
  <c r="AK58" i="12" s="1"/>
  <c r="AK55" i="12"/>
  <c r="AK54" i="12" s="1"/>
  <c r="AK52" i="12"/>
  <c r="AK51" i="12" s="1"/>
  <c r="AK45" i="12"/>
  <c r="AK44" i="12" s="1"/>
  <c r="AK43" i="12" s="1"/>
  <c r="AK42" i="12" s="1"/>
  <c r="AK40" i="12"/>
  <c r="AK38" i="12"/>
  <c r="AK35" i="12"/>
  <c r="AK34" i="12" s="1"/>
  <c r="AK30" i="12"/>
  <c r="AK27" i="12"/>
  <c r="AK24" i="12"/>
  <c r="AK20" i="12"/>
  <c r="AK19" i="12" s="1"/>
  <c r="AK205" i="12" l="1"/>
  <c r="AK274" i="12"/>
  <c r="AL274" i="12"/>
  <c r="AL273" i="12" s="1"/>
  <c r="AL205" i="12"/>
  <c r="AJ2167" i="12"/>
  <c r="AP2167" i="12" s="1"/>
  <c r="AI2171" i="12"/>
  <c r="AO2171" i="12" s="1"/>
  <c r="AJ2163" i="12"/>
  <c r="AP2163" i="12" s="1"/>
  <c r="AH2171" i="12"/>
  <c r="AN2171" i="12" s="1"/>
  <c r="AI2167" i="12"/>
  <c r="AO2167" i="12" s="1"/>
  <c r="AH2167" i="12"/>
  <c r="AN2167" i="12" s="1"/>
  <c r="AI2163" i="12"/>
  <c r="AO2163" i="12" s="1"/>
  <c r="AJ2171" i="12"/>
  <c r="AP2171" i="12" s="1"/>
  <c r="AH2163" i="12"/>
  <c r="AN2163" i="12" s="1"/>
  <c r="AK2083" i="12"/>
  <c r="AL2083" i="12"/>
  <c r="AL1998" i="12"/>
  <c r="AK1998" i="12"/>
  <c r="AL1929" i="12"/>
  <c r="AK1929" i="12"/>
  <c r="AK686" i="12"/>
  <c r="AL686" i="12"/>
  <c r="AK2148" i="12"/>
  <c r="AL2237" i="12"/>
  <c r="AL2230" i="12" s="1"/>
  <c r="AL2271" i="12"/>
  <c r="AL136" i="12"/>
  <c r="AL135" i="12" s="1"/>
  <c r="AL161" i="12"/>
  <c r="AL160" i="12" s="1"/>
  <c r="AL2148" i="12"/>
  <c r="AL1670" i="12"/>
  <c r="AL1669" i="12" s="1"/>
  <c r="AL1915" i="12"/>
  <c r="AL1914" i="12" s="1"/>
  <c r="AL1909" i="12" s="1"/>
  <c r="AL1908" i="12" s="1"/>
  <c r="AL57" i="12"/>
  <c r="AL1889" i="12"/>
  <c r="AL1888" i="12" s="1"/>
  <c r="AL1887" i="12" s="1"/>
  <c r="AL2559" i="12"/>
  <c r="AL2552" i="12" s="1"/>
  <c r="AL2551" i="12" s="1"/>
  <c r="AL2550" i="12" s="1"/>
  <c r="AL1606" i="12"/>
  <c r="AL1605" i="12" s="1"/>
  <c r="AL2187" i="12"/>
  <c r="AL2198" i="12"/>
  <c r="AL2140" i="12"/>
  <c r="AL2139" i="12" s="1"/>
  <c r="AL2138" i="12" s="1"/>
  <c r="AL399" i="12"/>
  <c r="AL398" i="12" s="1"/>
  <c r="AL37" i="12"/>
  <c r="AL33" i="12" s="1"/>
  <c r="AL32" i="12" s="1"/>
  <c r="AL1843" i="12"/>
  <c r="AL1842" i="12" s="1"/>
  <c r="AL374" i="12"/>
  <c r="AL370" i="12" s="1"/>
  <c r="AL369" i="12" s="1"/>
  <c r="AL407" i="12"/>
  <c r="AL406" i="12" s="1"/>
  <c r="AL528" i="12"/>
  <c r="AL527" i="12" s="1"/>
  <c r="AL518" i="12" s="1"/>
  <c r="AL556" i="12"/>
  <c r="AL555" i="12" s="1"/>
  <c r="AL554" i="12" s="1"/>
  <c r="AL2373" i="12"/>
  <c r="AL624" i="12"/>
  <c r="AL423" i="12"/>
  <c r="AL422" i="12" s="1"/>
  <c r="AL1105" i="12"/>
  <c r="AL1581" i="12"/>
  <c r="AL1576" i="12" s="1"/>
  <c r="AL1575" i="12" s="1"/>
  <c r="AL2395" i="12"/>
  <c r="AL2390" i="12" s="1"/>
  <c r="AL130" i="12"/>
  <c r="AL129" i="12" s="1"/>
  <c r="AL155" i="12"/>
  <c r="AL154" i="12" s="1"/>
  <c r="AL1676" i="12"/>
  <c r="AL1675" i="12" s="1"/>
  <c r="AL1858" i="12"/>
  <c r="AL1857" i="12" s="1"/>
  <c r="AL1848" i="12" s="1"/>
  <c r="AL23" i="12"/>
  <c r="AL18" i="12" s="1"/>
  <c r="AL17" i="12" s="1"/>
  <c r="AL814" i="12"/>
  <c r="AL1183" i="12"/>
  <c r="AL1357" i="12"/>
  <c r="AL1392" i="12"/>
  <c r="AL1438" i="12"/>
  <c r="AL1437" i="12" s="1"/>
  <c r="AL1436" i="12" s="1"/>
  <c r="AL1783" i="12"/>
  <c r="AL2310" i="12"/>
  <c r="AL96" i="12"/>
  <c r="AL95" i="12" s="1"/>
  <c r="AL322" i="12"/>
  <c r="AL321" i="12" s="1"/>
  <c r="AL417" i="12"/>
  <c r="AL416" i="12" s="1"/>
  <c r="AL510" i="12"/>
  <c r="AL615" i="12"/>
  <c r="AL614" i="12" s="1"/>
  <c r="AL608" i="12" s="1"/>
  <c r="AL922" i="12"/>
  <c r="AL1502" i="12"/>
  <c r="AL1498" i="12" s="1"/>
  <c r="AL1493" i="12" s="1"/>
  <c r="AL1749" i="12"/>
  <c r="AL1748" i="12" s="1"/>
  <c r="AL1760" i="12"/>
  <c r="AL1755" i="12" s="1"/>
  <c r="AL1777" i="12"/>
  <c r="AL1776" i="12" s="1"/>
  <c r="AL90" i="12"/>
  <c r="AL89" i="12" s="1"/>
  <c r="AL102" i="12"/>
  <c r="AL101" i="12" s="1"/>
  <c r="AL112" i="12"/>
  <c r="AL108" i="12" s="1"/>
  <c r="AL107" i="12" s="1"/>
  <c r="AL800" i="12"/>
  <c r="AL799" i="12" s="1"/>
  <c r="AL798" i="12" s="1"/>
  <c r="AL941" i="12"/>
  <c r="AL940" i="12" s="1"/>
  <c r="AL1551" i="12"/>
  <c r="AL1547" i="12" s="1"/>
  <c r="AL1703" i="12"/>
  <c r="AL1690" i="12" s="1"/>
  <c r="AL1689" i="12" s="1"/>
  <c r="AL1731" i="12"/>
  <c r="AL1730" i="12" s="1"/>
  <c r="AL2297" i="12"/>
  <c r="AL2296" i="12" s="1"/>
  <c r="AL2381" i="12"/>
  <c r="AL302" i="12"/>
  <c r="AL297" i="12" s="1"/>
  <c r="AL296" i="12" s="1"/>
  <c r="AL565" i="12"/>
  <c r="AL1004" i="12"/>
  <c r="AL1003" i="12" s="1"/>
  <c r="AL652" i="12"/>
  <c r="AL700" i="12"/>
  <c r="AL699" i="12" s="1"/>
  <c r="AL334" i="12"/>
  <c r="AL333" i="12" s="1"/>
  <c r="AL141" i="12"/>
  <c r="AL178" i="12"/>
  <c r="AL177" i="12" s="1"/>
  <c r="AL176" i="12" s="1"/>
  <c r="AL428" i="12"/>
  <c r="AL450" i="12"/>
  <c r="AL443" i="12" s="1"/>
  <c r="AL442" i="12" s="1"/>
  <c r="AL467" i="12"/>
  <c r="AL463" i="12" s="1"/>
  <c r="AL462" i="12" s="1"/>
  <c r="AL503" i="12"/>
  <c r="AL1036" i="12"/>
  <c r="AL1035" i="12" s="1"/>
  <c r="AL1259" i="12"/>
  <c r="AL1402" i="12"/>
  <c r="AL1401" i="12" s="1"/>
  <c r="AL1466" i="12"/>
  <c r="AL1460" i="12" s="1"/>
  <c r="AL2458" i="12"/>
  <c r="AL2453" i="12" s="1"/>
  <c r="AL50" i="12"/>
  <c r="AL69" i="12"/>
  <c r="AL68" i="12" s="1"/>
  <c r="AL601" i="12"/>
  <c r="AL600" i="12" s="1"/>
  <c r="AL599" i="12" s="1"/>
  <c r="AL896" i="12"/>
  <c r="AL883" i="12" s="1"/>
  <c r="AL912" i="12"/>
  <c r="AL911" i="12" s="1"/>
  <c r="AL1054" i="12"/>
  <c r="AL1083" i="12"/>
  <c r="AL1139" i="12"/>
  <c r="AL1279" i="12"/>
  <c r="AL1315" i="12"/>
  <c r="AL1366" i="12"/>
  <c r="AL1813" i="12"/>
  <c r="AL1990" i="12"/>
  <c r="AL2437" i="12"/>
  <c r="AL2432" i="12" s="1"/>
  <c r="AL2426" i="12" s="1"/>
  <c r="AL230" i="12"/>
  <c r="AL224" i="12"/>
  <c r="AL223" i="12" s="1"/>
  <c r="AL536" i="12"/>
  <c r="AL535" i="12" s="1"/>
  <c r="AL633" i="12"/>
  <c r="AL983" i="12"/>
  <c r="AL982" i="12" s="1"/>
  <c r="AL1198" i="12"/>
  <c r="AL1267" i="12"/>
  <c r="AL1535" i="12"/>
  <c r="AL1534" i="12" s="1"/>
  <c r="AL1647" i="12"/>
  <c r="AL1646" i="12" s="1"/>
  <c r="AL1640" i="12" s="1"/>
  <c r="AL2278" i="12"/>
  <c r="AL1073" i="12"/>
  <c r="AL1097" i="12"/>
  <c r="AL1096" i="12" s="1"/>
  <c r="AL1416" i="12"/>
  <c r="AL1717" i="12"/>
  <c r="AL1716" i="12" s="1"/>
  <c r="AL1829" i="12"/>
  <c r="AL1822" i="12" s="1"/>
  <c r="AL1872" i="12"/>
  <c r="AL1868" i="12" s="1"/>
  <c r="AL1867" i="12" s="1"/>
  <c r="AL2533" i="12"/>
  <c r="AL1880" i="12"/>
  <c r="AL1879" i="12" s="1"/>
  <c r="AL2128" i="12"/>
  <c r="AL2117" i="12" s="1"/>
  <c r="AL2116" i="12" s="1"/>
  <c r="AL2336" i="12"/>
  <c r="AL2416" i="12"/>
  <c r="AL2411" i="12" s="1"/>
  <c r="AL2405" i="12" s="1"/>
  <c r="AL2523" i="12"/>
  <c r="AL2518" i="12" s="1"/>
  <c r="AL1025" i="12"/>
  <c r="AL1024" i="12" s="1"/>
  <c r="AL1023" i="12" s="1"/>
  <c r="AL1022" i="12" s="1"/>
  <c r="AL1223" i="12"/>
  <c r="AL1590" i="12"/>
  <c r="AL1589" i="12" s="1"/>
  <c r="AL1588" i="12" s="1"/>
  <c r="AL1771" i="12"/>
  <c r="AL1770" i="12" s="1"/>
  <c r="AL577" i="12"/>
  <c r="AL576" i="12" s="1"/>
  <c r="AL949" i="12"/>
  <c r="AL833" i="12"/>
  <c r="AL258" i="12"/>
  <c r="AL240" i="12" s="1"/>
  <c r="AL239" i="12" s="1"/>
  <c r="AL384" i="12"/>
  <c r="AL484" i="12"/>
  <c r="AL479" i="12" s="1"/>
  <c r="AL1154" i="12"/>
  <c r="AL1249" i="12"/>
  <c r="AL1478" i="12"/>
  <c r="AL1477" i="12" s="1"/>
  <c r="AL1520" i="12"/>
  <c r="AL1565" i="12"/>
  <c r="AL1564" i="12" s="1"/>
  <c r="AL1792" i="12"/>
  <c r="AL993" i="12"/>
  <c r="AL1235" i="12"/>
  <c r="AL1292" i="12"/>
  <c r="AL1511" i="12"/>
  <c r="AL1350" i="12"/>
  <c r="AL1349" i="12" s="1"/>
  <c r="AL2177" i="12"/>
  <c r="AL2208" i="12"/>
  <c r="AL2207" i="12" s="1"/>
  <c r="AL2317" i="12"/>
  <c r="AL2351" i="12"/>
  <c r="AL2482" i="12"/>
  <c r="AL2468" i="12" s="1"/>
  <c r="AK423" i="12"/>
  <c r="AK422" i="12" s="1"/>
  <c r="AK2317" i="12"/>
  <c r="AK136" i="12"/>
  <c r="AK135" i="12" s="1"/>
  <c r="AK224" i="12"/>
  <c r="AK223" i="12" s="1"/>
  <c r="AK993" i="12"/>
  <c r="AK1676" i="12"/>
  <c r="AK1675" i="12" s="1"/>
  <c r="AK1777" i="12"/>
  <c r="AK1776" i="12" s="1"/>
  <c r="AK1731" i="12"/>
  <c r="AK1730" i="12" s="1"/>
  <c r="AK1760" i="12"/>
  <c r="AK1755" i="12" s="1"/>
  <c r="AK1889" i="12"/>
  <c r="AK1097" i="12"/>
  <c r="AK1096" i="12" s="1"/>
  <c r="AK1259" i="12"/>
  <c r="AK96" i="12"/>
  <c r="AK95" i="12" s="1"/>
  <c r="AK450" i="12"/>
  <c r="AK443" i="12" s="1"/>
  <c r="AK442" i="12" s="1"/>
  <c r="AK565" i="12"/>
  <c r="AK1990" i="12"/>
  <c r="AK161" i="12"/>
  <c r="AK160" i="12" s="1"/>
  <c r="AK407" i="12"/>
  <c r="AK406" i="12" s="1"/>
  <c r="AK2140" i="12"/>
  <c r="AK2139" i="12" s="1"/>
  <c r="AK2138" i="12" s="1"/>
  <c r="AK130" i="12"/>
  <c r="AK129" i="12" s="1"/>
  <c r="AK1670" i="12"/>
  <c r="AK1669" i="12" s="1"/>
  <c r="AK1703" i="12"/>
  <c r="AK1690" i="12" s="1"/>
  <c r="AK1689" i="12" s="1"/>
  <c r="AK2187" i="12"/>
  <c r="AK2237" i="12"/>
  <c r="AK2230" i="12" s="1"/>
  <c r="AK2381" i="12"/>
  <c r="AK155" i="12"/>
  <c r="AK154" i="12" s="1"/>
  <c r="AK1267" i="12"/>
  <c r="AK1551" i="12"/>
  <c r="AK1547" i="12" s="1"/>
  <c r="AK1749" i="12"/>
  <c r="AK1748" i="12" s="1"/>
  <c r="AK1888" i="12"/>
  <c r="AK1887" i="12" s="1"/>
  <c r="AK800" i="12"/>
  <c r="AK799" i="12" s="1"/>
  <c r="AK798" i="12" s="1"/>
  <c r="AK374" i="12"/>
  <c r="AK370" i="12" s="1"/>
  <c r="AK369" i="12" s="1"/>
  <c r="AK384" i="12"/>
  <c r="AK178" i="12"/>
  <c r="AK177" i="12" s="1"/>
  <c r="AK176" i="12" s="1"/>
  <c r="AK230" i="12"/>
  <c r="AK1105" i="12"/>
  <c r="AK1366" i="12"/>
  <c r="AK1783" i="12"/>
  <c r="AK2128" i="12"/>
  <c r="AK2117" i="12" s="1"/>
  <c r="AK2116" i="12" s="1"/>
  <c r="AK112" i="12"/>
  <c r="AK108" i="12" s="1"/>
  <c r="AK107" i="12" s="1"/>
  <c r="AK37" i="12"/>
  <c r="AK33" i="12" s="1"/>
  <c r="AK32" i="12" s="1"/>
  <c r="AK57" i="12"/>
  <c r="AK399" i="12"/>
  <c r="AK398" i="12" s="1"/>
  <c r="AK467" i="12"/>
  <c r="AK463" i="12" s="1"/>
  <c r="AK462" i="12" s="1"/>
  <c r="AK896" i="12"/>
  <c r="AK883" i="12" s="1"/>
  <c r="AK1771" i="12"/>
  <c r="AK1770" i="12" s="1"/>
  <c r="AK1858" i="12"/>
  <c r="AK1857" i="12" s="1"/>
  <c r="AK1848" i="12" s="1"/>
  <c r="AK2177" i="12"/>
  <c r="AK2437" i="12"/>
  <c r="AK2432" i="12" s="1"/>
  <c r="AK2426" i="12" s="1"/>
  <c r="AK633" i="12"/>
  <c r="AK941" i="12"/>
  <c r="AK940" i="12" s="1"/>
  <c r="AK1535" i="12"/>
  <c r="AK1534" i="12" s="1"/>
  <c r="AK1590" i="12"/>
  <c r="AK1589" i="12" s="1"/>
  <c r="AK1588" i="12" s="1"/>
  <c r="AK1872" i="12"/>
  <c r="AK1868" i="12" s="1"/>
  <c r="AK1867" i="12" s="1"/>
  <c r="AK912" i="12"/>
  <c r="AK911" i="12" s="1"/>
  <c r="AK1392" i="12"/>
  <c r="AK1843" i="12"/>
  <c r="AK1842" i="12" s="1"/>
  <c r="AK1915" i="12"/>
  <c r="AK1914" i="12" s="1"/>
  <c r="AK1909" i="12" s="1"/>
  <c r="AK1908" i="12" s="1"/>
  <c r="AK2336" i="12"/>
  <c r="AK2458" i="12"/>
  <c r="AK2453" i="12" s="1"/>
  <c r="AK1315" i="12"/>
  <c r="AK1004" i="12"/>
  <c r="AK1003" i="12" s="1"/>
  <c r="AK2373" i="12"/>
  <c r="AK2416" i="12"/>
  <c r="AK2411" i="12" s="1"/>
  <c r="AK2405" i="12" s="1"/>
  <c r="AK2533" i="12"/>
  <c r="AK69" i="12"/>
  <c r="AK68" i="12" s="1"/>
  <c r="AK273" i="12"/>
  <c r="AK510" i="12"/>
  <c r="AK556" i="12"/>
  <c r="AK555" i="12" s="1"/>
  <c r="AK554" i="12" s="1"/>
  <c r="AK601" i="12"/>
  <c r="AK600" i="12" s="1"/>
  <c r="AK599" i="12" s="1"/>
  <c r="AK1054" i="12"/>
  <c r="AK1073" i="12"/>
  <c r="AK1235" i="12"/>
  <c r="AK1249" i="12"/>
  <c r="AK1279" i="12"/>
  <c r="AK1466" i="12"/>
  <c r="AK1460" i="12" s="1"/>
  <c r="AK1478" i="12"/>
  <c r="AK1477" i="12" s="1"/>
  <c r="AK1792" i="12"/>
  <c r="AK2208" i="12"/>
  <c r="AK2207" i="12" s="1"/>
  <c r="AK50" i="12"/>
  <c r="AK141" i="12"/>
  <c r="AK302" i="12"/>
  <c r="AK297" i="12" s="1"/>
  <c r="AK296" i="12" s="1"/>
  <c r="AK428" i="12"/>
  <c r="AK536" i="12"/>
  <c r="AK535" i="12" s="1"/>
  <c r="AK833" i="12"/>
  <c r="AK922" i="12"/>
  <c r="AK983" i="12"/>
  <c r="AK982" i="12" s="1"/>
  <c r="AK1036" i="12"/>
  <c r="AK1035" i="12" s="1"/>
  <c r="AK1223" i="12"/>
  <c r="AK1292" i="12"/>
  <c r="AK1402" i="12"/>
  <c r="AK1401" i="12" s="1"/>
  <c r="AK1520" i="12"/>
  <c r="AK1565" i="12"/>
  <c r="AK1564" i="12" s="1"/>
  <c r="AK1813" i="12"/>
  <c r="AK23" i="12"/>
  <c r="AK18" i="12" s="1"/>
  <c r="AK17" i="12" s="1"/>
  <c r="AK90" i="12"/>
  <c r="AK89" i="12" s="1"/>
  <c r="AK102" i="12"/>
  <c r="AK101" i="12" s="1"/>
  <c r="AK322" i="12"/>
  <c r="AK321" i="12" s="1"/>
  <c r="AK334" i="12"/>
  <c r="AK333" i="12" s="1"/>
  <c r="AK528" i="12"/>
  <c r="AK527" i="12" s="1"/>
  <c r="AK518" i="12" s="1"/>
  <c r="AK615" i="12"/>
  <c r="AK614" i="12" s="1"/>
  <c r="AK608" i="12" s="1"/>
  <c r="AK1025" i="12"/>
  <c r="AK1024" i="12" s="1"/>
  <c r="AK1023" i="12" s="1"/>
  <c r="AK1022" i="12" s="1"/>
  <c r="AK1083" i="12"/>
  <c r="AK1154" i="12"/>
  <c r="AK1511" i="12"/>
  <c r="AK1606" i="12"/>
  <c r="AK1605" i="12" s="1"/>
  <c r="AK1829" i="12"/>
  <c r="AK1822" i="12" s="1"/>
  <c r="AK2198" i="12"/>
  <c r="AK2395" i="12"/>
  <c r="AK2390" i="12" s="1"/>
  <c r="AK1198" i="12"/>
  <c r="AK1416" i="12"/>
  <c r="AK1438" i="12"/>
  <c r="AK1437" i="12" s="1"/>
  <c r="AK1436" i="12" s="1"/>
  <c r="AK1581" i="12"/>
  <c r="AK1576" i="12" s="1"/>
  <c r="AK1575" i="12" s="1"/>
  <c r="AK1880" i="12"/>
  <c r="AK1879" i="12" s="1"/>
  <c r="AK2278" i="12"/>
  <c r="AK2482" i="12"/>
  <c r="AK2468" i="12" s="1"/>
  <c r="AK2523" i="12"/>
  <c r="AK2518" i="12" s="1"/>
  <c r="AK484" i="12"/>
  <c r="AK479" i="12" s="1"/>
  <c r="AK624" i="12"/>
  <c r="AK949" i="12"/>
  <c r="AK652" i="12"/>
  <c r="AK503" i="12"/>
  <c r="AK577" i="12"/>
  <c r="AK576" i="12" s="1"/>
  <c r="AK700" i="12"/>
  <c r="AK699" i="12" s="1"/>
  <c r="AK258" i="12"/>
  <c r="AK240" i="12" s="1"/>
  <c r="AK239" i="12" s="1"/>
  <c r="AK417" i="12"/>
  <c r="AK416" i="12" s="1"/>
  <c r="AK814" i="12"/>
  <c r="AK1139" i="12"/>
  <c r="AK1350" i="12"/>
  <c r="AK1349" i="12" s="1"/>
  <c r="AK1647" i="12"/>
  <c r="AK1646" i="12" s="1"/>
  <c r="AK1640" i="12" s="1"/>
  <c r="AK1717" i="12"/>
  <c r="AK1716" i="12" s="1"/>
  <c r="AK1183" i="12"/>
  <c r="AK1357" i="12"/>
  <c r="AK1502" i="12"/>
  <c r="AK1498" i="12" s="1"/>
  <c r="AK1493" i="12" s="1"/>
  <c r="AK2271" i="12"/>
  <c r="AK2297" i="12"/>
  <c r="AK2296" i="12" s="1"/>
  <c r="AK2310" i="12"/>
  <c r="AK2351" i="12"/>
  <c r="AK2559" i="12"/>
  <c r="AK2552" i="12" s="1"/>
  <c r="AK2551" i="12" s="1"/>
  <c r="AK2550" i="12" s="1"/>
  <c r="AJ1688" i="12"/>
  <c r="AP1688" i="12" s="1"/>
  <c r="AL149" i="12" l="1"/>
  <c r="AK149" i="12"/>
  <c r="AK148" i="12" s="1"/>
  <c r="AK2137" i="12"/>
  <c r="AH2162" i="12"/>
  <c r="AN2162" i="12" s="1"/>
  <c r="AI2162" i="12"/>
  <c r="AO2162" i="12" s="1"/>
  <c r="AJ2162" i="12"/>
  <c r="AP2162" i="12" s="1"/>
  <c r="AK593" i="12"/>
  <c r="AL2380" i="12"/>
  <c r="AL1668" i="12"/>
  <c r="AL1546" i="12"/>
  <c r="AL1545" i="12" s="1"/>
  <c r="AL1544" i="12" s="1"/>
  <c r="AK1546" i="12"/>
  <c r="AK1545" i="12" s="1"/>
  <c r="AK1544" i="12" s="1"/>
  <c r="AL1072" i="12"/>
  <c r="AL1034" i="12" s="1"/>
  <c r="AL813" i="12"/>
  <c r="AL812" i="12" s="1"/>
  <c r="AL1821" i="12"/>
  <c r="AL1820" i="12" s="1"/>
  <c r="AL1715" i="12"/>
  <c r="AL2176" i="12"/>
  <c r="AL49" i="12"/>
  <c r="AL148" i="12"/>
  <c r="AL623" i="12"/>
  <c r="AL622" i="12" s="1"/>
  <c r="AL16" i="12"/>
  <c r="AL1791" i="12"/>
  <c r="AL1790" i="12" s="1"/>
  <c r="AL1266" i="12"/>
  <c r="AL502" i="12"/>
  <c r="AL501" i="12" s="1"/>
  <c r="AL478" i="12" s="1"/>
  <c r="AL2137" i="12"/>
  <c r="AL1002" i="12"/>
  <c r="AL1604" i="12"/>
  <c r="AL295" i="12"/>
  <c r="AL1248" i="12"/>
  <c r="AL1247" i="12" s="1"/>
  <c r="AL1667" i="12"/>
  <c r="AL2246" i="12"/>
  <c r="AL906" i="12"/>
  <c r="AL124" i="12"/>
  <c r="AL123" i="12" s="1"/>
  <c r="AL593" i="12"/>
  <c r="AL1391" i="12"/>
  <c r="AL1314" i="12"/>
  <c r="AL1574" i="12"/>
  <c r="AL553" i="12"/>
  <c r="AL517" i="12" s="1"/>
  <c r="AL88" i="12"/>
  <c r="AL397" i="12"/>
  <c r="AL332" i="12" s="1"/>
  <c r="AK1668" i="12"/>
  <c r="AK1667" i="12" s="1"/>
  <c r="AL222" i="12"/>
  <c r="AL1928" i="12"/>
  <c r="AL1997" i="12"/>
  <c r="AL948" i="12"/>
  <c r="AL1754" i="12"/>
  <c r="AL1197" i="12"/>
  <c r="AL1104" i="12"/>
  <c r="AL1090" i="12" s="1"/>
  <c r="AL2447" i="12"/>
  <c r="AL437" i="12"/>
  <c r="AL651" i="12"/>
  <c r="AL650" i="12" s="1"/>
  <c r="AL1476" i="12"/>
  <c r="AL1475" i="12" s="1"/>
  <c r="AK1928" i="12"/>
  <c r="AK222" i="12"/>
  <c r="AK813" i="12"/>
  <c r="AK812" i="12" s="1"/>
  <c r="AK1391" i="12"/>
  <c r="AK124" i="12"/>
  <c r="AK123" i="12" s="1"/>
  <c r="AK1248" i="12"/>
  <c r="AK1247" i="12" s="1"/>
  <c r="AK651" i="12"/>
  <c r="AK650" i="12" s="1"/>
  <c r="AK2380" i="12"/>
  <c r="AK2176" i="12"/>
  <c r="AK1476" i="12"/>
  <c r="AK1475" i="12" s="1"/>
  <c r="AK948" i="12"/>
  <c r="AK1821" i="12"/>
  <c r="AK1820" i="12" s="1"/>
  <c r="AK16" i="12"/>
  <c r="AK1754" i="12"/>
  <c r="AK437" i="12"/>
  <c r="AK1997" i="12"/>
  <c r="AK397" i="12"/>
  <c r="AK332" i="12" s="1"/>
  <c r="AK49" i="12"/>
  <c r="AK1314" i="12"/>
  <c r="AK1574" i="12"/>
  <c r="AK1715" i="12"/>
  <c r="AK1104" i="12"/>
  <c r="AK1090" i="12" s="1"/>
  <c r="AK1197" i="12"/>
  <c r="AK1266" i="12"/>
  <c r="AK906" i="12"/>
  <c r="AK295" i="12"/>
  <c r="AK2447" i="12"/>
  <c r="AK2246" i="12"/>
  <c r="AK623" i="12"/>
  <c r="AK622" i="12" s="1"/>
  <c r="AK88" i="12"/>
  <c r="AK502" i="12"/>
  <c r="AK501" i="12" s="1"/>
  <c r="AK478" i="12" s="1"/>
  <c r="AK553" i="12"/>
  <c r="AK517" i="12" s="1"/>
  <c r="AK1072" i="12"/>
  <c r="AK1034" i="12" s="1"/>
  <c r="AK1604" i="12"/>
  <c r="AK1791" i="12"/>
  <c r="AK1790" i="12" s="1"/>
  <c r="AK1002" i="12"/>
  <c r="AH1688" i="12"/>
  <c r="AN1688" i="12" s="1"/>
  <c r="AI1688" i="12"/>
  <c r="AO1688" i="12" s="1"/>
  <c r="AD1687" i="12"/>
  <c r="AD1686" i="12" s="1"/>
  <c r="AD1685" i="12" s="1"/>
  <c r="AE1687" i="12"/>
  <c r="AF1687" i="12"/>
  <c r="AF1686" i="12" s="1"/>
  <c r="AF1685" i="12" s="1"/>
  <c r="AG1687" i="12"/>
  <c r="AG1686" i="12" s="1"/>
  <c r="AG1685" i="12" s="1"/>
  <c r="AQ1687" i="12"/>
  <c r="AQ1686" i="12" s="1"/>
  <c r="AQ1685" i="12" s="1"/>
  <c r="AC1687" i="12"/>
  <c r="AC1686" i="12" s="1"/>
  <c r="AC1685" i="12" s="1"/>
  <c r="AK1313" i="12" l="1"/>
  <c r="AK1927" i="12"/>
  <c r="AK905" i="12"/>
  <c r="AL1714" i="12"/>
  <c r="AL1666" i="12" s="1"/>
  <c r="AL2175" i="12"/>
  <c r="AL905" i="12"/>
  <c r="AL48" i="12"/>
  <c r="AL47" i="12" s="1"/>
  <c r="AL1927" i="12"/>
  <c r="AL331" i="12"/>
  <c r="AL1033" i="12"/>
  <c r="AL1313" i="12"/>
  <c r="AL122" i="12"/>
  <c r="AL1196" i="12"/>
  <c r="AK122" i="12"/>
  <c r="AK2175" i="12"/>
  <c r="AK1714" i="12"/>
  <c r="AK1666" i="12" s="1"/>
  <c r="AK331" i="12"/>
  <c r="AK48" i="12"/>
  <c r="AK47" i="12" s="1"/>
  <c r="AK1196" i="12"/>
  <c r="AK1033" i="12"/>
  <c r="AE1686" i="12"/>
  <c r="AJ1687" i="12"/>
  <c r="AP1687" i="12" s="1"/>
  <c r="AI1685" i="12"/>
  <c r="AO1685" i="12" s="1"/>
  <c r="AH1685" i="12"/>
  <c r="AN1685" i="12" s="1"/>
  <c r="AH1687" i="12"/>
  <c r="AN1687" i="12" s="1"/>
  <c r="AI1686" i="12"/>
  <c r="AO1686" i="12" s="1"/>
  <c r="AI1687" i="12"/>
  <c r="AO1687" i="12" s="1"/>
  <c r="AH1686" i="12"/>
  <c r="AN1686" i="12" s="1"/>
  <c r="AG2562" i="12"/>
  <c r="AF2562" i="12"/>
  <c r="AG2560" i="12"/>
  <c r="AF2560" i="12"/>
  <c r="AG2557" i="12"/>
  <c r="AG2556" i="12" s="1"/>
  <c r="AF2557" i="12"/>
  <c r="AF2556" i="12" s="1"/>
  <c r="AG2554" i="12"/>
  <c r="AG2553" i="12" s="1"/>
  <c r="AF2554" i="12"/>
  <c r="AF2553" i="12" s="1"/>
  <c r="AG2548" i="12"/>
  <c r="AG2547" i="12" s="1"/>
  <c r="AG2546" i="12" s="1"/>
  <c r="AG2545" i="12" s="1"/>
  <c r="AF2548" i="12"/>
  <c r="AF2547" i="12" s="1"/>
  <c r="AF2546" i="12" s="1"/>
  <c r="AF2545" i="12" s="1"/>
  <c r="AG2543" i="12"/>
  <c r="AG2542" i="12" s="1"/>
  <c r="AG2541" i="12" s="1"/>
  <c r="AG2540" i="12" s="1"/>
  <c r="AF2543" i="12"/>
  <c r="AF2542" i="12" s="1"/>
  <c r="AF2541" i="12" s="1"/>
  <c r="AF2540" i="12" s="1"/>
  <c r="AG2537" i="12"/>
  <c r="AG2536" i="12" s="1"/>
  <c r="AG2535" i="12" s="1"/>
  <c r="AG2534" i="12" s="1"/>
  <c r="AF2537" i="12"/>
  <c r="AF2536" i="12" s="1"/>
  <c r="AF2535" i="12" s="1"/>
  <c r="AF2534" i="12" s="1"/>
  <c r="AG2531" i="12"/>
  <c r="AG2530" i="12" s="1"/>
  <c r="AF2531" i="12"/>
  <c r="AF2530" i="12" s="1"/>
  <c r="AG2528" i="12"/>
  <c r="AG2527" i="12" s="1"/>
  <c r="AF2528" i="12"/>
  <c r="AF2527" i="12" s="1"/>
  <c r="AG2525" i="12"/>
  <c r="AG2524" i="12" s="1"/>
  <c r="AF2525" i="12"/>
  <c r="AF2524" i="12" s="1"/>
  <c r="AG2521" i="12"/>
  <c r="AG2520" i="12" s="1"/>
  <c r="AG2519" i="12" s="1"/>
  <c r="AF2521" i="12"/>
  <c r="AF2520" i="12" s="1"/>
  <c r="AF2519" i="12" s="1"/>
  <c r="AG2507" i="12"/>
  <c r="AG2506" i="12" s="1"/>
  <c r="AF2507" i="12"/>
  <c r="AF2506" i="12" s="1"/>
  <c r="AG2495" i="12"/>
  <c r="AG2494" i="12" s="1"/>
  <c r="AF2495" i="12"/>
  <c r="AF2494" i="12" s="1"/>
  <c r="AG2484" i="12"/>
  <c r="AG2483" i="12" s="1"/>
  <c r="AF2484" i="12"/>
  <c r="AF2483" i="12" s="1"/>
  <c r="AG2471" i="12"/>
  <c r="AG2470" i="12" s="1"/>
  <c r="AG2469" i="12" s="1"/>
  <c r="AF2471" i="12"/>
  <c r="AF2470" i="12" s="1"/>
  <c r="AF2469" i="12" s="1"/>
  <c r="AG2466" i="12"/>
  <c r="AG2465" i="12" s="1"/>
  <c r="AF2466" i="12"/>
  <c r="AF2465" i="12" s="1"/>
  <c r="AG2463" i="12"/>
  <c r="AG2462" i="12" s="1"/>
  <c r="AF2463" i="12"/>
  <c r="AF2462" i="12" s="1"/>
  <c r="AG2460" i="12"/>
  <c r="AG2459" i="12" s="1"/>
  <c r="AF2460" i="12"/>
  <c r="AF2459" i="12" s="1"/>
  <c r="AG2456" i="12"/>
  <c r="AG2455" i="12" s="1"/>
  <c r="AG2454" i="12" s="1"/>
  <c r="AF2456" i="12"/>
  <c r="AF2455" i="12" s="1"/>
  <c r="AF2454" i="12" s="1"/>
  <c r="AG2451" i="12"/>
  <c r="AG2450" i="12" s="1"/>
  <c r="AG2449" i="12" s="1"/>
  <c r="AG2448" i="12" s="1"/>
  <c r="AF2451" i="12"/>
  <c r="AF2450" i="12" s="1"/>
  <c r="AF2449" i="12" s="1"/>
  <c r="AF2448" i="12" s="1"/>
  <c r="AG2445" i="12"/>
  <c r="AG2444" i="12" s="1"/>
  <c r="AF2445" i="12"/>
  <c r="AF2444" i="12" s="1"/>
  <c r="AG2442" i="12"/>
  <c r="AG2441" i="12" s="1"/>
  <c r="AF2442" i="12"/>
  <c r="AF2441" i="12" s="1"/>
  <c r="AG2439" i="12"/>
  <c r="AG2438" i="12" s="1"/>
  <c r="AF2439" i="12"/>
  <c r="AF2438" i="12" s="1"/>
  <c r="AG2435" i="12"/>
  <c r="AG2434" i="12" s="1"/>
  <c r="AG2433" i="12" s="1"/>
  <c r="AF2435" i="12"/>
  <c r="AF2434" i="12" s="1"/>
  <c r="AF2433" i="12" s="1"/>
  <c r="AG2430" i="12"/>
  <c r="AG2429" i="12" s="1"/>
  <c r="AG2428" i="12" s="1"/>
  <c r="AG2427" i="12" s="1"/>
  <c r="AF2430" i="12"/>
  <c r="AF2429" i="12" s="1"/>
  <c r="AF2428" i="12" s="1"/>
  <c r="AF2427" i="12" s="1"/>
  <c r="AG2424" i="12"/>
  <c r="AG2423" i="12" s="1"/>
  <c r="AF2424" i="12"/>
  <c r="AF2423" i="12" s="1"/>
  <c r="AG2421" i="12"/>
  <c r="AG2420" i="12" s="1"/>
  <c r="AF2421" i="12"/>
  <c r="AF2420" i="12" s="1"/>
  <c r="AG2418" i="12"/>
  <c r="AG2417" i="12" s="1"/>
  <c r="AF2418" i="12"/>
  <c r="AF2417" i="12" s="1"/>
  <c r="AG2414" i="12"/>
  <c r="AG2413" i="12" s="1"/>
  <c r="AG2412" i="12" s="1"/>
  <c r="AF2414" i="12"/>
  <c r="AF2413" i="12" s="1"/>
  <c r="AF2412" i="12" s="1"/>
  <c r="AG2409" i="12"/>
  <c r="AG2408" i="12" s="1"/>
  <c r="AG2407" i="12" s="1"/>
  <c r="AG2406" i="12" s="1"/>
  <c r="AF2409" i="12"/>
  <c r="AF2408" i="12" s="1"/>
  <c r="AF2407" i="12" s="1"/>
  <c r="AF2406" i="12" s="1"/>
  <c r="AG2403" i="12"/>
  <c r="AG2402" i="12" s="1"/>
  <c r="AF2403" i="12"/>
  <c r="AF2402" i="12" s="1"/>
  <c r="AG2400" i="12"/>
  <c r="AG2399" i="12" s="1"/>
  <c r="AF2400" i="12"/>
  <c r="AF2399" i="12" s="1"/>
  <c r="AG2397" i="12"/>
  <c r="AG2396" i="12" s="1"/>
  <c r="AF2397" i="12"/>
  <c r="AF2396" i="12" s="1"/>
  <c r="AG2393" i="12"/>
  <c r="AG2392" i="12" s="1"/>
  <c r="AG2391" i="12" s="1"/>
  <c r="AF2393" i="12"/>
  <c r="AF2392" i="12" s="1"/>
  <c r="AF2391" i="12" s="1"/>
  <c r="AG2388" i="12"/>
  <c r="AG2387" i="12" s="1"/>
  <c r="AG2386" i="12" s="1"/>
  <c r="AF2388" i="12"/>
  <c r="AF2387" i="12" s="1"/>
  <c r="AF2386" i="12" s="1"/>
  <c r="AG2384" i="12"/>
  <c r="AG2383" i="12" s="1"/>
  <c r="AG2382" i="12" s="1"/>
  <c r="AF2384" i="12"/>
  <c r="AF2383" i="12" s="1"/>
  <c r="AF2382" i="12" s="1"/>
  <c r="AG2378" i="12"/>
  <c r="AG2377" i="12" s="1"/>
  <c r="AF2378" i="12"/>
  <c r="AF2377" i="12" s="1"/>
  <c r="AG2375" i="12"/>
  <c r="AG2374" i="12" s="1"/>
  <c r="AF2375" i="12"/>
  <c r="AF2374" i="12" s="1"/>
  <c r="AG2371" i="12"/>
  <c r="AG2370" i="12" s="1"/>
  <c r="AG2369" i="12" s="1"/>
  <c r="AF2371" i="12"/>
  <c r="AF2370" i="12" s="1"/>
  <c r="AF2369" i="12" s="1"/>
  <c r="AG2367" i="12"/>
  <c r="AG2366" i="12" s="1"/>
  <c r="AG2365" i="12" s="1"/>
  <c r="AF2367" i="12"/>
  <c r="AF2366" i="12" s="1"/>
  <c r="AF2365" i="12" s="1"/>
  <c r="AG2363" i="12"/>
  <c r="AG2362" i="12" s="1"/>
  <c r="AG2361" i="12" s="1"/>
  <c r="AF2363" i="12"/>
  <c r="AF2362" i="12" s="1"/>
  <c r="AF2361" i="12" s="1"/>
  <c r="AG2359" i="12"/>
  <c r="AG2358" i="12" s="1"/>
  <c r="AF2359" i="12"/>
  <c r="AF2358" i="12" s="1"/>
  <c r="AG2356" i="12"/>
  <c r="AG2355" i="12" s="1"/>
  <c r="AF2356" i="12"/>
  <c r="AF2355" i="12" s="1"/>
  <c r="AG2353" i="12"/>
  <c r="AG2352" i="12" s="1"/>
  <c r="AF2353" i="12"/>
  <c r="AF2352" i="12" s="1"/>
  <c r="AG2349" i="12"/>
  <c r="AG2348" i="12" s="1"/>
  <c r="AG2347" i="12" s="1"/>
  <c r="AF2349" i="12"/>
  <c r="AF2348" i="12" s="1"/>
  <c r="AF2347" i="12" s="1"/>
  <c r="AG2345" i="12"/>
  <c r="AG2344" i="12" s="1"/>
  <c r="AG2343" i="12" s="1"/>
  <c r="AF2345" i="12"/>
  <c r="AF2344" i="12" s="1"/>
  <c r="AF2343" i="12" s="1"/>
  <c r="AG2341" i="12"/>
  <c r="AG2340" i="12" s="1"/>
  <c r="AF2341" i="12"/>
  <c r="AF2340" i="12" s="1"/>
  <c r="AG2338" i="12"/>
  <c r="AG2337" i="12" s="1"/>
  <c r="AF2338" i="12"/>
  <c r="AF2337" i="12" s="1"/>
  <c r="AG2334" i="12"/>
  <c r="AG2333" i="12" s="1"/>
  <c r="AG2332" i="12" s="1"/>
  <c r="AF2334" i="12"/>
  <c r="AF2333" i="12" s="1"/>
  <c r="AF2332" i="12" s="1"/>
  <c r="AG2330" i="12"/>
  <c r="AG2329" i="12" s="1"/>
  <c r="AG2328" i="12" s="1"/>
  <c r="AF2330" i="12"/>
  <c r="AF2329" i="12" s="1"/>
  <c r="AF2328" i="12" s="1"/>
  <c r="AG2326" i="12"/>
  <c r="AG2325" i="12" s="1"/>
  <c r="AG2324" i="12" s="1"/>
  <c r="AF2326" i="12"/>
  <c r="AF2325" i="12" s="1"/>
  <c r="AF2324" i="12" s="1"/>
  <c r="AG2322" i="12"/>
  <c r="AG2321" i="12" s="1"/>
  <c r="AF2322" i="12"/>
  <c r="AF2321" i="12" s="1"/>
  <c r="AG2319" i="12"/>
  <c r="AG2318" i="12" s="1"/>
  <c r="AF2319" i="12"/>
  <c r="AF2318" i="12" s="1"/>
  <c r="AG2315" i="12"/>
  <c r="AG2314" i="12" s="1"/>
  <c r="AF2315" i="12"/>
  <c r="AF2314" i="12" s="1"/>
  <c r="AG2312" i="12"/>
  <c r="AG2311" i="12" s="1"/>
  <c r="AF2312" i="12"/>
  <c r="AF2311" i="12" s="1"/>
  <c r="AG2308" i="12"/>
  <c r="AG2307" i="12" s="1"/>
  <c r="AG2306" i="12" s="1"/>
  <c r="AF2308" i="12"/>
  <c r="AF2307" i="12" s="1"/>
  <c r="AF2306" i="12" s="1"/>
  <c r="AG2304" i="12"/>
  <c r="AG2303" i="12" s="1"/>
  <c r="AG2302" i="12" s="1"/>
  <c r="AF2304" i="12"/>
  <c r="AF2303" i="12" s="1"/>
  <c r="AF2302" i="12" s="1"/>
  <c r="AG2300" i="12"/>
  <c r="AF2300" i="12"/>
  <c r="AG2298" i="12"/>
  <c r="AF2298" i="12"/>
  <c r="AG2294" i="12"/>
  <c r="AG2293" i="12" s="1"/>
  <c r="AG2292" i="12" s="1"/>
  <c r="AF2294" i="12"/>
  <c r="AF2293" i="12" s="1"/>
  <c r="AF2292" i="12" s="1"/>
  <c r="AG2290" i="12"/>
  <c r="AG2289" i="12" s="1"/>
  <c r="AG2288" i="12" s="1"/>
  <c r="AF2290" i="12"/>
  <c r="AF2289" i="12" s="1"/>
  <c r="AF2288" i="12" s="1"/>
  <c r="AG2286" i="12"/>
  <c r="AG2285" i="12" s="1"/>
  <c r="AF2286" i="12"/>
  <c r="AF2285" i="12" s="1"/>
  <c r="AG2283" i="12"/>
  <c r="AG2282" i="12" s="1"/>
  <c r="AF2283" i="12"/>
  <c r="AF2282" i="12" s="1"/>
  <c r="AG2280" i="12"/>
  <c r="AG2279" i="12" s="1"/>
  <c r="AF2280" i="12"/>
  <c r="AF2279" i="12" s="1"/>
  <c r="AG2276" i="12"/>
  <c r="AG2275" i="12" s="1"/>
  <c r="AF2276" i="12"/>
  <c r="AF2275" i="12" s="1"/>
  <c r="AG2273" i="12"/>
  <c r="AG2272" i="12" s="1"/>
  <c r="AF2273" i="12"/>
  <c r="AF2272" i="12" s="1"/>
  <c r="AG2269" i="12"/>
  <c r="AG2268" i="12" s="1"/>
  <c r="AG2267" i="12" s="1"/>
  <c r="AF2269" i="12"/>
  <c r="AF2268" i="12" s="1"/>
  <c r="AF2267" i="12" s="1"/>
  <c r="AG2265" i="12"/>
  <c r="AG2264" i="12" s="1"/>
  <c r="AG2263" i="12" s="1"/>
  <c r="AF2265" i="12"/>
  <c r="AF2264" i="12" s="1"/>
  <c r="AF2263" i="12" s="1"/>
  <c r="AG2261" i="12"/>
  <c r="AG2260" i="12" s="1"/>
  <c r="AG2259" i="12" s="1"/>
  <c r="AF2261" i="12"/>
  <c r="AF2260" i="12" s="1"/>
  <c r="AF2259" i="12" s="1"/>
  <c r="AG2257" i="12"/>
  <c r="AG2256" i="12" s="1"/>
  <c r="AG2255" i="12" s="1"/>
  <c r="AF2257" i="12"/>
  <c r="AF2256" i="12" s="1"/>
  <c r="AF2255" i="12" s="1"/>
  <c r="AG2253" i="12"/>
  <c r="AG2252" i="12" s="1"/>
  <c r="AG2251" i="12" s="1"/>
  <c r="AF2253" i="12"/>
  <c r="AF2252" i="12" s="1"/>
  <c r="AF2251" i="12" s="1"/>
  <c r="AG2249" i="12"/>
  <c r="AG2248" i="12" s="1"/>
  <c r="AG2247" i="12" s="1"/>
  <c r="AF2249" i="12"/>
  <c r="AF2248" i="12" s="1"/>
  <c r="AF2247" i="12" s="1"/>
  <c r="AG2243" i="12"/>
  <c r="AG2242" i="12" s="1"/>
  <c r="AF2243" i="12"/>
  <c r="AF2242" i="12" s="1"/>
  <c r="AG2240" i="12"/>
  <c r="AF2240" i="12"/>
  <c r="AG2238" i="12"/>
  <c r="AF2238" i="12"/>
  <c r="AG2232" i="12"/>
  <c r="AG2231" i="12" s="1"/>
  <c r="AF2232" i="12"/>
  <c r="AF2231" i="12" s="1"/>
  <c r="AG2228" i="12"/>
  <c r="AG2227" i="12" s="1"/>
  <c r="AG2226" i="12" s="1"/>
  <c r="AF2228" i="12"/>
  <c r="AF2227" i="12" s="1"/>
  <c r="AF2226" i="12" s="1"/>
  <c r="AG2224" i="12"/>
  <c r="AG2223" i="12" s="1"/>
  <c r="AG2222" i="12" s="1"/>
  <c r="AF2224" i="12"/>
  <c r="AF2223" i="12" s="1"/>
  <c r="AF2222" i="12" s="1"/>
  <c r="AG2220" i="12"/>
  <c r="AG2219" i="12" s="1"/>
  <c r="AG2218" i="12" s="1"/>
  <c r="AF2220" i="12"/>
  <c r="AF2219" i="12" s="1"/>
  <c r="AF2218" i="12" s="1"/>
  <c r="AG2216" i="12"/>
  <c r="AG2215" i="12" s="1"/>
  <c r="AF2216" i="12"/>
  <c r="AF2215" i="12" s="1"/>
  <c r="AG2213" i="12"/>
  <c r="AG2212" i="12" s="1"/>
  <c r="AF2213" i="12"/>
  <c r="AF2212" i="12" s="1"/>
  <c r="AG2210" i="12"/>
  <c r="AG2209" i="12" s="1"/>
  <c r="AF2210" i="12"/>
  <c r="AF2209" i="12" s="1"/>
  <c r="AG2205" i="12"/>
  <c r="AG2204" i="12" s="1"/>
  <c r="AG2203" i="12" s="1"/>
  <c r="AF2205" i="12"/>
  <c r="AF2204" i="12" s="1"/>
  <c r="AF2203" i="12" s="1"/>
  <c r="AG2201" i="12"/>
  <c r="AG2200" i="12" s="1"/>
  <c r="AG2199" i="12" s="1"/>
  <c r="AF2201" i="12"/>
  <c r="AF2200" i="12" s="1"/>
  <c r="AF2199" i="12" s="1"/>
  <c r="AG2196" i="12"/>
  <c r="AG2195" i="12" s="1"/>
  <c r="AG2194" i="12" s="1"/>
  <c r="AF2196" i="12"/>
  <c r="AF2195" i="12" s="1"/>
  <c r="AF2194" i="12" s="1"/>
  <c r="AG2192" i="12"/>
  <c r="AG2191" i="12" s="1"/>
  <c r="AF2192" i="12"/>
  <c r="AF2191" i="12" s="1"/>
  <c r="AG2189" i="12"/>
  <c r="AG2188" i="12" s="1"/>
  <c r="AF2189" i="12"/>
  <c r="AF2188" i="12" s="1"/>
  <c r="AG2185" i="12"/>
  <c r="AG2184" i="12" s="1"/>
  <c r="AF2185" i="12"/>
  <c r="AF2184" i="12" s="1"/>
  <c r="AG2182" i="12"/>
  <c r="AG2181" i="12" s="1"/>
  <c r="AF2182" i="12"/>
  <c r="AF2181" i="12" s="1"/>
  <c r="AG2179" i="12"/>
  <c r="AG2178" i="12" s="1"/>
  <c r="AF2179" i="12"/>
  <c r="AF2178" i="12" s="1"/>
  <c r="AG2156" i="12"/>
  <c r="AG2155" i="12" s="1"/>
  <c r="AG2154" i="12" s="1"/>
  <c r="AG2149" i="12" s="1"/>
  <c r="AG2148" i="12" s="1"/>
  <c r="AF2156" i="12"/>
  <c r="AF2155" i="12" s="1"/>
  <c r="AF2154" i="12" s="1"/>
  <c r="AF2149" i="12" s="1"/>
  <c r="AF2148" i="12" s="1"/>
  <c r="AG2146" i="12"/>
  <c r="AG2145" i="12" s="1"/>
  <c r="AG2144" i="12" s="1"/>
  <c r="AF2146" i="12"/>
  <c r="AF2145" i="12" s="1"/>
  <c r="AF2144" i="12" s="1"/>
  <c r="AG2142" i="12"/>
  <c r="AG2141" i="12" s="1"/>
  <c r="AF2142" i="12"/>
  <c r="AF2141" i="12" s="1"/>
  <c r="AG2135" i="12"/>
  <c r="AG2134" i="12" s="1"/>
  <c r="AG2133" i="12" s="1"/>
  <c r="AF2135" i="12"/>
  <c r="AF2134" i="12" s="1"/>
  <c r="AF2133" i="12" s="1"/>
  <c r="AG2131" i="12"/>
  <c r="AG2130" i="12" s="1"/>
  <c r="AG2129" i="12" s="1"/>
  <c r="AF2131" i="12"/>
  <c r="AF2130" i="12" s="1"/>
  <c r="AF2129" i="12" s="1"/>
  <c r="AG2126" i="12"/>
  <c r="AG2125" i="12" s="1"/>
  <c r="AG2124" i="12" s="1"/>
  <c r="AG2123" i="12" s="1"/>
  <c r="AF2126" i="12"/>
  <c r="AF2125" i="12" s="1"/>
  <c r="AF2124" i="12" s="1"/>
  <c r="AF2123" i="12" s="1"/>
  <c r="AG2121" i="12"/>
  <c r="AG2120" i="12" s="1"/>
  <c r="AG2119" i="12" s="1"/>
  <c r="AG2118" i="12" s="1"/>
  <c r="AF2121" i="12"/>
  <c r="AF2120" i="12" s="1"/>
  <c r="AF2119" i="12" s="1"/>
  <c r="AF2118" i="12" s="1"/>
  <c r="AG2110" i="12"/>
  <c r="AG2109" i="12" s="1"/>
  <c r="AG2108" i="12" s="1"/>
  <c r="AF2110" i="12"/>
  <c r="AF2109" i="12" s="1"/>
  <c r="AF2108" i="12" s="1"/>
  <c r="AG2106" i="12"/>
  <c r="AG2105" i="12" s="1"/>
  <c r="AG2104" i="12" s="1"/>
  <c r="AF2106" i="12"/>
  <c r="AF2105" i="12" s="1"/>
  <c r="AF2104" i="12" s="1"/>
  <c r="AG2102" i="12"/>
  <c r="AG2101" i="12" s="1"/>
  <c r="AG2100" i="12" s="1"/>
  <c r="AF2102" i="12"/>
  <c r="AF2101" i="12" s="1"/>
  <c r="AF2100" i="12" s="1"/>
  <c r="AG2098" i="12"/>
  <c r="AG2097" i="12" s="1"/>
  <c r="AG2096" i="12" s="1"/>
  <c r="AF2098" i="12"/>
  <c r="AF2097" i="12" s="1"/>
  <c r="AF2096" i="12" s="1"/>
  <c r="AG2094" i="12"/>
  <c r="AG2093" i="12" s="1"/>
  <c r="AG2092" i="12" s="1"/>
  <c r="AF2094" i="12"/>
  <c r="AF2093" i="12" s="1"/>
  <c r="AF2092" i="12" s="1"/>
  <c r="AG2090" i="12"/>
  <c r="AG2089" i="12" s="1"/>
  <c r="AG2088" i="12" s="1"/>
  <c r="AF2090" i="12"/>
  <c r="AF2089" i="12" s="1"/>
  <c r="AF2088" i="12" s="1"/>
  <c r="AG2086" i="12"/>
  <c r="AG2085" i="12" s="1"/>
  <c r="AG2084" i="12" s="1"/>
  <c r="AF2086" i="12"/>
  <c r="AF2085" i="12" s="1"/>
  <c r="AF2084" i="12" s="1"/>
  <c r="AG2081" i="12"/>
  <c r="AG2080" i="12" s="1"/>
  <c r="AG2079" i="12" s="1"/>
  <c r="AF2081" i="12"/>
  <c r="AF2080" i="12" s="1"/>
  <c r="AF2079" i="12" s="1"/>
  <c r="AG2077" i="12"/>
  <c r="AG2076" i="12" s="1"/>
  <c r="AG2075" i="12" s="1"/>
  <c r="AF2077" i="12"/>
  <c r="AF2076" i="12" s="1"/>
  <c r="AF2075" i="12" s="1"/>
  <c r="AG2073" i="12"/>
  <c r="AG2072" i="12" s="1"/>
  <c r="AG2071" i="12" s="1"/>
  <c r="AF2073" i="12"/>
  <c r="AF2072" i="12" s="1"/>
  <c r="AF2071" i="12" s="1"/>
  <c r="AG2069" i="12"/>
  <c r="AG2068" i="12" s="1"/>
  <c r="AG2067" i="12" s="1"/>
  <c r="AF2069" i="12"/>
  <c r="AF2068" i="12" s="1"/>
  <c r="AF2067" i="12" s="1"/>
  <c r="AG2060" i="12"/>
  <c r="AG2059" i="12" s="1"/>
  <c r="AG2058" i="12" s="1"/>
  <c r="AF2060" i="12"/>
  <c r="AF2059" i="12" s="1"/>
  <c r="AF2058" i="12" s="1"/>
  <c r="AG2030" i="12"/>
  <c r="AG2029" i="12" s="1"/>
  <c r="AG2028" i="12" s="1"/>
  <c r="AF2030" i="12"/>
  <c r="AF2029" i="12" s="1"/>
  <c r="AF2028" i="12" s="1"/>
  <c r="AG2026" i="12"/>
  <c r="AG2025" i="12" s="1"/>
  <c r="AG2024" i="12" s="1"/>
  <c r="AF2026" i="12"/>
  <c r="AF2025" i="12" s="1"/>
  <c r="AF2024" i="12" s="1"/>
  <c r="AG2022" i="12"/>
  <c r="AG2021" i="12" s="1"/>
  <c r="AG2020" i="12" s="1"/>
  <c r="AF2022" i="12"/>
  <c r="AF2021" i="12" s="1"/>
  <c r="AF2020" i="12" s="1"/>
  <c r="AG2018" i="12"/>
  <c r="AG2017" i="12" s="1"/>
  <c r="AG2016" i="12" s="1"/>
  <c r="AF2018" i="12"/>
  <c r="AF2017" i="12" s="1"/>
  <c r="AF2016" i="12" s="1"/>
  <c r="AG2014" i="12"/>
  <c r="AG2013" i="12" s="1"/>
  <c r="AG2012" i="12" s="1"/>
  <c r="AF2014" i="12"/>
  <c r="AF2013" i="12" s="1"/>
  <c r="AF2012" i="12" s="1"/>
  <c r="AG2010" i="12"/>
  <c r="AG2009" i="12" s="1"/>
  <c r="AG2008" i="12" s="1"/>
  <c r="AF2010" i="12"/>
  <c r="AF2009" i="12" s="1"/>
  <c r="AF2008" i="12" s="1"/>
  <c r="AG2006" i="12"/>
  <c r="AG2005" i="12" s="1"/>
  <c r="AG2004" i="12" s="1"/>
  <c r="AF2006" i="12"/>
  <c r="AF2005" i="12" s="1"/>
  <c r="AF2004" i="12" s="1"/>
  <c r="AG2001" i="12"/>
  <c r="AG2000" i="12" s="1"/>
  <c r="AG1999" i="12" s="1"/>
  <c r="AF2001" i="12"/>
  <c r="AF2000" i="12" s="1"/>
  <c r="AF1999" i="12" s="1"/>
  <c r="AG1995" i="12"/>
  <c r="AG1994" i="12" s="1"/>
  <c r="AF1995" i="12"/>
  <c r="AF1994" i="12" s="1"/>
  <c r="AG1992" i="12"/>
  <c r="AG1991" i="12" s="1"/>
  <c r="AF1992" i="12"/>
  <c r="AF1991" i="12" s="1"/>
  <c r="AG1988" i="12"/>
  <c r="AG1987" i="12" s="1"/>
  <c r="AG1986" i="12" s="1"/>
  <c r="AF1988" i="12"/>
  <c r="AF1987" i="12" s="1"/>
  <c r="AF1986" i="12" s="1"/>
  <c r="AG1984" i="12"/>
  <c r="AG1983" i="12" s="1"/>
  <c r="AG1982" i="12" s="1"/>
  <c r="AF1984" i="12"/>
  <c r="AF1983" i="12" s="1"/>
  <c r="AF1982" i="12" s="1"/>
  <c r="AG1980" i="12"/>
  <c r="AG1979" i="12" s="1"/>
  <c r="AG1978" i="12" s="1"/>
  <c r="AF1980" i="12"/>
  <c r="AF1979" i="12" s="1"/>
  <c r="AF1978" i="12" s="1"/>
  <c r="AG1968" i="12"/>
  <c r="AG1967" i="12" s="1"/>
  <c r="AG1966" i="12" s="1"/>
  <c r="AF1968" i="12"/>
  <c r="AF1967" i="12" s="1"/>
  <c r="AF1966" i="12" s="1"/>
  <c r="AG1964" i="12"/>
  <c r="AG1963" i="12" s="1"/>
  <c r="AG1962" i="12" s="1"/>
  <c r="AF1964" i="12"/>
  <c r="AF1963" i="12" s="1"/>
  <c r="AF1962" i="12" s="1"/>
  <c r="AG1960" i="12"/>
  <c r="AG1959" i="12" s="1"/>
  <c r="AG1958" i="12" s="1"/>
  <c r="AF1960" i="12"/>
  <c r="AF1959" i="12" s="1"/>
  <c r="AF1958" i="12" s="1"/>
  <c r="AG1956" i="12"/>
  <c r="AG1955" i="12" s="1"/>
  <c r="AG1954" i="12" s="1"/>
  <c r="AF1956" i="12"/>
  <c r="AF1955" i="12" s="1"/>
  <c r="AF1954" i="12" s="1"/>
  <c r="AG1952" i="12"/>
  <c r="AG1951" i="12" s="1"/>
  <c r="AG1950" i="12" s="1"/>
  <c r="AF1952" i="12"/>
  <c r="AF1951" i="12" s="1"/>
  <c r="AF1950" i="12" s="1"/>
  <c r="AG1948" i="12"/>
  <c r="AG1947" i="12" s="1"/>
  <c r="AG1946" i="12" s="1"/>
  <c r="AF1948" i="12"/>
  <c r="AF1947" i="12" s="1"/>
  <c r="AF1946" i="12" s="1"/>
  <c r="AG1944" i="12"/>
  <c r="AG1943" i="12" s="1"/>
  <c r="AG1942" i="12" s="1"/>
  <c r="AF1944" i="12"/>
  <c r="AF1943" i="12" s="1"/>
  <c r="AF1942" i="12" s="1"/>
  <c r="AG1940" i="12"/>
  <c r="AG1939" i="12" s="1"/>
  <c r="AG1938" i="12" s="1"/>
  <c r="AF1940" i="12"/>
  <c r="AF1939" i="12" s="1"/>
  <c r="AF1938" i="12" s="1"/>
  <c r="AG1936" i="12"/>
  <c r="AG1935" i="12" s="1"/>
  <c r="AG1934" i="12" s="1"/>
  <c r="AF1936" i="12"/>
  <c r="AF1935" i="12" s="1"/>
  <c r="AF1934" i="12" s="1"/>
  <c r="AG1932" i="12"/>
  <c r="AG1931" i="12" s="1"/>
  <c r="AG1930" i="12" s="1"/>
  <c r="AF1932" i="12"/>
  <c r="AF1931" i="12" s="1"/>
  <c r="AF1930" i="12" s="1"/>
  <c r="AG1924" i="12"/>
  <c r="AG1923" i="12" s="1"/>
  <c r="AG1922" i="12" s="1"/>
  <c r="AF1924" i="12"/>
  <c r="AF1923" i="12" s="1"/>
  <c r="AF1922" i="12" s="1"/>
  <c r="AG1918" i="12"/>
  <c r="AF1918" i="12"/>
  <c r="AG1916" i="12"/>
  <c r="AF1916" i="12"/>
  <c r="AG1912" i="12"/>
  <c r="AG1911" i="12" s="1"/>
  <c r="AG1910" i="12" s="1"/>
  <c r="AF1912" i="12"/>
  <c r="AF1911" i="12" s="1"/>
  <c r="AF1910" i="12" s="1"/>
  <c r="AG1906" i="12"/>
  <c r="AG1905" i="12" s="1"/>
  <c r="AG1904" i="12" s="1"/>
  <c r="AF1906" i="12"/>
  <c r="AF1905" i="12" s="1"/>
  <c r="AF1904" i="12" s="1"/>
  <c r="AG1902" i="12"/>
  <c r="AG1901" i="12" s="1"/>
  <c r="AG1900" i="12" s="1"/>
  <c r="AF1902" i="12"/>
  <c r="AF1901" i="12" s="1"/>
  <c r="AF1900" i="12" s="1"/>
  <c r="AG1898" i="12"/>
  <c r="AG1897" i="12" s="1"/>
  <c r="AG1896" i="12" s="1"/>
  <c r="AF1898" i="12"/>
  <c r="AF1897" i="12" s="1"/>
  <c r="AF1896" i="12" s="1"/>
  <c r="AG1894" i="12"/>
  <c r="AG1893" i="12" s="1"/>
  <c r="AF1894" i="12"/>
  <c r="AF1893" i="12" s="1"/>
  <c r="AG1891" i="12"/>
  <c r="AG1890" i="12" s="1"/>
  <c r="AF1891" i="12"/>
  <c r="AF1890" i="12" s="1"/>
  <c r="AG1885" i="12"/>
  <c r="AG1884" i="12" s="1"/>
  <c r="AF1885" i="12"/>
  <c r="AF1884" i="12" s="1"/>
  <c r="AG1882" i="12"/>
  <c r="AG1881" i="12" s="1"/>
  <c r="AF1882" i="12"/>
  <c r="AF1881" i="12" s="1"/>
  <c r="AG1877" i="12"/>
  <c r="AF1877" i="12"/>
  <c r="AG1875" i="12"/>
  <c r="AF1875" i="12"/>
  <c r="AG1873" i="12"/>
  <c r="AF1873" i="12"/>
  <c r="AG1870" i="12"/>
  <c r="AG1869" i="12" s="1"/>
  <c r="AF1870" i="12"/>
  <c r="AF1869" i="12" s="1"/>
  <c r="AG1865" i="12"/>
  <c r="AG1864" i="12" s="1"/>
  <c r="AG1863" i="12" s="1"/>
  <c r="AF1865" i="12"/>
  <c r="AF1864" i="12" s="1"/>
  <c r="AF1863" i="12" s="1"/>
  <c r="AG1861" i="12"/>
  <c r="AF1861" i="12"/>
  <c r="AG1859" i="12"/>
  <c r="AF1859" i="12"/>
  <c r="AG1855" i="12"/>
  <c r="AG1854" i="12" s="1"/>
  <c r="AG1853" i="12" s="1"/>
  <c r="AF1855" i="12"/>
  <c r="AF1854" i="12" s="1"/>
  <c r="AF1853" i="12" s="1"/>
  <c r="AG1851" i="12"/>
  <c r="AG1850" i="12" s="1"/>
  <c r="AG1849" i="12" s="1"/>
  <c r="AF1851" i="12"/>
  <c r="AF1850" i="12" s="1"/>
  <c r="AF1849" i="12" s="1"/>
  <c r="AG1846" i="12"/>
  <c r="AF1846" i="12"/>
  <c r="AG1844" i="12"/>
  <c r="AF1844" i="12"/>
  <c r="AG1840" i="12"/>
  <c r="AG1839" i="12" s="1"/>
  <c r="AG1838" i="12" s="1"/>
  <c r="AF1840" i="12"/>
  <c r="AF1839" i="12" s="1"/>
  <c r="AF1838" i="12" s="1"/>
  <c r="AG1836" i="12"/>
  <c r="AG1835" i="12" s="1"/>
  <c r="AF1836" i="12"/>
  <c r="AF1835" i="12" s="1"/>
  <c r="AG1832" i="12"/>
  <c r="AF1832" i="12"/>
  <c r="AG1830" i="12"/>
  <c r="AF1830" i="12"/>
  <c r="AG1827" i="12"/>
  <c r="AG1826" i="12" s="1"/>
  <c r="AF1827" i="12"/>
  <c r="AF1826" i="12" s="1"/>
  <c r="AG1824" i="12"/>
  <c r="AG1823" i="12" s="1"/>
  <c r="AF1824" i="12"/>
  <c r="AF1823" i="12" s="1"/>
  <c r="AG1818" i="12"/>
  <c r="AG1817" i="12" s="1"/>
  <c r="AF1818" i="12"/>
  <c r="AF1817" i="12" s="1"/>
  <c r="AG1815" i="12"/>
  <c r="AG1814" i="12" s="1"/>
  <c r="AF1815" i="12"/>
  <c r="AF1814" i="12" s="1"/>
  <c r="AG1811" i="12"/>
  <c r="AG1810" i="12" s="1"/>
  <c r="AG1809" i="12" s="1"/>
  <c r="AF1811" i="12"/>
  <c r="AF1810" i="12" s="1"/>
  <c r="AF1809" i="12" s="1"/>
  <c r="AG1807" i="12"/>
  <c r="AG1806" i="12" s="1"/>
  <c r="AG1805" i="12" s="1"/>
  <c r="AF1807" i="12"/>
  <c r="AF1806" i="12" s="1"/>
  <c r="AF1805" i="12" s="1"/>
  <c r="AG1803" i="12"/>
  <c r="AG1802" i="12" s="1"/>
  <c r="AF1803" i="12"/>
  <c r="AF1802" i="12" s="1"/>
  <c r="AG1800" i="12"/>
  <c r="AG1799" i="12" s="1"/>
  <c r="AF1800" i="12"/>
  <c r="AF1799" i="12" s="1"/>
  <c r="AG1797" i="12"/>
  <c r="AG1796" i="12" s="1"/>
  <c r="AF1797" i="12"/>
  <c r="AF1796" i="12" s="1"/>
  <c r="AG1794" i="12"/>
  <c r="AG1793" i="12" s="1"/>
  <c r="AF1794" i="12"/>
  <c r="AF1793" i="12" s="1"/>
  <c r="AG1788" i="12"/>
  <c r="AG1787" i="12" s="1"/>
  <c r="AF1788" i="12"/>
  <c r="AF1787" i="12" s="1"/>
  <c r="AG1785" i="12"/>
  <c r="AG1784" i="12" s="1"/>
  <c r="AF1785" i="12"/>
  <c r="AF1784" i="12" s="1"/>
  <c r="AG1780" i="12"/>
  <c r="AF1780" i="12"/>
  <c r="AG1778" i="12"/>
  <c r="AF1778" i="12"/>
  <c r="AG1774" i="12"/>
  <c r="AF1774" i="12"/>
  <c r="AG1772" i="12"/>
  <c r="AF1772" i="12"/>
  <c r="AG1768" i="12"/>
  <c r="AF1768" i="12"/>
  <c r="AG1764" i="12"/>
  <c r="AF1764" i="12"/>
  <c r="AG1761" i="12"/>
  <c r="AF1761" i="12"/>
  <c r="AG1757" i="12"/>
  <c r="AG1756" i="12" s="1"/>
  <c r="AF1757" i="12"/>
  <c r="AF1756" i="12" s="1"/>
  <c r="AG1752" i="12"/>
  <c r="AF1752" i="12"/>
  <c r="AG1750" i="12"/>
  <c r="AF1750" i="12"/>
  <c r="AG1746" i="12"/>
  <c r="AG1745" i="12" s="1"/>
  <c r="AG1744" i="12" s="1"/>
  <c r="AF1746" i="12"/>
  <c r="AF1745" i="12" s="1"/>
  <c r="AF1744" i="12" s="1"/>
  <c r="AG1742" i="12"/>
  <c r="AG1741" i="12" s="1"/>
  <c r="AG1740" i="12" s="1"/>
  <c r="AF1742" i="12"/>
  <c r="AF1741" i="12" s="1"/>
  <c r="AF1740" i="12" s="1"/>
  <c r="AG1738" i="12"/>
  <c r="AG1737" i="12" s="1"/>
  <c r="AG1736" i="12" s="1"/>
  <c r="AF1738" i="12"/>
  <c r="AF1737" i="12" s="1"/>
  <c r="AF1736" i="12" s="1"/>
  <c r="AG1734" i="12"/>
  <c r="AF1734" i="12"/>
  <c r="AG1732" i="12"/>
  <c r="AF1732" i="12"/>
  <c r="AG1728" i="12"/>
  <c r="AG1727" i="12" s="1"/>
  <c r="AG1726" i="12" s="1"/>
  <c r="AF1728" i="12"/>
  <c r="AF1727" i="12" s="1"/>
  <c r="AF1726" i="12" s="1"/>
  <c r="AG1724" i="12"/>
  <c r="AG1723" i="12" s="1"/>
  <c r="AG1722" i="12" s="1"/>
  <c r="AF1724" i="12"/>
  <c r="AF1723" i="12" s="1"/>
  <c r="AF1722" i="12" s="1"/>
  <c r="AG1720" i="12"/>
  <c r="AF1720" i="12"/>
  <c r="AG1718" i="12"/>
  <c r="AF1718" i="12"/>
  <c r="AG1712" i="12"/>
  <c r="AG1711" i="12" s="1"/>
  <c r="AG1710" i="12" s="1"/>
  <c r="AF1712" i="12"/>
  <c r="AF1711" i="12" s="1"/>
  <c r="AF1710" i="12" s="1"/>
  <c r="AG1707" i="12"/>
  <c r="AF1707" i="12"/>
  <c r="AG1704" i="12"/>
  <c r="AF1704" i="12"/>
  <c r="AG1700" i="12"/>
  <c r="AG1699" i="12" s="1"/>
  <c r="AF1700" i="12"/>
  <c r="AF1699" i="12" s="1"/>
  <c r="AG1697" i="12"/>
  <c r="AG1696" i="12" s="1"/>
  <c r="AF1697" i="12"/>
  <c r="AF1696" i="12" s="1"/>
  <c r="AG1692" i="12"/>
  <c r="AG1691" i="12" s="1"/>
  <c r="AF1692" i="12"/>
  <c r="AF1691" i="12" s="1"/>
  <c r="AG1683" i="12"/>
  <c r="AG1682" i="12" s="1"/>
  <c r="AG1681" i="12" s="1"/>
  <c r="AF1683" i="12"/>
  <c r="AF1682" i="12" s="1"/>
  <c r="AF1681" i="12" s="1"/>
  <c r="AG1679" i="12"/>
  <c r="AF1679" i="12"/>
  <c r="AG1677" i="12"/>
  <c r="AF1677" i="12"/>
  <c r="AG1673" i="12"/>
  <c r="AF1673" i="12"/>
  <c r="AG1671" i="12"/>
  <c r="AF1671" i="12"/>
  <c r="AG1664" i="12"/>
  <c r="AG1663" i="12" s="1"/>
  <c r="AG1662" i="12" s="1"/>
  <c r="AG1661" i="12" s="1"/>
  <c r="AF1664" i="12"/>
  <c r="AF1663" i="12" s="1"/>
  <c r="AF1662" i="12" s="1"/>
  <c r="AF1661" i="12" s="1"/>
  <c r="AG1659" i="12"/>
  <c r="AG1658" i="12" s="1"/>
  <c r="AG1657" i="12" s="1"/>
  <c r="AF1659" i="12"/>
  <c r="AF1658" i="12" s="1"/>
  <c r="AF1657" i="12" s="1"/>
  <c r="AG1655" i="12"/>
  <c r="AG1654" i="12" s="1"/>
  <c r="AF1655" i="12"/>
  <c r="AF1654" i="12" s="1"/>
  <c r="AG1652" i="12"/>
  <c r="AG1651" i="12" s="1"/>
  <c r="AF1652" i="12"/>
  <c r="AF1651" i="12" s="1"/>
  <c r="AG1649" i="12"/>
  <c r="AG1648" i="12" s="1"/>
  <c r="AF1649" i="12"/>
  <c r="AF1648" i="12" s="1"/>
  <c r="AG1644" i="12"/>
  <c r="AG1643" i="12" s="1"/>
  <c r="AG1642" i="12" s="1"/>
  <c r="AG1641" i="12" s="1"/>
  <c r="AF1644" i="12"/>
  <c r="AF1643" i="12" s="1"/>
  <c r="AF1642" i="12" s="1"/>
  <c r="AF1641" i="12" s="1"/>
  <c r="AG1638" i="12"/>
  <c r="AG1637" i="12" s="1"/>
  <c r="AG1636" i="12" s="1"/>
  <c r="AG1635" i="12" s="1"/>
  <c r="AF1638" i="12"/>
  <c r="AF1637" i="12" s="1"/>
  <c r="AF1636" i="12" s="1"/>
  <c r="AF1635" i="12" s="1"/>
  <c r="AG1633" i="12"/>
  <c r="AG1632" i="12" s="1"/>
  <c r="AG1631" i="12" s="1"/>
  <c r="AG1630" i="12" s="1"/>
  <c r="AF1633" i="12"/>
  <c r="AF1632" i="12" s="1"/>
  <c r="AF1631" i="12" s="1"/>
  <c r="AF1630" i="12" s="1"/>
  <c r="AG1628" i="12"/>
  <c r="AG1627" i="12" s="1"/>
  <c r="AG1626" i="12" s="1"/>
  <c r="AG1625" i="12" s="1"/>
  <c r="AF1628" i="12"/>
  <c r="AF1627" i="12" s="1"/>
  <c r="AF1626" i="12" s="1"/>
  <c r="AF1625" i="12" s="1"/>
  <c r="AG1623" i="12"/>
  <c r="AG1622" i="12" s="1"/>
  <c r="AG1621" i="12" s="1"/>
  <c r="AG1620" i="12" s="1"/>
  <c r="AF1623" i="12"/>
  <c r="AF1622" i="12" s="1"/>
  <c r="AF1621" i="12" s="1"/>
  <c r="AF1620" i="12" s="1"/>
  <c r="AG1618" i="12"/>
  <c r="AG1617" i="12" s="1"/>
  <c r="AG1616" i="12" s="1"/>
  <c r="AG1615" i="12" s="1"/>
  <c r="AF1618" i="12"/>
  <c r="AF1617" i="12" s="1"/>
  <c r="AF1616" i="12" s="1"/>
  <c r="AF1615" i="12" s="1"/>
  <c r="AG1613" i="12"/>
  <c r="AG1612" i="12" s="1"/>
  <c r="AG1611" i="12" s="1"/>
  <c r="AF1613" i="12"/>
  <c r="AF1612" i="12" s="1"/>
  <c r="AF1611" i="12" s="1"/>
  <c r="AG1609" i="12"/>
  <c r="AG1608" i="12" s="1"/>
  <c r="AG1607" i="12" s="1"/>
  <c r="AF1609" i="12"/>
  <c r="AF1608" i="12" s="1"/>
  <c r="AF1607" i="12" s="1"/>
  <c r="AG1602" i="12"/>
  <c r="AG1601" i="12" s="1"/>
  <c r="AG1600" i="12" s="1"/>
  <c r="AF1602" i="12"/>
  <c r="AF1601" i="12" s="1"/>
  <c r="AF1600" i="12" s="1"/>
  <c r="AG1598" i="12"/>
  <c r="AG1597" i="12" s="1"/>
  <c r="AF1598" i="12"/>
  <c r="AF1597" i="12" s="1"/>
  <c r="AG1595" i="12"/>
  <c r="AG1594" i="12" s="1"/>
  <c r="AF1595" i="12"/>
  <c r="AF1594" i="12" s="1"/>
  <c r="AG1592" i="12"/>
  <c r="AG1591" i="12" s="1"/>
  <c r="AF1592" i="12"/>
  <c r="AF1591" i="12" s="1"/>
  <c r="AG1586" i="12"/>
  <c r="AG1585" i="12" s="1"/>
  <c r="AF1586" i="12"/>
  <c r="AF1585" i="12" s="1"/>
  <c r="AG1583" i="12"/>
  <c r="AG1582" i="12" s="1"/>
  <c r="AF1583" i="12"/>
  <c r="AF1582" i="12" s="1"/>
  <c r="AG1579" i="12"/>
  <c r="AG1578" i="12" s="1"/>
  <c r="AG1577" i="12" s="1"/>
  <c r="AF1579" i="12"/>
  <c r="AF1578" i="12" s="1"/>
  <c r="AF1577" i="12" s="1"/>
  <c r="AG1572" i="12"/>
  <c r="AG1571" i="12" s="1"/>
  <c r="AG1570" i="12" s="1"/>
  <c r="AF1572" i="12"/>
  <c r="AF1571" i="12" s="1"/>
  <c r="AF1570" i="12" s="1"/>
  <c r="AG1568" i="12"/>
  <c r="AG1567" i="12" s="1"/>
  <c r="AG1566" i="12" s="1"/>
  <c r="AF1568" i="12"/>
  <c r="AF1567" i="12" s="1"/>
  <c r="AF1566" i="12" s="1"/>
  <c r="AG1554" i="12"/>
  <c r="AF1554" i="12"/>
  <c r="AG1552" i="12"/>
  <c r="AF1552" i="12"/>
  <c r="AG1549" i="12"/>
  <c r="AG1548" i="12" s="1"/>
  <c r="AF1549" i="12"/>
  <c r="AF1548" i="12" s="1"/>
  <c r="AG1542" i="12"/>
  <c r="AG1541" i="12" s="1"/>
  <c r="AG1540" i="12" s="1"/>
  <c r="AF1542" i="12"/>
  <c r="AF1541" i="12" s="1"/>
  <c r="AF1540" i="12" s="1"/>
  <c r="AG1538" i="12"/>
  <c r="AG1537" i="12" s="1"/>
  <c r="AG1536" i="12" s="1"/>
  <c r="AF1538" i="12"/>
  <c r="AF1537" i="12" s="1"/>
  <c r="AF1536" i="12" s="1"/>
  <c r="AG1532" i="12"/>
  <c r="AG1531" i="12" s="1"/>
  <c r="AG1530" i="12" s="1"/>
  <c r="AF1532" i="12"/>
  <c r="AF1531" i="12" s="1"/>
  <c r="AF1530" i="12" s="1"/>
  <c r="AG1528" i="12"/>
  <c r="AG1527" i="12" s="1"/>
  <c r="AG1526" i="12" s="1"/>
  <c r="AF1528" i="12"/>
  <c r="AF1527" i="12" s="1"/>
  <c r="AF1526" i="12" s="1"/>
  <c r="AG1524" i="12"/>
  <c r="AG1523" i="12" s="1"/>
  <c r="AG1522" i="12" s="1"/>
  <c r="AG1521" i="12" s="1"/>
  <c r="AF1524" i="12"/>
  <c r="AF1523" i="12" s="1"/>
  <c r="AF1522" i="12" s="1"/>
  <c r="AF1521" i="12" s="1"/>
  <c r="AG1518" i="12"/>
  <c r="AG1517" i="12" s="1"/>
  <c r="AG1516" i="12" s="1"/>
  <c r="AF1518" i="12"/>
  <c r="AF1517" i="12" s="1"/>
  <c r="AF1516" i="12" s="1"/>
  <c r="AG1514" i="12"/>
  <c r="AG1513" i="12" s="1"/>
  <c r="AG1512" i="12" s="1"/>
  <c r="AF1514" i="12"/>
  <c r="AF1513" i="12" s="1"/>
  <c r="AF1512" i="12" s="1"/>
  <c r="AG1509" i="12"/>
  <c r="AG1508" i="12" s="1"/>
  <c r="AG1507" i="12" s="1"/>
  <c r="AF1509" i="12"/>
  <c r="AF1508" i="12" s="1"/>
  <c r="AF1507" i="12" s="1"/>
  <c r="AG1505" i="12"/>
  <c r="AF1505" i="12"/>
  <c r="AG1503" i="12"/>
  <c r="AF1503" i="12"/>
  <c r="AG1500" i="12"/>
  <c r="AG1499" i="12" s="1"/>
  <c r="AF1500" i="12"/>
  <c r="AF1499" i="12" s="1"/>
  <c r="AG1496" i="12"/>
  <c r="AG1495" i="12" s="1"/>
  <c r="AG1494" i="12" s="1"/>
  <c r="AF1496" i="12"/>
  <c r="AF1495" i="12" s="1"/>
  <c r="AF1494" i="12" s="1"/>
  <c r="AG1491" i="12"/>
  <c r="AG1490" i="12" s="1"/>
  <c r="AG1489" i="12" s="1"/>
  <c r="AG1488" i="12" s="1"/>
  <c r="AF1491" i="12"/>
  <c r="AF1490" i="12" s="1"/>
  <c r="AF1489" i="12" s="1"/>
  <c r="AF1488" i="12" s="1"/>
  <c r="AG1486" i="12"/>
  <c r="AG1485" i="12" s="1"/>
  <c r="AF1486" i="12"/>
  <c r="AF1485" i="12" s="1"/>
  <c r="AG1483" i="12"/>
  <c r="AG1482" i="12" s="1"/>
  <c r="AF1483" i="12"/>
  <c r="AF1482" i="12" s="1"/>
  <c r="AG1480" i="12"/>
  <c r="AG1479" i="12" s="1"/>
  <c r="AF1480" i="12"/>
  <c r="AF1479" i="12" s="1"/>
  <c r="AG1473" i="12"/>
  <c r="AG1472" i="12" s="1"/>
  <c r="AG1471" i="12" s="1"/>
  <c r="AF1473" i="12"/>
  <c r="AF1472" i="12" s="1"/>
  <c r="AF1471" i="12" s="1"/>
  <c r="AG1469" i="12"/>
  <c r="AG1468" i="12" s="1"/>
  <c r="AG1467" i="12" s="1"/>
  <c r="AF1469" i="12"/>
  <c r="AF1468" i="12" s="1"/>
  <c r="AF1467" i="12" s="1"/>
  <c r="AG1464" i="12"/>
  <c r="AF1464" i="12"/>
  <c r="AG1463" i="12"/>
  <c r="AG1462" i="12" s="1"/>
  <c r="AG1461" i="12" s="1"/>
  <c r="AF1463" i="12"/>
  <c r="AF1462" i="12" s="1"/>
  <c r="AF1461" i="12" s="1"/>
  <c r="AG1458" i="12"/>
  <c r="AG1457" i="12" s="1"/>
  <c r="AG1456" i="12" s="1"/>
  <c r="AF1458" i="12"/>
  <c r="AF1457" i="12" s="1"/>
  <c r="AF1456" i="12" s="1"/>
  <c r="AG1454" i="12"/>
  <c r="AG1453" i="12" s="1"/>
  <c r="AG1452" i="12" s="1"/>
  <c r="AF1454" i="12"/>
  <c r="AF1453" i="12" s="1"/>
  <c r="AF1452" i="12" s="1"/>
  <c r="AG1450" i="12"/>
  <c r="AG1449" i="12" s="1"/>
  <c r="AG1448" i="12" s="1"/>
  <c r="AF1450" i="12"/>
  <c r="AF1449" i="12" s="1"/>
  <c r="AF1448" i="12" s="1"/>
  <c r="AG1446" i="12"/>
  <c r="AG1445" i="12" s="1"/>
  <c r="AF1446" i="12"/>
  <c r="AF1445" i="12" s="1"/>
  <c r="AG1443" i="12"/>
  <c r="AG1442" i="12" s="1"/>
  <c r="AF1443" i="12"/>
  <c r="AF1442" i="12" s="1"/>
  <c r="AG1440" i="12"/>
  <c r="AG1439" i="12" s="1"/>
  <c r="AF1440" i="12"/>
  <c r="AF1439" i="12" s="1"/>
  <c r="AG1434" i="12"/>
  <c r="AG1433" i="12" s="1"/>
  <c r="AG1432" i="12" s="1"/>
  <c r="AG1431" i="12" s="1"/>
  <c r="AF1434" i="12"/>
  <c r="AF1433" i="12" s="1"/>
  <c r="AF1432" i="12" s="1"/>
  <c r="AF1431" i="12" s="1"/>
  <c r="AG1428" i="12"/>
  <c r="AG1427" i="12" s="1"/>
  <c r="AG1426" i="12" s="1"/>
  <c r="AG1425" i="12" s="1"/>
  <c r="AF1428" i="12"/>
  <c r="AF1427" i="12" s="1"/>
  <c r="AF1426" i="12" s="1"/>
  <c r="AF1425" i="12" s="1"/>
  <c r="AG1423" i="12"/>
  <c r="AG1422" i="12" s="1"/>
  <c r="AG1421" i="12" s="1"/>
  <c r="AF1423" i="12"/>
  <c r="AF1422" i="12" s="1"/>
  <c r="AF1421" i="12" s="1"/>
  <c r="AG1419" i="12"/>
  <c r="AG1418" i="12" s="1"/>
  <c r="AG1417" i="12" s="1"/>
  <c r="AF1419" i="12"/>
  <c r="AF1418" i="12" s="1"/>
  <c r="AF1417" i="12" s="1"/>
  <c r="AG1414" i="12"/>
  <c r="AG1413" i="12" s="1"/>
  <c r="AG1412" i="12" s="1"/>
  <c r="AF1414" i="12"/>
  <c r="AF1413" i="12" s="1"/>
  <c r="AF1412" i="12" s="1"/>
  <c r="AG1410" i="12"/>
  <c r="AG1409" i="12" s="1"/>
  <c r="AF1410" i="12"/>
  <c r="AF1409" i="12" s="1"/>
  <c r="AG1407" i="12"/>
  <c r="AG1406" i="12" s="1"/>
  <c r="AF1407" i="12"/>
  <c r="AF1406" i="12" s="1"/>
  <c r="AG1404" i="12"/>
  <c r="AG1403" i="12" s="1"/>
  <c r="AF1404" i="12"/>
  <c r="AF1403" i="12" s="1"/>
  <c r="AG1399" i="12"/>
  <c r="AG1398" i="12" s="1"/>
  <c r="AG1397" i="12" s="1"/>
  <c r="AF1399" i="12"/>
  <c r="AF1398" i="12" s="1"/>
  <c r="AF1397" i="12" s="1"/>
  <c r="AG1395" i="12"/>
  <c r="AG1394" i="12" s="1"/>
  <c r="AG1393" i="12" s="1"/>
  <c r="AF1395" i="12"/>
  <c r="AF1394" i="12" s="1"/>
  <c r="AF1393" i="12" s="1"/>
  <c r="AG1389" i="12"/>
  <c r="AG1388" i="12" s="1"/>
  <c r="AG1387" i="12" s="1"/>
  <c r="AG1386" i="12" s="1"/>
  <c r="AG1385" i="12" s="1"/>
  <c r="AF1389" i="12"/>
  <c r="AF1388" i="12" s="1"/>
  <c r="AF1387" i="12" s="1"/>
  <c r="AF1386" i="12" s="1"/>
  <c r="AF1385" i="12" s="1"/>
  <c r="AG1383" i="12"/>
  <c r="AG1382" i="12" s="1"/>
  <c r="AG1381" i="12" s="1"/>
  <c r="AG1380" i="12" s="1"/>
  <c r="AF1383" i="12"/>
  <c r="AF1382" i="12" s="1"/>
  <c r="AF1381" i="12" s="1"/>
  <c r="AF1380" i="12" s="1"/>
  <c r="AG1378" i="12"/>
  <c r="AG1377" i="12" s="1"/>
  <c r="AG1376" i="12" s="1"/>
  <c r="AG1375" i="12" s="1"/>
  <c r="AF1378" i="12"/>
  <c r="AF1377" i="12" s="1"/>
  <c r="AF1376" i="12" s="1"/>
  <c r="AF1375" i="12" s="1"/>
  <c r="AG1373" i="12"/>
  <c r="AG1372" i="12" s="1"/>
  <c r="AG1371" i="12" s="1"/>
  <c r="AF1373" i="12"/>
  <c r="AF1372" i="12" s="1"/>
  <c r="AF1371" i="12" s="1"/>
  <c r="AG1369" i="12"/>
  <c r="AG1368" i="12" s="1"/>
  <c r="AG1367" i="12" s="1"/>
  <c r="AF1369" i="12"/>
  <c r="AF1368" i="12" s="1"/>
  <c r="AF1367" i="12" s="1"/>
  <c r="AG1364" i="12"/>
  <c r="AG1363" i="12" s="1"/>
  <c r="AG1362" i="12" s="1"/>
  <c r="AF1364" i="12"/>
  <c r="AF1363" i="12" s="1"/>
  <c r="AF1362" i="12" s="1"/>
  <c r="AG1360" i="12"/>
  <c r="AG1359" i="12" s="1"/>
  <c r="AG1358" i="12" s="1"/>
  <c r="AF1360" i="12"/>
  <c r="AF1359" i="12" s="1"/>
  <c r="AF1358" i="12" s="1"/>
  <c r="AG1355" i="12"/>
  <c r="AG1354" i="12" s="1"/>
  <c r="AF1355" i="12"/>
  <c r="AF1354" i="12" s="1"/>
  <c r="AG1352" i="12"/>
  <c r="AG1351" i="12" s="1"/>
  <c r="AF1352" i="12"/>
  <c r="AF1351" i="12" s="1"/>
  <c r="AG1347" i="12"/>
  <c r="AG1346" i="12" s="1"/>
  <c r="AG1345" i="12" s="1"/>
  <c r="AG1344" i="12" s="1"/>
  <c r="AF1347" i="12"/>
  <c r="AF1346" i="12" s="1"/>
  <c r="AF1345" i="12" s="1"/>
  <c r="AF1344" i="12" s="1"/>
  <c r="AG1342" i="12"/>
  <c r="AG1341" i="12" s="1"/>
  <c r="AG1340" i="12" s="1"/>
  <c r="AF1342" i="12"/>
  <c r="AF1341" i="12" s="1"/>
  <c r="AF1340" i="12" s="1"/>
  <c r="AG1338" i="12"/>
  <c r="AG1337" i="12" s="1"/>
  <c r="AG1336" i="12" s="1"/>
  <c r="AF1338" i="12"/>
  <c r="AF1337" i="12" s="1"/>
  <c r="AF1336" i="12" s="1"/>
  <c r="AG1334" i="12"/>
  <c r="AG1333" i="12" s="1"/>
  <c r="AG1332" i="12" s="1"/>
  <c r="AF1334" i="12"/>
  <c r="AF1333" i="12" s="1"/>
  <c r="AF1332" i="12" s="1"/>
  <c r="AG1330" i="12"/>
  <c r="AG1329" i="12" s="1"/>
  <c r="AG1328" i="12" s="1"/>
  <c r="AF1330" i="12"/>
  <c r="AF1329" i="12" s="1"/>
  <c r="AF1328" i="12" s="1"/>
  <c r="AG1326" i="12"/>
  <c r="AG1325" i="12" s="1"/>
  <c r="AG1324" i="12" s="1"/>
  <c r="AF1326" i="12"/>
  <c r="AF1325" i="12" s="1"/>
  <c r="AF1324" i="12" s="1"/>
  <c r="AG1322" i="12"/>
  <c r="AG1321" i="12" s="1"/>
  <c r="AG1320" i="12" s="1"/>
  <c r="AF1322" i="12"/>
  <c r="AF1321" i="12" s="1"/>
  <c r="AF1320" i="12" s="1"/>
  <c r="AG1318" i="12"/>
  <c r="AG1317" i="12" s="1"/>
  <c r="AG1316" i="12" s="1"/>
  <c r="AF1318" i="12"/>
  <c r="AF1317" i="12" s="1"/>
  <c r="AF1316" i="12" s="1"/>
  <c r="AG1311" i="12"/>
  <c r="AG1310" i="12" s="1"/>
  <c r="AG1309" i="12" s="1"/>
  <c r="AF1311" i="12"/>
  <c r="AF1310" i="12" s="1"/>
  <c r="AF1309" i="12" s="1"/>
  <c r="AG1307" i="12"/>
  <c r="AG1306" i="12" s="1"/>
  <c r="AG1305" i="12" s="1"/>
  <c r="AF1307" i="12"/>
  <c r="AF1306" i="12" s="1"/>
  <c r="AF1305" i="12" s="1"/>
  <c r="AG1303" i="12"/>
  <c r="AG1302" i="12" s="1"/>
  <c r="AG1301" i="12" s="1"/>
  <c r="AF1303" i="12"/>
  <c r="AF1302" i="12" s="1"/>
  <c r="AF1301" i="12" s="1"/>
  <c r="AG1299" i="12"/>
  <c r="AG1298" i="12" s="1"/>
  <c r="AG1297" i="12" s="1"/>
  <c r="AF1299" i="12"/>
  <c r="AF1298" i="12" s="1"/>
  <c r="AF1297" i="12" s="1"/>
  <c r="AG1295" i="12"/>
  <c r="AG1294" i="12" s="1"/>
  <c r="AG1293" i="12" s="1"/>
  <c r="AF1295" i="12"/>
  <c r="AF1294" i="12" s="1"/>
  <c r="AF1293" i="12" s="1"/>
  <c r="AG1290" i="12"/>
  <c r="AG1289" i="12" s="1"/>
  <c r="AG1288" i="12" s="1"/>
  <c r="AF1290" i="12"/>
  <c r="AF1289" i="12" s="1"/>
  <c r="AF1288" i="12" s="1"/>
  <c r="AG1286" i="12"/>
  <c r="AG1285" i="12" s="1"/>
  <c r="AG1284" i="12" s="1"/>
  <c r="AF1286" i="12"/>
  <c r="AF1285" i="12" s="1"/>
  <c r="AF1284" i="12" s="1"/>
  <c r="AG1282" i="12"/>
  <c r="AG1281" i="12" s="1"/>
  <c r="AG1280" i="12" s="1"/>
  <c r="AF1282" i="12"/>
  <c r="AF1281" i="12" s="1"/>
  <c r="AF1280" i="12" s="1"/>
  <c r="AG1277" i="12"/>
  <c r="AG1276" i="12" s="1"/>
  <c r="AG1275" i="12" s="1"/>
  <c r="AG1274" i="12" s="1"/>
  <c r="AF1277" i="12"/>
  <c r="AF1276" i="12" s="1"/>
  <c r="AF1275" i="12" s="1"/>
  <c r="AF1274" i="12" s="1"/>
  <c r="AG1272" i="12"/>
  <c r="AG1271" i="12" s="1"/>
  <c r="AF1272" i="12"/>
  <c r="AF1271" i="12" s="1"/>
  <c r="AG1269" i="12"/>
  <c r="AG1268" i="12" s="1"/>
  <c r="AF1269" i="12"/>
  <c r="AF1268" i="12" s="1"/>
  <c r="AG1264" i="12"/>
  <c r="AG1263" i="12" s="1"/>
  <c r="AF1264" i="12"/>
  <c r="AF1263" i="12" s="1"/>
  <c r="AG1261" i="12"/>
  <c r="AG1260" i="12" s="1"/>
  <c r="AF1261" i="12"/>
  <c r="AF1260" i="12" s="1"/>
  <c r="AG1257" i="12"/>
  <c r="AG1256" i="12" s="1"/>
  <c r="AF1257" i="12"/>
  <c r="AF1256" i="12" s="1"/>
  <c r="AG1254" i="12"/>
  <c r="AG1253" i="12" s="1"/>
  <c r="AF1254" i="12"/>
  <c r="AF1253" i="12" s="1"/>
  <c r="AG1251" i="12"/>
  <c r="AG1250" i="12" s="1"/>
  <c r="AF1251" i="12"/>
  <c r="AF1250" i="12" s="1"/>
  <c r="AG1245" i="12"/>
  <c r="AG1244" i="12" s="1"/>
  <c r="AG1243" i="12" s="1"/>
  <c r="AF1245" i="12"/>
  <c r="AF1244" i="12" s="1"/>
  <c r="AF1243" i="12" s="1"/>
  <c r="AG1241" i="12"/>
  <c r="AG1240" i="12" s="1"/>
  <c r="AG1239" i="12" s="1"/>
  <c r="AF1241" i="12"/>
  <c r="AF1240" i="12" s="1"/>
  <c r="AF1239" i="12" s="1"/>
  <c r="AG1237" i="12"/>
  <c r="AG1236" i="12" s="1"/>
  <c r="AF1237" i="12"/>
  <c r="AF1236" i="12" s="1"/>
  <c r="AG1233" i="12"/>
  <c r="AG1232" i="12" s="1"/>
  <c r="AG1231" i="12" s="1"/>
  <c r="AG1230" i="12" s="1"/>
  <c r="AF1233" i="12"/>
  <c r="AF1232" i="12" s="1"/>
  <c r="AF1231" i="12" s="1"/>
  <c r="AF1230" i="12" s="1"/>
  <c r="AG1228" i="12"/>
  <c r="AG1227" i="12" s="1"/>
  <c r="AF1228" i="12"/>
  <c r="AF1227" i="12" s="1"/>
  <c r="AG1225" i="12"/>
  <c r="AG1224" i="12" s="1"/>
  <c r="AF1225" i="12"/>
  <c r="AF1224" i="12" s="1"/>
  <c r="AG1221" i="12"/>
  <c r="AG1220" i="12" s="1"/>
  <c r="AG1219" i="12" s="1"/>
  <c r="AF1221" i="12"/>
  <c r="AF1220" i="12" s="1"/>
  <c r="AF1219" i="12" s="1"/>
  <c r="AG1217" i="12"/>
  <c r="AG1216" i="12" s="1"/>
  <c r="AG1215" i="12" s="1"/>
  <c r="AF1217" i="12"/>
  <c r="AF1216" i="12" s="1"/>
  <c r="AF1215" i="12" s="1"/>
  <c r="AG1213" i="12"/>
  <c r="AG1212" i="12" s="1"/>
  <c r="AG1211" i="12" s="1"/>
  <c r="AF1213" i="12"/>
  <c r="AF1212" i="12" s="1"/>
  <c r="AF1211" i="12" s="1"/>
  <c r="AG1209" i="12"/>
  <c r="AG1208" i="12" s="1"/>
  <c r="AG1207" i="12" s="1"/>
  <c r="AF1209" i="12"/>
  <c r="AF1208" i="12" s="1"/>
  <c r="AF1207" i="12" s="1"/>
  <c r="AG1205" i="12"/>
  <c r="AG1204" i="12" s="1"/>
  <c r="AG1203" i="12" s="1"/>
  <c r="AF1205" i="12"/>
  <c r="AF1204" i="12" s="1"/>
  <c r="AF1203" i="12" s="1"/>
  <c r="AG1201" i="12"/>
  <c r="AG1200" i="12" s="1"/>
  <c r="AG1199" i="12" s="1"/>
  <c r="AF1201" i="12"/>
  <c r="AF1200" i="12" s="1"/>
  <c r="AF1199" i="12" s="1"/>
  <c r="AG1194" i="12"/>
  <c r="AG1193" i="12" s="1"/>
  <c r="AG1192" i="12" s="1"/>
  <c r="AF1194" i="12"/>
  <c r="AF1193" i="12" s="1"/>
  <c r="AF1192" i="12" s="1"/>
  <c r="AG1190" i="12"/>
  <c r="AG1189" i="12" s="1"/>
  <c r="AG1188" i="12" s="1"/>
  <c r="AF1190" i="12"/>
  <c r="AF1189" i="12" s="1"/>
  <c r="AF1188" i="12" s="1"/>
  <c r="AG1186" i="12"/>
  <c r="AG1185" i="12" s="1"/>
  <c r="AG1184" i="12" s="1"/>
  <c r="AF1186" i="12"/>
  <c r="AF1185" i="12" s="1"/>
  <c r="AF1184" i="12" s="1"/>
  <c r="AG1181" i="12"/>
  <c r="AG1180" i="12" s="1"/>
  <c r="AG1179" i="12" s="1"/>
  <c r="AF1181" i="12"/>
  <c r="AF1180" i="12" s="1"/>
  <c r="AF1179" i="12" s="1"/>
  <c r="AG1177" i="12"/>
  <c r="AG1176" i="12" s="1"/>
  <c r="AG1175" i="12" s="1"/>
  <c r="AF1177" i="12"/>
  <c r="AF1176" i="12" s="1"/>
  <c r="AF1175" i="12" s="1"/>
  <c r="AG1173" i="12"/>
  <c r="AG1172" i="12" s="1"/>
  <c r="AG1168" i="12" s="1"/>
  <c r="AF1173" i="12"/>
  <c r="AF1172" i="12" s="1"/>
  <c r="AF1168" i="12" s="1"/>
  <c r="AG1166" i="12"/>
  <c r="AG1165" i="12" s="1"/>
  <c r="AG1161" i="12" s="1"/>
  <c r="AF1166" i="12"/>
  <c r="AF1165" i="12" s="1"/>
  <c r="AF1161" i="12" s="1"/>
  <c r="AG1159" i="12"/>
  <c r="AG1158" i="12" s="1"/>
  <c r="AF1159" i="12"/>
  <c r="AF1158" i="12" s="1"/>
  <c r="AG1156" i="12"/>
  <c r="AG1155" i="12" s="1"/>
  <c r="AF1156" i="12"/>
  <c r="AF1155" i="12" s="1"/>
  <c r="AG1152" i="12"/>
  <c r="AG1151" i="12" s="1"/>
  <c r="AG1150" i="12" s="1"/>
  <c r="AF1152" i="12"/>
  <c r="AF1151" i="12" s="1"/>
  <c r="AF1150" i="12" s="1"/>
  <c r="AG1148" i="12"/>
  <c r="AG1147" i="12" s="1"/>
  <c r="AG1146" i="12" s="1"/>
  <c r="AF1148" i="12"/>
  <c r="AF1147" i="12" s="1"/>
  <c r="AF1146" i="12" s="1"/>
  <c r="AG1144" i="12"/>
  <c r="AG1143" i="12" s="1"/>
  <c r="AF1144" i="12"/>
  <c r="AF1143" i="12" s="1"/>
  <c r="AG1141" i="12"/>
  <c r="AG1140" i="12" s="1"/>
  <c r="AF1141" i="12"/>
  <c r="AF1140" i="12" s="1"/>
  <c r="AG1137" i="12"/>
  <c r="AG1136" i="12" s="1"/>
  <c r="AG1135" i="12" s="1"/>
  <c r="AF1137" i="12"/>
  <c r="AF1136" i="12" s="1"/>
  <c r="AF1135" i="12" s="1"/>
  <c r="AG1133" i="12"/>
  <c r="AG1132" i="12" s="1"/>
  <c r="AG1131" i="12" s="1"/>
  <c r="AF1133" i="12"/>
  <c r="AF1132" i="12" s="1"/>
  <c r="AF1131" i="12" s="1"/>
  <c r="AG1129" i="12"/>
  <c r="AG1128" i="12" s="1"/>
  <c r="AG1127" i="12" s="1"/>
  <c r="AF1129" i="12"/>
  <c r="AF1128" i="12" s="1"/>
  <c r="AF1127" i="12" s="1"/>
  <c r="AG1125" i="12"/>
  <c r="AG1124" i="12" s="1"/>
  <c r="AG1123" i="12" s="1"/>
  <c r="AF1125" i="12"/>
  <c r="AF1124" i="12" s="1"/>
  <c r="AF1123" i="12" s="1"/>
  <c r="AG1121" i="12"/>
  <c r="AG1120" i="12" s="1"/>
  <c r="AG1119" i="12" s="1"/>
  <c r="AF1121" i="12"/>
  <c r="AF1120" i="12" s="1"/>
  <c r="AF1119" i="12" s="1"/>
  <c r="AG1117" i="12"/>
  <c r="AG1116" i="12" s="1"/>
  <c r="AG1112" i="12" s="1"/>
  <c r="AF1117" i="12"/>
  <c r="AF1116" i="12" s="1"/>
  <c r="AF1112" i="12" s="1"/>
  <c r="AG1110" i="12"/>
  <c r="AG1109" i="12" s="1"/>
  <c r="AF1110" i="12"/>
  <c r="AF1109" i="12" s="1"/>
  <c r="AG1107" i="12"/>
  <c r="AG1106" i="12" s="1"/>
  <c r="AF1107" i="12"/>
  <c r="AF1106" i="12" s="1"/>
  <c r="AG1102" i="12"/>
  <c r="AG1101" i="12" s="1"/>
  <c r="AF1102" i="12"/>
  <c r="AF1101" i="12" s="1"/>
  <c r="AG1099" i="12"/>
  <c r="AG1098" i="12" s="1"/>
  <c r="AF1099" i="12"/>
  <c r="AF1098" i="12" s="1"/>
  <c r="AG1094" i="12"/>
  <c r="AG1093" i="12" s="1"/>
  <c r="AG1092" i="12" s="1"/>
  <c r="AG1091" i="12" s="1"/>
  <c r="AF1094" i="12"/>
  <c r="AF1093" i="12" s="1"/>
  <c r="AF1092" i="12" s="1"/>
  <c r="AF1091" i="12" s="1"/>
  <c r="AG1088" i="12"/>
  <c r="AG1087" i="12" s="1"/>
  <c r="AF1088" i="12"/>
  <c r="AF1087" i="12" s="1"/>
  <c r="AG1085" i="12"/>
  <c r="AG1084" i="12" s="1"/>
  <c r="AF1085" i="12"/>
  <c r="AF1084" i="12" s="1"/>
  <c r="AG1081" i="12"/>
  <c r="AG1080" i="12" s="1"/>
  <c r="AF1081" i="12"/>
  <c r="AF1080" i="12" s="1"/>
  <c r="AG1078" i="12"/>
  <c r="AG1077" i="12" s="1"/>
  <c r="AF1078" i="12"/>
  <c r="AF1077" i="12" s="1"/>
  <c r="AG1075" i="12"/>
  <c r="AG1074" i="12" s="1"/>
  <c r="AF1075" i="12"/>
  <c r="AF1074" i="12" s="1"/>
  <c r="AG1070" i="12"/>
  <c r="AG1069" i="12" s="1"/>
  <c r="AG1068" i="12" s="1"/>
  <c r="AG1067" i="12" s="1"/>
  <c r="AF1070" i="12"/>
  <c r="AF1069" i="12" s="1"/>
  <c r="AF1068" i="12" s="1"/>
  <c r="AF1067" i="12" s="1"/>
  <c r="AG1065" i="12"/>
  <c r="AG1064" i="12" s="1"/>
  <c r="AG1063" i="12" s="1"/>
  <c r="AF1065" i="12"/>
  <c r="AF1064" i="12" s="1"/>
  <c r="AF1063" i="12" s="1"/>
  <c r="AG1061" i="12"/>
  <c r="AG1060" i="12" s="1"/>
  <c r="AG1059" i="12" s="1"/>
  <c r="AF1061" i="12"/>
  <c r="AF1060" i="12" s="1"/>
  <c r="AF1059" i="12" s="1"/>
  <c r="AG1057" i="12"/>
  <c r="AG1056" i="12" s="1"/>
  <c r="AG1055" i="12" s="1"/>
  <c r="AF1057" i="12"/>
  <c r="AF1056" i="12" s="1"/>
  <c r="AF1055" i="12" s="1"/>
  <c r="AG1052" i="12"/>
  <c r="AG1051" i="12" s="1"/>
  <c r="AG1050" i="12" s="1"/>
  <c r="AF1052" i="12"/>
  <c r="AF1051" i="12" s="1"/>
  <c r="AF1050" i="12" s="1"/>
  <c r="AG1048" i="12"/>
  <c r="AG1047" i="12" s="1"/>
  <c r="AG1046" i="12" s="1"/>
  <c r="AF1048" i="12"/>
  <c r="AF1047" i="12" s="1"/>
  <c r="AF1046" i="12" s="1"/>
  <c r="AG1044" i="12"/>
  <c r="AG1043" i="12" s="1"/>
  <c r="AF1044" i="12"/>
  <c r="AF1043" i="12" s="1"/>
  <c r="AG1041" i="12"/>
  <c r="AG1040" i="12" s="1"/>
  <c r="AF1041" i="12"/>
  <c r="AF1040" i="12" s="1"/>
  <c r="AG1038" i="12"/>
  <c r="AG1037" i="12" s="1"/>
  <c r="AF1038" i="12"/>
  <c r="AF1037" i="12" s="1"/>
  <c r="AG1031" i="12"/>
  <c r="AF1031" i="12"/>
  <c r="AG1028" i="12"/>
  <c r="AF1028" i="12"/>
  <c r="AG1026" i="12"/>
  <c r="AF1026" i="12"/>
  <c r="AG1020" i="12"/>
  <c r="AG1019" i="12" s="1"/>
  <c r="AG1018" i="12" s="1"/>
  <c r="AG1017" i="12" s="1"/>
  <c r="AF1020" i="12"/>
  <c r="AF1019" i="12" s="1"/>
  <c r="AF1018" i="12" s="1"/>
  <c r="AF1017" i="12" s="1"/>
  <c r="AG1015" i="12"/>
  <c r="AG1014" i="12" s="1"/>
  <c r="AG1013" i="12" s="1"/>
  <c r="AF1015" i="12"/>
  <c r="AF1014" i="12" s="1"/>
  <c r="AF1013" i="12" s="1"/>
  <c r="AG1011" i="12"/>
  <c r="AG1010" i="12" s="1"/>
  <c r="AG1009" i="12" s="1"/>
  <c r="AF1011" i="12"/>
  <c r="AF1010" i="12" s="1"/>
  <c r="AF1009" i="12" s="1"/>
  <c r="AG1007" i="12"/>
  <c r="AG1006" i="12" s="1"/>
  <c r="AG1005" i="12" s="1"/>
  <c r="AF1007" i="12"/>
  <c r="AF1006" i="12" s="1"/>
  <c r="AF1005" i="12" s="1"/>
  <c r="AG1000" i="12"/>
  <c r="AG999" i="12" s="1"/>
  <c r="AG998" i="12" s="1"/>
  <c r="AF1000" i="12"/>
  <c r="AF999" i="12" s="1"/>
  <c r="AF998" i="12" s="1"/>
  <c r="AG996" i="12"/>
  <c r="AG995" i="12" s="1"/>
  <c r="AG994" i="12" s="1"/>
  <c r="AF996" i="12"/>
  <c r="AF995" i="12" s="1"/>
  <c r="AF994" i="12" s="1"/>
  <c r="AG991" i="12"/>
  <c r="AG990" i="12" s="1"/>
  <c r="AF991" i="12"/>
  <c r="AF990" i="12" s="1"/>
  <c r="AG988" i="12"/>
  <c r="AG987" i="12" s="1"/>
  <c r="AF988" i="12"/>
  <c r="AF987" i="12" s="1"/>
  <c r="AG985" i="12"/>
  <c r="AG984" i="12" s="1"/>
  <c r="AF985" i="12"/>
  <c r="AF984" i="12" s="1"/>
  <c r="AG980" i="12"/>
  <c r="AG979" i="12" s="1"/>
  <c r="AG978" i="12" s="1"/>
  <c r="AF980" i="12"/>
  <c r="AF979" i="12" s="1"/>
  <c r="AF978" i="12" s="1"/>
  <c r="AG976" i="12"/>
  <c r="AG975" i="12" s="1"/>
  <c r="AG974" i="12" s="1"/>
  <c r="AF976" i="12"/>
  <c r="AF975" i="12" s="1"/>
  <c r="AF974" i="12" s="1"/>
  <c r="AG972" i="12"/>
  <c r="AG971" i="12" s="1"/>
  <c r="AG970" i="12" s="1"/>
  <c r="AF972" i="12"/>
  <c r="AF971" i="12" s="1"/>
  <c r="AF970" i="12" s="1"/>
  <c r="AG968" i="12"/>
  <c r="AG967" i="12" s="1"/>
  <c r="AG966" i="12" s="1"/>
  <c r="AF968" i="12"/>
  <c r="AF967" i="12" s="1"/>
  <c r="AF966" i="12" s="1"/>
  <c r="AG964" i="12"/>
  <c r="AG963" i="12" s="1"/>
  <c r="AG962" i="12" s="1"/>
  <c r="AF964" i="12"/>
  <c r="AF963" i="12" s="1"/>
  <c r="AF962" i="12" s="1"/>
  <c r="AG960" i="12"/>
  <c r="AG959" i="12" s="1"/>
  <c r="AG958" i="12" s="1"/>
  <c r="AF960" i="12"/>
  <c r="AF959" i="12" s="1"/>
  <c r="AF958" i="12" s="1"/>
  <c r="AG956" i="12"/>
  <c r="AG955" i="12" s="1"/>
  <c r="AG954" i="12" s="1"/>
  <c r="AF956" i="12"/>
  <c r="AF955" i="12" s="1"/>
  <c r="AF954" i="12" s="1"/>
  <c r="AG952" i="12"/>
  <c r="AG951" i="12" s="1"/>
  <c r="AG950" i="12" s="1"/>
  <c r="AF952" i="12"/>
  <c r="AF951" i="12" s="1"/>
  <c r="AF950" i="12" s="1"/>
  <c r="AG946" i="12"/>
  <c r="AG945" i="12" s="1"/>
  <c r="AF946" i="12"/>
  <c r="AF945" i="12" s="1"/>
  <c r="AG943" i="12"/>
  <c r="AG942" i="12" s="1"/>
  <c r="AF943" i="12"/>
  <c r="AF942" i="12" s="1"/>
  <c r="AG938" i="12"/>
  <c r="AG937" i="12" s="1"/>
  <c r="AG936" i="12" s="1"/>
  <c r="AG935" i="12" s="1"/>
  <c r="AF938" i="12"/>
  <c r="AF937" i="12" s="1"/>
  <c r="AF936" i="12" s="1"/>
  <c r="AF935" i="12" s="1"/>
  <c r="AG933" i="12"/>
  <c r="AG932" i="12" s="1"/>
  <c r="AG931" i="12" s="1"/>
  <c r="AF933" i="12"/>
  <c r="AF932" i="12" s="1"/>
  <c r="AF931" i="12" s="1"/>
  <c r="AG929" i="12"/>
  <c r="AG928" i="12" s="1"/>
  <c r="AG927" i="12" s="1"/>
  <c r="AF929" i="12"/>
  <c r="AF928" i="12" s="1"/>
  <c r="AF927" i="12" s="1"/>
  <c r="AG925" i="12"/>
  <c r="AG924" i="12" s="1"/>
  <c r="AG923" i="12" s="1"/>
  <c r="AF925" i="12"/>
  <c r="AF924" i="12" s="1"/>
  <c r="AF923" i="12" s="1"/>
  <c r="AG920" i="12"/>
  <c r="AG919" i="12" s="1"/>
  <c r="AF920" i="12"/>
  <c r="AF919" i="12" s="1"/>
  <c r="AG917" i="12"/>
  <c r="AG916" i="12" s="1"/>
  <c r="AF917" i="12"/>
  <c r="AF916" i="12" s="1"/>
  <c r="AG914" i="12"/>
  <c r="AG913" i="12" s="1"/>
  <c r="AF914" i="12"/>
  <c r="AF913" i="12" s="1"/>
  <c r="AG909" i="12"/>
  <c r="AG908" i="12" s="1"/>
  <c r="AG907" i="12" s="1"/>
  <c r="AF909" i="12"/>
  <c r="AF908" i="12" s="1"/>
  <c r="AF907" i="12" s="1"/>
  <c r="AG903" i="12"/>
  <c r="AG902" i="12" s="1"/>
  <c r="AG901" i="12" s="1"/>
  <c r="AF903" i="12"/>
  <c r="AF902" i="12" s="1"/>
  <c r="AF901" i="12" s="1"/>
  <c r="AG899" i="12"/>
  <c r="AG898" i="12" s="1"/>
  <c r="AG897" i="12" s="1"/>
  <c r="AF899" i="12"/>
  <c r="AF898" i="12" s="1"/>
  <c r="AF897" i="12" s="1"/>
  <c r="AG894" i="12"/>
  <c r="AG893" i="12" s="1"/>
  <c r="AG892" i="12" s="1"/>
  <c r="AF894" i="12"/>
  <c r="AF893" i="12" s="1"/>
  <c r="AF892" i="12" s="1"/>
  <c r="AG890" i="12"/>
  <c r="AG889" i="12" s="1"/>
  <c r="AG888" i="12" s="1"/>
  <c r="AF890" i="12"/>
  <c r="AF889" i="12" s="1"/>
  <c r="AF888" i="12" s="1"/>
  <c r="AG886" i="12"/>
  <c r="AG885" i="12" s="1"/>
  <c r="AG884" i="12" s="1"/>
  <c r="AF886" i="12"/>
  <c r="AF885" i="12" s="1"/>
  <c r="AF884" i="12" s="1"/>
  <c r="AG881" i="12"/>
  <c r="AG880" i="12" s="1"/>
  <c r="AG879" i="12" s="1"/>
  <c r="AF881" i="12"/>
  <c r="AF880" i="12" s="1"/>
  <c r="AF879" i="12" s="1"/>
  <c r="AG877" i="12"/>
  <c r="AG876" i="12" s="1"/>
  <c r="AG875" i="12" s="1"/>
  <c r="AG874" i="12" s="1"/>
  <c r="AF877" i="12"/>
  <c r="AF876" i="12" s="1"/>
  <c r="AF875" i="12" s="1"/>
  <c r="AF874" i="12" s="1"/>
  <c r="AG872" i="12"/>
  <c r="AG871" i="12" s="1"/>
  <c r="AG870" i="12" s="1"/>
  <c r="AF872" i="12"/>
  <c r="AF871" i="12" s="1"/>
  <c r="AF870" i="12" s="1"/>
  <c r="AG868" i="12"/>
  <c r="AG867" i="12" s="1"/>
  <c r="AG866" i="12" s="1"/>
  <c r="AF868" i="12"/>
  <c r="AF867" i="12" s="1"/>
  <c r="AF866" i="12" s="1"/>
  <c r="AG864" i="12"/>
  <c r="AG863" i="12" s="1"/>
  <c r="AG862" i="12" s="1"/>
  <c r="AF864" i="12"/>
  <c r="AF863" i="12" s="1"/>
  <c r="AF862" i="12" s="1"/>
  <c r="AG860" i="12"/>
  <c r="AG859" i="12" s="1"/>
  <c r="AG858" i="12" s="1"/>
  <c r="AF860" i="12"/>
  <c r="AF859" i="12" s="1"/>
  <c r="AF858" i="12" s="1"/>
  <c r="AG856" i="12"/>
  <c r="AG855" i="12" s="1"/>
  <c r="AG854" i="12" s="1"/>
  <c r="AF856" i="12"/>
  <c r="AF855" i="12" s="1"/>
  <c r="AF854" i="12" s="1"/>
  <c r="AG852" i="12"/>
  <c r="AG851" i="12" s="1"/>
  <c r="AG850" i="12" s="1"/>
  <c r="AF852" i="12"/>
  <c r="AF851" i="12" s="1"/>
  <c r="AF850" i="12" s="1"/>
  <c r="AG848" i="12"/>
  <c r="AG847" i="12" s="1"/>
  <c r="AG846" i="12" s="1"/>
  <c r="AF848" i="12"/>
  <c r="AF847" i="12" s="1"/>
  <c r="AF846" i="12" s="1"/>
  <c r="AG844" i="12"/>
  <c r="AG843" i="12" s="1"/>
  <c r="AG842" i="12" s="1"/>
  <c r="AF844" i="12"/>
  <c r="AF843" i="12" s="1"/>
  <c r="AF842" i="12" s="1"/>
  <c r="AG840" i="12"/>
  <c r="AG839" i="12" s="1"/>
  <c r="AG838" i="12" s="1"/>
  <c r="AF840" i="12"/>
  <c r="AF839" i="12" s="1"/>
  <c r="AF838" i="12" s="1"/>
  <c r="AG836" i="12"/>
  <c r="AG835" i="12" s="1"/>
  <c r="AG834" i="12" s="1"/>
  <c r="AF836" i="12"/>
  <c r="AF835" i="12" s="1"/>
  <c r="AF834" i="12" s="1"/>
  <c r="AG831" i="12"/>
  <c r="AG830" i="12" s="1"/>
  <c r="AG829" i="12" s="1"/>
  <c r="AF831" i="12"/>
  <c r="AF830" i="12" s="1"/>
  <c r="AF829" i="12" s="1"/>
  <c r="AG827" i="12"/>
  <c r="AG826" i="12" s="1"/>
  <c r="AG825" i="12" s="1"/>
  <c r="AF827" i="12"/>
  <c r="AF826" i="12" s="1"/>
  <c r="AF825" i="12" s="1"/>
  <c r="AG823" i="12"/>
  <c r="AG822" i="12" s="1"/>
  <c r="AG821" i="12" s="1"/>
  <c r="AF823" i="12"/>
  <c r="AF822" i="12" s="1"/>
  <c r="AF821" i="12" s="1"/>
  <c r="AG819" i="12"/>
  <c r="AG818" i="12" s="1"/>
  <c r="AF819" i="12"/>
  <c r="AF818" i="12" s="1"/>
  <c r="AG816" i="12"/>
  <c r="AG815" i="12" s="1"/>
  <c r="AF816" i="12"/>
  <c r="AF815" i="12" s="1"/>
  <c r="AG810" i="12"/>
  <c r="AG807" i="12" s="1"/>
  <c r="AF810" i="12"/>
  <c r="AF807" i="12" s="1"/>
  <c r="AG805" i="12"/>
  <c r="AG804" i="12" s="1"/>
  <c r="AF805" i="12"/>
  <c r="AF804" i="12" s="1"/>
  <c r="AG802" i="12"/>
  <c r="AG801" i="12" s="1"/>
  <c r="AF802" i="12"/>
  <c r="AF801" i="12" s="1"/>
  <c r="AG796" i="12"/>
  <c r="AG795" i="12" s="1"/>
  <c r="AG794" i="12" s="1"/>
  <c r="AG793" i="12" s="1"/>
  <c r="AF796" i="12"/>
  <c r="AF795" i="12" s="1"/>
  <c r="AF794" i="12" s="1"/>
  <c r="AF793" i="12" s="1"/>
  <c r="AG791" i="12"/>
  <c r="AG790" i="12" s="1"/>
  <c r="AG789" i="12" s="1"/>
  <c r="AF791" i="12"/>
  <c r="AF790" i="12" s="1"/>
  <c r="AF789" i="12" s="1"/>
  <c r="AG787" i="12"/>
  <c r="AG786" i="12" s="1"/>
  <c r="AG785" i="12" s="1"/>
  <c r="AF787" i="12"/>
  <c r="AF786" i="12" s="1"/>
  <c r="AF785" i="12" s="1"/>
  <c r="AG783" i="12"/>
  <c r="AG782" i="12" s="1"/>
  <c r="AG781" i="12" s="1"/>
  <c r="AF783" i="12"/>
  <c r="AF782" i="12" s="1"/>
  <c r="AF781" i="12" s="1"/>
  <c r="AG779" i="12"/>
  <c r="AG778" i="12" s="1"/>
  <c r="AG777" i="12" s="1"/>
  <c r="AF779" i="12"/>
  <c r="AF778" i="12" s="1"/>
  <c r="AF777" i="12" s="1"/>
  <c r="AG775" i="12"/>
  <c r="AG774" i="12" s="1"/>
  <c r="AG773" i="12" s="1"/>
  <c r="AF775" i="12"/>
  <c r="AF774" i="12" s="1"/>
  <c r="AF773" i="12" s="1"/>
  <c r="AG771" i="12"/>
  <c r="AG770" i="12" s="1"/>
  <c r="AG769" i="12" s="1"/>
  <c r="AF771" i="12"/>
  <c r="AF770" i="12" s="1"/>
  <c r="AF769" i="12" s="1"/>
  <c r="AG767" i="12"/>
  <c r="AG766" i="12" s="1"/>
  <c r="AG765" i="12" s="1"/>
  <c r="AF767" i="12"/>
  <c r="AF766" i="12" s="1"/>
  <c r="AF765" i="12" s="1"/>
  <c r="AG763" i="12"/>
  <c r="AG762" i="12" s="1"/>
  <c r="AG761" i="12" s="1"/>
  <c r="AF763" i="12"/>
  <c r="AF762" i="12" s="1"/>
  <c r="AF761" i="12" s="1"/>
  <c r="AG759" i="12"/>
  <c r="AG758" i="12" s="1"/>
  <c r="AG757" i="12" s="1"/>
  <c r="AF759" i="12"/>
  <c r="AF758" i="12" s="1"/>
  <c r="AF757" i="12" s="1"/>
  <c r="AG755" i="12"/>
  <c r="AG754" i="12" s="1"/>
  <c r="AG753" i="12" s="1"/>
  <c r="AF755" i="12"/>
  <c r="AF754" i="12" s="1"/>
  <c r="AF753" i="12" s="1"/>
  <c r="AG751" i="12"/>
  <c r="AG750" i="12" s="1"/>
  <c r="AG749" i="12" s="1"/>
  <c r="AF751" i="12"/>
  <c r="AF750" i="12" s="1"/>
  <c r="AF749" i="12" s="1"/>
  <c r="AG747" i="12"/>
  <c r="AG746" i="12" s="1"/>
  <c r="AG745" i="12" s="1"/>
  <c r="AF747" i="12"/>
  <c r="AF746" i="12" s="1"/>
  <c r="AF745" i="12" s="1"/>
  <c r="AG743" i="12"/>
  <c r="AG742" i="12" s="1"/>
  <c r="AG741" i="12" s="1"/>
  <c r="AF743" i="12"/>
  <c r="AF742" i="12" s="1"/>
  <c r="AF741" i="12" s="1"/>
  <c r="AG739" i="12"/>
  <c r="AG738" i="12" s="1"/>
  <c r="AG737" i="12" s="1"/>
  <c r="AF739" i="12"/>
  <c r="AF738" i="12" s="1"/>
  <c r="AF737" i="12" s="1"/>
  <c r="AG735" i="12"/>
  <c r="AG734" i="12" s="1"/>
  <c r="AG733" i="12" s="1"/>
  <c r="AF735" i="12"/>
  <c r="AF734" i="12" s="1"/>
  <c r="AF733" i="12" s="1"/>
  <c r="AG731" i="12"/>
  <c r="AG730" i="12" s="1"/>
  <c r="AG729" i="12" s="1"/>
  <c r="AF731" i="12"/>
  <c r="AF730" i="12" s="1"/>
  <c r="AF729" i="12" s="1"/>
  <c r="AG727" i="12"/>
  <c r="AG726" i="12" s="1"/>
  <c r="AG725" i="12" s="1"/>
  <c r="AF727" i="12"/>
  <c r="AF726" i="12" s="1"/>
  <c r="AF725" i="12" s="1"/>
  <c r="AG723" i="12"/>
  <c r="AG722" i="12" s="1"/>
  <c r="AG721" i="12" s="1"/>
  <c r="AF723" i="12"/>
  <c r="AF722" i="12" s="1"/>
  <c r="AF721" i="12" s="1"/>
  <c r="AG719" i="12"/>
  <c r="AG718" i="12" s="1"/>
  <c r="AG717" i="12" s="1"/>
  <c r="AF719" i="12"/>
  <c r="AF718" i="12" s="1"/>
  <c r="AF717" i="12" s="1"/>
  <c r="AG715" i="12"/>
  <c r="AG714" i="12" s="1"/>
  <c r="AG713" i="12" s="1"/>
  <c r="AF715" i="12"/>
  <c r="AF714" i="12" s="1"/>
  <c r="AF713" i="12" s="1"/>
  <c r="AG711" i="12"/>
  <c r="AG710" i="12" s="1"/>
  <c r="AG709" i="12" s="1"/>
  <c r="AF711" i="12"/>
  <c r="AF710" i="12" s="1"/>
  <c r="AF709" i="12" s="1"/>
  <c r="AG707" i="12"/>
  <c r="AG706" i="12" s="1"/>
  <c r="AG705" i="12" s="1"/>
  <c r="AF707" i="12"/>
  <c r="AF706" i="12" s="1"/>
  <c r="AF705" i="12" s="1"/>
  <c r="AG703" i="12"/>
  <c r="AG702" i="12" s="1"/>
  <c r="AG701" i="12" s="1"/>
  <c r="AF703" i="12"/>
  <c r="AF702" i="12" s="1"/>
  <c r="AF701" i="12" s="1"/>
  <c r="AG697" i="12"/>
  <c r="AG696" i="12" s="1"/>
  <c r="AG695" i="12" s="1"/>
  <c r="AF697" i="12"/>
  <c r="AF696" i="12" s="1"/>
  <c r="AF695" i="12" s="1"/>
  <c r="AG689" i="12"/>
  <c r="AG688" i="12" s="1"/>
  <c r="AG687" i="12" s="1"/>
  <c r="AF689" i="12"/>
  <c r="AF688" i="12" s="1"/>
  <c r="AF687" i="12" s="1"/>
  <c r="AG684" i="12"/>
  <c r="AG683" i="12" s="1"/>
  <c r="AG682" i="12" s="1"/>
  <c r="AG681" i="12" s="1"/>
  <c r="AF684" i="12"/>
  <c r="AF683" i="12" s="1"/>
  <c r="AF682" i="12" s="1"/>
  <c r="AF681" i="12" s="1"/>
  <c r="AG679" i="12"/>
  <c r="AG678" i="12" s="1"/>
  <c r="AG677" i="12" s="1"/>
  <c r="AF679" i="12"/>
  <c r="AF678" i="12" s="1"/>
  <c r="AF677" i="12" s="1"/>
  <c r="AG675" i="12"/>
  <c r="AG674" i="12" s="1"/>
  <c r="AG673" i="12" s="1"/>
  <c r="AF675" i="12"/>
  <c r="AF674" i="12" s="1"/>
  <c r="AF673" i="12" s="1"/>
  <c r="AG671" i="12"/>
  <c r="AG670" i="12" s="1"/>
  <c r="AG669" i="12" s="1"/>
  <c r="AF671" i="12"/>
  <c r="AF670" i="12" s="1"/>
  <c r="AF669" i="12" s="1"/>
  <c r="AG667" i="12"/>
  <c r="AG666" i="12" s="1"/>
  <c r="AG665" i="12" s="1"/>
  <c r="AF667" i="12"/>
  <c r="AF666" i="12" s="1"/>
  <c r="AF665" i="12" s="1"/>
  <c r="AG663" i="12"/>
  <c r="AG662" i="12" s="1"/>
  <c r="AG661" i="12" s="1"/>
  <c r="AF663" i="12"/>
  <c r="AF662" i="12" s="1"/>
  <c r="AF661" i="12" s="1"/>
  <c r="AG659" i="12"/>
  <c r="AG658" i="12" s="1"/>
  <c r="AG657" i="12" s="1"/>
  <c r="AF659" i="12"/>
  <c r="AF658" i="12" s="1"/>
  <c r="AF657" i="12" s="1"/>
  <c r="AG655" i="12"/>
  <c r="AG654" i="12" s="1"/>
  <c r="AG653" i="12" s="1"/>
  <c r="AF655" i="12"/>
  <c r="AF654" i="12" s="1"/>
  <c r="AF653" i="12" s="1"/>
  <c r="AG648" i="12"/>
  <c r="AG647" i="12" s="1"/>
  <c r="AG646" i="12" s="1"/>
  <c r="AF648" i="12"/>
  <c r="AF647" i="12" s="1"/>
  <c r="AF646" i="12" s="1"/>
  <c r="AG644" i="12"/>
  <c r="AG643" i="12" s="1"/>
  <c r="AG642" i="12" s="1"/>
  <c r="AF644" i="12"/>
  <c r="AF643" i="12" s="1"/>
  <c r="AF642" i="12" s="1"/>
  <c r="AG640" i="12"/>
  <c r="AG639" i="12" s="1"/>
  <c r="AG638" i="12" s="1"/>
  <c r="AF640" i="12"/>
  <c r="AF639" i="12" s="1"/>
  <c r="AF638" i="12" s="1"/>
  <c r="AG636" i="12"/>
  <c r="AG635" i="12" s="1"/>
  <c r="AG634" i="12" s="1"/>
  <c r="AF636" i="12"/>
  <c r="AF635" i="12" s="1"/>
  <c r="AF634" i="12" s="1"/>
  <c r="AG631" i="12"/>
  <c r="AG630" i="12" s="1"/>
  <c r="AG629" i="12" s="1"/>
  <c r="AF631" i="12"/>
  <c r="AF630" i="12" s="1"/>
  <c r="AF629" i="12" s="1"/>
  <c r="AG627" i="12"/>
  <c r="AG626" i="12" s="1"/>
  <c r="AG625" i="12" s="1"/>
  <c r="AF627" i="12"/>
  <c r="AF626" i="12" s="1"/>
  <c r="AF625" i="12" s="1"/>
  <c r="AG620" i="12"/>
  <c r="AG619" i="12" s="1"/>
  <c r="AF620" i="12"/>
  <c r="AF619" i="12" s="1"/>
  <c r="AG617" i="12"/>
  <c r="AG616" i="12" s="1"/>
  <c r="AF617" i="12"/>
  <c r="AF616" i="12" s="1"/>
  <c r="AG612" i="12"/>
  <c r="AG611" i="12" s="1"/>
  <c r="AG610" i="12" s="1"/>
  <c r="AG609" i="12" s="1"/>
  <c r="AF612" i="12"/>
  <c r="AF611" i="12" s="1"/>
  <c r="AF610" i="12" s="1"/>
  <c r="AF609" i="12" s="1"/>
  <c r="AG606" i="12"/>
  <c r="AG605" i="12" s="1"/>
  <c r="AF606" i="12"/>
  <c r="AF605" i="12" s="1"/>
  <c r="AG603" i="12"/>
  <c r="AG602" i="12" s="1"/>
  <c r="AF603" i="12"/>
  <c r="AF602" i="12" s="1"/>
  <c r="AG597" i="12"/>
  <c r="AG596" i="12" s="1"/>
  <c r="AG595" i="12" s="1"/>
  <c r="AG594" i="12" s="1"/>
  <c r="AF597" i="12"/>
  <c r="AF596" i="12" s="1"/>
  <c r="AF595" i="12" s="1"/>
  <c r="AF594" i="12" s="1"/>
  <c r="AG591" i="12"/>
  <c r="AG590" i="12" s="1"/>
  <c r="AF591" i="12"/>
  <c r="AF590" i="12" s="1"/>
  <c r="AG588" i="12"/>
  <c r="AG587" i="12" s="1"/>
  <c r="AF588" i="12"/>
  <c r="AF587" i="12" s="1"/>
  <c r="AG585" i="12"/>
  <c r="AG584" i="12" s="1"/>
  <c r="AF585" i="12"/>
  <c r="AF584" i="12" s="1"/>
  <c r="AG582" i="12"/>
  <c r="AG581" i="12" s="1"/>
  <c r="AF582" i="12"/>
  <c r="AF581" i="12" s="1"/>
  <c r="AG579" i="12"/>
  <c r="AG578" i="12" s="1"/>
  <c r="AF579" i="12"/>
  <c r="AF578" i="12" s="1"/>
  <c r="AG574" i="12"/>
  <c r="AG573" i="12" s="1"/>
  <c r="AG572" i="12" s="1"/>
  <c r="AF574" i="12"/>
  <c r="AF573" i="12" s="1"/>
  <c r="AF572" i="12" s="1"/>
  <c r="AG570" i="12"/>
  <c r="AG569" i="12" s="1"/>
  <c r="AF570" i="12"/>
  <c r="AF569" i="12" s="1"/>
  <c r="AG567" i="12"/>
  <c r="AG566" i="12" s="1"/>
  <c r="AF567" i="12"/>
  <c r="AF566" i="12" s="1"/>
  <c r="AG563" i="12"/>
  <c r="AG562" i="12" s="1"/>
  <c r="AG561" i="12" s="1"/>
  <c r="AF563" i="12"/>
  <c r="AF562" i="12" s="1"/>
  <c r="AF561" i="12" s="1"/>
  <c r="AG559" i="12"/>
  <c r="AF559" i="12"/>
  <c r="AG557" i="12"/>
  <c r="AF557" i="12"/>
  <c r="AG551" i="12"/>
  <c r="AG550" i="12" s="1"/>
  <c r="AG549" i="12" s="1"/>
  <c r="AF551" i="12"/>
  <c r="AF550" i="12" s="1"/>
  <c r="AF549" i="12" s="1"/>
  <c r="AG547" i="12"/>
  <c r="AG546" i="12" s="1"/>
  <c r="AG545" i="12" s="1"/>
  <c r="AF547" i="12"/>
  <c r="AF546" i="12" s="1"/>
  <c r="AF545" i="12" s="1"/>
  <c r="AG543" i="12"/>
  <c r="AG542" i="12" s="1"/>
  <c r="AG541" i="12" s="1"/>
  <c r="AF543" i="12"/>
  <c r="AF542" i="12" s="1"/>
  <c r="AF541" i="12" s="1"/>
  <c r="AG539" i="12"/>
  <c r="AG538" i="12" s="1"/>
  <c r="AG537" i="12" s="1"/>
  <c r="AF539" i="12"/>
  <c r="AF538" i="12" s="1"/>
  <c r="AF537" i="12" s="1"/>
  <c r="AG533" i="12"/>
  <c r="AG532" i="12" s="1"/>
  <c r="AF533" i="12"/>
  <c r="AF532" i="12" s="1"/>
  <c r="AG530" i="12"/>
  <c r="AG529" i="12" s="1"/>
  <c r="AF530" i="12"/>
  <c r="AF529" i="12" s="1"/>
  <c r="AG525" i="12"/>
  <c r="AG524" i="12" s="1"/>
  <c r="AG523" i="12" s="1"/>
  <c r="AF525" i="12"/>
  <c r="AF524" i="12" s="1"/>
  <c r="AF523" i="12" s="1"/>
  <c r="AG521" i="12"/>
  <c r="AG520" i="12" s="1"/>
  <c r="AG519" i="12" s="1"/>
  <c r="AF521" i="12"/>
  <c r="AF520" i="12" s="1"/>
  <c r="AF519" i="12" s="1"/>
  <c r="AG515" i="12"/>
  <c r="AG514" i="12" s="1"/>
  <c r="AF515" i="12"/>
  <c r="AF514" i="12" s="1"/>
  <c r="AG512" i="12"/>
  <c r="AG511" i="12" s="1"/>
  <c r="AF512" i="12"/>
  <c r="AF511" i="12" s="1"/>
  <c r="AG508" i="12"/>
  <c r="AG507" i="12" s="1"/>
  <c r="AF508" i="12"/>
  <c r="AF507" i="12" s="1"/>
  <c r="AG505" i="12"/>
  <c r="AG504" i="12" s="1"/>
  <c r="AF505" i="12"/>
  <c r="AF504" i="12" s="1"/>
  <c r="AG499" i="12"/>
  <c r="AG498" i="12" s="1"/>
  <c r="AG497" i="12" s="1"/>
  <c r="AF499" i="12"/>
  <c r="AF498" i="12" s="1"/>
  <c r="AF497" i="12" s="1"/>
  <c r="AG495" i="12"/>
  <c r="AG494" i="12" s="1"/>
  <c r="AG493" i="12" s="1"/>
  <c r="AF495" i="12"/>
  <c r="AF494" i="12" s="1"/>
  <c r="AF493" i="12" s="1"/>
  <c r="AG491" i="12"/>
  <c r="AG490" i="12" s="1"/>
  <c r="AG489" i="12" s="1"/>
  <c r="AF491" i="12"/>
  <c r="AF490" i="12" s="1"/>
  <c r="AF489" i="12" s="1"/>
  <c r="AG487" i="12"/>
  <c r="AG486" i="12" s="1"/>
  <c r="AG485" i="12" s="1"/>
  <c r="AF487" i="12"/>
  <c r="AF486" i="12" s="1"/>
  <c r="AF485" i="12" s="1"/>
  <c r="AG482" i="12"/>
  <c r="AG481" i="12" s="1"/>
  <c r="AG480" i="12" s="1"/>
  <c r="AF482" i="12"/>
  <c r="AF481" i="12" s="1"/>
  <c r="AF480" i="12" s="1"/>
  <c r="AG476" i="12"/>
  <c r="AG475" i="12" s="1"/>
  <c r="AG474" i="12" s="1"/>
  <c r="AF476" i="12"/>
  <c r="AF475" i="12" s="1"/>
  <c r="AF474" i="12" s="1"/>
  <c r="AG471" i="12"/>
  <c r="AF471" i="12"/>
  <c r="AG468" i="12"/>
  <c r="AF468" i="12"/>
  <c r="AG465" i="12"/>
  <c r="AG464" i="12" s="1"/>
  <c r="AF465" i="12"/>
  <c r="AF464" i="12" s="1"/>
  <c r="AG460" i="12"/>
  <c r="AG459" i="12" s="1"/>
  <c r="AG458" i="12" s="1"/>
  <c r="AF460" i="12"/>
  <c r="AF459" i="12" s="1"/>
  <c r="AF458" i="12" s="1"/>
  <c r="AG456" i="12"/>
  <c r="AG455" i="12" s="1"/>
  <c r="AF456" i="12"/>
  <c r="AF455" i="12" s="1"/>
  <c r="AG453" i="12"/>
  <c r="AF453" i="12"/>
  <c r="AG451" i="12"/>
  <c r="AF451" i="12"/>
  <c r="AG448" i="12"/>
  <c r="AG447" i="12" s="1"/>
  <c r="AF448" i="12"/>
  <c r="AF447" i="12" s="1"/>
  <c r="AG445" i="12"/>
  <c r="AG444" i="12" s="1"/>
  <c r="AF445" i="12"/>
  <c r="AF444" i="12" s="1"/>
  <c r="AG440" i="12"/>
  <c r="AG439" i="12" s="1"/>
  <c r="AG438" i="12" s="1"/>
  <c r="AF440" i="12"/>
  <c r="AF439" i="12" s="1"/>
  <c r="AF438" i="12" s="1"/>
  <c r="AG435" i="12"/>
  <c r="AG434" i="12" s="1"/>
  <c r="AG433" i="12" s="1"/>
  <c r="AF435" i="12"/>
  <c r="AF434" i="12" s="1"/>
  <c r="AF433" i="12" s="1"/>
  <c r="AG431" i="12"/>
  <c r="AG430" i="12" s="1"/>
  <c r="AG429" i="12" s="1"/>
  <c r="AF431" i="12"/>
  <c r="AF430" i="12" s="1"/>
  <c r="AF429" i="12" s="1"/>
  <c r="AG426" i="12"/>
  <c r="AF426" i="12"/>
  <c r="AG424" i="12"/>
  <c r="AF424" i="12"/>
  <c r="AG420" i="12"/>
  <c r="AF420" i="12"/>
  <c r="AG418" i="12"/>
  <c r="AF418" i="12"/>
  <c r="AG414" i="12"/>
  <c r="AG413" i="12" s="1"/>
  <c r="AG412" i="12" s="1"/>
  <c r="AF414" i="12"/>
  <c r="AF413" i="12" s="1"/>
  <c r="AF412" i="12" s="1"/>
  <c r="AG410" i="12"/>
  <c r="AF410" i="12"/>
  <c r="AG408" i="12"/>
  <c r="AF408" i="12"/>
  <c r="AG403" i="12"/>
  <c r="AF403" i="12"/>
  <c r="AG400" i="12"/>
  <c r="AF400" i="12"/>
  <c r="AG395" i="12"/>
  <c r="AG394" i="12" s="1"/>
  <c r="AG393" i="12" s="1"/>
  <c r="AF395" i="12"/>
  <c r="AF394" i="12" s="1"/>
  <c r="AF393" i="12" s="1"/>
  <c r="AG391" i="12"/>
  <c r="AG390" i="12" s="1"/>
  <c r="AG389" i="12" s="1"/>
  <c r="AF391" i="12"/>
  <c r="AF390" i="12" s="1"/>
  <c r="AF389" i="12" s="1"/>
  <c r="AG387" i="12"/>
  <c r="AG386" i="12" s="1"/>
  <c r="AG385" i="12" s="1"/>
  <c r="AF387" i="12"/>
  <c r="AF386" i="12" s="1"/>
  <c r="AF385" i="12" s="1"/>
  <c r="AG382" i="12"/>
  <c r="AG381" i="12" s="1"/>
  <c r="AG380" i="12" s="1"/>
  <c r="AF382" i="12"/>
  <c r="AF381" i="12" s="1"/>
  <c r="AF380" i="12" s="1"/>
  <c r="AG377" i="12"/>
  <c r="AF377" i="12"/>
  <c r="AG375" i="12"/>
  <c r="AF375" i="12"/>
  <c r="AG372" i="12"/>
  <c r="AG371" i="12" s="1"/>
  <c r="AF372" i="12"/>
  <c r="AF371" i="12" s="1"/>
  <c r="AG367" i="12"/>
  <c r="AG366" i="12" s="1"/>
  <c r="AG365" i="12" s="1"/>
  <c r="AF367" i="12"/>
  <c r="AF366" i="12" s="1"/>
  <c r="AF365" i="12" s="1"/>
  <c r="AG363" i="12"/>
  <c r="AG362" i="12" s="1"/>
  <c r="AG361" i="12" s="1"/>
  <c r="AF363" i="12"/>
  <c r="AF362" i="12" s="1"/>
  <c r="AF361" i="12" s="1"/>
  <c r="AG359" i="12"/>
  <c r="AG358" i="12" s="1"/>
  <c r="AG357" i="12" s="1"/>
  <c r="AF359" i="12"/>
  <c r="AF358" i="12" s="1"/>
  <c r="AF357" i="12" s="1"/>
  <c r="AG352" i="12"/>
  <c r="AG351" i="12" s="1"/>
  <c r="AG350" i="12" s="1"/>
  <c r="AF352" i="12"/>
  <c r="AF351" i="12" s="1"/>
  <c r="AF350" i="12" s="1"/>
  <c r="AG348" i="12"/>
  <c r="AG347" i="12" s="1"/>
  <c r="AG346" i="12" s="1"/>
  <c r="AF348" i="12"/>
  <c r="AF347" i="12" s="1"/>
  <c r="AF346" i="12" s="1"/>
  <c r="AG343" i="12"/>
  <c r="AG342" i="12" s="1"/>
  <c r="AG341" i="12" s="1"/>
  <c r="AF343" i="12"/>
  <c r="AF342" i="12" s="1"/>
  <c r="AF341" i="12" s="1"/>
  <c r="AG339" i="12"/>
  <c r="AG338" i="12" s="1"/>
  <c r="AF339" i="12"/>
  <c r="AF338" i="12" s="1"/>
  <c r="AG336" i="12"/>
  <c r="AG335" i="12" s="1"/>
  <c r="AF336" i="12"/>
  <c r="AF335" i="12" s="1"/>
  <c r="AG329" i="12"/>
  <c r="AG328" i="12" s="1"/>
  <c r="AG327" i="12" s="1"/>
  <c r="AF329" i="12"/>
  <c r="AF328" i="12" s="1"/>
  <c r="AF327" i="12" s="1"/>
  <c r="AG325" i="12"/>
  <c r="AG324" i="12" s="1"/>
  <c r="AG323" i="12" s="1"/>
  <c r="AF325" i="12"/>
  <c r="AF324" i="12" s="1"/>
  <c r="AF323" i="12" s="1"/>
  <c r="AG319" i="12"/>
  <c r="AG318" i="12" s="1"/>
  <c r="AG317" i="12" s="1"/>
  <c r="AG316" i="12" s="1"/>
  <c r="AF319" i="12"/>
  <c r="AF318" i="12" s="1"/>
  <c r="AF317" i="12" s="1"/>
  <c r="AF316" i="12" s="1"/>
  <c r="AG314" i="12"/>
  <c r="AG313" i="12" s="1"/>
  <c r="AG312" i="12" s="1"/>
  <c r="AF314" i="12"/>
  <c r="AF313" i="12" s="1"/>
  <c r="AF312" i="12" s="1"/>
  <c r="AG310" i="12"/>
  <c r="AG309" i="12" s="1"/>
  <c r="AF310" i="12"/>
  <c r="AF309" i="12" s="1"/>
  <c r="AG307" i="12"/>
  <c r="AG306" i="12" s="1"/>
  <c r="AF307" i="12"/>
  <c r="AF306" i="12" s="1"/>
  <c r="AG304" i="12"/>
  <c r="AG303" i="12" s="1"/>
  <c r="AF304" i="12"/>
  <c r="AF303" i="12" s="1"/>
  <c r="AG300" i="12"/>
  <c r="AG299" i="12" s="1"/>
  <c r="AG298" i="12" s="1"/>
  <c r="AF300" i="12"/>
  <c r="AF299" i="12" s="1"/>
  <c r="AF298" i="12" s="1"/>
  <c r="AG293" i="12"/>
  <c r="AG292" i="12" s="1"/>
  <c r="AG291" i="12" s="1"/>
  <c r="AF293" i="12"/>
  <c r="AF292" i="12" s="1"/>
  <c r="AF291" i="12" s="1"/>
  <c r="AG285" i="12"/>
  <c r="AG284" i="12" s="1"/>
  <c r="AG283" i="12" s="1"/>
  <c r="AF285" i="12"/>
  <c r="AF284" i="12" s="1"/>
  <c r="AF283" i="12" s="1"/>
  <c r="AG281" i="12"/>
  <c r="AG280" i="12" s="1"/>
  <c r="AG279" i="12" s="1"/>
  <c r="AF281" i="12"/>
  <c r="AF280" i="12" s="1"/>
  <c r="AF279" i="12" s="1"/>
  <c r="AG277" i="12"/>
  <c r="AG276" i="12" s="1"/>
  <c r="AG275" i="12" s="1"/>
  <c r="AF277" i="12"/>
  <c r="AF276" i="12" s="1"/>
  <c r="AF275" i="12" s="1"/>
  <c r="AG271" i="12"/>
  <c r="AG270" i="12" s="1"/>
  <c r="AG269" i="12" s="1"/>
  <c r="AF271" i="12"/>
  <c r="AF270" i="12" s="1"/>
  <c r="AF269" i="12" s="1"/>
  <c r="AG267" i="12"/>
  <c r="AG266" i="12" s="1"/>
  <c r="AG265" i="12" s="1"/>
  <c r="AF267" i="12"/>
  <c r="AF266" i="12" s="1"/>
  <c r="AF265" i="12" s="1"/>
  <c r="AG263" i="12"/>
  <c r="AG262" i="12" s="1"/>
  <c r="AF263" i="12"/>
  <c r="AF262" i="12" s="1"/>
  <c r="AG260" i="12"/>
  <c r="AG259" i="12" s="1"/>
  <c r="AF260" i="12"/>
  <c r="AF259" i="12" s="1"/>
  <c r="AG256" i="12"/>
  <c r="AG255" i="12" s="1"/>
  <c r="AG254" i="12" s="1"/>
  <c r="AF256" i="12"/>
  <c r="AF255" i="12" s="1"/>
  <c r="AF254" i="12" s="1"/>
  <c r="AG251" i="12"/>
  <c r="AG250" i="12" s="1"/>
  <c r="AG249" i="12" s="1"/>
  <c r="AF251" i="12"/>
  <c r="AF250" i="12" s="1"/>
  <c r="AF249" i="12" s="1"/>
  <c r="AG247" i="12"/>
  <c r="AG246" i="12" s="1"/>
  <c r="AG245" i="12" s="1"/>
  <c r="AF247" i="12"/>
  <c r="AF246" i="12" s="1"/>
  <c r="AF245" i="12" s="1"/>
  <c r="AG243" i="12"/>
  <c r="AG242" i="12" s="1"/>
  <c r="AG241" i="12" s="1"/>
  <c r="AF243" i="12"/>
  <c r="AF242" i="12" s="1"/>
  <c r="AF241" i="12" s="1"/>
  <c r="AG237" i="12"/>
  <c r="AG236" i="12" s="1"/>
  <c r="AG235" i="12" s="1"/>
  <c r="AF237" i="12"/>
  <c r="AF236" i="12" s="1"/>
  <c r="AF235" i="12" s="1"/>
  <c r="AG233" i="12"/>
  <c r="AG232" i="12" s="1"/>
  <c r="AG231" i="12" s="1"/>
  <c r="AF233" i="12"/>
  <c r="AF232" i="12" s="1"/>
  <c r="AF231" i="12" s="1"/>
  <c r="AG227" i="12"/>
  <c r="AF227" i="12"/>
  <c r="AG225" i="12"/>
  <c r="AF225" i="12"/>
  <c r="AG220" i="12"/>
  <c r="AG219" i="12" s="1"/>
  <c r="AG218" i="12" s="1"/>
  <c r="AF220" i="12"/>
  <c r="AF219" i="12" s="1"/>
  <c r="AF218" i="12" s="1"/>
  <c r="AG216" i="12"/>
  <c r="AG215" i="12" s="1"/>
  <c r="AG214" i="12" s="1"/>
  <c r="AF216" i="12"/>
  <c r="AF215" i="12" s="1"/>
  <c r="AF214" i="12" s="1"/>
  <c r="AG208" i="12"/>
  <c r="AG207" i="12" s="1"/>
  <c r="AG206" i="12" s="1"/>
  <c r="AF208" i="12"/>
  <c r="AF207" i="12" s="1"/>
  <c r="AF206" i="12" s="1"/>
  <c r="AG203" i="12"/>
  <c r="AG202" i="12" s="1"/>
  <c r="AG201" i="12" s="1"/>
  <c r="AF203" i="12"/>
  <c r="AF202" i="12" s="1"/>
  <c r="AF201" i="12" s="1"/>
  <c r="AG193" i="12"/>
  <c r="AG192" i="12" s="1"/>
  <c r="AG191" i="12" s="1"/>
  <c r="AF193" i="12"/>
  <c r="AF192" i="12" s="1"/>
  <c r="AF191" i="12" s="1"/>
  <c r="AG189" i="12"/>
  <c r="AG188" i="12" s="1"/>
  <c r="AG187" i="12" s="1"/>
  <c r="AF189" i="12"/>
  <c r="AF188" i="12" s="1"/>
  <c r="AF187" i="12" s="1"/>
  <c r="AG185" i="12"/>
  <c r="AG184" i="12" s="1"/>
  <c r="AG183" i="12" s="1"/>
  <c r="AF185" i="12"/>
  <c r="AF184" i="12" s="1"/>
  <c r="AF183" i="12" s="1"/>
  <c r="AG181" i="12"/>
  <c r="AF181" i="12"/>
  <c r="AG179" i="12"/>
  <c r="AF179" i="12"/>
  <c r="AG174" i="12"/>
  <c r="AG173" i="12" s="1"/>
  <c r="AG172" i="12" s="1"/>
  <c r="AF174" i="12"/>
  <c r="AF173" i="12" s="1"/>
  <c r="AF172" i="12" s="1"/>
  <c r="AG164" i="12"/>
  <c r="AF164" i="12"/>
  <c r="AG162" i="12"/>
  <c r="AF162" i="12"/>
  <c r="AG158" i="12"/>
  <c r="AF158" i="12"/>
  <c r="AG156" i="12"/>
  <c r="AF156" i="12"/>
  <c r="AG152" i="12"/>
  <c r="AG151" i="12" s="1"/>
  <c r="AG150" i="12" s="1"/>
  <c r="AF152" i="12"/>
  <c r="AF151" i="12" s="1"/>
  <c r="AF150" i="12" s="1"/>
  <c r="AG146" i="12"/>
  <c r="AG145" i="12" s="1"/>
  <c r="AF146" i="12"/>
  <c r="AF145" i="12" s="1"/>
  <c r="AG143" i="12"/>
  <c r="AG142" i="12" s="1"/>
  <c r="AF143" i="12"/>
  <c r="AF142" i="12" s="1"/>
  <c r="AG139" i="12"/>
  <c r="AF139" i="12"/>
  <c r="AG137" i="12"/>
  <c r="AF137" i="12"/>
  <c r="AG133" i="12"/>
  <c r="AF133" i="12"/>
  <c r="AG131" i="12"/>
  <c r="AF131" i="12"/>
  <c r="AG127" i="12"/>
  <c r="AG126" i="12" s="1"/>
  <c r="AG125" i="12" s="1"/>
  <c r="AF127" i="12"/>
  <c r="AF126" i="12" s="1"/>
  <c r="AF125" i="12" s="1"/>
  <c r="AG117" i="12"/>
  <c r="AF117" i="12"/>
  <c r="AG113" i="12"/>
  <c r="AF113" i="12"/>
  <c r="AG110" i="12"/>
  <c r="AG109" i="12" s="1"/>
  <c r="AF110" i="12"/>
  <c r="AF109" i="12" s="1"/>
  <c r="AG105" i="12"/>
  <c r="AF105" i="12"/>
  <c r="AG103" i="12"/>
  <c r="AF103" i="12"/>
  <c r="AG99" i="12"/>
  <c r="AF99" i="12"/>
  <c r="AG97" i="12"/>
  <c r="AF97" i="12"/>
  <c r="AG93" i="12"/>
  <c r="AF93" i="12"/>
  <c r="AG91" i="12"/>
  <c r="AF91" i="12"/>
  <c r="AG86" i="12"/>
  <c r="AG85" i="12" s="1"/>
  <c r="AG84" i="12" s="1"/>
  <c r="AF86" i="12"/>
  <c r="AF85" i="12" s="1"/>
  <c r="AF84" i="12" s="1"/>
  <c r="AG82" i="12"/>
  <c r="AG81" i="12" s="1"/>
  <c r="AG80" i="12" s="1"/>
  <c r="AF82" i="12"/>
  <c r="AF81" i="12" s="1"/>
  <c r="AF80" i="12" s="1"/>
  <c r="AG78" i="12"/>
  <c r="AG77" i="12" s="1"/>
  <c r="AG76" i="12" s="1"/>
  <c r="AF78" i="12"/>
  <c r="AF77" i="12" s="1"/>
  <c r="AF76" i="12" s="1"/>
  <c r="AG74" i="12"/>
  <c r="AG73" i="12" s="1"/>
  <c r="AF74" i="12"/>
  <c r="AF73" i="12" s="1"/>
  <c r="AG71" i="12"/>
  <c r="AG70" i="12" s="1"/>
  <c r="AF71" i="12"/>
  <c r="AF70" i="12" s="1"/>
  <c r="AG66" i="12"/>
  <c r="AG65" i="12" s="1"/>
  <c r="AG64" i="12" s="1"/>
  <c r="AF66" i="12"/>
  <c r="AF65" i="12" s="1"/>
  <c r="AF64" i="12" s="1"/>
  <c r="AG62" i="12"/>
  <c r="AG61" i="12" s="1"/>
  <c r="AF62" i="12"/>
  <c r="AF61" i="12" s="1"/>
  <c r="AG59" i="12"/>
  <c r="AG58" i="12" s="1"/>
  <c r="AF59" i="12"/>
  <c r="AF58" i="12" s="1"/>
  <c r="AG55" i="12"/>
  <c r="AG54" i="12" s="1"/>
  <c r="AF55" i="12"/>
  <c r="AF54" i="12" s="1"/>
  <c r="AG52" i="12"/>
  <c r="AG51" i="12" s="1"/>
  <c r="AF52" i="12"/>
  <c r="AF51" i="12" s="1"/>
  <c r="AG45" i="12"/>
  <c r="AG44" i="12" s="1"/>
  <c r="AG43" i="12" s="1"/>
  <c r="AG42" i="12" s="1"/>
  <c r="AF45" i="12"/>
  <c r="AF44" i="12" s="1"/>
  <c r="AF43" i="12" s="1"/>
  <c r="AF42" i="12" s="1"/>
  <c r="AG40" i="12"/>
  <c r="AF40" i="12"/>
  <c r="AG38" i="12"/>
  <c r="AF38" i="12"/>
  <c r="AG35" i="12"/>
  <c r="AG34" i="12" s="1"/>
  <c r="AF35" i="12"/>
  <c r="AF34" i="12" s="1"/>
  <c r="AG30" i="12"/>
  <c r="AF30" i="12"/>
  <c r="AG27" i="12"/>
  <c r="AF27" i="12"/>
  <c r="AG24" i="12"/>
  <c r="AF24" i="12"/>
  <c r="AG20" i="12"/>
  <c r="AG19" i="12" s="1"/>
  <c r="AF20" i="12"/>
  <c r="AF19" i="12" s="1"/>
  <c r="AL2565" i="12" l="1"/>
  <c r="AK2565" i="12"/>
  <c r="AE1685" i="12"/>
  <c r="AJ1685" i="12" s="1"/>
  <c r="AP1685" i="12" s="1"/>
  <c r="AJ1686" i="12"/>
  <c r="AP1686" i="12" s="1"/>
  <c r="AG2559" i="12"/>
  <c r="AG2552" i="12" s="1"/>
  <c r="AG2551" i="12" s="1"/>
  <c r="AG2550" i="12" s="1"/>
  <c r="AF1025" i="12"/>
  <c r="AF1024" i="12" s="1"/>
  <c r="AF1023" i="12" s="1"/>
  <c r="AF1022" i="12" s="1"/>
  <c r="AG423" i="12"/>
  <c r="AG422" i="12" s="1"/>
  <c r="AG1025" i="12"/>
  <c r="AG1024" i="12" s="1"/>
  <c r="AG1023" i="12" s="1"/>
  <c r="AG1022" i="12" s="1"/>
  <c r="AF407" i="12"/>
  <c r="AF406" i="12" s="1"/>
  <c r="AG417" i="12"/>
  <c r="AG416" i="12" s="1"/>
  <c r="AF556" i="12"/>
  <c r="AF555" i="12" s="1"/>
  <c r="AF554" i="12" s="1"/>
  <c r="AG2297" i="12"/>
  <c r="AG2296" i="12" s="1"/>
  <c r="AF2297" i="12"/>
  <c r="AF2296" i="12" s="1"/>
  <c r="AG258" i="12"/>
  <c r="AG240" i="12" s="1"/>
  <c r="AG239" i="12" s="1"/>
  <c r="AG374" i="12"/>
  <c r="AG370" i="12" s="1"/>
  <c r="AG369" i="12" s="1"/>
  <c r="AF896" i="12"/>
  <c r="AF883" i="12" s="1"/>
  <c r="AF112" i="12"/>
  <c r="AF108" i="12" s="1"/>
  <c r="AF107" i="12" s="1"/>
  <c r="AF334" i="12"/>
  <c r="AF333" i="12" s="1"/>
  <c r="AG528" i="12"/>
  <c r="AG527" i="12" s="1"/>
  <c r="AG518" i="12" s="1"/>
  <c r="AF1223" i="12"/>
  <c r="AF1889" i="12"/>
  <c r="AF1888" i="12" s="1"/>
  <c r="AF1887" i="12" s="1"/>
  <c r="AG2237" i="12"/>
  <c r="AG2230" i="12" s="1"/>
  <c r="AG90" i="12"/>
  <c r="AG89" i="12" s="1"/>
  <c r="AG1097" i="12"/>
  <c r="AG1096" i="12" s="1"/>
  <c r="AF577" i="12"/>
  <c r="AF576" i="12" s="1"/>
  <c r="AF1036" i="12"/>
  <c r="AF1035" i="12" s="1"/>
  <c r="AG1036" i="12"/>
  <c r="AG1035" i="12" s="1"/>
  <c r="AF2458" i="12"/>
  <c r="AF2453" i="12" s="1"/>
  <c r="AF130" i="12"/>
  <c r="AF129" i="12" s="1"/>
  <c r="AF161" i="12"/>
  <c r="AF160" i="12" s="1"/>
  <c r="AG399" i="12"/>
  <c r="AG398" i="12" s="1"/>
  <c r="AG407" i="12"/>
  <c r="AG406" i="12" s="1"/>
  <c r="AF615" i="12"/>
  <c r="AF614" i="12" s="1"/>
  <c r="AF608" i="12" s="1"/>
  <c r="AF686" i="12"/>
  <c r="AF814" i="12"/>
  <c r="AG1139" i="12"/>
  <c r="AF2237" i="12"/>
  <c r="AF2230" i="12" s="1"/>
  <c r="AG161" i="12"/>
  <c r="AG160" i="12" s="1"/>
  <c r="AF1466" i="12"/>
  <c r="AF1460" i="12" s="1"/>
  <c r="AF1502" i="12"/>
  <c r="AF1498" i="12" s="1"/>
  <c r="AF1493" i="12" s="1"/>
  <c r="AG1606" i="12"/>
  <c r="AG1605" i="12" s="1"/>
  <c r="AG1731" i="12"/>
  <c r="AG1730" i="12" s="1"/>
  <c r="AF1760" i="12"/>
  <c r="AF1755" i="12" s="1"/>
  <c r="AF1777" i="12"/>
  <c r="AF1776" i="12" s="1"/>
  <c r="AG2336" i="12"/>
  <c r="AG2381" i="12"/>
  <c r="AG2458" i="12"/>
  <c r="AG2453" i="12" s="1"/>
  <c r="AG577" i="12"/>
  <c r="AG576" i="12" s="1"/>
  <c r="AF2395" i="12"/>
  <c r="AF2390" i="12" s="1"/>
  <c r="AG205" i="12"/>
  <c r="AG556" i="12"/>
  <c r="AG555" i="12" s="1"/>
  <c r="AG554" i="12" s="1"/>
  <c r="AG686" i="12"/>
  <c r="AG1259" i="12"/>
  <c r="AF1581" i="12"/>
  <c r="AF1576" i="12" s="1"/>
  <c r="AF1575" i="12" s="1"/>
  <c r="AG1717" i="12"/>
  <c r="AG1716" i="12" s="1"/>
  <c r="AF1749" i="12"/>
  <c r="AF1748" i="12" s="1"/>
  <c r="AG1760" i="12"/>
  <c r="AG1755" i="12" s="1"/>
  <c r="AG1829" i="12"/>
  <c r="AG1822" i="12" s="1"/>
  <c r="AF1843" i="12"/>
  <c r="AF1842" i="12" s="1"/>
  <c r="AF2271" i="12"/>
  <c r="AF178" i="12"/>
  <c r="AF177" i="12" s="1"/>
  <c r="AF176" i="12" s="1"/>
  <c r="AF833" i="12"/>
  <c r="AG1083" i="12"/>
  <c r="AG1478" i="12"/>
  <c r="AG1477" i="12" s="1"/>
  <c r="AF1551" i="12"/>
  <c r="AF1547" i="12" s="1"/>
  <c r="AF1546" i="12" s="1"/>
  <c r="AF1545" i="12" s="1"/>
  <c r="AG1858" i="12"/>
  <c r="AG1857" i="12" s="1"/>
  <c r="AG1848" i="12" s="1"/>
  <c r="AG1872" i="12"/>
  <c r="AG1868" i="12" s="1"/>
  <c r="AG1867" i="12" s="1"/>
  <c r="AF2559" i="12"/>
  <c r="AF2552" i="12" s="1"/>
  <c r="AF2551" i="12" s="1"/>
  <c r="AF2550" i="12" s="1"/>
  <c r="AG112" i="12"/>
  <c r="AG108" i="12" s="1"/>
  <c r="AG107" i="12" s="1"/>
  <c r="AF374" i="12"/>
  <c r="AF370" i="12" s="1"/>
  <c r="AF369" i="12" s="1"/>
  <c r="AG1073" i="12"/>
  <c r="AG334" i="12"/>
  <c r="AG333" i="12" s="1"/>
  <c r="AG1466" i="12"/>
  <c r="AG1460" i="12" s="1"/>
  <c r="AF37" i="12"/>
  <c r="AF33" i="12" s="1"/>
  <c r="AF32" i="12" s="1"/>
  <c r="AF57" i="12"/>
  <c r="AG96" i="12"/>
  <c r="AG95" i="12" s="1"/>
  <c r="AF399" i="12"/>
  <c r="AF398" i="12" s="1"/>
  <c r="AF417" i="12"/>
  <c r="AF416" i="12" s="1"/>
  <c r="AF423" i="12"/>
  <c r="AF422" i="12" s="1"/>
  <c r="AG450" i="12"/>
  <c r="AG443" i="12" s="1"/>
  <c r="AG442" i="12" s="1"/>
  <c r="AF800" i="12"/>
  <c r="AF799" i="12" s="1"/>
  <c r="AF798" i="12" s="1"/>
  <c r="AF1097" i="12"/>
  <c r="AF1096" i="12" s="1"/>
  <c r="AG1223" i="12"/>
  <c r="AG1267" i="12"/>
  <c r="AG37" i="12"/>
  <c r="AG33" i="12" s="1"/>
  <c r="AG32" i="12" s="1"/>
  <c r="AG130" i="12"/>
  <c r="AG129" i="12" s="1"/>
  <c r="AG136" i="12"/>
  <c r="AG135" i="12" s="1"/>
  <c r="AG178" i="12"/>
  <c r="AG177" i="12" s="1"/>
  <c r="AG176" i="12" s="1"/>
  <c r="AG224" i="12"/>
  <c r="AG223" i="12" s="1"/>
  <c r="AG1438" i="12"/>
  <c r="AG1437" i="12" s="1"/>
  <c r="AG1436" i="12" s="1"/>
  <c r="AG2395" i="12"/>
  <c r="AG2390" i="12" s="1"/>
  <c r="AG102" i="12"/>
  <c r="AG101" i="12" s="1"/>
  <c r="AF136" i="12"/>
  <c r="AF135" i="12" s="1"/>
  <c r="AF155" i="12"/>
  <c r="AF154" i="12" s="1"/>
  <c r="AF224" i="12"/>
  <c r="AF223" i="12" s="1"/>
  <c r="AG467" i="12"/>
  <c r="AG463" i="12" s="1"/>
  <c r="AG462" i="12" s="1"/>
  <c r="AG510" i="12"/>
  <c r="AF1004" i="12"/>
  <c r="AF1003" i="12" s="1"/>
  <c r="AG1249" i="12"/>
  <c r="AG1551" i="12"/>
  <c r="AG1547" i="12" s="1"/>
  <c r="AG1546" i="12" s="1"/>
  <c r="AG1545" i="12" s="1"/>
  <c r="AG1581" i="12"/>
  <c r="AG1576" i="12" s="1"/>
  <c r="AG1575" i="12" s="1"/>
  <c r="AF1647" i="12"/>
  <c r="AF1646" i="12" s="1"/>
  <c r="AF1640" i="12" s="1"/>
  <c r="AF1670" i="12"/>
  <c r="AF1669" i="12" s="1"/>
  <c r="AG1749" i="12"/>
  <c r="AG1748" i="12" s="1"/>
  <c r="AF1771" i="12"/>
  <c r="AF1770" i="12" s="1"/>
  <c r="AF1783" i="12"/>
  <c r="AG1843" i="12"/>
  <c r="AG1842" i="12" s="1"/>
  <c r="AF1990" i="12"/>
  <c r="AG2177" i="12"/>
  <c r="AG2187" i="12"/>
  <c r="AG2278" i="12"/>
  <c r="AF2317" i="12"/>
  <c r="AF2336" i="12"/>
  <c r="AF912" i="12"/>
  <c r="AF911" i="12" s="1"/>
  <c r="AG1502" i="12"/>
  <c r="AG1498" i="12" s="1"/>
  <c r="AG1493" i="12" s="1"/>
  <c r="AG1771" i="12"/>
  <c r="AG1770" i="12" s="1"/>
  <c r="AG1777" i="12"/>
  <c r="AG1776" i="12" s="1"/>
  <c r="AG1783" i="12"/>
  <c r="AF1858" i="12"/>
  <c r="AF1857" i="12" s="1"/>
  <c r="AF1848" i="12" s="1"/>
  <c r="AF1872" i="12"/>
  <c r="AF1868" i="12" s="1"/>
  <c r="AF1867" i="12" s="1"/>
  <c r="AF1880" i="12"/>
  <c r="AF1879" i="12" s="1"/>
  <c r="AG1990" i="12"/>
  <c r="AF2128" i="12"/>
  <c r="AF2117" i="12" s="1"/>
  <c r="AF2116" i="12" s="1"/>
  <c r="AG2317" i="12"/>
  <c r="AG2373" i="12"/>
  <c r="AG2437" i="12"/>
  <c r="AG2432" i="12" s="1"/>
  <c r="AG2426" i="12" s="1"/>
  <c r="AG536" i="12"/>
  <c r="AG535" i="12" s="1"/>
  <c r="AG983" i="12"/>
  <c r="AG982" i="12" s="1"/>
  <c r="AG2198" i="12"/>
  <c r="AF2310" i="12"/>
  <c r="AG2416" i="12"/>
  <c r="AG2411" i="12" s="1"/>
  <c r="AG2405" i="12" s="1"/>
  <c r="AF2482" i="12"/>
  <c r="AF2468" i="12" s="1"/>
  <c r="AF69" i="12"/>
  <c r="AF68" i="12" s="1"/>
  <c r="AF141" i="12"/>
  <c r="AF50" i="12"/>
  <c r="AF23" i="12"/>
  <c r="AF18" i="12" s="1"/>
  <c r="AF17" i="12" s="1"/>
  <c r="AF90" i="12"/>
  <c r="AF89" i="12" s="1"/>
  <c r="AG155" i="12"/>
  <c r="AG154" i="12" s="1"/>
  <c r="AG230" i="12"/>
  <c r="AF258" i="12"/>
  <c r="AF240" i="12" s="1"/>
  <c r="AF239" i="12" s="1"/>
  <c r="AF274" i="12"/>
  <c r="AF273" i="12" s="1"/>
  <c r="AF322" i="12"/>
  <c r="AF321" i="12" s="1"/>
  <c r="AF503" i="12"/>
  <c r="AF601" i="12"/>
  <c r="AF600" i="12" s="1"/>
  <c r="AF599" i="12" s="1"/>
  <c r="AG652" i="12"/>
  <c r="AG23" i="12"/>
  <c r="AG18" i="12" s="1"/>
  <c r="AG17" i="12" s="1"/>
  <c r="AG57" i="12"/>
  <c r="AF96" i="12"/>
  <c r="AF95" i="12" s="1"/>
  <c r="AF102" i="12"/>
  <c r="AF101" i="12" s="1"/>
  <c r="AG322" i="12"/>
  <c r="AG321" i="12" s="1"/>
  <c r="AG428" i="12"/>
  <c r="AG896" i="12"/>
  <c r="AG883" i="12" s="1"/>
  <c r="AF941" i="12"/>
  <c r="AF940" i="12" s="1"/>
  <c r="AF993" i="12"/>
  <c r="AG1054" i="12"/>
  <c r="AG1154" i="12"/>
  <c r="AF1198" i="12"/>
  <c r="AF1249" i="12"/>
  <c r="AG1520" i="12"/>
  <c r="AF205" i="12"/>
  <c r="AG302" i="12"/>
  <c r="AG297" i="12" s="1"/>
  <c r="AG296" i="12" s="1"/>
  <c r="AG615" i="12"/>
  <c r="AG614" i="12" s="1"/>
  <c r="AG608" i="12" s="1"/>
  <c r="AF652" i="12"/>
  <c r="AF1154" i="12"/>
  <c r="AG1183" i="12"/>
  <c r="AF384" i="12"/>
  <c r="AG384" i="12"/>
  <c r="AG503" i="12"/>
  <c r="AF1105" i="12"/>
  <c r="AF1438" i="12"/>
  <c r="AF1437" i="12" s="1"/>
  <c r="AF1436" i="12" s="1"/>
  <c r="AG624" i="12"/>
  <c r="AF983" i="12"/>
  <c r="AF982" i="12" s="1"/>
  <c r="AG993" i="12"/>
  <c r="AF1073" i="12"/>
  <c r="AG1235" i="12"/>
  <c r="AF1267" i="12"/>
  <c r="AF1357" i="12"/>
  <c r="AF1520" i="12"/>
  <c r="AF450" i="12"/>
  <c r="AF443" i="12" s="1"/>
  <c r="AF442" i="12" s="1"/>
  <c r="AF467" i="12"/>
  <c r="AF463" i="12" s="1"/>
  <c r="AF462" i="12" s="1"/>
  <c r="AG484" i="12"/>
  <c r="AG479" i="12" s="1"/>
  <c r="AG565" i="12"/>
  <c r="AF1279" i="12"/>
  <c r="AG1279" i="12"/>
  <c r="AG1402" i="12"/>
  <c r="AG1401" i="12" s="1"/>
  <c r="AF1416" i="12"/>
  <c r="AF1590" i="12"/>
  <c r="AF1589" i="12" s="1"/>
  <c r="AF1588" i="12" s="1"/>
  <c r="AG1670" i="12"/>
  <c r="AG1669" i="12" s="1"/>
  <c r="AG1676" i="12"/>
  <c r="AG1675" i="12" s="1"/>
  <c r="AG1703" i="12"/>
  <c r="AG1690" i="12" s="1"/>
  <c r="AG1689" i="12" s="1"/>
  <c r="AF1717" i="12"/>
  <c r="AF1716" i="12" s="1"/>
  <c r="AF1731" i="12"/>
  <c r="AF1730" i="12" s="1"/>
  <c r="AF1792" i="12"/>
  <c r="AG1880" i="12"/>
  <c r="AG1879" i="12" s="1"/>
  <c r="AF1915" i="12"/>
  <c r="AF1914" i="12" s="1"/>
  <c r="AF1909" i="12" s="1"/>
  <c r="AF1908" i="12" s="1"/>
  <c r="AF2198" i="12"/>
  <c r="AG2271" i="12"/>
  <c r="AF2373" i="12"/>
  <c r="AF2381" i="12"/>
  <c r="AF2523" i="12"/>
  <c r="AF2518" i="12" s="1"/>
  <c r="AG949" i="12"/>
  <c r="AF1259" i="12"/>
  <c r="AG1392" i="12"/>
  <c r="AF1606" i="12"/>
  <c r="AF1605" i="12" s="1"/>
  <c r="AF1676" i="12"/>
  <c r="AF1675" i="12" s="1"/>
  <c r="AF1703" i="12"/>
  <c r="AF1690" i="12" s="1"/>
  <c r="AF1689" i="12" s="1"/>
  <c r="AF1829" i="12"/>
  <c r="AF1822" i="12" s="1"/>
  <c r="AG1915" i="12"/>
  <c r="AG1914" i="12" s="1"/>
  <c r="AG1909" i="12" s="1"/>
  <c r="AG1908" i="12" s="1"/>
  <c r="AF2187" i="12"/>
  <c r="AF2416" i="12"/>
  <c r="AF2411" i="12" s="1"/>
  <c r="AF2405" i="12" s="1"/>
  <c r="AF1292" i="12"/>
  <c r="AF1350" i="12"/>
  <c r="AF1349" i="12" s="1"/>
  <c r="AG1366" i="12"/>
  <c r="AG1647" i="12"/>
  <c r="AG1646" i="12" s="1"/>
  <c r="AG1640" i="12" s="1"/>
  <c r="AG1929" i="12"/>
  <c r="AF1998" i="12"/>
  <c r="AG2523" i="12"/>
  <c r="AG2518" i="12" s="1"/>
  <c r="AG1357" i="12"/>
  <c r="AF1402" i="12"/>
  <c r="AF1401" i="12" s="1"/>
  <c r="AF1535" i="12"/>
  <c r="AF1534" i="12" s="1"/>
  <c r="AG1792" i="12"/>
  <c r="AF2177" i="12"/>
  <c r="AG2208" i="12"/>
  <c r="AG2207" i="12" s="1"/>
  <c r="AF2437" i="12"/>
  <c r="AF2432" i="12" s="1"/>
  <c r="AF2426" i="12" s="1"/>
  <c r="AG69" i="12"/>
  <c r="AG68" i="12" s="1"/>
  <c r="AG141" i="12"/>
  <c r="AG50" i="12"/>
  <c r="AG274" i="12"/>
  <c r="AG273" i="12" s="1"/>
  <c r="AG633" i="12"/>
  <c r="AG601" i="12"/>
  <c r="AG600" i="12" s="1"/>
  <c r="AG599" i="12" s="1"/>
  <c r="AG700" i="12"/>
  <c r="AG699" i="12" s="1"/>
  <c r="AG912" i="12"/>
  <c r="AG911" i="12" s="1"/>
  <c r="AG1004" i="12"/>
  <c r="AG1003" i="12" s="1"/>
  <c r="AF484" i="12"/>
  <c r="AF479" i="12" s="1"/>
  <c r="AF510" i="12"/>
  <c r="AF565" i="12"/>
  <c r="AF624" i="12"/>
  <c r="AF633" i="12"/>
  <c r="AF700" i="12"/>
  <c r="AF699" i="12" s="1"/>
  <c r="AG800" i="12"/>
  <c r="AG799" i="12" s="1"/>
  <c r="AG798" i="12" s="1"/>
  <c r="AF230" i="12"/>
  <c r="AF302" i="12"/>
  <c r="AF297" i="12" s="1"/>
  <c r="AF296" i="12" s="1"/>
  <c r="AF528" i="12"/>
  <c r="AF527" i="12" s="1"/>
  <c r="AF518" i="12" s="1"/>
  <c r="AG814" i="12"/>
  <c r="AG833" i="12"/>
  <c r="AG1198" i="12"/>
  <c r="AF1315" i="12"/>
  <c r="AG922" i="12"/>
  <c r="AF428" i="12"/>
  <c r="AF536" i="12"/>
  <c r="AF535" i="12" s="1"/>
  <c r="AG941" i="12"/>
  <c r="AG940" i="12" s="1"/>
  <c r="AF949" i="12"/>
  <c r="AG1292" i="12"/>
  <c r="AG1315" i="12"/>
  <c r="AG1416" i="12"/>
  <c r="AF1478" i="12"/>
  <c r="AF1477" i="12" s="1"/>
  <c r="AF1511" i="12"/>
  <c r="AF1565" i="12"/>
  <c r="AF1564" i="12" s="1"/>
  <c r="AF1139" i="12"/>
  <c r="AF1183" i="12"/>
  <c r="AF1235" i="12"/>
  <c r="AF1366" i="12"/>
  <c r="AF922" i="12"/>
  <c r="AF1054" i="12"/>
  <c r="AF1083" i="12"/>
  <c r="AG1105" i="12"/>
  <c r="AF1392" i="12"/>
  <c r="AG1511" i="12"/>
  <c r="AG1535" i="12"/>
  <c r="AG1534" i="12" s="1"/>
  <c r="AG1565" i="12"/>
  <c r="AG1564" i="12" s="1"/>
  <c r="AG1590" i="12"/>
  <c r="AG1589" i="12" s="1"/>
  <c r="AG1588" i="12" s="1"/>
  <c r="AG1813" i="12"/>
  <c r="AG1889" i="12"/>
  <c r="AG1888" i="12" s="1"/>
  <c r="AG1887" i="12" s="1"/>
  <c r="AF2278" i="12"/>
  <c r="AG1350" i="12"/>
  <c r="AG1349" i="12" s="1"/>
  <c r="AG1998" i="12"/>
  <c r="AG2083" i="12"/>
  <c r="AF1813" i="12"/>
  <c r="AF2083" i="12"/>
  <c r="AF2351" i="12"/>
  <c r="AF2533" i="12"/>
  <c r="AF1929" i="12"/>
  <c r="AF2140" i="12"/>
  <c r="AF2139" i="12" s="1"/>
  <c r="AF2138" i="12" s="1"/>
  <c r="AF2137" i="12" s="1"/>
  <c r="AG2128" i="12"/>
  <c r="AG2117" i="12" s="1"/>
  <c r="AG2116" i="12" s="1"/>
  <c r="AG2140" i="12"/>
  <c r="AG2139" i="12" s="1"/>
  <c r="AG2138" i="12" s="1"/>
  <c r="AG2137" i="12" s="1"/>
  <c r="AF2208" i="12"/>
  <c r="AF2207" i="12" s="1"/>
  <c r="AG2533" i="12"/>
  <c r="AG2310" i="12"/>
  <c r="AG2351" i="12"/>
  <c r="AG2482" i="12"/>
  <c r="AG2468" i="12" s="1"/>
  <c r="AQ193" i="12"/>
  <c r="AQ192" i="12" s="1"/>
  <c r="AQ191" i="12" s="1"/>
  <c r="AC194" i="12"/>
  <c r="AH194" i="12" s="1"/>
  <c r="AN194" i="12" s="1"/>
  <c r="AD194" i="12"/>
  <c r="AI194" i="12" s="1"/>
  <c r="AO194" i="12" s="1"/>
  <c r="AE194" i="12"/>
  <c r="AJ194" i="12" s="1"/>
  <c r="AP194" i="12" s="1"/>
  <c r="X193" i="12"/>
  <c r="X192" i="12" s="1"/>
  <c r="X191" i="12" s="1"/>
  <c r="Y193" i="12"/>
  <c r="Y192" i="12" s="1"/>
  <c r="Y191" i="12" s="1"/>
  <c r="Z193" i="12"/>
  <c r="Z192" i="12" s="1"/>
  <c r="Z191" i="12" s="1"/>
  <c r="AA193" i="12"/>
  <c r="AA192" i="12" s="1"/>
  <c r="AA191" i="12" s="1"/>
  <c r="AB193" i="12"/>
  <c r="AB192" i="12" s="1"/>
  <c r="AB191" i="12" s="1"/>
  <c r="W193" i="12"/>
  <c r="AF651" i="12" l="1"/>
  <c r="AG2380" i="12"/>
  <c r="AG149" i="12"/>
  <c r="AG148" i="12" s="1"/>
  <c r="AF1002" i="12"/>
  <c r="AF149" i="12"/>
  <c r="AF1928" i="12"/>
  <c r="AF1668" i="12"/>
  <c r="AF1667" i="12" s="1"/>
  <c r="AG1668" i="12"/>
  <c r="AG1667" i="12" s="1"/>
  <c r="AG1072" i="12"/>
  <c r="AG295" i="12"/>
  <c r="AG651" i="12"/>
  <c r="AG650" i="12" s="1"/>
  <c r="AG1002" i="12"/>
  <c r="AG222" i="12"/>
  <c r="AG1266" i="12"/>
  <c r="AF1197" i="12"/>
  <c r="AG397" i="12"/>
  <c r="AG332" i="12" s="1"/>
  <c r="AF1754" i="12"/>
  <c r="AF813" i="12"/>
  <c r="AF812" i="12" s="1"/>
  <c r="AF2176" i="12"/>
  <c r="AF593" i="12"/>
  <c r="AG437" i="12"/>
  <c r="AG1476" i="12"/>
  <c r="AG1475" i="12" s="1"/>
  <c r="AF1104" i="12"/>
  <c r="AF1090" i="12" s="1"/>
  <c r="AG1715" i="12"/>
  <c r="AG88" i="12"/>
  <c r="AF1791" i="12"/>
  <c r="AF1790" i="12" s="1"/>
  <c r="AF1604" i="12"/>
  <c r="AF906" i="12"/>
  <c r="AF1476" i="12"/>
  <c r="AF1475" i="12" s="1"/>
  <c r="AF948" i="12"/>
  <c r="AG1754" i="12"/>
  <c r="AG2176" i="12"/>
  <c r="AF124" i="12"/>
  <c r="AF123" i="12" s="1"/>
  <c r="AF1072" i="12"/>
  <c r="AF1034" i="12" s="1"/>
  <c r="AG1604" i="12"/>
  <c r="AF1821" i="12"/>
  <c r="AF1820" i="12" s="1"/>
  <c r="AF2380" i="12"/>
  <c r="AG553" i="12"/>
  <c r="AG517" i="12" s="1"/>
  <c r="AG1248" i="12"/>
  <c r="AG1247" i="12" s="1"/>
  <c r="AF650" i="12"/>
  <c r="AD191" i="12"/>
  <c r="AI191" i="12" s="1"/>
  <c r="AO191" i="12" s="1"/>
  <c r="AF1574" i="12"/>
  <c r="AF437" i="12"/>
  <c r="AF16" i="12"/>
  <c r="AG813" i="12"/>
  <c r="AG812" i="12" s="1"/>
  <c r="AF49" i="12"/>
  <c r="AG16" i="12"/>
  <c r="AF1544" i="12"/>
  <c r="AG124" i="12"/>
  <c r="AG123" i="12" s="1"/>
  <c r="AF1266" i="12"/>
  <c r="AF2447" i="12"/>
  <c r="AF1248" i="12"/>
  <c r="AF1247" i="12" s="1"/>
  <c r="AF1997" i="12"/>
  <c r="AG1821" i="12"/>
  <c r="AG1820" i="12" s="1"/>
  <c r="AG1791" i="12"/>
  <c r="AG1790" i="12" s="1"/>
  <c r="AF1391" i="12"/>
  <c r="AF553" i="12"/>
  <c r="AF517" i="12" s="1"/>
  <c r="AF502" i="12"/>
  <c r="AF501" i="12" s="1"/>
  <c r="AF478" i="12" s="1"/>
  <c r="AG49" i="12"/>
  <c r="AG48" i="12" s="1"/>
  <c r="AG47" i="12" s="1"/>
  <c r="AG623" i="12"/>
  <c r="AG622" i="12" s="1"/>
  <c r="AF397" i="12"/>
  <c r="AF332" i="12" s="1"/>
  <c r="AF2246" i="12"/>
  <c r="AG1104" i="12"/>
  <c r="AG1090" i="12" s="1"/>
  <c r="AF222" i="12"/>
  <c r="AG1928" i="12"/>
  <c r="AG948" i="12"/>
  <c r="AG2246" i="12"/>
  <c r="AG502" i="12"/>
  <c r="AG501" i="12" s="1"/>
  <c r="AG478" i="12" s="1"/>
  <c r="AF148" i="12"/>
  <c r="AG1034" i="12"/>
  <c r="AF1715" i="12"/>
  <c r="AF88" i="12"/>
  <c r="AG1997" i="12"/>
  <c r="AG1574" i="12"/>
  <c r="AG906" i="12"/>
  <c r="AG1197" i="12"/>
  <c r="AG593" i="12"/>
  <c r="AC193" i="12"/>
  <c r="AH193" i="12" s="1"/>
  <c r="AN193" i="12" s="1"/>
  <c r="W192" i="12"/>
  <c r="W191" i="12" s="1"/>
  <c r="AC191" i="12" s="1"/>
  <c r="AH191" i="12" s="1"/>
  <c r="AN191" i="12" s="1"/>
  <c r="AE191" i="12"/>
  <c r="AJ191" i="12" s="1"/>
  <c r="AP191" i="12" s="1"/>
  <c r="AG1544" i="12"/>
  <c r="AG1391" i="12"/>
  <c r="AF295" i="12"/>
  <c r="AF623" i="12"/>
  <c r="AF622" i="12" s="1"/>
  <c r="AG2447" i="12"/>
  <c r="AF1314" i="12"/>
  <c r="AG1314" i="12"/>
  <c r="AE193" i="12"/>
  <c r="AJ193" i="12" s="1"/>
  <c r="AP193" i="12" s="1"/>
  <c r="AD193" i="12"/>
  <c r="AI193" i="12" s="1"/>
  <c r="AO193" i="12" s="1"/>
  <c r="AE192" i="12"/>
  <c r="AJ192" i="12" s="1"/>
  <c r="AP192" i="12" s="1"/>
  <c r="AD192" i="12"/>
  <c r="AI192" i="12" s="1"/>
  <c r="AO192" i="12" s="1"/>
  <c r="AC392" i="12"/>
  <c r="AH392" i="12" s="1"/>
  <c r="AN392" i="12" s="1"/>
  <c r="AD392" i="12"/>
  <c r="AI392" i="12" s="1"/>
  <c r="AO392" i="12" s="1"/>
  <c r="AE392" i="12"/>
  <c r="AJ392" i="12" s="1"/>
  <c r="AP392" i="12" s="1"/>
  <c r="AF1927" i="12" l="1"/>
  <c r="AF331" i="12"/>
  <c r="AF2175" i="12"/>
  <c r="AG1196" i="12"/>
  <c r="AG331" i="12"/>
  <c r="AF1714" i="12"/>
  <c r="AF1666" i="12" s="1"/>
  <c r="AG1033" i="12"/>
  <c r="AG122" i="12"/>
  <c r="AF1313" i="12"/>
  <c r="AF1196" i="12"/>
  <c r="AF48" i="12"/>
  <c r="AF47" i="12" s="1"/>
  <c r="AG1714" i="12"/>
  <c r="AG1666" i="12" s="1"/>
  <c r="AG2175" i="12"/>
  <c r="AF1033" i="12"/>
  <c r="AF905" i="12"/>
  <c r="AF122" i="12"/>
  <c r="AG1927" i="12"/>
  <c r="AG1313" i="12"/>
  <c r="AG905" i="12"/>
  <c r="AC192" i="12"/>
  <c r="AH192" i="12" s="1"/>
  <c r="AN192" i="12" s="1"/>
  <c r="X391" i="12"/>
  <c r="Y391" i="12"/>
  <c r="Z391" i="12"/>
  <c r="Z390" i="12" s="1"/>
  <c r="Z389" i="12" s="1"/>
  <c r="AA391" i="12"/>
  <c r="AA390" i="12" s="1"/>
  <c r="AA389" i="12" s="1"/>
  <c r="AB391" i="12"/>
  <c r="AB390" i="12" s="1"/>
  <c r="AB389" i="12" s="1"/>
  <c r="AQ391" i="12"/>
  <c r="AQ390" i="12" s="1"/>
  <c r="AQ389" i="12" s="1"/>
  <c r="W391" i="12"/>
  <c r="AG2565" i="12" l="1"/>
  <c r="AF2565" i="12"/>
  <c r="Y390" i="12"/>
  <c r="AE391" i="12"/>
  <c r="AJ391" i="12" s="1"/>
  <c r="AP391" i="12" s="1"/>
  <c r="W390" i="12"/>
  <c r="AC391" i="12"/>
  <c r="AH391" i="12" s="1"/>
  <c r="AN391" i="12" s="1"/>
  <c r="X390" i="12"/>
  <c r="AD391" i="12"/>
  <c r="AI391" i="12" s="1"/>
  <c r="AO391" i="12" s="1"/>
  <c r="Z506" i="12"/>
  <c r="Z645" i="12"/>
  <c r="Z637" i="12"/>
  <c r="Z441" i="12"/>
  <c r="Z449" i="12"/>
  <c r="Z446" i="12"/>
  <c r="W389" i="12" l="1"/>
  <c r="AC389" i="12" s="1"/>
  <c r="AH389" i="12" s="1"/>
  <c r="AN389" i="12" s="1"/>
  <c r="AC390" i="12"/>
  <c r="AH390" i="12" s="1"/>
  <c r="AN390" i="12" s="1"/>
  <c r="X389" i="12"/>
  <c r="AD389" i="12" s="1"/>
  <c r="AI389" i="12" s="1"/>
  <c r="AO389" i="12" s="1"/>
  <c r="AD390" i="12"/>
  <c r="AI390" i="12" s="1"/>
  <c r="AO390" i="12" s="1"/>
  <c r="Y389" i="12"/>
  <c r="AE389" i="12" s="1"/>
  <c r="AJ389" i="12" s="1"/>
  <c r="AP389" i="12" s="1"/>
  <c r="AE390" i="12"/>
  <c r="AJ390" i="12" s="1"/>
  <c r="AP390" i="12" s="1"/>
  <c r="Z806" i="12"/>
  <c r="AC132" i="12" l="1"/>
  <c r="AH132" i="12" s="1"/>
  <c r="AN132" i="12" s="1"/>
  <c r="AD132" i="12"/>
  <c r="AI132" i="12" s="1"/>
  <c r="AO132" i="12" s="1"/>
  <c r="AE132" i="12"/>
  <c r="AJ132" i="12" s="1"/>
  <c r="AP132" i="12" s="1"/>
  <c r="AC286" i="12"/>
  <c r="AH286" i="12" s="1"/>
  <c r="AN286" i="12" s="1"/>
  <c r="AD286" i="12"/>
  <c r="AI286" i="12" s="1"/>
  <c r="AO286" i="12" s="1"/>
  <c r="AE286" i="12"/>
  <c r="AJ286" i="12" s="1"/>
  <c r="AP286" i="12" s="1"/>
  <c r="AC953" i="12"/>
  <c r="AH953" i="12" s="1"/>
  <c r="AN953" i="12" s="1"/>
  <c r="AD953" i="12"/>
  <c r="AI953" i="12" s="1"/>
  <c r="AO953" i="12" s="1"/>
  <c r="AE953" i="12"/>
  <c r="AJ953" i="12" s="1"/>
  <c r="AP953" i="12" s="1"/>
  <c r="AD1108" i="12"/>
  <c r="AI1108" i="12" s="1"/>
  <c r="AO1108" i="12" s="1"/>
  <c r="AE1108" i="12"/>
  <c r="AJ1108" i="12" s="1"/>
  <c r="AP1108" i="12" s="1"/>
  <c r="AD1142" i="12"/>
  <c r="AI1142" i="12" s="1"/>
  <c r="AO1142" i="12" s="1"/>
  <c r="AE1142" i="12"/>
  <c r="AJ1142" i="12" s="1"/>
  <c r="AP1142" i="12" s="1"/>
  <c r="AC1157" i="12"/>
  <c r="AH1157" i="12" s="1"/>
  <c r="AN1157" i="12" s="1"/>
  <c r="AD1157" i="12"/>
  <c r="AI1157" i="12" s="1"/>
  <c r="AO1157" i="12" s="1"/>
  <c r="AE1157" i="12"/>
  <c r="AJ1157" i="12" s="1"/>
  <c r="AP1157" i="12" s="1"/>
  <c r="AC1214" i="12"/>
  <c r="AH1214" i="12" s="1"/>
  <c r="AN1214" i="12" s="1"/>
  <c r="AD1214" i="12"/>
  <c r="AI1214" i="12" s="1"/>
  <c r="AO1214" i="12" s="1"/>
  <c r="AE1214" i="12"/>
  <c r="AJ1214" i="12" s="1"/>
  <c r="AP1214" i="12" s="1"/>
  <c r="AC1222" i="12"/>
  <c r="AH1222" i="12" s="1"/>
  <c r="AN1222" i="12" s="1"/>
  <c r="AD1222" i="12"/>
  <c r="AI1222" i="12" s="1"/>
  <c r="AO1222" i="12" s="1"/>
  <c r="AE1222" i="12"/>
  <c r="AJ1222" i="12" s="1"/>
  <c r="AP1222" i="12" s="1"/>
  <c r="AC1273" i="12"/>
  <c r="AH1273" i="12" s="1"/>
  <c r="AN1273" i="12" s="1"/>
  <c r="AD1273" i="12"/>
  <c r="AI1273" i="12" s="1"/>
  <c r="AO1273" i="12" s="1"/>
  <c r="AE1273" i="12"/>
  <c r="AJ1273" i="12" s="1"/>
  <c r="AP1273" i="12" s="1"/>
  <c r="AC1353" i="12"/>
  <c r="AH1353" i="12" s="1"/>
  <c r="AN1353" i="12" s="1"/>
  <c r="AD1353" i="12"/>
  <c r="AI1353" i="12" s="1"/>
  <c r="AO1353" i="12" s="1"/>
  <c r="AE1353" i="12"/>
  <c r="AJ1353" i="12" s="1"/>
  <c r="AP1353" i="12" s="1"/>
  <c r="AC1555" i="12"/>
  <c r="AH1555" i="12" s="1"/>
  <c r="AN1555" i="12" s="1"/>
  <c r="AD1555" i="12"/>
  <c r="AI1555" i="12" s="1"/>
  <c r="AO1555" i="12" s="1"/>
  <c r="AE1555" i="12"/>
  <c r="AJ1555" i="12" s="1"/>
  <c r="AP1555" i="12" s="1"/>
  <c r="AC1937" i="12"/>
  <c r="AH1937" i="12" s="1"/>
  <c r="AN1937" i="12" s="1"/>
  <c r="AD1937" i="12"/>
  <c r="AI1937" i="12" s="1"/>
  <c r="AO1937" i="12" s="1"/>
  <c r="AE1937" i="12"/>
  <c r="AJ1937" i="12" s="1"/>
  <c r="AP1937" i="12" s="1"/>
  <c r="AC1969" i="12"/>
  <c r="AH1969" i="12" s="1"/>
  <c r="AN1969" i="12" s="1"/>
  <c r="AD1969" i="12"/>
  <c r="AI1969" i="12" s="1"/>
  <c r="AO1969" i="12" s="1"/>
  <c r="AE1969" i="12"/>
  <c r="AJ1969" i="12" s="1"/>
  <c r="AP1969" i="12" s="1"/>
  <c r="AC2019" i="12"/>
  <c r="AH2019" i="12" s="1"/>
  <c r="AN2019" i="12" s="1"/>
  <c r="AD2019" i="12"/>
  <c r="AI2019" i="12" s="1"/>
  <c r="AO2019" i="12" s="1"/>
  <c r="AE2019" i="12"/>
  <c r="AJ2019" i="12" s="1"/>
  <c r="AP2019" i="12" s="1"/>
  <c r="AC2561" i="12"/>
  <c r="AH2561" i="12" s="1"/>
  <c r="AN2561" i="12" s="1"/>
  <c r="AD2561" i="12"/>
  <c r="AI2561" i="12" s="1"/>
  <c r="AO2561" i="12" s="1"/>
  <c r="AE2561" i="12"/>
  <c r="AJ2561" i="12" s="1"/>
  <c r="AP2561" i="12" s="1"/>
  <c r="X1213" i="12" l="1"/>
  <c r="Y1213" i="12"/>
  <c r="Z1213" i="12"/>
  <c r="Z1212" i="12" s="1"/>
  <c r="Z1211" i="12" s="1"/>
  <c r="AA1213" i="12"/>
  <c r="AA1212" i="12" s="1"/>
  <c r="AA1211" i="12" s="1"/>
  <c r="AB1213" i="12"/>
  <c r="AB1212" i="12" s="1"/>
  <c r="AB1211" i="12" s="1"/>
  <c r="AQ1213" i="12"/>
  <c r="AQ1212" i="12" s="1"/>
  <c r="AQ1211" i="12" s="1"/>
  <c r="W1213" i="12"/>
  <c r="X1221" i="12"/>
  <c r="Y1221" i="12"/>
  <c r="Z1221" i="12"/>
  <c r="Z1220" i="12" s="1"/>
  <c r="Z1219" i="12" s="1"/>
  <c r="AA1221" i="12"/>
  <c r="AA1220" i="12" s="1"/>
  <c r="AA1219" i="12" s="1"/>
  <c r="AB1221" i="12"/>
  <c r="AB1220" i="12" s="1"/>
  <c r="AB1219" i="12" s="1"/>
  <c r="AQ1221" i="12"/>
  <c r="AQ1220" i="12" s="1"/>
  <c r="AQ1219" i="12" s="1"/>
  <c r="W1221" i="12"/>
  <c r="W1212" i="12" l="1"/>
  <c r="AC1213" i="12"/>
  <c r="AH1213" i="12" s="1"/>
  <c r="AN1213" i="12" s="1"/>
  <c r="Y1212" i="12"/>
  <c r="AE1213" i="12"/>
  <c r="AJ1213" i="12" s="1"/>
  <c r="AP1213" i="12" s="1"/>
  <c r="X1220" i="12"/>
  <c r="AD1221" i="12"/>
  <c r="AI1221" i="12" s="1"/>
  <c r="AO1221" i="12" s="1"/>
  <c r="W1220" i="12"/>
  <c r="AC1221" i="12"/>
  <c r="AH1221" i="12" s="1"/>
  <c r="AN1221" i="12" s="1"/>
  <c r="Y1220" i="12"/>
  <c r="AE1221" i="12"/>
  <c r="AJ1221" i="12" s="1"/>
  <c r="AP1221" i="12" s="1"/>
  <c r="X1212" i="12"/>
  <c r="AD1213" i="12"/>
  <c r="AI1213" i="12" s="1"/>
  <c r="AO1213" i="12" s="1"/>
  <c r="X1211" i="12" l="1"/>
  <c r="AD1211" i="12" s="1"/>
  <c r="AI1211" i="12" s="1"/>
  <c r="AO1211" i="12" s="1"/>
  <c r="AD1212" i="12"/>
  <c r="AI1212" i="12" s="1"/>
  <c r="AO1212" i="12" s="1"/>
  <c r="Y1211" i="12"/>
  <c r="AE1211" i="12" s="1"/>
  <c r="AJ1211" i="12" s="1"/>
  <c r="AP1211" i="12" s="1"/>
  <c r="AE1212" i="12"/>
  <c r="AJ1212" i="12" s="1"/>
  <c r="AP1212" i="12" s="1"/>
  <c r="W1219" i="12"/>
  <c r="AC1219" i="12" s="1"/>
  <c r="AH1219" i="12" s="1"/>
  <c r="AN1219" i="12" s="1"/>
  <c r="AC1220" i="12"/>
  <c r="AH1220" i="12" s="1"/>
  <c r="AN1220" i="12" s="1"/>
  <c r="Y1219" i="12"/>
  <c r="AE1219" i="12" s="1"/>
  <c r="AJ1219" i="12" s="1"/>
  <c r="AP1219" i="12" s="1"/>
  <c r="AE1220" i="12"/>
  <c r="AJ1220" i="12" s="1"/>
  <c r="AP1220" i="12" s="1"/>
  <c r="X1219" i="12"/>
  <c r="AD1219" i="12" s="1"/>
  <c r="AI1219" i="12" s="1"/>
  <c r="AO1219" i="12" s="1"/>
  <c r="AD1220" i="12"/>
  <c r="AI1220" i="12" s="1"/>
  <c r="AO1220" i="12" s="1"/>
  <c r="W1211" i="12"/>
  <c r="AC1211" i="12" s="1"/>
  <c r="AH1211" i="12" s="1"/>
  <c r="AN1211" i="12" s="1"/>
  <c r="AC1212" i="12"/>
  <c r="AH1212" i="12" s="1"/>
  <c r="AN1212" i="12" s="1"/>
  <c r="Z817" i="12"/>
  <c r="Z656" i="12" l="1"/>
  <c r="Z140" i="12" l="1"/>
  <c r="Z1100" i="12" l="1"/>
  <c r="Z1108" i="12"/>
  <c r="AC1108" i="12" s="1"/>
  <c r="AH1108" i="12" s="1"/>
  <c r="AN1108" i="12" s="1"/>
  <c r="Z1079" i="12" l="1"/>
  <c r="Z1484" i="12"/>
  <c r="X952" i="12"/>
  <c r="Y952" i="12"/>
  <c r="Z952" i="12"/>
  <c r="Z951" i="12" s="1"/>
  <c r="Z950" i="12" s="1"/>
  <c r="AA952" i="12"/>
  <c r="AA951" i="12" s="1"/>
  <c r="AA950" i="12" s="1"/>
  <c r="AB952" i="12"/>
  <c r="AB951" i="12" s="1"/>
  <c r="AB950" i="12" s="1"/>
  <c r="AQ952" i="12"/>
  <c r="AQ951" i="12" s="1"/>
  <c r="AQ950" i="12" s="1"/>
  <c r="W952" i="12"/>
  <c r="Y951" i="12" l="1"/>
  <c r="AE952" i="12"/>
  <c r="AJ952" i="12" s="1"/>
  <c r="AP952" i="12" s="1"/>
  <c r="X951" i="12"/>
  <c r="AD952" i="12"/>
  <c r="AI952" i="12" s="1"/>
  <c r="AO952" i="12" s="1"/>
  <c r="W951" i="12"/>
  <c r="AC952" i="12"/>
  <c r="AH952" i="12" s="1"/>
  <c r="AN952" i="12" s="1"/>
  <c r="X950" i="12" l="1"/>
  <c r="AD950" i="12" s="1"/>
  <c r="AI950" i="12" s="1"/>
  <c r="AO950" i="12" s="1"/>
  <c r="AD951" i="12"/>
  <c r="AI951" i="12" s="1"/>
  <c r="AO951" i="12" s="1"/>
  <c r="W950" i="12"/>
  <c r="AC950" i="12" s="1"/>
  <c r="AH950" i="12" s="1"/>
  <c r="AN950" i="12" s="1"/>
  <c r="AC951" i="12"/>
  <c r="AH951" i="12" s="1"/>
  <c r="AN951" i="12" s="1"/>
  <c r="Y950" i="12"/>
  <c r="AE950" i="12" s="1"/>
  <c r="AJ950" i="12" s="1"/>
  <c r="AP950" i="12" s="1"/>
  <c r="AE951" i="12"/>
  <c r="AJ951" i="12" s="1"/>
  <c r="AP951" i="12" s="1"/>
  <c r="X1936" i="12" l="1"/>
  <c r="Y1936" i="12"/>
  <c r="Z1936" i="12"/>
  <c r="Z1935" i="12" s="1"/>
  <c r="Z1934" i="12" s="1"/>
  <c r="AA1936" i="12"/>
  <c r="AA1935" i="12" s="1"/>
  <c r="AA1934" i="12" s="1"/>
  <c r="AB1936" i="12"/>
  <c r="AB1935" i="12" s="1"/>
  <c r="AB1934" i="12" s="1"/>
  <c r="AQ1936" i="12"/>
  <c r="AQ1935" i="12" s="1"/>
  <c r="AQ1934" i="12" s="1"/>
  <c r="W1936" i="12"/>
  <c r="X2018" i="12"/>
  <c r="Y2018" i="12"/>
  <c r="Z2018" i="12"/>
  <c r="Z2017" i="12" s="1"/>
  <c r="Z2016" i="12" s="1"/>
  <c r="AA2018" i="12"/>
  <c r="AA2017" i="12" s="1"/>
  <c r="AA2016" i="12" s="1"/>
  <c r="AB2018" i="12"/>
  <c r="AB2017" i="12" s="1"/>
  <c r="AB2016" i="12" s="1"/>
  <c r="AQ2018" i="12"/>
  <c r="AQ2017" i="12" s="1"/>
  <c r="AQ2016" i="12" s="1"/>
  <c r="W2018" i="12"/>
  <c r="Z1920" i="12"/>
  <c r="X2017" i="12" l="1"/>
  <c r="AD2018" i="12"/>
  <c r="AI2018" i="12" s="1"/>
  <c r="AO2018" i="12" s="1"/>
  <c r="W1935" i="12"/>
  <c r="AC1936" i="12"/>
  <c r="AH1936" i="12" s="1"/>
  <c r="AN1936" i="12" s="1"/>
  <c r="Y1935" i="12"/>
  <c r="AE1936" i="12"/>
  <c r="AJ1936" i="12" s="1"/>
  <c r="AP1936" i="12" s="1"/>
  <c r="W2017" i="12"/>
  <c r="AC2018" i="12"/>
  <c r="AH2018" i="12" s="1"/>
  <c r="AN2018" i="12" s="1"/>
  <c r="Y2017" i="12"/>
  <c r="AE2018" i="12"/>
  <c r="AJ2018" i="12" s="1"/>
  <c r="AP2018" i="12" s="1"/>
  <c r="X1935" i="12"/>
  <c r="AD1936" i="12"/>
  <c r="AI1936" i="12" s="1"/>
  <c r="AO1936" i="12" s="1"/>
  <c r="X1554" i="12"/>
  <c r="Y1554" i="12"/>
  <c r="Z1554" i="12"/>
  <c r="AA1554" i="12"/>
  <c r="AB1554" i="12"/>
  <c r="AQ1554" i="12"/>
  <c r="W1554" i="12"/>
  <c r="AE1554" i="12" l="1"/>
  <c r="AJ1554" i="12" s="1"/>
  <c r="AP1554" i="12" s="1"/>
  <c r="AC1554" i="12"/>
  <c r="AH1554" i="12" s="1"/>
  <c r="AN1554" i="12" s="1"/>
  <c r="X1934" i="12"/>
  <c r="AD1934" i="12" s="1"/>
  <c r="AI1934" i="12" s="1"/>
  <c r="AO1934" i="12" s="1"/>
  <c r="AD1935" i="12"/>
  <c r="AI1935" i="12" s="1"/>
  <c r="AO1935" i="12" s="1"/>
  <c r="W2016" i="12"/>
  <c r="AC2016" i="12" s="1"/>
  <c r="AH2016" i="12" s="1"/>
  <c r="AN2016" i="12" s="1"/>
  <c r="AC2017" i="12"/>
  <c r="AH2017" i="12" s="1"/>
  <c r="AN2017" i="12" s="1"/>
  <c r="W1934" i="12"/>
  <c r="AC1934" i="12" s="1"/>
  <c r="AH1934" i="12" s="1"/>
  <c r="AN1934" i="12" s="1"/>
  <c r="AC1935" i="12"/>
  <c r="AH1935" i="12" s="1"/>
  <c r="AN1935" i="12" s="1"/>
  <c r="AD1554" i="12"/>
  <c r="AI1554" i="12" s="1"/>
  <c r="AO1554" i="12" s="1"/>
  <c r="Y2016" i="12"/>
  <c r="AE2016" i="12" s="1"/>
  <c r="AJ2016" i="12" s="1"/>
  <c r="AP2016" i="12" s="1"/>
  <c r="AE2017" i="12"/>
  <c r="AJ2017" i="12" s="1"/>
  <c r="AP2017" i="12" s="1"/>
  <c r="Y1934" i="12"/>
  <c r="AE1934" i="12" s="1"/>
  <c r="AJ1934" i="12" s="1"/>
  <c r="AP1934" i="12" s="1"/>
  <c r="AE1935" i="12"/>
  <c r="AJ1935" i="12" s="1"/>
  <c r="AP1935" i="12" s="1"/>
  <c r="X2016" i="12"/>
  <c r="AD2016" i="12" s="1"/>
  <c r="AI2016" i="12" s="1"/>
  <c r="AO2016" i="12" s="1"/>
  <c r="AD2017" i="12"/>
  <c r="AI2017" i="12" s="1"/>
  <c r="AO2017" i="12" s="1"/>
  <c r="Z1142" i="12"/>
  <c r="AC1142" i="12" s="1"/>
  <c r="AH1142" i="12" s="1"/>
  <c r="AN1142" i="12" s="1"/>
  <c r="Z918" i="12" l="1"/>
  <c r="Z910" i="12"/>
  <c r="X131" i="12" l="1"/>
  <c r="Y131" i="12"/>
  <c r="Z131" i="12"/>
  <c r="AA131" i="12"/>
  <c r="AB131" i="12"/>
  <c r="AQ131" i="12"/>
  <c r="W131" i="12"/>
  <c r="AE131" i="12" l="1"/>
  <c r="AJ131" i="12" s="1"/>
  <c r="AP131" i="12" s="1"/>
  <c r="AC131" i="12"/>
  <c r="AH131" i="12" s="1"/>
  <c r="AN131" i="12" s="1"/>
  <c r="AD131" i="12"/>
  <c r="AI131" i="12" s="1"/>
  <c r="AO131" i="12" s="1"/>
  <c r="X1272" i="12"/>
  <c r="Y1272" i="12"/>
  <c r="Z1272" i="12"/>
  <c r="Z1271" i="12" s="1"/>
  <c r="AA1272" i="12"/>
  <c r="AA1271" i="12" s="1"/>
  <c r="AB1272" i="12"/>
  <c r="AB1271" i="12" s="1"/>
  <c r="AQ1272" i="12"/>
  <c r="AQ1271" i="12" s="1"/>
  <c r="W1272" i="12"/>
  <c r="X1141" i="12"/>
  <c r="Y1141" i="12"/>
  <c r="Z1141" i="12"/>
  <c r="Z1140" i="12" s="1"/>
  <c r="AA1141" i="12"/>
  <c r="AA1140" i="12" s="1"/>
  <c r="AB1141" i="12"/>
  <c r="AB1140" i="12" s="1"/>
  <c r="AQ1141" i="12"/>
  <c r="AQ1140" i="12" s="1"/>
  <c r="W1141" i="12"/>
  <c r="X1156" i="12"/>
  <c r="Y1156" i="12"/>
  <c r="Z1156" i="12"/>
  <c r="Z1155" i="12" s="1"/>
  <c r="AA1156" i="12"/>
  <c r="AA1155" i="12" s="1"/>
  <c r="AB1156" i="12"/>
  <c r="AB1155" i="12" s="1"/>
  <c r="AQ1156" i="12"/>
  <c r="AQ1155" i="12" s="1"/>
  <c r="W1156" i="12"/>
  <c r="X1107" i="12"/>
  <c r="Y1107" i="12"/>
  <c r="Z1107" i="12"/>
  <c r="Z1106" i="12" s="1"/>
  <c r="AA1107" i="12"/>
  <c r="AA1106" i="12" s="1"/>
  <c r="AB1107" i="12"/>
  <c r="AB1106" i="12" s="1"/>
  <c r="AQ1107" i="12"/>
  <c r="AQ1106" i="12" s="1"/>
  <c r="W1107" i="12"/>
  <c r="Y1106" i="12" l="1"/>
  <c r="AE1106" i="12" s="1"/>
  <c r="AJ1106" i="12" s="1"/>
  <c r="AP1106" i="12" s="1"/>
  <c r="AE1107" i="12"/>
  <c r="AJ1107" i="12" s="1"/>
  <c r="AP1107" i="12" s="1"/>
  <c r="W1140" i="12"/>
  <c r="AC1140" i="12" s="1"/>
  <c r="AH1140" i="12" s="1"/>
  <c r="AN1140" i="12" s="1"/>
  <c r="AC1141" i="12"/>
  <c r="AH1141" i="12" s="1"/>
  <c r="AN1141" i="12" s="1"/>
  <c r="Y1271" i="12"/>
  <c r="AE1271" i="12" s="1"/>
  <c r="AJ1271" i="12" s="1"/>
  <c r="AP1271" i="12" s="1"/>
  <c r="AE1272" i="12"/>
  <c r="AJ1272" i="12" s="1"/>
  <c r="AP1272" i="12" s="1"/>
  <c r="W1271" i="12"/>
  <c r="AC1271" i="12" s="1"/>
  <c r="AH1271" i="12" s="1"/>
  <c r="AN1271" i="12" s="1"/>
  <c r="AC1272" i="12"/>
  <c r="AH1272" i="12" s="1"/>
  <c r="AN1272" i="12" s="1"/>
  <c r="W1155" i="12"/>
  <c r="AC1155" i="12" s="1"/>
  <c r="AH1155" i="12" s="1"/>
  <c r="AN1155" i="12" s="1"/>
  <c r="AC1156" i="12"/>
  <c r="AH1156" i="12" s="1"/>
  <c r="AN1156" i="12" s="1"/>
  <c r="Y1140" i="12"/>
  <c r="AE1140" i="12" s="1"/>
  <c r="AJ1140" i="12" s="1"/>
  <c r="AP1140" i="12" s="1"/>
  <c r="AE1141" i="12"/>
  <c r="AJ1141" i="12" s="1"/>
  <c r="AP1141" i="12" s="1"/>
  <c r="X1271" i="12"/>
  <c r="AD1271" i="12" s="1"/>
  <c r="AI1271" i="12" s="1"/>
  <c r="AO1271" i="12" s="1"/>
  <c r="AD1272" i="12"/>
  <c r="AI1272" i="12" s="1"/>
  <c r="AO1272" i="12" s="1"/>
  <c r="X1155" i="12"/>
  <c r="AD1155" i="12" s="1"/>
  <c r="AI1155" i="12" s="1"/>
  <c r="AO1155" i="12" s="1"/>
  <c r="AD1156" i="12"/>
  <c r="AI1156" i="12" s="1"/>
  <c r="AO1156" i="12" s="1"/>
  <c r="X1106" i="12"/>
  <c r="AD1106" i="12" s="1"/>
  <c r="AI1106" i="12" s="1"/>
  <c r="AO1106" i="12" s="1"/>
  <c r="AD1107" i="12"/>
  <c r="AI1107" i="12" s="1"/>
  <c r="AO1107" i="12" s="1"/>
  <c r="W1106" i="12"/>
  <c r="AC1106" i="12" s="1"/>
  <c r="AH1106" i="12" s="1"/>
  <c r="AN1106" i="12" s="1"/>
  <c r="AC1107" i="12"/>
  <c r="AH1107" i="12" s="1"/>
  <c r="AN1107" i="12" s="1"/>
  <c r="Y1155" i="12"/>
  <c r="AE1155" i="12" s="1"/>
  <c r="AJ1155" i="12" s="1"/>
  <c r="AP1155" i="12" s="1"/>
  <c r="AE1156" i="12"/>
  <c r="AJ1156" i="12" s="1"/>
  <c r="AP1156" i="12" s="1"/>
  <c r="X1140" i="12"/>
  <c r="AD1140" i="12" s="1"/>
  <c r="AI1140" i="12" s="1"/>
  <c r="AO1140" i="12" s="1"/>
  <c r="AD1141" i="12"/>
  <c r="AI1141" i="12" s="1"/>
  <c r="AO1141" i="12" s="1"/>
  <c r="X1352" i="12"/>
  <c r="Y1352" i="12"/>
  <c r="Z1352" i="12"/>
  <c r="Z1351" i="12" s="1"/>
  <c r="AA1352" i="12"/>
  <c r="AA1351" i="12" s="1"/>
  <c r="AB1352" i="12"/>
  <c r="AB1351" i="12" s="1"/>
  <c r="AQ1352" i="12"/>
  <c r="AQ1351" i="12" s="1"/>
  <c r="W1352" i="12"/>
  <c r="W1351" i="12" l="1"/>
  <c r="AC1351" i="12" s="1"/>
  <c r="AH1351" i="12" s="1"/>
  <c r="AN1351" i="12" s="1"/>
  <c r="AC1352" i="12"/>
  <c r="AH1352" i="12" s="1"/>
  <c r="AN1352" i="12" s="1"/>
  <c r="Y1351" i="12"/>
  <c r="AE1351" i="12" s="1"/>
  <c r="AJ1351" i="12" s="1"/>
  <c r="AP1351" i="12" s="1"/>
  <c r="AE1352" i="12"/>
  <c r="AJ1352" i="12" s="1"/>
  <c r="AP1352" i="12" s="1"/>
  <c r="X1351" i="12"/>
  <c r="AD1351" i="12" s="1"/>
  <c r="AI1351" i="12" s="1"/>
  <c r="AO1351" i="12" s="1"/>
  <c r="AD1352" i="12"/>
  <c r="AI1352" i="12" s="1"/>
  <c r="AO1352" i="12" s="1"/>
  <c r="X1968" i="12"/>
  <c r="Y1968" i="12"/>
  <c r="Z1968" i="12"/>
  <c r="Z1967" i="12" s="1"/>
  <c r="Z1966" i="12" s="1"/>
  <c r="AA1968" i="12"/>
  <c r="AA1967" i="12" s="1"/>
  <c r="AA1966" i="12" s="1"/>
  <c r="AB1968" i="12"/>
  <c r="AB1967" i="12" s="1"/>
  <c r="AB1966" i="12" s="1"/>
  <c r="AQ1968" i="12"/>
  <c r="AQ1967" i="12" s="1"/>
  <c r="AQ1966" i="12" s="1"/>
  <c r="W1968" i="12"/>
  <c r="X2560" i="12"/>
  <c r="Y2560" i="12"/>
  <c r="Z2560" i="12"/>
  <c r="AA2560" i="12"/>
  <c r="AB2560" i="12"/>
  <c r="AQ2560" i="12"/>
  <c r="W2560" i="12"/>
  <c r="AD2560" i="12" l="1"/>
  <c r="AI2560" i="12" s="1"/>
  <c r="AO2560" i="12" s="1"/>
  <c r="AC2560" i="12"/>
  <c r="AH2560" i="12" s="1"/>
  <c r="AN2560" i="12" s="1"/>
  <c r="AE2560" i="12"/>
  <c r="AJ2560" i="12" s="1"/>
  <c r="AP2560" i="12" s="1"/>
  <c r="X1967" i="12"/>
  <c r="AD1968" i="12"/>
  <c r="AI1968" i="12" s="1"/>
  <c r="AO1968" i="12" s="1"/>
  <c r="Y1967" i="12"/>
  <c r="AE1968" i="12"/>
  <c r="AJ1968" i="12" s="1"/>
  <c r="AP1968" i="12" s="1"/>
  <c r="W1967" i="12"/>
  <c r="AC1968" i="12"/>
  <c r="AH1968" i="12" s="1"/>
  <c r="AN1968" i="12" s="1"/>
  <c r="Z144" i="12"/>
  <c r="Y1966" i="12" l="1"/>
  <c r="AE1966" i="12" s="1"/>
  <c r="AJ1966" i="12" s="1"/>
  <c r="AP1966" i="12" s="1"/>
  <c r="AE1967" i="12"/>
  <c r="AJ1967" i="12" s="1"/>
  <c r="AP1967" i="12" s="1"/>
  <c r="W1966" i="12"/>
  <c r="AC1966" i="12" s="1"/>
  <c r="AH1966" i="12" s="1"/>
  <c r="AN1966" i="12" s="1"/>
  <c r="AC1967" i="12"/>
  <c r="AH1967" i="12" s="1"/>
  <c r="AN1967" i="12" s="1"/>
  <c r="X1966" i="12"/>
  <c r="AD1966" i="12" s="1"/>
  <c r="AI1966" i="12" s="1"/>
  <c r="AO1966" i="12" s="1"/>
  <c r="AD1967" i="12"/>
  <c r="AI1967" i="12" s="1"/>
  <c r="AO1967" i="12" s="1"/>
  <c r="X285" i="12"/>
  <c r="Y285" i="12"/>
  <c r="Z285" i="12"/>
  <c r="Z284" i="12" s="1"/>
  <c r="Z283" i="12" s="1"/>
  <c r="AA285" i="12"/>
  <c r="AA284" i="12" s="1"/>
  <c r="AA283" i="12" s="1"/>
  <c r="AB285" i="12"/>
  <c r="AB284" i="12" s="1"/>
  <c r="AB283" i="12" s="1"/>
  <c r="AQ285" i="12"/>
  <c r="AQ284" i="12" s="1"/>
  <c r="AQ283" i="12" s="1"/>
  <c r="W285" i="12"/>
  <c r="Y284" i="12" l="1"/>
  <c r="AE285" i="12"/>
  <c r="AJ285" i="12" s="1"/>
  <c r="AP285" i="12" s="1"/>
  <c r="X284" i="12"/>
  <c r="AD285" i="12"/>
  <c r="AI285" i="12" s="1"/>
  <c r="AO285" i="12" s="1"/>
  <c r="W284" i="12"/>
  <c r="AC285" i="12"/>
  <c r="AH285" i="12" s="1"/>
  <c r="AN285" i="12" s="1"/>
  <c r="Z882" i="12"/>
  <c r="Z873" i="12"/>
  <c r="X283" i="12" l="1"/>
  <c r="AD283" i="12" s="1"/>
  <c r="AI283" i="12" s="1"/>
  <c r="AO283" i="12" s="1"/>
  <c r="AD284" i="12"/>
  <c r="AI284" i="12" s="1"/>
  <c r="AO284" i="12" s="1"/>
  <c r="W283" i="12"/>
  <c r="AC283" i="12" s="1"/>
  <c r="AH283" i="12" s="1"/>
  <c r="AN283" i="12" s="1"/>
  <c r="AC284" i="12"/>
  <c r="AH284" i="12" s="1"/>
  <c r="AN284" i="12" s="1"/>
  <c r="Y283" i="12"/>
  <c r="AE283" i="12" s="1"/>
  <c r="AJ283" i="12" s="1"/>
  <c r="AP283" i="12" s="1"/>
  <c r="AE284" i="12"/>
  <c r="AJ284" i="12" s="1"/>
  <c r="AP284" i="12" s="1"/>
  <c r="AB2562" i="12"/>
  <c r="AB2559" i="12" s="1"/>
  <c r="AA2562" i="12"/>
  <c r="AA2559" i="12" s="1"/>
  <c r="Z2562" i="12"/>
  <c r="Z2559" i="12" s="1"/>
  <c r="AB2557" i="12"/>
  <c r="AB2556" i="12" s="1"/>
  <c r="AA2557" i="12"/>
  <c r="AA2556" i="12" s="1"/>
  <c r="Z2557" i="12"/>
  <c r="Z2556" i="12" s="1"/>
  <c r="AB2554" i="12"/>
  <c r="AB2553" i="12" s="1"/>
  <c r="AA2554" i="12"/>
  <c r="AA2553" i="12" s="1"/>
  <c r="Z2554" i="12"/>
  <c r="Z2553" i="12" s="1"/>
  <c r="AB2548" i="12"/>
  <c r="AB2547" i="12" s="1"/>
  <c r="AB2546" i="12" s="1"/>
  <c r="AB2545" i="12" s="1"/>
  <c r="AA2548" i="12"/>
  <c r="AA2547" i="12" s="1"/>
  <c r="AA2546" i="12" s="1"/>
  <c r="AA2545" i="12" s="1"/>
  <c r="Z2548" i="12"/>
  <c r="Z2547" i="12" s="1"/>
  <c r="Z2546" i="12" s="1"/>
  <c r="Z2545" i="12" s="1"/>
  <c r="AB2543" i="12"/>
  <c r="AB2542" i="12" s="1"/>
  <c r="AB2541" i="12" s="1"/>
  <c r="AB2540" i="12" s="1"/>
  <c r="AA2543" i="12"/>
  <c r="AA2542" i="12" s="1"/>
  <c r="AA2541" i="12" s="1"/>
  <c r="AA2540" i="12" s="1"/>
  <c r="Z2543" i="12"/>
  <c r="Z2542" i="12" s="1"/>
  <c r="Z2541" i="12" s="1"/>
  <c r="Z2540" i="12" s="1"/>
  <c r="AB2537" i="12"/>
  <c r="AB2536" i="12" s="1"/>
  <c r="AB2535" i="12" s="1"/>
  <c r="AB2534" i="12" s="1"/>
  <c r="AA2537" i="12"/>
  <c r="AA2536" i="12" s="1"/>
  <c r="AA2535" i="12" s="1"/>
  <c r="AA2534" i="12" s="1"/>
  <c r="Z2537" i="12"/>
  <c r="Z2536" i="12" s="1"/>
  <c r="Z2535" i="12" s="1"/>
  <c r="Z2534" i="12" s="1"/>
  <c r="AB2531" i="12"/>
  <c r="AB2530" i="12" s="1"/>
  <c r="AA2531" i="12"/>
  <c r="AA2530" i="12" s="1"/>
  <c r="Z2531" i="12"/>
  <c r="Z2530" i="12" s="1"/>
  <c r="AB2528" i="12"/>
  <c r="AB2527" i="12" s="1"/>
  <c r="AA2528" i="12"/>
  <c r="AA2527" i="12" s="1"/>
  <c r="Z2528" i="12"/>
  <c r="Z2527" i="12" s="1"/>
  <c r="AB2525" i="12"/>
  <c r="AB2524" i="12" s="1"/>
  <c r="AA2525" i="12"/>
  <c r="AA2524" i="12" s="1"/>
  <c r="Z2525" i="12"/>
  <c r="Z2524" i="12" s="1"/>
  <c r="AB2521" i="12"/>
  <c r="AB2520" i="12" s="1"/>
  <c r="AB2519" i="12" s="1"/>
  <c r="AA2521" i="12"/>
  <c r="AA2520" i="12" s="1"/>
  <c r="AA2519" i="12" s="1"/>
  <c r="Z2521" i="12"/>
  <c r="Z2520" i="12" s="1"/>
  <c r="Z2519" i="12" s="1"/>
  <c r="AB2507" i="12"/>
  <c r="AB2506" i="12" s="1"/>
  <c r="AA2507" i="12"/>
  <c r="AA2506" i="12" s="1"/>
  <c r="Z2507" i="12"/>
  <c r="Z2506" i="12" s="1"/>
  <c r="AB2495" i="12"/>
  <c r="AB2494" i="12" s="1"/>
  <c r="AA2495" i="12"/>
  <c r="AA2494" i="12" s="1"/>
  <c r="Z2495" i="12"/>
  <c r="Z2494" i="12" s="1"/>
  <c r="AB2484" i="12"/>
  <c r="AB2483" i="12" s="1"/>
  <c r="AA2484" i="12"/>
  <c r="AA2483" i="12" s="1"/>
  <c r="Z2484" i="12"/>
  <c r="Z2483" i="12" s="1"/>
  <c r="AB2471" i="12"/>
  <c r="AB2470" i="12" s="1"/>
  <c r="AB2469" i="12" s="1"/>
  <c r="AA2471" i="12"/>
  <c r="AA2470" i="12" s="1"/>
  <c r="AA2469" i="12" s="1"/>
  <c r="Z2471" i="12"/>
  <c r="Z2470" i="12" s="1"/>
  <c r="Z2469" i="12" s="1"/>
  <c r="AB2466" i="12"/>
  <c r="AB2465" i="12" s="1"/>
  <c r="AA2466" i="12"/>
  <c r="AA2465" i="12" s="1"/>
  <c r="Z2466" i="12"/>
  <c r="Z2465" i="12" s="1"/>
  <c r="AB2463" i="12"/>
  <c r="AB2462" i="12" s="1"/>
  <c r="AA2463" i="12"/>
  <c r="AA2462" i="12" s="1"/>
  <c r="Z2463" i="12"/>
  <c r="Z2462" i="12" s="1"/>
  <c r="AB2460" i="12"/>
  <c r="AB2459" i="12" s="1"/>
  <c r="AA2460" i="12"/>
  <c r="AA2459" i="12" s="1"/>
  <c r="Z2460" i="12"/>
  <c r="Z2459" i="12" s="1"/>
  <c r="AB2456" i="12"/>
  <c r="AB2455" i="12" s="1"/>
  <c r="AB2454" i="12" s="1"/>
  <c r="AA2456" i="12"/>
  <c r="AA2455" i="12" s="1"/>
  <c r="AA2454" i="12" s="1"/>
  <c r="Z2456" i="12"/>
  <c r="Z2455" i="12" s="1"/>
  <c r="Z2454" i="12" s="1"/>
  <c r="AB2451" i="12"/>
  <c r="AB2450" i="12" s="1"/>
  <c r="AB2449" i="12" s="1"/>
  <c r="AB2448" i="12" s="1"/>
  <c r="AA2451" i="12"/>
  <c r="AA2450" i="12" s="1"/>
  <c r="AA2449" i="12" s="1"/>
  <c r="AA2448" i="12" s="1"/>
  <c r="Z2451" i="12"/>
  <c r="Z2450" i="12" s="1"/>
  <c r="Z2449" i="12" s="1"/>
  <c r="Z2448" i="12" s="1"/>
  <c r="AB2445" i="12"/>
  <c r="AB2444" i="12" s="1"/>
  <c r="AA2445" i="12"/>
  <c r="AA2444" i="12" s="1"/>
  <c r="Z2445" i="12"/>
  <c r="Z2444" i="12" s="1"/>
  <c r="AB2442" i="12"/>
  <c r="AB2441" i="12" s="1"/>
  <c r="AA2442" i="12"/>
  <c r="AA2441" i="12" s="1"/>
  <c r="Z2442" i="12"/>
  <c r="Z2441" i="12" s="1"/>
  <c r="AB2439" i="12"/>
  <c r="AB2438" i="12" s="1"/>
  <c r="AA2439" i="12"/>
  <c r="AA2438" i="12" s="1"/>
  <c r="Z2439" i="12"/>
  <c r="Z2438" i="12" s="1"/>
  <c r="AB2435" i="12"/>
  <c r="AB2434" i="12" s="1"/>
  <c r="AB2433" i="12" s="1"/>
  <c r="AA2435" i="12"/>
  <c r="AA2434" i="12" s="1"/>
  <c r="AA2433" i="12" s="1"/>
  <c r="Z2435" i="12"/>
  <c r="Z2434" i="12" s="1"/>
  <c r="Z2433" i="12" s="1"/>
  <c r="AB2430" i="12"/>
  <c r="AB2429" i="12" s="1"/>
  <c r="AB2428" i="12" s="1"/>
  <c r="AB2427" i="12" s="1"/>
  <c r="AA2430" i="12"/>
  <c r="AA2429" i="12" s="1"/>
  <c r="AA2428" i="12" s="1"/>
  <c r="AA2427" i="12" s="1"/>
  <c r="Z2430" i="12"/>
  <c r="Z2429" i="12" s="1"/>
  <c r="Z2428" i="12" s="1"/>
  <c r="Z2427" i="12" s="1"/>
  <c r="AB2424" i="12"/>
  <c r="AB2423" i="12" s="1"/>
  <c r="AA2424" i="12"/>
  <c r="AA2423" i="12" s="1"/>
  <c r="Z2424" i="12"/>
  <c r="Z2423" i="12" s="1"/>
  <c r="AB2421" i="12"/>
  <c r="AB2420" i="12" s="1"/>
  <c r="AA2421" i="12"/>
  <c r="AA2420" i="12" s="1"/>
  <c r="Z2421" i="12"/>
  <c r="Z2420" i="12" s="1"/>
  <c r="AB2418" i="12"/>
  <c r="AB2417" i="12" s="1"/>
  <c r="AA2418" i="12"/>
  <c r="AA2417" i="12" s="1"/>
  <c r="Z2418" i="12"/>
  <c r="Z2417" i="12" s="1"/>
  <c r="AB2414" i="12"/>
  <c r="AB2413" i="12" s="1"/>
  <c r="AB2412" i="12" s="1"/>
  <c r="AA2414" i="12"/>
  <c r="AA2413" i="12" s="1"/>
  <c r="AA2412" i="12" s="1"/>
  <c r="Z2414" i="12"/>
  <c r="Z2413" i="12" s="1"/>
  <c r="Z2412" i="12" s="1"/>
  <c r="AB2409" i="12"/>
  <c r="AB2408" i="12" s="1"/>
  <c r="AB2407" i="12" s="1"/>
  <c r="AB2406" i="12" s="1"/>
  <c r="AA2409" i="12"/>
  <c r="AA2408" i="12" s="1"/>
  <c r="AA2407" i="12" s="1"/>
  <c r="AA2406" i="12" s="1"/>
  <c r="Z2409" i="12"/>
  <c r="Z2408" i="12" s="1"/>
  <c r="Z2407" i="12" s="1"/>
  <c r="Z2406" i="12" s="1"/>
  <c r="AB2403" i="12"/>
  <c r="AB2402" i="12" s="1"/>
  <c r="AA2403" i="12"/>
  <c r="AA2402" i="12" s="1"/>
  <c r="Z2403" i="12"/>
  <c r="Z2402" i="12" s="1"/>
  <c r="AB2400" i="12"/>
  <c r="AB2399" i="12" s="1"/>
  <c r="AA2400" i="12"/>
  <c r="AA2399" i="12" s="1"/>
  <c r="Z2400" i="12"/>
  <c r="Z2399" i="12" s="1"/>
  <c r="AB2397" i="12"/>
  <c r="AB2396" i="12" s="1"/>
  <c r="AA2397" i="12"/>
  <c r="AA2396" i="12" s="1"/>
  <c r="Z2397" i="12"/>
  <c r="Z2396" i="12" s="1"/>
  <c r="AB2393" i="12"/>
  <c r="AB2392" i="12" s="1"/>
  <c r="AB2391" i="12" s="1"/>
  <c r="AA2393" i="12"/>
  <c r="AA2392" i="12" s="1"/>
  <c r="AA2391" i="12" s="1"/>
  <c r="Z2393" i="12"/>
  <c r="Z2392" i="12" s="1"/>
  <c r="Z2391" i="12" s="1"/>
  <c r="AB2388" i="12"/>
  <c r="AB2387" i="12" s="1"/>
  <c r="AB2386" i="12" s="1"/>
  <c r="AA2388" i="12"/>
  <c r="AA2387" i="12" s="1"/>
  <c r="AA2386" i="12" s="1"/>
  <c r="Z2388" i="12"/>
  <c r="Z2387" i="12" s="1"/>
  <c r="Z2386" i="12" s="1"/>
  <c r="AB2384" i="12"/>
  <c r="AB2383" i="12" s="1"/>
  <c r="AB2382" i="12" s="1"/>
  <c r="AA2384" i="12"/>
  <c r="AA2383" i="12" s="1"/>
  <c r="AA2382" i="12" s="1"/>
  <c r="Z2384" i="12"/>
  <c r="Z2383" i="12" s="1"/>
  <c r="Z2382" i="12" s="1"/>
  <c r="AB2378" i="12"/>
  <c r="AB2377" i="12" s="1"/>
  <c r="AA2378" i="12"/>
  <c r="AA2377" i="12" s="1"/>
  <c r="Z2378" i="12"/>
  <c r="Z2377" i="12" s="1"/>
  <c r="AB2375" i="12"/>
  <c r="AB2374" i="12" s="1"/>
  <c r="AA2375" i="12"/>
  <c r="AA2374" i="12" s="1"/>
  <c r="Z2375" i="12"/>
  <c r="Z2374" i="12" s="1"/>
  <c r="AB2371" i="12"/>
  <c r="AB2370" i="12" s="1"/>
  <c r="AB2369" i="12" s="1"/>
  <c r="AA2371" i="12"/>
  <c r="AA2370" i="12" s="1"/>
  <c r="AA2369" i="12" s="1"/>
  <c r="Z2371" i="12"/>
  <c r="Z2370" i="12" s="1"/>
  <c r="Z2369" i="12" s="1"/>
  <c r="AB2367" i="12"/>
  <c r="AB2366" i="12" s="1"/>
  <c r="AB2365" i="12" s="1"/>
  <c r="AA2367" i="12"/>
  <c r="AA2366" i="12" s="1"/>
  <c r="AA2365" i="12" s="1"/>
  <c r="Z2367" i="12"/>
  <c r="Z2366" i="12" s="1"/>
  <c r="Z2365" i="12" s="1"/>
  <c r="AB2363" i="12"/>
  <c r="AB2362" i="12" s="1"/>
  <c r="AB2361" i="12" s="1"/>
  <c r="AA2363" i="12"/>
  <c r="AA2362" i="12" s="1"/>
  <c r="AA2361" i="12" s="1"/>
  <c r="Z2363" i="12"/>
  <c r="Z2362" i="12" s="1"/>
  <c r="Z2361" i="12" s="1"/>
  <c r="AB2359" i="12"/>
  <c r="AB2358" i="12" s="1"/>
  <c r="AA2359" i="12"/>
  <c r="AA2358" i="12" s="1"/>
  <c r="Z2359" i="12"/>
  <c r="Z2358" i="12" s="1"/>
  <c r="AB2356" i="12"/>
  <c r="AB2355" i="12" s="1"/>
  <c r="AA2356" i="12"/>
  <c r="AA2355" i="12" s="1"/>
  <c r="Z2356" i="12"/>
  <c r="Z2355" i="12" s="1"/>
  <c r="AB2353" i="12"/>
  <c r="AB2352" i="12" s="1"/>
  <c r="AA2353" i="12"/>
  <c r="AA2352" i="12" s="1"/>
  <c r="Z2353" i="12"/>
  <c r="Z2352" i="12" s="1"/>
  <c r="AB2349" i="12"/>
  <c r="AB2348" i="12" s="1"/>
  <c r="AB2347" i="12" s="1"/>
  <c r="AA2349" i="12"/>
  <c r="AA2348" i="12" s="1"/>
  <c r="AA2347" i="12" s="1"/>
  <c r="Z2349" i="12"/>
  <c r="Z2348" i="12" s="1"/>
  <c r="Z2347" i="12" s="1"/>
  <c r="AB2345" i="12"/>
  <c r="AB2344" i="12" s="1"/>
  <c r="AB2343" i="12" s="1"/>
  <c r="AA2345" i="12"/>
  <c r="AA2344" i="12" s="1"/>
  <c r="AA2343" i="12" s="1"/>
  <c r="Z2345" i="12"/>
  <c r="Z2344" i="12" s="1"/>
  <c r="Z2343" i="12" s="1"/>
  <c r="AB2341" i="12"/>
  <c r="AB2340" i="12" s="1"/>
  <c r="AA2341" i="12"/>
  <c r="AA2340" i="12" s="1"/>
  <c r="Z2341" i="12"/>
  <c r="Z2340" i="12" s="1"/>
  <c r="AB2338" i="12"/>
  <c r="AB2337" i="12" s="1"/>
  <c r="AA2338" i="12"/>
  <c r="AA2337" i="12" s="1"/>
  <c r="Z2338" i="12"/>
  <c r="Z2337" i="12" s="1"/>
  <c r="AB2334" i="12"/>
  <c r="AB2333" i="12" s="1"/>
  <c r="AB2332" i="12" s="1"/>
  <c r="AA2334" i="12"/>
  <c r="AA2333" i="12" s="1"/>
  <c r="AA2332" i="12" s="1"/>
  <c r="Z2334" i="12"/>
  <c r="Z2333" i="12" s="1"/>
  <c r="Z2332" i="12" s="1"/>
  <c r="AB2330" i="12"/>
  <c r="AB2329" i="12" s="1"/>
  <c r="AB2328" i="12" s="1"/>
  <c r="AA2330" i="12"/>
  <c r="AA2329" i="12" s="1"/>
  <c r="AA2328" i="12" s="1"/>
  <c r="Z2330" i="12"/>
  <c r="Z2329" i="12" s="1"/>
  <c r="Z2328" i="12" s="1"/>
  <c r="AB2326" i="12"/>
  <c r="AB2325" i="12" s="1"/>
  <c r="AB2324" i="12" s="1"/>
  <c r="AA2326" i="12"/>
  <c r="AA2325" i="12" s="1"/>
  <c r="AA2324" i="12" s="1"/>
  <c r="Z2326" i="12"/>
  <c r="Z2325" i="12" s="1"/>
  <c r="Z2324" i="12" s="1"/>
  <c r="AB2322" i="12"/>
  <c r="AB2321" i="12" s="1"/>
  <c r="AA2322" i="12"/>
  <c r="AA2321" i="12" s="1"/>
  <c r="Z2322" i="12"/>
  <c r="Z2321" i="12" s="1"/>
  <c r="AB2319" i="12"/>
  <c r="AB2318" i="12" s="1"/>
  <c r="AA2319" i="12"/>
  <c r="AA2318" i="12" s="1"/>
  <c r="Z2319" i="12"/>
  <c r="Z2318" i="12" s="1"/>
  <c r="AB2315" i="12"/>
  <c r="AB2314" i="12" s="1"/>
  <c r="AA2315" i="12"/>
  <c r="AA2314" i="12" s="1"/>
  <c r="Z2315" i="12"/>
  <c r="Z2314" i="12" s="1"/>
  <c r="AB2312" i="12"/>
  <c r="AB2311" i="12" s="1"/>
  <c r="AA2312" i="12"/>
  <c r="AA2311" i="12" s="1"/>
  <c r="Z2312" i="12"/>
  <c r="Z2311" i="12" s="1"/>
  <c r="AB2308" i="12"/>
  <c r="AB2307" i="12" s="1"/>
  <c r="AB2306" i="12" s="1"/>
  <c r="AA2308" i="12"/>
  <c r="AA2307" i="12" s="1"/>
  <c r="AA2306" i="12" s="1"/>
  <c r="Z2308" i="12"/>
  <c r="Z2307" i="12" s="1"/>
  <c r="Z2306" i="12" s="1"/>
  <c r="AB2304" i="12"/>
  <c r="AB2303" i="12" s="1"/>
  <c r="AB2302" i="12" s="1"/>
  <c r="AA2304" i="12"/>
  <c r="AA2303" i="12" s="1"/>
  <c r="AA2302" i="12" s="1"/>
  <c r="Z2304" i="12"/>
  <c r="Z2303" i="12" s="1"/>
  <c r="Z2302" i="12" s="1"/>
  <c r="AB2300" i="12"/>
  <c r="AA2300" i="12"/>
  <c r="Z2300" i="12"/>
  <c r="AB2298" i="12"/>
  <c r="AA2298" i="12"/>
  <c r="Z2298" i="12"/>
  <c r="AB2294" i="12"/>
  <c r="AB2293" i="12" s="1"/>
  <c r="AB2292" i="12" s="1"/>
  <c r="AA2294" i="12"/>
  <c r="AA2293" i="12" s="1"/>
  <c r="AA2292" i="12" s="1"/>
  <c r="Z2294" i="12"/>
  <c r="Z2293" i="12" s="1"/>
  <c r="Z2292" i="12" s="1"/>
  <c r="AB2290" i="12"/>
  <c r="AB2289" i="12" s="1"/>
  <c r="AB2288" i="12" s="1"/>
  <c r="AA2290" i="12"/>
  <c r="AA2289" i="12" s="1"/>
  <c r="AA2288" i="12" s="1"/>
  <c r="Z2290" i="12"/>
  <c r="Z2289" i="12" s="1"/>
  <c r="Z2288" i="12" s="1"/>
  <c r="AB2286" i="12"/>
  <c r="AB2285" i="12" s="1"/>
  <c r="AA2286" i="12"/>
  <c r="AA2285" i="12" s="1"/>
  <c r="Z2286" i="12"/>
  <c r="Z2285" i="12" s="1"/>
  <c r="AB2283" i="12"/>
  <c r="AB2282" i="12" s="1"/>
  <c r="AA2283" i="12"/>
  <c r="AA2282" i="12" s="1"/>
  <c r="Z2283" i="12"/>
  <c r="Z2282" i="12" s="1"/>
  <c r="AB2280" i="12"/>
  <c r="AB2279" i="12" s="1"/>
  <c r="AA2280" i="12"/>
  <c r="AA2279" i="12" s="1"/>
  <c r="Z2280" i="12"/>
  <c r="Z2279" i="12" s="1"/>
  <c r="AB2276" i="12"/>
  <c r="AB2275" i="12" s="1"/>
  <c r="AA2276" i="12"/>
  <c r="AA2275" i="12" s="1"/>
  <c r="Z2276" i="12"/>
  <c r="Z2275" i="12" s="1"/>
  <c r="AB2273" i="12"/>
  <c r="AB2272" i="12" s="1"/>
  <c r="AA2273" i="12"/>
  <c r="AA2272" i="12" s="1"/>
  <c r="Z2273" i="12"/>
  <c r="Z2272" i="12" s="1"/>
  <c r="AB2269" i="12"/>
  <c r="AB2268" i="12" s="1"/>
  <c r="AB2267" i="12" s="1"/>
  <c r="AA2269" i="12"/>
  <c r="AA2268" i="12" s="1"/>
  <c r="AA2267" i="12" s="1"/>
  <c r="Z2269" i="12"/>
  <c r="Z2268" i="12" s="1"/>
  <c r="Z2267" i="12" s="1"/>
  <c r="AB2265" i="12"/>
  <c r="AB2264" i="12" s="1"/>
  <c r="AB2263" i="12" s="1"/>
  <c r="AA2265" i="12"/>
  <c r="AA2264" i="12" s="1"/>
  <c r="AA2263" i="12" s="1"/>
  <c r="Z2265" i="12"/>
  <c r="Z2264" i="12" s="1"/>
  <c r="Z2263" i="12" s="1"/>
  <c r="AB2261" i="12"/>
  <c r="AB2260" i="12" s="1"/>
  <c r="AB2259" i="12" s="1"/>
  <c r="AA2261" i="12"/>
  <c r="AA2260" i="12" s="1"/>
  <c r="AA2259" i="12" s="1"/>
  <c r="Z2261" i="12"/>
  <c r="Z2260" i="12" s="1"/>
  <c r="Z2259" i="12" s="1"/>
  <c r="AB2257" i="12"/>
  <c r="AB2256" i="12" s="1"/>
  <c r="AB2255" i="12" s="1"/>
  <c r="AA2257" i="12"/>
  <c r="AA2256" i="12" s="1"/>
  <c r="AA2255" i="12" s="1"/>
  <c r="Z2257" i="12"/>
  <c r="Z2256" i="12" s="1"/>
  <c r="Z2255" i="12" s="1"/>
  <c r="AB2253" i="12"/>
  <c r="AB2252" i="12" s="1"/>
  <c r="AB2251" i="12" s="1"/>
  <c r="AA2253" i="12"/>
  <c r="AA2252" i="12" s="1"/>
  <c r="AA2251" i="12" s="1"/>
  <c r="Z2253" i="12"/>
  <c r="Z2252" i="12" s="1"/>
  <c r="Z2251" i="12" s="1"/>
  <c r="AB2249" i="12"/>
  <c r="AB2248" i="12" s="1"/>
  <c r="AB2247" i="12" s="1"/>
  <c r="AA2249" i="12"/>
  <c r="AA2248" i="12" s="1"/>
  <c r="AA2247" i="12" s="1"/>
  <c r="Z2249" i="12"/>
  <c r="Z2248" i="12" s="1"/>
  <c r="Z2247" i="12" s="1"/>
  <c r="AB2243" i="12"/>
  <c r="AB2242" i="12" s="1"/>
  <c r="AA2243" i="12"/>
  <c r="AA2242" i="12" s="1"/>
  <c r="Z2243" i="12"/>
  <c r="Z2242" i="12" s="1"/>
  <c r="AB2240" i="12"/>
  <c r="AA2240" i="12"/>
  <c r="Z2240" i="12"/>
  <c r="AB2238" i="12"/>
  <c r="AA2238" i="12"/>
  <c r="Z2238" i="12"/>
  <c r="AB2232" i="12"/>
  <c r="AB2231" i="12" s="1"/>
  <c r="AA2232" i="12"/>
  <c r="AA2231" i="12" s="1"/>
  <c r="Z2232" i="12"/>
  <c r="Z2231" i="12" s="1"/>
  <c r="AB2228" i="12"/>
  <c r="AB2227" i="12" s="1"/>
  <c r="AB2226" i="12" s="1"/>
  <c r="AA2228" i="12"/>
  <c r="AA2227" i="12" s="1"/>
  <c r="AA2226" i="12" s="1"/>
  <c r="Z2228" i="12"/>
  <c r="Z2227" i="12" s="1"/>
  <c r="Z2226" i="12" s="1"/>
  <c r="AB2224" i="12"/>
  <c r="AB2223" i="12" s="1"/>
  <c r="AB2222" i="12" s="1"/>
  <c r="AA2224" i="12"/>
  <c r="AA2223" i="12" s="1"/>
  <c r="AA2222" i="12" s="1"/>
  <c r="Z2224" i="12"/>
  <c r="Z2223" i="12" s="1"/>
  <c r="Z2222" i="12" s="1"/>
  <c r="AB2220" i="12"/>
  <c r="AB2219" i="12" s="1"/>
  <c r="AB2218" i="12" s="1"/>
  <c r="AA2220" i="12"/>
  <c r="AA2219" i="12" s="1"/>
  <c r="AA2218" i="12" s="1"/>
  <c r="Z2220" i="12"/>
  <c r="Z2219" i="12" s="1"/>
  <c r="Z2218" i="12" s="1"/>
  <c r="AB2216" i="12"/>
  <c r="AB2215" i="12" s="1"/>
  <c r="AA2216" i="12"/>
  <c r="AA2215" i="12" s="1"/>
  <c r="Z2216" i="12"/>
  <c r="Z2215" i="12" s="1"/>
  <c r="AB2213" i="12"/>
  <c r="AB2212" i="12" s="1"/>
  <c r="AA2213" i="12"/>
  <c r="AA2212" i="12" s="1"/>
  <c r="Z2213" i="12"/>
  <c r="Z2212" i="12" s="1"/>
  <c r="AB2210" i="12"/>
  <c r="AB2209" i="12" s="1"/>
  <c r="AA2210" i="12"/>
  <c r="AA2209" i="12" s="1"/>
  <c r="Z2210" i="12"/>
  <c r="Z2209" i="12" s="1"/>
  <c r="AB2205" i="12"/>
  <c r="AB2204" i="12" s="1"/>
  <c r="AB2203" i="12" s="1"/>
  <c r="AA2205" i="12"/>
  <c r="AA2204" i="12" s="1"/>
  <c r="AA2203" i="12" s="1"/>
  <c r="Z2205" i="12"/>
  <c r="Z2204" i="12" s="1"/>
  <c r="Z2203" i="12" s="1"/>
  <c r="AB2201" i="12"/>
  <c r="AB2200" i="12" s="1"/>
  <c r="AB2199" i="12" s="1"/>
  <c r="AA2201" i="12"/>
  <c r="AA2200" i="12" s="1"/>
  <c r="AA2199" i="12" s="1"/>
  <c r="Z2201" i="12"/>
  <c r="Z2200" i="12" s="1"/>
  <c r="Z2199" i="12" s="1"/>
  <c r="AB2196" i="12"/>
  <c r="AB2195" i="12" s="1"/>
  <c r="AB2194" i="12" s="1"/>
  <c r="AA2196" i="12"/>
  <c r="AA2195" i="12" s="1"/>
  <c r="AA2194" i="12" s="1"/>
  <c r="Z2196" i="12"/>
  <c r="Z2195" i="12" s="1"/>
  <c r="Z2194" i="12" s="1"/>
  <c r="AB2192" i="12"/>
  <c r="AB2191" i="12" s="1"/>
  <c r="AA2192" i="12"/>
  <c r="AA2191" i="12" s="1"/>
  <c r="Z2192" i="12"/>
  <c r="Z2191" i="12" s="1"/>
  <c r="AB2189" i="12"/>
  <c r="AB2188" i="12" s="1"/>
  <c r="AA2189" i="12"/>
  <c r="AA2188" i="12" s="1"/>
  <c r="Z2189" i="12"/>
  <c r="Z2188" i="12" s="1"/>
  <c r="AB2185" i="12"/>
  <c r="AB2184" i="12" s="1"/>
  <c r="AA2185" i="12"/>
  <c r="AA2184" i="12" s="1"/>
  <c r="Z2185" i="12"/>
  <c r="Z2184" i="12" s="1"/>
  <c r="AB2182" i="12"/>
  <c r="AB2181" i="12" s="1"/>
  <c r="AA2182" i="12"/>
  <c r="AA2181" i="12" s="1"/>
  <c r="Z2182" i="12"/>
  <c r="Z2181" i="12" s="1"/>
  <c r="AB2179" i="12"/>
  <c r="AB2178" i="12" s="1"/>
  <c r="AA2179" i="12"/>
  <c r="AA2178" i="12" s="1"/>
  <c r="Z2179" i="12"/>
  <c r="Z2178" i="12" s="1"/>
  <c r="AB2156" i="12"/>
  <c r="AB2155" i="12" s="1"/>
  <c r="AB2154" i="12" s="1"/>
  <c r="AB2149" i="12" s="1"/>
  <c r="AB2148" i="12" s="1"/>
  <c r="AA2156" i="12"/>
  <c r="AA2155" i="12" s="1"/>
  <c r="AA2154" i="12" s="1"/>
  <c r="AA2149" i="12" s="1"/>
  <c r="AA2148" i="12" s="1"/>
  <c r="Z2156" i="12"/>
  <c r="Z2155" i="12" s="1"/>
  <c r="Z2154" i="12" s="1"/>
  <c r="Z2149" i="12" s="1"/>
  <c r="Z2148" i="12" s="1"/>
  <c r="AB2146" i="12"/>
  <c r="AB2145" i="12" s="1"/>
  <c r="AB2144" i="12" s="1"/>
  <c r="AA2146" i="12"/>
  <c r="AA2145" i="12" s="1"/>
  <c r="AA2144" i="12" s="1"/>
  <c r="Z2146" i="12"/>
  <c r="Z2145" i="12" s="1"/>
  <c r="Z2144" i="12" s="1"/>
  <c r="AB2142" i="12"/>
  <c r="AB2141" i="12" s="1"/>
  <c r="AA2142" i="12"/>
  <c r="AA2141" i="12" s="1"/>
  <c r="Z2142" i="12"/>
  <c r="Z2141" i="12" s="1"/>
  <c r="AB2135" i="12"/>
  <c r="AB2134" i="12" s="1"/>
  <c r="AB2133" i="12" s="1"/>
  <c r="AA2135" i="12"/>
  <c r="AA2134" i="12" s="1"/>
  <c r="AA2133" i="12" s="1"/>
  <c r="Z2135" i="12"/>
  <c r="Z2134" i="12" s="1"/>
  <c r="Z2133" i="12" s="1"/>
  <c r="AB2131" i="12"/>
  <c r="AB2130" i="12" s="1"/>
  <c r="AB2129" i="12" s="1"/>
  <c r="AA2131" i="12"/>
  <c r="AA2130" i="12" s="1"/>
  <c r="AA2129" i="12" s="1"/>
  <c r="Z2131" i="12"/>
  <c r="Z2130" i="12" s="1"/>
  <c r="Z2129" i="12" s="1"/>
  <c r="AB2126" i="12"/>
  <c r="AB2125" i="12" s="1"/>
  <c r="AB2124" i="12" s="1"/>
  <c r="AB2123" i="12" s="1"/>
  <c r="AA2126" i="12"/>
  <c r="AA2125" i="12" s="1"/>
  <c r="AA2124" i="12" s="1"/>
  <c r="AA2123" i="12" s="1"/>
  <c r="Z2126" i="12"/>
  <c r="Z2125" i="12" s="1"/>
  <c r="Z2124" i="12" s="1"/>
  <c r="Z2123" i="12" s="1"/>
  <c r="AB2121" i="12"/>
  <c r="AB2120" i="12" s="1"/>
  <c r="AB2119" i="12" s="1"/>
  <c r="AB2118" i="12" s="1"/>
  <c r="AA2121" i="12"/>
  <c r="AA2120" i="12" s="1"/>
  <c r="AA2119" i="12" s="1"/>
  <c r="AA2118" i="12" s="1"/>
  <c r="Z2121" i="12"/>
  <c r="Z2120" i="12" s="1"/>
  <c r="Z2119" i="12" s="1"/>
  <c r="Z2118" i="12" s="1"/>
  <c r="AB2110" i="12"/>
  <c r="AB2109" i="12" s="1"/>
  <c r="AB2108" i="12" s="1"/>
  <c r="AA2110" i="12"/>
  <c r="AA2109" i="12" s="1"/>
  <c r="AA2108" i="12" s="1"/>
  <c r="Z2110" i="12"/>
  <c r="Z2109" i="12" s="1"/>
  <c r="Z2108" i="12" s="1"/>
  <c r="AB2106" i="12"/>
  <c r="AB2105" i="12" s="1"/>
  <c r="AB2104" i="12" s="1"/>
  <c r="AA2106" i="12"/>
  <c r="AA2105" i="12" s="1"/>
  <c r="AA2104" i="12" s="1"/>
  <c r="Z2106" i="12"/>
  <c r="Z2105" i="12" s="1"/>
  <c r="Z2104" i="12" s="1"/>
  <c r="AB2102" i="12"/>
  <c r="AB2101" i="12" s="1"/>
  <c r="AB2100" i="12" s="1"/>
  <c r="AA2102" i="12"/>
  <c r="AA2101" i="12" s="1"/>
  <c r="AA2100" i="12" s="1"/>
  <c r="Z2102" i="12"/>
  <c r="Z2101" i="12" s="1"/>
  <c r="Z2100" i="12" s="1"/>
  <c r="AB2098" i="12"/>
  <c r="AB2097" i="12" s="1"/>
  <c r="AB2096" i="12" s="1"/>
  <c r="AA2098" i="12"/>
  <c r="AA2097" i="12" s="1"/>
  <c r="AA2096" i="12" s="1"/>
  <c r="Z2098" i="12"/>
  <c r="Z2097" i="12" s="1"/>
  <c r="Z2096" i="12" s="1"/>
  <c r="AB2094" i="12"/>
  <c r="AB2093" i="12" s="1"/>
  <c r="AB2092" i="12" s="1"/>
  <c r="AA2094" i="12"/>
  <c r="AA2093" i="12" s="1"/>
  <c r="AA2092" i="12" s="1"/>
  <c r="Z2094" i="12"/>
  <c r="Z2093" i="12" s="1"/>
  <c r="Z2092" i="12" s="1"/>
  <c r="AB2090" i="12"/>
  <c r="AB2089" i="12" s="1"/>
  <c r="AB2088" i="12" s="1"/>
  <c r="AA2090" i="12"/>
  <c r="AA2089" i="12" s="1"/>
  <c r="AA2088" i="12" s="1"/>
  <c r="Z2090" i="12"/>
  <c r="Z2089" i="12" s="1"/>
  <c r="Z2088" i="12" s="1"/>
  <c r="AB2086" i="12"/>
  <c r="AB2085" i="12" s="1"/>
  <c r="AB2084" i="12" s="1"/>
  <c r="AA2086" i="12"/>
  <c r="AA2085" i="12" s="1"/>
  <c r="AA2084" i="12" s="1"/>
  <c r="Z2086" i="12"/>
  <c r="Z2085" i="12" s="1"/>
  <c r="Z2084" i="12" s="1"/>
  <c r="AB2081" i="12"/>
  <c r="AB2080" i="12" s="1"/>
  <c r="AB2079" i="12" s="1"/>
  <c r="AA2081" i="12"/>
  <c r="AA2080" i="12" s="1"/>
  <c r="AA2079" i="12" s="1"/>
  <c r="Z2081" i="12"/>
  <c r="Z2080" i="12" s="1"/>
  <c r="Z2079" i="12" s="1"/>
  <c r="AB2077" i="12"/>
  <c r="AB2076" i="12" s="1"/>
  <c r="AB2075" i="12" s="1"/>
  <c r="AA2077" i="12"/>
  <c r="AA2076" i="12" s="1"/>
  <c r="AA2075" i="12" s="1"/>
  <c r="Z2077" i="12"/>
  <c r="Z2076" i="12" s="1"/>
  <c r="Z2075" i="12" s="1"/>
  <c r="AB2073" i="12"/>
  <c r="AB2072" i="12" s="1"/>
  <c r="AB2071" i="12" s="1"/>
  <c r="AA2073" i="12"/>
  <c r="AA2072" i="12" s="1"/>
  <c r="AA2071" i="12" s="1"/>
  <c r="Z2073" i="12"/>
  <c r="Z2072" i="12" s="1"/>
  <c r="Z2071" i="12" s="1"/>
  <c r="AB2069" i="12"/>
  <c r="AB2068" i="12" s="1"/>
  <c r="AB2067" i="12" s="1"/>
  <c r="AA2069" i="12"/>
  <c r="AA2068" i="12" s="1"/>
  <c r="AA2067" i="12" s="1"/>
  <c r="Z2069" i="12"/>
  <c r="Z2068" i="12" s="1"/>
  <c r="Z2067" i="12" s="1"/>
  <c r="AB2060" i="12"/>
  <c r="AB2059" i="12" s="1"/>
  <c r="AB2058" i="12" s="1"/>
  <c r="AA2060" i="12"/>
  <c r="AA2059" i="12" s="1"/>
  <c r="AA2058" i="12" s="1"/>
  <c r="Z2060" i="12"/>
  <c r="Z2059" i="12" s="1"/>
  <c r="Z2058" i="12" s="1"/>
  <c r="AB2030" i="12"/>
  <c r="AB2029" i="12" s="1"/>
  <c r="AB2028" i="12" s="1"/>
  <c r="AA2030" i="12"/>
  <c r="AA2029" i="12" s="1"/>
  <c r="AA2028" i="12" s="1"/>
  <c r="Z2030" i="12"/>
  <c r="Z2029" i="12" s="1"/>
  <c r="Z2028" i="12" s="1"/>
  <c r="AB2026" i="12"/>
  <c r="AB2025" i="12" s="1"/>
  <c r="AB2024" i="12" s="1"/>
  <c r="AA2026" i="12"/>
  <c r="AA2025" i="12" s="1"/>
  <c r="AA2024" i="12" s="1"/>
  <c r="Z2026" i="12"/>
  <c r="Z2025" i="12" s="1"/>
  <c r="Z2024" i="12" s="1"/>
  <c r="AB2022" i="12"/>
  <c r="AB2021" i="12" s="1"/>
  <c r="AB2020" i="12" s="1"/>
  <c r="AA2022" i="12"/>
  <c r="AA2021" i="12" s="1"/>
  <c r="AA2020" i="12" s="1"/>
  <c r="Z2022" i="12"/>
  <c r="Z2021" i="12" s="1"/>
  <c r="Z2020" i="12" s="1"/>
  <c r="AB2014" i="12"/>
  <c r="AB2013" i="12" s="1"/>
  <c r="AB2012" i="12" s="1"/>
  <c r="AA2014" i="12"/>
  <c r="AA2013" i="12" s="1"/>
  <c r="AA2012" i="12" s="1"/>
  <c r="Z2014" i="12"/>
  <c r="Z2013" i="12" s="1"/>
  <c r="Z2012" i="12" s="1"/>
  <c r="AB2010" i="12"/>
  <c r="AB2009" i="12" s="1"/>
  <c r="AB2008" i="12" s="1"/>
  <c r="AA2010" i="12"/>
  <c r="AA2009" i="12" s="1"/>
  <c r="AA2008" i="12" s="1"/>
  <c r="Z2010" i="12"/>
  <c r="Z2009" i="12" s="1"/>
  <c r="Z2008" i="12" s="1"/>
  <c r="AB2006" i="12"/>
  <c r="AB2005" i="12" s="1"/>
  <c r="AB2004" i="12" s="1"/>
  <c r="AA2006" i="12"/>
  <c r="AA2005" i="12" s="1"/>
  <c r="AA2004" i="12" s="1"/>
  <c r="Z2006" i="12"/>
  <c r="Z2005" i="12" s="1"/>
  <c r="Z2004" i="12" s="1"/>
  <c r="AB2001" i="12"/>
  <c r="AB2000" i="12" s="1"/>
  <c r="AB1999" i="12" s="1"/>
  <c r="AA2001" i="12"/>
  <c r="AA2000" i="12" s="1"/>
  <c r="AA1999" i="12" s="1"/>
  <c r="Z2001" i="12"/>
  <c r="Z2000" i="12" s="1"/>
  <c r="Z1999" i="12" s="1"/>
  <c r="AB1995" i="12"/>
  <c r="AB1994" i="12" s="1"/>
  <c r="AA1995" i="12"/>
  <c r="AA1994" i="12" s="1"/>
  <c r="Z1995" i="12"/>
  <c r="Z1994" i="12" s="1"/>
  <c r="AB1992" i="12"/>
  <c r="AB1991" i="12" s="1"/>
  <c r="AA1992" i="12"/>
  <c r="AA1991" i="12" s="1"/>
  <c r="Z1992" i="12"/>
  <c r="Z1991" i="12" s="1"/>
  <c r="AB1988" i="12"/>
  <c r="AB1987" i="12" s="1"/>
  <c r="AB1986" i="12" s="1"/>
  <c r="AA1988" i="12"/>
  <c r="AA1987" i="12" s="1"/>
  <c r="AA1986" i="12" s="1"/>
  <c r="Z1988" i="12"/>
  <c r="Z1987" i="12" s="1"/>
  <c r="Z1986" i="12" s="1"/>
  <c r="AB1984" i="12"/>
  <c r="AB1983" i="12" s="1"/>
  <c r="AB1982" i="12" s="1"/>
  <c r="AA1984" i="12"/>
  <c r="AA1983" i="12" s="1"/>
  <c r="AA1982" i="12" s="1"/>
  <c r="Z1984" i="12"/>
  <c r="Z1983" i="12" s="1"/>
  <c r="Z1982" i="12" s="1"/>
  <c r="AB1980" i="12"/>
  <c r="AB1979" i="12" s="1"/>
  <c r="AB1978" i="12" s="1"/>
  <c r="AA1980" i="12"/>
  <c r="AA1979" i="12" s="1"/>
  <c r="AA1978" i="12" s="1"/>
  <c r="Z1980" i="12"/>
  <c r="Z1979" i="12" s="1"/>
  <c r="Z1978" i="12" s="1"/>
  <c r="AB1964" i="12"/>
  <c r="AB1963" i="12" s="1"/>
  <c r="AB1962" i="12" s="1"/>
  <c r="AA1964" i="12"/>
  <c r="AA1963" i="12" s="1"/>
  <c r="AA1962" i="12" s="1"/>
  <c r="Z1964" i="12"/>
  <c r="Z1963" i="12" s="1"/>
  <c r="Z1962" i="12" s="1"/>
  <c r="AB1960" i="12"/>
  <c r="AB1959" i="12" s="1"/>
  <c r="AB1958" i="12" s="1"/>
  <c r="AA1960" i="12"/>
  <c r="AA1959" i="12" s="1"/>
  <c r="AA1958" i="12" s="1"/>
  <c r="Z1960" i="12"/>
  <c r="Z1959" i="12" s="1"/>
  <c r="Z1958" i="12" s="1"/>
  <c r="AB1956" i="12"/>
  <c r="AB1955" i="12" s="1"/>
  <c r="AB1954" i="12" s="1"/>
  <c r="AA1956" i="12"/>
  <c r="AA1955" i="12" s="1"/>
  <c r="AA1954" i="12" s="1"/>
  <c r="Z1956" i="12"/>
  <c r="Z1955" i="12" s="1"/>
  <c r="Z1954" i="12" s="1"/>
  <c r="AB1952" i="12"/>
  <c r="AB1951" i="12" s="1"/>
  <c r="AB1950" i="12" s="1"/>
  <c r="AA1952" i="12"/>
  <c r="AA1951" i="12" s="1"/>
  <c r="AA1950" i="12" s="1"/>
  <c r="Z1952" i="12"/>
  <c r="Z1951" i="12" s="1"/>
  <c r="Z1950" i="12" s="1"/>
  <c r="AB1948" i="12"/>
  <c r="AB1947" i="12" s="1"/>
  <c r="AB1946" i="12" s="1"/>
  <c r="AA1948" i="12"/>
  <c r="AA1947" i="12" s="1"/>
  <c r="AA1946" i="12" s="1"/>
  <c r="Z1948" i="12"/>
  <c r="Z1947" i="12" s="1"/>
  <c r="Z1946" i="12" s="1"/>
  <c r="AB1944" i="12"/>
  <c r="AB1943" i="12" s="1"/>
  <c r="AB1942" i="12" s="1"/>
  <c r="AA1944" i="12"/>
  <c r="AA1943" i="12" s="1"/>
  <c r="AA1942" i="12" s="1"/>
  <c r="Z1944" i="12"/>
  <c r="Z1943" i="12" s="1"/>
  <c r="Z1942" i="12" s="1"/>
  <c r="AB1940" i="12"/>
  <c r="AB1939" i="12" s="1"/>
  <c r="AB1938" i="12" s="1"/>
  <c r="AA1940" i="12"/>
  <c r="AA1939" i="12" s="1"/>
  <c r="AA1938" i="12" s="1"/>
  <c r="Z1940" i="12"/>
  <c r="Z1939" i="12" s="1"/>
  <c r="Z1938" i="12" s="1"/>
  <c r="AB1932" i="12"/>
  <c r="AB1931" i="12" s="1"/>
  <c r="AB1930" i="12" s="1"/>
  <c r="AA1932" i="12"/>
  <c r="AA1931" i="12" s="1"/>
  <c r="AA1930" i="12" s="1"/>
  <c r="Z1932" i="12"/>
  <c r="Z1931" i="12" s="1"/>
  <c r="Z1930" i="12" s="1"/>
  <c r="AB1924" i="12"/>
  <c r="AB1923" i="12" s="1"/>
  <c r="AB1922" i="12" s="1"/>
  <c r="AA1924" i="12"/>
  <c r="AA1923" i="12" s="1"/>
  <c r="AA1922" i="12" s="1"/>
  <c r="Z1924" i="12"/>
  <c r="Z1923" i="12" s="1"/>
  <c r="Z1922" i="12" s="1"/>
  <c r="AB1918" i="12"/>
  <c r="AA1918" i="12"/>
  <c r="Z1918" i="12"/>
  <c r="AB1916" i="12"/>
  <c r="AA1916" i="12"/>
  <c r="Z1916" i="12"/>
  <c r="AB1912" i="12"/>
  <c r="AB1911" i="12" s="1"/>
  <c r="AB1910" i="12" s="1"/>
  <c r="AA1912" i="12"/>
  <c r="AA1911" i="12" s="1"/>
  <c r="AA1910" i="12" s="1"/>
  <c r="Z1912" i="12"/>
  <c r="Z1911" i="12" s="1"/>
  <c r="Z1910" i="12" s="1"/>
  <c r="AB1906" i="12"/>
  <c r="AB1905" i="12" s="1"/>
  <c r="AB1904" i="12" s="1"/>
  <c r="AA1906" i="12"/>
  <c r="AA1905" i="12" s="1"/>
  <c r="AA1904" i="12" s="1"/>
  <c r="Z1906" i="12"/>
  <c r="Z1905" i="12" s="1"/>
  <c r="Z1904" i="12" s="1"/>
  <c r="AB1902" i="12"/>
  <c r="AB1901" i="12" s="1"/>
  <c r="AB1900" i="12" s="1"/>
  <c r="AA1902" i="12"/>
  <c r="AA1901" i="12" s="1"/>
  <c r="AA1900" i="12" s="1"/>
  <c r="Z1902" i="12"/>
  <c r="Z1901" i="12" s="1"/>
  <c r="Z1900" i="12" s="1"/>
  <c r="AB1898" i="12"/>
  <c r="AB1897" i="12" s="1"/>
  <c r="AB1896" i="12" s="1"/>
  <c r="AA1898" i="12"/>
  <c r="AA1897" i="12" s="1"/>
  <c r="AA1896" i="12" s="1"/>
  <c r="Z1898" i="12"/>
  <c r="Z1897" i="12" s="1"/>
  <c r="Z1896" i="12" s="1"/>
  <c r="AB1894" i="12"/>
  <c r="AB1893" i="12" s="1"/>
  <c r="AA1894" i="12"/>
  <c r="AA1893" i="12" s="1"/>
  <c r="Z1894" i="12"/>
  <c r="Z1893" i="12" s="1"/>
  <c r="AB1891" i="12"/>
  <c r="AB1890" i="12" s="1"/>
  <c r="AA1891" i="12"/>
  <c r="AA1890" i="12" s="1"/>
  <c r="Z1891" i="12"/>
  <c r="Z1890" i="12" s="1"/>
  <c r="AB1885" i="12"/>
  <c r="AB1884" i="12" s="1"/>
  <c r="AA1885" i="12"/>
  <c r="AA1884" i="12" s="1"/>
  <c r="Z1885" i="12"/>
  <c r="Z1884" i="12" s="1"/>
  <c r="AB1882" i="12"/>
  <c r="AB1881" i="12" s="1"/>
  <c r="AA1882" i="12"/>
  <c r="AA1881" i="12" s="1"/>
  <c r="Z1882" i="12"/>
  <c r="Z1881" i="12" s="1"/>
  <c r="AB1877" i="12"/>
  <c r="AA1877" i="12"/>
  <c r="Z1877" i="12"/>
  <c r="AB1875" i="12"/>
  <c r="AA1875" i="12"/>
  <c r="Z1875" i="12"/>
  <c r="AB1873" i="12"/>
  <c r="AA1873" i="12"/>
  <c r="Z1873" i="12"/>
  <c r="AB1870" i="12"/>
  <c r="AB1869" i="12" s="1"/>
  <c r="AA1870" i="12"/>
  <c r="AA1869" i="12" s="1"/>
  <c r="Z1870" i="12"/>
  <c r="Z1869" i="12" s="1"/>
  <c r="AB1865" i="12"/>
  <c r="AB1864" i="12" s="1"/>
  <c r="AB1863" i="12" s="1"/>
  <c r="AA1865" i="12"/>
  <c r="AA1864" i="12" s="1"/>
  <c r="AA1863" i="12" s="1"/>
  <c r="Z1865" i="12"/>
  <c r="Z1864" i="12" s="1"/>
  <c r="Z1863" i="12" s="1"/>
  <c r="AB1861" i="12"/>
  <c r="AA1861" i="12"/>
  <c r="Z1861" i="12"/>
  <c r="AB1859" i="12"/>
  <c r="AA1859" i="12"/>
  <c r="Z1859" i="12"/>
  <c r="AB1855" i="12"/>
  <c r="AB1854" i="12" s="1"/>
  <c r="AB1853" i="12" s="1"/>
  <c r="AA1855" i="12"/>
  <c r="AA1854" i="12" s="1"/>
  <c r="AA1853" i="12" s="1"/>
  <c r="Z1855" i="12"/>
  <c r="Z1854" i="12" s="1"/>
  <c r="Z1853" i="12" s="1"/>
  <c r="AB1851" i="12"/>
  <c r="AB1850" i="12" s="1"/>
  <c r="AB1849" i="12" s="1"/>
  <c r="AA1851" i="12"/>
  <c r="AA1850" i="12" s="1"/>
  <c r="AA1849" i="12" s="1"/>
  <c r="Z1851" i="12"/>
  <c r="Z1850" i="12" s="1"/>
  <c r="Z1849" i="12" s="1"/>
  <c r="AB1846" i="12"/>
  <c r="AA1846" i="12"/>
  <c r="Z1846" i="12"/>
  <c r="AB1844" i="12"/>
  <c r="AA1844" i="12"/>
  <c r="Z1844" i="12"/>
  <c r="AB1840" i="12"/>
  <c r="AB1839" i="12" s="1"/>
  <c r="AB1838" i="12" s="1"/>
  <c r="AA1840" i="12"/>
  <c r="AA1839" i="12" s="1"/>
  <c r="AA1838" i="12" s="1"/>
  <c r="Z1840" i="12"/>
  <c r="Z1839" i="12" s="1"/>
  <c r="Z1838" i="12" s="1"/>
  <c r="AB1836" i="12"/>
  <c r="AB1835" i="12" s="1"/>
  <c r="AA1836" i="12"/>
  <c r="AA1835" i="12" s="1"/>
  <c r="Z1836" i="12"/>
  <c r="Z1835" i="12" s="1"/>
  <c r="AB1832" i="12"/>
  <c r="AA1832" i="12"/>
  <c r="Z1832" i="12"/>
  <c r="AB1830" i="12"/>
  <c r="AA1830" i="12"/>
  <c r="Z1830" i="12"/>
  <c r="AB1827" i="12"/>
  <c r="AB1826" i="12" s="1"/>
  <c r="AA1827" i="12"/>
  <c r="AA1826" i="12" s="1"/>
  <c r="Z1827" i="12"/>
  <c r="Z1826" i="12" s="1"/>
  <c r="AB1824" i="12"/>
  <c r="AB1823" i="12" s="1"/>
  <c r="AA1824" i="12"/>
  <c r="AA1823" i="12" s="1"/>
  <c r="Z1824" i="12"/>
  <c r="Z1823" i="12" s="1"/>
  <c r="AB1818" i="12"/>
  <c r="AB1817" i="12" s="1"/>
  <c r="AA1818" i="12"/>
  <c r="AA1817" i="12" s="1"/>
  <c r="Z1818" i="12"/>
  <c r="Z1817" i="12" s="1"/>
  <c r="AB1815" i="12"/>
  <c r="AB1814" i="12" s="1"/>
  <c r="AA1815" i="12"/>
  <c r="AA1814" i="12" s="1"/>
  <c r="Z1815" i="12"/>
  <c r="Z1814" i="12" s="1"/>
  <c r="AB1811" i="12"/>
  <c r="AB1810" i="12" s="1"/>
  <c r="AB1809" i="12" s="1"/>
  <c r="AA1811" i="12"/>
  <c r="AA1810" i="12" s="1"/>
  <c r="AA1809" i="12" s="1"/>
  <c r="Z1811" i="12"/>
  <c r="Z1810" i="12" s="1"/>
  <c r="Z1809" i="12" s="1"/>
  <c r="AB1807" i="12"/>
  <c r="AB1806" i="12" s="1"/>
  <c r="AB1805" i="12" s="1"/>
  <c r="AA1807" i="12"/>
  <c r="AA1806" i="12" s="1"/>
  <c r="AA1805" i="12" s="1"/>
  <c r="Z1807" i="12"/>
  <c r="Z1806" i="12" s="1"/>
  <c r="Z1805" i="12" s="1"/>
  <c r="AB1803" i="12"/>
  <c r="AB1802" i="12" s="1"/>
  <c r="AA1803" i="12"/>
  <c r="AA1802" i="12" s="1"/>
  <c r="Z1803" i="12"/>
  <c r="Z1802" i="12" s="1"/>
  <c r="AB1800" i="12"/>
  <c r="AB1799" i="12" s="1"/>
  <c r="AA1800" i="12"/>
  <c r="AA1799" i="12" s="1"/>
  <c r="Z1800" i="12"/>
  <c r="Z1799" i="12" s="1"/>
  <c r="AB1797" i="12"/>
  <c r="AB1796" i="12" s="1"/>
  <c r="AA1797" i="12"/>
  <c r="AA1796" i="12" s="1"/>
  <c r="Z1797" i="12"/>
  <c r="Z1796" i="12" s="1"/>
  <c r="AB1794" i="12"/>
  <c r="AB1793" i="12" s="1"/>
  <c r="AA1794" i="12"/>
  <c r="AA1793" i="12" s="1"/>
  <c r="Z1794" i="12"/>
  <c r="Z1793" i="12" s="1"/>
  <c r="AB1788" i="12"/>
  <c r="AB1787" i="12" s="1"/>
  <c r="AA1788" i="12"/>
  <c r="AA1787" i="12" s="1"/>
  <c r="Z1788" i="12"/>
  <c r="Z1787" i="12" s="1"/>
  <c r="AB1785" i="12"/>
  <c r="AB1784" i="12" s="1"/>
  <c r="AA1785" i="12"/>
  <c r="AA1784" i="12" s="1"/>
  <c r="Z1785" i="12"/>
  <c r="Z1784" i="12" s="1"/>
  <c r="AB1780" i="12"/>
  <c r="AA1780" i="12"/>
  <c r="Z1780" i="12"/>
  <c r="AB1778" i="12"/>
  <c r="AA1778" i="12"/>
  <c r="Z1778" i="12"/>
  <c r="AB1774" i="12"/>
  <c r="AA1774" i="12"/>
  <c r="Z1774" i="12"/>
  <c r="AB1772" i="12"/>
  <c r="AA1772" i="12"/>
  <c r="Z1772" i="12"/>
  <c r="AB1768" i="12"/>
  <c r="AA1768" i="12"/>
  <c r="Z1768" i="12"/>
  <c r="AB1764" i="12"/>
  <c r="AA1764" i="12"/>
  <c r="Z1764" i="12"/>
  <c r="AB1761" i="12"/>
  <c r="AA1761" i="12"/>
  <c r="Z1761" i="12"/>
  <c r="AB1757" i="12"/>
  <c r="AB1756" i="12" s="1"/>
  <c r="AA1757" i="12"/>
  <c r="AA1756" i="12" s="1"/>
  <c r="Z1757" i="12"/>
  <c r="Z1756" i="12" s="1"/>
  <c r="AB1752" i="12"/>
  <c r="AA1752" i="12"/>
  <c r="Z1752" i="12"/>
  <c r="AB1750" i="12"/>
  <c r="AA1750" i="12"/>
  <c r="Z1750" i="12"/>
  <c r="AB1746" i="12"/>
  <c r="AB1745" i="12" s="1"/>
  <c r="AB1744" i="12" s="1"/>
  <c r="AA1746" i="12"/>
  <c r="AA1745" i="12" s="1"/>
  <c r="AA1744" i="12" s="1"/>
  <c r="Z1746" i="12"/>
  <c r="Z1745" i="12" s="1"/>
  <c r="Z1744" i="12" s="1"/>
  <c r="AB1742" i="12"/>
  <c r="AB1741" i="12" s="1"/>
  <c r="AB1740" i="12" s="1"/>
  <c r="AA1742" i="12"/>
  <c r="AA1741" i="12" s="1"/>
  <c r="AA1740" i="12" s="1"/>
  <c r="Z1742" i="12"/>
  <c r="Z1741" i="12" s="1"/>
  <c r="Z1740" i="12" s="1"/>
  <c r="AB1738" i="12"/>
  <c r="AB1737" i="12" s="1"/>
  <c r="AB1736" i="12" s="1"/>
  <c r="AA1738" i="12"/>
  <c r="AA1737" i="12" s="1"/>
  <c r="AA1736" i="12" s="1"/>
  <c r="Z1738" i="12"/>
  <c r="Z1737" i="12" s="1"/>
  <c r="Z1736" i="12" s="1"/>
  <c r="AB1734" i="12"/>
  <c r="AA1734" i="12"/>
  <c r="Z1734" i="12"/>
  <c r="AB1732" i="12"/>
  <c r="AA1732" i="12"/>
  <c r="Z1732" i="12"/>
  <c r="AB1728" i="12"/>
  <c r="AB1727" i="12" s="1"/>
  <c r="AB1726" i="12" s="1"/>
  <c r="AA1728" i="12"/>
  <c r="AA1727" i="12" s="1"/>
  <c r="AA1726" i="12" s="1"/>
  <c r="Z1728" i="12"/>
  <c r="Z1727" i="12" s="1"/>
  <c r="Z1726" i="12" s="1"/>
  <c r="AB1724" i="12"/>
  <c r="AB1723" i="12" s="1"/>
  <c r="AB1722" i="12" s="1"/>
  <c r="AA1724" i="12"/>
  <c r="AA1723" i="12" s="1"/>
  <c r="AA1722" i="12" s="1"/>
  <c r="Z1724" i="12"/>
  <c r="Z1723" i="12" s="1"/>
  <c r="Z1722" i="12" s="1"/>
  <c r="AB1720" i="12"/>
  <c r="AA1720" i="12"/>
  <c r="Z1720" i="12"/>
  <c r="AB1718" i="12"/>
  <c r="AA1718" i="12"/>
  <c r="Z1718" i="12"/>
  <c r="AB1712" i="12"/>
  <c r="AB1711" i="12" s="1"/>
  <c r="AB1710" i="12" s="1"/>
  <c r="AA1712" i="12"/>
  <c r="AA1711" i="12" s="1"/>
  <c r="AA1710" i="12" s="1"/>
  <c r="Z1712" i="12"/>
  <c r="Z1711" i="12" s="1"/>
  <c r="Z1710" i="12" s="1"/>
  <c r="AB1707" i="12"/>
  <c r="AA1707" i="12"/>
  <c r="Z1707" i="12"/>
  <c r="AB1704" i="12"/>
  <c r="AA1704" i="12"/>
  <c r="Z1704" i="12"/>
  <c r="AB1700" i="12"/>
  <c r="AB1699" i="12" s="1"/>
  <c r="AA1700" i="12"/>
  <c r="AA1699" i="12" s="1"/>
  <c r="Z1700" i="12"/>
  <c r="Z1699" i="12" s="1"/>
  <c r="AB1697" i="12"/>
  <c r="AB1696" i="12" s="1"/>
  <c r="AA1697" i="12"/>
  <c r="AA1696" i="12" s="1"/>
  <c r="Z1697" i="12"/>
  <c r="Z1696" i="12" s="1"/>
  <c r="AB1692" i="12"/>
  <c r="AB1691" i="12" s="1"/>
  <c r="AA1692" i="12"/>
  <c r="AA1691" i="12" s="1"/>
  <c r="Z1692" i="12"/>
  <c r="Z1691" i="12" s="1"/>
  <c r="AB1683" i="12"/>
  <c r="AB1682" i="12" s="1"/>
  <c r="AB1681" i="12" s="1"/>
  <c r="AA1683" i="12"/>
  <c r="AA1682" i="12" s="1"/>
  <c r="AA1681" i="12" s="1"/>
  <c r="Z1683" i="12"/>
  <c r="Z1682" i="12" s="1"/>
  <c r="Z1681" i="12" s="1"/>
  <c r="AB1679" i="12"/>
  <c r="AA1679" i="12"/>
  <c r="Z1679" i="12"/>
  <c r="AB1677" i="12"/>
  <c r="AA1677" i="12"/>
  <c r="Z1677" i="12"/>
  <c r="AB1673" i="12"/>
  <c r="AA1673" i="12"/>
  <c r="Z1673" i="12"/>
  <c r="AB1671" i="12"/>
  <c r="AA1671" i="12"/>
  <c r="Z1671" i="12"/>
  <c r="AB1664" i="12"/>
  <c r="AB1663" i="12" s="1"/>
  <c r="AB1662" i="12" s="1"/>
  <c r="AB1661" i="12" s="1"/>
  <c r="AA1664" i="12"/>
  <c r="AA1663" i="12" s="1"/>
  <c r="AA1662" i="12" s="1"/>
  <c r="AA1661" i="12" s="1"/>
  <c r="Z1664" i="12"/>
  <c r="Z1663" i="12" s="1"/>
  <c r="Z1662" i="12" s="1"/>
  <c r="Z1661" i="12" s="1"/>
  <c r="AB1659" i="12"/>
  <c r="AB1658" i="12" s="1"/>
  <c r="AB1657" i="12" s="1"/>
  <c r="AA1659" i="12"/>
  <c r="AA1658" i="12" s="1"/>
  <c r="AA1657" i="12" s="1"/>
  <c r="Z1659" i="12"/>
  <c r="Z1658" i="12" s="1"/>
  <c r="Z1657" i="12" s="1"/>
  <c r="AB1655" i="12"/>
  <c r="AB1654" i="12" s="1"/>
  <c r="AA1655" i="12"/>
  <c r="AA1654" i="12" s="1"/>
  <c r="Z1655" i="12"/>
  <c r="Z1654" i="12" s="1"/>
  <c r="AB1652" i="12"/>
  <c r="AB1651" i="12" s="1"/>
  <c r="AA1652" i="12"/>
  <c r="AA1651" i="12" s="1"/>
  <c r="Z1652" i="12"/>
  <c r="Z1651" i="12" s="1"/>
  <c r="AB1649" i="12"/>
  <c r="AB1648" i="12" s="1"/>
  <c r="AA1649" i="12"/>
  <c r="AA1648" i="12" s="1"/>
  <c r="Z1649" i="12"/>
  <c r="Z1648" i="12" s="1"/>
  <c r="AB1644" i="12"/>
  <c r="AB1643" i="12" s="1"/>
  <c r="AB1642" i="12" s="1"/>
  <c r="AB1641" i="12" s="1"/>
  <c r="AA1644" i="12"/>
  <c r="AA1643" i="12" s="1"/>
  <c r="AA1642" i="12" s="1"/>
  <c r="AA1641" i="12" s="1"/>
  <c r="Z1644" i="12"/>
  <c r="Z1643" i="12" s="1"/>
  <c r="Z1642" i="12" s="1"/>
  <c r="Z1641" i="12" s="1"/>
  <c r="AB1638" i="12"/>
  <c r="AB1637" i="12" s="1"/>
  <c r="AB1636" i="12" s="1"/>
  <c r="AB1635" i="12" s="1"/>
  <c r="AA1638" i="12"/>
  <c r="AA1637" i="12" s="1"/>
  <c r="AA1636" i="12" s="1"/>
  <c r="AA1635" i="12" s="1"/>
  <c r="Z1638" i="12"/>
  <c r="Z1637" i="12" s="1"/>
  <c r="Z1636" i="12" s="1"/>
  <c r="Z1635" i="12" s="1"/>
  <c r="AB1633" i="12"/>
  <c r="AB1632" i="12" s="1"/>
  <c r="AB1631" i="12" s="1"/>
  <c r="AB1630" i="12" s="1"/>
  <c r="AA1633" i="12"/>
  <c r="AA1632" i="12" s="1"/>
  <c r="AA1631" i="12" s="1"/>
  <c r="AA1630" i="12" s="1"/>
  <c r="Z1633" i="12"/>
  <c r="Z1632" i="12" s="1"/>
  <c r="Z1631" i="12" s="1"/>
  <c r="Z1630" i="12" s="1"/>
  <c r="AB1628" i="12"/>
  <c r="AB1627" i="12" s="1"/>
  <c r="AB1626" i="12" s="1"/>
  <c r="AB1625" i="12" s="1"/>
  <c r="AA1628" i="12"/>
  <c r="AA1627" i="12" s="1"/>
  <c r="AA1626" i="12" s="1"/>
  <c r="AA1625" i="12" s="1"/>
  <c r="Z1628" i="12"/>
  <c r="Z1627" i="12" s="1"/>
  <c r="Z1626" i="12" s="1"/>
  <c r="Z1625" i="12" s="1"/>
  <c r="AB1623" i="12"/>
  <c r="AB1622" i="12" s="1"/>
  <c r="AB1621" i="12" s="1"/>
  <c r="AB1620" i="12" s="1"/>
  <c r="AA1623" i="12"/>
  <c r="AA1622" i="12" s="1"/>
  <c r="AA1621" i="12" s="1"/>
  <c r="AA1620" i="12" s="1"/>
  <c r="Z1623" i="12"/>
  <c r="Z1622" i="12" s="1"/>
  <c r="Z1621" i="12" s="1"/>
  <c r="Z1620" i="12" s="1"/>
  <c r="AB1618" i="12"/>
  <c r="AB1617" i="12" s="1"/>
  <c r="AB1616" i="12" s="1"/>
  <c r="AB1615" i="12" s="1"/>
  <c r="AA1618" i="12"/>
  <c r="AA1617" i="12" s="1"/>
  <c r="AA1616" i="12" s="1"/>
  <c r="AA1615" i="12" s="1"/>
  <c r="Z1618" i="12"/>
  <c r="Z1617" i="12" s="1"/>
  <c r="Z1616" i="12" s="1"/>
  <c r="Z1615" i="12" s="1"/>
  <c r="AB1613" i="12"/>
  <c r="AB1612" i="12" s="1"/>
  <c r="AB1611" i="12" s="1"/>
  <c r="AA1613" i="12"/>
  <c r="AA1612" i="12" s="1"/>
  <c r="AA1611" i="12" s="1"/>
  <c r="Z1613" i="12"/>
  <c r="Z1612" i="12" s="1"/>
  <c r="Z1611" i="12" s="1"/>
  <c r="AB1609" i="12"/>
  <c r="AB1608" i="12" s="1"/>
  <c r="AB1607" i="12" s="1"/>
  <c r="AA1609" i="12"/>
  <c r="AA1608" i="12" s="1"/>
  <c r="AA1607" i="12" s="1"/>
  <c r="Z1609" i="12"/>
  <c r="Z1608" i="12" s="1"/>
  <c r="Z1607" i="12" s="1"/>
  <c r="AB1602" i="12"/>
  <c r="AB1601" i="12" s="1"/>
  <c r="AB1600" i="12" s="1"/>
  <c r="AA1602" i="12"/>
  <c r="AA1601" i="12" s="1"/>
  <c r="AA1600" i="12" s="1"/>
  <c r="Z1602" i="12"/>
  <c r="Z1601" i="12" s="1"/>
  <c r="Z1600" i="12" s="1"/>
  <c r="AB1598" i="12"/>
  <c r="AB1597" i="12" s="1"/>
  <c r="AA1598" i="12"/>
  <c r="AA1597" i="12" s="1"/>
  <c r="Z1598" i="12"/>
  <c r="Z1597" i="12" s="1"/>
  <c r="AB1595" i="12"/>
  <c r="AB1594" i="12" s="1"/>
  <c r="AA1595" i="12"/>
  <c r="AA1594" i="12" s="1"/>
  <c r="Z1595" i="12"/>
  <c r="Z1594" i="12" s="1"/>
  <c r="AB1592" i="12"/>
  <c r="AB1591" i="12" s="1"/>
  <c r="AA1592" i="12"/>
  <c r="AA1591" i="12" s="1"/>
  <c r="Z1592" i="12"/>
  <c r="Z1591" i="12" s="1"/>
  <c r="AB1586" i="12"/>
  <c r="AB1585" i="12" s="1"/>
  <c r="AA1586" i="12"/>
  <c r="AA1585" i="12" s="1"/>
  <c r="Z1586" i="12"/>
  <c r="Z1585" i="12" s="1"/>
  <c r="AB1583" i="12"/>
  <c r="AB1582" i="12" s="1"/>
  <c r="AA1583" i="12"/>
  <c r="AA1582" i="12" s="1"/>
  <c r="Z1583" i="12"/>
  <c r="Z1582" i="12" s="1"/>
  <c r="AB1579" i="12"/>
  <c r="AB1578" i="12" s="1"/>
  <c r="AB1577" i="12" s="1"/>
  <c r="AA1579" i="12"/>
  <c r="AA1578" i="12" s="1"/>
  <c r="AA1577" i="12" s="1"/>
  <c r="Z1579" i="12"/>
  <c r="Z1578" i="12" s="1"/>
  <c r="Z1577" i="12" s="1"/>
  <c r="AB1572" i="12"/>
  <c r="AB1571" i="12" s="1"/>
  <c r="AB1570" i="12" s="1"/>
  <c r="AA1572" i="12"/>
  <c r="AA1571" i="12" s="1"/>
  <c r="AA1570" i="12" s="1"/>
  <c r="Z1572" i="12"/>
  <c r="Z1571" i="12" s="1"/>
  <c r="Z1570" i="12" s="1"/>
  <c r="AB1568" i="12"/>
  <c r="AB1567" i="12" s="1"/>
  <c r="AB1566" i="12" s="1"/>
  <c r="AA1568" i="12"/>
  <c r="AA1567" i="12" s="1"/>
  <c r="AA1566" i="12" s="1"/>
  <c r="Z1568" i="12"/>
  <c r="Z1567" i="12" s="1"/>
  <c r="Z1566" i="12" s="1"/>
  <c r="AB1552" i="12"/>
  <c r="AB1551" i="12" s="1"/>
  <c r="AA1552" i="12"/>
  <c r="AA1551" i="12" s="1"/>
  <c r="Z1552" i="12"/>
  <c r="Z1551" i="12" s="1"/>
  <c r="AB1549" i="12"/>
  <c r="AB1548" i="12" s="1"/>
  <c r="AA1549" i="12"/>
  <c r="AA1548" i="12" s="1"/>
  <c r="Z1549" i="12"/>
  <c r="Z1548" i="12" s="1"/>
  <c r="AB1542" i="12"/>
  <c r="AB1541" i="12" s="1"/>
  <c r="AB1540" i="12" s="1"/>
  <c r="AA1542" i="12"/>
  <c r="AA1541" i="12" s="1"/>
  <c r="AA1540" i="12" s="1"/>
  <c r="Z1542" i="12"/>
  <c r="Z1541" i="12" s="1"/>
  <c r="Z1540" i="12" s="1"/>
  <c r="AB1538" i="12"/>
  <c r="AB1537" i="12" s="1"/>
  <c r="AB1536" i="12" s="1"/>
  <c r="AA1538" i="12"/>
  <c r="AA1537" i="12" s="1"/>
  <c r="AA1536" i="12" s="1"/>
  <c r="Z1538" i="12"/>
  <c r="Z1537" i="12" s="1"/>
  <c r="Z1536" i="12" s="1"/>
  <c r="AB1532" i="12"/>
  <c r="AB1531" i="12" s="1"/>
  <c r="AB1530" i="12" s="1"/>
  <c r="AA1532" i="12"/>
  <c r="AA1531" i="12" s="1"/>
  <c r="AA1530" i="12" s="1"/>
  <c r="Z1532" i="12"/>
  <c r="Z1531" i="12" s="1"/>
  <c r="Z1530" i="12" s="1"/>
  <c r="AB1528" i="12"/>
  <c r="AB1527" i="12" s="1"/>
  <c r="AB1526" i="12" s="1"/>
  <c r="AA1528" i="12"/>
  <c r="AA1527" i="12" s="1"/>
  <c r="AA1526" i="12" s="1"/>
  <c r="Z1528" i="12"/>
  <c r="Z1527" i="12" s="1"/>
  <c r="Z1526" i="12" s="1"/>
  <c r="AB1524" i="12"/>
  <c r="AB1523" i="12" s="1"/>
  <c r="AB1522" i="12" s="1"/>
  <c r="AB1521" i="12" s="1"/>
  <c r="AA1524" i="12"/>
  <c r="AA1523" i="12" s="1"/>
  <c r="AA1522" i="12" s="1"/>
  <c r="AA1521" i="12" s="1"/>
  <c r="Z1524" i="12"/>
  <c r="Z1523" i="12" s="1"/>
  <c r="Z1522" i="12" s="1"/>
  <c r="Z1521" i="12" s="1"/>
  <c r="AB1518" i="12"/>
  <c r="AB1517" i="12" s="1"/>
  <c r="AB1516" i="12" s="1"/>
  <c r="AA1518" i="12"/>
  <c r="AA1517" i="12" s="1"/>
  <c r="AA1516" i="12" s="1"/>
  <c r="Z1518" i="12"/>
  <c r="Z1517" i="12" s="1"/>
  <c r="Z1516" i="12" s="1"/>
  <c r="AB1514" i="12"/>
  <c r="AB1513" i="12" s="1"/>
  <c r="AB1512" i="12" s="1"/>
  <c r="AA1514" i="12"/>
  <c r="AA1513" i="12" s="1"/>
  <c r="AA1512" i="12" s="1"/>
  <c r="Z1514" i="12"/>
  <c r="Z1513" i="12" s="1"/>
  <c r="Z1512" i="12" s="1"/>
  <c r="AB1509" i="12"/>
  <c r="AB1508" i="12" s="1"/>
  <c r="AB1507" i="12" s="1"/>
  <c r="AA1509" i="12"/>
  <c r="AA1508" i="12" s="1"/>
  <c r="AA1507" i="12" s="1"/>
  <c r="Z1509" i="12"/>
  <c r="Z1508" i="12" s="1"/>
  <c r="Z1507" i="12" s="1"/>
  <c r="AB1505" i="12"/>
  <c r="AA1505" i="12"/>
  <c r="Z1505" i="12"/>
  <c r="AB1503" i="12"/>
  <c r="AA1503" i="12"/>
  <c r="Z1503" i="12"/>
  <c r="AB1500" i="12"/>
  <c r="AB1499" i="12" s="1"/>
  <c r="AA1500" i="12"/>
  <c r="AA1499" i="12" s="1"/>
  <c r="Z1500" i="12"/>
  <c r="Z1499" i="12" s="1"/>
  <c r="AB1496" i="12"/>
  <c r="AB1495" i="12" s="1"/>
  <c r="AB1494" i="12" s="1"/>
  <c r="AA1496" i="12"/>
  <c r="AA1495" i="12" s="1"/>
  <c r="AA1494" i="12" s="1"/>
  <c r="Z1496" i="12"/>
  <c r="Z1495" i="12" s="1"/>
  <c r="Z1494" i="12" s="1"/>
  <c r="AB1491" i="12"/>
  <c r="AB1490" i="12" s="1"/>
  <c r="AB1489" i="12" s="1"/>
  <c r="AB1488" i="12" s="1"/>
  <c r="AA1491" i="12"/>
  <c r="AA1490" i="12" s="1"/>
  <c r="AA1489" i="12" s="1"/>
  <c r="AA1488" i="12" s="1"/>
  <c r="Z1491" i="12"/>
  <c r="Z1490" i="12" s="1"/>
  <c r="Z1489" i="12" s="1"/>
  <c r="Z1488" i="12" s="1"/>
  <c r="AB1486" i="12"/>
  <c r="AB1485" i="12" s="1"/>
  <c r="AA1486" i="12"/>
  <c r="AA1485" i="12" s="1"/>
  <c r="Z1486" i="12"/>
  <c r="Z1485" i="12" s="1"/>
  <c r="AB1483" i="12"/>
  <c r="AB1482" i="12" s="1"/>
  <c r="AA1483" i="12"/>
  <c r="AA1482" i="12" s="1"/>
  <c r="Z1483" i="12"/>
  <c r="Z1482" i="12" s="1"/>
  <c r="AB1480" i="12"/>
  <c r="AB1479" i="12" s="1"/>
  <c r="AA1480" i="12"/>
  <c r="AA1479" i="12" s="1"/>
  <c r="Z1480" i="12"/>
  <c r="Z1479" i="12" s="1"/>
  <c r="AB1473" i="12"/>
  <c r="AB1472" i="12" s="1"/>
  <c r="AB1471" i="12" s="1"/>
  <c r="AA1473" i="12"/>
  <c r="AA1472" i="12" s="1"/>
  <c r="AA1471" i="12" s="1"/>
  <c r="Z1473" i="12"/>
  <c r="Z1472" i="12" s="1"/>
  <c r="Z1471" i="12" s="1"/>
  <c r="AB1469" i="12"/>
  <c r="AB1468" i="12" s="1"/>
  <c r="AB1467" i="12" s="1"/>
  <c r="AA1469" i="12"/>
  <c r="AA1468" i="12" s="1"/>
  <c r="AA1467" i="12" s="1"/>
  <c r="Z1469" i="12"/>
  <c r="Z1468" i="12" s="1"/>
  <c r="Z1467" i="12" s="1"/>
  <c r="AB1464" i="12"/>
  <c r="AA1464" i="12"/>
  <c r="Z1464" i="12"/>
  <c r="AB1463" i="12"/>
  <c r="AB1462" i="12" s="1"/>
  <c r="AB1461" i="12" s="1"/>
  <c r="AA1463" i="12"/>
  <c r="AA1462" i="12" s="1"/>
  <c r="AA1461" i="12" s="1"/>
  <c r="Z1463" i="12"/>
  <c r="Z1462" i="12" s="1"/>
  <c r="Z1461" i="12" s="1"/>
  <c r="AB1458" i="12"/>
  <c r="AB1457" i="12" s="1"/>
  <c r="AB1456" i="12" s="1"/>
  <c r="AA1458" i="12"/>
  <c r="AA1457" i="12" s="1"/>
  <c r="AA1456" i="12" s="1"/>
  <c r="Z1458" i="12"/>
  <c r="Z1457" i="12" s="1"/>
  <c r="Z1456" i="12" s="1"/>
  <c r="AB1454" i="12"/>
  <c r="AB1453" i="12" s="1"/>
  <c r="AB1452" i="12" s="1"/>
  <c r="AA1454" i="12"/>
  <c r="AA1453" i="12" s="1"/>
  <c r="AA1452" i="12" s="1"/>
  <c r="Z1454" i="12"/>
  <c r="Z1453" i="12" s="1"/>
  <c r="Z1452" i="12" s="1"/>
  <c r="AB1450" i="12"/>
  <c r="AB1449" i="12" s="1"/>
  <c r="AB1448" i="12" s="1"/>
  <c r="AA1450" i="12"/>
  <c r="AA1449" i="12" s="1"/>
  <c r="AA1448" i="12" s="1"/>
  <c r="Z1450" i="12"/>
  <c r="Z1449" i="12" s="1"/>
  <c r="Z1448" i="12" s="1"/>
  <c r="AB1446" i="12"/>
  <c r="AB1445" i="12" s="1"/>
  <c r="AA1446" i="12"/>
  <c r="AA1445" i="12" s="1"/>
  <c r="Z1446" i="12"/>
  <c r="Z1445" i="12" s="1"/>
  <c r="AB1443" i="12"/>
  <c r="AB1442" i="12" s="1"/>
  <c r="AA1443" i="12"/>
  <c r="AA1442" i="12" s="1"/>
  <c r="Z1443" i="12"/>
  <c r="Z1442" i="12" s="1"/>
  <c r="AB1440" i="12"/>
  <c r="AB1439" i="12" s="1"/>
  <c r="AA1440" i="12"/>
  <c r="AA1439" i="12" s="1"/>
  <c r="Z1440" i="12"/>
  <c r="Z1439" i="12" s="1"/>
  <c r="AB1434" i="12"/>
  <c r="AB1433" i="12" s="1"/>
  <c r="AB1432" i="12" s="1"/>
  <c r="AB1431" i="12" s="1"/>
  <c r="AA1434" i="12"/>
  <c r="AA1433" i="12" s="1"/>
  <c r="AA1432" i="12" s="1"/>
  <c r="AA1431" i="12" s="1"/>
  <c r="Z1434" i="12"/>
  <c r="Z1433" i="12" s="1"/>
  <c r="Z1432" i="12" s="1"/>
  <c r="Z1431" i="12" s="1"/>
  <c r="AB1428" i="12"/>
  <c r="AB1427" i="12" s="1"/>
  <c r="AB1426" i="12" s="1"/>
  <c r="AB1425" i="12" s="1"/>
  <c r="AA1428" i="12"/>
  <c r="AA1427" i="12" s="1"/>
  <c r="AA1426" i="12" s="1"/>
  <c r="AA1425" i="12" s="1"/>
  <c r="Z1428" i="12"/>
  <c r="Z1427" i="12" s="1"/>
  <c r="Z1426" i="12" s="1"/>
  <c r="Z1425" i="12" s="1"/>
  <c r="AB1423" i="12"/>
  <c r="AB1422" i="12" s="1"/>
  <c r="AB1421" i="12" s="1"/>
  <c r="AA1423" i="12"/>
  <c r="AA1422" i="12" s="1"/>
  <c r="AA1421" i="12" s="1"/>
  <c r="Z1423" i="12"/>
  <c r="Z1422" i="12" s="1"/>
  <c r="Z1421" i="12" s="1"/>
  <c r="AB1419" i="12"/>
  <c r="AB1418" i="12" s="1"/>
  <c r="AB1417" i="12" s="1"/>
  <c r="AA1419" i="12"/>
  <c r="AA1418" i="12" s="1"/>
  <c r="AA1417" i="12" s="1"/>
  <c r="Z1419" i="12"/>
  <c r="Z1418" i="12" s="1"/>
  <c r="Z1417" i="12" s="1"/>
  <c r="AB1414" i="12"/>
  <c r="AB1413" i="12" s="1"/>
  <c r="AB1412" i="12" s="1"/>
  <c r="AA1414" i="12"/>
  <c r="AA1413" i="12" s="1"/>
  <c r="AA1412" i="12" s="1"/>
  <c r="Z1414" i="12"/>
  <c r="Z1413" i="12" s="1"/>
  <c r="Z1412" i="12" s="1"/>
  <c r="AB1410" i="12"/>
  <c r="AB1409" i="12" s="1"/>
  <c r="AA1410" i="12"/>
  <c r="AA1409" i="12" s="1"/>
  <c r="Z1410" i="12"/>
  <c r="Z1409" i="12" s="1"/>
  <c r="AB1407" i="12"/>
  <c r="AB1406" i="12" s="1"/>
  <c r="AA1407" i="12"/>
  <c r="AA1406" i="12" s="1"/>
  <c r="Z1407" i="12"/>
  <c r="Z1406" i="12" s="1"/>
  <c r="AB1404" i="12"/>
  <c r="AB1403" i="12" s="1"/>
  <c r="AA1404" i="12"/>
  <c r="AA1403" i="12" s="1"/>
  <c r="Z1404" i="12"/>
  <c r="Z1403" i="12" s="1"/>
  <c r="AB1399" i="12"/>
  <c r="AB1398" i="12" s="1"/>
  <c r="AB1397" i="12" s="1"/>
  <c r="AA1399" i="12"/>
  <c r="AA1398" i="12" s="1"/>
  <c r="AA1397" i="12" s="1"/>
  <c r="Z1399" i="12"/>
  <c r="Z1398" i="12" s="1"/>
  <c r="Z1397" i="12" s="1"/>
  <c r="AB1395" i="12"/>
  <c r="AB1394" i="12" s="1"/>
  <c r="AB1393" i="12" s="1"/>
  <c r="AA1395" i="12"/>
  <c r="AA1394" i="12" s="1"/>
  <c r="AA1393" i="12" s="1"/>
  <c r="Z1395" i="12"/>
  <c r="Z1394" i="12" s="1"/>
  <c r="Z1393" i="12" s="1"/>
  <c r="AB1389" i="12"/>
  <c r="AB1388" i="12" s="1"/>
  <c r="AB1387" i="12" s="1"/>
  <c r="AB1386" i="12" s="1"/>
  <c r="AB1385" i="12" s="1"/>
  <c r="AA1389" i="12"/>
  <c r="AA1388" i="12" s="1"/>
  <c r="AA1387" i="12" s="1"/>
  <c r="AA1386" i="12" s="1"/>
  <c r="AA1385" i="12" s="1"/>
  <c r="Z1389" i="12"/>
  <c r="Z1388" i="12" s="1"/>
  <c r="Z1387" i="12" s="1"/>
  <c r="Z1386" i="12" s="1"/>
  <c r="Z1385" i="12" s="1"/>
  <c r="AB1383" i="12"/>
  <c r="AB1382" i="12" s="1"/>
  <c r="AB1381" i="12" s="1"/>
  <c r="AB1380" i="12" s="1"/>
  <c r="AA1383" i="12"/>
  <c r="AA1382" i="12" s="1"/>
  <c r="AA1381" i="12" s="1"/>
  <c r="AA1380" i="12" s="1"/>
  <c r="Z1383" i="12"/>
  <c r="Z1382" i="12" s="1"/>
  <c r="Z1381" i="12" s="1"/>
  <c r="Z1380" i="12" s="1"/>
  <c r="AB1378" i="12"/>
  <c r="AB1377" i="12" s="1"/>
  <c r="AB1376" i="12" s="1"/>
  <c r="AB1375" i="12" s="1"/>
  <c r="AA1378" i="12"/>
  <c r="AA1377" i="12" s="1"/>
  <c r="AA1376" i="12" s="1"/>
  <c r="AA1375" i="12" s="1"/>
  <c r="Z1378" i="12"/>
  <c r="Z1377" i="12" s="1"/>
  <c r="Z1376" i="12" s="1"/>
  <c r="Z1375" i="12" s="1"/>
  <c r="AB1373" i="12"/>
  <c r="AB1372" i="12" s="1"/>
  <c r="AB1371" i="12" s="1"/>
  <c r="AA1373" i="12"/>
  <c r="AA1372" i="12" s="1"/>
  <c r="AA1371" i="12" s="1"/>
  <c r="Z1373" i="12"/>
  <c r="Z1372" i="12" s="1"/>
  <c r="Z1371" i="12" s="1"/>
  <c r="AB1369" i="12"/>
  <c r="AB1368" i="12" s="1"/>
  <c r="AB1367" i="12" s="1"/>
  <c r="AA1369" i="12"/>
  <c r="AA1368" i="12" s="1"/>
  <c r="AA1367" i="12" s="1"/>
  <c r="Z1369" i="12"/>
  <c r="Z1368" i="12" s="1"/>
  <c r="Z1367" i="12" s="1"/>
  <c r="AB1364" i="12"/>
  <c r="AB1363" i="12" s="1"/>
  <c r="AB1362" i="12" s="1"/>
  <c r="AA1364" i="12"/>
  <c r="AA1363" i="12" s="1"/>
  <c r="AA1362" i="12" s="1"/>
  <c r="Z1364" i="12"/>
  <c r="Z1363" i="12" s="1"/>
  <c r="Z1362" i="12" s="1"/>
  <c r="AB1360" i="12"/>
  <c r="AB1359" i="12" s="1"/>
  <c r="AB1358" i="12" s="1"/>
  <c r="AA1360" i="12"/>
  <c r="AA1359" i="12" s="1"/>
  <c r="AA1358" i="12" s="1"/>
  <c r="Z1360" i="12"/>
  <c r="Z1359" i="12" s="1"/>
  <c r="Z1358" i="12" s="1"/>
  <c r="AB1355" i="12"/>
  <c r="AB1354" i="12" s="1"/>
  <c r="AA1355" i="12"/>
  <c r="AA1354" i="12" s="1"/>
  <c r="Z1355" i="12"/>
  <c r="Z1354" i="12" s="1"/>
  <c r="AB1347" i="12"/>
  <c r="AB1346" i="12" s="1"/>
  <c r="AB1345" i="12" s="1"/>
  <c r="AB1344" i="12" s="1"/>
  <c r="AA1347" i="12"/>
  <c r="AA1346" i="12" s="1"/>
  <c r="AA1345" i="12" s="1"/>
  <c r="AA1344" i="12" s="1"/>
  <c r="Z1347" i="12"/>
  <c r="Z1346" i="12" s="1"/>
  <c r="Z1345" i="12" s="1"/>
  <c r="Z1344" i="12" s="1"/>
  <c r="AB1342" i="12"/>
  <c r="AB1341" i="12" s="1"/>
  <c r="AB1340" i="12" s="1"/>
  <c r="AA1342" i="12"/>
  <c r="AA1341" i="12" s="1"/>
  <c r="AA1340" i="12" s="1"/>
  <c r="Z1342" i="12"/>
  <c r="Z1341" i="12" s="1"/>
  <c r="Z1340" i="12" s="1"/>
  <c r="AB1338" i="12"/>
  <c r="AB1337" i="12" s="1"/>
  <c r="AB1336" i="12" s="1"/>
  <c r="AA1338" i="12"/>
  <c r="AA1337" i="12" s="1"/>
  <c r="AA1336" i="12" s="1"/>
  <c r="Z1338" i="12"/>
  <c r="Z1337" i="12" s="1"/>
  <c r="Z1336" i="12" s="1"/>
  <c r="AB1334" i="12"/>
  <c r="AB1333" i="12" s="1"/>
  <c r="AB1332" i="12" s="1"/>
  <c r="AA1334" i="12"/>
  <c r="AA1333" i="12" s="1"/>
  <c r="AA1332" i="12" s="1"/>
  <c r="Z1334" i="12"/>
  <c r="Z1333" i="12" s="1"/>
  <c r="Z1332" i="12" s="1"/>
  <c r="AB1330" i="12"/>
  <c r="AB1329" i="12" s="1"/>
  <c r="AB1328" i="12" s="1"/>
  <c r="AA1330" i="12"/>
  <c r="AA1329" i="12" s="1"/>
  <c r="AA1328" i="12" s="1"/>
  <c r="Z1330" i="12"/>
  <c r="Z1329" i="12" s="1"/>
  <c r="Z1328" i="12" s="1"/>
  <c r="AB1326" i="12"/>
  <c r="AB1325" i="12" s="1"/>
  <c r="AB1324" i="12" s="1"/>
  <c r="AA1326" i="12"/>
  <c r="AA1325" i="12" s="1"/>
  <c r="AA1324" i="12" s="1"/>
  <c r="Z1326" i="12"/>
  <c r="Z1325" i="12" s="1"/>
  <c r="Z1324" i="12" s="1"/>
  <c r="AB1322" i="12"/>
  <c r="AB1321" i="12" s="1"/>
  <c r="AB1320" i="12" s="1"/>
  <c r="AA1322" i="12"/>
  <c r="AA1321" i="12" s="1"/>
  <c r="AA1320" i="12" s="1"/>
  <c r="Z1322" i="12"/>
  <c r="Z1321" i="12" s="1"/>
  <c r="Z1320" i="12" s="1"/>
  <c r="AB1318" i="12"/>
  <c r="AB1317" i="12" s="1"/>
  <c r="AB1316" i="12" s="1"/>
  <c r="AA1318" i="12"/>
  <c r="AA1317" i="12" s="1"/>
  <c r="AA1316" i="12" s="1"/>
  <c r="Z1318" i="12"/>
  <c r="Z1317" i="12" s="1"/>
  <c r="Z1316" i="12" s="1"/>
  <c r="AB1311" i="12"/>
  <c r="AB1310" i="12" s="1"/>
  <c r="AB1309" i="12" s="1"/>
  <c r="AA1311" i="12"/>
  <c r="AA1310" i="12" s="1"/>
  <c r="AA1309" i="12" s="1"/>
  <c r="Z1311" i="12"/>
  <c r="Z1310" i="12" s="1"/>
  <c r="Z1309" i="12" s="1"/>
  <c r="AB1307" i="12"/>
  <c r="AB1306" i="12" s="1"/>
  <c r="AB1305" i="12" s="1"/>
  <c r="AA1307" i="12"/>
  <c r="AA1306" i="12" s="1"/>
  <c r="AA1305" i="12" s="1"/>
  <c r="Z1307" i="12"/>
  <c r="Z1306" i="12" s="1"/>
  <c r="Z1305" i="12" s="1"/>
  <c r="AB1303" i="12"/>
  <c r="AB1302" i="12" s="1"/>
  <c r="AB1301" i="12" s="1"/>
  <c r="AA1303" i="12"/>
  <c r="AA1302" i="12" s="1"/>
  <c r="AA1301" i="12" s="1"/>
  <c r="Z1303" i="12"/>
  <c r="Z1302" i="12" s="1"/>
  <c r="Z1301" i="12" s="1"/>
  <c r="AB1299" i="12"/>
  <c r="AB1298" i="12" s="1"/>
  <c r="AB1297" i="12" s="1"/>
  <c r="AA1299" i="12"/>
  <c r="AA1298" i="12" s="1"/>
  <c r="AA1297" i="12" s="1"/>
  <c r="Z1299" i="12"/>
  <c r="Z1298" i="12" s="1"/>
  <c r="Z1297" i="12" s="1"/>
  <c r="AB1295" i="12"/>
  <c r="AB1294" i="12" s="1"/>
  <c r="AB1293" i="12" s="1"/>
  <c r="AA1295" i="12"/>
  <c r="AA1294" i="12" s="1"/>
  <c r="AA1293" i="12" s="1"/>
  <c r="Z1295" i="12"/>
  <c r="Z1294" i="12" s="1"/>
  <c r="Z1293" i="12" s="1"/>
  <c r="AB1290" i="12"/>
  <c r="AB1289" i="12" s="1"/>
  <c r="AB1288" i="12" s="1"/>
  <c r="AA1290" i="12"/>
  <c r="AA1289" i="12" s="1"/>
  <c r="AA1288" i="12" s="1"/>
  <c r="Z1290" i="12"/>
  <c r="Z1289" i="12" s="1"/>
  <c r="Z1288" i="12" s="1"/>
  <c r="AB1286" i="12"/>
  <c r="AB1285" i="12" s="1"/>
  <c r="AB1284" i="12" s="1"/>
  <c r="AA1286" i="12"/>
  <c r="AA1285" i="12" s="1"/>
  <c r="AA1284" i="12" s="1"/>
  <c r="Z1286" i="12"/>
  <c r="Z1285" i="12" s="1"/>
  <c r="Z1284" i="12" s="1"/>
  <c r="AB1282" i="12"/>
  <c r="AB1281" i="12" s="1"/>
  <c r="AB1280" i="12" s="1"/>
  <c r="AA1282" i="12"/>
  <c r="AA1281" i="12" s="1"/>
  <c r="AA1280" i="12" s="1"/>
  <c r="Z1282" i="12"/>
  <c r="Z1281" i="12" s="1"/>
  <c r="Z1280" i="12" s="1"/>
  <c r="AB1277" i="12"/>
  <c r="AB1276" i="12" s="1"/>
  <c r="AB1275" i="12" s="1"/>
  <c r="AB1274" i="12" s="1"/>
  <c r="AA1277" i="12"/>
  <c r="AA1276" i="12" s="1"/>
  <c r="AA1275" i="12" s="1"/>
  <c r="AA1274" i="12" s="1"/>
  <c r="Z1277" i="12"/>
  <c r="Z1276" i="12" s="1"/>
  <c r="Z1275" i="12" s="1"/>
  <c r="Z1274" i="12" s="1"/>
  <c r="AB1269" i="12"/>
  <c r="AB1268" i="12" s="1"/>
  <c r="AB1267" i="12" s="1"/>
  <c r="AA1269" i="12"/>
  <c r="AA1268" i="12" s="1"/>
  <c r="AA1267" i="12" s="1"/>
  <c r="Z1269" i="12"/>
  <c r="Z1268" i="12" s="1"/>
  <c r="Z1267" i="12" s="1"/>
  <c r="AB1264" i="12"/>
  <c r="AB1263" i="12" s="1"/>
  <c r="AA1264" i="12"/>
  <c r="AA1263" i="12" s="1"/>
  <c r="Z1264" i="12"/>
  <c r="Z1263" i="12" s="1"/>
  <c r="AB1261" i="12"/>
  <c r="AB1260" i="12" s="1"/>
  <c r="AA1261" i="12"/>
  <c r="AA1260" i="12" s="1"/>
  <c r="Z1261" i="12"/>
  <c r="Z1260" i="12" s="1"/>
  <c r="AB1257" i="12"/>
  <c r="AB1256" i="12" s="1"/>
  <c r="AA1257" i="12"/>
  <c r="AA1256" i="12" s="1"/>
  <c r="Z1257" i="12"/>
  <c r="Z1256" i="12" s="1"/>
  <c r="AB1254" i="12"/>
  <c r="AB1253" i="12" s="1"/>
  <c r="AA1254" i="12"/>
  <c r="AA1253" i="12" s="1"/>
  <c r="Z1254" i="12"/>
  <c r="Z1253" i="12" s="1"/>
  <c r="AB1251" i="12"/>
  <c r="AB1250" i="12" s="1"/>
  <c r="AA1251" i="12"/>
  <c r="AA1250" i="12" s="1"/>
  <c r="Z1251" i="12"/>
  <c r="Z1250" i="12" s="1"/>
  <c r="AB1245" i="12"/>
  <c r="AB1244" i="12" s="1"/>
  <c r="AB1243" i="12" s="1"/>
  <c r="AA1245" i="12"/>
  <c r="AA1244" i="12" s="1"/>
  <c r="AA1243" i="12" s="1"/>
  <c r="Z1245" i="12"/>
  <c r="Z1244" i="12" s="1"/>
  <c r="Z1243" i="12" s="1"/>
  <c r="AB1241" i="12"/>
  <c r="AB1240" i="12" s="1"/>
  <c r="AB1239" i="12" s="1"/>
  <c r="AA1241" i="12"/>
  <c r="AA1240" i="12" s="1"/>
  <c r="AA1239" i="12" s="1"/>
  <c r="Z1241" i="12"/>
  <c r="Z1240" i="12" s="1"/>
  <c r="Z1239" i="12" s="1"/>
  <c r="AB1237" i="12"/>
  <c r="AB1236" i="12" s="1"/>
  <c r="AA1237" i="12"/>
  <c r="AA1236" i="12" s="1"/>
  <c r="Z1237" i="12"/>
  <c r="Z1236" i="12" s="1"/>
  <c r="AB1233" i="12"/>
  <c r="AB1232" i="12" s="1"/>
  <c r="AB1231" i="12" s="1"/>
  <c r="AB1230" i="12" s="1"/>
  <c r="AA1233" i="12"/>
  <c r="AA1232" i="12" s="1"/>
  <c r="AA1231" i="12" s="1"/>
  <c r="AA1230" i="12" s="1"/>
  <c r="Z1233" i="12"/>
  <c r="Z1232" i="12" s="1"/>
  <c r="Z1231" i="12" s="1"/>
  <c r="Z1230" i="12" s="1"/>
  <c r="AB1228" i="12"/>
  <c r="AB1227" i="12" s="1"/>
  <c r="AA1228" i="12"/>
  <c r="AA1227" i="12" s="1"/>
  <c r="Z1228" i="12"/>
  <c r="Z1227" i="12" s="1"/>
  <c r="AB1225" i="12"/>
  <c r="AB1224" i="12" s="1"/>
  <c r="AA1225" i="12"/>
  <c r="AA1224" i="12" s="1"/>
  <c r="Z1225" i="12"/>
  <c r="Z1224" i="12" s="1"/>
  <c r="AB1217" i="12"/>
  <c r="AB1216" i="12" s="1"/>
  <c r="AB1215" i="12" s="1"/>
  <c r="AA1217" i="12"/>
  <c r="AA1216" i="12" s="1"/>
  <c r="AA1215" i="12" s="1"/>
  <c r="Z1217" i="12"/>
  <c r="Z1216" i="12" s="1"/>
  <c r="Z1215" i="12" s="1"/>
  <c r="AB1209" i="12"/>
  <c r="AB1208" i="12" s="1"/>
  <c r="AB1207" i="12" s="1"/>
  <c r="AA1209" i="12"/>
  <c r="AA1208" i="12" s="1"/>
  <c r="AA1207" i="12" s="1"/>
  <c r="Z1209" i="12"/>
  <c r="Z1208" i="12" s="1"/>
  <c r="Z1207" i="12" s="1"/>
  <c r="AB1205" i="12"/>
  <c r="AB1204" i="12" s="1"/>
  <c r="AB1203" i="12" s="1"/>
  <c r="AA1205" i="12"/>
  <c r="AA1204" i="12" s="1"/>
  <c r="AA1203" i="12" s="1"/>
  <c r="Z1205" i="12"/>
  <c r="Z1204" i="12" s="1"/>
  <c r="Z1203" i="12" s="1"/>
  <c r="AB1201" i="12"/>
  <c r="AB1200" i="12" s="1"/>
  <c r="AB1199" i="12" s="1"/>
  <c r="AA1201" i="12"/>
  <c r="AA1200" i="12" s="1"/>
  <c r="AA1199" i="12" s="1"/>
  <c r="Z1201" i="12"/>
  <c r="Z1200" i="12" s="1"/>
  <c r="Z1199" i="12" s="1"/>
  <c r="AB1194" i="12"/>
  <c r="AB1193" i="12" s="1"/>
  <c r="AB1192" i="12" s="1"/>
  <c r="AA1194" i="12"/>
  <c r="AA1193" i="12" s="1"/>
  <c r="AA1192" i="12" s="1"/>
  <c r="Z1194" i="12"/>
  <c r="Z1193" i="12" s="1"/>
  <c r="Z1192" i="12" s="1"/>
  <c r="AB1190" i="12"/>
  <c r="AB1189" i="12" s="1"/>
  <c r="AB1188" i="12" s="1"/>
  <c r="AA1190" i="12"/>
  <c r="AA1189" i="12" s="1"/>
  <c r="AA1188" i="12" s="1"/>
  <c r="Z1190" i="12"/>
  <c r="Z1189" i="12" s="1"/>
  <c r="Z1188" i="12" s="1"/>
  <c r="AB1186" i="12"/>
  <c r="AB1185" i="12" s="1"/>
  <c r="AB1184" i="12" s="1"/>
  <c r="AA1186" i="12"/>
  <c r="AA1185" i="12" s="1"/>
  <c r="AA1184" i="12" s="1"/>
  <c r="Z1186" i="12"/>
  <c r="Z1185" i="12" s="1"/>
  <c r="Z1184" i="12" s="1"/>
  <c r="AB1181" i="12"/>
  <c r="AB1180" i="12" s="1"/>
  <c r="AB1179" i="12" s="1"/>
  <c r="AA1181" i="12"/>
  <c r="AA1180" i="12" s="1"/>
  <c r="AA1179" i="12" s="1"/>
  <c r="Z1181" i="12"/>
  <c r="Z1180" i="12" s="1"/>
  <c r="Z1179" i="12" s="1"/>
  <c r="AB1177" i="12"/>
  <c r="AB1176" i="12" s="1"/>
  <c r="AB1175" i="12" s="1"/>
  <c r="AA1177" i="12"/>
  <c r="AA1176" i="12" s="1"/>
  <c r="AA1175" i="12" s="1"/>
  <c r="Z1177" i="12"/>
  <c r="Z1176" i="12" s="1"/>
  <c r="Z1175" i="12" s="1"/>
  <c r="AB1173" i="12"/>
  <c r="AB1172" i="12" s="1"/>
  <c r="AB1168" i="12" s="1"/>
  <c r="AA1173" i="12"/>
  <c r="AA1172" i="12" s="1"/>
  <c r="AA1168" i="12" s="1"/>
  <c r="Z1173" i="12"/>
  <c r="Z1172" i="12" s="1"/>
  <c r="Z1168" i="12" s="1"/>
  <c r="AB1166" i="12"/>
  <c r="AB1165" i="12" s="1"/>
  <c r="AB1161" i="12" s="1"/>
  <c r="AA1166" i="12"/>
  <c r="AA1165" i="12" s="1"/>
  <c r="AA1161" i="12" s="1"/>
  <c r="Z1166" i="12"/>
  <c r="Z1165" i="12" s="1"/>
  <c r="Z1161" i="12" s="1"/>
  <c r="AB1159" i="12"/>
  <c r="AB1158" i="12" s="1"/>
  <c r="AB1154" i="12" s="1"/>
  <c r="AA1159" i="12"/>
  <c r="AA1158" i="12" s="1"/>
  <c r="AA1154" i="12" s="1"/>
  <c r="Z1159" i="12"/>
  <c r="Z1158" i="12" s="1"/>
  <c r="Z1154" i="12" s="1"/>
  <c r="AB1152" i="12"/>
  <c r="AB1151" i="12" s="1"/>
  <c r="AB1150" i="12" s="1"/>
  <c r="AA1152" i="12"/>
  <c r="AA1151" i="12" s="1"/>
  <c r="AA1150" i="12" s="1"/>
  <c r="Z1152" i="12"/>
  <c r="Z1151" i="12" s="1"/>
  <c r="Z1150" i="12" s="1"/>
  <c r="AB1148" i="12"/>
  <c r="AB1147" i="12" s="1"/>
  <c r="AB1146" i="12" s="1"/>
  <c r="AA1148" i="12"/>
  <c r="AA1147" i="12" s="1"/>
  <c r="AA1146" i="12" s="1"/>
  <c r="Z1148" i="12"/>
  <c r="Z1147" i="12" s="1"/>
  <c r="Z1146" i="12" s="1"/>
  <c r="AB1144" i="12"/>
  <c r="AB1143" i="12" s="1"/>
  <c r="AB1139" i="12" s="1"/>
  <c r="AA1144" i="12"/>
  <c r="AA1143" i="12" s="1"/>
  <c r="AA1139" i="12" s="1"/>
  <c r="Z1144" i="12"/>
  <c r="Z1143" i="12" s="1"/>
  <c r="Z1139" i="12" s="1"/>
  <c r="AB1137" i="12"/>
  <c r="AB1136" i="12" s="1"/>
  <c r="AB1135" i="12" s="1"/>
  <c r="AA1137" i="12"/>
  <c r="AA1136" i="12" s="1"/>
  <c r="AA1135" i="12" s="1"/>
  <c r="Z1137" i="12"/>
  <c r="Z1136" i="12" s="1"/>
  <c r="Z1135" i="12" s="1"/>
  <c r="AB1133" i="12"/>
  <c r="AB1132" i="12" s="1"/>
  <c r="AB1131" i="12" s="1"/>
  <c r="AA1133" i="12"/>
  <c r="AA1132" i="12" s="1"/>
  <c r="AA1131" i="12" s="1"/>
  <c r="Z1133" i="12"/>
  <c r="Z1132" i="12" s="1"/>
  <c r="Z1131" i="12" s="1"/>
  <c r="AB1129" i="12"/>
  <c r="AB1128" i="12" s="1"/>
  <c r="AB1127" i="12" s="1"/>
  <c r="AA1129" i="12"/>
  <c r="AA1128" i="12" s="1"/>
  <c r="AA1127" i="12" s="1"/>
  <c r="Z1129" i="12"/>
  <c r="Z1128" i="12" s="1"/>
  <c r="Z1127" i="12" s="1"/>
  <c r="AB1125" i="12"/>
  <c r="AB1124" i="12" s="1"/>
  <c r="AB1123" i="12" s="1"/>
  <c r="AA1125" i="12"/>
  <c r="AA1124" i="12" s="1"/>
  <c r="AA1123" i="12" s="1"/>
  <c r="Z1125" i="12"/>
  <c r="Z1124" i="12" s="1"/>
  <c r="Z1123" i="12" s="1"/>
  <c r="AB1121" i="12"/>
  <c r="AB1120" i="12" s="1"/>
  <c r="AB1119" i="12" s="1"/>
  <c r="AA1121" i="12"/>
  <c r="AA1120" i="12" s="1"/>
  <c r="AA1119" i="12" s="1"/>
  <c r="Z1121" i="12"/>
  <c r="Z1120" i="12" s="1"/>
  <c r="Z1119" i="12" s="1"/>
  <c r="AB1117" i="12"/>
  <c r="AB1116" i="12" s="1"/>
  <c r="AB1112" i="12" s="1"/>
  <c r="AA1117" i="12"/>
  <c r="AA1116" i="12" s="1"/>
  <c r="AA1112" i="12" s="1"/>
  <c r="Z1117" i="12"/>
  <c r="Z1116" i="12" s="1"/>
  <c r="Z1112" i="12" s="1"/>
  <c r="AB1110" i="12"/>
  <c r="AB1109" i="12" s="1"/>
  <c r="AB1105" i="12" s="1"/>
  <c r="AA1110" i="12"/>
  <c r="AA1109" i="12" s="1"/>
  <c r="AA1105" i="12" s="1"/>
  <c r="Z1110" i="12"/>
  <c r="Z1109" i="12" s="1"/>
  <c r="Z1105" i="12" s="1"/>
  <c r="AB1102" i="12"/>
  <c r="AB1101" i="12" s="1"/>
  <c r="AA1102" i="12"/>
  <c r="AA1101" i="12" s="1"/>
  <c r="Z1102" i="12"/>
  <c r="Z1101" i="12" s="1"/>
  <c r="AB1099" i="12"/>
  <c r="AB1098" i="12" s="1"/>
  <c r="AA1099" i="12"/>
  <c r="AA1098" i="12" s="1"/>
  <c r="Z1099" i="12"/>
  <c r="Z1098" i="12" s="1"/>
  <c r="AB1094" i="12"/>
  <c r="AB1093" i="12" s="1"/>
  <c r="AB1092" i="12" s="1"/>
  <c r="AB1091" i="12" s="1"/>
  <c r="AA1094" i="12"/>
  <c r="AA1093" i="12" s="1"/>
  <c r="AA1092" i="12" s="1"/>
  <c r="AA1091" i="12" s="1"/>
  <c r="Z1094" i="12"/>
  <c r="Z1093" i="12" s="1"/>
  <c r="Z1092" i="12" s="1"/>
  <c r="Z1091" i="12" s="1"/>
  <c r="AB1088" i="12"/>
  <c r="AB1087" i="12" s="1"/>
  <c r="AA1088" i="12"/>
  <c r="AA1087" i="12" s="1"/>
  <c r="Z1088" i="12"/>
  <c r="Z1087" i="12" s="1"/>
  <c r="AB1085" i="12"/>
  <c r="AB1084" i="12" s="1"/>
  <c r="AA1085" i="12"/>
  <c r="AA1084" i="12" s="1"/>
  <c r="Z1085" i="12"/>
  <c r="Z1084" i="12" s="1"/>
  <c r="AB1081" i="12"/>
  <c r="AB1080" i="12" s="1"/>
  <c r="AA1081" i="12"/>
  <c r="AA1080" i="12" s="1"/>
  <c r="Z1081" i="12"/>
  <c r="Z1080" i="12" s="1"/>
  <c r="AB1078" i="12"/>
  <c r="AB1077" i="12" s="1"/>
  <c r="AA1078" i="12"/>
  <c r="AA1077" i="12" s="1"/>
  <c r="Z1078" i="12"/>
  <c r="Z1077" i="12" s="1"/>
  <c r="AB1075" i="12"/>
  <c r="AB1074" i="12" s="1"/>
  <c r="AA1075" i="12"/>
  <c r="AA1074" i="12" s="1"/>
  <c r="Z1075" i="12"/>
  <c r="Z1074" i="12" s="1"/>
  <c r="AB1070" i="12"/>
  <c r="AB1069" i="12" s="1"/>
  <c r="AB1068" i="12" s="1"/>
  <c r="AB1067" i="12" s="1"/>
  <c r="AA1070" i="12"/>
  <c r="AA1069" i="12" s="1"/>
  <c r="AA1068" i="12" s="1"/>
  <c r="AA1067" i="12" s="1"/>
  <c r="Z1070" i="12"/>
  <c r="Z1069" i="12" s="1"/>
  <c r="Z1068" i="12" s="1"/>
  <c r="Z1067" i="12" s="1"/>
  <c r="AB1065" i="12"/>
  <c r="AB1064" i="12" s="1"/>
  <c r="AB1063" i="12" s="1"/>
  <c r="AA1065" i="12"/>
  <c r="AA1064" i="12" s="1"/>
  <c r="AA1063" i="12" s="1"/>
  <c r="Z1065" i="12"/>
  <c r="Z1064" i="12" s="1"/>
  <c r="Z1063" i="12" s="1"/>
  <c r="AB1061" i="12"/>
  <c r="AB1060" i="12" s="1"/>
  <c r="AB1059" i="12" s="1"/>
  <c r="AA1061" i="12"/>
  <c r="AA1060" i="12" s="1"/>
  <c r="AA1059" i="12" s="1"/>
  <c r="Z1061" i="12"/>
  <c r="Z1060" i="12" s="1"/>
  <c r="Z1059" i="12" s="1"/>
  <c r="AB1057" i="12"/>
  <c r="AB1056" i="12" s="1"/>
  <c r="AB1055" i="12" s="1"/>
  <c r="AA1057" i="12"/>
  <c r="AA1056" i="12" s="1"/>
  <c r="AA1055" i="12" s="1"/>
  <c r="Z1057" i="12"/>
  <c r="Z1056" i="12" s="1"/>
  <c r="Z1055" i="12" s="1"/>
  <c r="AB1052" i="12"/>
  <c r="AB1051" i="12" s="1"/>
  <c r="AB1050" i="12" s="1"/>
  <c r="AA1052" i="12"/>
  <c r="AA1051" i="12" s="1"/>
  <c r="AA1050" i="12" s="1"/>
  <c r="Z1052" i="12"/>
  <c r="Z1051" i="12" s="1"/>
  <c r="Z1050" i="12" s="1"/>
  <c r="AB1048" i="12"/>
  <c r="AB1047" i="12" s="1"/>
  <c r="AB1046" i="12" s="1"/>
  <c r="AA1048" i="12"/>
  <c r="AA1047" i="12" s="1"/>
  <c r="AA1046" i="12" s="1"/>
  <c r="Z1048" i="12"/>
  <c r="Z1047" i="12" s="1"/>
  <c r="Z1046" i="12" s="1"/>
  <c r="AB1044" i="12"/>
  <c r="AB1043" i="12" s="1"/>
  <c r="AA1044" i="12"/>
  <c r="AA1043" i="12" s="1"/>
  <c r="Z1044" i="12"/>
  <c r="Z1043" i="12" s="1"/>
  <c r="AB1041" i="12"/>
  <c r="AB1040" i="12" s="1"/>
  <c r="AA1041" i="12"/>
  <c r="AA1040" i="12" s="1"/>
  <c r="Z1041" i="12"/>
  <c r="Z1040" i="12" s="1"/>
  <c r="AB1038" i="12"/>
  <c r="AB1037" i="12" s="1"/>
  <c r="AA1038" i="12"/>
  <c r="AA1037" i="12" s="1"/>
  <c r="Z1038" i="12"/>
  <c r="Z1037" i="12" s="1"/>
  <c r="AB1031" i="12"/>
  <c r="AA1031" i="12"/>
  <c r="Z1031" i="12"/>
  <c r="AB1028" i="12"/>
  <c r="AA1028" i="12"/>
  <c r="Z1028" i="12"/>
  <c r="AB1026" i="12"/>
  <c r="AA1026" i="12"/>
  <c r="Z1026" i="12"/>
  <c r="AB1020" i="12"/>
  <c r="AB1019" i="12" s="1"/>
  <c r="AB1018" i="12" s="1"/>
  <c r="AB1017" i="12" s="1"/>
  <c r="AA1020" i="12"/>
  <c r="AA1019" i="12" s="1"/>
  <c r="AA1018" i="12" s="1"/>
  <c r="AA1017" i="12" s="1"/>
  <c r="Z1020" i="12"/>
  <c r="Z1019" i="12" s="1"/>
  <c r="Z1018" i="12" s="1"/>
  <c r="Z1017" i="12" s="1"/>
  <c r="AB1015" i="12"/>
  <c r="AB1014" i="12" s="1"/>
  <c r="AB1013" i="12" s="1"/>
  <c r="AA1015" i="12"/>
  <c r="AA1014" i="12" s="1"/>
  <c r="AA1013" i="12" s="1"/>
  <c r="Z1015" i="12"/>
  <c r="Z1014" i="12" s="1"/>
  <c r="Z1013" i="12" s="1"/>
  <c r="AB1011" i="12"/>
  <c r="AB1010" i="12" s="1"/>
  <c r="AB1009" i="12" s="1"/>
  <c r="AA1011" i="12"/>
  <c r="AA1010" i="12" s="1"/>
  <c r="AA1009" i="12" s="1"/>
  <c r="Z1011" i="12"/>
  <c r="Z1010" i="12" s="1"/>
  <c r="Z1009" i="12" s="1"/>
  <c r="AB1007" i="12"/>
  <c r="AB1006" i="12" s="1"/>
  <c r="AB1005" i="12" s="1"/>
  <c r="AA1007" i="12"/>
  <c r="AA1006" i="12" s="1"/>
  <c r="AA1005" i="12" s="1"/>
  <c r="Z1007" i="12"/>
  <c r="Z1006" i="12" s="1"/>
  <c r="Z1005" i="12" s="1"/>
  <c r="AB1000" i="12"/>
  <c r="AB999" i="12" s="1"/>
  <c r="AB998" i="12" s="1"/>
  <c r="AA1000" i="12"/>
  <c r="AA999" i="12" s="1"/>
  <c r="AA998" i="12" s="1"/>
  <c r="Z1000" i="12"/>
  <c r="Z999" i="12" s="1"/>
  <c r="Z998" i="12" s="1"/>
  <c r="AB996" i="12"/>
  <c r="AB995" i="12" s="1"/>
  <c r="AB994" i="12" s="1"/>
  <c r="AA996" i="12"/>
  <c r="AA995" i="12" s="1"/>
  <c r="AA994" i="12" s="1"/>
  <c r="Z996" i="12"/>
  <c r="Z995" i="12" s="1"/>
  <c r="Z994" i="12" s="1"/>
  <c r="AB991" i="12"/>
  <c r="AB990" i="12" s="1"/>
  <c r="AA991" i="12"/>
  <c r="AA990" i="12" s="1"/>
  <c r="Z991" i="12"/>
  <c r="Z990" i="12" s="1"/>
  <c r="AB988" i="12"/>
  <c r="AB987" i="12" s="1"/>
  <c r="AA988" i="12"/>
  <c r="AA987" i="12" s="1"/>
  <c r="Z988" i="12"/>
  <c r="Z987" i="12" s="1"/>
  <c r="AB985" i="12"/>
  <c r="AB984" i="12" s="1"/>
  <c r="AA985" i="12"/>
  <c r="AA984" i="12" s="1"/>
  <c r="Z985" i="12"/>
  <c r="Z984" i="12" s="1"/>
  <c r="AB980" i="12"/>
  <c r="AB979" i="12" s="1"/>
  <c r="AB978" i="12" s="1"/>
  <c r="AA980" i="12"/>
  <c r="AA979" i="12" s="1"/>
  <c r="AA978" i="12" s="1"/>
  <c r="Z980" i="12"/>
  <c r="Z979" i="12" s="1"/>
  <c r="Z978" i="12" s="1"/>
  <c r="AB976" i="12"/>
  <c r="AB975" i="12" s="1"/>
  <c r="AB974" i="12" s="1"/>
  <c r="AA976" i="12"/>
  <c r="AA975" i="12" s="1"/>
  <c r="AA974" i="12" s="1"/>
  <c r="Z976" i="12"/>
  <c r="Z975" i="12" s="1"/>
  <c r="Z974" i="12" s="1"/>
  <c r="AB972" i="12"/>
  <c r="AB971" i="12" s="1"/>
  <c r="AB970" i="12" s="1"/>
  <c r="AA972" i="12"/>
  <c r="AA971" i="12" s="1"/>
  <c r="AA970" i="12" s="1"/>
  <c r="Z972" i="12"/>
  <c r="Z971" i="12" s="1"/>
  <c r="Z970" i="12" s="1"/>
  <c r="AB968" i="12"/>
  <c r="AB967" i="12" s="1"/>
  <c r="AB966" i="12" s="1"/>
  <c r="AA968" i="12"/>
  <c r="AA967" i="12" s="1"/>
  <c r="AA966" i="12" s="1"/>
  <c r="Z968" i="12"/>
  <c r="Z967" i="12" s="1"/>
  <c r="Z966" i="12" s="1"/>
  <c r="AB964" i="12"/>
  <c r="AB963" i="12" s="1"/>
  <c r="AB962" i="12" s="1"/>
  <c r="AA964" i="12"/>
  <c r="AA963" i="12" s="1"/>
  <c r="AA962" i="12" s="1"/>
  <c r="Z964" i="12"/>
  <c r="Z963" i="12" s="1"/>
  <c r="Z962" i="12" s="1"/>
  <c r="AB960" i="12"/>
  <c r="AB959" i="12" s="1"/>
  <c r="AB958" i="12" s="1"/>
  <c r="AA960" i="12"/>
  <c r="AA959" i="12" s="1"/>
  <c r="AA958" i="12" s="1"/>
  <c r="Z960" i="12"/>
  <c r="Z959" i="12" s="1"/>
  <c r="Z958" i="12" s="1"/>
  <c r="AB956" i="12"/>
  <c r="AB955" i="12" s="1"/>
  <c r="AB954" i="12" s="1"/>
  <c r="AA956" i="12"/>
  <c r="AA955" i="12" s="1"/>
  <c r="AA954" i="12" s="1"/>
  <c r="Z956" i="12"/>
  <c r="Z955" i="12" s="1"/>
  <c r="Z954" i="12" s="1"/>
  <c r="AB946" i="12"/>
  <c r="AB945" i="12" s="1"/>
  <c r="AA946" i="12"/>
  <c r="AA945" i="12" s="1"/>
  <c r="Z946" i="12"/>
  <c r="Z945" i="12" s="1"/>
  <c r="AB943" i="12"/>
  <c r="AB942" i="12" s="1"/>
  <c r="AA943" i="12"/>
  <c r="AA942" i="12" s="1"/>
  <c r="Z943" i="12"/>
  <c r="Z942" i="12" s="1"/>
  <c r="AB938" i="12"/>
  <c r="AB937" i="12" s="1"/>
  <c r="AB936" i="12" s="1"/>
  <c r="AB935" i="12" s="1"/>
  <c r="AA938" i="12"/>
  <c r="AA937" i="12" s="1"/>
  <c r="AA936" i="12" s="1"/>
  <c r="AA935" i="12" s="1"/>
  <c r="Z938" i="12"/>
  <c r="Z937" i="12" s="1"/>
  <c r="Z936" i="12" s="1"/>
  <c r="Z935" i="12" s="1"/>
  <c r="AB933" i="12"/>
  <c r="AB932" i="12" s="1"/>
  <c r="AB931" i="12" s="1"/>
  <c r="AA933" i="12"/>
  <c r="AA932" i="12" s="1"/>
  <c r="AA931" i="12" s="1"/>
  <c r="Z933" i="12"/>
  <c r="Z932" i="12" s="1"/>
  <c r="Z931" i="12" s="1"/>
  <c r="AB929" i="12"/>
  <c r="AB928" i="12" s="1"/>
  <c r="AB927" i="12" s="1"/>
  <c r="AA929" i="12"/>
  <c r="AA928" i="12" s="1"/>
  <c r="AA927" i="12" s="1"/>
  <c r="Z929" i="12"/>
  <c r="Z928" i="12" s="1"/>
  <c r="Z927" i="12" s="1"/>
  <c r="AB925" i="12"/>
  <c r="AB924" i="12" s="1"/>
  <c r="AB923" i="12" s="1"/>
  <c r="AA925" i="12"/>
  <c r="AA924" i="12" s="1"/>
  <c r="AA923" i="12" s="1"/>
  <c r="Z925" i="12"/>
  <c r="Z924" i="12" s="1"/>
  <c r="Z923" i="12" s="1"/>
  <c r="AB920" i="12"/>
  <c r="AB919" i="12" s="1"/>
  <c r="AA920" i="12"/>
  <c r="AA919" i="12" s="1"/>
  <c r="Z920" i="12"/>
  <c r="Z919" i="12" s="1"/>
  <c r="AB917" i="12"/>
  <c r="AB916" i="12" s="1"/>
  <c r="AA917" i="12"/>
  <c r="AA916" i="12" s="1"/>
  <c r="Z917" i="12"/>
  <c r="Z916" i="12" s="1"/>
  <c r="AB914" i="12"/>
  <c r="AB913" i="12" s="1"/>
  <c r="AA914" i="12"/>
  <c r="AA913" i="12" s="1"/>
  <c r="Z914" i="12"/>
  <c r="Z913" i="12" s="1"/>
  <c r="AB909" i="12"/>
  <c r="AB908" i="12" s="1"/>
  <c r="AB907" i="12" s="1"/>
  <c r="AA909" i="12"/>
  <c r="AA908" i="12" s="1"/>
  <c r="AA907" i="12" s="1"/>
  <c r="Z909" i="12"/>
  <c r="Z908" i="12" s="1"/>
  <c r="Z907" i="12" s="1"/>
  <c r="AB903" i="12"/>
  <c r="AB902" i="12" s="1"/>
  <c r="AB901" i="12" s="1"/>
  <c r="AA903" i="12"/>
  <c r="AA902" i="12" s="1"/>
  <c r="AA901" i="12" s="1"/>
  <c r="Z903" i="12"/>
  <c r="Z902" i="12" s="1"/>
  <c r="Z901" i="12" s="1"/>
  <c r="AB899" i="12"/>
  <c r="AB898" i="12" s="1"/>
  <c r="AB897" i="12" s="1"/>
  <c r="AA899" i="12"/>
  <c r="AA898" i="12" s="1"/>
  <c r="AA897" i="12" s="1"/>
  <c r="Z899" i="12"/>
  <c r="Z898" i="12" s="1"/>
  <c r="Z897" i="12" s="1"/>
  <c r="AB894" i="12"/>
  <c r="AB893" i="12" s="1"/>
  <c r="AB892" i="12" s="1"/>
  <c r="AA894" i="12"/>
  <c r="AA893" i="12" s="1"/>
  <c r="AA892" i="12" s="1"/>
  <c r="Z894" i="12"/>
  <c r="Z893" i="12" s="1"/>
  <c r="Z892" i="12" s="1"/>
  <c r="AB890" i="12"/>
  <c r="AB889" i="12" s="1"/>
  <c r="AB888" i="12" s="1"/>
  <c r="AA890" i="12"/>
  <c r="AA889" i="12" s="1"/>
  <c r="AA888" i="12" s="1"/>
  <c r="Z890" i="12"/>
  <c r="Z889" i="12" s="1"/>
  <c r="Z888" i="12" s="1"/>
  <c r="AB886" i="12"/>
  <c r="AB885" i="12" s="1"/>
  <c r="AB884" i="12" s="1"/>
  <c r="AA886" i="12"/>
  <c r="AA885" i="12" s="1"/>
  <c r="AA884" i="12" s="1"/>
  <c r="Z886" i="12"/>
  <c r="Z885" i="12" s="1"/>
  <c r="Z884" i="12" s="1"/>
  <c r="AB881" i="12"/>
  <c r="AB880" i="12" s="1"/>
  <c r="AB879" i="12" s="1"/>
  <c r="AA881" i="12"/>
  <c r="AA880" i="12" s="1"/>
  <c r="AA879" i="12" s="1"/>
  <c r="Z881" i="12"/>
  <c r="Z880" i="12" s="1"/>
  <c r="Z879" i="12" s="1"/>
  <c r="AB877" i="12"/>
  <c r="AB876" i="12" s="1"/>
  <c r="AB875" i="12" s="1"/>
  <c r="AB874" i="12" s="1"/>
  <c r="AA877" i="12"/>
  <c r="AA876" i="12" s="1"/>
  <c r="AA875" i="12" s="1"/>
  <c r="AA874" i="12" s="1"/>
  <c r="Z877" i="12"/>
  <c r="Z876" i="12" s="1"/>
  <c r="Z875" i="12" s="1"/>
  <c r="Z874" i="12" s="1"/>
  <c r="AB872" i="12"/>
  <c r="AB871" i="12" s="1"/>
  <c r="AB870" i="12" s="1"/>
  <c r="AA872" i="12"/>
  <c r="AA871" i="12" s="1"/>
  <c r="AA870" i="12" s="1"/>
  <c r="Z872" i="12"/>
  <c r="Z871" i="12" s="1"/>
  <c r="Z870" i="12" s="1"/>
  <c r="AB868" i="12"/>
  <c r="AB867" i="12" s="1"/>
  <c r="AB866" i="12" s="1"/>
  <c r="AA868" i="12"/>
  <c r="AA867" i="12" s="1"/>
  <c r="AA866" i="12" s="1"/>
  <c r="Z868" i="12"/>
  <c r="Z867" i="12" s="1"/>
  <c r="Z866" i="12" s="1"/>
  <c r="AB864" i="12"/>
  <c r="AB863" i="12" s="1"/>
  <c r="AB862" i="12" s="1"/>
  <c r="AA864" i="12"/>
  <c r="AA863" i="12" s="1"/>
  <c r="AA862" i="12" s="1"/>
  <c r="Z864" i="12"/>
  <c r="Z863" i="12" s="1"/>
  <c r="Z862" i="12" s="1"/>
  <c r="AB860" i="12"/>
  <c r="AB859" i="12" s="1"/>
  <c r="AB858" i="12" s="1"/>
  <c r="AA860" i="12"/>
  <c r="AA859" i="12" s="1"/>
  <c r="AA858" i="12" s="1"/>
  <c r="Z860" i="12"/>
  <c r="Z859" i="12" s="1"/>
  <c r="Z858" i="12" s="1"/>
  <c r="AB856" i="12"/>
  <c r="AB855" i="12" s="1"/>
  <c r="AB854" i="12" s="1"/>
  <c r="AA856" i="12"/>
  <c r="AA855" i="12" s="1"/>
  <c r="AA854" i="12" s="1"/>
  <c r="Z856" i="12"/>
  <c r="Z855" i="12" s="1"/>
  <c r="Z854" i="12" s="1"/>
  <c r="AB852" i="12"/>
  <c r="AB851" i="12" s="1"/>
  <c r="AB850" i="12" s="1"/>
  <c r="AA852" i="12"/>
  <c r="AA851" i="12" s="1"/>
  <c r="AA850" i="12" s="1"/>
  <c r="Z852" i="12"/>
  <c r="Z851" i="12" s="1"/>
  <c r="Z850" i="12" s="1"/>
  <c r="AB848" i="12"/>
  <c r="AB847" i="12" s="1"/>
  <c r="AB846" i="12" s="1"/>
  <c r="AA848" i="12"/>
  <c r="AA847" i="12" s="1"/>
  <c r="AA846" i="12" s="1"/>
  <c r="Z848" i="12"/>
  <c r="Z847" i="12" s="1"/>
  <c r="Z846" i="12" s="1"/>
  <c r="AB844" i="12"/>
  <c r="AB843" i="12" s="1"/>
  <c r="AB842" i="12" s="1"/>
  <c r="AA844" i="12"/>
  <c r="AA843" i="12" s="1"/>
  <c r="AA842" i="12" s="1"/>
  <c r="Z844" i="12"/>
  <c r="Z843" i="12" s="1"/>
  <c r="Z842" i="12" s="1"/>
  <c r="AB840" i="12"/>
  <c r="AB839" i="12" s="1"/>
  <c r="AB838" i="12" s="1"/>
  <c r="AA840" i="12"/>
  <c r="AA839" i="12" s="1"/>
  <c r="AA838" i="12" s="1"/>
  <c r="Z840" i="12"/>
  <c r="Z839" i="12" s="1"/>
  <c r="Z838" i="12" s="1"/>
  <c r="AB836" i="12"/>
  <c r="AB835" i="12" s="1"/>
  <c r="AB834" i="12" s="1"/>
  <c r="AA836" i="12"/>
  <c r="AA835" i="12" s="1"/>
  <c r="AA834" i="12" s="1"/>
  <c r="Z836" i="12"/>
  <c r="Z835" i="12" s="1"/>
  <c r="Z834" i="12" s="1"/>
  <c r="AB831" i="12"/>
  <c r="AB830" i="12" s="1"/>
  <c r="AB829" i="12" s="1"/>
  <c r="AA831" i="12"/>
  <c r="AA830" i="12" s="1"/>
  <c r="AA829" i="12" s="1"/>
  <c r="Z831" i="12"/>
  <c r="Z830" i="12" s="1"/>
  <c r="Z829" i="12" s="1"/>
  <c r="AB827" i="12"/>
  <c r="AB826" i="12" s="1"/>
  <c r="AB825" i="12" s="1"/>
  <c r="AA827" i="12"/>
  <c r="AA826" i="12" s="1"/>
  <c r="AA825" i="12" s="1"/>
  <c r="Z827" i="12"/>
  <c r="Z826" i="12" s="1"/>
  <c r="Z825" i="12" s="1"/>
  <c r="AB823" i="12"/>
  <c r="AB822" i="12" s="1"/>
  <c r="AB821" i="12" s="1"/>
  <c r="AA823" i="12"/>
  <c r="AA822" i="12" s="1"/>
  <c r="AA821" i="12" s="1"/>
  <c r="Z823" i="12"/>
  <c r="Z822" i="12" s="1"/>
  <c r="Z821" i="12" s="1"/>
  <c r="AB819" i="12"/>
  <c r="AB818" i="12" s="1"/>
  <c r="AA819" i="12"/>
  <c r="AA818" i="12" s="1"/>
  <c r="Z819" i="12"/>
  <c r="Z818" i="12" s="1"/>
  <c r="AB816" i="12"/>
  <c r="AB815" i="12" s="1"/>
  <c r="AA816" i="12"/>
  <c r="AA815" i="12" s="1"/>
  <c r="Z816" i="12"/>
  <c r="Z815" i="12" s="1"/>
  <c r="AB810" i="12"/>
  <c r="AB807" i="12" s="1"/>
  <c r="AA810" i="12"/>
  <c r="AA807" i="12" s="1"/>
  <c r="Z810" i="12"/>
  <c r="Z807" i="12" s="1"/>
  <c r="AB805" i="12"/>
  <c r="AB804" i="12" s="1"/>
  <c r="AA805" i="12"/>
  <c r="AA804" i="12" s="1"/>
  <c r="Z805" i="12"/>
  <c r="Z804" i="12" s="1"/>
  <c r="AB802" i="12"/>
  <c r="AB801" i="12" s="1"/>
  <c r="AA802" i="12"/>
  <c r="AA801" i="12" s="1"/>
  <c r="Z802" i="12"/>
  <c r="Z801" i="12" s="1"/>
  <c r="AB796" i="12"/>
  <c r="AB795" i="12" s="1"/>
  <c r="AB794" i="12" s="1"/>
  <c r="AB793" i="12" s="1"/>
  <c r="AA796" i="12"/>
  <c r="AA795" i="12" s="1"/>
  <c r="AA794" i="12" s="1"/>
  <c r="AA793" i="12" s="1"/>
  <c r="Z796" i="12"/>
  <c r="Z795" i="12" s="1"/>
  <c r="Z794" i="12" s="1"/>
  <c r="Z793" i="12" s="1"/>
  <c r="AB791" i="12"/>
  <c r="AB790" i="12" s="1"/>
  <c r="AB789" i="12" s="1"/>
  <c r="AA791" i="12"/>
  <c r="AA790" i="12" s="1"/>
  <c r="AA789" i="12" s="1"/>
  <c r="Z791" i="12"/>
  <c r="Z790" i="12" s="1"/>
  <c r="Z789" i="12" s="1"/>
  <c r="AB787" i="12"/>
  <c r="AB786" i="12" s="1"/>
  <c r="AB785" i="12" s="1"/>
  <c r="AA787" i="12"/>
  <c r="AA786" i="12" s="1"/>
  <c r="AA785" i="12" s="1"/>
  <c r="Z787" i="12"/>
  <c r="Z786" i="12" s="1"/>
  <c r="Z785" i="12" s="1"/>
  <c r="AB783" i="12"/>
  <c r="AB782" i="12" s="1"/>
  <c r="AB781" i="12" s="1"/>
  <c r="AA783" i="12"/>
  <c r="AA782" i="12" s="1"/>
  <c r="AA781" i="12" s="1"/>
  <c r="Z783" i="12"/>
  <c r="Z782" i="12" s="1"/>
  <c r="Z781" i="12" s="1"/>
  <c r="AB779" i="12"/>
  <c r="AB778" i="12" s="1"/>
  <c r="AB777" i="12" s="1"/>
  <c r="AA779" i="12"/>
  <c r="AA778" i="12" s="1"/>
  <c r="AA777" i="12" s="1"/>
  <c r="Z779" i="12"/>
  <c r="Z778" i="12" s="1"/>
  <c r="Z777" i="12" s="1"/>
  <c r="AB775" i="12"/>
  <c r="AB774" i="12" s="1"/>
  <c r="AB773" i="12" s="1"/>
  <c r="AA775" i="12"/>
  <c r="AA774" i="12" s="1"/>
  <c r="AA773" i="12" s="1"/>
  <c r="Z775" i="12"/>
  <c r="Z774" i="12" s="1"/>
  <c r="Z773" i="12" s="1"/>
  <c r="AB771" i="12"/>
  <c r="AB770" i="12" s="1"/>
  <c r="AB769" i="12" s="1"/>
  <c r="AA771" i="12"/>
  <c r="AA770" i="12" s="1"/>
  <c r="AA769" i="12" s="1"/>
  <c r="Z771" i="12"/>
  <c r="Z770" i="12" s="1"/>
  <c r="Z769" i="12" s="1"/>
  <c r="AB767" i="12"/>
  <c r="AB766" i="12" s="1"/>
  <c r="AB765" i="12" s="1"/>
  <c r="AA767" i="12"/>
  <c r="AA766" i="12" s="1"/>
  <c r="AA765" i="12" s="1"/>
  <c r="Z767" i="12"/>
  <c r="Z766" i="12" s="1"/>
  <c r="Z765" i="12" s="1"/>
  <c r="AB763" i="12"/>
  <c r="AB762" i="12" s="1"/>
  <c r="AB761" i="12" s="1"/>
  <c r="AA763" i="12"/>
  <c r="AA762" i="12" s="1"/>
  <c r="AA761" i="12" s="1"/>
  <c r="Z763" i="12"/>
  <c r="Z762" i="12" s="1"/>
  <c r="Z761" i="12" s="1"/>
  <c r="AB759" i="12"/>
  <c r="AB758" i="12" s="1"/>
  <c r="AB757" i="12" s="1"/>
  <c r="AA759" i="12"/>
  <c r="AA758" i="12" s="1"/>
  <c r="AA757" i="12" s="1"/>
  <c r="Z759" i="12"/>
  <c r="Z758" i="12" s="1"/>
  <c r="Z757" i="12" s="1"/>
  <c r="AB755" i="12"/>
  <c r="AB754" i="12" s="1"/>
  <c r="AB753" i="12" s="1"/>
  <c r="AA755" i="12"/>
  <c r="AA754" i="12" s="1"/>
  <c r="AA753" i="12" s="1"/>
  <c r="Z755" i="12"/>
  <c r="Z754" i="12" s="1"/>
  <c r="Z753" i="12" s="1"/>
  <c r="AB751" i="12"/>
  <c r="AB750" i="12" s="1"/>
  <c r="AB749" i="12" s="1"/>
  <c r="AA751" i="12"/>
  <c r="AA750" i="12" s="1"/>
  <c r="AA749" i="12" s="1"/>
  <c r="Z751" i="12"/>
  <c r="Z750" i="12" s="1"/>
  <c r="Z749" i="12" s="1"/>
  <c r="AB747" i="12"/>
  <c r="AB746" i="12" s="1"/>
  <c r="AB745" i="12" s="1"/>
  <c r="AA747" i="12"/>
  <c r="AA746" i="12" s="1"/>
  <c r="AA745" i="12" s="1"/>
  <c r="Z747" i="12"/>
  <c r="Z746" i="12" s="1"/>
  <c r="Z745" i="12" s="1"/>
  <c r="AB743" i="12"/>
  <c r="AB742" i="12" s="1"/>
  <c r="AB741" i="12" s="1"/>
  <c r="AA743" i="12"/>
  <c r="AA742" i="12" s="1"/>
  <c r="AA741" i="12" s="1"/>
  <c r="Z743" i="12"/>
  <c r="Z742" i="12" s="1"/>
  <c r="Z741" i="12" s="1"/>
  <c r="AB739" i="12"/>
  <c r="AB738" i="12" s="1"/>
  <c r="AB737" i="12" s="1"/>
  <c r="AA739" i="12"/>
  <c r="AA738" i="12" s="1"/>
  <c r="AA737" i="12" s="1"/>
  <c r="Z739" i="12"/>
  <c r="Z738" i="12" s="1"/>
  <c r="Z737" i="12" s="1"/>
  <c r="AB735" i="12"/>
  <c r="AB734" i="12" s="1"/>
  <c r="AB733" i="12" s="1"/>
  <c r="AA735" i="12"/>
  <c r="AA734" i="12" s="1"/>
  <c r="AA733" i="12" s="1"/>
  <c r="Z735" i="12"/>
  <c r="Z734" i="12" s="1"/>
  <c r="Z733" i="12" s="1"/>
  <c r="AB731" i="12"/>
  <c r="AB730" i="12" s="1"/>
  <c r="AB729" i="12" s="1"/>
  <c r="AA731" i="12"/>
  <c r="AA730" i="12" s="1"/>
  <c r="AA729" i="12" s="1"/>
  <c r="Z731" i="12"/>
  <c r="Z730" i="12" s="1"/>
  <c r="Z729" i="12" s="1"/>
  <c r="AB727" i="12"/>
  <c r="AB726" i="12" s="1"/>
  <c r="AB725" i="12" s="1"/>
  <c r="AA727" i="12"/>
  <c r="AA726" i="12" s="1"/>
  <c r="AA725" i="12" s="1"/>
  <c r="Z727" i="12"/>
  <c r="Z726" i="12" s="1"/>
  <c r="Z725" i="12" s="1"/>
  <c r="AB723" i="12"/>
  <c r="AB722" i="12" s="1"/>
  <c r="AB721" i="12" s="1"/>
  <c r="AA723" i="12"/>
  <c r="AA722" i="12" s="1"/>
  <c r="AA721" i="12" s="1"/>
  <c r="Z723" i="12"/>
  <c r="Z722" i="12" s="1"/>
  <c r="Z721" i="12" s="1"/>
  <c r="AB719" i="12"/>
  <c r="AB718" i="12" s="1"/>
  <c r="AB717" i="12" s="1"/>
  <c r="AA719" i="12"/>
  <c r="AA718" i="12" s="1"/>
  <c r="AA717" i="12" s="1"/>
  <c r="Z719" i="12"/>
  <c r="Z718" i="12" s="1"/>
  <c r="Z717" i="12" s="1"/>
  <c r="AB715" i="12"/>
  <c r="AB714" i="12" s="1"/>
  <c r="AB713" i="12" s="1"/>
  <c r="AA715" i="12"/>
  <c r="AA714" i="12" s="1"/>
  <c r="AA713" i="12" s="1"/>
  <c r="Z715" i="12"/>
  <c r="Z714" i="12" s="1"/>
  <c r="Z713" i="12" s="1"/>
  <c r="AB711" i="12"/>
  <c r="AB710" i="12" s="1"/>
  <c r="AB709" i="12" s="1"/>
  <c r="AA711" i="12"/>
  <c r="AA710" i="12" s="1"/>
  <c r="AA709" i="12" s="1"/>
  <c r="Z711" i="12"/>
  <c r="Z710" i="12" s="1"/>
  <c r="Z709" i="12" s="1"/>
  <c r="AB707" i="12"/>
  <c r="AB706" i="12" s="1"/>
  <c r="AB705" i="12" s="1"/>
  <c r="AA707" i="12"/>
  <c r="AA706" i="12" s="1"/>
  <c r="AA705" i="12" s="1"/>
  <c r="Z707" i="12"/>
  <c r="Z706" i="12" s="1"/>
  <c r="Z705" i="12" s="1"/>
  <c r="AB703" i="12"/>
  <c r="AB702" i="12" s="1"/>
  <c r="AB701" i="12" s="1"/>
  <c r="AA703" i="12"/>
  <c r="AA702" i="12" s="1"/>
  <c r="AA701" i="12" s="1"/>
  <c r="Z703" i="12"/>
  <c r="Z702" i="12" s="1"/>
  <c r="Z701" i="12" s="1"/>
  <c r="AB697" i="12"/>
  <c r="AB696" i="12" s="1"/>
  <c r="AB695" i="12" s="1"/>
  <c r="AA697" i="12"/>
  <c r="AA696" i="12" s="1"/>
  <c r="AA695" i="12" s="1"/>
  <c r="Z697" i="12"/>
  <c r="Z696" i="12" s="1"/>
  <c r="Z695" i="12" s="1"/>
  <c r="AB689" i="12"/>
  <c r="AB688" i="12" s="1"/>
  <c r="AB687" i="12" s="1"/>
  <c r="AA689" i="12"/>
  <c r="AA688" i="12" s="1"/>
  <c r="AA687" i="12" s="1"/>
  <c r="Z689" i="12"/>
  <c r="Z688" i="12" s="1"/>
  <c r="Z687" i="12" s="1"/>
  <c r="AB684" i="12"/>
  <c r="AB683" i="12" s="1"/>
  <c r="AB682" i="12" s="1"/>
  <c r="AB681" i="12" s="1"/>
  <c r="AA684" i="12"/>
  <c r="AA683" i="12" s="1"/>
  <c r="AA682" i="12" s="1"/>
  <c r="AA681" i="12" s="1"/>
  <c r="Z684" i="12"/>
  <c r="Z683" i="12" s="1"/>
  <c r="Z682" i="12" s="1"/>
  <c r="Z681" i="12" s="1"/>
  <c r="AB679" i="12"/>
  <c r="AB678" i="12" s="1"/>
  <c r="AB677" i="12" s="1"/>
  <c r="AA679" i="12"/>
  <c r="AA678" i="12" s="1"/>
  <c r="AA677" i="12" s="1"/>
  <c r="Z679" i="12"/>
  <c r="Z678" i="12" s="1"/>
  <c r="Z677" i="12" s="1"/>
  <c r="AB675" i="12"/>
  <c r="AB674" i="12" s="1"/>
  <c r="AB673" i="12" s="1"/>
  <c r="AA675" i="12"/>
  <c r="AA674" i="12" s="1"/>
  <c r="AA673" i="12" s="1"/>
  <c r="Z675" i="12"/>
  <c r="Z674" i="12" s="1"/>
  <c r="Z673" i="12" s="1"/>
  <c r="AB671" i="12"/>
  <c r="AB670" i="12" s="1"/>
  <c r="AB669" i="12" s="1"/>
  <c r="AA671" i="12"/>
  <c r="AA670" i="12" s="1"/>
  <c r="AA669" i="12" s="1"/>
  <c r="Z671" i="12"/>
  <c r="Z670" i="12" s="1"/>
  <c r="Z669" i="12" s="1"/>
  <c r="AB667" i="12"/>
  <c r="AB666" i="12" s="1"/>
  <c r="AB665" i="12" s="1"/>
  <c r="AA667" i="12"/>
  <c r="AA666" i="12" s="1"/>
  <c r="AA665" i="12" s="1"/>
  <c r="Z667" i="12"/>
  <c r="Z666" i="12" s="1"/>
  <c r="Z665" i="12" s="1"/>
  <c r="AB663" i="12"/>
  <c r="AB662" i="12" s="1"/>
  <c r="AB661" i="12" s="1"/>
  <c r="AA663" i="12"/>
  <c r="AA662" i="12" s="1"/>
  <c r="AA661" i="12" s="1"/>
  <c r="Z663" i="12"/>
  <c r="Z662" i="12" s="1"/>
  <c r="Z661" i="12" s="1"/>
  <c r="AB659" i="12"/>
  <c r="AB658" i="12" s="1"/>
  <c r="AB657" i="12" s="1"/>
  <c r="AA659" i="12"/>
  <c r="AA658" i="12" s="1"/>
  <c r="AA657" i="12" s="1"/>
  <c r="Z659" i="12"/>
  <c r="Z658" i="12" s="1"/>
  <c r="Z657" i="12" s="1"/>
  <c r="AB655" i="12"/>
  <c r="AB654" i="12" s="1"/>
  <c r="AB653" i="12" s="1"/>
  <c r="AA655" i="12"/>
  <c r="AA654" i="12" s="1"/>
  <c r="AA653" i="12" s="1"/>
  <c r="Z655" i="12"/>
  <c r="Z654" i="12" s="1"/>
  <c r="Z653" i="12" s="1"/>
  <c r="AB648" i="12"/>
  <c r="AB647" i="12" s="1"/>
  <c r="AB646" i="12" s="1"/>
  <c r="AA648" i="12"/>
  <c r="AA647" i="12" s="1"/>
  <c r="AA646" i="12" s="1"/>
  <c r="Z648" i="12"/>
  <c r="Z647" i="12" s="1"/>
  <c r="Z646" i="12" s="1"/>
  <c r="AB644" i="12"/>
  <c r="AB643" i="12" s="1"/>
  <c r="AB642" i="12" s="1"/>
  <c r="AA644" i="12"/>
  <c r="AA643" i="12" s="1"/>
  <c r="AA642" i="12" s="1"/>
  <c r="Z644" i="12"/>
  <c r="Z643" i="12" s="1"/>
  <c r="Z642" i="12" s="1"/>
  <c r="AB640" i="12"/>
  <c r="AB639" i="12" s="1"/>
  <c r="AB638" i="12" s="1"/>
  <c r="AA640" i="12"/>
  <c r="AA639" i="12" s="1"/>
  <c r="AA638" i="12" s="1"/>
  <c r="Z640" i="12"/>
  <c r="Z639" i="12" s="1"/>
  <c r="Z638" i="12" s="1"/>
  <c r="AB636" i="12"/>
  <c r="AB635" i="12" s="1"/>
  <c r="AB634" i="12" s="1"/>
  <c r="AA636" i="12"/>
  <c r="AA635" i="12" s="1"/>
  <c r="AA634" i="12" s="1"/>
  <c r="Z636" i="12"/>
  <c r="Z635" i="12" s="1"/>
  <c r="Z634" i="12" s="1"/>
  <c r="AB631" i="12"/>
  <c r="AB630" i="12" s="1"/>
  <c r="AB629" i="12" s="1"/>
  <c r="AA631" i="12"/>
  <c r="AA630" i="12" s="1"/>
  <c r="AA629" i="12" s="1"/>
  <c r="Z631" i="12"/>
  <c r="Z630" i="12" s="1"/>
  <c r="Z629" i="12" s="1"/>
  <c r="AB627" i="12"/>
  <c r="AB626" i="12" s="1"/>
  <c r="AB625" i="12" s="1"/>
  <c r="AA627" i="12"/>
  <c r="AA626" i="12" s="1"/>
  <c r="AA625" i="12" s="1"/>
  <c r="Z627" i="12"/>
  <c r="Z626" i="12" s="1"/>
  <c r="Z625" i="12" s="1"/>
  <c r="AB620" i="12"/>
  <c r="AB619" i="12" s="1"/>
  <c r="AA620" i="12"/>
  <c r="AA619" i="12" s="1"/>
  <c r="Z620" i="12"/>
  <c r="Z619" i="12" s="1"/>
  <c r="AB617" i="12"/>
  <c r="AB616" i="12" s="1"/>
  <c r="AA617" i="12"/>
  <c r="AA616" i="12" s="1"/>
  <c r="Z617" i="12"/>
  <c r="Z616" i="12" s="1"/>
  <c r="AB612" i="12"/>
  <c r="AB611" i="12" s="1"/>
  <c r="AB610" i="12" s="1"/>
  <c r="AB609" i="12" s="1"/>
  <c r="AA612" i="12"/>
  <c r="AA611" i="12" s="1"/>
  <c r="AA610" i="12" s="1"/>
  <c r="AA609" i="12" s="1"/>
  <c r="Z612" i="12"/>
  <c r="Z611" i="12" s="1"/>
  <c r="Z610" i="12" s="1"/>
  <c r="Z609" i="12" s="1"/>
  <c r="AB606" i="12"/>
  <c r="AB605" i="12" s="1"/>
  <c r="AA606" i="12"/>
  <c r="AA605" i="12" s="1"/>
  <c r="Z606" i="12"/>
  <c r="Z605" i="12" s="1"/>
  <c r="AB603" i="12"/>
  <c r="AB602" i="12" s="1"/>
  <c r="AA603" i="12"/>
  <c r="AA602" i="12" s="1"/>
  <c r="Z603" i="12"/>
  <c r="Z602" i="12" s="1"/>
  <c r="AB597" i="12"/>
  <c r="AB596" i="12" s="1"/>
  <c r="AB595" i="12" s="1"/>
  <c r="AB594" i="12" s="1"/>
  <c r="AA597" i="12"/>
  <c r="AA596" i="12" s="1"/>
  <c r="AA595" i="12" s="1"/>
  <c r="AA594" i="12" s="1"/>
  <c r="Z597" i="12"/>
  <c r="Z596" i="12" s="1"/>
  <c r="Z595" i="12" s="1"/>
  <c r="Z594" i="12" s="1"/>
  <c r="AB591" i="12"/>
  <c r="AB590" i="12" s="1"/>
  <c r="AA591" i="12"/>
  <c r="AA590" i="12" s="1"/>
  <c r="Z591" i="12"/>
  <c r="Z590" i="12" s="1"/>
  <c r="AB588" i="12"/>
  <c r="AB587" i="12" s="1"/>
  <c r="AA588" i="12"/>
  <c r="AA587" i="12" s="1"/>
  <c r="Z588" i="12"/>
  <c r="Z587" i="12" s="1"/>
  <c r="AB585" i="12"/>
  <c r="AB584" i="12" s="1"/>
  <c r="AA585" i="12"/>
  <c r="AA584" i="12" s="1"/>
  <c r="Z585" i="12"/>
  <c r="Z584" i="12" s="1"/>
  <c r="AB582" i="12"/>
  <c r="AB581" i="12" s="1"/>
  <c r="AA582" i="12"/>
  <c r="AA581" i="12" s="1"/>
  <c r="Z582" i="12"/>
  <c r="Z581" i="12" s="1"/>
  <c r="AB579" i="12"/>
  <c r="AB578" i="12" s="1"/>
  <c r="AA579" i="12"/>
  <c r="AA578" i="12" s="1"/>
  <c r="Z579" i="12"/>
  <c r="Z578" i="12" s="1"/>
  <c r="AB574" i="12"/>
  <c r="AB573" i="12" s="1"/>
  <c r="AB572" i="12" s="1"/>
  <c r="AA574" i="12"/>
  <c r="AA573" i="12" s="1"/>
  <c r="AA572" i="12" s="1"/>
  <c r="Z574" i="12"/>
  <c r="Z573" i="12" s="1"/>
  <c r="Z572" i="12" s="1"/>
  <c r="AB570" i="12"/>
  <c r="AB569" i="12" s="1"/>
  <c r="AA570" i="12"/>
  <c r="AA569" i="12" s="1"/>
  <c r="Z570" i="12"/>
  <c r="Z569" i="12" s="1"/>
  <c r="AB567" i="12"/>
  <c r="AB566" i="12" s="1"/>
  <c r="AA567" i="12"/>
  <c r="AA566" i="12" s="1"/>
  <c r="Z567" i="12"/>
  <c r="Z566" i="12" s="1"/>
  <c r="AB563" i="12"/>
  <c r="AB562" i="12" s="1"/>
  <c r="AB561" i="12" s="1"/>
  <c r="AA563" i="12"/>
  <c r="AA562" i="12" s="1"/>
  <c r="AA561" i="12" s="1"/>
  <c r="Z563" i="12"/>
  <c r="Z562" i="12" s="1"/>
  <c r="Z561" i="12" s="1"/>
  <c r="AB559" i="12"/>
  <c r="AA559" i="12"/>
  <c r="Z559" i="12"/>
  <c r="AB557" i="12"/>
  <c r="AA557" i="12"/>
  <c r="Z557" i="12"/>
  <c r="AB551" i="12"/>
  <c r="AB550" i="12" s="1"/>
  <c r="AB549" i="12" s="1"/>
  <c r="AA551" i="12"/>
  <c r="AA550" i="12" s="1"/>
  <c r="AA549" i="12" s="1"/>
  <c r="Z551" i="12"/>
  <c r="Z550" i="12" s="1"/>
  <c r="Z549" i="12" s="1"/>
  <c r="AB547" i="12"/>
  <c r="AB546" i="12" s="1"/>
  <c r="AB545" i="12" s="1"/>
  <c r="AA547" i="12"/>
  <c r="AA546" i="12" s="1"/>
  <c r="AA545" i="12" s="1"/>
  <c r="Z547" i="12"/>
  <c r="Z546" i="12" s="1"/>
  <c r="Z545" i="12" s="1"/>
  <c r="AB543" i="12"/>
  <c r="AB542" i="12" s="1"/>
  <c r="AB541" i="12" s="1"/>
  <c r="AA543" i="12"/>
  <c r="AA542" i="12" s="1"/>
  <c r="AA541" i="12" s="1"/>
  <c r="Z543" i="12"/>
  <c r="Z542" i="12" s="1"/>
  <c r="Z541" i="12" s="1"/>
  <c r="AB539" i="12"/>
  <c r="AB538" i="12" s="1"/>
  <c r="AB537" i="12" s="1"/>
  <c r="AA539" i="12"/>
  <c r="AA538" i="12" s="1"/>
  <c r="AA537" i="12" s="1"/>
  <c r="Z539" i="12"/>
  <c r="Z538" i="12" s="1"/>
  <c r="Z537" i="12" s="1"/>
  <c r="AB533" i="12"/>
  <c r="AB532" i="12" s="1"/>
  <c r="AA533" i="12"/>
  <c r="AA532" i="12" s="1"/>
  <c r="Z533" i="12"/>
  <c r="Z532" i="12" s="1"/>
  <c r="AB530" i="12"/>
  <c r="AB529" i="12" s="1"/>
  <c r="AA530" i="12"/>
  <c r="AA529" i="12" s="1"/>
  <c r="Z530" i="12"/>
  <c r="Z529" i="12" s="1"/>
  <c r="AB525" i="12"/>
  <c r="AB524" i="12" s="1"/>
  <c r="AB523" i="12" s="1"/>
  <c r="AA525" i="12"/>
  <c r="AA524" i="12" s="1"/>
  <c r="AA523" i="12" s="1"/>
  <c r="Z525" i="12"/>
  <c r="Z524" i="12" s="1"/>
  <c r="Z523" i="12" s="1"/>
  <c r="AB521" i="12"/>
  <c r="AB520" i="12" s="1"/>
  <c r="AB519" i="12" s="1"/>
  <c r="AA521" i="12"/>
  <c r="AA520" i="12" s="1"/>
  <c r="AA519" i="12" s="1"/>
  <c r="Z521" i="12"/>
  <c r="Z520" i="12" s="1"/>
  <c r="Z519" i="12" s="1"/>
  <c r="AB515" i="12"/>
  <c r="AB514" i="12" s="1"/>
  <c r="AA515" i="12"/>
  <c r="AA514" i="12" s="1"/>
  <c r="Z515" i="12"/>
  <c r="Z514" i="12" s="1"/>
  <c r="AB512" i="12"/>
  <c r="AB511" i="12" s="1"/>
  <c r="AA512" i="12"/>
  <c r="AA511" i="12" s="1"/>
  <c r="Z512" i="12"/>
  <c r="Z511" i="12" s="1"/>
  <c r="AB508" i="12"/>
  <c r="AB507" i="12" s="1"/>
  <c r="AA508" i="12"/>
  <c r="AA507" i="12" s="1"/>
  <c r="Z508" i="12"/>
  <c r="Z507" i="12" s="1"/>
  <c r="AB505" i="12"/>
  <c r="AB504" i="12" s="1"/>
  <c r="AA505" i="12"/>
  <c r="AA504" i="12" s="1"/>
  <c r="Z505" i="12"/>
  <c r="Z504" i="12" s="1"/>
  <c r="AB499" i="12"/>
  <c r="AB498" i="12" s="1"/>
  <c r="AB497" i="12" s="1"/>
  <c r="AA499" i="12"/>
  <c r="AA498" i="12" s="1"/>
  <c r="AA497" i="12" s="1"/>
  <c r="Z499" i="12"/>
  <c r="Z498" i="12" s="1"/>
  <c r="Z497" i="12" s="1"/>
  <c r="AB495" i="12"/>
  <c r="AB494" i="12" s="1"/>
  <c r="AB493" i="12" s="1"/>
  <c r="AA495" i="12"/>
  <c r="AA494" i="12" s="1"/>
  <c r="AA493" i="12" s="1"/>
  <c r="Z495" i="12"/>
  <c r="Z494" i="12" s="1"/>
  <c r="Z493" i="12" s="1"/>
  <c r="AB491" i="12"/>
  <c r="AB490" i="12" s="1"/>
  <c r="AB489" i="12" s="1"/>
  <c r="AA491" i="12"/>
  <c r="AA490" i="12" s="1"/>
  <c r="AA489" i="12" s="1"/>
  <c r="Z491" i="12"/>
  <c r="Z490" i="12" s="1"/>
  <c r="Z489" i="12" s="1"/>
  <c r="AB487" i="12"/>
  <c r="AB486" i="12" s="1"/>
  <c r="AB485" i="12" s="1"/>
  <c r="AA487" i="12"/>
  <c r="AA486" i="12" s="1"/>
  <c r="AA485" i="12" s="1"/>
  <c r="Z487" i="12"/>
  <c r="Z486" i="12" s="1"/>
  <c r="Z485" i="12" s="1"/>
  <c r="AB482" i="12"/>
  <c r="AB481" i="12" s="1"/>
  <c r="AB480" i="12" s="1"/>
  <c r="AA482" i="12"/>
  <c r="AA481" i="12" s="1"/>
  <c r="AA480" i="12" s="1"/>
  <c r="Z482" i="12"/>
  <c r="Z481" i="12" s="1"/>
  <c r="Z480" i="12" s="1"/>
  <c r="AB476" i="12"/>
  <c r="AB475" i="12" s="1"/>
  <c r="AB474" i="12" s="1"/>
  <c r="AA476" i="12"/>
  <c r="AA475" i="12" s="1"/>
  <c r="AA474" i="12" s="1"/>
  <c r="Z476" i="12"/>
  <c r="Z475" i="12" s="1"/>
  <c r="Z474" i="12" s="1"/>
  <c r="AB471" i="12"/>
  <c r="AA471" i="12"/>
  <c r="Z471" i="12"/>
  <c r="AB468" i="12"/>
  <c r="AA468" i="12"/>
  <c r="Z468" i="12"/>
  <c r="AB465" i="12"/>
  <c r="AB464" i="12" s="1"/>
  <c r="AA465" i="12"/>
  <c r="AA464" i="12" s="1"/>
  <c r="Z465" i="12"/>
  <c r="Z464" i="12" s="1"/>
  <c r="AB460" i="12"/>
  <c r="AB459" i="12" s="1"/>
  <c r="AB458" i="12" s="1"/>
  <c r="AA460" i="12"/>
  <c r="AA459" i="12" s="1"/>
  <c r="AA458" i="12" s="1"/>
  <c r="Z460" i="12"/>
  <c r="Z459" i="12" s="1"/>
  <c r="Z458" i="12" s="1"/>
  <c r="AB456" i="12"/>
  <c r="AB455" i="12" s="1"/>
  <c r="AA456" i="12"/>
  <c r="AA455" i="12" s="1"/>
  <c r="Z456" i="12"/>
  <c r="Z455" i="12" s="1"/>
  <c r="AB453" i="12"/>
  <c r="AA453" i="12"/>
  <c r="Z453" i="12"/>
  <c r="AB451" i="12"/>
  <c r="AA451" i="12"/>
  <c r="Z451" i="12"/>
  <c r="AB448" i="12"/>
  <c r="AB447" i="12" s="1"/>
  <c r="AA448" i="12"/>
  <c r="AA447" i="12" s="1"/>
  <c r="Z448" i="12"/>
  <c r="Z447" i="12" s="1"/>
  <c r="AB445" i="12"/>
  <c r="AB444" i="12" s="1"/>
  <c r="AA445" i="12"/>
  <c r="AA444" i="12" s="1"/>
  <c r="Z445" i="12"/>
  <c r="Z444" i="12" s="1"/>
  <c r="AB440" i="12"/>
  <c r="AB439" i="12" s="1"/>
  <c r="AB438" i="12" s="1"/>
  <c r="AA440" i="12"/>
  <c r="AA439" i="12" s="1"/>
  <c r="AA438" i="12" s="1"/>
  <c r="Z440" i="12"/>
  <c r="Z439" i="12" s="1"/>
  <c r="Z438" i="12" s="1"/>
  <c r="AB435" i="12"/>
  <c r="AB434" i="12" s="1"/>
  <c r="AB433" i="12" s="1"/>
  <c r="AA435" i="12"/>
  <c r="AA434" i="12" s="1"/>
  <c r="AA433" i="12" s="1"/>
  <c r="Z435" i="12"/>
  <c r="Z434" i="12" s="1"/>
  <c r="Z433" i="12" s="1"/>
  <c r="AB431" i="12"/>
  <c r="AB430" i="12" s="1"/>
  <c r="AB429" i="12" s="1"/>
  <c r="AA431" i="12"/>
  <c r="AA430" i="12" s="1"/>
  <c r="AA429" i="12" s="1"/>
  <c r="Z431" i="12"/>
  <c r="Z430" i="12" s="1"/>
  <c r="Z429" i="12" s="1"/>
  <c r="AB426" i="12"/>
  <c r="AA426" i="12"/>
  <c r="Z426" i="12"/>
  <c r="AB424" i="12"/>
  <c r="AA424" i="12"/>
  <c r="Z424" i="12"/>
  <c r="AB420" i="12"/>
  <c r="AA420" i="12"/>
  <c r="Z420" i="12"/>
  <c r="AB418" i="12"/>
  <c r="AA418" i="12"/>
  <c r="Z418" i="12"/>
  <c r="AB414" i="12"/>
  <c r="AB413" i="12" s="1"/>
  <c r="AB412" i="12" s="1"/>
  <c r="AA414" i="12"/>
  <c r="AA413" i="12" s="1"/>
  <c r="AA412" i="12" s="1"/>
  <c r="Z414" i="12"/>
  <c r="Z413" i="12" s="1"/>
  <c r="Z412" i="12" s="1"/>
  <c r="AB410" i="12"/>
  <c r="AA410" i="12"/>
  <c r="Z410" i="12"/>
  <c r="AB408" i="12"/>
  <c r="AA408" i="12"/>
  <c r="Z408" i="12"/>
  <c r="AB403" i="12"/>
  <c r="AA403" i="12"/>
  <c r="Z403" i="12"/>
  <c r="AB400" i="12"/>
  <c r="AA400" i="12"/>
  <c r="Z400" i="12"/>
  <c r="AB395" i="12"/>
  <c r="AB394" i="12" s="1"/>
  <c r="AB393" i="12" s="1"/>
  <c r="AA395" i="12"/>
  <c r="AA394" i="12" s="1"/>
  <c r="AA393" i="12" s="1"/>
  <c r="Z395" i="12"/>
  <c r="Z394" i="12" s="1"/>
  <c r="Z393" i="12" s="1"/>
  <c r="AB387" i="12"/>
  <c r="AB386" i="12" s="1"/>
  <c r="AB385" i="12" s="1"/>
  <c r="AA387" i="12"/>
  <c r="AA386" i="12" s="1"/>
  <c r="AA385" i="12" s="1"/>
  <c r="Z387" i="12"/>
  <c r="Z386" i="12" s="1"/>
  <c r="Z385" i="12" s="1"/>
  <c r="AB382" i="12"/>
  <c r="AB381" i="12" s="1"/>
  <c r="AB380" i="12" s="1"/>
  <c r="AA382" i="12"/>
  <c r="AA381" i="12" s="1"/>
  <c r="AA380" i="12" s="1"/>
  <c r="Z382" i="12"/>
  <c r="Z381" i="12" s="1"/>
  <c r="Z380" i="12" s="1"/>
  <c r="AB377" i="12"/>
  <c r="AA377" i="12"/>
  <c r="Z377" i="12"/>
  <c r="AB375" i="12"/>
  <c r="AA375" i="12"/>
  <c r="Z375" i="12"/>
  <c r="AB372" i="12"/>
  <c r="AB371" i="12" s="1"/>
  <c r="AA372" i="12"/>
  <c r="AA371" i="12" s="1"/>
  <c r="Z372" i="12"/>
  <c r="Z371" i="12" s="1"/>
  <c r="AB367" i="12"/>
  <c r="AB366" i="12" s="1"/>
  <c r="AB365" i="12" s="1"/>
  <c r="AA367" i="12"/>
  <c r="AA366" i="12" s="1"/>
  <c r="AA365" i="12" s="1"/>
  <c r="Z367" i="12"/>
  <c r="Z366" i="12" s="1"/>
  <c r="Z365" i="12" s="1"/>
  <c r="AB363" i="12"/>
  <c r="AB362" i="12" s="1"/>
  <c r="AB361" i="12" s="1"/>
  <c r="AA363" i="12"/>
  <c r="AA362" i="12" s="1"/>
  <c r="AA361" i="12" s="1"/>
  <c r="Z363" i="12"/>
  <c r="Z362" i="12" s="1"/>
  <c r="Z361" i="12" s="1"/>
  <c r="AB359" i="12"/>
  <c r="AB358" i="12" s="1"/>
  <c r="AB357" i="12" s="1"/>
  <c r="AA359" i="12"/>
  <c r="AA358" i="12" s="1"/>
  <c r="AA357" i="12" s="1"/>
  <c r="Z359" i="12"/>
  <c r="Z358" i="12" s="1"/>
  <c r="Z357" i="12" s="1"/>
  <c r="AB352" i="12"/>
  <c r="AB351" i="12" s="1"/>
  <c r="AB350" i="12" s="1"/>
  <c r="AA352" i="12"/>
  <c r="AA351" i="12" s="1"/>
  <c r="AA350" i="12" s="1"/>
  <c r="Z352" i="12"/>
  <c r="Z351" i="12" s="1"/>
  <c r="Z350" i="12" s="1"/>
  <c r="AB348" i="12"/>
  <c r="AB347" i="12" s="1"/>
  <c r="AB346" i="12" s="1"/>
  <c r="AA348" i="12"/>
  <c r="AA347" i="12" s="1"/>
  <c r="AA346" i="12" s="1"/>
  <c r="Z348" i="12"/>
  <c r="Z347" i="12" s="1"/>
  <c r="Z346" i="12" s="1"/>
  <c r="AB343" i="12"/>
  <c r="AB342" i="12" s="1"/>
  <c r="AB341" i="12" s="1"/>
  <c r="AA343" i="12"/>
  <c r="AA342" i="12" s="1"/>
  <c r="AA341" i="12" s="1"/>
  <c r="Z343" i="12"/>
  <c r="Z342" i="12" s="1"/>
  <c r="Z341" i="12" s="1"/>
  <c r="AB339" i="12"/>
  <c r="AB338" i="12" s="1"/>
  <c r="AA339" i="12"/>
  <c r="AA338" i="12" s="1"/>
  <c r="Z339" i="12"/>
  <c r="Z338" i="12" s="1"/>
  <c r="AB336" i="12"/>
  <c r="AB335" i="12" s="1"/>
  <c r="AA336" i="12"/>
  <c r="AA335" i="12" s="1"/>
  <c r="Z336" i="12"/>
  <c r="Z335" i="12" s="1"/>
  <c r="AB329" i="12"/>
  <c r="AB328" i="12" s="1"/>
  <c r="AB327" i="12" s="1"/>
  <c r="AA329" i="12"/>
  <c r="AA328" i="12" s="1"/>
  <c r="AA327" i="12" s="1"/>
  <c r="Z329" i="12"/>
  <c r="Z328" i="12" s="1"/>
  <c r="Z327" i="12" s="1"/>
  <c r="AB325" i="12"/>
  <c r="AB324" i="12" s="1"/>
  <c r="AB323" i="12" s="1"/>
  <c r="AA325" i="12"/>
  <c r="AA324" i="12" s="1"/>
  <c r="AA323" i="12" s="1"/>
  <c r="Z325" i="12"/>
  <c r="Z324" i="12" s="1"/>
  <c r="Z323" i="12" s="1"/>
  <c r="AB319" i="12"/>
  <c r="AB318" i="12" s="1"/>
  <c r="AB317" i="12" s="1"/>
  <c r="AB316" i="12" s="1"/>
  <c r="AA319" i="12"/>
  <c r="AA318" i="12" s="1"/>
  <c r="AA317" i="12" s="1"/>
  <c r="AA316" i="12" s="1"/>
  <c r="Z319" i="12"/>
  <c r="Z318" i="12" s="1"/>
  <c r="Z317" i="12" s="1"/>
  <c r="Z316" i="12" s="1"/>
  <c r="AB314" i="12"/>
  <c r="AB313" i="12" s="1"/>
  <c r="AB312" i="12" s="1"/>
  <c r="AA314" i="12"/>
  <c r="AA313" i="12" s="1"/>
  <c r="AA312" i="12" s="1"/>
  <c r="Z314" i="12"/>
  <c r="Z313" i="12" s="1"/>
  <c r="Z312" i="12" s="1"/>
  <c r="AB310" i="12"/>
  <c r="AB309" i="12" s="1"/>
  <c r="AA310" i="12"/>
  <c r="AA309" i="12" s="1"/>
  <c r="Z310" i="12"/>
  <c r="Z309" i="12" s="1"/>
  <c r="AB307" i="12"/>
  <c r="AB306" i="12" s="1"/>
  <c r="AA307" i="12"/>
  <c r="AA306" i="12" s="1"/>
  <c r="Z307" i="12"/>
  <c r="Z306" i="12" s="1"/>
  <c r="AB304" i="12"/>
  <c r="AB303" i="12" s="1"/>
  <c r="AA304" i="12"/>
  <c r="AA303" i="12" s="1"/>
  <c r="Z304" i="12"/>
  <c r="Z303" i="12" s="1"/>
  <c r="AB300" i="12"/>
  <c r="AB299" i="12" s="1"/>
  <c r="AB298" i="12" s="1"/>
  <c r="AA300" i="12"/>
  <c r="AA299" i="12" s="1"/>
  <c r="AA298" i="12" s="1"/>
  <c r="Z300" i="12"/>
  <c r="Z299" i="12" s="1"/>
  <c r="Z298" i="12" s="1"/>
  <c r="AB293" i="12"/>
  <c r="AB292" i="12" s="1"/>
  <c r="AB291" i="12" s="1"/>
  <c r="AA293" i="12"/>
  <c r="AA292" i="12" s="1"/>
  <c r="AA291" i="12" s="1"/>
  <c r="Z293" i="12"/>
  <c r="Z292" i="12" s="1"/>
  <c r="Z291" i="12" s="1"/>
  <c r="AB281" i="12"/>
  <c r="AB280" i="12" s="1"/>
  <c r="AB279" i="12" s="1"/>
  <c r="AA281" i="12"/>
  <c r="AA280" i="12" s="1"/>
  <c r="AA279" i="12" s="1"/>
  <c r="Z281" i="12"/>
  <c r="Z280" i="12" s="1"/>
  <c r="Z279" i="12" s="1"/>
  <c r="AB277" i="12"/>
  <c r="AB276" i="12" s="1"/>
  <c r="AB275" i="12" s="1"/>
  <c r="AA277" i="12"/>
  <c r="AA276" i="12" s="1"/>
  <c r="AA275" i="12" s="1"/>
  <c r="Z277" i="12"/>
  <c r="Z276" i="12" s="1"/>
  <c r="Z275" i="12" s="1"/>
  <c r="AB271" i="12"/>
  <c r="AB270" i="12" s="1"/>
  <c r="AB269" i="12" s="1"/>
  <c r="AA271" i="12"/>
  <c r="AA270" i="12" s="1"/>
  <c r="AA269" i="12" s="1"/>
  <c r="Z271" i="12"/>
  <c r="Z270" i="12" s="1"/>
  <c r="Z269" i="12" s="1"/>
  <c r="AB267" i="12"/>
  <c r="AB266" i="12" s="1"/>
  <c r="AB265" i="12" s="1"/>
  <c r="AA267" i="12"/>
  <c r="AA266" i="12" s="1"/>
  <c r="AA265" i="12" s="1"/>
  <c r="Z267" i="12"/>
  <c r="Z266" i="12" s="1"/>
  <c r="Z265" i="12" s="1"/>
  <c r="AB263" i="12"/>
  <c r="AB262" i="12" s="1"/>
  <c r="AA263" i="12"/>
  <c r="AA262" i="12" s="1"/>
  <c r="Z263" i="12"/>
  <c r="Z262" i="12" s="1"/>
  <c r="AB260" i="12"/>
  <c r="AB259" i="12" s="1"/>
  <c r="AA260" i="12"/>
  <c r="AA259" i="12" s="1"/>
  <c r="Z260" i="12"/>
  <c r="Z259" i="12" s="1"/>
  <c r="AB256" i="12"/>
  <c r="AB255" i="12" s="1"/>
  <c r="AB254" i="12" s="1"/>
  <c r="AA256" i="12"/>
  <c r="AA255" i="12" s="1"/>
  <c r="AA254" i="12" s="1"/>
  <c r="Z256" i="12"/>
  <c r="Z255" i="12" s="1"/>
  <c r="Z254" i="12" s="1"/>
  <c r="AB251" i="12"/>
  <c r="AB250" i="12" s="1"/>
  <c r="AB249" i="12" s="1"/>
  <c r="AA251" i="12"/>
  <c r="AA250" i="12" s="1"/>
  <c r="AA249" i="12" s="1"/>
  <c r="Z251" i="12"/>
  <c r="Z250" i="12" s="1"/>
  <c r="Z249" i="12" s="1"/>
  <c r="AB247" i="12"/>
  <c r="AB246" i="12" s="1"/>
  <c r="AB245" i="12" s="1"/>
  <c r="AA247" i="12"/>
  <c r="AA246" i="12" s="1"/>
  <c r="AA245" i="12" s="1"/>
  <c r="Z247" i="12"/>
  <c r="Z246" i="12" s="1"/>
  <c r="Z245" i="12" s="1"/>
  <c r="AB243" i="12"/>
  <c r="AB242" i="12" s="1"/>
  <c r="AB241" i="12" s="1"/>
  <c r="AA243" i="12"/>
  <c r="AA242" i="12" s="1"/>
  <c r="AA241" i="12" s="1"/>
  <c r="Z243" i="12"/>
  <c r="Z242" i="12" s="1"/>
  <c r="Z241" i="12" s="1"/>
  <c r="AB237" i="12"/>
  <c r="AB236" i="12" s="1"/>
  <c r="AB235" i="12" s="1"/>
  <c r="AA237" i="12"/>
  <c r="AA236" i="12" s="1"/>
  <c r="AA235" i="12" s="1"/>
  <c r="Z237" i="12"/>
  <c r="Z236" i="12" s="1"/>
  <c r="Z235" i="12" s="1"/>
  <c r="AB233" i="12"/>
  <c r="AB232" i="12" s="1"/>
  <c r="AB231" i="12" s="1"/>
  <c r="AA233" i="12"/>
  <c r="AA232" i="12" s="1"/>
  <c r="AA231" i="12" s="1"/>
  <c r="Z233" i="12"/>
  <c r="Z232" i="12" s="1"/>
  <c r="Z231" i="12" s="1"/>
  <c r="AB227" i="12"/>
  <c r="AA227" i="12"/>
  <c r="Z227" i="12"/>
  <c r="AB225" i="12"/>
  <c r="AA225" i="12"/>
  <c r="Z225" i="12"/>
  <c r="AB220" i="12"/>
  <c r="AB219" i="12" s="1"/>
  <c r="AB218" i="12" s="1"/>
  <c r="AA220" i="12"/>
  <c r="AA219" i="12" s="1"/>
  <c r="AA218" i="12" s="1"/>
  <c r="Z220" i="12"/>
  <c r="Z219" i="12" s="1"/>
  <c r="Z218" i="12" s="1"/>
  <c r="AB216" i="12"/>
  <c r="AB215" i="12" s="1"/>
  <c r="AB214" i="12" s="1"/>
  <c r="AA216" i="12"/>
  <c r="AA215" i="12" s="1"/>
  <c r="AA214" i="12" s="1"/>
  <c r="Z216" i="12"/>
  <c r="Z215" i="12" s="1"/>
  <c r="Z214" i="12" s="1"/>
  <c r="AB208" i="12"/>
  <c r="AB207" i="12" s="1"/>
  <c r="AB206" i="12" s="1"/>
  <c r="AA208" i="12"/>
  <c r="AA207" i="12" s="1"/>
  <c r="AA206" i="12" s="1"/>
  <c r="Z208" i="12"/>
  <c r="Z207" i="12" s="1"/>
  <c r="Z206" i="12" s="1"/>
  <c r="AB203" i="12"/>
  <c r="AB202" i="12" s="1"/>
  <c r="AB201" i="12" s="1"/>
  <c r="AA203" i="12"/>
  <c r="AA202" i="12" s="1"/>
  <c r="AA201" i="12" s="1"/>
  <c r="Z203" i="12"/>
  <c r="Z202" i="12" s="1"/>
  <c r="Z201" i="12" s="1"/>
  <c r="AB189" i="12"/>
  <c r="AB188" i="12" s="1"/>
  <c r="AB187" i="12" s="1"/>
  <c r="AA189" i="12"/>
  <c r="AA188" i="12" s="1"/>
  <c r="AA187" i="12" s="1"/>
  <c r="Z189" i="12"/>
  <c r="Z188" i="12" s="1"/>
  <c r="Z187" i="12" s="1"/>
  <c r="AB185" i="12"/>
  <c r="AB184" i="12" s="1"/>
  <c r="AB183" i="12" s="1"/>
  <c r="AA185" i="12"/>
  <c r="AA184" i="12" s="1"/>
  <c r="AA183" i="12" s="1"/>
  <c r="Z185" i="12"/>
  <c r="Z184" i="12" s="1"/>
  <c r="Z183" i="12" s="1"/>
  <c r="AB181" i="12"/>
  <c r="AA181" i="12"/>
  <c r="Z181" i="12"/>
  <c r="AB179" i="12"/>
  <c r="AA179" i="12"/>
  <c r="Z179" i="12"/>
  <c r="AB174" i="12"/>
  <c r="AB173" i="12" s="1"/>
  <c r="AB172" i="12" s="1"/>
  <c r="AA174" i="12"/>
  <c r="AA173" i="12" s="1"/>
  <c r="AA172" i="12" s="1"/>
  <c r="Z174" i="12"/>
  <c r="Z173" i="12" s="1"/>
  <c r="Z172" i="12" s="1"/>
  <c r="AB164" i="12"/>
  <c r="AA164" i="12"/>
  <c r="Z164" i="12"/>
  <c r="AB162" i="12"/>
  <c r="AA162" i="12"/>
  <c r="Z162" i="12"/>
  <c r="AB158" i="12"/>
  <c r="AA158" i="12"/>
  <c r="Z158" i="12"/>
  <c r="AB156" i="12"/>
  <c r="AA156" i="12"/>
  <c r="Z156" i="12"/>
  <c r="AB152" i="12"/>
  <c r="AB151" i="12" s="1"/>
  <c r="AB150" i="12" s="1"/>
  <c r="AA152" i="12"/>
  <c r="AA151" i="12" s="1"/>
  <c r="AA150" i="12" s="1"/>
  <c r="Z152" i="12"/>
  <c r="Z151" i="12" s="1"/>
  <c r="Z150" i="12" s="1"/>
  <c r="AB146" i="12"/>
  <c r="AB145" i="12" s="1"/>
  <c r="AA146" i="12"/>
  <c r="AA145" i="12" s="1"/>
  <c r="Z146" i="12"/>
  <c r="Z145" i="12" s="1"/>
  <c r="AB143" i="12"/>
  <c r="AB142" i="12" s="1"/>
  <c r="AA143" i="12"/>
  <c r="AA142" i="12" s="1"/>
  <c r="Z143" i="12"/>
  <c r="Z142" i="12" s="1"/>
  <c r="AB139" i="12"/>
  <c r="AA139" i="12"/>
  <c r="Z139" i="12"/>
  <c r="AB137" i="12"/>
  <c r="AA137" i="12"/>
  <c r="Z137" i="12"/>
  <c r="AB133" i="12"/>
  <c r="AA133" i="12"/>
  <c r="Z133" i="12"/>
  <c r="AB127" i="12"/>
  <c r="AB126" i="12" s="1"/>
  <c r="AB125" i="12" s="1"/>
  <c r="AA127" i="12"/>
  <c r="AA126" i="12" s="1"/>
  <c r="AA125" i="12" s="1"/>
  <c r="Z127" i="12"/>
  <c r="Z126" i="12" s="1"/>
  <c r="Z125" i="12" s="1"/>
  <c r="AB117" i="12"/>
  <c r="AA117" i="12"/>
  <c r="Z117" i="12"/>
  <c r="AB113" i="12"/>
  <c r="AA113" i="12"/>
  <c r="Z113" i="12"/>
  <c r="AB110" i="12"/>
  <c r="AB109" i="12" s="1"/>
  <c r="AA110" i="12"/>
  <c r="AA109" i="12" s="1"/>
  <c r="Z110" i="12"/>
  <c r="Z109" i="12" s="1"/>
  <c r="AB105" i="12"/>
  <c r="AA105" i="12"/>
  <c r="Z105" i="12"/>
  <c r="AB103" i="12"/>
  <c r="AA103" i="12"/>
  <c r="Z103" i="12"/>
  <c r="AB99" i="12"/>
  <c r="AA99" i="12"/>
  <c r="Z99" i="12"/>
  <c r="AB97" i="12"/>
  <c r="AA97" i="12"/>
  <c r="Z97" i="12"/>
  <c r="AB93" i="12"/>
  <c r="AA93" i="12"/>
  <c r="Z93" i="12"/>
  <c r="AB91" i="12"/>
  <c r="AA91" i="12"/>
  <c r="Z91" i="12"/>
  <c r="AB86" i="12"/>
  <c r="AB85" i="12" s="1"/>
  <c r="AB84" i="12" s="1"/>
  <c r="AA86" i="12"/>
  <c r="AA85" i="12" s="1"/>
  <c r="AA84" i="12" s="1"/>
  <c r="Z86" i="12"/>
  <c r="Z85" i="12" s="1"/>
  <c r="Z84" i="12" s="1"/>
  <c r="AB82" i="12"/>
  <c r="AB81" i="12" s="1"/>
  <c r="AB80" i="12" s="1"/>
  <c r="AA82" i="12"/>
  <c r="AA81" i="12" s="1"/>
  <c r="AA80" i="12" s="1"/>
  <c r="Z82" i="12"/>
  <c r="Z81" i="12" s="1"/>
  <c r="Z80" i="12" s="1"/>
  <c r="AB78" i="12"/>
  <c r="AB77" i="12" s="1"/>
  <c r="AB76" i="12" s="1"/>
  <c r="AA78" i="12"/>
  <c r="AA77" i="12" s="1"/>
  <c r="AA76" i="12" s="1"/>
  <c r="Z78" i="12"/>
  <c r="Z77" i="12" s="1"/>
  <c r="Z76" i="12" s="1"/>
  <c r="AB74" i="12"/>
  <c r="AB73" i="12" s="1"/>
  <c r="AA74" i="12"/>
  <c r="AA73" i="12" s="1"/>
  <c r="Z74" i="12"/>
  <c r="Z73" i="12" s="1"/>
  <c r="AB71" i="12"/>
  <c r="AB70" i="12" s="1"/>
  <c r="AA71" i="12"/>
  <c r="AA70" i="12" s="1"/>
  <c r="Z71" i="12"/>
  <c r="Z70" i="12" s="1"/>
  <c r="AB66" i="12"/>
  <c r="AB65" i="12" s="1"/>
  <c r="AB64" i="12" s="1"/>
  <c r="AA66" i="12"/>
  <c r="AA65" i="12" s="1"/>
  <c r="AA64" i="12" s="1"/>
  <c r="Z66" i="12"/>
  <c r="Z65" i="12" s="1"/>
  <c r="Z64" i="12" s="1"/>
  <c r="AB62" i="12"/>
  <c r="AB61" i="12" s="1"/>
  <c r="AA62" i="12"/>
  <c r="AA61" i="12" s="1"/>
  <c r="Z62" i="12"/>
  <c r="Z61" i="12" s="1"/>
  <c r="AB59" i="12"/>
  <c r="AB58" i="12" s="1"/>
  <c r="AA59" i="12"/>
  <c r="AA58" i="12" s="1"/>
  <c r="Z59" i="12"/>
  <c r="Z58" i="12" s="1"/>
  <c r="AB55" i="12"/>
  <c r="AB54" i="12" s="1"/>
  <c r="AA55" i="12"/>
  <c r="AA54" i="12" s="1"/>
  <c r="Z55" i="12"/>
  <c r="Z54" i="12" s="1"/>
  <c r="AB52" i="12"/>
  <c r="AB51" i="12" s="1"/>
  <c r="AA52" i="12"/>
  <c r="AA51" i="12" s="1"/>
  <c r="Z52" i="12"/>
  <c r="Z51" i="12" s="1"/>
  <c r="AB45" i="12"/>
  <c r="AB44" i="12" s="1"/>
  <c r="AB43" i="12" s="1"/>
  <c r="AB42" i="12" s="1"/>
  <c r="AA45" i="12"/>
  <c r="AA44" i="12" s="1"/>
  <c r="AA43" i="12" s="1"/>
  <c r="AA42" i="12" s="1"/>
  <c r="Z45" i="12"/>
  <c r="Z44" i="12" s="1"/>
  <c r="Z43" i="12" s="1"/>
  <c r="Z42" i="12" s="1"/>
  <c r="AB40" i="12"/>
  <c r="AA40" i="12"/>
  <c r="Z40" i="12"/>
  <c r="AB38" i="12"/>
  <c r="AA38" i="12"/>
  <c r="Z38" i="12"/>
  <c r="AB35" i="12"/>
  <c r="AB34" i="12" s="1"/>
  <c r="AA35" i="12"/>
  <c r="AA34" i="12" s="1"/>
  <c r="Z35" i="12"/>
  <c r="Z34" i="12" s="1"/>
  <c r="AB30" i="12"/>
  <c r="AA30" i="12"/>
  <c r="Z30" i="12"/>
  <c r="AB27" i="12"/>
  <c r="AA27" i="12"/>
  <c r="Z27" i="12"/>
  <c r="AB24" i="12"/>
  <c r="AA24" i="12"/>
  <c r="Z24" i="12"/>
  <c r="AB20" i="12"/>
  <c r="AB19" i="12" s="1"/>
  <c r="AA20" i="12"/>
  <c r="AA19" i="12" s="1"/>
  <c r="Z20" i="12"/>
  <c r="Z19" i="12" s="1"/>
  <c r="AB384" i="12" l="1"/>
  <c r="Z384" i="12"/>
  <c r="AA384" i="12"/>
  <c r="AA1198" i="12"/>
  <c r="Z1198" i="12"/>
  <c r="AB1198" i="12"/>
  <c r="AA949" i="12"/>
  <c r="AB949" i="12"/>
  <c r="Z949" i="12"/>
  <c r="AB1929" i="12"/>
  <c r="AB1998" i="12"/>
  <c r="Z1929" i="12"/>
  <c r="AA1929" i="12"/>
  <c r="AA1998" i="12"/>
  <c r="Z1998" i="12"/>
  <c r="AB130" i="12"/>
  <c r="AB129" i="12" s="1"/>
  <c r="AA130" i="12"/>
  <c r="AA129" i="12" s="1"/>
  <c r="Z130" i="12"/>
  <c r="Z129" i="12" s="1"/>
  <c r="Z1350" i="12"/>
  <c r="Z1349" i="12" s="1"/>
  <c r="AB1350" i="12"/>
  <c r="AB1349" i="12" s="1"/>
  <c r="AA1350" i="12"/>
  <c r="AA1349" i="12" s="1"/>
  <c r="Z274" i="12"/>
  <c r="Z273" i="12" s="1"/>
  <c r="AA274" i="12"/>
  <c r="AA273" i="12" s="1"/>
  <c r="AB274" i="12"/>
  <c r="AB273" i="12" s="1"/>
  <c r="AA2552" i="12"/>
  <c r="AB1880" i="12"/>
  <c r="AB1879" i="12" s="1"/>
  <c r="AB2310" i="12"/>
  <c r="Z399" i="12"/>
  <c r="Z398" i="12" s="1"/>
  <c r="Z141" i="12"/>
  <c r="AB230" i="12"/>
  <c r="Z565" i="12"/>
  <c r="Z686" i="12"/>
  <c r="Z1249" i="12"/>
  <c r="AA2336" i="12"/>
  <c r="AA1581" i="12"/>
  <c r="AA1576" i="12" s="1"/>
  <c r="AA1575" i="12" s="1"/>
  <c r="AB1889" i="12"/>
  <c r="AB1888" i="12" s="1"/>
  <c r="AB1887" i="12" s="1"/>
  <c r="Z322" i="12"/>
  <c r="Z321" i="12" s="1"/>
  <c r="AB334" i="12"/>
  <c r="AB333" i="12" s="1"/>
  <c r="AB1402" i="12"/>
  <c r="AB1401" i="12" s="1"/>
  <c r="AA1502" i="12"/>
  <c r="AA1498" i="12" s="1"/>
  <c r="AA1493" i="12" s="1"/>
  <c r="AA1880" i="12"/>
  <c r="AA1879" i="12" s="1"/>
  <c r="AB896" i="12"/>
  <c r="AB883" i="12" s="1"/>
  <c r="Z1606" i="12"/>
  <c r="Z1605" i="12" s="1"/>
  <c r="AA1606" i="12"/>
  <c r="AA1605" i="12" s="1"/>
  <c r="Z1731" i="12"/>
  <c r="Z1730" i="12" s="1"/>
  <c r="AA1749" i="12"/>
  <c r="AA1748" i="12" s="1"/>
  <c r="Z69" i="12"/>
  <c r="Z68" i="12" s="1"/>
  <c r="AA90" i="12"/>
  <c r="AA89" i="12" s="1"/>
  <c r="AA102" i="12"/>
  <c r="AA101" i="12" s="1"/>
  <c r="AA141" i="12"/>
  <c r="AB814" i="12"/>
  <c r="AB941" i="12"/>
  <c r="AB940" i="12" s="1"/>
  <c r="Z1279" i="12"/>
  <c r="Z1402" i="12"/>
  <c r="Z1401" i="12" s="1"/>
  <c r="Z1511" i="12"/>
  <c r="Z2237" i="12"/>
  <c r="Z2230" i="12" s="1"/>
  <c r="Z1760" i="12"/>
  <c r="Z1755" i="12" s="1"/>
  <c r="Z90" i="12"/>
  <c r="Z89" i="12" s="1"/>
  <c r="AA374" i="12"/>
  <c r="AA370" i="12" s="1"/>
  <c r="AA369" i="12" s="1"/>
  <c r="Z1073" i="12"/>
  <c r="AA1547" i="12"/>
  <c r="AA1546" i="12" s="1"/>
  <c r="AA1545" i="12" s="1"/>
  <c r="Z1670" i="12"/>
  <c r="Z1669" i="12" s="1"/>
  <c r="Z1783" i="12"/>
  <c r="Z1813" i="12"/>
  <c r="AA2317" i="12"/>
  <c r="AA2437" i="12"/>
  <c r="AA2432" i="12" s="1"/>
  <c r="AA2426" i="12" s="1"/>
  <c r="AB2395" i="12"/>
  <c r="AB2390" i="12" s="1"/>
  <c r="Z224" i="12"/>
  <c r="Z223" i="12" s="1"/>
  <c r="Z417" i="12"/>
  <c r="Z416" i="12" s="1"/>
  <c r="AB423" i="12"/>
  <c r="AB422" i="12" s="1"/>
  <c r="Z510" i="12"/>
  <c r="AA1223" i="12"/>
  <c r="AB1249" i="12"/>
  <c r="Z1357" i="12"/>
  <c r="AA1535" i="12"/>
  <c r="AA1534" i="12" s="1"/>
  <c r="AB1647" i="12"/>
  <c r="AB1646" i="12" s="1"/>
  <c r="AB1640" i="12" s="1"/>
  <c r="AA1703" i="12"/>
  <c r="AA1690" i="12" s="1"/>
  <c r="AA1689" i="12" s="1"/>
  <c r="Z2317" i="12"/>
  <c r="AA1235" i="12"/>
  <c r="AA2237" i="12"/>
  <c r="AA2230" i="12" s="1"/>
  <c r="AA615" i="12"/>
  <c r="AA614" i="12" s="1"/>
  <c r="AA608" i="12" s="1"/>
  <c r="Z912" i="12"/>
  <c r="Z911" i="12" s="1"/>
  <c r="AB37" i="12"/>
  <c r="AB33" i="12" s="1"/>
  <c r="AB32" i="12" s="1"/>
  <c r="Z205" i="12"/>
  <c r="AB224" i="12"/>
  <c r="AB223" i="12" s="1"/>
  <c r="Z334" i="12"/>
  <c r="Z333" i="12" s="1"/>
  <c r="AA399" i="12"/>
  <c r="AA398" i="12" s="1"/>
  <c r="AB417" i="12"/>
  <c r="AB416" i="12" s="1"/>
  <c r="AB633" i="12"/>
  <c r="Z993" i="12"/>
  <c r="AB1235" i="12"/>
  <c r="AA1416" i="12"/>
  <c r="AA1511" i="12"/>
  <c r="AA1590" i="12"/>
  <c r="AA1589" i="12" s="1"/>
  <c r="AA1588" i="12" s="1"/>
  <c r="AA1771" i="12"/>
  <c r="AA1770" i="12" s="1"/>
  <c r="AA1813" i="12"/>
  <c r="AA1829" i="12"/>
  <c r="AA1822" i="12" s="1"/>
  <c r="AB2336" i="12"/>
  <c r="Z2381" i="12"/>
  <c r="AA993" i="12"/>
  <c r="AB161" i="12"/>
  <c r="AB160" i="12" s="1"/>
  <c r="AA178" i="12"/>
  <c r="AA177" i="12" s="1"/>
  <c r="AA176" i="12" s="1"/>
  <c r="AB258" i="12"/>
  <c r="AB240" i="12" s="1"/>
  <c r="AB239" i="12" s="1"/>
  <c r="AA556" i="12"/>
  <c r="AA555" i="12" s="1"/>
  <c r="AA554" i="12" s="1"/>
  <c r="Z50" i="12"/>
  <c r="Z102" i="12"/>
  <c r="Z101" i="12" s="1"/>
  <c r="AB615" i="12"/>
  <c r="AB614" i="12" s="1"/>
  <c r="AB608" i="12" s="1"/>
  <c r="AA686" i="12"/>
  <c r="AA833" i="12"/>
  <c r="AB983" i="12"/>
  <c r="AB982" i="12" s="1"/>
  <c r="Z1829" i="12"/>
  <c r="Z1822" i="12" s="1"/>
  <c r="AB1717" i="12"/>
  <c r="AB1716" i="12" s="1"/>
  <c r="Z1858" i="12"/>
  <c r="Z1857" i="12" s="1"/>
  <c r="Z1848" i="12" s="1"/>
  <c r="AB1990" i="12"/>
  <c r="AA2297" i="12"/>
  <c r="AA2296" i="12" s="1"/>
  <c r="Z2351" i="12"/>
  <c r="AB2533" i="12"/>
  <c r="AA1402" i="12"/>
  <c r="AA1401" i="12" s="1"/>
  <c r="AB686" i="12"/>
  <c r="AB136" i="12"/>
  <c r="AB135" i="12" s="1"/>
  <c r="Z258" i="12"/>
  <c r="Z240" i="12" s="1"/>
  <c r="Z239" i="12" s="1"/>
  <c r="AA417" i="12"/>
  <c r="AA416" i="12" s="1"/>
  <c r="Z428" i="12"/>
  <c r="AB450" i="12"/>
  <c r="AB443" i="12" s="1"/>
  <c r="AB442" i="12" s="1"/>
  <c r="AA503" i="12"/>
  <c r="AA528" i="12"/>
  <c r="AA527" i="12" s="1"/>
  <c r="AA518" i="12" s="1"/>
  <c r="Z1315" i="12"/>
  <c r="Z1502" i="12"/>
  <c r="Z1498" i="12" s="1"/>
  <c r="Z1493" i="12" s="1"/>
  <c r="Z1547" i="12"/>
  <c r="Z1546" i="12" s="1"/>
  <c r="Z1545" i="12" s="1"/>
  <c r="AA1647" i="12"/>
  <c r="AA1646" i="12" s="1"/>
  <c r="AA1640" i="12" s="1"/>
  <c r="Z1676" i="12"/>
  <c r="Z1675" i="12" s="1"/>
  <c r="AB1749" i="12"/>
  <c r="AB1748" i="12" s="1"/>
  <c r="AB1813" i="12"/>
  <c r="AA1858" i="12"/>
  <c r="AA1857" i="12" s="1"/>
  <c r="AA1848" i="12" s="1"/>
  <c r="AB2187" i="12"/>
  <c r="AB2381" i="12"/>
  <c r="AA1249" i="12"/>
  <c r="Z96" i="12"/>
  <c r="Z95" i="12" s="1"/>
  <c r="Z624" i="12"/>
  <c r="Z528" i="12"/>
  <c r="Z527" i="12" s="1"/>
  <c r="Z518" i="12" s="1"/>
  <c r="AB155" i="12"/>
  <c r="AB154" i="12" s="1"/>
  <c r="AB178" i="12"/>
  <c r="AB177" i="12" s="1"/>
  <c r="AB176" i="12" s="1"/>
  <c r="Z896" i="12"/>
  <c r="Z883" i="12" s="1"/>
  <c r="Z1054" i="12"/>
  <c r="AB1083" i="12"/>
  <c r="Z700" i="12"/>
  <c r="Z699" i="12" s="1"/>
  <c r="Z800" i="12"/>
  <c r="Z799" i="12" s="1"/>
  <c r="Z798" i="12" s="1"/>
  <c r="AB1097" i="12"/>
  <c r="AB1096" i="12" s="1"/>
  <c r="AB1535" i="12"/>
  <c r="AB1534" i="12" s="1"/>
  <c r="AB1073" i="12"/>
  <c r="AB50" i="12"/>
  <c r="Z23" i="12"/>
  <c r="Z18" i="12" s="1"/>
  <c r="Z17" i="12" s="1"/>
  <c r="Z37" i="12"/>
  <c r="Z33" i="12" s="1"/>
  <c r="Z32" i="12" s="1"/>
  <c r="AA96" i="12"/>
  <c r="AA95" i="12" s="1"/>
  <c r="AB102" i="12"/>
  <c r="AB101" i="12" s="1"/>
  <c r="Z112" i="12"/>
  <c r="Z108" i="12" s="1"/>
  <c r="Z107" i="12" s="1"/>
  <c r="Z136" i="12"/>
  <c r="Z135" i="12" s="1"/>
  <c r="Z302" i="12"/>
  <c r="Z297" i="12" s="1"/>
  <c r="Z296" i="12" s="1"/>
  <c r="AA57" i="12"/>
  <c r="Z155" i="12"/>
  <c r="Z154" i="12" s="1"/>
  <c r="AA161" i="12"/>
  <c r="AA160" i="12" s="1"/>
  <c r="Z178" i="12"/>
  <c r="Z177" i="12" s="1"/>
  <c r="Z176" i="12" s="1"/>
  <c r="AA224" i="12"/>
  <c r="AA223" i="12" s="1"/>
  <c r="Z423" i="12"/>
  <c r="Z422" i="12" s="1"/>
  <c r="Z577" i="12"/>
  <c r="Z576" i="12" s="1"/>
  <c r="AB601" i="12"/>
  <c r="AB600" i="12" s="1"/>
  <c r="AB599" i="12" s="1"/>
  <c r="AB1223" i="12"/>
  <c r="AB1502" i="12"/>
  <c r="AB1498" i="12" s="1"/>
  <c r="AB1493" i="12" s="1"/>
  <c r="AA2128" i="12"/>
  <c r="AA2117" i="12" s="1"/>
  <c r="AA2116" i="12" s="1"/>
  <c r="Z503" i="12"/>
  <c r="Z1223" i="12"/>
  <c r="Z2533" i="12"/>
  <c r="AA1054" i="12"/>
  <c r="AB1357" i="12"/>
  <c r="AB1392" i="12"/>
  <c r="AB1760" i="12"/>
  <c r="AB1755" i="12" s="1"/>
  <c r="AA1843" i="12"/>
  <c r="AA1842" i="12" s="1"/>
  <c r="Z2177" i="12"/>
  <c r="AA2198" i="12"/>
  <c r="AA2208" i="12"/>
  <c r="AA2207" i="12" s="1"/>
  <c r="Z1647" i="12"/>
  <c r="Z1646" i="12" s="1"/>
  <c r="Z1640" i="12" s="1"/>
  <c r="AA1731" i="12"/>
  <c r="AA1730" i="12" s="1"/>
  <c r="AB1843" i="12"/>
  <c r="AB1842" i="12" s="1"/>
  <c r="Z1889" i="12"/>
  <c r="Z1888" i="12" s="1"/>
  <c r="Z1887" i="12" s="1"/>
  <c r="Z1915" i="12"/>
  <c r="Z1914" i="12" s="1"/>
  <c r="Z1909" i="12" s="1"/>
  <c r="Z1908" i="12" s="1"/>
  <c r="Z2271" i="12"/>
  <c r="AA2381" i="12"/>
  <c r="Z2416" i="12"/>
  <c r="Z2411" i="12" s="1"/>
  <c r="Z2405" i="12" s="1"/>
  <c r="AA1366" i="12"/>
  <c r="Z1565" i="12"/>
  <c r="Z1564" i="12" s="1"/>
  <c r="AA1670" i="12"/>
  <c r="AA1669" i="12" s="1"/>
  <c r="AB1703" i="12"/>
  <c r="AB1690" i="12" s="1"/>
  <c r="AB1689" i="12" s="1"/>
  <c r="AB1783" i="12"/>
  <c r="AB1915" i="12"/>
  <c r="AB1914" i="12" s="1"/>
  <c r="AB1909" i="12" s="1"/>
  <c r="AB1908" i="12" s="1"/>
  <c r="AA2140" i="12"/>
  <c r="AA2139" i="12" s="1"/>
  <c r="AA2138" i="12" s="1"/>
  <c r="AA2137" i="12" s="1"/>
  <c r="AB2237" i="12"/>
  <c r="AB2230" i="12" s="1"/>
  <c r="AB2297" i="12"/>
  <c r="AB2296" i="12" s="1"/>
  <c r="Z2373" i="12"/>
  <c r="AA2395" i="12"/>
  <c r="AA2390" i="12" s="1"/>
  <c r="AA2416" i="12"/>
  <c r="AA2411" i="12" s="1"/>
  <c r="AA2405" i="12" s="1"/>
  <c r="Z230" i="12"/>
  <c r="AB57" i="12"/>
  <c r="AB23" i="12"/>
  <c r="AB18" i="12" s="1"/>
  <c r="AB17" i="12" s="1"/>
  <c r="AA205" i="12"/>
  <c r="AB302" i="12"/>
  <c r="AB297" i="12" s="1"/>
  <c r="AB296" i="12" s="1"/>
  <c r="AA302" i="12"/>
  <c r="AA297" i="12" s="1"/>
  <c r="AA296" i="12" s="1"/>
  <c r="Z833" i="12"/>
  <c r="Z922" i="12"/>
  <c r="AA37" i="12"/>
  <c r="AA33" i="12" s="1"/>
  <c r="AA32" i="12" s="1"/>
  <c r="AB96" i="12"/>
  <c r="AB95" i="12" s="1"/>
  <c r="AA112" i="12"/>
  <c r="AA108" i="12" s="1"/>
  <c r="AA107" i="12" s="1"/>
  <c r="AA136" i="12"/>
  <c r="AA135" i="12" s="1"/>
  <c r="AB141" i="12"/>
  <c r="Z161" i="12"/>
  <c r="Z160" i="12" s="1"/>
  <c r="AA230" i="12"/>
  <c r="AB322" i="12"/>
  <c r="AB321" i="12" s="1"/>
  <c r="AB374" i="12"/>
  <c r="AB370" i="12" s="1"/>
  <c r="AB369" i="12" s="1"/>
  <c r="AB399" i="12"/>
  <c r="AB398" i="12" s="1"/>
  <c r="Z407" i="12"/>
  <c r="Z406" i="12" s="1"/>
  <c r="AB467" i="12"/>
  <c r="AB463" i="12" s="1"/>
  <c r="AB462" i="12" s="1"/>
  <c r="AA601" i="12"/>
  <c r="AA600" i="12" s="1"/>
  <c r="AA599" i="12" s="1"/>
  <c r="AB652" i="12"/>
  <c r="AA800" i="12"/>
  <c r="AA799" i="12" s="1"/>
  <c r="AA798" i="12" s="1"/>
  <c r="Z1104" i="12"/>
  <c r="AA258" i="12"/>
  <c r="AA240" i="12" s="1"/>
  <c r="AA239" i="12" s="1"/>
  <c r="AA407" i="12"/>
  <c r="AA406" i="12" s="1"/>
  <c r="AA428" i="12"/>
  <c r="Z450" i="12"/>
  <c r="Z443" i="12" s="1"/>
  <c r="Z442" i="12" s="1"/>
  <c r="AB503" i="12"/>
  <c r="AA510" i="12"/>
  <c r="AA23" i="12"/>
  <c r="AA18" i="12" s="1"/>
  <c r="AA17" i="12" s="1"/>
  <c r="AA50" i="12"/>
  <c r="AB90" i="12"/>
  <c r="AB89" i="12" s="1"/>
  <c r="AB112" i="12"/>
  <c r="AB108" i="12" s="1"/>
  <c r="AB107" i="12" s="1"/>
  <c r="AA155" i="12"/>
  <c r="AA154" i="12" s="1"/>
  <c r="Z374" i="12"/>
  <c r="Z370" i="12" s="1"/>
  <c r="Z369" i="12" s="1"/>
  <c r="AB428" i="12"/>
  <c r="Z467" i="12"/>
  <c r="Z463" i="12" s="1"/>
  <c r="Z462" i="12" s="1"/>
  <c r="AA484" i="12"/>
  <c r="AA479" i="12" s="1"/>
  <c r="AA536" i="12"/>
  <c r="AA535" i="12" s="1"/>
  <c r="AA565" i="12"/>
  <c r="AB577" i="12"/>
  <c r="AB576" i="12" s="1"/>
  <c r="AA577" i="12"/>
  <c r="AA576" i="12" s="1"/>
  <c r="Z601" i="12"/>
  <c r="Z600" i="12" s="1"/>
  <c r="Z599" i="12" s="1"/>
  <c r="AA814" i="12"/>
  <c r="Z1036" i="12"/>
  <c r="Z1035" i="12" s="1"/>
  <c r="AA1183" i="12"/>
  <c r="AB1466" i="12"/>
  <c r="AB1460" i="12" s="1"/>
  <c r="Z484" i="12"/>
  <c r="Z479" i="12" s="1"/>
  <c r="Z536" i="12"/>
  <c r="Z535" i="12" s="1"/>
  <c r="AB556" i="12"/>
  <c r="AB555" i="12" s="1"/>
  <c r="AB554" i="12" s="1"/>
  <c r="Z615" i="12"/>
  <c r="Z614" i="12" s="1"/>
  <c r="Z608" i="12" s="1"/>
  <c r="AB624" i="12"/>
  <c r="AA896" i="12"/>
  <c r="AA883" i="12" s="1"/>
  <c r="Z941" i="12"/>
  <c r="Z940" i="12" s="1"/>
  <c r="AA1097" i="12"/>
  <c r="AA1096" i="12" s="1"/>
  <c r="AB1315" i="12"/>
  <c r="AA1520" i="12"/>
  <c r="AA423" i="12"/>
  <c r="AA422" i="12" s="1"/>
  <c r="AB528" i="12"/>
  <c r="AB527" i="12" s="1"/>
  <c r="AB518" i="12" s="1"/>
  <c r="Z814" i="12"/>
  <c r="AA912" i="12"/>
  <c r="AA911" i="12" s="1"/>
  <c r="AA922" i="12"/>
  <c r="AB1036" i="12"/>
  <c r="AB1035" i="12" s="1"/>
  <c r="AA1073" i="12"/>
  <c r="AA1083" i="12"/>
  <c r="AB1259" i="12"/>
  <c r="Z1438" i="12"/>
  <c r="Z1437" i="12" s="1"/>
  <c r="Z1436" i="12" s="1"/>
  <c r="AB1478" i="12"/>
  <c r="AB1477" i="12" s="1"/>
  <c r="AB1581" i="12"/>
  <c r="AB1576" i="12" s="1"/>
  <c r="AB1575" i="12" s="1"/>
  <c r="AB1590" i="12"/>
  <c r="AB1589" i="12" s="1"/>
  <c r="AB1588" i="12" s="1"/>
  <c r="AA1036" i="12"/>
  <c r="AA1035" i="12" s="1"/>
  <c r="Z1083" i="12"/>
  <c r="Z1097" i="12"/>
  <c r="Z1096" i="12" s="1"/>
  <c r="Z1259" i="12"/>
  <c r="Z1392" i="12"/>
  <c r="AA1466" i="12"/>
  <c r="AA1460" i="12" s="1"/>
  <c r="Z1520" i="12"/>
  <c r="Z1535" i="12"/>
  <c r="Z1534" i="12" s="1"/>
  <c r="AA1565" i="12"/>
  <c r="AA1564" i="12" s="1"/>
  <c r="Z1771" i="12"/>
  <c r="Z1770" i="12" s="1"/>
  <c r="AA1889" i="12"/>
  <c r="AA1888" i="12" s="1"/>
  <c r="AA1887" i="12" s="1"/>
  <c r="AB2198" i="12"/>
  <c r="AB2208" i="12"/>
  <c r="AB2207" i="12" s="1"/>
  <c r="AA2458" i="12"/>
  <c r="AA2453" i="12" s="1"/>
  <c r="AB993" i="12"/>
  <c r="Z1025" i="12"/>
  <c r="Z1024" i="12" s="1"/>
  <c r="Z1023" i="12" s="1"/>
  <c r="Z1022" i="12" s="1"/>
  <c r="AB1511" i="12"/>
  <c r="AB1547" i="12"/>
  <c r="AB1546" i="12" s="1"/>
  <c r="AB1545" i="12" s="1"/>
  <c r="Z1581" i="12"/>
  <c r="Z1576" i="12" s="1"/>
  <c r="Z1575" i="12" s="1"/>
  <c r="Z1703" i="12"/>
  <c r="Z1690" i="12" s="1"/>
  <c r="Z1689" i="12" s="1"/>
  <c r="Z1749" i="12"/>
  <c r="Z1748" i="12" s="1"/>
  <c r="AA1783" i="12"/>
  <c r="Z1990" i="12"/>
  <c r="AA2271" i="12"/>
  <c r="AB1292" i="12"/>
  <c r="Z1366" i="12"/>
  <c r="AB1438" i="12"/>
  <c r="AB1437" i="12" s="1"/>
  <c r="AB1436" i="12" s="1"/>
  <c r="AB1520" i="12"/>
  <c r="Z1590" i="12"/>
  <c r="Z1589" i="12" s="1"/>
  <c r="Z1588" i="12" s="1"/>
  <c r="AB1792" i="12"/>
  <c r="Z2083" i="12"/>
  <c r="AB2482" i="12"/>
  <c r="AB2468" i="12" s="1"/>
  <c r="AA1676" i="12"/>
  <c r="AA1675" i="12" s="1"/>
  <c r="AA1717" i="12"/>
  <c r="AA1716" i="12" s="1"/>
  <c r="AA1760" i="12"/>
  <c r="AA1755" i="12" s="1"/>
  <c r="AB1771" i="12"/>
  <c r="AB1770" i="12" s="1"/>
  <c r="Z1777" i="12"/>
  <c r="Z1776" i="12" s="1"/>
  <c r="Z1872" i="12"/>
  <c r="Z1868" i="12" s="1"/>
  <c r="Z1867" i="12" s="1"/>
  <c r="Z2128" i="12"/>
  <c r="Z2117" i="12" s="1"/>
  <c r="Z2116" i="12" s="1"/>
  <c r="AA2187" i="12"/>
  <c r="Z2198" i="12"/>
  <c r="AA2278" i="12"/>
  <c r="Z2437" i="12"/>
  <c r="Z2432" i="12" s="1"/>
  <c r="Z2426" i="12" s="1"/>
  <c r="AB2523" i="12"/>
  <c r="AB2518" i="12" s="1"/>
  <c r="AB1829" i="12"/>
  <c r="AB1822" i="12" s="1"/>
  <c r="AB1858" i="12"/>
  <c r="AB1857" i="12" s="1"/>
  <c r="AB1848" i="12" s="1"/>
  <c r="Z1880" i="12"/>
  <c r="Z1879" i="12" s="1"/>
  <c r="AA1915" i="12"/>
  <c r="AA1914" i="12" s="1"/>
  <c r="AA1909" i="12" s="1"/>
  <c r="AA1908" i="12" s="1"/>
  <c r="Z2278" i="12"/>
  <c r="Z2297" i="12"/>
  <c r="Z2296" i="12" s="1"/>
  <c r="AA2351" i="12"/>
  <c r="AA1792" i="12"/>
  <c r="AB2140" i="12"/>
  <c r="AB2139" i="12" s="1"/>
  <c r="AB2138" i="12" s="1"/>
  <c r="AB2137" i="12" s="1"/>
  <c r="AB2177" i="12"/>
  <c r="Z2208" i="12"/>
  <c r="Z2207" i="12" s="1"/>
  <c r="AB2271" i="12"/>
  <c r="AB2373" i="12"/>
  <c r="Z2482" i="12"/>
  <c r="Z2468" i="12" s="1"/>
  <c r="AA2523" i="12"/>
  <c r="AA2518" i="12" s="1"/>
  <c r="AB205" i="12"/>
  <c r="AB69" i="12"/>
  <c r="AB68" i="12" s="1"/>
  <c r="AB484" i="12"/>
  <c r="AB479" i="12" s="1"/>
  <c r="AB510" i="12"/>
  <c r="AB536" i="12"/>
  <c r="AB535" i="12" s="1"/>
  <c r="Z57" i="12"/>
  <c r="AA69" i="12"/>
  <c r="AA68" i="12" s="1"/>
  <c r="AA322" i="12"/>
  <c r="AA321" i="12" s="1"/>
  <c r="AA334" i="12"/>
  <c r="AA333" i="12" s="1"/>
  <c r="Z633" i="12"/>
  <c r="AB700" i="12"/>
  <c r="AB699" i="12" s="1"/>
  <c r="AA624" i="12"/>
  <c r="AA633" i="12"/>
  <c r="AA652" i="12"/>
  <c r="Z652" i="12"/>
  <c r="AA700" i="12"/>
  <c r="AA699" i="12" s="1"/>
  <c r="AB800" i="12"/>
  <c r="AB799" i="12" s="1"/>
  <c r="AB798" i="12" s="1"/>
  <c r="AB833" i="12"/>
  <c r="AB407" i="12"/>
  <c r="AB406" i="12" s="1"/>
  <c r="AA450" i="12"/>
  <c r="AA443" i="12" s="1"/>
  <c r="AA442" i="12" s="1"/>
  <c r="Z556" i="12"/>
  <c r="Z555" i="12" s="1"/>
  <c r="Z554" i="12" s="1"/>
  <c r="Z1004" i="12"/>
  <c r="Z1003" i="12" s="1"/>
  <c r="AB1054" i="12"/>
  <c r="AB1183" i="12"/>
  <c r="AB565" i="12"/>
  <c r="AB912" i="12"/>
  <c r="AB911" i="12" s="1"/>
  <c r="AA941" i="12"/>
  <c r="AA940" i="12" s="1"/>
  <c r="Z983" i="12"/>
  <c r="Z982" i="12" s="1"/>
  <c r="AA1004" i="12"/>
  <c r="AA1003" i="12" s="1"/>
  <c r="Z1183" i="12"/>
  <c r="AA467" i="12"/>
  <c r="AA463" i="12" s="1"/>
  <c r="AA462" i="12" s="1"/>
  <c r="AB922" i="12"/>
  <c r="AA983" i="12"/>
  <c r="AA982" i="12" s="1"/>
  <c r="AB1004" i="12"/>
  <c r="AB1003" i="12" s="1"/>
  <c r="AA1025" i="12"/>
  <c r="AA1024" i="12" s="1"/>
  <c r="AA1023" i="12" s="1"/>
  <c r="AA1022" i="12" s="1"/>
  <c r="AA1104" i="12"/>
  <c r="AB1104" i="12"/>
  <c r="Z1235" i="12"/>
  <c r="AA1259" i="12"/>
  <c r="AB1279" i="12"/>
  <c r="AA1357" i="12"/>
  <c r="AB1366" i="12"/>
  <c r="AA1392" i="12"/>
  <c r="AA1438" i="12"/>
  <c r="AA1437" i="12" s="1"/>
  <c r="AA1436" i="12" s="1"/>
  <c r="Z1466" i="12"/>
  <c r="Z1460" i="12" s="1"/>
  <c r="AA1478" i="12"/>
  <c r="AA1477" i="12" s="1"/>
  <c r="AA1279" i="12"/>
  <c r="AA1292" i="12"/>
  <c r="AB1416" i="12"/>
  <c r="AB1565" i="12"/>
  <c r="AB1564" i="12" s="1"/>
  <c r="AB1025" i="12"/>
  <c r="AB1024" i="12" s="1"/>
  <c r="AB1023" i="12" s="1"/>
  <c r="AB1022" i="12" s="1"/>
  <c r="Z1292" i="12"/>
  <c r="AA1315" i="12"/>
  <c r="Z1416" i="12"/>
  <c r="AB1606" i="12"/>
  <c r="AB1605" i="12" s="1"/>
  <c r="Z1717" i="12"/>
  <c r="Z1716" i="12" s="1"/>
  <c r="AB1731" i="12"/>
  <c r="AB1730" i="12" s="1"/>
  <c r="Z1478" i="12"/>
  <c r="Z1477" i="12" s="1"/>
  <c r="AB1670" i="12"/>
  <c r="AB1669" i="12" s="1"/>
  <c r="AB1676" i="12"/>
  <c r="AB1675" i="12" s="1"/>
  <c r="AA1777" i="12"/>
  <c r="AA1776" i="12" s="1"/>
  <c r="AB1872" i="12"/>
  <c r="AB1868" i="12" s="1"/>
  <c r="AB1867" i="12" s="1"/>
  <c r="AA2083" i="12"/>
  <c r="Z1792" i="12"/>
  <c r="Z1843" i="12"/>
  <c r="Z1842" i="12" s="1"/>
  <c r="AA1872" i="12"/>
  <c r="AA1868" i="12" s="1"/>
  <c r="AA1867" i="12" s="1"/>
  <c r="AA1990" i="12"/>
  <c r="Z2140" i="12"/>
  <c r="Z2139" i="12" s="1"/>
  <c r="Z2138" i="12" s="1"/>
  <c r="Z2137" i="12" s="1"/>
  <c r="AB1777" i="12"/>
  <c r="AB1776" i="12" s="1"/>
  <c r="AB2083" i="12"/>
  <c r="AB2128" i="12"/>
  <c r="AB2117" i="12" s="1"/>
  <c r="AB2116" i="12" s="1"/>
  <c r="AA2177" i="12"/>
  <c r="Z2187" i="12"/>
  <c r="Z2310" i="12"/>
  <c r="AA2373" i="12"/>
  <c r="Z2395" i="12"/>
  <c r="Z2390" i="12" s="1"/>
  <c r="AA2482" i="12"/>
  <c r="AA2468" i="12" s="1"/>
  <c r="AB2317" i="12"/>
  <c r="Z2336" i="12"/>
  <c r="AB2351" i="12"/>
  <c r="AB2416" i="12"/>
  <c r="AB2411" i="12" s="1"/>
  <c r="AB2405" i="12" s="1"/>
  <c r="AB2437" i="12"/>
  <c r="AB2432" i="12" s="1"/>
  <c r="AB2426" i="12" s="1"/>
  <c r="AB2458" i="12"/>
  <c r="AB2453" i="12" s="1"/>
  <c r="AB2552" i="12"/>
  <c r="AB2278" i="12"/>
  <c r="AA2310" i="12"/>
  <c r="Z2458" i="12"/>
  <c r="Z2453" i="12" s="1"/>
  <c r="Z2523" i="12"/>
  <c r="Z2518" i="12" s="1"/>
  <c r="AA2533" i="12"/>
  <c r="Z2552" i="12"/>
  <c r="Z2551" i="12" s="1"/>
  <c r="Z2550" i="12" s="1"/>
  <c r="V2562" i="12"/>
  <c r="V2559" i="12" s="1"/>
  <c r="U2562" i="12"/>
  <c r="U2559" i="12" s="1"/>
  <c r="V2557" i="12"/>
  <c r="V2556" i="12" s="1"/>
  <c r="U2557" i="12"/>
  <c r="U2556" i="12" s="1"/>
  <c r="V2554" i="12"/>
  <c r="V2553" i="12" s="1"/>
  <c r="U2554" i="12"/>
  <c r="U2553" i="12" s="1"/>
  <c r="V2548" i="12"/>
  <c r="V2547" i="12" s="1"/>
  <c r="V2546" i="12" s="1"/>
  <c r="V2545" i="12" s="1"/>
  <c r="U2548" i="12"/>
  <c r="U2547" i="12" s="1"/>
  <c r="U2546" i="12" s="1"/>
  <c r="U2545" i="12" s="1"/>
  <c r="V2543" i="12"/>
  <c r="V2542" i="12" s="1"/>
  <c r="V2541" i="12" s="1"/>
  <c r="V2540" i="12" s="1"/>
  <c r="U2543" i="12"/>
  <c r="U2542" i="12" s="1"/>
  <c r="U2541" i="12" s="1"/>
  <c r="U2540" i="12" s="1"/>
  <c r="V2537" i="12"/>
  <c r="V2536" i="12" s="1"/>
  <c r="V2535" i="12" s="1"/>
  <c r="V2534" i="12" s="1"/>
  <c r="U2537" i="12"/>
  <c r="U2536" i="12" s="1"/>
  <c r="U2535" i="12" s="1"/>
  <c r="U2534" i="12" s="1"/>
  <c r="V2531" i="12"/>
  <c r="V2530" i="12" s="1"/>
  <c r="U2531" i="12"/>
  <c r="U2530" i="12" s="1"/>
  <c r="V2528" i="12"/>
  <c r="V2527" i="12" s="1"/>
  <c r="U2528" i="12"/>
  <c r="U2527" i="12" s="1"/>
  <c r="V2525" i="12"/>
  <c r="V2524" i="12" s="1"/>
  <c r="U2525" i="12"/>
  <c r="U2524" i="12" s="1"/>
  <c r="V2521" i="12"/>
  <c r="V2520" i="12" s="1"/>
  <c r="V2519" i="12" s="1"/>
  <c r="U2521" i="12"/>
  <c r="U2520" i="12" s="1"/>
  <c r="U2519" i="12" s="1"/>
  <c r="V2507" i="12"/>
  <c r="V2506" i="12" s="1"/>
  <c r="U2507" i="12"/>
  <c r="U2506" i="12" s="1"/>
  <c r="V2495" i="12"/>
  <c r="V2494" i="12" s="1"/>
  <c r="U2495" i="12"/>
  <c r="U2494" i="12" s="1"/>
  <c r="V2484" i="12"/>
  <c r="V2483" i="12" s="1"/>
  <c r="U2484" i="12"/>
  <c r="U2483" i="12" s="1"/>
  <c r="V2471" i="12"/>
  <c r="V2470" i="12" s="1"/>
  <c r="V2469" i="12" s="1"/>
  <c r="U2471" i="12"/>
  <c r="U2470" i="12" s="1"/>
  <c r="U2469" i="12" s="1"/>
  <c r="V2466" i="12"/>
  <c r="V2465" i="12" s="1"/>
  <c r="U2466" i="12"/>
  <c r="U2465" i="12" s="1"/>
  <c r="V2463" i="12"/>
  <c r="V2462" i="12" s="1"/>
  <c r="U2463" i="12"/>
  <c r="U2462" i="12" s="1"/>
  <c r="V2460" i="12"/>
  <c r="V2459" i="12" s="1"/>
  <c r="U2460" i="12"/>
  <c r="U2459" i="12" s="1"/>
  <c r="V2456" i="12"/>
  <c r="V2455" i="12" s="1"/>
  <c r="V2454" i="12" s="1"/>
  <c r="U2456" i="12"/>
  <c r="U2455" i="12" s="1"/>
  <c r="U2454" i="12" s="1"/>
  <c r="V2451" i="12"/>
  <c r="V2450" i="12" s="1"/>
  <c r="V2449" i="12" s="1"/>
  <c r="V2448" i="12" s="1"/>
  <c r="U2451" i="12"/>
  <c r="U2450" i="12" s="1"/>
  <c r="U2449" i="12" s="1"/>
  <c r="U2448" i="12" s="1"/>
  <c r="V2445" i="12"/>
  <c r="V2444" i="12" s="1"/>
  <c r="U2445" i="12"/>
  <c r="U2444" i="12" s="1"/>
  <c r="V2442" i="12"/>
  <c r="V2441" i="12" s="1"/>
  <c r="U2442" i="12"/>
  <c r="U2441" i="12" s="1"/>
  <c r="V2439" i="12"/>
  <c r="V2438" i="12" s="1"/>
  <c r="U2439" i="12"/>
  <c r="U2438" i="12" s="1"/>
  <c r="V2435" i="12"/>
  <c r="V2434" i="12" s="1"/>
  <c r="V2433" i="12" s="1"/>
  <c r="U2435" i="12"/>
  <c r="U2434" i="12" s="1"/>
  <c r="U2433" i="12" s="1"/>
  <c r="V2430" i="12"/>
  <c r="V2429" i="12" s="1"/>
  <c r="V2428" i="12" s="1"/>
  <c r="V2427" i="12" s="1"/>
  <c r="U2430" i="12"/>
  <c r="U2429" i="12" s="1"/>
  <c r="U2428" i="12" s="1"/>
  <c r="U2427" i="12" s="1"/>
  <c r="V2424" i="12"/>
  <c r="V2423" i="12" s="1"/>
  <c r="U2424" i="12"/>
  <c r="U2423" i="12" s="1"/>
  <c r="V2421" i="12"/>
  <c r="V2420" i="12" s="1"/>
  <c r="U2421" i="12"/>
  <c r="U2420" i="12" s="1"/>
  <c r="V2418" i="12"/>
  <c r="V2417" i="12" s="1"/>
  <c r="U2418" i="12"/>
  <c r="U2417" i="12" s="1"/>
  <c r="V2414" i="12"/>
  <c r="V2413" i="12" s="1"/>
  <c r="V2412" i="12" s="1"/>
  <c r="U2414" i="12"/>
  <c r="U2413" i="12" s="1"/>
  <c r="U2412" i="12" s="1"/>
  <c r="V2409" i="12"/>
  <c r="V2408" i="12" s="1"/>
  <c r="V2407" i="12" s="1"/>
  <c r="V2406" i="12" s="1"/>
  <c r="U2409" i="12"/>
  <c r="U2408" i="12" s="1"/>
  <c r="U2407" i="12" s="1"/>
  <c r="U2406" i="12" s="1"/>
  <c r="V2403" i="12"/>
  <c r="V2402" i="12" s="1"/>
  <c r="U2403" i="12"/>
  <c r="U2402" i="12" s="1"/>
  <c r="V2400" i="12"/>
  <c r="V2399" i="12" s="1"/>
  <c r="U2400" i="12"/>
  <c r="U2399" i="12" s="1"/>
  <c r="V2397" i="12"/>
  <c r="V2396" i="12" s="1"/>
  <c r="U2397" i="12"/>
  <c r="U2396" i="12" s="1"/>
  <c r="V2393" i="12"/>
  <c r="V2392" i="12" s="1"/>
  <c r="V2391" i="12" s="1"/>
  <c r="U2393" i="12"/>
  <c r="U2392" i="12" s="1"/>
  <c r="U2391" i="12" s="1"/>
  <c r="V2388" i="12"/>
  <c r="V2387" i="12" s="1"/>
  <c r="V2386" i="12" s="1"/>
  <c r="U2388" i="12"/>
  <c r="U2387" i="12" s="1"/>
  <c r="U2386" i="12" s="1"/>
  <c r="V2384" i="12"/>
  <c r="V2383" i="12" s="1"/>
  <c r="V2382" i="12" s="1"/>
  <c r="U2384" i="12"/>
  <c r="U2383" i="12" s="1"/>
  <c r="U2382" i="12" s="1"/>
  <c r="V2378" i="12"/>
  <c r="V2377" i="12" s="1"/>
  <c r="U2378" i="12"/>
  <c r="U2377" i="12" s="1"/>
  <c r="V2375" i="12"/>
  <c r="V2374" i="12" s="1"/>
  <c r="U2375" i="12"/>
  <c r="U2374" i="12" s="1"/>
  <c r="V2371" i="12"/>
  <c r="V2370" i="12" s="1"/>
  <c r="V2369" i="12" s="1"/>
  <c r="U2371" i="12"/>
  <c r="U2370" i="12" s="1"/>
  <c r="U2369" i="12" s="1"/>
  <c r="V2367" i="12"/>
  <c r="V2366" i="12" s="1"/>
  <c r="V2365" i="12" s="1"/>
  <c r="U2367" i="12"/>
  <c r="U2366" i="12" s="1"/>
  <c r="U2365" i="12" s="1"/>
  <c r="V2363" i="12"/>
  <c r="V2362" i="12" s="1"/>
  <c r="V2361" i="12" s="1"/>
  <c r="U2363" i="12"/>
  <c r="U2362" i="12" s="1"/>
  <c r="U2361" i="12" s="1"/>
  <c r="V2359" i="12"/>
  <c r="V2358" i="12" s="1"/>
  <c r="U2359" i="12"/>
  <c r="U2358" i="12" s="1"/>
  <c r="V2356" i="12"/>
  <c r="V2355" i="12" s="1"/>
  <c r="U2356" i="12"/>
  <c r="U2355" i="12" s="1"/>
  <c r="V2353" i="12"/>
  <c r="V2352" i="12" s="1"/>
  <c r="U2353" i="12"/>
  <c r="U2352" i="12" s="1"/>
  <c r="V2349" i="12"/>
  <c r="V2348" i="12" s="1"/>
  <c r="V2347" i="12" s="1"/>
  <c r="U2349" i="12"/>
  <c r="U2348" i="12" s="1"/>
  <c r="U2347" i="12" s="1"/>
  <c r="V2345" i="12"/>
  <c r="V2344" i="12" s="1"/>
  <c r="V2343" i="12" s="1"/>
  <c r="U2345" i="12"/>
  <c r="U2344" i="12" s="1"/>
  <c r="U2343" i="12" s="1"/>
  <c r="V2341" i="12"/>
  <c r="V2340" i="12" s="1"/>
  <c r="U2341" i="12"/>
  <c r="U2340" i="12" s="1"/>
  <c r="V2338" i="12"/>
  <c r="V2337" i="12" s="1"/>
  <c r="U2338" i="12"/>
  <c r="U2337" i="12" s="1"/>
  <c r="V2334" i="12"/>
  <c r="V2333" i="12" s="1"/>
  <c r="V2332" i="12" s="1"/>
  <c r="U2334" i="12"/>
  <c r="U2333" i="12" s="1"/>
  <c r="U2332" i="12" s="1"/>
  <c r="V2330" i="12"/>
  <c r="V2329" i="12" s="1"/>
  <c r="V2328" i="12" s="1"/>
  <c r="U2330" i="12"/>
  <c r="U2329" i="12" s="1"/>
  <c r="U2328" i="12" s="1"/>
  <c r="V2326" i="12"/>
  <c r="V2325" i="12" s="1"/>
  <c r="V2324" i="12" s="1"/>
  <c r="U2326" i="12"/>
  <c r="U2325" i="12" s="1"/>
  <c r="U2324" i="12" s="1"/>
  <c r="V2322" i="12"/>
  <c r="V2321" i="12" s="1"/>
  <c r="U2322" i="12"/>
  <c r="U2321" i="12" s="1"/>
  <c r="V2319" i="12"/>
  <c r="V2318" i="12" s="1"/>
  <c r="U2319" i="12"/>
  <c r="U2318" i="12" s="1"/>
  <c r="V2315" i="12"/>
  <c r="V2314" i="12" s="1"/>
  <c r="U2315" i="12"/>
  <c r="U2314" i="12" s="1"/>
  <c r="V2312" i="12"/>
  <c r="V2311" i="12" s="1"/>
  <c r="U2312" i="12"/>
  <c r="U2311" i="12" s="1"/>
  <c r="V2308" i="12"/>
  <c r="V2307" i="12" s="1"/>
  <c r="V2306" i="12" s="1"/>
  <c r="U2308" i="12"/>
  <c r="U2307" i="12" s="1"/>
  <c r="U2306" i="12" s="1"/>
  <c r="V2304" i="12"/>
  <c r="V2303" i="12" s="1"/>
  <c r="V2302" i="12" s="1"/>
  <c r="U2304" i="12"/>
  <c r="U2303" i="12" s="1"/>
  <c r="U2302" i="12" s="1"/>
  <c r="V2300" i="12"/>
  <c r="U2300" i="12"/>
  <c r="V2298" i="12"/>
  <c r="U2298" i="12"/>
  <c r="V2294" i="12"/>
  <c r="V2293" i="12" s="1"/>
  <c r="V2292" i="12" s="1"/>
  <c r="U2294" i="12"/>
  <c r="U2293" i="12" s="1"/>
  <c r="U2292" i="12" s="1"/>
  <c r="V2290" i="12"/>
  <c r="V2289" i="12" s="1"/>
  <c r="V2288" i="12" s="1"/>
  <c r="U2290" i="12"/>
  <c r="U2289" i="12" s="1"/>
  <c r="U2288" i="12" s="1"/>
  <c r="V2286" i="12"/>
  <c r="V2285" i="12" s="1"/>
  <c r="U2286" i="12"/>
  <c r="U2285" i="12" s="1"/>
  <c r="V2283" i="12"/>
  <c r="V2282" i="12" s="1"/>
  <c r="U2283" i="12"/>
  <c r="U2282" i="12" s="1"/>
  <c r="V2280" i="12"/>
  <c r="V2279" i="12" s="1"/>
  <c r="U2280" i="12"/>
  <c r="U2279" i="12" s="1"/>
  <c r="V2276" i="12"/>
  <c r="V2275" i="12" s="1"/>
  <c r="U2276" i="12"/>
  <c r="U2275" i="12" s="1"/>
  <c r="V2273" i="12"/>
  <c r="V2272" i="12" s="1"/>
  <c r="U2273" i="12"/>
  <c r="U2272" i="12" s="1"/>
  <c r="V2269" i="12"/>
  <c r="V2268" i="12" s="1"/>
  <c r="V2267" i="12" s="1"/>
  <c r="U2269" i="12"/>
  <c r="U2268" i="12" s="1"/>
  <c r="U2267" i="12" s="1"/>
  <c r="V2265" i="12"/>
  <c r="V2264" i="12" s="1"/>
  <c r="V2263" i="12" s="1"/>
  <c r="U2265" i="12"/>
  <c r="U2264" i="12" s="1"/>
  <c r="U2263" i="12" s="1"/>
  <c r="V2261" i="12"/>
  <c r="V2260" i="12" s="1"/>
  <c r="V2259" i="12" s="1"/>
  <c r="U2261" i="12"/>
  <c r="U2260" i="12" s="1"/>
  <c r="U2259" i="12" s="1"/>
  <c r="V2257" i="12"/>
  <c r="V2256" i="12" s="1"/>
  <c r="V2255" i="12" s="1"/>
  <c r="U2257" i="12"/>
  <c r="U2256" i="12" s="1"/>
  <c r="U2255" i="12" s="1"/>
  <c r="V2253" i="12"/>
  <c r="V2252" i="12" s="1"/>
  <c r="V2251" i="12" s="1"/>
  <c r="U2253" i="12"/>
  <c r="U2252" i="12" s="1"/>
  <c r="U2251" i="12" s="1"/>
  <c r="V2249" i="12"/>
  <c r="V2248" i="12" s="1"/>
  <c r="V2247" i="12" s="1"/>
  <c r="U2249" i="12"/>
  <c r="U2248" i="12" s="1"/>
  <c r="U2247" i="12" s="1"/>
  <c r="V2243" i="12"/>
  <c r="V2242" i="12" s="1"/>
  <c r="U2243" i="12"/>
  <c r="U2242" i="12" s="1"/>
  <c r="V2240" i="12"/>
  <c r="U2240" i="12"/>
  <c r="V2238" i="12"/>
  <c r="U2238" i="12"/>
  <c r="V2232" i="12"/>
  <c r="V2231" i="12" s="1"/>
  <c r="U2232" i="12"/>
  <c r="U2231" i="12" s="1"/>
  <c r="V2228" i="12"/>
  <c r="V2227" i="12" s="1"/>
  <c r="V2226" i="12" s="1"/>
  <c r="U2228" i="12"/>
  <c r="U2227" i="12" s="1"/>
  <c r="U2226" i="12" s="1"/>
  <c r="V2224" i="12"/>
  <c r="V2223" i="12" s="1"/>
  <c r="V2222" i="12" s="1"/>
  <c r="U2224" i="12"/>
  <c r="U2223" i="12" s="1"/>
  <c r="U2222" i="12" s="1"/>
  <c r="V2220" i="12"/>
  <c r="V2219" i="12" s="1"/>
  <c r="V2218" i="12" s="1"/>
  <c r="U2220" i="12"/>
  <c r="U2219" i="12" s="1"/>
  <c r="U2218" i="12" s="1"/>
  <c r="V2216" i="12"/>
  <c r="V2215" i="12" s="1"/>
  <c r="U2216" i="12"/>
  <c r="U2215" i="12" s="1"/>
  <c r="V2213" i="12"/>
  <c r="V2212" i="12" s="1"/>
  <c r="U2213" i="12"/>
  <c r="U2212" i="12" s="1"/>
  <c r="V2210" i="12"/>
  <c r="V2209" i="12" s="1"/>
  <c r="U2210" i="12"/>
  <c r="U2209" i="12" s="1"/>
  <c r="V2205" i="12"/>
  <c r="V2204" i="12" s="1"/>
  <c r="V2203" i="12" s="1"/>
  <c r="U2205" i="12"/>
  <c r="U2204" i="12" s="1"/>
  <c r="U2203" i="12" s="1"/>
  <c r="V2201" i="12"/>
  <c r="V2200" i="12" s="1"/>
  <c r="V2199" i="12" s="1"/>
  <c r="U2201" i="12"/>
  <c r="U2200" i="12" s="1"/>
  <c r="U2199" i="12" s="1"/>
  <c r="V2196" i="12"/>
  <c r="V2195" i="12" s="1"/>
  <c r="V2194" i="12" s="1"/>
  <c r="U2196" i="12"/>
  <c r="U2195" i="12" s="1"/>
  <c r="U2194" i="12" s="1"/>
  <c r="V2192" i="12"/>
  <c r="V2191" i="12" s="1"/>
  <c r="U2192" i="12"/>
  <c r="U2191" i="12" s="1"/>
  <c r="V2189" i="12"/>
  <c r="V2188" i="12" s="1"/>
  <c r="U2189" i="12"/>
  <c r="U2188" i="12" s="1"/>
  <c r="V2185" i="12"/>
  <c r="V2184" i="12" s="1"/>
  <c r="U2185" i="12"/>
  <c r="U2184" i="12" s="1"/>
  <c r="V2182" i="12"/>
  <c r="V2181" i="12" s="1"/>
  <c r="U2182" i="12"/>
  <c r="U2181" i="12" s="1"/>
  <c r="V2179" i="12"/>
  <c r="V2178" i="12" s="1"/>
  <c r="U2179" i="12"/>
  <c r="U2178" i="12" s="1"/>
  <c r="V2156" i="12"/>
  <c r="V2155" i="12" s="1"/>
  <c r="V2154" i="12" s="1"/>
  <c r="V2149" i="12" s="1"/>
  <c r="V2148" i="12" s="1"/>
  <c r="U2156" i="12"/>
  <c r="U2155" i="12" s="1"/>
  <c r="U2154" i="12" s="1"/>
  <c r="U2149" i="12" s="1"/>
  <c r="U2148" i="12" s="1"/>
  <c r="V2146" i="12"/>
  <c r="V2145" i="12" s="1"/>
  <c r="V2144" i="12" s="1"/>
  <c r="U2146" i="12"/>
  <c r="U2145" i="12" s="1"/>
  <c r="U2144" i="12" s="1"/>
  <c r="V2142" i="12"/>
  <c r="V2141" i="12" s="1"/>
  <c r="U2142" i="12"/>
  <c r="U2141" i="12" s="1"/>
  <c r="V2135" i="12"/>
  <c r="V2134" i="12" s="1"/>
  <c r="V2133" i="12" s="1"/>
  <c r="U2135" i="12"/>
  <c r="U2134" i="12" s="1"/>
  <c r="U2133" i="12" s="1"/>
  <c r="V2131" i="12"/>
  <c r="V2130" i="12" s="1"/>
  <c r="V2129" i="12" s="1"/>
  <c r="U2131" i="12"/>
  <c r="U2130" i="12" s="1"/>
  <c r="U2129" i="12" s="1"/>
  <c r="V2126" i="12"/>
  <c r="V2125" i="12" s="1"/>
  <c r="V2124" i="12" s="1"/>
  <c r="V2123" i="12" s="1"/>
  <c r="U2126" i="12"/>
  <c r="U2125" i="12" s="1"/>
  <c r="U2124" i="12" s="1"/>
  <c r="U2123" i="12" s="1"/>
  <c r="V2121" i="12"/>
  <c r="V2120" i="12" s="1"/>
  <c r="V2119" i="12" s="1"/>
  <c r="V2118" i="12" s="1"/>
  <c r="U2121" i="12"/>
  <c r="U2120" i="12" s="1"/>
  <c r="U2119" i="12" s="1"/>
  <c r="U2118" i="12" s="1"/>
  <c r="V2110" i="12"/>
  <c r="V2109" i="12" s="1"/>
  <c r="V2108" i="12" s="1"/>
  <c r="U2110" i="12"/>
  <c r="U2109" i="12" s="1"/>
  <c r="U2108" i="12" s="1"/>
  <c r="V2106" i="12"/>
  <c r="V2105" i="12" s="1"/>
  <c r="V2104" i="12" s="1"/>
  <c r="U2106" i="12"/>
  <c r="U2105" i="12" s="1"/>
  <c r="U2104" i="12" s="1"/>
  <c r="V2102" i="12"/>
  <c r="V2101" i="12" s="1"/>
  <c r="V2100" i="12" s="1"/>
  <c r="U2102" i="12"/>
  <c r="U2101" i="12" s="1"/>
  <c r="U2100" i="12" s="1"/>
  <c r="V2098" i="12"/>
  <c r="V2097" i="12" s="1"/>
  <c r="V2096" i="12" s="1"/>
  <c r="U2098" i="12"/>
  <c r="U2097" i="12" s="1"/>
  <c r="U2096" i="12" s="1"/>
  <c r="V2094" i="12"/>
  <c r="V2093" i="12" s="1"/>
  <c r="V2092" i="12" s="1"/>
  <c r="U2094" i="12"/>
  <c r="U2093" i="12" s="1"/>
  <c r="U2092" i="12" s="1"/>
  <c r="V2090" i="12"/>
  <c r="V2089" i="12" s="1"/>
  <c r="V2088" i="12" s="1"/>
  <c r="U2090" i="12"/>
  <c r="U2089" i="12" s="1"/>
  <c r="U2088" i="12" s="1"/>
  <c r="V2086" i="12"/>
  <c r="V2085" i="12" s="1"/>
  <c r="V2084" i="12" s="1"/>
  <c r="U2086" i="12"/>
  <c r="U2085" i="12" s="1"/>
  <c r="U2084" i="12" s="1"/>
  <c r="V2081" i="12"/>
  <c r="V2080" i="12" s="1"/>
  <c r="V2079" i="12" s="1"/>
  <c r="U2081" i="12"/>
  <c r="U2080" i="12" s="1"/>
  <c r="U2079" i="12" s="1"/>
  <c r="V2077" i="12"/>
  <c r="V2076" i="12" s="1"/>
  <c r="V2075" i="12" s="1"/>
  <c r="U2077" i="12"/>
  <c r="U2076" i="12" s="1"/>
  <c r="U2075" i="12" s="1"/>
  <c r="V2073" i="12"/>
  <c r="V2072" i="12" s="1"/>
  <c r="V2071" i="12" s="1"/>
  <c r="U2073" i="12"/>
  <c r="U2072" i="12" s="1"/>
  <c r="U2071" i="12" s="1"/>
  <c r="V2069" i="12"/>
  <c r="V2068" i="12" s="1"/>
  <c r="V2067" i="12" s="1"/>
  <c r="U2069" i="12"/>
  <c r="U2068" i="12" s="1"/>
  <c r="U2067" i="12" s="1"/>
  <c r="V2060" i="12"/>
  <c r="V2059" i="12" s="1"/>
  <c r="V2058" i="12" s="1"/>
  <c r="U2060" i="12"/>
  <c r="U2059" i="12" s="1"/>
  <c r="U2058" i="12" s="1"/>
  <c r="V2030" i="12"/>
  <c r="V2029" i="12" s="1"/>
  <c r="V2028" i="12" s="1"/>
  <c r="U2030" i="12"/>
  <c r="U2029" i="12" s="1"/>
  <c r="U2028" i="12" s="1"/>
  <c r="V2026" i="12"/>
  <c r="V2025" i="12" s="1"/>
  <c r="V2024" i="12" s="1"/>
  <c r="U2026" i="12"/>
  <c r="U2025" i="12" s="1"/>
  <c r="U2024" i="12" s="1"/>
  <c r="V2022" i="12"/>
  <c r="V2021" i="12" s="1"/>
  <c r="V2020" i="12" s="1"/>
  <c r="U2022" i="12"/>
  <c r="U2021" i="12" s="1"/>
  <c r="U2020" i="12" s="1"/>
  <c r="V2014" i="12"/>
  <c r="V2013" i="12" s="1"/>
  <c r="V2012" i="12" s="1"/>
  <c r="U2014" i="12"/>
  <c r="U2013" i="12" s="1"/>
  <c r="U2012" i="12" s="1"/>
  <c r="V2010" i="12"/>
  <c r="V2009" i="12" s="1"/>
  <c r="V2008" i="12" s="1"/>
  <c r="U2010" i="12"/>
  <c r="U2009" i="12" s="1"/>
  <c r="U2008" i="12" s="1"/>
  <c r="V2006" i="12"/>
  <c r="V2005" i="12" s="1"/>
  <c r="V2004" i="12" s="1"/>
  <c r="U2006" i="12"/>
  <c r="U2005" i="12" s="1"/>
  <c r="U2004" i="12" s="1"/>
  <c r="V2001" i="12"/>
  <c r="V2000" i="12" s="1"/>
  <c r="V1999" i="12" s="1"/>
  <c r="U2001" i="12"/>
  <c r="U2000" i="12" s="1"/>
  <c r="U1999" i="12" s="1"/>
  <c r="V1995" i="12"/>
  <c r="V1994" i="12" s="1"/>
  <c r="U1995" i="12"/>
  <c r="U1994" i="12" s="1"/>
  <c r="V1992" i="12"/>
  <c r="V1991" i="12" s="1"/>
  <c r="U1992" i="12"/>
  <c r="U1991" i="12" s="1"/>
  <c r="V1988" i="12"/>
  <c r="V1987" i="12" s="1"/>
  <c r="V1986" i="12" s="1"/>
  <c r="U1988" i="12"/>
  <c r="U1987" i="12" s="1"/>
  <c r="U1986" i="12" s="1"/>
  <c r="V1984" i="12"/>
  <c r="V1983" i="12" s="1"/>
  <c r="V1982" i="12" s="1"/>
  <c r="U1984" i="12"/>
  <c r="U1983" i="12" s="1"/>
  <c r="U1982" i="12" s="1"/>
  <c r="V1980" i="12"/>
  <c r="V1979" i="12" s="1"/>
  <c r="V1978" i="12" s="1"/>
  <c r="U1980" i="12"/>
  <c r="U1979" i="12" s="1"/>
  <c r="U1978" i="12" s="1"/>
  <c r="V1964" i="12"/>
  <c r="V1963" i="12" s="1"/>
  <c r="V1962" i="12" s="1"/>
  <c r="U1964" i="12"/>
  <c r="U1963" i="12" s="1"/>
  <c r="U1962" i="12" s="1"/>
  <c r="V1960" i="12"/>
  <c r="V1959" i="12" s="1"/>
  <c r="V1958" i="12" s="1"/>
  <c r="U1960" i="12"/>
  <c r="U1959" i="12" s="1"/>
  <c r="U1958" i="12" s="1"/>
  <c r="V1956" i="12"/>
  <c r="V1955" i="12" s="1"/>
  <c r="V1954" i="12" s="1"/>
  <c r="U1956" i="12"/>
  <c r="U1955" i="12" s="1"/>
  <c r="U1954" i="12" s="1"/>
  <c r="V1952" i="12"/>
  <c r="V1951" i="12" s="1"/>
  <c r="V1950" i="12" s="1"/>
  <c r="U1952" i="12"/>
  <c r="U1951" i="12" s="1"/>
  <c r="U1950" i="12" s="1"/>
  <c r="V1948" i="12"/>
  <c r="V1947" i="12" s="1"/>
  <c r="V1946" i="12" s="1"/>
  <c r="U1948" i="12"/>
  <c r="U1947" i="12" s="1"/>
  <c r="U1946" i="12" s="1"/>
  <c r="V1944" i="12"/>
  <c r="V1943" i="12" s="1"/>
  <c r="V1942" i="12" s="1"/>
  <c r="U1944" i="12"/>
  <c r="U1943" i="12" s="1"/>
  <c r="U1942" i="12" s="1"/>
  <c r="V1940" i="12"/>
  <c r="V1939" i="12" s="1"/>
  <c r="V1938" i="12" s="1"/>
  <c r="U1940" i="12"/>
  <c r="U1939" i="12" s="1"/>
  <c r="U1938" i="12" s="1"/>
  <c r="V1932" i="12"/>
  <c r="V1931" i="12" s="1"/>
  <c r="V1930" i="12" s="1"/>
  <c r="U1932" i="12"/>
  <c r="U1931" i="12" s="1"/>
  <c r="U1930" i="12" s="1"/>
  <c r="V1924" i="12"/>
  <c r="V1923" i="12" s="1"/>
  <c r="V1922" i="12" s="1"/>
  <c r="U1924" i="12"/>
  <c r="U1923" i="12" s="1"/>
  <c r="U1922" i="12" s="1"/>
  <c r="V1918" i="12"/>
  <c r="U1918" i="12"/>
  <c r="V1916" i="12"/>
  <c r="U1916" i="12"/>
  <c r="V1912" i="12"/>
  <c r="V1911" i="12" s="1"/>
  <c r="V1910" i="12" s="1"/>
  <c r="U1912" i="12"/>
  <c r="U1911" i="12" s="1"/>
  <c r="U1910" i="12" s="1"/>
  <c r="V1906" i="12"/>
  <c r="V1905" i="12" s="1"/>
  <c r="V1904" i="12" s="1"/>
  <c r="U1906" i="12"/>
  <c r="U1905" i="12" s="1"/>
  <c r="U1904" i="12" s="1"/>
  <c r="V1902" i="12"/>
  <c r="V1901" i="12" s="1"/>
  <c r="V1900" i="12" s="1"/>
  <c r="U1902" i="12"/>
  <c r="U1901" i="12" s="1"/>
  <c r="U1900" i="12" s="1"/>
  <c r="V1898" i="12"/>
  <c r="V1897" i="12" s="1"/>
  <c r="V1896" i="12" s="1"/>
  <c r="U1898" i="12"/>
  <c r="U1897" i="12" s="1"/>
  <c r="U1896" i="12" s="1"/>
  <c r="V1894" i="12"/>
  <c r="V1893" i="12" s="1"/>
  <c r="U1894" i="12"/>
  <c r="U1893" i="12" s="1"/>
  <c r="V1891" i="12"/>
  <c r="V1890" i="12" s="1"/>
  <c r="U1891" i="12"/>
  <c r="U1890" i="12" s="1"/>
  <c r="V1885" i="12"/>
  <c r="V1884" i="12" s="1"/>
  <c r="U1885" i="12"/>
  <c r="U1884" i="12" s="1"/>
  <c r="V1882" i="12"/>
  <c r="V1881" i="12" s="1"/>
  <c r="U1882" i="12"/>
  <c r="U1881" i="12" s="1"/>
  <c r="V1877" i="12"/>
  <c r="U1877" i="12"/>
  <c r="V1875" i="12"/>
  <c r="U1875" i="12"/>
  <c r="V1873" i="12"/>
  <c r="U1873" i="12"/>
  <c r="V1870" i="12"/>
  <c r="V1869" i="12" s="1"/>
  <c r="U1870" i="12"/>
  <c r="U1869" i="12" s="1"/>
  <c r="V1865" i="12"/>
  <c r="V1864" i="12" s="1"/>
  <c r="V1863" i="12" s="1"/>
  <c r="U1865" i="12"/>
  <c r="U1864" i="12" s="1"/>
  <c r="U1863" i="12" s="1"/>
  <c r="V1861" i="12"/>
  <c r="U1861" i="12"/>
  <c r="V1859" i="12"/>
  <c r="U1859" i="12"/>
  <c r="V1855" i="12"/>
  <c r="V1854" i="12" s="1"/>
  <c r="V1853" i="12" s="1"/>
  <c r="U1855" i="12"/>
  <c r="U1854" i="12" s="1"/>
  <c r="U1853" i="12" s="1"/>
  <c r="V1851" i="12"/>
  <c r="V1850" i="12" s="1"/>
  <c r="V1849" i="12" s="1"/>
  <c r="U1851" i="12"/>
  <c r="U1850" i="12" s="1"/>
  <c r="U1849" i="12" s="1"/>
  <c r="V1846" i="12"/>
  <c r="U1846" i="12"/>
  <c r="V1844" i="12"/>
  <c r="U1844" i="12"/>
  <c r="V1840" i="12"/>
  <c r="V1839" i="12" s="1"/>
  <c r="V1838" i="12" s="1"/>
  <c r="U1840" i="12"/>
  <c r="U1839" i="12" s="1"/>
  <c r="U1838" i="12" s="1"/>
  <c r="V1836" i="12"/>
  <c r="V1835" i="12" s="1"/>
  <c r="U1836" i="12"/>
  <c r="U1835" i="12" s="1"/>
  <c r="V1832" i="12"/>
  <c r="U1832" i="12"/>
  <c r="V1830" i="12"/>
  <c r="U1830" i="12"/>
  <c r="V1827" i="12"/>
  <c r="V1826" i="12" s="1"/>
  <c r="U1827" i="12"/>
  <c r="U1826" i="12" s="1"/>
  <c r="V1824" i="12"/>
  <c r="V1823" i="12" s="1"/>
  <c r="U1824" i="12"/>
  <c r="U1823" i="12" s="1"/>
  <c r="V1818" i="12"/>
  <c r="V1817" i="12" s="1"/>
  <c r="U1818" i="12"/>
  <c r="U1817" i="12" s="1"/>
  <c r="V1815" i="12"/>
  <c r="V1814" i="12" s="1"/>
  <c r="U1815" i="12"/>
  <c r="U1814" i="12" s="1"/>
  <c r="V1811" i="12"/>
  <c r="V1810" i="12" s="1"/>
  <c r="V1809" i="12" s="1"/>
  <c r="U1811" i="12"/>
  <c r="U1810" i="12" s="1"/>
  <c r="U1809" i="12" s="1"/>
  <c r="V1807" i="12"/>
  <c r="V1806" i="12" s="1"/>
  <c r="V1805" i="12" s="1"/>
  <c r="U1807" i="12"/>
  <c r="U1806" i="12" s="1"/>
  <c r="U1805" i="12" s="1"/>
  <c r="V1803" i="12"/>
  <c r="V1802" i="12" s="1"/>
  <c r="U1803" i="12"/>
  <c r="U1802" i="12" s="1"/>
  <c r="V1800" i="12"/>
  <c r="V1799" i="12" s="1"/>
  <c r="U1800" i="12"/>
  <c r="U1799" i="12" s="1"/>
  <c r="V1797" i="12"/>
  <c r="V1796" i="12" s="1"/>
  <c r="U1797" i="12"/>
  <c r="U1796" i="12" s="1"/>
  <c r="V1794" i="12"/>
  <c r="V1793" i="12" s="1"/>
  <c r="U1794" i="12"/>
  <c r="U1793" i="12" s="1"/>
  <c r="V1788" i="12"/>
  <c r="V1787" i="12" s="1"/>
  <c r="U1788" i="12"/>
  <c r="U1787" i="12" s="1"/>
  <c r="V1785" i="12"/>
  <c r="V1784" i="12" s="1"/>
  <c r="U1785" i="12"/>
  <c r="U1784" i="12" s="1"/>
  <c r="V1780" i="12"/>
  <c r="U1780" i="12"/>
  <c r="V1778" i="12"/>
  <c r="U1778" i="12"/>
  <c r="V1774" i="12"/>
  <c r="U1774" i="12"/>
  <c r="V1772" i="12"/>
  <c r="U1772" i="12"/>
  <c r="V1768" i="12"/>
  <c r="U1768" i="12"/>
  <c r="V1764" i="12"/>
  <c r="U1764" i="12"/>
  <c r="V1761" i="12"/>
  <c r="U1761" i="12"/>
  <c r="V1757" i="12"/>
  <c r="V1756" i="12" s="1"/>
  <c r="U1757" i="12"/>
  <c r="U1756" i="12" s="1"/>
  <c r="V1752" i="12"/>
  <c r="U1752" i="12"/>
  <c r="V1750" i="12"/>
  <c r="U1750" i="12"/>
  <c r="V1746" i="12"/>
  <c r="V1745" i="12" s="1"/>
  <c r="V1744" i="12" s="1"/>
  <c r="U1746" i="12"/>
  <c r="U1745" i="12" s="1"/>
  <c r="U1744" i="12" s="1"/>
  <c r="V1742" i="12"/>
  <c r="V1741" i="12" s="1"/>
  <c r="V1740" i="12" s="1"/>
  <c r="U1742" i="12"/>
  <c r="U1741" i="12" s="1"/>
  <c r="U1740" i="12" s="1"/>
  <c r="V1738" i="12"/>
  <c r="V1737" i="12" s="1"/>
  <c r="V1736" i="12" s="1"/>
  <c r="U1738" i="12"/>
  <c r="U1737" i="12" s="1"/>
  <c r="U1736" i="12" s="1"/>
  <c r="V1734" i="12"/>
  <c r="U1734" i="12"/>
  <c r="V1732" i="12"/>
  <c r="U1732" i="12"/>
  <c r="V1728" i="12"/>
  <c r="V1727" i="12" s="1"/>
  <c r="V1726" i="12" s="1"/>
  <c r="U1728" i="12"/>
  <c r="U1727" i="12" s="1"/>
  <c r="U1726" i="12" s="1"/>
  <c r="V1724" i="12"/>
  <c r="V1723" i="12" s="1"/>
  <c r="V1722" i="12" s="1"/>
  <c r="U1724" i="12"/>
  <c r="U1723" i="12" s="1"/>
  <c r="U1722" i="12" s="1"/>
  <c r="V1720" i="12"/>
  <c r="U1720" i="12"/>
  <c r="V1718" i="12"/>
  <c r="U1718" i="12"/>
  <c r="V1712" i="12"/>
  <c r="V1711" i="12" s="1"/>
  <c r="V1710" i="12" s="1"/>
  <c r="U1712" i="12"/>
  <c r="U1711" i="12" s="1"/>
  <c r="U1710" i="12" s="1"/>
  <c r="V1707" i="12"/>
  <c r="U1707" i="12"/>
  <c r="V1704" i="12"/>
  <c r="U1704" i="12"/>
  <c r="V1700" i="12"/>
  <c r="V1699" i="12" s="1"/>
  <c r="U1700" i="12"/>
  <c r="U1699" i="12" s="1"/>
  <c r="V1697" i="12"/>
  <c r="V1696" i="12" s="1"/>
  <c r="U1697" i="12"/>
  <c r="U1696" i="12" s="1"/>
  <c r="V1692" i="12"/>
  <c r="V1691" i="12" s="1"/>
  <c r="U1692" i="12"/>
  <c r="U1691" i="12" s="1"/>
  <c r="V1683" i="12"/>
  <c r="V1682" i="12" s="1"/>
  <c r="V1681" i="12" s="1"/>
  <c r="U1683" i="12"/>
  <c r="U1682" i="12" s="1"/>
  <c r="U1681" i="12" s="1"/>
  <c r="V1679" i="12"/>
  <c r="U1679" i="12"/>
  <c r="V1677" i="12"/>
  <c r="U1677" i="12"/>
  <c r="V1673" i="12"/>
  <c r="U1673" i="12"/>
  <c r="V1671" i="12"/>
  <c r="U1671" i="12"/>
  <c r="V1664" i="12"/>
  <c r="V1663" i="12" s="1"/>
  <c r="V1662" i="12" s="1"/>
  <c r="V1661" i="12" s="1"/>
  <c r="U1664" i="12"/>
  <c r="U1663" i="12" s="1"/>
  <c r="U1662" i="12" s="1"/>
  <c r="U1661" i="12" s="1"/>
  <c r="V1659" i="12"/>
  <c r="V1658" i="12" s="1"/>
  <c r="V1657" i="12" s="1"/>
  <c r="U1659" i="12"/>
  <c r="U1658" i="12" s="1"/>
  <c r="U1657" i="12" s="1"/>
  <c r="V1655" i="12"/>
  <c r="V1654" i="12" s="1"/>
  <c r="U1655" i="12"/>
  <c r="U1654" i="12" s="1"/>
  <c r="V1652" i="12"/>
  <c r="V1651" i="12" s="1"/>
  <c r="U1652" i="12"/>
  <c r="U1651" i="12" s="1"/>
  <c r="V1649" i="12"/>
  <c r="V1648" i="12" s="1"/>
  <c r="U1649" i="12"/>
  <c r="U1648" i="12" s="1"/>
  <c r="V1644" i="12"/>
  <c r="V1643" i="12" s="1"/>
  <c r="V1642" i="12" s="1"/>
  <c r="V1641" i="12" s="1"/>
  <c r="U1644" i="12"/>
  <c r="U1643" i="12" s="1"/>
  <c r="U1642" i="12" s="1"/>
  <c r="U1641" i="12" s="1"/>
  <c r="V1638" i="12"/>
  <c r="V1637" i="12" s="1"/>
  <c r="V1636" i="12" s="1"/>
  <c r="V1635" i="12" s="1"/>
  <c r="U1638" i="12"/>
  <c r="U1637" i="12" s="1"/>
  <c r="U1636" i="12" s="1"/>
  <c r="U1635" i="12" s="1"/>
  <c r="V1633" i="12"/>
  <c r="V1632" i="12" s="1"/>
  <c r="V1631" i="12" s="1"/>
  <c r="V1630" i="12" s="1"/>
  <c r="U1633" i="12"/>
  <c r="U1632" i="12" s="1"/>
  <c r="U1631" i="12" s="1"/>
  <c r="U1630" i="12" s="1"/>
  <c r="V1628" i="12"/>
  <c r="V1627" i="12" s="1"/>
  <c r="V1626" i="12" s="1"/>
  <c r="V1625" i="12" s="1"/>
  <c r="U1628" i="12"/>
  <c r="U1627" i="12" s="1"/>
  <c r="U1626" i="12" s="1"/>
  <c r="U1625" i="12" s="1"/>
  <c r="V1623" i="12"/>
  <c r="V1622" i="12" s="1"/>
  <c r="V1621" i="12" s="1"/>
  <c r="V1620" i="12" s="1"/>
  <c r="U1623" i="12"/>
  <c r="U1622" i="12" s="1"/>
  <c r="U1621" i="12" s="1"/>
  <c r="U1620" i="12" s="1"/>
  <c r="V1618" i="12"/>
  <c r="V1617" i="12" s="1"/>
  <c r="V1616" i="12" s="1"/>
  <c r="V1615" i="12" s="1"/>
  <c r="U1618" i="12"/>
  <c r="U1617" i="12" s="1"/>
  <c r="U1616" i="12" s="1"/>
  <c r="U1615" i="12" s="1"/>
  <c r="V1613" i="12"/>
  <c r="V1612" i="12" s="1"/>
  <c r="V1611" i="12" s="1"/>
  <c r="U1613" i="12"/>
  <c r="U1612" i="12" s="1"/>
  <c r="U1611" i="12" s="1"/>
  <c r="V1609" i="12"/>
  <c r="V1608" i="12" s="1"/>
  <c r="V1607" i="12" s="1"/>
  <c r="U1609" i="12"/>
  <c r="U1608" i="12" s="1"/>
  <c r="U1607" i="12" s="1"/>
  <c r="V1602" i="12"/>
  <c r="V1601" i="12" s="1"/>
  <c r="V1600" i="12" s="1"/>
  <c r="U1602" i="12"/>
  <c r="U1601" i="12" s="1"/>
  <c r="U1600" i="12" s="1"/>
  <c r="V1598" i="12"/>
  <c r="V1597" i="12" s="1"/>
  <c r="U1598" i="12"/>
  <c r="U1597" i="12" s="1"/>
  <c r="V1595" i="12"/>
  <c r="V1594" i="12" s="1"/>
  <c r="U1595" i="12"/>
  <c r="U1594" i="12" s="1"/>
  <c r="V1592" i="12"/>
  <c r="V1591" i="12" s="1"/>
  <c r="U1592" i="12"/>
  <c r="U1591" i="12" s="1"/>
  <c r="V1586" i="12"/>
  <c r="V1585" i="12" s="1"/>
  <c r="U1586" i="12"/>
  <c r="U1585" i="12" s="1"/>
  <c r="V1583" i="12"/>
  <c r="V1582" i="12" s="1"/>
  <c r="U1583" i="12"/>
  <c r="U1582" i="12" s="1"/>
  <c r="V1579" i="12"/>
  <c r="V1578" i="12" s="1"/>
  <c r="V1577" i="12" s="1"/>
  <c r="U1579" i="12"/>
  <c r="U1578" i="12" s="1"/>
  <c r="U1577" i="12" s="1"/>
  <c r="V1572" i="12"/>
  <c r="V1571" i="12" s="1"/>
  <c r="V1570" i="12" s="1"/>
  <c r="U1572" i="12"/>
  <c r="U1571" i="12" s="1"/>
  <c r="U1570" i="12" s="1"/>
  <c r="V1568" i="12"/>
  <c r="V1567" i="12" s="1"/>
  <c r="V1566" i="12" s="1"/>
  <c r="U1568" i="12"/>
  <c r="U1567" i="12" s="1"/>
  <c r="U1566" i="12" s="1"/>
  <c r="V1552" i="12"/>
  <c r="V1551" i="12" s="1"/>
  <c r="U1552" i="12"/>
  <c r="U1551" i="12" s="1"/>
  <c r="V1549" i="12"/>
  <c r="V1548" i="12" s="1"/>
  <c r="U1549" i="12"/>
  <c r="U1548" i="12" s="1"/>
  <c r="V1542" i="12"/>
  <c r="V1541" i="12" s="1"/>
  <c r="V1540" i="12" s="1"/>
  <c r="U1542" i="12"/>
  <c r="U1541" i="12" s="1"/>
  <c r="U1540" i="12" s="1"/>
  <c r="V1538" i="12"/>
  <c r="V1537" i="12" s="1"/>
  <c r="V1536" i="12" s="1"/>
  <c r="U1538" i="12"/>
  <c r="U1537" i="12" s="1"/>
  <c r="U1536" i="12" s="1"/>
  <c r="V1532" i="12"/>
  <c r="V1531" i="12" s="1"/>
  <c r="V1530" i="12" s="1"/>
  <c r="U1532" i="12"/>
  <c r="U1531" i="12" s="1"/>
  <c r="U1530" i="12" s="1"/>
  <c r="V1528" i="12"/>
  <c r="V1527" i="12" s="1"/>
  <c r="V1526" i="12" s="1"/>
  <c r="U1528" i="12"/>
  <c r="U1527" i="12" s="1"/>
  <c r="U1526" i="12" s="1"/>
  <c r="V1524" i="12"/>
  <c r="V1523" i="12" s="1"/>
  <c r="V1522" i="12" s="1"/>
  <c r="V1521" i="12" s="1"/>
  <c r="U1524" i="12"/>
  <c r="U1523" i="12" s="1"/>
  <c r="U1522" i="12" s="1"/>
  <c r="U1521" i="12" s="1"/>
  <c r="V1518" i="12"/>
  <c r="V1517" i="12" s="1"/>
  <c r="V1516" i="12" s="1"/>
  <c r="U1518" i="12"/>
  <c r="U1517" i="12" s="1"/>
  <c r="U1516" i="12" s="1"/>
  <c r="V1514" i="12"/>
  <c r="V1513" i="12" s="1"/>
  <c r="V1512" i="12" s="1"/>
  <c r="U1514" i="12"/>
  <c r="U1513" i="12" s="1"/>
  <c r="U1512" i="12" s="1"/>
  <c r="V1509" i="12"/>
  <c r="V1508" i="12" s="1"/>
  <c r="V1507" i="12" s="1"/>
  <c r="U1509" i="12"/>
  <c r="U1508" i="12" s="1"/>
  <c r="U1507" i="12" s="1"/>
  <c r="V1505" i="12"/>
  <c r="U1505" i="12"/>
  <c r="V1503" i="12"/>
  <c r="U1503" i="12"/>
  <c r="V1500" i="12"/>
  <c r="V1499" i="12" s="1"/>
  <c r="U1500" i="12"/>
  <c r="U1499" i="12" s="1"/>
  <c r="V1496" i="12"/>
  <c r="V1495" i="12" s="1"/>
  <c r="V1494" i="12" s="1"/>
  <c r="U1496" i="12"/>
  <c r="U1495" i="12" s="1"/>
  <c r="U1494" i="12" s="1"/>
  <c r="V1491" i="12"/>
  <c r="V1490" i="12" s="1"/>
  <c r="V1489" i="12" s="1"/>
  <c r="V1488" i="12" s="1"/>
  <c r="U1491" i="12"/>
  <c r="U1490" i="12" s="1"/>
  <c r="U1489" i="12" s="1"/>
  <c r="U1488" i="12" s="1"/>
  <c r="V1486" i="12"/>
  <c r="V1485" i="12" s="1"/>
  <c r="U1486" i="12"/>
  <c r="U1485" i="12" s="1"/>
  <c r="V1483" i="12"/>
  <c r="V1482" i="12" s="1"/>
  <c r="U1483" i="12"/>
  <c r="U1482" i="12" s="1"/>
  <c r="V1480" i="12"/>
  <c r="V1479" i="12" s="1"/>
  <c r="U1480" i="12"/>
  <c r="U1479" i="12" s="1"/>
  <c r="V1473" i="12"/>
  <c r="V1472" i="12" s="1"/>
  <c r="V1471" i="12" s="1"/>
  <c r="U1473" i="12"/>
  <c r="U1472" i="12" s="1"/>
  <c r="U1471" i="12" s="1"/>
  <c r="V1469" i="12"/>
  <c r="V1468" i="12" s="1"/>
  <c r="V1467" i="12" s="1"/>
  <c r="U1469" i="12"/>
  <c r="U1468" i="12" s="1"/>
  <c r="U1467" i="12" s="1"/>
  <c r="V1464" i="12"/>
  <c r="U1464" i="12"/>
  <c r="V1463" i="12"/>
  <c r="V1462" i="12" s="1"/>
  <c r="V1461" i="12" s="1"/>
  <c r="U1463" i="12"/>
  <c r="U1462" i="12" s="1"/>
  <c r="U1461" i="12" s="1"/>
  <c r="V1458" i="12"/>
  <c r="V1457" i="12" s="1"/>
  <c r="V1456" i="12" s="1"/>
  <c r="U1458" i="12"/>
  <c r="U1457" i="12" s="1"/>
  <c r="U1456" i="12" s="1"/>
  <c r="V1454" i="12"/>
  <c r="V1453" i="12" s="1"/>
  <c r="V1452" i="12" s="1"/>
  <c r="U1454" i="12"/>
  <c r="U1453" i="12" s="1"/>
  <c r="U1452" i="12" s="1"/>
  <c r="V1450" i="12"/>
  <c r="V1449" i="12" s="1"/>
  <c r="V1448" i="12" s="1"/>
  <c r="U1450" i="12"/>
  <c r="U1449" i="12" s="1"/>
  <c r="U1448" i="12" s="1"/>
  <c r="V1446" i="12"/>
  <c r="V1445" i="12" s="1"/>
  <c r="U1446" i="12"/>
  <c r="U1445" i="12" s="1"/>
  <c r="V1443" i="12"/>
  <c r="V1442" i="12" s="1"/>
  <c r="U1443" i="12"/>
  <c r="U1442" i="12" s="1"/>
  <c r="V1440" i="12"/>
  <c r="V1439" i="12" s="1"/>
  <c r="U1440" i="12"/>
  <c r="U1439" i="12" s="1"/>
  <c r="V1434" i="12"/>
  <c r="V1433" i="12" s="1"/>
  <c r="V1432" i="12" s="1"/>
  <c r="V1431" i="12" s="1"/>
  <c r="U1434" i="12"/>
  <c r="U1433" i="12" s="1"/>
  <c r="U1432" i="12" s="1"/>
  <c r="U1431" i="12" s="1"/>
  <c r="V1428" i="12"/>
  <c r="V1427" i="12" s="1"/>
  <c r="V1426" i="12" s="1"/>
  <c r="V1425" i="12" s="1"/>
  <c r="U1428" i="12"/>
  <c r="U1427" i="12" s="1"/>
  <c r="U1426" i="12" s="1"/>
  <c r="U1425" i="12" s="1"/>
  <c r="V1423" i="12"/>
  <c r="V1422" i="12" s="1"/>
  <c r="V1421" i="12" s="1"/>
  <c r="U1423" i="12"/>
  <c r="U1422" i="12" s="1"/>
  <c r="U1421" i="12" s="1"/>
  <c r="V1419" i="12"/>
  <c r="V1418" i="12" s="1"/>
  <c r="V1417" i="12" s="1"/>
  <c r="U1419" i="12"/>
  <c r="U1418" i="12" s="1"/>
  <c r="U1417" i="12" s="1"/>
  <c r="V1414" i="12"/>
  <c r="V1413" i="12" s="1"/>
  <c r="V1412" i="12" s="1"/>
  <c r="U1414" i="12"/>
  <c r="U1413" i="12" s="1"/>
  <c r="U1412" i="12" s="1"/>
  <c r="V1410" i="12"/>
  <c r="V1409" i="12" s="1"/>
  <c r="U1410" i="12"/>
  <c r="U1409" i="12" s="1"/>
  <c r="V1407" i="12"/>
  <c r="V1406" i="12" s="1"/>
  <c r="U1407" i="12"/>
  <c r="U1406" i="12" s="1"/>
  <c r="V1404" i="12"/>
  <c r="V1403" i="12" s="1"/>
  <c r="U1404" i="12"/>
  <c r="U1403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89" i="12"/>
  <c r="V1388" i="12" s="1"/>
  <c r="V1387" i="12" s="1"/>
  <c r="V1386" i="12" s="1"/>
  <c r="V1385" i="12" s="1"/>
  <c r="U1389" i="12"/>
  <c r="U1388" i="12" s="1"/>
  <c r="U1387" i="12" s="1"/>
  <c r="U1386" i="12" s="1"/>
  <c r="U1385" i="12" s="1"/>
  <c r="V1383" i="12"/>
  <c r="V1382" i="12" s="1"/>
  <c r="V1381" i="12" s="1"/>
  <c r="V1380" i="12" s="1"/>
  <c r="U1383" i="12"/>
  <c r="U1382" i="12" s="1"/>
  <c r="U1381" i="12" s="1"/>
  <c r="U1380" i="12" s="1"/>
  <c r="V1378" i="12"/>
  <c r="V1377" i="12" s="1"/>
  <c r="V1376" i="12" s="1"/>
  <c r="V1375" i="12" s="1"/>
  <c r="U1378" i="12"/>
  <c r="U1377" i="12" s="1"/>
  <c r="U1376" i="12" s="1"/>
  <c r="U1375" i="12" s="1"/>
  <c r="V1373" i="12"/>
  <c r="V1372" i="12" s="1"/>
  <c r="V1371" i="12" s="1"/>
  <c r="U1373" i="12"/>
  <c r="U1372" i="12" s="1"/>
  <c r="U1371" i="12" s="1"/>
  <c r="V1369" i="12"/>
  <c r="V1368" i="12" s="1"/>
  <c r="V1367" i="12" s="1"/>
  <c r="U1369" i="12"/>
  <c r="U1368" i="12" s="1"/>
  <c r="U1367" i="12" s="1"/>
  <c r="V1364" i="12"/>
  <c r="V1363" i="12" s="1"/>
  <c r="V1362" i="12" s="1"/>
  <c r="U1364" i="12"/>
  <c r="U1363" i="12" s="1"/>
  <c r="U1362" i="12" s="1"/>
  <c r="V1360" i="12"/>
  <c r="V1359" i="12" s="1"/>
  <c r="V1358" i="12" s="1"/>
  <c r="U1360" i="12"/>
  <c r="U1359" i="12" s="1"/>
  <c r="U1358" i="12" s="1"/>
  <c r="V1355" i="12"/>
  <c r="V1354" i="12" s="1"/>
  <c r="V1350" i="12" s="1"/>
  <c r="V1349" i="12" s="1"/>
  <c r="U1355" i="12"/>
  <c r="U1354" i="12" s="1"/>
  <c r="U1350" i="12" s="1"/>
  <c r="U1349" i="12" s="1"/>
  <c r="V1347" i="12"/>
  <c r="V1346" i="12" s="1"/>
  <c r="V1345" i="12" s="1"/>
  <c r="V1344" i="12" s="1"/>
  <c r="U1347" i="12"/>
  <c r="U1346" i="12" s="1"/>
  <c r="U1345" i="12" s="1"/>
  <c r="U1344" i="12" s="1"/>
  <c r="V1342" i="12"/>
  <c r="V1341" i="12" s="1"/>
  <c r="V1340" i="12" s="1"/>
  <c r="U1342" i="12"/>
  <c r="U1341" i="12" s="1"/>
  <c r="U1340" i="12" s="1"/>
  <c r="V1338" i="12"/>
  <c r="V1337" i="12" s="1"/>
  <c r="V1336" i="12" s="1"/>
  <c r="U1338" i="12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6" i="12"/>
  <c r="V1325" i="12" s="1"/>
  <c r="V1324" i="12" s="1"/>
  <c r="U1326" i="12"/>
  <c r="U1325" i="12" s="1"/>
  <c r="U1324" i="12" s="1"/>
  <c r="V1322" i="12"/>
  <c r="V1321" i="12" s="1"/>
  <c r="V1320" i="12" s="1"/>
  <c r="U1322" i="12"/>
  <c r="U1321" i="12" s="1"/>
  <c r="U1320" i="12" s="1"/>
  <c r="V1318" i="12"/>
  <c r="V1317" i="12" s="1"/>
  <c r="V1316" i="12" s="1"/>
  <c r="U1318" i="12"/>
  <c r="U1317" i="12" s="1"/>
  <c r="U1316" i="12" s="1"/>
  <c r="V1311" i="12"/>
  <c r="V1310" i="12" s="1"/>
  <c r="V1309" i="12" s="1"/>
  <c r="U1311" i="12"/>
  <c r="U1310" i="12" s="1"/>
  <c r="U1309" i="12" s="1"/>
  <c r="V1307" i="12"/>
  <c r="V1306" i="12" s="1"/>
  <c r="V1305" i="12" s="1"/>
  <c r="U1307" i="12"/>
  <c r="U1306" i="12" s="1"/>
  <c r="U1305" i="12" s="1"/>
  <c r="V1303" i="12"/>
  <c r="V1302" i="12" s="1"/>
  <c r="V1301" i="12" s="1"/>
  <c r="U1303" i="12"/>
  <c r="U1302" i="12" s="1"/>
  <c r="U1301" i="12" s="1"/>
  <c r="V1299" i="12"/>
  <c r="V1298" i="12" s="1"/>
  <c r="V1297" i="12" s="1"/>
  <c r="U1299" i="12"/>
  <c r="U1298" i="12" s="1"/>
  <c r="U1297" i="12" s="1"/>
  <c r="V1295" i="12"/>
  <c r="V1294" i="12" s="1"/>
  <c r="V1293" i="12" s="1"/>
  <c r="U1295" i="12"/>
  <c r="U1294" i="12" s="1"/>
  <c r="U1293" i="12" s="1"/>
  <c r="V1290" i="12"/>
  <c r="V1289" i="12" s="1"/>
  <c r="V1288" i="12" s="1"/>
  <c r="U1290" i="12"/>
  <c r="U1289" i="12" s="1"/>
  <c r="U1288" i="12" s="1"/>
  <c r="V1286" i="12"/>
  <c r="V1285" i="12" s="1"/>
  <c r="V1284" i="12" s="1"/>
  <c r="U1286" i="12"/>
  <c r="U1285" i="12" s="1"/>
  <c r="U1284" i="12" s="1"/>
  <c r="V1282" i="12"/>
  <c r="V1281" i="12" s="1"/>
  <c r="V1280" i="12" s="1"/>
  <c r="U1282" i="12"/>
  <c r="U1281" i="12" s="1"/>
  <c r="U1280" i="12" s="1"/>
  <c r="V1277" i="12"/>
  <c r="V1276" i="12" s="1"/>
  <c r="V1275" i="12" s="1"/>
  <c r="V1274" i="12" s="1"/>
  <c r="U1277" i="12"/>
  <c r="U1276" i="12" s="1"/>
  <c r="U1275" i="12" s="1"/>
  <c r="U1274" i="12" s="1"/>
  <c r="V1269" i="12"/>
  <c r="V1268" i="12" s="1"/>
  <c r="V1267" i="12" s="1"/>
  <c r="U1269" i="12"/>
  <c r="U1268" i="12" s="1"/>
  <c r="U1267" i="12" s="1"/>
  <c r="V1264" i="12"/>
  <c r="V1263" i="12" s="1"/>
  <c r="U1264" i="12"/>
  <c r="U1263" i="12" s="1"/>
  <c r="V1261" i="12"/>
  <c r="V1260" i="12" s="1"/>
  <c r="U1261" i="12"/>
  <c r="U1260" i="12" s="1"/>
  <c r="V1257" i="12"/>
  <c r="V1256" i="12" s="1"/>
  <c r="U1257" i="12"/>
  <c r="U1256" i="12" s="1"/>
  <c r="V1254" i="12"/>
  <c r="V1253" i="12" s="1"/>
  <c r="U1254" i="12"/>
  <c r="U1253" i="12" s="1"/>
  <c r="V1251" i="12"/>
  <c r="V1250" i="12" s="1"/>
  <c r="U1251" i="12"/>
  <c r="U1250" i="12" s="1"/>
  <c r="V1245" i="12"/>
  <c r="V1244" i="12" s="1"/>
  <c r="V1243" i="12" s="1"/>
  <c r="U1245" i="12"/>
  <c r="U1244" i="12" s="1"/>
  <c r="U1243" i="12" s="1"/>
  <c r="V1241" i="12"/>
  <c r="V1240" i="12" s="1"/>
  <c r="V1239" i="12" s="1"/>
  <c r="U1241" i="12"/>
  <c r="U1240" i="12" s="1"/>
  <c r="U1239" i="12" s="1"/>
  <c r="V1237" i="12"/>
  <c r="V1236" i="12" s="1"/>
  <c r="U1237" i="12"/>
  <c r="U1236" i="12" s="1"/>
  <c r="V1233" i="12"/>
  <c r="V1232" i="12" s="1"/>
  <c r="V1231" i="12" s="1"/>
  <c r="V1230" i="12" s="1"/>
  <c r="U1233" i="12"/>
  <c r="U1232" i="12" s="1"/>
  <c r="U1231" i="12" s="1"/>
  <c r="U1230" i="12" s="1"/>
  <c r="V1228" i="12"/>
  <c r="V1227" i="12" s="1"/>
  <c r="U1228" i="12"/>
  <c r="U1227" i="12" s="1"/>
  <c r="V1225" i="12"/>
  <c r="V1224" i="12" s="1"/>
  <c r="U1225" i="12"/>
  <c r="U1224" i="12" s="1"/>
  <c r="V1217" i="12"/>
  <c r="V1216" i="12" s="1"/>
  <c r="V1215" i="12" s="1"/>
  <c r="U1217" i="12"/>
  <c r="U1216" i="12" s="1"/>
  <c r="U1215" i="12" s="1"/>
  <c r="V1209" i="12"/>
  <c r="V1208" i="12" s="1"/>
  <c r="V1207" i="12" s="1"/>
  <c r="U1209" i="12"/>
  <c r="U1208" i="12" s="1"/>
  <c r="U1207" i="12" s="1"/>
  <c r="V1205" i="12"/>
  <c r="V1204" i="12" s="1"/>
  <c r="V1203" i="12" s="1"/>
  <c r="U1205" i="12"/>
  <c r="U1204" i="12" s="1"/>
  <c r="U1203" i="12" s="1"/>
  <c r="V1201" i="12"/>
  <c r="V1200" i="12" s="1"/>
  <c r="V1199" i="12" s="1"/>
  <c r="U1201" i="12"/>
  <c r="U1200" i="12" s="1"/>
  <c r="U1199" i="12" s="1"/>
  <c r="V1194" i="12"/>
  <c r="V1193" i="12" s="1"/>
  <c r="V1192" i="12" s="1"/>
  <c r="U1194" i="12"/>
  <c r="U1193" i="12" s="1"/>
  <c r="U1192" i="12" s="1"/>
  <c r="V1190" i="12"/>
  <c r="V1189" i="12" s="1"/>
  <c r="V1188" i="12" s="1"/>
  <c r="U1190" i="12"/>
  <c r="U1189" i="12" s="1"/>
  <c r="U1188" i="12" s="1"/>
  <c r="V1186" i="12"/>
  <c r="V1185" i="12" s="1"/>
  <c r="V1184" i="12" s="1"/>
  <c r="U1186" i="12"/>
  <c r="U1185" i="12" s="1"/>
  <c r="U1184" i="12" s="1"/>
  <c r="V1181" i="12"/>
  <c r="V1180" i="12" s="1"/>
  <c r="V1179" i="12" s="1"/>
  <c r="U1181" i="12"/>
  <c r="U1180" i="12" s="1"/>
  <c r="U1179" i="12" s="1"/>
  <c r="V1177" i="12"/>
  <c r="V1176" i="12" s="1"/>
  <c r="V1175" i="12" s="1"/>
  <c r="U1177" i="12"/>
  <c r="U1176" i="12" s="1"/>
  <c r="U1175" i="12" s="1"/>
  <c r="V1173" i="12"/>
  <c r="V1172" i="12" s="1"/>
  <c r="V1168" i="12" s="1"/>
  <c r="U1173" i="12"/>
  <c r="U1172" i="12" s="1"/>
  <c r="U1168" i="12" s="1"/>
  <c r="V1166" i="12"/>
  <c r="V1165" i="12" s="1"/>
  <c r="V1161" i="12" s="1"/>
  <c r="U1166" i="12"/>
  <c r="U1165" i="12" s="1"/>
  <c r="U1161" i="12" s="1"/>
  <c r="V1159" i="12"/>
  <c r="V1158" i="12" s="1"/>
  <c r="V1154" i="12" s="1"/>
  <c r="U1159" i="12"/>
  <c r="U1158" i="12" s="1"/>
  <c r="U1154" i="12" s="1"/>
  <c r="V1152" i="12"/>
  <c r="V1151" i="12" s="1"/>
  <c r="V1150" i="12" s="1"/>
  <c r="U1152" i="12"/>
  <c r="U1151" i="12" s="1"/>
  <c r="U1150" i="12" s="1"/>
  <c r="V1148" i="12"/>
  <c r="V1147" i="12" s="1"/>
  <c r="V1146" i="12" s="1"/>
  <c r="U1148" i="12"/>
  <c r="U1147" i="12" s="1"/>
  <c r="U1146" i="12" s="1"/>
  <c r="V1144" i="12"/>
  <c r="V1143" i="12" s="1"/>
  <c r="V1139" i="12" s="1"/>
  <c r="U1144" i="12"/>
  <c r="U1143" i="12" s="1"/>
  <c r="U1139" i="12" s="1"/>
  <c r="V1137" i="12"/>
  <c r="V1136" i="12" s="1"/>
  <c r="V1135" i="12" s="1"/>
  <c r="U1137" i="12"/>
  <c r="U1136" i="12" s="1"/>
  <c r="U1135" i="12" s="1"/>
  <c r="V1133" i="12"/>
  <c r="V1132" i="12" s="1"/>
  <c r="V1131" i="12" s="1"/>
  <c r="U1133" i="12"/>
  <c r="U1132" i="12" s="1"/>
  <c r="U1131" i="12" s="1"/>
  <c r="V1129" i="12"/>
  <c r="V1128" i="12" s="1"/>
  <c r="V1127" i="12" s="1"/>
  <c r="U1129" i="12"/>
  <c r="U1128" i="12" s="1"/>
  <c r="U1127" i="12" s="1"/>
  <c r="V1125" i="12"/>
  <c r="V1124" i="12" s="1"/>
  <c r="V1123" i="12" s="1"/>
  <c r="U1125" i="12"/>
  <c r="U1124" i="12" s="1"/>
  <c r="U1123" i="12" s="1"/>
  <c r="V1121" i="12"/>
  <c r="V1120" i="12" s="1"/>
  <c r="V1119" i="12" s="1"/>
  <c r="U1121" i="12"/>
  <c r="U1120" i="12" s="1"/>
  <c r="U1119" i="12" s="1"/>
  <c r="V1117" i="12"/>
  <c r="V1116" i="12" s="1"/>
  <c r="V1112" i="12" s="1"/>
  <c r="U1117" i="12"/>
  <c r="U1116" i="12" s="1"/>
  <c r="U1112" i="12" s="1"/>
  <c r="V1110" i="12"/>
  <c r="V1109" i="12" s="1"/>
  <c r="V1105" i="12" s="1"/>
  <c r="U1110" i="12"/>
  <c r="U1109" i="12" s="1"/>
  <c r="U1105" i="12" s="1"/>
  <c r="V1102" i="12"/>
  <c r="V1101" i="12" s="1"/>
  <c r="U1102" i="12"/>
  <c r="U1101" i="12" s="1"/>
  <c r="V1099" i="12"/>
  <c r="V1098" i="12" s="1"/>
  <c r="U1099" i="12"/>
  <c r="U1098" i="12" s="1"/>
  <c r="V1094" i="12"/>
  <c r="V1093" i="12" s="1"/>
  <c r="V1092" i="12" s="1"/>
  <c r="V1091" i="12" s="1"/>
  <c r="U1094" i="12"/>
  <c r="U1093" i="12" s="1"/>
  <c r="U1092" i="12" s="1"/>
  <c r="U1091" i="12" s="1"/>
  <c r="V1088" i="12"/>
  <c r="V1087" i="12" s="1"/>
  <c r="U1088" i="12"/>
  <c r="U1087" i="12" s="1"/>
  <c r="V1085" i="12"/>
  <c r="V1084" i="12" s="1"/>
  <c r="U1085" i="12"/>
  <c r="U1084" i="12" s="1"/>
  <c r="V1081" i="12"/>
  <c r="V1080" i="12" s="1"/>
  <c r="U1081" i="12"/>
  <c r="U1080" i="12" s="1"/>
  <c r="V1078" i="12"/>
  <c r="V1077" i="12" s="1"/>
  <c r="U1078" i="12"/>
  <c r="U1077" i="12" s="1"/>
  <c r="V1075" i="12"/>
  <c r="V1074" i="12" s="1"/>
  <c r="U1075" i="12"/>
  <c r="U1074" i="12" s="1"/>
  <c r="V1070" i="12"/>
  <c r="V1069" i="12" s="1"/>
  <c r="V1068" i="12" s="1"/>
  <c r="V1067" i="12" s="1"/>
  <c r="U1070" i="12"/>
  <c r="U1069" i="12" s="1"/>
  <c r="U1068" i="12" s="1"/>
  <c r="U1067" i="12" s="1"/>
  <c r="V1065" i="12"/>
  <c r="V1064" i="12" s="1"/>
  <c r="V1063" i="12" s="1"/>
  <c r="U1065" i="12"/>
  <c r="U1064" i="12" s="1"/>
  <c r="U1063" i="12" s="1"/>
  <c r="V1061" i="12"/>
  <c r="V1060" i="12" s="1"/>
  <c r="V1059" i="12" s="1"/>
  <c r="U1061" i="12"/>
  <c r="U1060" i="12" s="1"/>
  <c r="U1059" i="12" s="1"/>
  <c r="V1057" i="12"/>
  <c r="V1056" i="12" s="1"/>
  <c r="V1055" i="12" s="1"/>
  <c r="U1057" i="12"/>
  <c r="U1056" i="12" s="1"/>
  <c r="U1055" i="12" s="1"/>
  <c r="V1052" i="12"/>
  <c r="V1051" i="12" s="1"/>
  <c r="V1050" i="12" s="1"/>
  <c r="U1052" i="12"/>
  <c r="U1051" i="12" s="1"/>
  <c r="U1050" i="12" s="1"/>
  <c r="V1048" i="12"/>
  <c r="V1047" i="12" s="1"/>
  <c r="V1046" i="12" s="1"/>
  <c r="U1048" i="12"/>
  <c r="U1047" i="12" s="1"/>
  <c r="U1046" i="12" s="1"/>
  <c r="V1044" i="12"/>
  <c r="V1043" i="12" s="1"/>
  <c r="U1044" i="12"/>
  <c r="U1043" i="12" s="1"/>
  <c r="V1041" i="12"/>
  <c r="V1040" i="12" s="1"/>
  <c r="U1041" i="12"/>
  <c r="U1040" i="12" s="1"/>
  <c r="V1038" i="12"/>
  <c r="V1037" i="12" s="1"/>
  <c r="U1038" i="12"/>
  <c r="U1037" i="12" s="1"/>
  <c r="V1031" i="12"/>
  <c r="U1031" i="12"/>
  <c r="V1028" i="12"/>
  <c r="U1028" i="12"/>
  <c r="V1026" i="12"/>
  <c r="U1026" i="12"/>
  <c r="V1020" i="12"/>
  <c r="V1019" i="12" s="1"/>
  <c r="V1018" i="12" s="1"/>
  <c r="V1017" i="12" s="1"/>
  <c r="U1020" i="12"/>
  <c r="U1019" i="12" s="1"/>
  <c r="U1018" i="12" s="1"/>
  <c r="U1017" i="12" s="1"/>
  <c r="V1015" i="12"/>
  <c r="V1014" i="12" s="1"/>
  <c r="V1013" i="12" s="1"/>
  <c r="U1015" i="12"/>
  <c r="U1014" i="12" s="1"/>
  <c r="U1013" i="12" s="1"/>
  <c r="V1011" i="12"/>
  <c r="V1010" i="12" s="1"/>
  <c r="V1009" i="12" s="1"/>
  <c r="U1011" i="12"/>
  <c r="U1010" i="12" s="1"/>
  <c r="U1009" i="12" s="1"/>
  <c r="V1007" i="12"/>
  <c r="V1006" i="12" s="1"/>
  <c r="V1005" i="12" s="1"/>
  <c r="U1007" i="12"/>
  <c r="U1006" i="12" s="1"/>
  <c r="U1005" i="12" s="1"/>
  <c r="V1000" i="12"/>
  <c r="V999" i="12" s="1"/>
  <c r="V998" i="12" s="1"/>
  <c r="U1000" i="12"/>
  <c r="U999" i="12" s="1"/>
  <c r="U998" i="12" s="1"/>
  <c r="V996" i="12"/>
  <c r="V995" i="12" s="1"/>
  <c r="V994" i="12" s="1"/>
  <c r="U996" i="12"/>
  <c r="U995" i="12" s="1"/>
  <c r="U994" i="12" s="1"/>
  <c r="V991" i="12"/>
  <c r="V990" i="12" s="1"/>
  <c r="U991" i="12"/>
  <c r="U990" i="12" s="1"/>
  <c r="V988" i="12"/>
  <c r="V987" i="12" s="1"/>
  <c r="U988" i="12"/>
  <c r="U987" i="12" s="1"/>
  <c r="V985" i="12"/>
  <c r="V984" i="12" s="1"/>
  <c r="U985" i="12"/>
  <c r="U984" i="12" s="1"/>
  <c r="V980" i="12"/>
  <c r="V979" i="12" s="1"/>
  <c r="V978" i="12" s="1"/>
  <c r="U980" i="12"/>
  <c r="U979" i="12" s="1"/>
  <c r="U978" i="12" s="1"/>
  <c r="V976" i="12"/>
  <c r="V975" i="12" s="1"/>
  <c r="V974" i="12" s="1"/>
  <c r="U976" i="12"/>
  <c r="U975" i="12" s="1"/>
  <c r="U974" i="12" s="1"/>
  <c r="V972" i="12"/>
  <c r="V971" i="12" s="1"/>
  <c r="V970" i="12" s="1"/>
  <c r="U972" i="12"/>
  <c r="U971" i="12" s="1"/>
  <c r="U970" i="12" s="1"/>
  <c r="V968" i="12"/>
  <c r="V967" i="12" s="1"/>
  <c r="V966" i="12" s="1"/>
  <c r="U968" i="12"/>
  <c r="U967" i="12" s="1"/>
  <c r="U966" i="12" s="1"/>
  <c r="V964" i="12"/>
  <c r="V963" i="12" s="1"/>
  <c r="V962" i="12" s="1"/>
  <c r="U964" i="12"/>
  <c r="U963" i="12" s="1"/>
  <c r="U962" i="12" s="1"/>
  <c r="V960" i="12"/>
  <c r="V959" i="12" s="1"/>
  <c r="V958" i="12" s="1"/>
  <c r="U960" i="12"/>
  <c r="U959" i="12" s="1"/>
  <c r="U958" i="12" s="1"/>
  <c r="V956" i="12"/>
  <c r="V955" i="12" s="1"/>
  <c r="V954" i="12" s="1"/>
  <c r="U956" i="12"/>
  <c r="U955" i="12" s="1"/>
  <c r="U954" i="12" s="1"/>
  <c r="V946" i="12"/>
  <c r="V945" i="12" s="1"/>
  <c r="U946" i="12"/>
  <c r="U945" i="12" s="1"/>
  <c r="V943" i="12"/>
  <c r="V942" i="12" s="1"/>
  <c r="U943" i="12"/>
  <c r="U942" i="12" s="1"/>
  <c r="V938" i="12"/>
  <c r="V937" i="12" s="1"/>
  <c r="V936" i="12" s="1"/>
  <c r="V935" i="12" s="1"/>
  <c r="U938" i="12"/>
  <c r="U937" i="12" s="1"/>
  <c r="U936" i="12" s="1"/>
  <c r="U935" i="12" s="1"/>
  <c r="V933" i="12"/>
  <c r="V932" i="12" s="1"/>
  <c r="V931" i="12" s="1"/>
  <c r="U933" i="12"/>
  <c r="U932" i="12" s="1"/>
  <c r="U931" i="12" s="1"/>
  <c r="V929" i="12"/>
  <c r="V928" i="12" s="1"/>
  <c r="V927" i="12" s="1"/>
  <c r="U929" i="12"/>
  <c r="U928" i="12" s="1"/>
  <c r="U927" i="12" s="1"/>
  <c r="V925" i="12"/>
  <c r="V924" i="12" s="1"/>
  <c r="V923" i="12" s="1"/>
  <c r="U925" i="12"/>
  <c r="U924" i="12" s="1"/>
  <c r="U923" i="12" s="1"/>
  <c r="V920" i="12"/>
  <c r="V919" i="12" s="1"/>
  <c r="U920" i="12"/>
  <c r="U919" i="12" s="1"/>
  <c r="V917" i="12"/>
  <c r="V916" i="12" s="1"/>
  <c r="U917" i="12"/>
  <c r="U916" i="12" s="1"/>
  <c r="V914" i="12"/>
  <c r="V913" i="12" s="1"/>
  <c r="U914" i="12"/>
  <c r="U913" i="12" s="1"/>
  <c r="V909" i="12"/>
  <c r="V908" i="12" s="1"/>
  <c r="V907" i="12" s="1"/>
  <c r="U909" i="12"/>
  <c r="U908" i="12" s="1"/>
  <c r="U907" i="12" s="1"/>
  <c r="V903" i="12"/>
  <c r="V902" i="12" s="1"/>
  <c r="V901" i="12" s="1"/>
  <c r="U903" i="12"/>
  <c r="U902" i="12" s="1"/>
  <c r="U901" i="12" s="1"/>
  <c r="V899" i="12"/>
  <c r="V898" i="12" s="1"/>
  <c r="V897" i="12" s="1"/>
  <c r="U899" i="12"/>
  <c r="U898" i="12" s="1"/>
  <c r="U897" i="12" s="1"/>
  <c r="V894" i="12"/>
  <c r="V893" i="12" s="1"/>
  <c r="V892" i="12" s="1"/>
  <c r="U894" i="12"/>
  <c r="U893" i="12" s="1"/>
  <c r="U892" i="12" s="1"/>
  <c r="V890" i="12"/>
  <c r="V889" i="12" s="1"/>
  <c r="V888" i="12" s="1"/>
  <c r="U890" i="12"/>
  <c r="U889" i="12" s="1"/>
  <c r="U888" i="12" s="1"/>
  <c r="V886" i="12"/>
  <c r="V885" i="12" s="1"/>
  <c r="V884" i="12" s="1"/>
  <c r="U886" i="12"/>
  <c r="U885" i="12" s="1"/>
  <c r="U884" i="12" s="1"/>
  <c r="V881" i="12"/>
  <c r="V880" i="12" s="1"/>
  <c r="V879" i="12" s="1"/>
  <c r="U881" i="12"/>
  <c r="U880" i="12" s="1"/>
  <c r="U879" i="12" s="1"/>
  <c r="V877" i="12"/>
  <c r="V876" i="12" s="1"/>
  <c r="V875" i="12" s="1"/>
  <c r="V874" i="12" s="1"/>
  <c r="U877" i="12"/>
  <c r="U876" i="12" s="1"/>
  <c r="U875" i="12" s="1"/>
  <c r="U874" i="12" s="1"/>
  <c r="V872" i="12"/>
  <c r="V871" i="12" s="1"/>
  <c r="V870" i="12" s="1"/>
  <c r="U872" i="12"/>
  <c r="U871" i="12" s="1"/>
  <c r="U870" i="12" s="1"/>
  <c r="V868" i="12"/>
  <c r="V867" i="12" s="1"/>
  <c r="V866" i="12" s="1"/>
  <c r="U868" i="12"/>
  <c r="U867" i="12" s="1"/>
  <c r="U866" i="12" s="1"/>
  <c r="V864" i="12"/>
  <c r="V863" i="12" s="1"/>
  <c r="V862" i="12" s="1"/>
  <c r="U864" i="12"/>
  <c r="U863" i="12" s="1"/>
  <c r="U862" i="12" s="1"/>
  <c r="V860" i="12"/>
  <c r="V859" i="12" s="1"/>
  <c r="V858" i="12" s="1"/>
  <c r="U860" i="12"/>
  <c r="U859" i="12" s="1"/>
  <c r="U858" i="12" s="1"/>
  <c r="V856" i="12"/>
  <c r="V855" i="12" s="1"/>
  <c r="V854" i="12" s="1"/>
  <c r="U856" i="12"/>
  <c r="U855" i="12" s="1"/>
  <c r="U854" i="12" s="1"/>
  <c r="V852" i="12"/>
  <c r="V851" i="12" s="1"/>
  <c r="V850" i="12" s="1"/>
  <c r="U852" i="12"/>
  <c r="U851" i="12" s="1"/>
  <c r="U850" i="12" s="1"/>
  <c r="V848" i="12"/>
  <c r="V847" i="12" s="1"/>
  <c r="V846" i="12" s="1"/>
  <c r="U848" i="12"/>
  <c r="U847" i="12" s="1"/>
  <c r="U846" i="12" s="1"/>
  <c r="V844" i="12"/>
  <c r="V843" i="12" s="1"/>
  <c r="V842" i="12" s="1"/>
  <c r="U844" i="12"/>
  <c r="U843" i="12" s="1"/>
  <c r="U842" i="12" s="1"/>
  <c r="V840" i="12"/>
  <c r="V839" i="12" s="1"/>
  <c r="V838" i="12" s="1"/>
  <c r="U840" i="12"/>
  <c r="U839" i="12" s="1"/>
  <c r="U838" i="12" s="1"/>
  <c r="V836" i="12"/>
  <c r="V835" i="12" s="1"/>
  <c r="V834" i="12" s="1"/>
  <c r="U836" i="12"/>
  <c r="U835" i="12" s="1"/>
  <c r="U834" i="12" s="1"/>
  <c r="V831" i="12"/>
  <c r="V830" i="12" s="1"/>
  <c r="V829" i="12" s="1"/>
  <c r="U831" i="12"/>
  <c r="U830" i="12" s="1"/>
  <c r="U829" i="12" s="1"/>
  <c r="V827" i="12"/>
  <c r="V826" i="12" s="1"/>
  <c r="V825" i="12" s="1"/>
  <c r="U827" i="12"/>
  <c r="U826" i="12" s="1"/>
  <c r="U825" i="12" s="1"/>
  <c r="V823" i="12"/>
  <c r="V822" i="12" s="1"/>
  <c r="V821" i="12" s="1"/>
  <c r="U823" i="12"/>
  <c r="U822" i="12" s="1"/>
  <c r="U821" i="12" s="1"/>
  <c r="V819" i="12"/>
  <c r="V818" i="12" s="1"/>
  <c r="U819" i="12"/>
  <c r="U818" i="12" s="1"/>
  <c r="V816" i="12"/>
  <c r="V815" i="12" s="1"/>
  <c r="U816" i="12"/>
  <c r="U815" i="12" s="1"/>
  <c r="V810" i="12"/>
  <c r="V807" i="12" s="1"/>
  <c r="U810" i="12"/>
  <c r="U807" i="12" s="1"/>
  <c r="V805" i="12"/>
  <c r="V804" i="12" s="1"/>
  <c r="U805" i="12"/>
  <c r="U804" i="12" s="1"/>
  <c r="V802" i="12"/>
  <c r="V801" i="12" s="1"/>
  <c r="U802" i="12"/>
  <c r="U801" i="12" s="1"/>
  <c r="V796" i="12"/>
  <c r="V795" i="12" s="1"/>
  <c r="V794" i="12" s="1"/>
  <c r="V793" i="12" s="1"/>
  <c r="U796" i="12"/>
  <c r="U795" i="12" s="1"/>
  <c r="U794" i="12" s="1"/>
  <c r="U793" i="12" s="1"/>
  <c r="V791" i="12"/>
  <c r="V790" i="12" s="1"/>
  <c r="V789" i="12" s="1"/>
  <c r="U791" i="12"/>
  <c r="U790" i="12" s="1"/>
  <c r="U789" i="12" s="1"/>
  <c r="V787" i="12"/>
  <c r="V786" i="12" s="1"/>
  <c r="V785" i="12" s="1"/>
  <c r="U787" i="12"/>
  <c r="U786" i="12" s="1"/>
  <c r="U785" i="12" s="1"/>
  <c r="V783" i="12"/>
  <c r="V782" i="12" s="1"/>
  <c r="V781" i="12" s="1"/>
  <c r="U783" i="12"/>
  <c r="U782" i="12" s="1"/>
  <c r="U781" i="12" s="1"/>
  <c r="V779" i="12"/>
  <c r="V778" i="12" s="1"/>
  <c r="V777" i="12" s="1"/>
  <c r="U779" i="12"/>
  <c r="U778" i="12" s="1"/>
  <c r="U777" i="12" s="1"/>
  <c r="V775" i="12"/>
  <c r="V774" i="12" s="1"/>
  <c r="V773" i="12" s="1"/>
  <c r="U775" i="12"/>
  <c r="U774" i="12" s="1"/>
  <c r="U773" i="12" s="1"/>
  <c r="V771" i="12"/>
  <c r="V770" i="12" s="1"/>
  <c r="V769" i="12" s="1"/>
  <c r="U771" i="12"/>
  <c r="U770" i="12" s="1"/>
  <c r="U769" i="12" s="1"/>
  <c r="V767" i="12"/>
  <c r="V766" i="12" s="1"/>
  <c r="V765" i="12" s="1"/>
  <c r="U767" i="12"/>
  <c r="U766" i="12" s="1"/>
  <c r="U765" i="12" s="1"/>
  <c r="V763" i="12"/>
  <c r="V762" i="12" s="1"/>
  <c r="V761" i="12" s="1"/>
  <c r="U763" i="12"/>
  <c r="U762" i="12" s="1"/>
  <c r="U761" i="12" s="1"/>
  <c r="V759" i="12"/>
  <c r="V758" i="12" s="1"/>
  <c r="V757" i="12" s="1"/>
  <c r="U759" i="12"/>
  <c r="U758" i="12" s="1"/>
  <c r="U757" i="12" s="1"/>
  <c r="V755" i="12"/>
  <c r="V754" i="12" s="1"/>
  <c r="V753" i="12" s="1"/>
  <c r="U755" i="12"/>
  <c r="U754" i="12" s="1"/>
  <c r="U753" i="12" s="1"/>
  <c r="V751" i="12"/>
  <c r="V750" i="12" s="1"/>
  <c r="V749" i="12" s="1"/>
  <c r="U751" i="12"/>
  <c r="U750" i="12" s="1"/>
  <c r="U749" i="12" s="1"/>
  <c r="V747" i="12"/>
  <c r="V746" i="12" s="1"/>
  <c r="V745" i="12" s="1"/>
  <c r="U747" i="12"/>
  <c r="U746" i="12" s="1"/>
  <c r="U745" i="12" s="1"/>
  <c r="V743" i="12"/>
  <c r="V742" i="12" s="1"/>
  <c r="V741" i="12" s="1"/>
  <c r="U743" i="12"/>
  <c r="U742" i="12" s="1"/>
  <c r="U741" i="12" s="1"/>
  <c r="V739" i="12"/>
  <c r="V738" i="12" s="1"/>
  <c r="V737" i="12" s="1"/>
  <c r="U739" i="12"/>
  <c r="U738" i="12" s="1"/>
  <c r="U737" i="12" s="1"/>
  <c r="V735" i="12"/>
  <c r="V734" i="12" s="1"/>
  <c r="V733" i="12" s="1"/>
  <c r="U735" i="12"/>
  <c r="U734" i="12" s="1"/>
  <c r="U733" i="12" s="1"/>
  <c r="V731" i="12"/>
  <c r="V730" i="12" s="1"/>
  <c r="V729" i="12" s="1"/>
  <c r="U731" i="12"/>
  <c r="U730" i="12" s="1"/>
  <c r="U729" i="12" s="1"/>
  <c r="V727" i="12"/>
  <c r="V726" i="12" s="1"/>
  <c r="V725" i="12" s="1"/>
  <c r="U727" i="12"/>
  <c r="U726" i="12" s="1"/>
  <c r="U725" i="12" s="1"/>
  <c r="V723" i="12"/>
  <c r="V722" i="12" s="1"/>
  <c r="V721" i="12" s="1"/>
  <c r="U723" i="12"/>
  <c r="U722" i="12" s="1"/>
  <c r="U721" i="12" s="1"/>
  <c r="V719" i="12"/>
  <c r="V718" i="12" s="1"/>
  <c r="V717" i="12" s="1"/>
  <c r="U719" i="12"/>
  <c r="U718" i="12" s="1"/>
  <c r="U717" i="12" s="1"/>
  <c r="V715" i="12"/>
  <c r="V714" i="12" s="1"/>
  <c r="V713" i="12" s="1"/>
  <c r="U715" i="12"/>
  <c r="U714" i="12" s="1"/>
  <c r="U713" i="12" s="1"/>
  <c r="V711" i="12"/>
  <c r="V710" i="12" s="1"/>
  <c r="V709" i="12" s="1"/>
  <c r="U711" i="12"/>
  <c r="U710" i="12" s="1"/>
  <c r="U709" i="12" s="1"/>
  <c r="V707" i="12"/>
  <c r="V706" i="12" s="1"/>
  <c r="V705" i="12" s="1"/>
  <c r="U707" i="12"/>
  <c r="U706" i="12" s="1"/>
  <c r="U705" i="12" s="1"/>
  <c r="V703" i="12"/>
  <c r="V702" i="12" s="1"/>
  <c r="V701" i="12" s="1"/>
  <c r="U703" i="12"/>
  <c r="U702" i="12" s="1"/>
  <c r="U701" i="12" s="1"/>
  <c r="V697" i="12"/>
  <c r="V696" i="12" s="1"/>
  <c r="V695" i="12" s="1"/>
  <c r="U697" i="12"/>
  <c r="U696" i="12" s="1"/>
  <c r="U695" i="12" s="1"/>
  <c r="V689" i="12"/>
  <c r="V688" i="12" s="1"/>
  <c r="V687" i="12" s="1"/>
  <c r="U689" i="12"/>
  <c r="U688" i="12" s="1"/>
  <c r="U687" i="12" s="1"/>
  <c r="V684" i="12"/>
  <c r="V683" i="12" s="1"/>
  <c r="V682" i="12" s="1"/>
  <c r="V681" i="12" s="1"/>
  <c r="U684" i="12"/>
  <c r="U683" i="12" s="1"/>
  <c r="U682" i="12" s="1"/>
  <c r="U681" i="12" s="1"/>
  <c r="V679" i="12"/>
  <c r="V678" i="12" s="1"/>
  <c r="V677" i="12" s="1"/>
  <c r="U679" i="12"/>
  <c r="U678" i="12" s="1"/>
  <c r="U677" i="12" s="1"/>
  <c r="V675" i="12"/>
  <c r="V674" i="12" s="1"/>
  <c r="V673" i="12" s="1"/>
  <c r="U675" i="12"/>
  <c r="U674" i="12" s="1"/>
  <c r="U673" i="12" s="1"/>
  <c r="V671" i="12"/>
  <c r="V670" i="12" s="1"/>
  <c r="V669" i="12" s="1"/>
  <c r="U671" i="12"/>
  <c r="U670" i="12" s="1"/>
  <c r="U669" i="12" s="1"/>
  <c r="V667" i="12"/>
  <c r="V666" i="12" s="1"/>
  <c r="V665" i="12" s="1"/>
  <c r="U667" i="12"/>
  <c r="U666" i="12" s="1"/>
  <c r="U665" i="12" s="1"/>
  <c r="V663" i="12"/>
  <c r="V662" i="12" s="1"/>
  <c r="V661" i="12" s="1"/>
  <c r="U663" i="12"/>
  <c r="U662" i="12" s="1"/>
  <c r="U661" i="12" s="1"/>
  <c r="V659" i="12"/>
  <c r="V658" i="12" s="1"/>
  <c r="V657" i="12" s="1"/>
  <c r="U659" i="12"/>
  <c r="U658" i="12" s="1"/>
  <c r="U657" i="12" s="1"/>
  <c r="V655" i="12"/>
  <c r="V654" i="12" s="1"/>
  <c r="V653" i="12" s="1"/>
  <c r="U655" i="12"/>
  <c r="U654" i="12" s="1"/>
  <c r="U653" i="12" s="1"/>
  <c r="V648" i="12"/>
  <c r="V647" i="12" s="1"/>
  <c r="V646" i="12" s="1"/>
  <c r="U648" i="12"/>
  <c r="U647" i="12" s="1"/>
  <c r="U646" i="12" s="1"/>
  <c r="V644" i="12"/>
  <c r="V643" i="12" s="1"/>
  <c r="V642" i="12" s="1"/>
  <c r="U644" i="12"/>
  <c r="U643" i="12" s="1"/>
  <c r="U642" i="12" s="1"/>
  <c r="V640" i="12"/>
  <c r="V639" i="12" s="1"/>
  <c r="V638" i="12" s="1"/>
  <c r="U640" i="12"/>
  <c r="U639" i="12" s="1"/>
  <c r="U638" i="12" s="1"/>
  <c r="V636" i="12"/>
  <c r="V635" i="12" s="1"/>
  <c r="V634" i="12" s="1"/>
  <c r="U636" i="12"/>
  <c r="U635" i="12" s="1"/>
  <c r="U634" i="12" s="1"/>
  <c r="V631" i="12"/>
  <c r="V630" i="12" s="1"/>
  <c r="V629" i="12" s="1"/>
  <c r="U631" i="12"/>
  <c r="U630" i="12" s="1"/>
  <c r="U629" i="12" s="1"/>
  <c r="V627" i="12"/>
  <c r="V626" i="12" s="1"/>
  <c r="V625" i="12" s="1"/>
  <c r="U627" i="12"/>
  <c r="U626" i="12" s="1"/>
  <c r="U625" i="12" s="1"/>
  <c r="V620" i="12"/>
  <c r="V619" i="12" s="1"/>
  <c r="U620" i="12"/>
  <c r="U619" i="12" s="1"/>
  <c r="V617" i="12"/>
  <c r="V616" i="12" s="1"/>
  <c r="U617" i="12"/>
  <c r="U616" i="12" s="1"/>
  <c r="V612" i="12"/>
  <c r="V611" i="12" s="1"/>
  <c r="V610" i="12" s="1"/>
  <c r="V609" i="12" s="1"/>
  <c r="U612" i="12"/>
  <c r="U611" i="12" s="1"/>
  <c r="U610" i="12" s="1"/>
  <c r="U609" i="12" s="1"/>
  <c r="V606" i="12"/>
  <c r="V605" i="12" s="1"/>
  <c r="U606" i="12"/>
  <c r="U605" i="12" s="1"/>
  <c r="V603" i="12"/>
  <c r="V602" i="12" s="1"/>
  <c r="U603" i="12"/>
  <c r="U602" i="12" s="1"/>
  <c r="V597" i="12"/>
  <c r="V596" i="12" s="1"/>
  <c r="V595" i="12" s="1"/>
  <c r="V594" i="12" s="1"/>
  <c r="U597" i="12"/>
  <c r="U596" i="12" s="1"/>
  <c r="U595" i="12" s="1"/>
  <c r="U594" i="12" s="1"/>
  <c r="V591" i="12"/>
  <c r="V590" i="12" s="1"/>
  <c r="U591" i="12"/>
  <c r="U590" i="12" s="1"/>
  <c r="V588" i="12"/>
  <c r="V587" i="12" s="1"/>
  <c r="U588" i="12"/>
  <c r="U587" i="12" s="1"/>
  <c r="V585" i="12"/>
  <c r="V584" i="12" s="1"/>
  <c r="U585" i="12"/>
  <c r="U584" i="12" s="1"/>
  <c r="V582" i="12"/>
  <c r="V581" i="12" s="1"/>
  <c r="U582" i="12"/>
  <c r="U581" i="12" s="1"/>
  <c r="V579" i="12"/>
  <c r="V578" i="12" s="1"/>
  <c r="U579" i="12"/>
  <c r="U578" i="12" s="1"/>
  <c r="V574" i="12"/>
  <c r="V573" i="12" s="1"/>
  <c r="V572" i="12" s="1"/>
  <c r="U574" i="12"/>
  <c r="U573" i="12" s="1"/>
  <c r="U572" i="12" s="1"/>
  <c r="V570" i="12"/>
  <c r="V569" i="12" s="1"/>
  <c r="U570" i="12"/>
  <c r="U569" i="12" s="1"/>
  <c r="V567" i="12"/>
  <c r="V566" i="12" s="1"/>
  <c r="U567" i="12"/>
  <c r="U566" i="12" s="1"/>
  <c r="V563" i="12"/>
  <c r="V562" i="12" s="1"/>
  <c r="V561" i="12" s="1"/>
  <c r="U563" i="12"/>
  <c r="U562" i="12" s="1"/>
  <c r="U561" i="12" s="1"/>
  <c r="V559" i="12"/>
  <c r="U559" i="12"/>
  <c r="V557" i="12"/>
  <c r="U557" i="12"/>
  <c r="V551" i="12"/>
  <c r="V550" i="12" s="1"/>
  <c r="V549" i="12" s="1"/>
  <c r="U551" i="12"/>
  <c r="U550" i="12" s="1"/>
  <c r="U549" i="12" s="1"/>
  <c r="V547" i="12"/>
  <c r="V546" i="12" s="1"/>
  <c r="V545" i="12" s="1"/>
  <c r="U547" i="12"/>
  <c r="U546" i="12" s="1"/>
  <c r="U545" i="12" s="1"/>
  <c r="V543" i="12"/>
  <c r="V542" i="12" s="1"/>
  <c r="V541" i="12" s="1"/>
  <c r="U543" i="12"/>
  <c r="U542" i="12" s="1"/>
  <c r="U541" i="12" s="1"/>
  <c r="V539" i="12"/>
  <c r="V538" i="12" s="1"/>
  <c r="V537" i="12" s="1"/>
  <c r="U539" i="12"/>
  <c r="U538" i="12" s="1"/>
  <c r="U537" i="12" s="1"/>
  <c r="V533" i="12"/>
  <c r="V532" i="12" s="1"/>
  <c r="U533" i="12"/>
  <c r="U532" i="12" s="1"/>
  <c r="V530" i="12"/>
  <c r="V529" i="12" s="1"/>
  <c r="U530" i="12"/>
  <c r="U529" i="12" s="1"/>
  <c r="V525" i="12"/>
  <c r="V524" i="12" s="1"/>
  <c r="V523" i="12" s="1"/>
  <c r="U525" i="12"/>
  <c r="U524" i="12" s="1"/>
  <c r="U523" i="12" s="1"/>
  <c r="V521" i="12"/>
  <c r="V520" i="12" s="1"/>
  <c r="V519" i="12" s="1"/>
  <c r="U521" i="12"/>
  <c r="U520" i="12" s="1"/>
  <c r="U519" i="12" s="1"/>
  <c r="V515" i="12"/>
  <c r="V514" i="12" s="1"/>
  <c r="U515" i="12"/>
  <c r="U514" i="12" s="1"/>
  <c r="V512" i="12"/>
  <c r="V511" i="12" s="1"/>
  <c r="U512" i="12"/>
  <c r="U511" i="12" s="1"/>
  <c r="V508" i="12"/>
  <c r="V507" i="12" s="1"/>
  <c r="U508" i="12"/>
  <c r="U507" i="12" s="1"/>
  <c r="V505" i="12"/>
  <c r="V504" i="12" s="1"/>
  <c r="U505" i="12"/>
  <c r="U504" i="12" s="1"/>
  <c r="V499" i="12"/>
  <c r="V498" i="12" s="1"/>
  <c r="V497" i="12" s="1"/>
  <c r="U499" i="12"/>
  <c r="U498" i="12" s="1"/>
  <c r="U497" i="12" s="1"/>
  <c r="V495" i="12"/>
  <c r="V494" i="12" s="1"/>
  <c r="V493" i="12" s="1"/>
  <c r="U495" i="12"/>
  <c r="U494" i="12" s="1"/>
  <c r="U493" i="12" s="1"/>
  <c r="V491" i="12"/>
  <c r="V490" i="12" s="1"/>
  <c r="V489" i="12" s="1"/>
  <c r="U491" i="12"/>
  <c r="U490" i="12" s="1"/>
  <c r="U489" i="12" s="1"/>
  <c r="V487" i="12"/>
  <c r="V486" i="12" s="1"/>
  <c r="V485" i="12" s="1"/>
  <c r="U487" i="12"/>
  <c r="U486" i="12" s="1"/>
  <c r="U485" i="12" s="1"/>
  <c r="V482" i="12"/>
  <c r="V481" i="12" s="1"/>
  <c r="V480" i="12" s="1"/>
  <c r="U482" i="12"/>
  <c r="U481" i="12" s="1"/>
  <c r="U480" i="12" s="1"/>
  <c r="V476" i="12"/>
  <c r="V475" i="12" s="1"/>
  <c r="V474" i="12" s="1"/>
  <c r="U476" i="12"/>
  <c r="U475" i="12" s="1"/>
  <c r="U474" i="12" s="1"/>
  <c r="V471" i="12"/>
  <c r="U471" i="12"/>
  <c r="V468" i="12"/>
  <c r="U468" i="12"/>
  <c r="V465" i="12"/>
  <c r="V464" i="12" s="1"/>
  <c r="U465" i="12"/>
  <c r="U464" i="12" s="1"/>
  <c r="V460" i="12"/>
  <c r="V459" i="12" s="1"/>
  <c r="V458" i="12" s="1"/>
  <c r="U460" i="12"/>
  <c r="U459" i="12" s="1"/>
  <c r="U458" i="12" s="1"/>
  <c r="V456" i="12"/>
  <c r="V455" i="12" s="1"/>
  <c r="U456" i="12"/>
  <c r="U455" i="12" s="1"/>
  <c r="V453" i="12"/>
  <c r="U453" i="12"/>
  <c r="V451" i="12"/>
  <c r="U451" i="12"/>
  <c r="V448" i="12"/>
  <c r="V447" i="12" s="1"/>
  <c r="U448" i="12"/>
  <c r="U447" i="12" s="1"/>
  <c r="V445" i="12"/>
  <c r="V444" i="12" s="1"/>
  <c r="U445" i="12"/>
  <c r="U444" i="12" s="1"/>
  <c r="V440" i="12"/>
  <c r="V439" i="12" s="1"/>
  <c r="V438" i="12" s="1"/>
  <c r="U440" i="12"/>
  <c r="U439" i="12" s="1"/>
  <c r="U438" i="12" s="1"/>
  <c r="V435" i="12"/>
  <c r="V434" i="12" s="1"/>
  <c r="V433" i="12" s="1"/>
  <c r="U435" i="12"/>
  <c r="U434" i="12" s="1"/>
  <c r="U433" i="12" s="1"/>
  <c r="V431" i="12"/>
  <c r="V430" i="12" s="1"/>
  <c r="V429" i="12" s="1"/>
  <c r="U431" i="12"/>
  <c r="U430" i="12" s="1"/>
  <c r="U429" i="12" s="1"/>
  <c r="V426" i="12"/>
  <c r="U426" i="12"/>
  <c r="V424" i="12"/>
  <c r="U424" i="12"/>
  <c r="V420" i="12"/>
  <c r="U420" i="12"/>
  <c r="V418" i="12"/>
  <c r="U418" i="12"/>
  <c r="V414" i="12"/>
  <c r="V413" i="12" s="1"/>
  <c r="V412" i="12" s="1"/>
  <c r="U414" i="12"/>
  <c r="U413" i="12" s="1"/>
  <c r="U412" i="12" s="1"/>
  <c r="V410" i="12"/>
  <c r="U410" i="12"/>
  <c r="V408" i="12"/>
  <c r="U408" i="12"/>
  <c r="V403" i="12"/>
  <c r="U403" i="12"/>
  <c r="V400" i="12"/>
  <c r="U400" i="12"/>
  <c r="V395" i="12"/>
  <c r="V394" i="12" s="1"/>
  <c r="V393" i="12" s="1"/>
  <c r="U395" i="12"/>
  <c r="U394" i="12" s="1"/>
  <c r="U393" i="12" s="1"/>
  <c r="V387" i="12"/>
  <c r="V386" i="12" s="1"/>
  <c r="V385" i="12" s="1"/>
  <c r="U387" i="12"/>
  <c r="U386" i="12" s="1"/>
  <c r="U385" i="12" s="1"/>
  <c r="V382" i="12"/>
  <c r="V381" i="12" s="1"/>
  <c r="V380" i="12" s="1"/>
  <c r="U382" i="12"/>
  <c r="U381" i="12" s="1"/>
  <c r="U380" i="12" s="1"/>
  <c r="V377" i="12"/>
  <c r="U377" i="12"/>
  <c r="V375" i="12"/>
  <c r="U375" i="12"/>
  <c r="V372" i="12"/>
  <c r="V371" i="12" s="1"/>
  <c r="U372" i="12"/>
  <c r="U371" i="12" s="1"/>
  <c r="V367" i="12"/>
  <c r="V366" i="12" s="1"/>
  <c r="V365" i="12" s="1"/>
  <c r="U367" i="12"/>
  <c r="U366" i="12" s="1"/>
  <c r="U365" i="12" s="1"/>
  <c r="V363" i="12"/>
  <c r="V362" i="12" s="1"/>
  <c r="V361" i="12" s="1"/>
  <c r="U363" i="12"/>
  <c r="U362" i="12" s="1"/>
  <c r="U361" i="12" s="1"/>
  <c r="V359" i="12"/>
  <c r="V358" i="12" s="1"/>
  <c r="V357" i="12" s="1"/>
  <c r="U359" i="12"/>
  <c r="U358" i="12" s="1"/>
  <c r="U357" i="12" s="1"/>
  <c r="V352" i="12"/>
  <c r="V351" i="12" s="1"/>
  <c r="V350" i="12" s="1"/>
  <c r="U352" i="12"/>
  <c r="U351" i="12" s="1"/>
  <c r="U350" i="12" s="1"/>
  <c r="V348" i="12"/>
  <c r="V347" i="12" s="1"/>
  <c r="V346" i="12" s="1"/>
  <c r="U348" i="12"/>
  <c r="U347" i="12" s="1"/>
  <c r="U346" i="12" s="1"/>
  <c r="V343" i="12"/>
  <c r="V342" i="12" s="1"/>
  <c r="V341" i="12" s="1"/>
  <c r="U343" i="12"/>
  <c r="U342" i="12" s="1"/>
  <c r="U341" i="12" s="1"/>
  <c r="V339" i="12"/>
  <c r="V338" i="12" s="1"/>
  <c r="U339" i="12"/>
  <c r="U338" i="12" s="1"/>
  <c r="V336" i="12"/>
  <c r="V335" i="12" s="1"/>
  <c r="U336" i="12"/>
  <c r="U335" i="12" s="1"/>
  <c r="V329" i="12"/>
  <c r="V328" i="12" s="1"/>
  <c r="V327" i="12" s="1"/>
  <c r="U329" i="12"/>
  <c r="U328" i="12" s="1"/>
  <c r="U327" i="12" s="1"/>
  <c r="V325" i="12"/>
  <c r="V324" i="12" s="1"/>
  <c r="V323" i="12" s="1"/>
  <c r="U325" i="12"/>
  <c r="U324" i="12" s="1"/>
  <c r="U323" i="12" s="1"/>
  <c r="V319" i="12"/>
  <c r="V318" i="12" s="1"/>
  <c r="V317" i="12" s="1"/>
  <c r="V316" i="12" s="1"/>
  <c r="U319" i="12"/>
  <c r="U318" i="12" s="1"/>
  <c r="U317" i="12" s="1"/>
  <c r="U316" i="12" s="1"/>
  <c r="V314" i="12"/>
  <c r="V313" i="12" s="1"/>
  <c r="V312" i="12" s="1"/>
  <c r="U314" i="12"/>
  <c r="U313" i="12" s="1"/>
  <c r="U312" i="12" s="1"/>
  <c r="V310" i="12"/>
  <c r="V309" i="12" s="1"/>
  <c r="U310" i="12"/>
  <c r="U309" i="12" s="1"/>
  <c r="V307" i="12"/>
  <c r="V306" i="12" s="1"/>
  <c r="U307" i="12"/>
  <c r="U306" i="12" s="1"/>
  <c r="V304" i="12"/>
  <c r="V303" i="12" s="1"/>
  <c r="U304" i="12"/>
  <c r="U303" i="12" s="1"/>
  <c r="V300" i="12"/>
  <c r="V299" i="12" s="1"/>
  <c r="V298" i="12" s="1"/>
  <c r="U300" i="12"/>
  <c r="U299" i="12" s="1"/>
  <c r="U298" i="12" s="1"/>
  <c r="V293" i="12"/>
  <c r="V292" i="12" s="1"/>
  <c r="V291" i="12" s="1"/>
  <c r="U293" i="12"/>
  <c r="U292" i="12" s="1"/>
  <c r="U291" i="12" s="1"/>
  <c r="V281" i="12"/>
  <c r="V280" i="12" s="1"/>
  <c r="V279" i="12" s="1"/>
  <c r="U281" i="12"/>
  <c r="U280" i="12" s="1"/>
  <c r="U279" i="12" s="1"/>
  <c r="V277" i="12"/>
  <c r="V276" i="12" s="1"/>
  <c r="V275" i="12" s="1"/>
  <c r="U277" i="12"/>
  <c r="U276" i="12" s="1"/>
  <c r="U275" i="12" s="1"/>
  <c r="V271" i="12"/>
  <c r="V270" i="12" s="1"/>
  <c r="V269" i="12" s="1"/>
  <c r="U271" i="12"/>
  <c r="U270" i="12" s="1"/>
  <c r="U269" i="12" s="1"/>
  <c r="V267" i="12"/>
  <c r="V266" i="12" s="1"/>
  <c r="V265" i="12" s="1"/>
  <c r="U267" i="12"/>
  <c r="U266" i="12" s="1"/>
  <c r="U265" i="12" s="1"/>
  <c r="V263" i="12"/>
  <c r="V262" i="12" s="1"/>
  <c r="U263" i="12"/>
  <c r="U262" i="12" s="1"/>
  <c r="V260" i="12"/>
  <c r="V259" i="12" s="1"/>
  <c r="U260" i="12"/>
  <c r="U259" i="12" s="1"/>
  <c r="V256" i="12"/>
  <c r="V255" i="12" s="1"/>
  <c r="V254" i="12" s="1"/>
  <c r="U256" i="12"/>
  <c r="U255" i="12" s="1"/>
  <c r="U254" i="12" s="1"/>
  <c r="V251" i="12"/>
  <c r="V250" i="12" s="1"/>
  <c r="V249" i="12" s="1"/>
  <c r="U251" i="12"/>
  <c r="U250" i="12" s="1"/>
  <c r="U249" i="12" s="1"/>
  <c r="V247" i="12"/>
  <c r="V246" i="12" s="1"/>
  <c r="V245" i="12" s="1"/>
  <c r="U247" i="12"/>
  <c r="U246" i="12" s="1"/>
  <c r="U245" i="12" s="1"/>
  <c r="V243" i="12"/>
  <c r="V242" i="12" s="1"/>
  <c r="V241" i="12" s="1"/>
  <c r="U243" i="12"/>
  <c r="U242" i="12" s="1"/>
  <c r="U241" i="12" s="1"/>
  <c r="V237" i="12"/>
  <c r="V236" i="12" s="1"/>
  <c r="V235" i="12" s="1"/>
  <c r="U237" i="12"/>
  <c r="U236" i="12" s="1"/>
  <c r="U235" i="12" s="1"/>
  <c r="V233" i="12"/>
  <c r="V232" i="12" s="1"/>
  <c r="V231" i="12" s="1"/>
  <c r="U233" i="12"/>
  <c r="U232" i="12" s="1"/>
  <c r="U231" i="12" s="1"/>
  <c r="V227" i="12"/>
  <c r="U227" i="12"/>
  <c r="V225" i="12"/>
  <c r="U225" i="12"/>
  <c r="V220" i="12"/>
  <c r="V219" i="12" s="1"/>
  <c r="V218" i="12" s="1"/>
  <c r="U220" i="12"/>
  <c r="U219" i="12" s="1"/>
  <c r="U218" i="12" s="1"/>
  <c r="V216" i="12"/>
  <c r="V215" i="12" s="1"/>
  <c r="V214" i="12" s="1"/>
  <c r="U216" i="12"/>
  <c r="U215" i="12" s="1"/>
  <c r="U214" i="12" s="1"/>
  <c r="V208" i="12"/>
  <c r="V207" i="12" s="1"/>
  <c r="V206" i="12" s="1"/>
  <c r="U208" i="12"/>
  <c r="U207" i="12" s="1"/>
  <c r="U206" i="12" s="1"/>
  <c r="V203" i="12"/>
  <c r="V202" i="12" s="1"/>
  <c r="V201" i="12" s="1"/>
  <c r="U203" i="12"/>
  <c r="U202" i="12" s="1"/>
  <c r="U201" i="12" s="1"/>
  <c r="V189" i="12"/>
  <c r="V188" i="12" s="1"/>
  <c r="V187" i="12" s="1"/>
  <c r="U189" i="12"/>
  <c r="U188" i="12" s="1"/>
  <c r="U187" i="12" s="1"/>
  <c r="V185" i="12"/>
  <c r="V184" i="12" s="1"/>
  <c r="V183" i="12" s="1"/>
  <c r="U185" i="12"/>
  <c r="U184" i="12" s="1"/>
  <c r="U183" i="12" s="1"/>
  <c r="V181" i="12"/>
  <c r="U181" i="12"/>
  <c r="V179" i="12"/>
  <c r="U179" i="12"/>
  <c r="V174" i="12"/>
  <c r="V173" i="12" s="1"/>
  <c r="V172" i="12" s="1"/>
  <c r="U174" i="12"/>
  <c r="U173" i="12" s="1"/>
  <c r="U172" i="12" s="1"/>
  <c r="V164" i="12"/>
  <c r="U164" i="12"/>
  <c r="V162" i="12"/>
  <c r="U162" i="12"/>
  <c r="V158" i="12"/>
  <c r="U158" i="12"/>
  <c r="V156" i="12"/>
  <c r="U156" i="12"/>
  <c r="V152" i="12"/>
  <c r="V151" i="12" s="1"/>
  <c r="V150" i="12" s="1"/>
  <c r="U152" i="12"/>
  <c r="U151" i="12" s="1"/>
  <c r="U150" i="12" s="1"/>
  <c r="V146" i="12"/>
  <c r="V145" i="12" s="1"/>
  <c r="U146" i="12"/>
  <c r="U145" i="12" s="1"/>
  <c r="V143" i="12"/>
  <c r="V142" i="12" s="1"/>
  <c r="U143" i="12"/>
  <c r="U142" i="12" s="1"/>
  <c r="V139" i="12"/>
  <c r="U139" i="12"/>
  <c r="V137" i="12"/>
  <c r="U137" i="12"/>
  <c r="V133" i="12"/>
  <c r="V130" i="12" s="1"/>
  <c r="V129" i="12" s="1"/>
  <c r="U133" i="12"/>
  <c r="U130" i="12" s="1"/>
  <c r="U129" i="12" s="1"/>
  <c r="V127" i="12"/>
  <c r="V126" i="12" s="1"/>
  <c r="V125" i="12" s="1"/>
  <c r="U127" i="12"/>
  <c r="U126" i="12" s="1"/>
  <c r="U125" i="12" s="1"/>
  <c r="V117" i="12"/>
  <c r="U117" i="12"/>
  <c r="V113" i="12"/>
  <c r="U113" i="12"/>
  <c r="V110" i="12"/>
  <c r="V109" i="12" s="1"/>
  <c r="U110" i="12"/>
  <c r="U109" i="12" s="1"/>
  <c r="V105" i="12"/>
  <c r="U105" i="12"/>
  <c r="V103" i="12"/>
  <c r="U103" i="12"/>
  <c r="V99" i="12"/>
  <c r="U99" i="12"/>
  <c r="V97" i="12"/>
  <c r="U97" i="12"/>
  <c r="V93" i="12"/>
  <c r="U93" i="12"/>
  <c r="V91" i="12"/>
  <c r="U91" i="12"/>
  <c r="V86" i="12"/>
  <c r="V85" i="12" s="1"/>
  <c r="V84" i="12" s="1"/>
  <c r="U86" i="12"/>
  <c r="U85" i="12" s="1"/>
  <c r="U84" i="12" s="1"/>
  <c r="V82" i="12"/>
  <c r="V81" i="12" s="1"/>
  <c r="V80" i="12" s="1"/>
  <c r="U82" i="12"/>
  <c r="U81" i="12" s="1"/>
  <c r="U80" i="12" s="1"/>
  <c r="V78" i="12"/>
  <c r="V77" i="12" s="1"/>
  <c r="V76" i="12" s="1"/>
  <c r="U78" i="12"/>
  <c r="U77" i="12" s="1"/>
  <c r="U76" i="12" s="1"/>
  <c r="V74" i="12"/>
  <c r="V73" i="12" s="1"/>
  <c r="U74" i="12"/>
  <c r="U73" i="12" s="1"/>
  <c r="V71" i="12"/>
  <c r="V70" i="12" s="1"/>
  <c r="U71" i="12"/>
  <c r="U70" i="12" s="1"/>
  <c r="V66" i="12"/>
  <c r="V65" i="12" s="1"/>
  <c r="V64" i="12" s="1"/>
  <c r="U66" i="12"/>
  <c r="U65" i="12" s="1"/>
  <c r="U64" i="12" s="1"/>
  <c r="V62" i="12"/>
  <c r="V61" i="12" s="1"/>
  <c r="U62" i="12"/>
  <c r="U61" i="12" s="1"/>
  <c r="V59" i="12"/>
  <c r="V58" i="12" s="1"/>
  <c r="U59" i="12"/>
  <c r="U58" i="12" s="1"/>
  <c r="V55" i="12"/>
  <c r="V54" i="12" s="1"/>
  <c r="U55" i="12"/>
  <c r="U54" i="12" s="1"/>
  <c r="V52" i="12"/>
  <c r="V51" i="12" s="1"/>
  <c r="U52" i="12"/>
  <c r="U51" i="12" s="1"/>
  <c r="V45" i="12"/>
  <c r="V44" i="12" s="1"/>
  <c r="V43" i="12" s="1"/>
  <c r="V42" i="12" s="1"/>
  <c r="U45" i="12"/>
  <c r="U44" i="12" s="1"/>
  <c r="U43" i="12" s="1"/>
  <c r="U42" i="12" s="1"/>
  <c r="V40" i="12"/>
  <c r="U40" i="12"/>
  <c r="V38" i="12"/>
  <c r="U38" i="12"/>
  <c r="V35" i="12"/>
  <c r="V34" i="12" s="1"/>
  <c r="U35" i="12"/>
  <c r="U34" i="12" s="1"/>
  <c r="V30" i="12"/>
  <c r="U30" i="12"/>
  <c r="V27" i="12"/>
  <c r="U27" i="12"/>
  <c r="V24" i="12"/>
  <c r="U24" i="12"/>
  <c r="V20" i="12"/>
  <c r="V19" i="12" s="1"/>
  <c r="U20" i="12"/>
  <c r="U19" i="12" s="1"/>
  <c r="Z593" i="12" l="1"/>
  <c r="AB2551" i="12"/>
  <c r="AA2551" i="12"/>
  <c r="AB623" i="12"/>
  <c r="AB622" i="12" s="1"/>
  <c r="Z295" i="12"/>
  <c r="Z1002" i="12"/>
  <c r="AA1248" i="12"/>
  <c r="AA1247" i="12" s="1"/>
  <c r="AA502" i="12"/>
  <c r="AA501" i="12" s="1"/>
  <c r="AA478" i="12" s="1"/>
  <c r="AA1791" i="12"/>
  <c r="AA1790" i="12" s="1"/>
  <c r="Z813" i="12"/>
  <c r="Z812" i="12" s="1"/>
  <c r="AB124" i="12"/>
  <c r="AB123" i="12" s="1"/>
  <c r="Z1715" i="12"/>
  <c r="Z651" i="12"/>
  <c r="Z650" i="12" s="1"/>
  <c r="Z1248" i="12"/>
  <c r="Z1247" i="12" s="1"/>
  <c r="AA222" i="12"/>
  <c r="AA88" i="12"/>
  <c r="Z1668" i="12"/>
  <c r="Z1667" i="12" s="1"/>
  <c r="AB813" i="12"/>
  <c r="AB812" i="12" s="1"/>
  <c r="AB1791" i="12"/>
  <c r="AB1790" i="12" s="1"/>
  <c r="AA49" i="12"/>
  <c r="AB88" i="12"/>
  <c r="Z1544" i="12"/>
  <c r="AA1715" i="12"/>
  <c r="Z124" i="12"/>
  <c r="Z123" i="12" s="1"/>
  <c r="AB1072" i="12"/>
  <c r="AB1034" i="12" s="1"/>
  <c r="Z88" i="12"/>
  <c r="AA124" i="12"/>
  <c r="AA123" i="12" s="1"/>
  <c r="Z2176" i="12"/>
  <c r="Z1266" i="12"/>
  <c r="AB1314" i="12"/>
  <c r="AA1668" i="12"/>
  <c r="AA1667" i="12" s="1"/>
  <c r="AB593" i="12"/>
  <c r="Z222" i="12"/>
  <c r="Z2380" i="12"/>
  <c r="AB1197" i="12"/>
  <c r="AB222" i="12"/>
  <c r="AA1604" i="12"/>
  <c r="AA1754" i="12"/>
  <c r="AB1928" i="12"/>
  <c r="Z1791" i="12"/>
  <c r="Z1790" i="12" s="1"/>
  <c r="Z1072" i="12"/>
  <c r="Z1034" i="12" s="1"/>
  <c r="Z149" i="12"/>
  <c r="Z148" i="12" s="1"/>
  <c r="AB1574" i="12"/>
  <c r="AB1248" i="12"/>
  <c r="AB1247" i="12" s="1"/>
  <c r="Z397" i="12"/>
  <c r="Z332" i="12" s="1"/>
  <c r="AB1476" i="12"/>
  <c r="AB1475" i="12" s="1"/>
  <c r="AB437" i="12"/>
  <c r="AB149" i="12"/>
  <c r="AB148" i="12" s="1"/>
  <c r="AB1391" i="12"/>
  <c r="AA1391" i="12"/>
  <c r="Z1090" i="12"/>
  <c r="AA1544" i="12"/>
  <c r="AA1197" i="12"/>
  <c r="AB2380" i="12"/>
  <c r="Z1476" i="12"/>
  <c r="Z1475" i="12" s="1"/>
  <c r="AA1574" i="12"/>
  <c r="AB1090" i="12"/>
  <c r="AB1715" i="12"/>
  <c r="Z1574" i="12"/>
  <c r="AA813" i="12"/>
  <c r="AA812" i="12" s="1"/>
  <c r="AB295" i="12"/>
  <c r="Z502" i="12"/>
  <c r="Z501" i="12" s="1"/>
  <c r="Z478" i="12" s="1"/>
  <c r="AA149" i="12"/>
  <c r="AA148" i="12" s="1"/>
  <c r="Z1314" i="12"/>
  <c r="AA553" i="12"/>
  <c r="AA517" i="12" s="1"/>
  <c r="AA1821" i="12"/>
  <c r="AA1820" i="12" s="1"/>
  <c r="Z49" i="12"/>
  <c r="AB502" i="12"/>
  <c r="AB501" i="12" s="1"/>
  <c r="AB478" i="12" s="1"/>
  <c r="AA593" i="12"/>
  <c r="AA2176" i="12"/>
  <c r="AB1668" i="12"/>
  <c r="AB1667" i="12" s="1"/>
  <c r="AA1476" i="12"/>
  <c r="AA1475" i="12" s="1"/>
  <c r="AA906" i="12"/>
  <c r="Z553" i="12"/>
  <c r="Z517" i="12" s="1"/>
  <c r="AA623" i="12"/>
  <c r="AA622" i="12" s="1"/>
  <c r="Z623" i="12"/>
  <c r="Z622" i="12" s="1"/>
  <c r="AB2176" i="12"/>
  <c r="AB651" i="12"/>
  <c r="AB650" i="12" s="1"/>
  <c r="AB49" i="12"/>
  <c r="AA948" i="12"/>
  <c r="AB397" i="12"/>
  <c r="AB332" i="12" s="1"/>
  <c r="AA651" i="12"/>
  <c r="AA650" i="12" s="1"/>
  <c r="AA2380" i="12"/>
  <c r="AB1544" i="12"/>
  <c r="Z948" i="12"/>
  <c r="AB1821" i="12"/>
  <c r="AB1820" i="12" s="1"/>
  <c r="Z1821" i="12"/>
  <c r="Z1820" i="12" s="1"/>
  <c r="AA397" i="12"/>
  <c r="AA332" i="12" s="1"/>
  <c r="Z906" i="12"/>
  <c r="Z16" i="12"/>
  <c r="Z1197" i="12"/>
  <c r="AA1072" i="12"/>
  <c r="AA1034" i="12" s="1"/>
  <c r="AA295" i="12"/>
  <c r="AB906" i="12"/>
  <c r="AB2246" i="12"/>
  <c r="AB1266" i="12"/>
  <c r="Z1754" i="12"/>
  <c r="AA16" i="12"/>
  <c r="Z437" i="12"/>
  <c r="AB1997" i="12"/>
  <c r="AB2447" i="12"/>
  <c r="Z2246" i="12"/>
  <c r="AB1754" i="12"/>
  <c r="Z1928" i="12"/>
  <c r="AA1266" i="12"/>
  <c r="Z1391" i="12"/>
  <c r="AA1090" i="12"/>
  <c r="AA437" i="12"/>
  <c r="AA2447" i="12"/>
  <c r="AA2246" i="12"/>
  <c r="AA1314" i="12"/>
  <c r="AB948" i="12"/>
  <c r="Z1997" i="12"/>
  <c r="Z2447" i="12"/>
  <c r="AA1997" i="12"/>
  <c r="Z1604" i="12"/>
  <c r="AB553" i="12"/>
  <c r="AB517" i="12" s="1"/>
  <c r="AB16" i="12"/>
  <c r="AB1604" i="12"/>
  <c r="AB1002" i="12"/>
  <c r="AA1928" i="12"/>
  <c r="AA1002" i="12"/>
  <c r="U2552" i="12"/>
  <c r="U2551" i="12" s="1"/>
  <c r="U2550" i="12" s="1"/>
  <c r="V1259" i="12"/>
  <c r="V1717" i="12"/>
  <c r="V1716" i="12" s="1"/>
  <c r="V1731" i="12"/>
  <c r="V1730" i="12" s="1"/>
  <c r="V1590" i="12"/>
  <c r="V1589" i="12" s="1"/>
  <c r="V1588" i="12" s="1"/>
  <c r="U102" i="12"/>
  <c r="U101" i="12" s="1"/>
  <c r="V1416" i="12"/>
  <c r="V2336" i="12"/>
  <c r="U2523" i="12"/>
  <c r="U2518" i="12" s="1"/>
  <c r="U161" i="12"/>
  <c r="U160" i="12" s="1"/>
  <c r="V374" i="12"/>
  <c r="V370" i="12" s="1"/>
  <c r="V369" i="12" s="1"/>
  <c r="V624" i="12"/>
  <c r="U993" i="12"/>
  <c r="U1731" i="12"/>
  <c r="U1730" i="12" s="1"/>
  <c r="V1783" i="12"/>
  <c r="V1843" i="12"/>
  <c r="V1842" i="12" s="1"/>
  <c r="U2140" i="12"/>
  <c r="U2139" i="12" s="1"/>
  <c r="U2138" i="12" s="1"/>
  <c r="U2137" i="12" s="1"/>
  <c r="V2437" i="12"/>
  <c r="V2432" i="12" s="1"/>
  <c r="V2426" i="12" s="1"/>
  <c r="U601" i="12"/>
  <c r="U600" i="12" s="1"/>
  <c r="U599" i="12" s="1"/>
  <c r="U941" i="12"/>
  <c r="U940" i="12" s="1"/>
  <c r="V23" i="12"/>
  <c r="V18" i="12" s="1"/>
  <c r="V17" i="12" s="1"/>
  <c r="V37" i="12"/>
  <c r="V33" i="12" s="1"/>
  <c r="V32" i="12" s="1"/>
  <c r="U1889" i="12"/>
  <c r="U1888" i="12" s="1"/>
  <c r="U1887" i="12" s="1"/>
  <c r="V2297" i="12"/>
  <c r="V2296" i="12" s="1"/>
  <c r="U417" i="12"/>
  <c r="U416" i="12" s="1"/>
  <c r="V467" i="12"/>
  <c r="V463" i="12" s="1"/>
  <c r="V462" i="12" s="1"/>
  <c r="V556" i="12"/>
  <c r="V555" i="12" s="1"/>
  <c r="V554" i="12" s="1"/>
  <c r="V399" i="12"/>
  <c r="V398" i="12" s="1"/>
  <c r="V407" i="12"/>
  <c r="V406" i="12" s="1"/>
  <c r="V450" i="12"/>
  <c r="V443" i="12" s="1"/>
  <c r="V442" i="12" s="1"/>
  <c r="V1366" i="12"/>
  <c r="U1760" i="12"/>
  <c r="U1755" i="12" s="1"/>
  <c r="U1771" i="12"/>
  <c r="U1770" i="12" s="1"/>
  <c r="U1777" i="12"/>
  <c r="U1776" i="12" s="1"/>
  <c r="U2237" i="12"/>
  <c r="U2230" i="12" s="1"/>
  <c r="U69" i="12"/>
  <c r="U68" i="12" s="1"/>
  <c r="V1183" i="12"/>
  <c r="U1749" i="12"/>
  <c r="U1748" i="12" s="1"/>
  <c r="U1829" i="12"/>
  <c r="U1822" i="12" s="1"/>
  <c r="V1915" i="12"/>
  <c r="V1914" i="12" s="1"/>
  <c r="V1909" i="12" s="1"/>
  <c r="V1908" i="12" s="1"/>
  <c r="U1990" i="12"/>
  <c r="V2271" i="12"/>
  <c r="U2437" i="12"/>
  <c r="U2432" i="12" s="1"/>
  <c r="U2426" i="12" s="1"/>
  <c r="U2458" i="12"/>
  <c r="U2453" i="12" s="1"/>
  <c r="U302" i="12"/>
  <c r="U297" i="12" s="1"/>
  <c r="U296" i="12" s="1"/>
  <c r="U90" i="12"/>
  <c r="U89" i="12" s="1"/>
  <c r="U96" i="12"/>
  <c r="U95" i="12" s="1"/>
  <c r="V141" i="12"/>
  <c r="U384" i="12"/>
  <c r="V50" i="12"/>
  <c r="U205" i="12"/>
  <c r="U230" i="12"/>
  <c r="V302" i="12"/>
  <c r="V297" i="12" s="1"/>
  <c r="V296" i="12" s="1"/>
  <c r="U467" i="12"/>
  <c r="U463" i="12" s="1"/>
  <c r="U462" i="12" s="1"/>
  <c r="V536" i="12"/>
  <c r="V535" i="12" s="1"/>
  <c r="V565" i="12"/>
  <c r="V601" i="12"/>
  <c r="V600" i="12" s="1"/>
  <c r="V599" i="12" s="1"/>
  <c r="U1025" i="12"/>
  <c r="U1024" i="12" s="1"/>
  <c r="U1023" i="12" s="1"/>
  <c r="U1022" i="12" s="1"/>
  <c r="V1760" i="12"/>
  <c r="V1755" i="12" s="1"/>
  <c r="U1843" i="12"/>
  <c r="U1842" i="12" s="1"/>
  <c r="V2317" i="12"/>
  <c r="V2395" i="12"/>
  <c r="V2390" i="12" s="1"/>
  <c r="U50" i="12"/>
  <c r="V90" i="12"/>
  <c r="V89" i="12" s="1"/>
  <c r="V112" i="12"/>
  <c r="V108" i="12" s="1"/>
  <c r="V107" i="12" s="1"/>
  <c r="U136" i="12"/>
  <c r="U135" i="12" s="1"/>
  <c r="U224" i="12"/>
  <c r="U223" i="12" s="1"/>
  <c r="V528" i="12"/>
  <c r="V527" i="12" s="1"/>
  <c r="V518" i="12" s="1"/>
  <c r="U484" i="12"/>
  <c r="U479" i="12" s="1"/>
  <c r="U334" i="12"/>
  <c r="U333" i="12" s="1"/>
  <c r="U503" i="12"/>
  <c r="V577" i="12"/>
  <c r="V576" i="12" s="1"/>
  <c r="V1547" i="12"/>
  <c r="V1546" i="12" s="1"/>
  <c r="V1545" i="12" s="1"/>
  <c r="U1647" i="12"/>
  <c r="U1646" i="12" s="1"/>
  <c r="U1640" i="12" s="1"/>
  <c r="U37" i="12"/>
  <c r="U33" i="12" s="1"/>
  <c r="U32" i="12" s="1"/>
  <c r="U155" i="12"/>
  <c r="U154" i="12" s="1"/>
  <c r="V1647" i="12"/>
  <c r="V1646" i="12" s="1"/>
  <c r="V1640" i="12" s="1"/>
  <c r="V2416" i="12"/>
  <c r="V2411" i="12" s="1"/>
  <c r="V2405" i="12" s="1"/>
  <c r="U800" i="12"/>
  <c r="U799" i="12" s="1"/>
  <c r="U798" i="12" s="1"/>
  <c r="V993" i="12"/>
  <c r="U922" i="12"/>
  <c r="V1054" i="12"/>
  <c r="U1198" i="12"/>
  <c r="V1392" i="12"/>
  <c r="U1535" i="12"/>
  <c r="U1534" i="12" s="1"/>
  <c r="U1717" i="12"/>
  <c r="U1716" i="12" s="1"/>
  <c r="U1715" i="12" s="1"/>
  <c r="V1749" i="12"/>
  <c r="V1748" i="12" s="1"/>
  <c r="V1771" i="12"/>
  <c r="V1770" i="12" s="1"/>
  <c r="U1813" i="12"/>
  <c r="U1858" i="12"/>
  <c r="U1857" i="12" s="1"/>
  <c r="U1848" i="12" s="1"/>
  <c r="U1872" i="12"/>
  <c r="U1868" i="12" s="1"/>
  <c r="U1867" i="12" s="1"/>
  <c r="V1990" i="12"/>
  <c r="V2208" i="12"/>
  <c r="V2207" i="12" s="1"/>
  <c r="V2237" i="12"/>
  <c r="V2230" i="12" s="1"/>
  <c r="U399" i="12"/>
  <c r="U398" i="12" s="1"/>
  <c r="V428" i="12"/>
  <c r="V503" i="12"/>
  <c r="U652" i="12"/>
  <c r="V1235" i="12"/>
  <c r="U1259" i="12"/>
  <c r="U1402" i="12"/>
  <c r="U1401" i="12" s="1"/>
  <c r="V1438" i="12"/>
  <c r="V1437" i="12" s="1"/>
  <c r="V1436" i="12" s="1"/>
  <c r="U1478" i="12"/>
  <c r="U1477" i="12" s="1"/>
  <c r="V1535" i="12"/>
  <c r="V1534" i="12" s="1"/>
  <c r="U1581" i="12"/>
  <c r="U1576" i="12" s="1"/>
  <c r="U1575" i="12" s="1"/>
  <c r="U1670" i="12"/>
  <c r="U1669" i="12" s="1"/>
  <c r="U1703" i="12"/>
  <c r="U1690" i="12" s="1"/>
  <c r="U1689" i="12" s="1"/>
  <c r="V1792" i="12"/>
  <c r="V1813" i="12"/>
  <c r="U1915" i="12"/>
  <c r="U1914" i="12" s="1"/>
  <c r="U1909" i="12" s="1"/>
  <c r="U1908" i="12" s="1"/>
  <c r="V2177" i="12"/>
  <c r="U2271" i="12"/>
  <c r="V2278" i="12"/>
  <c r="U2317" i="12"/>
  <c r="U2416" i="12"/>
  <c r="U2411" i="12" s="1"/>
  <c r="U2405" i="12" s="1"/>
  <c r="U1998" i="12"/>
  <c r="U1083" i="12"/>
  <c r="V1478" i="12"/>
  <c r="V1477" i="12" s="1"/>
  <c r="V484" i="12"/>
  <c r="V479" i="12" s="1"/>
  <c r="V1083" i="12"/>
  <c r="V69" i="12"/>
  <c r="V68" i="12" s="1"/>
  <c r="U633" i="12"/>
  <c r="U700" i="12"/>
  <c r="U699" i="12" s="1"/>
  <c r="V57" i="12"/>
  <c r="V136" i="12"/>
  <c r="V135" i="12" s="1"/>
  <c r="U141" i="12"/>
  <c r="V155" i="12"/>
  <c r="V154" i="12" s="1"/>
  <c r="U178" i="12"/>
  <c r="U177" i="12" s="1"/>
  <c r="U176" i="12" s="1"/>
  <c r="V224" i="12"/>
  <c r="V223" i="12" s="1"/>
  <c r="U407" i="12"/>
  <c r="U406" i="12" s="1"/>
  <c r="U423" i="12"/>
  <c r="U422" i="12" s="1"/>
  <c r="U556" i="12"/>
  <c r="U555" i="12" s="1"/>
  <c r="U554" i="12" s="1"/>
  <c r="U565" i="12"/>
  <c r="U624" i="12"/>
  <c r="U623" i="12" s="1"/>
  <c r="U622" i="12" s="1"/>
  <c r="V652" i="12"/>
  <c r="V800" i="12"/>
  <c r="V799" i="12" s="1"/>
  <c r="V798" i="12" s="1"/>
  <c r="U896" i="12"/>
  <c r="U883" i="12" s="1"/>
  <c r="V941" i="12"/>
  <c r="V940" i="12" s="1"/>
  <c r="U983" i="12"/>
  <c r="U982" i="12" s="1"/>
  <c r="U23" i="12"/>
  <c r="U18" i="12" s="1"/>
  <c r="U17" i="12" s="1"/>
  <c r="U57" i="12"/>
  <c r="V102" i="12"/>
  <c r="V101" i="12" s="1"/>
  <c r="V161" i="12"/>
  <c r="V160" i="12" s="1"/>
  <c r="V178" i="12"/>
  <c r="V177" i="12" s="1"/>
  <c r="V176" i="12" s="1"/>
  <c r="V205" i="12"/>
  <c r="U258" i="12"/>
  <c r="U240" i="12" s="1"/>
  <c r="U239" i="12" s="1"/>
  <c r="V274" i="12"/>
  <c r="V273" i="12" s="1"/>
  <c r="V322" i="12"/>
  <c r="V321" i="12" s="1"/>
  <c r="U374" i="12"/>
  <c r="U370" i="12" s="1"/>
  <c r="U369" i="12" s="1"/>
  <c r="V384" i="12"/>
  <c r="V417" i="12"/>
  <c r="V416" i="12" s="1"/>
  <c r="V423" i="12"/>
  <c r="V422" i="12" s="1"/>
  <c r="U450" i="12"/>
  <c r="U443" i="12" s="1"/>
  <c r="U442" i="12" s="1"/>
  <c r="U686" i="12"/>
  <c r="U912" i="12"/>
  <c r="U911" i="12" s="1"/>
  <c r="V1025" i="12"/>
  <c r="V1024" i="12" s="1"/>
  <c r="V1023" i="12" s="1"/>
  <c r="V1022" i="12" s="1"/>
  <c r="U1097" i="12"/>
  <c r="U1096" i="12" s="1"/>
  <c r="U1183" i="12"/>
  <c r="U1279" i="12"/>
  <c r="U1366" i="12"/>
  <c r="U1502" i="12"/>
  <c r="U1498" i="12" s="1"/>
  <c r="U1493" i="12" s="1"/>
  <c r="U1511" i="12"/>
  <c r="U1547" i="12"/>
  <c r="U1546" i="12" s="1"/>
  <c r="U1545" i="12" s="1"/>
  <c r="V1676" i="12"/>
  <c r="V1675" i="12" s="1"/>
  <c r="V1858" i="12"/>
  <c r="V1857" i="12" s="1"/>
  <c r="V1848" i="12" s="1"/>
  <c r="U2187" i="12"/>
  <c r="U2198" i="12"/>
  <c r="V230" i="12"/>
  <c r="U536" i="12"/>
  <c r="U535" i="12" s="1"/>
  <c r="U577" i="12"/>
  <c r="U576" i="12" s="1"/>
  <c r="V1502" i="12"/>
  <c r="V1498" i="12" s="1"/>
  <c r="V1493" i="12" s="1"/>
  <c r="V1511" i="12"/>
  <c r="V1703" i="12"/>
  <c r="V1690" i="12" s="1"/>
  <c r="V1689" i="12" s="1"/>
  <c r="U1792" i="12"/>
  <c r="V1829" i="12"/>
  <c r="V1822" i="12" s="1"/>
  <c r="V2458" i="12"/>
  <c r="V2453" i="12" s="1"/>
  <c r="V2523" i="12"/>
  <c r="V2518" i="12" s="1"/>
  <c r="U274" i="12"/>
  <c r="U273" i="12" s="1"/>
  <c r="V1198" i="12"/>
  <c r="V1223" i="12"/>
  <c r="U1249" i="12"/>
  <c r="V1315" i="12"/>
  <c r="V96" i="12"/>
  <c r="V95" i="12" s="1"/>
  <c r="U112" i="12"/>
  <c r="U108" i="12" s="1"/>
  <c r="U107" i="12" s="1"/>
  <c r="U528" i="12"/>
  <c r="U527" i="12" s="1"/>
  <c r="U518" i="12" s="1"/>
  <c r="V912" i="12"/>
  <c r="V911" i="12" s="1"/>
  <c r="U949" i="12"/>
  <c r="V1004" i="12"/>
  <c r="V1003" i="12" s="1"/>
  <c r="V1097" i="12"/>
  <c r="V1096" i="12" s="1"/>
  <c r="U1357" i="12"/>
  <c r="V1520" i="12"/>
  <c r="V1889" i="12"/>
  <c r="V1888" i="12" s="1"/>
  <c r="V1887" i="12" s="1"/>
  <c r="U2310" i="12"/>
  <c r="U2381" i="12"/>
  <c r="V1670" i="12"/>
  <c r="V1669" i="12" s="1"/>
  <c r="U1676" i="12"/>
  <c r="U1675" i="12" s="1"/>
  <c r="V1777" i="12"/>
  <c r="V1776" i="12" s="1"/>
  <c r="V1872" i="12"/>
  <c r="V1868" i="12" s="1"/>
  <c r="V1867" i="12" s="1"/>
  <c r="U2128" i="12"/>
  <c r="U2117" i="12" s="1"/>
  <c r="U2116" i="12" s="1"/>
  <c r="U2297" i="12"/>
  <c r="U2296" i="12" s="1"/>
  <c r="V2310" i="12"/>
  <c r="U322" i="12"/>
  <c r="U321" i="12" s="1"/>
  <c r="U428" i="12"/>
  <c r="V1104" i="12"/>
  <c r="V334" i="12"/>
  <c r="V333" i="12" s="1"/>
  <c r="U510" i="12"/>
  <c r="V615" i="12"/>
  <c r="V614" i="12" s="1"/>
  <c r="V608" i="12" s="1"/>
  <c r="V686" i="12"/>
  <c r="V814" i="12"/>
  <c r="V833" i="12"/>
  <c r="V949" i="12"/>
  <c r="V1036" i="12"/>
  <c r="V1035" i="12" s="1"/>
  <c r="V1073" i="12"/>
  <c r="V922" i="12"/>
  <c r="V983" i="12"/>
  <c r="V982" i="12" s="1"/>
  <c r="U1004" i="12"/>
  <c r="U1003" i="12" s="1"/>
  <c r="V1466" i="12"/>
  <c r="V1460" i="12" s="1"/>
  <c r="V1565" i="12"/>
  <c r="V1564" i="12" s="1"/>
  <c r="U833" i="12"/>
  <c r="V258" i="12"/>
  <c r="V240" i="12" s="1"/>
  <c r="V239" i="12" s="1"/>
  <c r="V510" i="12"/>
  <c r="U615" i="12"/>
  <c r="U614" i="12" s="1"/>
  <c r="U608" i="12" s="1"/>
  <c r="V633" i="12"/>
  <c r="V700" i="12"/>
  <c r="V699" i="12" s="1"/>
  <c r="U814" i="12"/>
  <c r="V896" i="12"/>
  <c r="V883" i="12" s="1"/>
  <c r="U1036" i="12"/>
  <c r="U1035" i="12" s="1"/>
  <c r="U1073" i="12"/>
  <c r="U1054" i="12"/>
  <c r="U1104" i="12"/>
  <c r="U1235" i="12"/>
  <c r="V1279" i="12"/>
  <c r="U1292" i="12"/>
  <c r="V1606" i="12"/>
  <c r="V1605" i="12" s="1"/>
  <c r="V1249" i="12"/>
  <c r="U1315" i="12"/>
  <c r="V1402" i="12"/>
  <c r="V1401" i="12" s="1"/>
  <c r="V1581" i="12"/>
  <c r="V1576" i="12" s="1"/>
  <c r="V1575" i="12" s="1"/>
  <c r="U1223" i="12"/>
  <c r="V1292" i="12"/>
  <c r="V1357" i="12"/>
  <c r="U1438" i="12"/>
  <c r="U1437" i="12" s="1"/>
  <c r="U1436" i="12" s="1"/>
  <c r="U1466" i="12"/>
  <c r="U1460" i="12" s="1"/>
  <c r="U2083" i="12"/>
  <c r="U1416" i="12"/>
  <c r="U1565" i="12"/>
  <c r="U1564" i="12" s="1"/>
  <c r="U1590" i="12"/>
  <c r="U1589" i="12" s="1"/>
  <c r="U1588" i="12" s="1"/>
  <c r="U1783" i="12"/>
  <c r="U1880" i="12"/>
  <c r="U1879" i="12" s="1"/>
  <c r="U1392" i="12"/>
  <c r="U1520" i="12"/>
  <c r="U1606" i="12"/>
  <c r="U1605" i="12" s="1"/>
  <c r="U1929" i="12"/>
  <c r="V1880" i="12"/>
  <c r="V1879" i="12" s="1"/>
  <c r="V2128" i="12"/>
  <c r="V2117" i="12" s="1"/>
  <c r="V2116" i="12" s="1"/>
  <c r="V2187" i="12"/>
  <c r="V1929" i="12"/>
  <c r="V2083" i="12"/>
  <c r="U2177" i="12"/>
  <c r="V1998" i="12"/>
  <c r="V2140" i="12"/>
  <c r="V2139" i="12" s="1"/>
  <c r="V2138" i="12" s="1"/>
  <c r="V2137" i="12" s="1"/>
  <c r="U2208" i="12"/>
  <c r="U2207" i="12" s="1"/>
  <c r="U2278" i="12"/>
  <c r="U2336" i="12"/>
  <c r="U2395" i="12"/>
  <c r="U2390" i="12" s="1"/>
  <c r="U2351" i="12"/>
  <c r="U2373" i="12"/>
  <c r="V2381" i="12"/>
  <c r="V2482" i="12"/>
  <c r="V2468" i="12" s="1"/>
  <c r="V2533" i="12"/>
  <c r="V2198" i="12"/>
  <c r="U2533" i="12"/>
  <c r="V2351" i="12"/>
  <c r="V2373" i="12"/>
  <c r="U2482" i="12"/>
  <c r="U2468" i="12" s="1"/>
  <c r="V2552" i="12"/>
  <c r="V2551" i="12" s="1"/>
  <c r="V2550" i="12" s="1"/>
  <c r="O140" i="12"/>
  <c r="AA2550" i="12" l="1"/>
  <c r="AB2550" i="12"/>
  <c r="AB48" i="12"/>
  <c r="AB47" i="12" s="1"/>
  <c r="AB1313" i="12"/>
  <c r="Z48" i="12"/>
  <c r="Z47" i="12" s="1"/>
  <c r="AA1313" i="12"/>
  <c r="Z1196" i="12"/>
  <c r="AA1196" i="12"/>
  <c r="AA48" i="12"/>
  <c r="AA47" i="12" s="1"/>
  <c r="AA905" i="12"/>
  <c r="V1248" i="12"/>
  <c r="V1247" i="12" s="1"/>
  <c r="Z331" i="12"/>
  <c r="Z1313" i="12"/>
  <c r="U49" i="12"/>
  <c r="Z2175" i="12"/>
  <c r="Z1714" i="12"/>
  <c r="Z1666" i="12" s="1"/>
  <c r="Z122" i="12"/>
  <c r="AB1033" i="12"/>
  <c r="AA331" i="12"/>
  <c r="AB1714" i="12"/>
  <c r="AB1666" i="12" s="1"/>
  <c r="Z1033" i="12"/>
  <c r="AB1196" i="12"/>
  <c r="AA1714" i="12"/>
  <c r="AA1666" i="12" s="1"/>
  <c r="AB122" i="12"/>
  <c r="AB2175" i="12"/>
  <c r="AA122" i="12"/>
  <c r="AB1927" i="12"/>
  <c r="AB331" i="12"/>
  <c r="AB905" i="12"/>
  <c r="AA2175" i="12"/>
  <c r="Z905" i="12"/>
  <c r="AA1927" i="12"/>
  <c r="AA1033" i="12"/>
  <c r="V1791" i="12"/>
  <c r="V1790" i="12" s="1"/>
  <c r="Z1927" i="12"/>
  <c r="U593" i="12"/>
  <c r="V553" i="12"/>
  <c r="V517" i="12" s="1"/>
  <c r="U1574" i="12"/>
  <c r="V1715" i="12"/>
  <c r="V623" i="12"/>
  <c r="V622" i="12" s="1"/>
  <c r="U88" i="12"/>
  <c r="U1928" i="12"/>
  <c r="V906" i="12"/>
  <c r="V593" i="12"/>
  <c r="U2380" i="12"/>
  <c r="U149" i="12"/>
  <c r="U148" i="12" s="1"/>
  <c r="U1002" i="12"/>
  <c r="V16" i="12"/>
  <c r="V1668" i="12"/>
  <c r="V1667" i="12" s="1"/>
  <c r="U2176" i="12"/>
  <c r="V2176" i="12"/>
  <c r="V502" i="12"/>
  <c r="V501" i="12" s="1"/>
  <c r="V478" i="12" s="1"/>
  <c r="U906" i="12"/>
  <c r="V49" i="12"/>
  <c r="V437" i="12"/>
  <c r="V1928" i="12"/>
  <c r="V1391" i="12"/>
  <c r="V1002" i="12"/>
  <c r="V1821" i="12"/>
  <c r="V1820" i="12" s="1"/>
  <c r="U1476" i="12"/>
  <c r="U222" i="12"/>
  <c r="U651" i="12"/>
  <c r="U650" i="12" s="1"/>
  <c r="U1821" i="12"/>
  <c r="U1820" i="12" s="1"/>
  <c r="V1754" i="12"/>
  <c r="U813" i="12"/>
  <c r="U812" i="12" s="1"/>
  <c r="U295" i="12"/>
  <c r="U1197" i="12"/>
  <c r="V1476" i="12"/>
  <c r="V1475" i="12" s="1"/>
  <c r="U1668" i="12"/>
  <c r="U1667" i="12" s="1"/>
  <c r="V124" i="12"/>
  <c r="V123" i="12" s="1"/>
  <c r="U437" i="12"/>
  <c r="V1314" i="12"/>
  <c r="U1072" i="12"/>
  <c r="U1034" i="12" s="1"/>
  <c r="V1072" i="12"/>
  <c r="V1034" i="12" s="1"/>
  <c r="U502" i="12"/>
  <c r="U501" i="12" s="1"/>
  <c r="U478" i="12" s="1"/>
  <c r="U1791" i="12"/>
  <c r="U1790" i="12" s="1"/>
  <c r="U2447" i="12"/>
  <c r="V651" i="12"/>
  <c r="V650" i="12" s="1"/>
  <c r="V397" i="12"/>
  <c r="V332" i="12" s="1"/>
  <c r="U16" i="12"/>
  <c r="V2246" i="12"/>
  <c r="U1391" i="12"/>
  <c r="V1266" i="12"/>
  <c r="V295" i="12"/>
  <c r="V149" i="12"/>
  <c r="V148" i="12" s="1"/>
  <c r="V1090" i="12"/>
  <c r="U553" i="12"/>
  <c r="U517" i="12" s="1"/>
  <c r="V88" i="12"/>
  <c r="U397" i="12"/>
  <c r="U332" i="12" s="1"/>
  <c r="U124" i="12"/>
  <c r="U123" i="12" s="1"/>
  <c r="U1544" i="12"/>
  <c r="U1266" i="12"/>
  <c r="V1544" i="12"/>
  <c r="U1248" i="12"/>
  <c r="U1247" i="12" s="1"/>
  <c r="V2447" i="12"/>
  <c r="U1475" i="12"/>
  <c r="U1090" i="12"/>
  <c r="V1997" i="12"/>
  <c r="U1754" i="12"/>
  <c r="U1714" i="12" s="1"/>
  <c r="U948" i="12"/>
  <c r="V1197" i="12"/>
  <c r="V222" i="12"/>
  <c r="U2246" i="12"/>
  <c r="U1997" i="12"/>
  <c r="U1314" i="12"/>
  <c r="V2380" i="12"/>
  <c r="U1604" i="12"/>
  <c r="V1574" i="12"/>
  <c r="V813" i="12"/>
  <c r="V812" i="12" s="1"/>
  <c r="V1604" i="12"/>
  <c r="V948" i="12"/>
  <c r="AQ243" i="12"/>
  <c r="AQ242" i="12" s="1"/>
  <c r="AQ241" i="12" s="1"/>
  <c r="M243" i="12"/>
  <c r="M242" i="12" s="1"/>
  <c r="N243" i="12"/>
  <c r="N242" i="12" s="1"/>
  <c r="N241" i="12" s="1"/>
  <c r="O243" i="12"/>
  <c r="O242" i="12" s="1"/>
  <c r="O241" i="12" s="1"/>
  <c r="P243" i="12"/>
  <c r="P242" i="12" s="1"/>
  <c r="P241" i="12" s="1"/>
  <c r="Q243" i="12"/>
  <c r="Q242" i="12" s="1"/>
  <c r="Q241" i="12" s="1"/>
  <c r="L243" i="12"/>
  <c r="L242" i="12" s="1"/>
  <c r="R244" i="12"/>
  <c r="W244" i="12" s="1"/>
  <c r="AC244" i="12" s="1"/>
  <c r="AH244" i="12" s="1"/>
  <c r="AN244" i="12" s="1"/>
  <c r="S244" i="12"/>
  <c r="X244" i="12" s="1"/>
  <c r="AD244" i="12" s="1"/>
  <c r="AI244" i="12" s="1"/>
  <c r="AO244" i="12" s="1"/>
  <c r="T244" i="12"/>
  <c r="Y244" i="12" s="1"/>
  <c r="AE244" i="12" s="1"/>
  <c r="AJ244" i="12" s="1"/>
  <c r="AP244" i="12" s="1"/>
  <c r="AQ127" i="12"/>
  <c r="AQ126" i="12" s="1"/>
  <c r="AQ125" i="12" s="1"/>
  <c r="M127" i="12"/>
  <c r="M126" i="12" s="1"/>
  <c r="N127" i="12"/>
  <c r="O127" i="12"/>
  <c r="O126" i="12" s="1"/>
  <c r="O125" i="12" s="1"/>
  <c r="P127" i="12"/>
  <c r="P126" i="12" s="1"/>
  <c r="P125" i="12" s="1"/>
  <c r="Q127" i="12"/>
  <c r="Q126" i="12" s="1"/>
  <c r="Q125" i="12" s="1"/>
  <c r="L127" i="12"/>
  <c r="L126" i="12" s="1"/>
  <c r="L125" i="12" s="1"/>
  <c r="R128" i="12"/>
  <c r="W128" i="12" s="1"/>
  <c r="AC128" i="12" s="1"/>
  <c r="AH128" i="12" s="1"/>
  <c r="AN128" i="12" s="1"/>
  <c r="S128" i="12"/>
  <c r="X128" i="12" s="1"/>
  <c r="AD128" i="12" s="1"/>
  <c r="AI128" i="12" s="1"/>
  <c r="AO128" i="12" s="1"/>
  <c r="T128" i="12"/>
  <c r="Y128" i="12" s="1"/>
  <c r="AE128" i="12" s="1"/>
  <c r="AJ128" i="12" s="1"/>
  <c r="AP128" i="12" s="1"/>
  <c r="U48" i="12" l="1"/>
  <c r="U47" i="12" s="1"/>
  <c r="AB2565" i="12"/>
  <c r="Z2565" i="12"/>
  <c r="AA2565" i="12"/>
  <c r="V1714" i="12"/>
  <c r="V1666" i="12" s="1"/>
  <c r="V905" i="12"/>
  <c r="U331" i="12"/>
  <c r="V2175" i="12"/>
  <c r="V1927" i="12"/>
  <c r="U1927" i="12"/>
  <c r="U2175" i="12"/>
  <c r="U905" i="12"/>
  <c r="V1313" i="12"/>
  <c r="U122" i="12"/>
  <c r="V48" i="12"/>
  <c r="V47" i="12" s="1"/>
  <c r="V331" i="12"/>
  <c r="V1196" i="12"/>
  <c r="U1313" i="12"/>
  <c r="U1196" i="12"/>
  <c r="V1033" i="12"/>
  <c r="U1033" i="12"/>
  <c r="U1666" i="12"/>
  <c r="V122" i="12"/>
  <c r="T127" i="12"/>
  <c r="Y127" i="12" s="1"/>
  <c r="AE127" i="12" s="1"/>
  <c r="AJ127" i="12" s="1"/>
  <c r="AP127" i="12" s="1"/>
  <c r="N126" i="12"/>
  <c r="N125" i="12" s="1"/>
  <c r="T125" i="12" s="1"/>
  <c r="Y125" i="12" s="1"/>
  <c r="AE125" i="12" s="1"/>
  <c r="AJ125" i="12" s="1"/>
  <c r="AP125" i="12" s="1"/>
  <c r="T243" i="12"/>
  <c r="Y243" i="12" s="1"/>
  <c r="AE243" i="12" s="1"/>
  <c r="AJ243" i="12" s="1"/>
  <c r="AP243" i="12" s="1"/>
  <c r="L241" i="12"/>
  <c r="R241" i="12" s="1"/>
  <c r="W241" i="12" s="1"/>
  <c r="AC241" i="12" s="1"/>
  <c r="AH241" i="12" s="1"/>
  <c r="AN241" i="12" s="1"/>
  <c r="R242" i="12"/>
  <c r="W242" i="12" s="1"/>
  <c r="AC242" i="12" s="1"/>
  <c r="AH242" i="12" s="1"/>
  <c r="AN242" i="12" s="1"/>
  <c r="R243" i="12"/>
  <c r="W243" i="12" s="1"/>
  <c r="AC243" i="12" s="1"/>
  <c r="AH243" i="12" s="1"/>
  <c r="AN243" i="12" s="1"/>
  <c r="M241" i="12"/>
  <c r="S241" i="12" s="1"/>
  <c r="X241" i="12" s="1"/>
  <c r="AD241" i="12" s="1"/>
  <c r="AI241" i="12" s="1"/>
  <c r="AO241" i="12" s="1"/>
  <c r="S242" i="12"/>
  <c r="X242" i="12" s="1"/>
  <c r="AD242" i="12" s="1"/>
  <c r="AI242" i="12" s="1"/>
  <c r="AO242" i="12" s="1"/>
  <c r="T241" i="12"/>
  <c r="Y241" i="12" s="1"/>
  <c r="AE241" i="12" s="1"/>
  <c r="AJ241" i="12" s="1"/>
  <c r="AP241" i="12" s="1"/>
  <c r="T242" i="12"/>
  <c r="Y242" i="12" s="1"/>
  <c r="AE242" i="12" s="1"/>
  <c r="AJ242" i="12" s="1"/>
  <c r="AP242" i="12" s="1"/>
  <c r="S243" i="12"/>
  <c r="X243" i="12" s="1"/>
  <c r="AD243" i="12" s="1"/>
  <c r="AI243" i="12" s="1"/>
  <c r="AO243" i="12" s="1"/>
  <c r="R127" i="12"/>
  <c r="W127" i="12" s="1"/>
  <c r="AC127" i="12" s="1"/>
  <c r="AH127" i="12" s="1"/>
  <c r="AN127" i="12" s="1"/>
  <c r="R125" i="12"/>
  <c r="W125" i="12" s="1"/>
  <c r="AC125" i="12" s="1"/>
  <c r="AH125" i="12" s="1"/>
  <c r="AN125" i="12" s="1"/>
  <c r="R126" i="12"/>
  <c r="W126" i="12" s="1"/>
  <c r="AC126" i="12" s="1"/>
  <c r="AH126" i="12" s="1"/>
  <c r="AN126" i="12" s="1"/>
  <c r="M125" i="12"/>
  <c r="S125" i="12" s="1"/>
  <c r="X125" i="12" s="1"/>
  <c r="AD125" i="12" s="1"/>
  <c r="AI125" i="12" s="1"/>
  <c r="AO125" i="12" s="1"/>
  <c r="S126" i="12"/>
  <c r="X126" i="12" s="1"/>
  <c r="AD126" i="12" s="1"/>
  <c r="AI126" i="12" s="1"/>
  <c r="AO126" i="12" s="1"/>
  <c r="S127" i="12"/>
  <c r="X127" i="12" s="1"/>
  <c r="AD127" i="12" s="1"/>
  <c r="AI127" i="12" s="1"/>
  <c r="AO127" i="12" s="1"/>
  <c r="O1210" i="12"/>
  <c r="U2565" i="12" l="1"/>
  <c r="T126" i="12"/>
  <c r="Y126" i="12" s="1"/>
  <c r="AE126" i="12" s="1"/>
  <c r="AJ126" i="12" s="1"/>
  <c r="AP126" i="12" s="1"/>
  <c r="V2565" i="12"/>
  <c r="AQ2238" i="12"/>
  <c r="R1713" i="12" l="1"/>
  <c r="W1713" i="12" s="1"/>
  <c r="AC1713" i="12" s="1"/>
  <c r="AH1713" i="12" s="1"/>
  <c r="AN1713" i="12" s="1"/>
  <c r="S1713" i="12"/>
  <c r="X1713" i="12" s="1"/>
  <c r="AD1713" i="12" s="1"/>
  <c r="AI1713" i="12" s="1"/>
  <c r="AO1713" i="12" s="1"/>
  <c r="T1713" i="12"/>
  <c r="Y1713" i="12" s="1"/>
  <c r="AE1713" i="12" s="1"/>
  <c r="AJ1713" i="12" s="1"/>
  <c r="AP1713" i="12" s="1"/>
  <c r="AQ1712" i="12"/>
  <c r="AQ1711" i="12" s="1"/>
  <c r="AQ1710" i="12" s="1"/>
  <c r="M1712" i="12"/>
  <c r="M1711" i="12" s="1"/>
  <c r="M1710" i="12" s="1"/>
  <c r="N1712" i="12"/>
  <c r="O1712" i="12"/>
  <c r="O1711" i="12" s="1"/>
  <c r="O1710" i="12" s="1"/>
  <c r="P1712" i="12"/>
  <c r="P1711" i="12" s="1"/>
  <c r="P1710" i="12" s="1"/>
  <c r="Q1712" i="12"/>
  <c r="Q1711" i="12" s="1"/>
  <c r="Q1710" i="12" s="1"/>
  <c r="L1712" i="12"/>
  <c r="L1711" i="12" s="1"/>
  <c r="T1712" i="12" l="1"/>
  <c r="Y1712" i="12" s="1"/>
  <c r="AE1712" i="12" s="1"/>
  <c r="AJ1712" i="12" s="1"/>
  <c r="AP1712" i="12" s="1"/>
  <c r="N1711" i="12"/>
  <c r="N1710" i="12" s="1"/>
  <c r="T1710" i="12" s="1"/>
  <c r="Y1710" i="12" s="1"/>
  <c r="AE1710" i="12" s="1"/>
  <c r="AJ1710" i="12" s="1"/>
  <c r="AP1710" i="12" s="1"/>
  <c r="S1710" i="12"/>
  <c r="X1710" i="12" s="1"/>
  <c r="AD1710" i="12" s="1"/>
  <c r="AI1710" i="12" s="1"/>
  <c r="AO1710" i="12" s="1"/>
  <c r="S1711" i="12"/>
  <c r="X1711" i="12" s="1"/>
  <c r="AD1711" i="12" s="1"/>
  <c r="AI1711" i="12" s="1"/>
  <c r="AO1711" i="12" s="1"/>
  <c r="S1712" i="12"/>
  <c r="X1712" i="12" s="1"/>
  <c r="AD1712" i="12" s="1"/>
  <c r="AI1712" i="12" s="1"/>
  <c r="AO1712" i="12" s="1"/>
  <c r="L1710" i="12"/>
  <c r="R1710" i="12" s="1"/>
  <c r="W1710" i="12" s="1"/>
  <c r="AC1710" i="12" s="1"/>
  <c r="AH1710" i="12" s="1"/>
  <c r="AN1710" i="12" s="1"/>
  <c r="R1711" i="12"/>
  <c r="W1711" i="12" s="1"/>
  <c r="AC1711" i="12" s="1"/>
  <c r="AH1711" i="12" s="1"/>
  <c r="AN1711" i="12" s="1"/>
  <c r="R1712" i="12"/>
  <c r="W1712" i="12" s="1"/>
  <c r="AC1712" i="12" s="1"/>
  <c r="AH1712" i="12" s="1"/>
  <c r="AN1712" i="12" s="1"/>
  <c r="R134" i="12"/>
  <c r="W134" i="12" s="1"/>
  <c r="AC134" i="12" s="1"/>
  <c r="AH134" i="12" s="1"/>
  <c r="AN134" i="12" s="1"/>
  <c r="S134" i="12"/>
  <c r="X134" i="12" s="1"/>
  <c r="AD134" i="12" s="1"/>
  <c r="AI134" i="12" s="1"/>
  <c r="AO134" i="12" s="1"/>
  <c r="T134" i="12"/>
  <c r="Y134" i="12" s="1"/>
  <c r="AE134" i="12" s="1"/>
  <c r="AJ134" i="12" s="1"/>
  <c r="AP134" i="12" s="1"/>
  <c r="R153" i="12"/>
  <c r="W153" i="12" s="1"/>
  <c r="AC153" i="12" s="1"/>
  <c r="AH153" i="12" s="1"/>
  <c r="AN153" i="12" s="1"/>
  <c r="S153" i="12"/>
  <c r="X153" i="12" s="1"/>
  <c r="AD153" i="12" s="1"/>
  <c r="AI153" i="12" s="1"/>
  <c r="AO153" i="12" s="1"/>
  <c r="T153" i="12"/>
  <c r="Y153" i="12" s="1"/>
  <c r="AE153" i="12" s="1"/>
  <c r="AJ153" i="12" s="1"/>
  <c r="AP153" i="12" s="1"/>
  <c r="R373" i="12"/>
  <c r="W373" i="12" s="1"/>
  <c r="AC373" i="12" s="1"/>
  <c r="AH373" i="12" s="1"/>
  <c r="AN373" i="12" s="1"/>
  <c r="S373" i="12"/>
  <c r="X373" i="12" s="1"/>
  <c r="AD373" i="12" s="1"/>
  <c r="AI373" i="12" s="1"/>
  <c r="AO373" i="12" s="1"/>
  <c r="T373" i="12"/>
  <c r="Y373" i="12" s="1"/>
  <c r="AE373" i="12" s="1"/>
  <c r="AJ373" i="12" s="1"/>
  <c r="AP373" i="12" s="1"/>
  <c r="R676" i="12"/>
  <c r="W676" i="12" s="1"/>
  <c r="AC676" i="12" s="1"/>
  <c r="AH676" i="12" s="1"/>
  <c r="AN676" i="12" s="1"/>
  <c r="S676" i="12"/>
  <c r="X676" i="12" s="1"/>
  <c r="AD676" i="12" s="1"/>
  <c r="AI676" i="12" s="1"/>
  <c r="AO676" i="12" s="1"/>
  <c r="T676" i="12"/>
  <c r="Y676" i="12" s="1"/>
  <c r="AE676" i="12" s="1"/>
  <c r="AJ676" i="12" s="1"/>
  <c r="AP676" i="12" s="1"/>
  <c r="R716" i="12"/>
  <c r="W716" i="12" s="1"/>
  <c r="AC716" i="12" s="1"/>
  <c r="AH716" i="12" s="1"/>
  <c r="AN716" i="12" s="1"/>
  <c r="S716" i="12"/>
  <c r="X716" i="12" s="1"/>
  <c r="AD716" i="12" s="1"/>
  <c r="AI716" i="12" s="1"/>
  <c r="AO716" i="12" s="1"/>
  <c r="T716" i="12"/>
  <c r="Y716" i="12" s="1"/>
  <c r="AE716" i="12" s="1"/>
  <c r="AJ716" i="12" s="1"/>
  <c r="AP716" i="12" s="1"/>
  <c r="R728" i="12"/>
  <c r="W728" i="12" s="1"/>
  <c r="AC728" i="12" s="1"/>
  <c r="AH728" i="12" s="1"/>
  <c r="AN728" i="12" s="1"/>
  <c r="S728" i="12"/>
  <c r="X728" i="12" s="1"/>
  <c r="AD728" i="12" s="1"/>
  <c r="AI728" i="12" s="1"/>
  <c r="AO728" i="12" s="1"/>
  <c r="T728" i="12"/>
  <c r="Y728" i="12" s="1"/>
  <c r="AE728" i="12" s="1"/>
  <c r="AJ728" i="12" s="1"/>
  <c r="AP728" i="12" s="1"/>
  <c r="R740" i="12"/>
  <c r="W740" i="12" s="1"/>
  <c r="AC740" i="12" s="1"/>
  <c r="AH740" i="12" s="1"/>
  <c r="AN740" i="12" s="1"/>
  <c r="S740" i="12"/>
  <c r="X740" i="12" s="1"/>
  <c r="AD740" i="12" s="1"/>
  <c r="AI740" i="12" s="1"/>
  <c r="AO740" i="12" s="1"/>
  <c r="T740" i="12"/>
  <c r="Y740" i="12" s="1"/>
  <c r="AE740" i="12" s="1"/>
  <c r="AJ740" i="12" s="1"/>
  <c r="AP740" i="12" s="1"/>
  <c r="R744" i="12"/>
  <c r="W744" i="12" s="1"/>
  <c r="AC744" i="12" s="1"/>
  <c r="AH744" i="12" s="1"/>
  <c r="AN744" i="12" s="1"/>
  <c r="S744" i="12"/>
  <c r="X744" i="12" s="1"/>
  <c r="AD744" i="12" s="1"/>
  <c r="AI744" i="12" s="1"/>
  <c r="AO744" i="12" s="1"/>
  <c r="T744" i="12"/>
  <c r="Y744" i="12" s="1"/>
  <c r="AE744" i="12" s="1"/>
  <c r="AJ744" i="12" s="1"/>
  <c r="AP744" i="12" s="1"/>
  <c r="R748" i="12"/>
  <c r="W748" i="12" s="1"/>
  <c r="AC748" i="12" s="1"/>
  <c r="AH748" i="12" s="1"/>
  <c r="AN748" i="12" s="1"/>
  <c r="S748" i="12"/>
  <c r="X748" i="12" s="1"/>
  <c r="AD748" i="12" s="1"/>
  <c r="AI748" i="12" s="1"/>
  <c r="AO748" i="12" s="1"/>
  <c r="T748" i="12"/>
  <c r="Y748" i="12" s="1"/>
  <c r="AE748" i="12" s="1"/>
  <c r="AJ748" i="12" s="1"/>
  <c r="AP748" i="12" s="1"/>
  <c r="R768" i="12"/>
  <c r="W768" i="12" s="1"/>
  <c r="AC768" i="12" s="1"/>
  <c r="AH768" i="12" s="1"/>
  <c r="AN768" i="12" s="1"/>
  <c r="S768" i="12"/>
  <c r="X768" i="12" s="1"/>
  <c r="AD768" i="12" s="1"/>
  <c r="AI768" i="12" s="1"/>
  <c r="AO768" i="12" s="1"/>
  <c r="T768" i="12"/>
  <c r="Y768" i="12" s="1"/>
  <c r="AE768" i="12" s="1"/>
  <c r="AJ768" i="12" s="1"/>
  <c r="AP768" i="12" s="1"/>
  <c r="R1071" i="12"/>
  <c r="W1071" i="12" s="1"/>
  <c r="AC1071" i="12" s="1"/>
  <c r="AH1071" i="12" s="1"/>
  <c r="AN1071" i="12" s="1"/>
  <c r="S1071" i="12"/>
  <c r="X1071" i="12" s="1"/>
  <c r="AD1071" i="12" s="1"/>
  <c r="AI1071" i="12" s="1"/>
  <c r="AO1071" i="12" s="1"/>
  <c r="T1071" i="12"/>
  <c r="Y1071" i="12" s="1"/>
  <c r="AE1071" i="12" s="1"/>
  <c r="AJ1071" i="12" s="1"/>
  <c r="AP1071" i="12" s="1"/>
  <c r="R1167" i="12"/>
  <c r="W1167" i="12" s="1"/>
  <c r="AC1167" i="12" s="1"/>
  <c r="AH1167" i="12" s="1"/>
  <c r="AN1167" i="12" s="1"/>
  <c r="S1167" i="12"/>
  <c r="X1167" i="12" s="1"/>
  <c r="AD1167" i="12" s="1"/>
  <c r="AI1167" i="12" s="1"/>
  <c r="AO1167" i="12" s="1"/>
  <c r="T1167" i="12"/>
  <c r="Y1167" i="12" s="1"/>
  <c r="AE1167" i="12" s="1"/>
  <c r="AJ1167" i="12" s="1"/>
  <c r="AP1167" i="12" s="1"/>
  <c r="R1174" i="12"/>
  <c r="W1174" i="12" s="1"/>
  <c r="AC1174" i="12" s="1"/>
  <c r="AH1174" i="12" s="1"/>
  <c r="AN1174" i="12" s="1"/>
  <c r="S1174" i="12"/>
  <c r="X1174" i="12" s="1"/>
  <c r="AD1174" i="12" s="1"/>
  <c r="AI1174" i="12" s="1"/>
  <c r="AO1174" i="12" s="1"/>
  <c r="T1174" i="12"/>
  <c r="Y1174" i="12" s="1"/>
  <c r="AE1174" i="12" s="1"/>
  <c r="AJ1174" i="12" s="1"/>
  <c r="AP1174" i="12" s="1"/>
  <c r="R1178" i="12"/>
  <c r="W1178" i="12" s="1"/>
  <c r="AC1178" i="12" s="1"/>
  <c r="AH1178" i="12" s="1"/>
  <c r="AN1178" i="12" s="1"/>
  <c r="S1178" i="12"/>
  <c r="X1178" i="12" s="1"/>
  <c r="AD1178" i="12" s="1"/>
  <c r="AI1178" i="12" s="1"/>
  <c r="AO1178" i="12" s="1"/>
  <c r="T1178" i="12"/>
  <c r="Y1178" i="12" s="1"/>
  <c r="AE1178" i="12" s="1"/>
  <c r="AJ1178" i="12" s="1"/>
  <c r="AP1178" i="12" s="1"/>
  <c r="R1182" i="12"/>
  <c r="W1182" i="12" s="1"/>
  <c r="AC1182" i="12" s="1"/>
  <c r="AH1182" i="12" s="1"/>
  <c r="AN1182" i="12" s="1"/>
  <c r="S1182" i="12"/>
  <c r="X1182" i="12" s="1"/>
  <c r="AD1182" i="12" s="1"/>
  <c r="AI1182" i="12" s="1"/>
  <c r="AO1182" i="12" s="1"/>
  <c r="T1182" i="12"/>
  <c r="Y1182" i="12" s="1"/>
  <c r="AE1182" i="12" s="1"/>
  <c r="AJ1182" i="12" s="1"/>
  <c r="AP1182" i="12" s="1"/>
  <c r="R1202" i="12"/>
  <c r="W1202" i="12" s="1"/>
  <c r="AC1202" i="12" s="1"/>
  <c r="AH1202" i="12" s="1"/>
  <c r="AN1202" i="12" s="1"/>
  <c r="S1202" i="12"/>
  <c r="X1202" i="12" s="1"/>
  <c r="AD1202" i="12" s="1"/>
  <c r="AI1202" i="12" s="1"/>
  <c r="AO1202" i="12" s="1"/>
  <c r="T1202" i="12"/>
  <c r="Y1202" i="12" s="1"/>
  <c r="AE1202" i="12" s="1"/>
  <c r="AJ1202" i="12" s="1"/>
  <c r="AP1202" i="12" s="1"/>
  <c r="R1218" i="12"/>
  <c r="W1218" i="12" s="1"/>
  <c r="AC1218" i="12" s="1"/>
  <c r="AH1218" i="12" s="1"/>
  <c r="AN1218" i="12" s="1"/>
  <c r="S1218" i="12"/>
  <c r="X1218" i="12" s="1"/>
  <c r="AD1218" i="12" s="1"/>
  <c r="AI1218" i="12" s="1"/>
  <c r="AO1218" i="12" s="1"/>
  <c r="T1218" i="12"/>
  <c r="Y1218" i="12" s="1"/>
  <c r="AE1218" i="12" s="1"/>
  <c r="AJ1218" i="12" s="1"/>
  <c r="AP1218" i="12" s="1"/>
  <c r="R1242" i="12"/>
  <c r="W1242" i="12" s="1"/>
  <c r="AC1242" i="12" s="1"/>
  <c r="AH1242" i="12" s="1"/>
  <c r="AN1242" i="12" s="1"/>
  <c r="S1242" i="12"/>
  <c r="X1242" i="12" s="1"/>
  <c r="AD1242" i="12" s="1"/>
  <c r="AI1242" i="12" s="1"/>
  <c r="AO1242" i="12" s="1"/>
  <c r="T1242" i="12"/>
  <c r="Y1242" i="12" s="1"/>
  <c r="AE1242" i="12" s="1"/>
  <c r="AJ1242" i="12" s="1"/>
  <c r="AP1242" i="12" s="1"/>
  <c r="R1246" i="12"/>
  <c r="W1246" i="12" s="1"/>
  <c r="AC1246" i="12" s="1"/>
  <c r="AH1246" i="12" s="1"/>
  <c r="AN1246" i="12" s="1"/>
  <c r="S1246" i="12"/>
  <c r="X1246" i="12" s="1"/>
  <c r="AD1246" i="12" s="1"/>
  <c r="AI1246" i="12" s="1"/>
  <c r="AO1246" i="12" s="1"/>
  <c r="T1246" i="12"/>
  <c r="Y1246" i="12" s="1"/>
  <c r="AE1246" i="12" s="1"/>
  <c r="AJ1246" i="12" s="1"/>
  <c r="AP1246" i="12" s="1"/>
  <c r="R1300" i="12"/>
  <c r="W1300" i="12" s="1"/>
  <c r="AC1300" i="12" s="1"/>
  <c r="AH1300" i="12" s="1"/>
  <c r="AN1300" i="12" s="1"/>
  <c r="S1300" i="12"/>
  <c r="X1300" i="12" s="1"/>
  <c r="AD1300" i="12" s="1"/>
  <c r="AI1300" i="12" s="1"/>
  <c r="AO1300" i="12" s="1"/>
  <c r="T1300" i="12"/>
  <c r="Y1300" i="12" s="1"/>
  <c r="AE1300" i="12" s="1"/>
  <c r="AJ1300" i="12" s="1"/>
  <c r="AP1300" i="12" s="1"/>
  <c r="R1331" i="12"/>
  <c r="W1331" i="12" s="1"/>
  <c r="AC1331" i="12" s="1"/>
  <c r="AH1331" i="12" s="1"/>
  <c r="AN1331" i="12" s="1"/>
  <c r="S1331" i="12"/>
  <c r="X1331" i="12" s="1"/>
  <c r="AD1331" i="12" s="1"/>
  <c r="AI1331" i="12" s="1"/>
  <c r="AO1331" i="12" s="1"/>
  <c r="T1331" i="12"/>
  <c r="Y1331" i="12" s="1"/>
  <c r="AE1331" i="12" s="1"/>
  <c r="AJ1331" i="12" s="1"/>
  <c r="AP1331" i="12" s="1"/>
  <c r="R1384" i="12"/>
  <c r="W1384" i="12" s="1"/>
  <c r="AC1384" i="12" s="1"/>
  <c r="AH1384" i="12" s="1"/>
  <c r="AN1384" i="12" s="1"/>
  <c r="S1384" i="12"/>
  <c r="X1384" i="12" s="1"/>
  <c r="AD1384" i="12" s="1"/>
  <c r="AI1384" i="12" s="1"/>
  <c r="AO1384" i="12" s="1"/>
  <c r="T1384" i="12"/>
  <c r="Y1384" i="12" s="1"/>
  <c r="AE1384" i="12" s="1"/>
  <c r="AJ1384" i="12" s="1"/>
  <c r="AP1384" i="12" s="1"/>
  <c r="R1420" i="12"/>
  <c r="W1420" i="12" s="1"/>
  <c r="AC1420" i="12" s="1"/>
  <c r="AH1420" i="12" s="1"/>
  <c r="AN1420" i="12" s="1"/>
  <c r="S1420" i="12"/>
  <c r="X1420" i="12" s="1"/>
  <c r="AD1420" i="12" s="1"/>
  <c r="AI1420" i="12" s="1"/>
  <c r="AO1420" i="12" s="1"/>
  <c r="T1420" i="12"/>
  <c r="Y1420" i="12" s="1"/>
  <c r="AE1420" i="12" s="1"/>
  <c r="AJ1420" i="12" s="1"/>
  <c r="AP1420" i="12" s="1"/>
  <c r="R1430" i="12"/>
  <c r="W1430" i="12" s="1"/>
  <c r="AC1430" i="12" s="1"/>
  <c r="AH1430" i="12" s="1"/>
  <c r="AN1430" i="12" s="1"/>
  <c r="S1430" i="12"/>
  <c r="X1430" i="12" s="1"/>
  <c r="AD1430" i="12" s="1"/>
  <c r="AI1430" i="12" s="1"/>
  <c r="AO1430" i="12" s="1"/>
  <c r="T1430" i="12"/>
  <c r="Y1430" i="12" s="1"/>
  <c r="AE1430" i="12" s="1"/>
  <c r="AJ1430" i="12" s="1"/>
  <c r="AP1430" i="12" s="1"/>
  <c r="R1470" i="12"/>
  <c r="W1470" i="12" s="1"/>
  <c r="AC1470" i="12" s="1"/>
  <c r="AH1470" i="12" s="1"/>
  <c r="AN1470" i="12" s="1"/>
  <c r="S1470" i="12"/>
  <c r="X1470" i="12" s="1"/>
  <c r="AD1470" i="12" s="1"/>
  <c r="AI1470" i="12" s="1"/>
  <c r="AO1470" i="12" s="1"/>
  <c r="T1470" i="12"/>
  <c r="Y1470" i="12" s="1"/>
  <c r="AE1470" i="12" s="1"/>
  <c r="AJ1470" i="12" s="1"/>
  <c r="AP1470" i="12" s="1"/>
  <c r="R1639" i="12"/>
  <c r="W1639" i="12" s="1"/>
  <c r="AC1639" i="12" s="1"/>
  <c r="AH1639" i="12" s="1"/>
  <c r="AN1639" i="12" s="1"/>
  <c r="S1639" i="12"/>
  <c r="X1639" i="12" s="1"/>
  <c r="AD1639" i="12" s="1"/>
  <c r="AI1639" i="12" s="1"/>
  <c r="AO1639" i="12" s="1"/>
  <c r="T1639" i="12"/>
  <c r="Y1639" i="12" s="1"/>
  <c r="AE1639" i="12" s="1"/>
  <c r="AJ1639" i="12" s="1"/>
  <c r="AP1639" i="12" s="1"/>
  <c r="R1781" i="12"/>
  <c r="W1781" i="12" s="1"/>
  <c r="AC1781" i="12" s="1"/>
  <c r="AH1781" i="12" s="1"/>
  <c r="AN1781" i="12" s="1"/>
  <c r="S1781" i="12"/>
  <c r="X1781" i="12" s="1"/>
  <c r="AD1781" i="12" s="1"/>
  <c r="AI1781" i="12" s="1"/>
  <c r="AO1781" i="12" s="1"/>
  <c r="T1781" i="12"/>
  <c r="Y1781" i="12" s="1"/>
  <c r="AE1781" i="12" s="1"/>
  <c r="AJ1781" i="12" s="1"/>
  <c r="AP1781" i="12" s="1"/>
  <c r="R1953" i="12"/>
  <c r="W1953" i="12" s="1"/>
  <c r="AC1953" i="12" s="1"/>
  <c r="AH1953" i="12" s="1"/>
  <c r="AN1953" i="12" s="1"/>
  <c r="S1953" i="12"/>
  <c r="X1953" i="12" s="1"/>
  <c r="AD1953" i="12" s="1"/>
  <c r="AI1953" i="12" s="1"/>
  <c r="AO1953" i="12" s="1"/>
  <c r="T1953" i="12"/>
  <c r="Y1953" i="12" s="1"/>
  <c r="AE1953" i="12" s="1"/>
  <c r="AJ1953" i="12" s="1"/>
  <c r="AP1953" i="12" s="1"/>
  <c r="R1965" i="12"/>
  <c r="W1965" i="12" s="1"/>
  <c r="AC1965" i="12" s="1"/>
  <c r="AH1965" i="12" s="1"/>
  <c r="AN1965" i="12" s="1"/>
  <c r="S1965" i="12"/>
  <c r="X1965" i="12" s="1"/>
  <c r="AD1965" i="12" s="1"/>
  <c r="AI1965" i="12" s="1"/>
  <c r="AO1965" i="12" s="1"/>
  <c r="T1965" i="12"/>
  <c r="Y1965" i="12" s="1"/>
  <c r="AE1965" i="12" s="1"/>
  <c r="AJ1965" i="12" s="1"/>
  <c r="AP1965" i="12" s="1"/>
  <c r="R2091" i="12"/>
  <c r="W2091" i="12" s="1"/>
  <c r="AC2091" i="12" s="1"/>
  <c r="AH2091" i="12" s="1"/>
  <c r="AN2091" i="12" s="1"/>
  <c r="S2091" i="12"/>
  <c r="X2091" i="12" s="1"/>
  <c r="AD2091" i="12" s="1"/>
  <c r="AI2091" i="12" s="1"/>
  <c r="AO2091" i="12" s="1"/>
  <c r="T2091" i="12"/>
  <c r="Y2091" i="12" s="1"/>
  <c r="AE2091" i="12" s="1"/>
  <c r="AJ2091" i="12" s="1"/>
  <c r="AP2091" i="12" s="1"/>
  <c r="R2107" i="12"/>
  <c r="W2107" i="12" s="1"/>
  <c r="AC2107" i="12" s="1"/>
  <c r="AH2107" i="12" s="1"/>
  <c r="AN2107" i="12" s="1"/>
  <c r="S2107" i="12"/>
  <c r="X2107" i="12" s="1"/>
  <c r="AD2107" i="12" s="1"/>
  <c r="AI2107" i="12" s="1"/>
  <c r="AO2107" i="12" s="1"/>
  <c r="T2107" i="12"/>
  <c r="Y2107" i="12" s="1"/>
  <c r="AE2107" i="12" s="1"/>
  <c r="AJ2107" i="12" s="1"/>
  <c r="AP2107" i="12" s="1"/>
  <c r="R2111" i="12"/>
  <c r="W2111" i="12" s="1"/>
  <c r="AC2111" i="12" s="1"/>
  <c r="AH2111" i="12" s="1"/>
  <c r="AN2111" i="12" s="1"/>
  <c r="S2111" i="12"/>
  <c r="X2111" i="12" s="1"/>
  <c r="AD2111" i="12" s="1"/>
  <c r="AI2111" i="12" s="1"/>
  <c r="AO2111" i="12" s="1"/>
  <c r="T2111" i="12"/>
  <c r="Y2111" i="12" s="1"/>
  <c r="AE2111" i="12" s="1"/>
  <c r="AJ2111" i="12" s="1"/>
  <c r="AP2111" i="12" s="1"/>
  <c r="S2234" i="12"/>
  <c r="X2234" i="12" s="1"/>
  <c r="AD2234" i="12" s="1"/>
  <c r="AI2234" i="12" s="1"/>
  <c r="AO2234" i="12" s="1"/>
  <c r="T2234" i="12"/>
  <c r="Y2234" i="12" s="1"/>
  <c r="AE2234" i="12" s="1"/>
  <c r="AJ2234" i="12" s="1"/>
  <c r="AP2234" i="12" s="1"/>
  <c r="S2235" i="12"/>
  <c r="X2235" i="12" s="1"/>
  <c r="AD2235" i="12" s="1"/>
  <c r="AI2235" i="12" s="1"/>
  <c r="AO2235" i="12" s="1"/>
  <c r="T2235" i="12"/>
  <c r="Y2235" i="12" s="1"/>
  <c r="AE2235" i="12" s="1"/>
  <c r="AJ2235" i="12" s="1"/>
  <c r="AP2235" i="12" s="1"/>
  <c r="R2236" i="12"/>
  <c r="W2236" i="12" s="1"/>
  <c r="AC2236" i="12" s="1"/>
  <c r="AH2236" i="12" s="1"/>
  <c r="AN2236" i="12" s="1"/>
  <c r="S2236" i="12"/>
  <c r="X2236" i="12" s="1"/>
  <c r="AD2236" i="12" s="1"/>
  <c r="AI2236" i="12" s="1"/>
  <c r="AO2236" i="12" s="1"/>
  <c r="T2236" i="12"/>
  <c r="Y2236" i="12" s="1"/>
  <c r="AE2236" i="12" s="1"/>
  <c r="AJ2236" i="12" s="1"/>
  <c r="AP2236" i="12" s="1"/>
  <c r="R2239" i="12"/>
  <c r="W2239" i="12" s="1"/>
  <c r="AC2239" i="12" s="1"/>
  <c r="AH2239" i="12" s="1"/>
  <c r="AN2239" i="12" s="1"/>
  <c r="S2239" i="12"/>
  <c r="X2239" i="12" s="1"/>
  <c r="AD2239" i="12" s="1"/>
  <c r="AI2239" i="12" s="1"/>
  <c r="AO2239" i="12" s="1"/>
  <c r="T2239" i="12"/>
  <c r="Y2239" i="12" s="1"/>
  <c r="AE2239" i="12" s="1"/>
  <c r="AJ2239" i="12" s="1"/>
  <c r="AP2239" i="12" s="1"/>
  <c r="R2241" i="12"/>
  <c r="W2241" i="12" s="1"/>
  <c r="AC2241" i="12" s="1"/>
  <c r="AH2241" i="12" s="1"/>
  <c r="AN2241" i="12" s="1"/>
  <c r="S2241" i="12"/>
  <c r="X2241" i="12" s="1"/>
  <c r="AD2241" i="12" s="1"/>
  <c r="AI2241" i="12" s="1"/>
  <c r="AO2241" i="12" s="1"/>
  <c r="T2241" i="12"/>
  <c r="Y2241" i="12" s="1"/>
  <c r="AE2241" i="12" s="1"/>
  <c r="AJ2241" i="12" s="1"/>
  <c r="AP2241" i="12" s="1"/>
  <c r="R2244" i="12"/>
  <c r="W2244" i="12" s="1"/>
  <c r="AC2244" i="12" s="1"/>
  <c r="AH2244" i="12" s="1"/>
  <c r="AN2244" i="12" s="1"/>
  <c r="S2244" i="12"/>
  <c r="X2244" i="12" s="1"/>
  <c r="AD2244" i="12" s="1"/>
  <c r="AI2244" i="12" s="1"/>
  <c r="AO2244" i="12" s="1"/>
  <c r="T2244" i="12"/>
  <c r="Y2244" i="12" s="1"/>
  <c r="AE2244" i="12" s="1"/>
  <c r="AJ2244" i="12" s="1"/>
  <c r="AP2244" i="12" s="1"/>
  <c r="R2245" i="12"/>
  <c r="W2245" i="12" s="1"/>
  <c r="AC2245" i="12" s="1"/>
  <c r="AH2245" i="12" s="1"/>
  <c r="AN2245" i="12" s="1"/>
  <c r="S2245" i="12"/>
  <c r="X2245" i="12" s="1"/>
  <c r="AD2245" i="12" s="1"/>
  <c r="AI2245" i="12" s="1"/>
  <c r="AO2245" i="12" s="1"/>
  <c r="T2245" i="12"/>
  <c r="Y2245" i="12" s="1"/>
  <c r="AE2245" i="12" s="1"/>
  <c r="AJ2245" i="12" s="1"/>
  <c r="AP2245" i="12" s="1"/>
  <c r="T1711" i="12" l="1"/>
  <c r="Y1711" i="12" s="1"/>
  <c r="AE1711" i="12" s="1"/>
  <c r="AJ1711" i="12" s="1"/>
  <c r="AP1711" i="12" s="1"/>
  <c r="O1361" i="12" l="1"/>
  <c r="O2027" i="12"/>
  <c r="O1319" i="12"/>
  <c r="M1638" i="12" l="1"/>
  <c r="N1638" i="12"/>
  <c r="O1638" i="12"/>
  <c r="O1637" i="12" s="1"/>
  <c r="O1636" i="12" s="1"/>
  <c r="O1635" i="12" s="1"/>
  <c r="P1638" i="12"/>
  <c r="P1637" i="12" s="1"/>
  <c r="P1636" i="12" s="1"/>
  <c r="P1635" i="12" s="1"/>
  <c r="Q1638" i="12"/>
  <c r="Q1637" i="12" s="1"/>
  <c r="Q1636" i="12" s="1"/>
  <c r="Q1635" i="12" s="1"/>
  <c r="AQ1638" i="12"/>
  <c r="AQ1637" i="12" s="1"/>
  <c r="AQ1636" i="12" s="1"/>
  <c r="AQ1635" i="12" s="1"/>
  <c r="L1638" i="12"/>
  <c r="N1637" i="12" l="1"/>
  <c r="T1638" i="12"/>
  <c r="Y1638" i="12" s="1"/>
  <c r="AE1638" i="12" s="1"/>
  <c r="AJ1638" i="12" s="1"/>
  <c r="AP1638" i="12" s="1"/>
  <c r="L1637" i="12"/>
  <c r="R1638" i="12"/>
  <c r="W1638" i="12" s="1"/>
  <c r="AC1638" i="12" s="1"/>
  <c r="AH1638" i="12" s="1"/>
  <c r="AN1638" i="12" s="1"/>
  <c r="M1637" i="12"/>
  <c r="S1638" i="12"/>
  <c r="X1638" i="12" s="1"/>
  <c r="AD1638" i="12" s="1"/>
  <c r="AI1638" i="12" s="1"/>
  <c r="AO1638" i="12" s="1"/>
  <c r="O1920" i="12"/>
  <c r="P1780" i="12"/>
  <c r="Q1780" i="12"/>
  <c r="AQ1780" i="12"/>
  <c r="O1780" i="12"/>
  <c r="L1636" i="12" l="1"/>
  <c r="R1637" i="12"/>
  <c r="W1637" i="12" s="1"/>
  <c r="AC1637" i="12" s="1"/>
  <c r="AH1637" i="12" s="1"/>
  <c r="AN1637" i="12" s="1"/>
  <c r="M1636" i="12"/>
  <c r="S1637" i="12"/>
  <c r="X1637" i="12" s="1"/>
  <c r="AD1637" i="12" s="1"/>
  <c r="AI1637" i="12" s="1"/>
  <c r="AO1637" i="12" s="1"/>
  <c r="N1636" i="12"/>
  <c r="T1637" i="12"/>
  <c r="Y1637" i="12" s="1"/>
  <c r="AE1637" i="12" s="1"/>
  <c r="AJ1637" i="12" s="1"/>
  <c r="AP1637" i="12" s="1"/>
  <c r="M1245" i="12"/>
  <c r="N1245" i="12"/>
  <c r="O1245" i="12"/>
  <c r="O1244" i="12" s="1"/>
  <c r="O1243" i="12" s="1"/>
  <c r="P1245" i="12"/>
  <c r="P1244" i="12" s="1"/>
  <c r="P1243" i="12" s="1"/>
  <c r="Q1245" i="12"/>
  <c r="Q1244" i="12" s="1"/>
  <c r="Q1243" i="12" s="1"/>
  <c r="AQ1245" i="12"/>
  <c r="AQ1244" i="12" s="1"/>
  <c r="AQ1243" i="12" s="1"/>
  <c r="L1245" i="12"/>
  <c r="M1241" i="12"/>
  <c r="N1241" i="12"/>
  <c r="O1241" i="12"/>
  <c r="O1240" i="12" s="1"/>
  <c r="O1239" i="12" s="1"/>
  <c r="P1241" i="12"/>
  <c r="P1240" i="12" s="1"/>
  <c r="P1239" i="12" s="1"/>
  <c r="Q1241" i="12"/>
  <c r="Q1240" i="12" s="1"/>
  <c r="Q1239" i="12" s="1"/>
  <c r="AQ1241" i="12"/>
  <c r="AQ1240" i="12" s="1"/>
  <c r="AQ1239" i="12" s="1"/>
  <c r="L1241" i="12"/>
  <c r="M1217" i="12"/>
  <c r="N1217" i="12"/>
  <c r="O1217" i="12"/>
  <c r="O1216" i="12" s="1"/>
  <c r="O1215" i="12" s="1"/>
  <c r="P1217" i="12"/>
  <c r="P1216" i="12" s="1"/>
  <c r="P1215" i="12" s="1"/>
  <c r="Q1217" i="12"/>
  <c r="Q1216" i="12" s="1"/>
  <c r="Q1215" i="12" s="1"/>
  <c r="AQ1217" i="12"/>
  <c r="AQ1216" i="12" s="1"/>
  <c r="AQ1215" i="12" s="1"/>
  <c r="L1217" i="12"/>
  <c r="M1201" i="12"/>
  <c r="N1201" i="12"/>
  <c r="O1201" i="12"/>
  <c r="O1200" i="12" s="1"/>
  <c r="O1199" i="12" s="1"/>
  <c r="P1201" i="12"/>
  <c r="P1200" i="12" s="1"/>
  <c r="P1199" i="12" s="1"/>
  <c r="Q1201" i="12"/>
  <c r="Q1200" i="12" s="1"/>
  <c r="Q1199" i="12" s="1"/>
  <c r="AQ1201" i="12"/>
  <c r="AQ1200" i="12" s="1"/>
  <c r="AQ1199" i="12" s="1"/>
  <c r="L1201" i="12"/>
  <c r="M1200" i="12" l="1"/>
  <c r="S1201" i="12"/>
  <c r="X1201" i="12" s="1"/>
  <c r="AD1201" i="12" s="1"/>
  <c r="AI1201" i="12" s="1"/>
  <c r="AO1201" i="12" s="1"/>
  <c r="L1240" i="12"/>
  <c r="R1241" i="12"/>
  <c r="W1241" i="12" s="1"/>
  <c r="AC1241" i="12" s="1"/>
  <c r="AH1241" i="12" s="1"/>
  <c r="AN1241" i="12" s="1"/>
  <c r="N1244" i="12"/>
  <c r="T1245" i="12"/>
  <c r="Y1245" i="12" s="1"/>
  <c r="AE1245" i="12" s="1"/>
  <c r="AJ1245" i="12" s="1"/>
  <c r="AP1245" i="12" s="1"/>
  <c r="N1240" i="12"/>
  <c r="T1241" i="12"/>
  <c r="Y1241" i="12" s="1"/>
  <c r="AE1241" i="12" s="1"/>
  <c r="AJ1241" i="12" s="1"/>
  <c r="AP1241" i="12" s="1"/>
  <c r="M1244" i="12"/>
  <c r="S1245" i="12"/>
  <c r="X1245" i="12" s="1"/>
  <c r="AD1245" i="12" s="1"/>
  <c r="AI1245" i="12" s="1"/>
  <c r="AO1245" i="12" s="1"/>
  <c r="M1635" i="12"/>
  <c r="S1635" i="12" s="1"/>
  <c r="X1635" i="12" s="1"/>
  <c r="AD1635" i="12" s="1"/>
  <c r="AI1635" i="12" s="1"/>
  <c r="AO1635" i="12" s="1"/>
  <c r="S1636" i="12"/>
  <c r="X1636" i="12" s="1"/>
  <c r="AD1636" i="12" s="1"/>
  <c r="AI1636" i="12" s="1"/>
  <c r="AO1636" i="12" s="1"/>
  <c r="N1216" i="12"/>
  <c r="T1217" i="12"/>
  <c r="Y1217" i="12" s="1"/>
  <c r="AE1217" i="12" s="1"/>
  <c r="AJ1217" i="12" s="1"/>
  <c r="AP1217" i="12" s="1"/>
  <c r="M1240" i="12"/>
  <c r="S1241" i="12"/>
  <c r="X1241" i="12" s="1"/>
  <c r="AD1241" i="12" s="1"/>
  <c r="AI1241" i="12" s="1"/>
  <c r="AO1241" i="12" s="1"/>
  <c r="L1216" i="12"/>
  <c r="R1217" i="12"/>
  <c r="W1217" i="12" s="1"/>
  <c r="AC1217" i="12" s="1"/>
  <c r="AH1217" i="12" s="1"/>
  <c r="AN1217" i="12" s="1"/>
  <c r="L1200" i="12"/>
  <c r="R1201" i="12"/>
  <c r="W1201" i="12" s="1"/>
  <c r="AC1201" i="12" s="1"/>
  <c r="AH1201" i="12" s="1"/>
  <c r="AN1201" i="12" s="1"/>
  <c r="N1200" i="12"/>
  <c r="T1201" i="12"/>
  <c r="Y1201" i="12" s="1"/>
  <c r="AE1201" i="12" s="1"/>
  <c r="AJ1201" i="12" s="1"/>
  <c r="AP1201" i="12" s="1"/>
  <c r="M1216" i="12"/>
  <c r="S1217" i="12"/>
  <c r="X1217" i="12" s="1"/>
  <c r="AD1217" i="12" s="1"/>
  <c r="AI1217" i="12" s="1"/>
  <c r="AO1217" i="12" s="1"/>
  <c r="L1244" i="12"/>
  <c r="R1245" i="12"/>
  <c r="W1245" i="12" s="1"/>
  <c r="AC1245" i="12" s="1"/>
  <c r="AH1245" i="12" s="1"/>
  <c r="AN1245" i="12" s="1"/>
  <c r="N1635" i="12"/>
  <c r="T1635" i="12" s="1"/>
  <c r="Y1635" i="12" s="1"/>
  <c r="AE1635" i="12" s="1"/>
  <c r="AJ1635" i="12" s="1"/>
  <c r="AP1635" i="12" s="1"/>
  <c r="T1636" i="12"/>
  <c r="Y1636" i="12" s="1"/>
  <c r="AE1636" i="12" s="1"/>
  <c r="AJ1636" i="12" s="1"/>
  <c r="AP1636" i="12" s="1"/>
  <c r="L1635" i="12"/>
  <c r="R1635" i="12" s="1"/>
  <c r="W1635" i="12" s="1"/>
  <c r="AC1635" i="12" s="1"/>
  <c r="AH1635" i="12" s="1"/>
  <c r="AN1635" i="12" s="1"/>
  <c r="R1636" i="12"/>
  <c r="W1636" i="12" s="1"/>
  <c r="AC1636" i="12" s="1"/>
  <c r="AH1636" i="12" s="1"/>
  <c r="AN1636" i="12" s="1"/>
  <c r="M1383" i="12"/>
  <c r="N1383" i="12"/>
  <c r="O1383" i="12"/>
  <c r="O1382" i="12" s="1"/>
  <c r="O1381" i="12" s="1"/>
  <c r="O1380" i="12" s="1"/>
  <c r="P1383" i="12"/>
  <c r="P1382" i="12" s="1"/>
  <c r="P1381" i="12" s="1"/>
  <c r="P1380" i="12" s="1"/>
  <c r="Q1383" i="12"/>
  <c r="Q1382" i="12" s="1"/>
  <c r="Q1381" i="12" s="1"/>
  <c r="Q1380" i="12" s="1"/>
  <c r="AQ1383" i="12"/>
  <c r="AQ1382" i="12" s="1"/>
  <c r="AQ1381" i="12" s="1"/>
  <c r="AQ1380" i="12" s="1"/>
  <c r="L1383" i="12"/>
  <c r="M1382" i="12" l="1"/>
  <c r="S1383" i="12"/>
  <c r="X1383" i="12" s="1"/>
  <c r="AD1383" i="12" s="1"/>
  <c r="AI1383" i="12" s="1"/>
  <c r="AO1383" i="12" s="1"/>
  <c r="N1382" i="12"/>
  <c r="T1383" i="12"/>
  <c r="Y1383" i="12" s="1"/>
  <c r="AE1383" i="12" s="1"/>
  <c r="AJ1383" i="12" s="1"/>
  <c r="AP1383" i="12" s="1"/>
  <c r="M1215" i="12"/>
  <c r="S1215" i="12" s="1"/>
  <c r="X1215" i="12" s="1"/>
  <c r="AD1215" i="12" s="1"/>
  <c r="AI1215" i="12" s="1"/>
  <c r="AO1215" i="12" s="1"/>
  <c r="S1216" i="12"/>
  <c r="X1216" i="12" s="1"/>
  <c r="AD1216" i="12" s="1"/>
  <c r="AI1216" i="12" s="1"/>
  <c r="AO1216" i="12" s="1"/>
  <c r="L1199" i="12"/>
  <c r="R1199" i="12" s="1"/>
  <c r="W1199" i="12" s="1"/>
  <c r="AC1199" i="12" s="1"/>
  <c r="AH1199" i="12" s="1"/>
  <c r="AN1199" i="12" s="1"/>
  <c r="R1200" i="12"/>
  <c r="W1200" i="12" s="1"/>
  <c r="AC1200" i="12" s="1"/>
  <c r="AH1200" i="12" s="1"/>
  <c r="AN1200" i="12" s="1"/>
  <c r="M1239" i="12"/>
  <c r="S1239" i="12" s="1"/>
  <c r="X1239" i="12" s="1"/>
  <c r="AD1239" i="12" s="1"/>
  <c r="AI1239" i="12" s="1"/>
  <c r="AO1239" i="12" s="1"/>
  <c r="S1240" i="12"/>
  <c r="X1240" i="12" s="1"/>
  <c r="AD1240" i="12" s="1"/>
  <c r="AI1240" i="12" s="1"/>
  <c r="AO1240" i="12" s="1"/>
  <c r="N1239" i="12"/>
  <c r="T1239" i="12" s="1"/>
  <c r="Y1239" i="12" s="1"/>
  <c r="AE1239" i="12" s="1"/>
  <c r="AJ1239" i="12" s="1"/>
  <c r="AP1239" i="12" s="1"/>
  <c r="T1240" i="12"/>
  <c r="Y1240" i="12" s="1"/>
  <c r="AE1240" i="12" s="1"/>
  <c r="AJ1240" i="12" s="1"/>
  <c r="AP1240" i="12" s="1"/>
  <c r="L1239" i="12"/>
  <c r="R1239" i="12" s="1"/>
  <c r="W1239" i="12" s="1"/>
  <c r="AC1239" i="12" s="1"/>
  <c r="AH1239" i="12" s="1"/>
  <c r="AN1239" i="12" s="1"/>
  <c r="R1240" i="12"/>
  <c r="W1240" i="12" s="1"/>
  <c r="AC1240" i="12" s="1"/>
  <c r="AH1240" i="12" s="1"/>
  <c r="AN1240" i="12" s="1"/>
  <c r="L1382" i="12"/>
  <c r="R1383" i="12"/>
  <c r="W1383" i="12" s="1"/>
  <c r="AC1383" i="12" s="1"/>
  <c r="AH1383" i="12" s="1"/>
  <c r="AN1383" i="12" s="1"/>
  <c r="L1243" i="12"/>
  <c r="R1243" i="12" s="1"/>
  <c r="W1243" i="12" s="1"/>
  <c r="AC1243" i="12" s="1"/>
  <c r="AH1243" i="12" s="1"/>
  <c r="AN1243" i="12" s="1"/>
  <c r="R1244" i="12"/>
  <c r="W1244" i="12" s="1"/>
  <c r="AC1244" i="12" s="1"/>
  <c r="AH1244" i="12" s="1"/>
  <c r="AN1244" i="12" s="1"/>
  <c r="N1199" i="12"/>
  <c r="T1199" i="12" s="1"/>
  <c r="Y1199" i="12" s="1"/>
  <c r="AE1199" i="12" s="1"/>
  <c r="AJ1199" i="12" s="1"/>
  <c r="AP1199" i="12" s="1"/>
  <c r="T1200" i="12"/>
  <c r="Y1200" i="12" s="1"/>
  <c r="AE1200" i="12" s="1"/>
  <c r="AJ1200" i="12" s="1"/>
  <c r="AP1200" i="12" s="1"/>
  <c r="L1215" i="12"/>
  <c r="R1215" i="12" s="1"/>
  <c r="W1215" i="12" s="1"/>
  <c r="AC1215" i="12" s="1"/>
  <c r="AH1215" i="12" s="1"/>
  <c r="AN1215" i="12" s="1"/>
  <c r="R1216" i="12"/>
  <c r="W1216" i="12" s="1"/>
  <c r="AC1216" i="12" s="1"/>
  <c r="AH1216" i="12" s="1"/>
  <c r="AN1216" i="12" s="1"/>
  <c r="N1215" i="12"/>
  <c r="T1215" i="12" s="1"/>
  <c r="Y1215" i="12" s="1"/>
  <c r="AE1215" i="12" s="1"/>
  <c r="AJ1215" i="12" s="1"/>
  <c r="AP1215" i="12" s="1"/>
  <c r="T1216" i="12"/>
  <c r="Y1216" i="12" s="1"/>
  <c r="AE1216" i="12" s="1"/>
  <c r="AJ1216" i="12" s="1"/>
  <c r="AP1216" i="12" s="1"/>
  <c r="M1243" i="12"/>
  <c r="S1243" i="12" s="1"/>
  <c r="X1243" i="12" s="1"/>
  <c r="AD1243" i="12" s="1"/>
  <c r="AI1243" i="12" s="1"/>
  <c r="AO1243" i="12" s="1"/>
  <c r="S1244" i="12"/>
  <c r="X1244" i="12" s="1"/>
  <c r="AD1244" i="12" s="1"/>
  <c r="AI1244" i="12" s="1"/>
  <c r="AO1244" i="12" s="1"/>
  <c r="N1243" i="12"/>
  <c r="T1243" i="12" s="1"/>
  <c r="Y1243" i="12" s="1"/>
  <c r="AE1243" i="12" s="1"/>
  <c r="AJ1243" i="12" s="1"/>
  <c r="AP1243" i="12" s="1"/>
  <c r="T1244" i="12"/>
  <c r="Y1244" i="12" s="1"/>
  <c r="AE1244" i="12" s="1"/>
  <c r="AJ1244" i="12" s="1"/>
  <c r="AP1244" i="12" s="1"/>
  <c r="M1199" i="12"/>
  <c r="S1199" i="12" s="1"/>
  <c r="X1199" i="12" s="1"/>
  <c r="AD1199" i="12" s="1"/>
  <c r="AI1199" i="12" s="1"/>
  <c r="AO1199" i="12" s="1"/>
  <c r="S1200" i="12"/>
  <c r="X1200" i="12" s="1"/>
  <c r="AD1200" i="12" s="1"/>
  <c r="AI1200" i="12" s="1"/>
  <c r="AO1200" i="12" s="1"/>
  <c r="M2090" i="12"/>
  <c r="N2090" i="12"/>
  <c r="O2090" i="12"/>
  <c r="O2089" i="12" s="1"/>
  <c r="O2088" i="12" s="1"/>
  <c r="P2090" i="12"/>
  <c r="P2089" i="12" s="1"/>
  <c r="P2088" i="12" s="1"/>
  <c r="Q2090" i="12"/>
  <c r="Q2089" i="12" s="1"/>
  <c r="Q2088" i="12" s="1"/>
  <c r="AQ2090" i="12"/>
  <c r="AQ2089" i="12" s="1"/>
  <c r="AQ2088" i="12" s="1"/>
  <c r="L2090" i="12"/>
  <c r="M2089" i="12" l="1"/>
  <c r="S2090" i="12"/>
  <c r="X2090" i="12" s="1"/>
  <c r="AD2090" i="12" s="1"/>
  <c r="AI2090" i="12" s="1"/>
  <c r="AO2090" i="12" s="1"/>
  <c r="N2089" i="12"/>
  <c r="T2090" i="12"/>
  <c r="Y2090" i="12" s="1"/>
  <c r="AE2090" i="12" s="1"/>
  <c r="AJ2090" i="12" s="1"/>
  <c r="AP2090" i="12" s="1"/>
  <c r="L1381" i="12"/>
  <c r="R1382" i="12"/>
  <c r="W1382" i="12" s="1"/>
  <c r="AC1382" i="12" s="1"/>
  <c r="AH1382" i="12" s="1"/>
  <c r="AN1382" i="12" s="1"/>
  <c r="N1381" i="12"/>
  <c r="T1382" i="12"/>
  <c r="Y1382" i="12" s="1"/>
  <c r="AE1382" i="12" s="1"/>
  <c r="AJ1382" i="12" s="1"/>
  <c r="AP1382" i="12" s="1"/>
  <c r="L2089" i="12"/>
  <c r="R2090" i="12"/>
  <c r="W2090" i="12" s="1"/>
  <c r="AC2090" i="12" s="1"/>
  <c r="AH2090" i="12" s="1"/>
  <c r="AN2090" i="12" s="1"/>
  <c r="M1381" i="12"/>
  <c r="S1382" i="12"/>
  <c r="X1382" i="12" s="1"/>
  <c r="AD1382" i="12" s="1"/>
  <c r="AI1382" i="12" s="1"/>
  <c r="AO1382" i="12" s="1"/>
  <c r="M1299" i="12"/>
  <c r="N1299" i="12"/>
  <c r="O1299" i="12"/>
  <c r="O1298" i="12" s="1"/>
  <c r="O1297" i="12" s="1"/>
  <c r="P1299" i="12"/>
  <c r="P1298" i="12" s="1"/>
  <c r="P1297" i="12" s="1"/>
  <c r="Q1299" i="12"/>
  <c r="Q1298" i="12" s="1"/>
  <c r="Q1297" i="12" s="1"/>
  <c r="AQ1299" i="12"/>
  <c r="AQ1298" i="12" s="1"/>
  <c r="AQ1297" i="12" s="1"/>
  <c r="L1299" i="12"/>
  <c r="M133" i="12"/>
  <c r="N133" i="12"/>
  <c r="O133" i="12"/>
  <c r="O130" i="12" s="1"/>
  <c r="O129" i="12" s="1"/>
  <c r="P133" i="12"/>
  <c r="P130" i="12" s="1"/>
  <c r="P129" i="12" s="1"/>
  <c r="Q133" i="12"/>
  <c r="Q130" i="12" s="1"/>
  <c r="Q129" i="12" s="1"/>
  <c r="AQ133" i="12"/>
  <c r="L133" i="12"/>
  <c r="M152" i="12"/>
  <c r="N152" i="12"/>
  <c r="O152" i="12"/>
  <c r="O151" i="12" s="1"/>
  <c r="O150" i="12" s="1"/>
  <c r="P152" i="12"/>
  <c r="P151" i="12" s="1"/>
  <c r="P150" i="12" s="1"/>
  <c r="Q152" i="12"/>
  <c r="Q151" i="12" s="1"/>
  <c r="Q150" i="12" s="1"/>
  <c r="AQ152" i="12"/>
  <c r="AQ151" i="12" s="1"/>
  <c r="AQ150" i="12" s="1"/>
  <c r="L152" i="12"/>
  <c r="AQ130" i="12" l="1"/>
  <c r="AQ129" i="12" s="1"/>
  <c r="N151" i="12"/>
  <c r="T152" i="12"/>
  <c r="Y152" i="12" s="1"/>
  <c r="AE152" i="12" s="1"/>
  <c r="AJ152" i="12" s="1"/>
  <c r="AP152" i="12" s="1"/>
  <c r="M130" i="12"/>
  <c r="S133" i="12"/>
  <c r="X133" i="12" s="1"/>
  <c r="AD133" i="12" s="1"/>
  <c r="AI133" i="12" s="1"/>
  <c r="AO133" i="12" s="1"/>
  <c r="L1298" i="12"/>
  <c r="R1299" i="12"/>
  <c r="W1299" i="12" s="1"/>
  <c r="AC1299" i="12" s="1"/>
  <c r="AH1299" i="12" s="1"/>
  <c r="AN1299" i="12" s="1"/>
  <c r="M1380" i="12"/>
  <c r="S1380" i="12" s="1"/>
  <c r="X1380" i="12" s="1"/>
  <c r="AD1380" i="12" s="1"/>
  <c r="AI1380" i="12" s="1"/>
  <c r="AO1380" i="12" s="1"/>
  <c r="S1381" i="12"/>
  <c r="X1381" i="12" s="1"/>
  <c r="AD1381" i="12" s="1"/>
  <c r="AI1381" i="12" s="1"/>
  <c r="AO1381" i="12" s="1"/>
  <c r="N1380" i="12"/>
  <c r="T1380" i="12" s="1"/>
  <c r="Y1380" i="12" s="1"/>
  <c r="AE1380" i="12" s="1"/>
  <c r="AJ1380" i="12" s="1"/>
  <c r="AP1380" i="12" s="1"/>
  <c r="T1381" i="12"/>
  <c r="Y1381" i="12" s="1"/>
  <c r="AE1381" i="12" s="1"/>
  <c r="AJ1381" i="12" s="1"/>
  <c r="AP1381" i="12" s="1"/>
  <c r="N2088" i="12"/>
  <c r="T2088" i="12" s="1"/>
  <c r="Y2088" i="12" s="1"/>
  <c r="AE2088" i="12" s="1"/>
  <c r="AJ2088" i="12" s="1"/>
  <c r="AP2088" i="12" s="1"/>
  <c r="T2089" i="12"/>
  <c r="Y2089" i="12" s="1"/>
  <c r="AE2089" i="12" s="1"/>
  <c r="AJ2089" i="12" s="1"/>
  <c r="AP2089" i="12" s="1"/>
  <c r="N1298" i="12"/>
  <c r="T1299" i="12"/>
  <c r="Y1299" i="12" s="1"/>
  <c r="AE1299" i="12" s="1"/>
  <c r="AJ1299" i="12" s="1"/>
  <c r="AP1299" i="12" s="1"/>
  <c r="M151" i="12"/>
  <c r="S152" i="12"/>
  <c r="X152" i="12" s="1"/>
  <c r="AD152" i="12" s="1"/>
  <c r="AI152" i="12" s="1"/>
  <c r="AO152" i="12" s="1"/>
  <c r="L130" i="12"/>
  <c r="R133" i="12"/>
  <c r="W133" i="12" s="1"/>
  <c r="AC133" i="12" s="1"/>
  <c r="AH133" i="12" s="1"/>
  <c r="AN133" i="12" s="1"/>
  <c r="L151" i="12"/>
  <c r="R152" i="12"/>
  <c r="W152" i="12" s="1"/>
  <c r="AC152" i="12" s="1"/>
  <c r="AH152" i="12" s="1"/>
  <c r="AN152" i="12" s="1"/>
  <c r="N130" i="12"/>
  <c r="T133" i="12"/>
  <c r="Y133" i="12" s="1"/>
  <c r="AE133" i="12" s="1"/>
  <c r="AJ133" i="12" s="1"/>
  <c r="AP133" i="12" s="1"/>
  <c r="M1298" i="12"/>
  <c r="S1299" i="12"/>
  <c r="X1299" i="12" s="1"/>
  <c r="AD1299" i="12" s="1"/>
  <c r="AI1299" i="12" s="1"/>
  <c r="AO1299" i="12" s="1"/>
  <c r="L2088" i="12"/>
  <c r="R2088" i="12" s="1"/>
  <c r="W2088" i="12" s="1"/>
  <c r="AC2088" i="12" s="1"/>
  <c r="AH2088" i="12" s="1"/>
  <c r="AN2088" i="12" s="1"/>
  <c r="R2089" i="12"/>
  <c r="W2089" i="12" s="1"/>
  <c r="AC2089" i="12" s="1"/>
  <c r="AH2089" i="12" s="1"/>
  <c r="AN2089" i="12" s="1"/>
  <c r="L1380" i="12"/>
  <c r="R1380" i="12" s="1"/>
  <c r="W1380" i="12" s="1"/>
  <c r="AC1380" i="12" s="1"/>
  <c r="AH1380" i="12" s="1"/>
  <c r="AN1380" i="12" s="1"/>
  <c r="R1381" i="12"/>
  <c r="W1381" i="12" s="1"/>
  <c r="AC1381" i="12" s="1"/>
  <c r="AH1381" i="12" s="1"/>
  <c r="AN1381" i="12" s="1"/>
  <c r="M2088" i="12"/>
  <c r="S2088" i="12" s="1"/>
  <c r="X2088" i="12" s="1"/>
  <c r="AD2088" i="12" s="1"/>
  <c r="AI2088" i="12" s="1"/>
  <c r="AO2088" i="12" s="1"/>
  <c r="S2089" i="12"/>
  <c r="X2089" i="12" s="1"/>
  <c r="AD2089" i="12" s="1"/>
  <c r="AI2089" i="12" s="1"/>
  <c r="AO2089" i="12" s="1"/>
  <c r="M675" i="12"/>
  <c r="N675" i="12"/>
  <c r="O675" i="12"/>
  <c r="O674" i="12" s="1"/>
  <c r="O673" i="12" s="1"/>
  <c r="P675" i="12"/>
  <c r="P674" i="12" s="1"/>
  <c r="P673" i="12" s="1"/>
  <c r="Q675" i="12"/>
  <c r="Q674" i="12" s="1"/>
  <c r="Q673" i="12" s="1"/>
  <c r="AQ675" i="12"/>
  <c r="AQ674" i="12" s="1"/>
  <c r="AQ673" i="12" s="1"/>
  <c r="L675" i="12"/>
  <c r="N674" i="12" l="1"/>
  <c r="T675" i="12"/>
  <c r="Y675" i="12" s="1"/>
  <c r="AE675" i="12" s="1"/>
  <c r="AJ675" i="12" s="1"/>
  <c r="AP675" i="12" s="1"/>
  <c r="M674" i="12"/>
  <c r="S675" i="12"/>
  <c r="X675" i="12" s="1"/>
  <c r="AD675" i="12" s="1"/>
  <c r="AI675" i="12" s="1"/>
  <c r="AO675" i="12" s="1"/>
  <c r="M1297" i="12"/>
  <c r="S1297" i="12" s="1"/>
  <c r="X1297" i="12" s="1"/>
  <c r="AD1297" i="12" s="1"/>
  <c r="AI1297" i="12" s="1"/>
  <c r="AO1297" i="12" s="1"/>
  <c r="S1298" i="12"/>
  <c r="X1298" i="12" s="1"/>
  <c r="AD1298" i="12" s="1"/>
  <c r="AI1298" i="12" s="1"/>
  <c r="AO1298" i="12" s="1"/>
  <c r="L150" i="12"/>
  <c r="R150" i="12" s="1"/>
  <c r="W150" i="12" s="1"/>
  <c r="AC150" i="12" s="1"/>
  <c r="AH150" i="12" s="1"/>
  <c r="AN150" i="12" s="1"/>
  <c r="R151" i="12"/>
  <c r="W151" i="12" s="1"/>
  <c r="AC151" i="12" s="1"/>
  <c r="AH151" i="12" s="1"/>
  <c r="AN151" i="12" s="1"/>
  <c r="M150" i="12"/>
  <c r="S150" i="12" s="1"/>
  <c r="X150" i="12" s="1"/>
  <c r="AD150" i="12" s="1"/>
  <c r="AI150" i="12" s="1"/>
  <c r="AO150" i="12" s="1"/>
  <c r="S151" i="12"/>
  <c r="X151" i="12" s="1"/>
  <c r="AD151" i="12" s="1"/>
  <c r="AI151" i="12" s="1"/>
  <c r="AO151" i="12" s="1"/>
  <c r="M129" i="12"/>
  <c r="S129" i="12" s="1"/>
  <c r="X129" i="12" s="1"/>
  <c r="AD129" i="12" s="1"/>
  <c r="AI129" i="12" s="1"/>
  <c r="AO129" i="12" s="1"/>
  <c r="S130" i="12"/>
  <c r="X130" i="12" s="1"/>
  <c r="AD130" i="12" s="1"/>
  <c r="AI130" i="12" s="1"/>
  <c r="AO130" i="12" s="1"/>
  <c r="L674" i="12"/>
  <c r="R675" i="12"/>
  <c r="W675" i="12" s="1"/>
  <c r="AC675" i="12" s="1"/>
  <c r="AH675" i="12" s="1"/>
  <c r="AN675" i="12" s="1"/>
  <c r="N129" i="12"/>
  <c r="T129" i="12" s="1"/>
  <c r="Y129" i="12" s="1"/>
  <c r="AE129" i="12" s="1"/>
  <c r="AJ129" i="12" s="1"/>
  <c r="AP129" i="12" s="1"/>
  <c r="T130" i="12"/>
  <c r="Y130" i="12" s="1"/>
  <c r="AE130" i="12" s="1"/>
  <c r="AJ130" i="12" s="1"/>
  <c r="AP130" i="12" s="1"/>
  <c r="L129" i="12"/>
  <c r="R129" i="12" s="1"/>
  <c r="W129" i="12" s="1"/>
  <c r="AC129" i="12" s="1"/>
  <c r="AH129" i="12" s="1"/>
  <c r="AN129" i="12" s="1"/>
  <c r="R130" i="12"/>
  <c r="W130" i="12" s="1"/>
  <c r="AC130" i="12" s="1"/>
  <c r="AH130" i="12" s="1"/>
  <c r="AN130" i="12" s="1"/>
  <c r="N1297" i="12"/>
  <c r="T1297" i="12" s="1"/>
  <c r="Y1297" i="12" s="1"/>
  <c r="AE1297" i="12" s="1"/>
  <c r="AJ1297" i="12" s="1"/>
  <c r="AP1297" i="12" s="1"/>
  <c r="T1298" i="12"/>
  <c r="Y1298" i="12" s="1"/>
  <c r="AE1298" i="12" s="1"/>
  <c r="AJ1298" i="12" s="1"/>
  <c r="AP1298" i="12" s="1"/>
  <c r="L1297" i="12"/>
  <c r="R1297" i="12" s="1"/>
  <c r="W1297" i="12" s="1"/>
  <c r="AC1297" i="12" s="1"/>
  <c r="AH1297" i="12" s="1"/>
  <c r="AN1297" i="12" s="1"/>
  <c r="R1298" i="12"/>
  <c r="W1298" i="12" s="1"/>
  <c r="AC1298" i="12" s="1"/>
  <c r="AH1298" i="12" s="1"/>
  <c r="AN1298" i="12" s="1"/>
  <c r="N150" i="12"/>
  <c r="T150" i="12" s="1"/>
  <c r="Y150" i="12" s="1"/>
  <c r="AE150" i="12" s="1"/>
  <c r="AJ150" i="12" s="1"/>
  <c r="AP150" i="12" s="1"/>
  <c r="T151" i="12"/>
  <c r="Y151" i="12" s="1"/>
  <c r="AE151" i="12" s="1"/>
  <c r="AJ151" i="12" s="1"/>
  <c r="AP151" i="12" s="1"/>
  <c r="M1419" i="12"/>
  <c r="N1419" i="12"/>
  <c r="O1419" i="12"/>
  <c r="O1418" i="12" s="1"/>
  <c r="O1417" i="12" s="1"/>
  <c r="P1419" i="12"/>
  <c r="P1418" i="12" s="1"/>
  <c r="P1417" i="12" s="1"/>
  <c r="Q1419" i="12"/>
  <c r="Q1418" i="12" s="1"/>
  <c r="Q1417" i="12" s="1"/>
  <c r="AQ1419" i="12"/>
  <c r="AQ1418" i="12" s="1"/>
  <c r="AQ1417" i="12" s="1"/>
  <c r="L1419" i="12"/>
  <c r="O1062" i="12"/>
  <c r="M1952" i="12"/>
  <c r="N1952" i="12"/>
  <c r="O1952" i="12"/>
  <c r="O1951" i="12" s="1"/>
  <c r="O1950" i="12" s="1"/>
  <c r="P1952" i="12"/>
  <c r="P1951" i="12" s="1"/>
  <c r="P1950" i="12" s="1"/>
  <c r="Q1952" i="12"/>
  <c r="Q1951" i="12" s="1"/>
  <c r="Q1950" i="12" s="1"/>
  <c r="AQ1952" i="12"/>
  <c r="AQ1951" i="12" s="1"/>
  <c r="AQ1950" i="12" s="1"/>
  <c r="L1952" i="12"/>
  <c r="O832" i="12"/>
  <c r="L1951" i="12" l="1"/>
  <c r="R1952" i="12"/>
  <c r="W1952" i="12" s="1"/>
  <c r="AC1952" i="12" s="1"/>
  <c r="AH1952" i="12" s="1"/>
  <c r="AN1952" i="12" s="1"/>
  <c r="N1951" i="12"/>
  <c r="T1952" i="12"/>
  <c r="Y1952" i="12" s="1"/>
  <c r="AE1952" i="12" s="1"/>
  <c r="AJ1952" i="12" s="1"/>
  <c r="AP1952" i="12" s="1"/>
  <c r="M673" i="12"/>
  <c r="S673" i="12" s="1"/>
  <c r="X673" i="12" s="1"/>
  <c r="AD673" i="12" s="1"/>
  <c r="AI673" i="12" s="1"/>
  <c r="AO673" i="12" s="1"/>
  <c r="S674" i="12"/>
  <c r="X674" i="12" s="1"/>
  <c r="AD674" i="12" s="1"/>
  <c r="AI674" i="12" s="1"/>
  <c r="AO674" i="12" s="1"/>
  <c r="N1418" i="12"/>
  <c r="T1419" i="12"/>
  <c r="Y1419" i="12" s="1"/>
  <c r="AE1419" i="12" s="1"/>
  <c r="AJ1419" i="12" s="1"/>
  <c r="AP1419" i="12" s="1"/>
  <c r="L1418" i="12"/>
  <c r="R1419" i="12"/>
  <c r="W1419" i="12" s="1"/>
  <c r="AC1419" i="12" s="1"/>
  <c r="AH1419" i="12" s="1"/>
  <c r="AN1419" i="12" s="1"/>
  <c r="M1951" i="12"/>
  <c r="S1952" i="12"/>
  <c r="X1952" i="12" s="1"/>
  <c r="AD1952" i="12" s="1"/>
  <c r="AI1952" i="12" s="1"/>
  <c r="AO1952" i="12" s="1"/>
  <c r="M1418" i="12"/>
  <c r="S1419" i="12"/>
  <c r="X1419" i="12" s="1"/>
  <c r="AD1419" i="12" s="1"/>
  <c r="AI1419" i="12" s="1"/>
  <c r="AO1419" i="12" s="1"/>
  <c r="L673" i="12"/>
  <c r="R673" i="12" s="1"/>
  <c r="W673" i="12" s="1"/>
  <c r="AC673" i="12" s="1"/>
  <c r="AH673" i="12" s="1"/>
  <c r="AN673" i="12" s="1"/>
  <c r="R674" i="12"/>
  <c r="W674" i="12" s="1"/>
  <c r="AC674" i="12" s="1"/>
  <c r="AH674" i="12" s="1"/>
  <c r="AN674" i="12" s="1"/>
  <c r="N673" i="12"/>
  <c r="T673" i="12" s="1"/>
  <c r="Y673" i="12" s="1"/>
  <c r="AE673" i="12" s="1"/>
  <c r="AJ673" i="12" s="1"/>
  <c r="AP673" i="12" s="1"/>
  <c r="T674" i="12"/>
  <c r="Y674" i="12" s="1"/>
  <c r="AE674" i="12" s="1"/>
  <c r="AJ674" i="12" s="1"/>
  <c r="AP674" i="12" s="1"/>
  <c r="M739" i="12"/>
  <c r="N739" i="12"/>
  <c r="O739" i="12"/>
  <c r="O738" i="12" s="1"/>
  <c r="O737" i="12" s="1"/>
  <c r="P739" i="12"/>
  <c r="P738" i="12" s="1"/>
  <c r="P737" i="12" s="1"/>
  <c r="Q739" i="12"/>
  <c r="Q738" i="12" s="1"/>
  <c r="Q737" i="12" s="1"/>
  <c r="AQ739" i="12"/>
  <c r="AQ738" i="12" s="1"/>
  <c r="AQ737" i="12" s="1"/>
  <c r="L739" i="12"/>
  <c r="O656" i="12"/>
  <c r="O878" i="12"/>
  <c r="O685" i="12"/>
  <c r="O330" i="12"/>
  <c r="M2106" i="12"/>
  <c r="N2106" i="12"/>
  <c r="O2106" i="12"/>
  <c r="O2105" i="12" s="1"/>
  <c r="O2104" i="12" s="1"/>
  <c r="P2106" i="12"/>
  <c r="P2105" i="12" s="1"/>
  <c r="P2104" i="12" s="1"/>
  <c r="Q2106" i="12"/>
  <c r="Q2105" i="12" s="1"/>
  <c r="Q2104" i="12" s="1"/>
  <c r="AQ2106" i="12"/>
  <c r="AQ2105" i="12" s="1"/>
  <c r="AQ2104" i="12" s="1"/>
  <c r="M2110" i="12"/>
  <c r="N2110" i="12"/>
  <c r="O2110" i="12"/>
  <c r="O2109" i="12" s="1"/>
  <c r="O2108" i="12" s="1"/>
  <c r="P2110" i="12"/>
  <c r="P2109" i="12" s="1"/>
  <c r="P2108" i="12" s="1"/>
  <c r="Q2110" i="12"/>
  <c r="Q2109" i="12" s="1"/>
  <c r="Q2108" i="12" s="1"/>
  <c r="AQ2110" i="12"/>
  <c r="AQ2109" i="12" s="1"/>
  <c r="AQ2108" i="12" s="1"/>
  <c r="L2106" i="12"/>
  <c r="L2110" i="12"/>
  <c r="M2109" i="12" l="1"/>
  <c r="S2110" i="12"/>
  <c r="X2110" i="12" s="1"/>
  <c r="AD2110" i="12" s="1"/>
  <c r="AI2110" i="12" s="1"/>
  <c r="AO2110" i="12" s="1"/>
  <c r="N738" i="12"/>
  <c r="T739" i="12"/>
  <c r="Y739" i="12" s="1"/>
  <c r="AE739" i="12" s="1"/>
  <c r="AJ739" i="12" s="1"/>
  <c r="AP739" i="12" s="1"/>
  <c r="N2105" i="12"/>
  <c r="T2106" i="12"/>
  <c r="Y2106" i="12" s="1"/>
  <c r="AE2106" i="12" s="1"/>
  <c r="AJ2106" i="12" s="1"/>
  <c r="AP2106" i="12" s="1"/>
  <c r="M738" i="12"/>
  <c r="S739" i="12"/>
  <c r="X739" i="12" s="1"/>
  <c r="AD739" i="12" s="1"/>
  <c r="AI739" i="12" s="1"/>
  <c r="AO739" i="12" s="1"/>
  <c r="M1950" i="12"/>
  <c r="S1950" i="12" s="1"/>
  <c r="X1950" i="12" s="1"/>
  <c r="AD1950" i="12" s="1"/>
  <c r="AI1950" i="12" s="1"/>
  <c r="AO1950" i="12" s="1"/>
  <c r="S1951" i="12"/>
  <c r="X1951" i="12" s="1"/>
  <c r="AD1951" i="12" s="1"/>
  <c r="AI1951" i="12" s="1"/>
  <c r="AO1951" i="12" s="1"/>
  <c r="N1417" i="12"/>
  <c r="T1417" i="12" s="1"/>
  <c r="Y1417" i="12" s="1"/>
  <c r="AE1417" i="12" s="1"/>
  <c r="AJ1417" i="12" s="1"/>
  <c r="AP1417" i="12" s="1"/>
  <c r="T1418" i="12"/>
  <c r="Y1418" i="12" s="1"/>
  <c r="AE1418" i="12" s="1"/>
  <c r="AJ1418" i="12" s="1"/>
  <c r="AP1418" i="12" s="1"/>
  <c r="N1950" i="12"/>
  <c r="T1950" i="12" s="1"/>
  <c r="Y1950" i="12" s="1"/>
  <c r="AE1950" i="12" s="1"/>
  <c r="AJ1950" i="12" s="1"/>
  <c r="AP1950" i="12" s="1"/>
  <c r="T1951" i="12"/>
  <c r="Y1951" i="12" s="1"/>
  <c r="AE1951" i="12" s="1"/>
  <c r="AJ1951" i="12" s="1"/>
  <c r="AP1951" i="12" s="1"/>
  <c r="L2105" i="12"/>
  <c r="R2106" i="12"/>
  <c r="W2106" i="12" s="1"/>
  <c r="AC2106" i="12" s="1"/>
  <c r="AH2106" i="12" s="1"/>
  <c r="AN2106" i="12" s="1"/>
  <c r="M2105" i="12"/>
  <c r="S2106" i="12"/>
  <c r="X2106" i="12" s="1"/>
  <c r="AD2106" i="12" s="1"/>
  <c r="AI2106" i="12" s="1"/>
  <c r="AO2106" i="12" s="1"/>
  <c r="L2109" i="12"/>
  <c r="R2110" i="12"/>
  <c r="W2110" i="12" s="1"/>
  <c r="AC2110" i="12" s="1"/>
  <c r="AH2110" i="12" s="1"/>
  <c r="AN2110" i="12" s="1"/>
  <c r="N2109" i="12"/>
  <c r="T2110" i="12"/>
  <c r="Y2110" i="12" s="1"/>
  <c r="AE2110" i="12" s="1"/>
  <c r="AJ2110" i="12" s="1"/>
  <c r="AP2110" i="12" s="1"/>
  <c r="L738" i="12"/>
  <c r="R739" i="12"/>
  <c r="W739" i="12" s="1"/>
  <c r="AC739" i="12" s="1"/>
  <c r="AH739" i="12" s="1"/>
  <c r="AN739" i="12" s="1"/>
  <c r="M1417" i="12"/>
  <c r="S1417" i="12" s="1"/>
  <c r="X1417" i="12" s="1"/>
  <c r="AD1417" i="12" s="1"/>
  <c r="AI1417" i="12" s="1"/>
  <c r="AO1417" i="12" s="1"/>
  <c r="S1418" i="12"/>
  <c r="X1418" i="12" s="1"/>
  <c r="AD1418" i="12" s="1"/>
  <c r="AI1418" i="12" s="1"/>
  <c r="AO1418" i="12" s="1"/>
  <c r="L1417" i="12"/>
  <c r="R1417" i="12" s="1"/>
  <c r="W1417" i="12" s="1"/>
  <c r="AC1417" i="12" s="1"/>
  <c r="AH1417" i="12" s="1"/>
  <c r="AN1417" i="12" s="1"/>
  <c r="R1418" i="12"/>
  <c r="W1418" i="12" s="1"/>
  <c r="AC1418" i="12" s="1"/>
  <c r="AH1418" i="12" s="1"/>
  <c r="AN1418" i="12" s="1"/>
  <c r="L1950" i="12"/>
  <c r="R1950" i="12" s="1"/>
  <c r="W1950" i="12" s="1"/>
  <c r="AC1950" i="12" s="1"/>
  <c r="AH1950" i="12" s="1"/>
  <c r="AN1950" i="12" s="1"/>
  <c r="R1951" i="12"/>
  <c r="W1951" i="12" s="1"/>
  <c r="AC1951" i="12" s="1"/>
  <c r="AH1951" i="12" s="1"/>
  <c r="AN1951" i="12" s="1"/>
  <c r="M1177" i="12"/>
  <c r="N1177" i="12"/>
  <c r="O1177" i="12"/>
  <c r="O1176" i="12" s="1"/>
  <c r="O1175" i="12" s="1"/>
  <c r="P1177" i="12"/>
  <c r="P1176" i="12" s="1"/>
  <c r="P1175" i="12" s="1"/>
  <c r="Q1177" i="12"/>
  <c r="Q1176" i="12" s="1"/>
  <c r="Q1175" i="12" s="1"/>
  <c r="AQ1177" i="12"/>
  <c r="AQ1176" i="12" s="1"/>
  <c r="AQ1175" i="12" s="1"/>
  <c r="M1181" i="12"/>
  <c r="N1181" i="12"/>
  <c r="O1181" i="12"/>
  <c r="O1180" i="12" s="1"/>
  <c r="O1179" i="12" s="1"/>
  <c r="P1181" i="12"/>
  <c r="P1180" i="12" s="1"/>
  <c r="P1179" i="12" s="1"/>
  <c r="Q1181" i="12"/>
  <c r="Q1180" i="12" s="1"/>
  <c r="Q1179" i="12" s="1"/>
  <c r="AQ1181" i="12"/>
  <c r="AQ1180" i="12" s="1"/>
  <c r="AQ1179" i="12" s="1"/>
  <c r="L1177" i="12"/>
  <c r="L1181" i="12"/>
  <c r="M1964" i="12"/>
  <c r="N1964" i="12"/>
  <c r="O1964" i="12"/>
  <c r="O1963" i="12" s="1"/>
  <c r="O1962" i="12" s="1"/>
  <c r="P1964" i="12"/>
  <c r="P1963" i="12" s="1"/>
  <c r="P1962" i="12" s="1"/>
  <c r="Q1964" i="12"/>
  <c r="Q1963" i="12" s="1"/>
  <c r="Q1962" i="12" s="1"/>
  <c r="AQ1964" i="12"/>
  <c r="AQ1963" i="12" s="1"/>
  <c r="AQ1962" i="12" s="1"/>
  <c r="L1964" i="12"/>
  <c r="P1428" i="12"/>
  <c r="Q1428" i="12"/>
  <c r="AQ1428" i="12"/>
  <c r="O1428" i="12"/>
  <c r="M1330" i="12"/>
  <c r="N1330" i="12"/>
  <c r="O1330" i="12"/>
  <c r="O1329" i="12" s="1"/>
  <c r="O1328" i="12" s="1"/>
  <c r="P1330" i="12"/>
  <c r="P1329" i="12" s="1"/>
  <c r="P1328" i="12" s="1"/>
  <c r="Q1330" i="12"/>
  <c r="Q1329" i="12" s="1"/>
  <c r="Q1328" i="12" s="1"/>
  <c r="AQ1330" i="12"/>
  <c r="AQ1329" i="12" s="1"/>
  <c r="AQ1328" i="12" s="1"/>
  <c r="L1330" i="12"/>
  <c r="M1469" i="12"/>
  <c r="N1469" i="12"/>
  <c r="O1469" i="12"/>
  <c r="O1468" i="12" s="1"/>
  <c r="O1467" i="12" s="1"/>
  <c r="P1469" i="12"/>
  <c r="P1468" i="12" s="1"/>
  <c r="P1467" i="12" s="1"/>
  <c r="Q1469" i="12"/>
  <c r="Q1468" i="12" s="1"/>
  <c r="Q1467" i="12" s="1"/>
  <c r="AQ1469" i="12"/>
  <c r="AQ1468" i="12" s="1"/>
  <c r="AQ1467" i="12" s="1"/>
  <c r="L1469" i="12"/>
  <c r="O2549" i="12"/>
  <c r="M1468" i="12" l="1"/>
  <c r="S1469" i="12"/>
  <c r="X1469" i="12" s="1"/>
  <c r="AD1469" i="12" s="1"/>
  <c r="AI1469" i="12" s="1"/>
  <c r="AO1469" i="12" s="1"/>
  <c r="L1468" i="12"/>
  <c r="R1469" i="12"/>
  <c r="W1469" i="12" s="1"/>
  <c r="AC1469" i="12" s="1"/>
  <c r="AH1469" i="12" s="1"/>
  <c r="AN1469" i="12" s="1"/>
  <c r="N1468" i="12"/>
  <c r="T1469" i="12"/>
  <c r="Y1469" i="12" s="1"/>
  <c r="AE1469" i="12" s="1"/>
  <c r="AJ1469" i="12" s="1"/>
  <c r="AP1469" i="12" s="1"/>
  <c r="M1329" i="12"/>
  <c r="S1330" i="12"/>
  <c r="X1330" i="12" s="1"/>
  <c r="AD1330" i="12" s="1"/>
  <c r="AI1330" i="12" s="1"/>
  <c r="AO1330" i="12" s="1"/>
  <c r="L1180" i="12"/>
  <c r="R1181" i="12"/>
  <c r="W1181" i="12" s="1"/>
  <c r="AC1181" i="12" s="1"/>
  <c r="AH1181" i="12" s="1"/>
  <c r="AN1181" i="12" s="1"/>
  <c r="N1176" i="12"/>
  <c r="T1177" i="12"/>
  <c r="Y1177" i="12" s="1"/>
  <c r="AE1177" i="12" s="1"/>
  <c r="AJ1177" i="12" s="1"/>
  <c r="AP1177" i="12" s="1"/>
  <c r="L1963" i="12"/>
  <c r="R1964" i="12"/>
  <c r="W1964" i="12" s="1"/>
  <c r="AC1964" i="12" s="1"/>
  <c r="AH1964" i="12" s="1"/>
  <c r="AN1964" i="12" s="1"/>
  <c r="L1176" i="12"/>
  <c r="R1177" i="12"/>
  <c r="W1177" i="12" s="1"/>
  <c r="AC1177" i="12" s="1"/>
  <c r="AH1177" i="12" s="1"/>
  <c r="AN1177" i="12" s="1"/>
  <c r="M1176" i="12"/>
  <c r="S1177" i="12"/>
  <c r="X1177" i="12" s="1"/>
  <c r="AD1177" i="12" s="1"/>
  <c r="AI1177" i="12" s="1"/>
  <c r="AO1177" i="12" s="1"/>
  <c r="L737" i="12"/>
  <c r="R737" i="12" s="1"/>
  <c r="W737" i="12" s="1"/>
  <c r="AC737" i="12" s="1"/>
  <c r="AH737" i="12" s="1"/>
  <c r="AN737" i="12" s="1"/>
  <c r="R738" i="12"/>
  <c r="W738" i="12" s="1"/>
  <c r="AC738" i="12" s="1"/>
  <c r="AH738" i="12" s="1"/>
  <c r="AN738" i="12" s="1"/>
  <c r="L2108" i="12"/>
  <c r="R2108" i="12" s="1"/>
  <c r="W2108" i="12" s="1"/>
  <c r="AC2108" i="12" s="1"/>
  <c r="AH2108" i="12" s="1"/>
  <c r="AN2108" i="12" s="1"/>
  <c r="R2109" i="12"/>
  <c r="W2109" i="12" s="1"/>
  <c r="AC2109" i="12" s="1"/>
  <c r="AH2109" i="12" s="1"/>
  <c r="AN2109" i="12" s="1"/>
  <c r="L2104" i="12"/>
  <c r="R2104" i="12" s="1"/>
  <c r="W2104" i="12" s="1"/>
  <c r="AC2104" i="12" s="1"/>
  <c r="AH2104" i="12" s="1"/>
  <c r="AN2104" i="12" s="1"/>
  <c r="R2105" i="12"/>
  <c r="W2105" i="12" s="1"/>
  <c r="AC2105" i="12" s="1"/>
  <c r="AH2105" i="12" s="1"/>
  <c r="AN2105" i="12" s="1"/>
  <c r="M737" i="12"/>
  <c r="S737" i="12" s="1"/>
  <c r="X737" i="12" s="1"/>
  <c r="AD737" i="12" s="1"/>
  <c r="AI737" i="12" s="1"/>
  <c r="AO737" i="12" s="1"/>
  <c r="S738" i="12"/>
  <c r="X738" i="12" s="1"/>
  <c r="AD738" i="12" s="1"/>
  <c r="AI738" i="12" s="1"/>
  <c r="AO738" i="12" s="1"/>
  <c r="N737" i="12"/>
  <c r="T737" i="12" s="1"/>
  <c r="Y737" i="12" s="1"/>
  <c r="AE737" i="12" s="1"/>
  <c r="AJ737" i="12" s="1"/>
  <c r="AP737" i="12" s="1"/>
  <c r="T738" i="12"/>
  <c r="Y738" i="12" s="1"/>
  <c r="AE738" i="12" s="1"/>
  <c r="AJ738" i="12" s="1"/>
  <c r="AP738" i="12" s="1"/>
  <c r="L1329" i="12"/>
  <c r="R1330" i="12"/>
  <c r="W1330" i="12" s="1"/>
  <c r="AC1330" i="12" s="1"/>
  <c r="AH1330" i="12" s="1"/>
  <c r="AN1330" i="12" s="1"/>
  <c r="N1963" i="12"/>
  <c r="T1964" i="12"/>
  <c r="Y1964" i="12" s="1"/>
  <c r="AE1964" i="12" s="1"/>
  <c r="AJ1964" i="12" s="1"/>
  <c r="AP1964" i="12" s="1"/>
  <c r="N1180" i="12"/>
  <c r="T1181" i="12"/>
  <c r="Y1181" i="12" s="1"/>
  <c r="AE1181" i="12" s="1"/>
  <c r="AJ1181" i="12" s="1"/>
  <c r="AP1181" i="12" s="1"/>
  <c r="N1329" i="12"/>
  <c r="T1330" i="12"/>
  <c r="Y1330" i="12" s="1"/>
  <c r="AE1330" i="12" s="1"/>
  <c r="AJ1330" i="12" s="1"/>
  <c r="AP1330" i="12" s="1"/>
  <c r="M1963" i="12"/>
  <c r="S1964" i="12"/>
  <c r="X1964" i="12" s="1"/>
  <c r="AD1964" i="12" s="1"/>
  <c r="AI1964" i="12" s="1"/>
  <c r="AO1964" i="12" s="1"/>
  <c r="M1180" i="12"/>
  <c r="S1181" i="12"/>
  <c r="X1181" i="12" s="1"/>
  <c r="AD1181" i="12" s="1"/>
  <c r="AI1181" i="12" s="1"/>
  <c r="AO1181" i="12" s="1"/>
  <c r="N2108" i="12"/>
  <c r="T2108" i="12" s="1"/>
  <c r="Y2108" i="12" s="1"/>
  <c r="AE2108" i="12" s="1"/>
  <c r="AJ2108" i="12" s="1"/>
  <c r="AP2108" i="12" s="1"/>
  <c r="T2109" i="12"/>
  <c r="Y2109" i="12" s="1"/>
  <c r="AE2109" i="12" s="1"/>
  <c r="AJ2109" i="12" s="1"/>
  <c r="AP2109" i="12" s="1"/>
  <c r="M2104" i="12"/>
  <c r="S2104" i="12" s="1"/>
  <c r="X2104" i="12" s="1"/>
  <c r="AD2104" i="12" s="1"/>
  <c r="AI2104" i="12" s="1"/>
  <c r="AO2104" i="12" s="1"/>
  <c r="S2105" i="12"/>
  <c r="X2105" i="12" s="1"/>
  <c r="AD2105" i="12" s="1"/>
  <c r="AI2105" i="12" s="1"/>
  <c r="AO2105" i="12" s="1"/>
  <c r="N2104" i="12"/>
  <c r="T2104" i="12" s="1"/>
  <c r="Y2104" i="12" s="1"/>
  <c r="AE2104" i="12" s="1"/>
  <c r="AJ2104" i="12" s="1"/>
  <c r="AP2104" i="12" s="1"/>
  <c r="T2105" i="12"/>
  <c r="Y2105" i="12" s="1"/>
  <c r="AE2105" i="12" s="1"/>
  <c r="AJ2105" i="12" s="1"/>
  <c r="AP2105" i="12" s="1"/>
  <c r="M2108" i="12"/>
  <c r="S2108" i="12" s="1"/>
  <c r="X2108" i="12" s="1"/>
  <c r="AD2108" i="12" s="1"/>
  <c r="AI2108" i="12" s="1"/>
  <c r="AO2108" i="12" s="1"/>
  <c r="S2109" i="12"/>
  <c r="X2109" i="12" s="1"/>
  <c r="AD2109" i="12" s="1"/>
  <c r="AI2109" i="12" s="1"/>
  <c r="AO2109" i="12" s="1"/>
  <c r="O2284" i="12"/>
  <c r="O383" i="12"/>
  <c r="N1328" i="12" l="1"/>
  <c r="T1328" i="12" s="1"/>
  <c r="Y1328" i="12" s="1"/>
  <c r="AE1328" i="12" s="1"/>
  <c r="AJ1328" i="12" s="1"/>
  <c r="AP1328" i="12" s="1"/>
  <c r="T1329" i="12"/>
  <c r="Y1329" i="12" s="1"/>
  <c r="AE1329" i="12" s="1"/>
  <c r="AJ1329" i="12" s="1"/>
  <c r="AP1329" i="12" s="1"/>
  <c r="N1962" i="12"/>
  <c r="T1962" i="12" s="1"/>
  <c r="Y1962" i="12" s="1"/>
  <c r="AE1962" i="12" s="1"/>
  <c r="AJ1962" i="12" s="1"/>
  <c r="AP1962" i="12" s="1"/>
  <c r="T1963" i="12"/>
  <c r="Y1963" i="12" s="1"/>
  <c r="AE1963" i="12" s="1"/>
  <c r="AJ1963" i="12" s="1"/>
  <c r="AP1963" i="12" s="1"/>
  <c r="L1175" i="12"/>
  <c r="R1175" i="12" s="1"/>
  <c r="W1175" i="12" s="1"/>
  <c r="AC1175" i="12" s="1"/>
  <c r="AH1175" i="12" s="1"/>
  <c r="AN1175" i="12" s="1"/>
  <c r="R1176" i="12"/>
  <c r="W1176" i="12" s="1"/>
  <c r="AC1176" i="12" s="1"/>
  <c r="AH1176" i="12" s="1"/>
  <c r="AN1176" i="12" s="1"/>
  <c r="N1175" i="12"/>
  <c r="T1175" i="12" s="1"/>
  <c r="Y1175" i="12" s="1"/>
  <c r="AE1175" i="12" s="1"/>
  <c r="AJ1175" i="12" s="1"/>
  <c r="AP1175" i="12" s="1"/>
  <c r="T1176" i="12"/>
  <c r="Y1176" i="12" s="1"/>
  <c r="AE1176" i="12" s="1"/>
  <c r="AJ1176" i="12" s="1"/>
  <c r="AP1176" i="12" s="1"/>
  <c r="M1328" i="12"/>
  <c r="S1328" i="12" s="1"/>
  <c r="X1328" i="12" s="1"/>
  <c r="AD1328" i="12" s="1"/>
  <c r="AI1328" i="12" s="1"/>
  <c r="AO1328" i="12" s="1"/>
  <c r="S1329" i="12"/>
  <c r="X1329" i="12" s="1"/>
  <c r="AD1329" i="12" s="1"/>
  <c r="AI1329" i="12" s="1"/>
  <c r="AO1329" i="12" s="1"/>
  <c r="L1467" i="12"/>
  <c r="R1467" i="12" s="1"/>
  <c r="W1467" i="12" s="1"/>
  <c r="AC1467" i="12" s="1"/>
  <c r="AH1467" i="12" s="1"/>
  <c r="AN1467" i="12" s="1"/>
  <c r="R1468" i="12"/>
  <c r="W1468" i="12" s="1"/>
  <c r="AC1468" i="12" s="1"/>
  <c r="AH1468" i="12" s="1"/>
  <c r="AN1468" i="12" s="1"/>
  <c r="M1179" i="12"/>
  <c r="S1179" i="12" s="1"/>
  <c r="X1179" i="12" s="1"/>
  <c r="AD1179" i="12" s="1"/>
  <c r="AI1179" i="12" s="1"/>
  <c r="AO1179" i="12" s="1"/>
  <c r="S1180" i="12"/>
  <c r="X1180" i="12" s="1"/>
  <c r="AD1180" i="12" s="1"/>
  <c r="AI1180" i="12" s="1"/>
  <c r="AO1180" i="12" s="1"/>
  <c r="M1962" i="12"/>
  <c r="S1962" i="12" s="1"/>
  <c r="X1962" i="12" s="1"/>
  <c r="AD1962" i="12" s="1"/>
  <c r="AI1962" i="12" s="1"/>
  <c r="AO1962" i="12" s="1"/>
  <c r="S1963" i="12"/>
  <c r="X1963" i="12" s="1"/>
  <c r="AD1963" i="12" s="1"/>
  <c r="AI1963" i="12" s="1"/>
  <c r="AO1963" i="12" s="1"/>
  <c r="N1179" i="12"/>
  <c r="T1179" i="12" s="1"/>
  <c r="Y1179" i="12" s="1"/>
  <c r="AE1179" i="12" s="1"/>
  <c r="AJ1179" i="12" s="1"/>
  <c r="AP1179" i="12" s="1"/>
  <c r="T1180" i="12"/>
  <c r="Y1180" i="12" s="1"/>
  <c r="AE1180" i="12" s="1"/>
  <c r="AJ1180" i="12" s="1"/>
  <c r="AP1180" i="12" s="1"/>
  <c r="L1328" i="12"/>
  <c r="R1328" i="12" s="1"/>
  <c r="W1328" i="12" s="1"/>
  <c r="AC1328" i="12" s="1"/>
  <c r="AH1328" i="12" s="1"/>
  <c r="AN1328" i="12" s="1"/>
  <c r="R1329" i="12"/>
  <c r="W1329" i="12" s="1"/>
  <c r="AC1329" i="12" s="1"/>
  <c r="AH1329" i="12" s="1"/>
  <c r="AN1329" i="12" s="1"/>
  <c r="M1175" i="12"/>
  <c r="S1175" i="12" s="1"/>
  <c r="X1175" i="12" s="1"/>
  <c r="AD1175" i="12" s="1"/>
  <c r="AI1175" i="12" s="1"/>
  <c r="AO1175" i="12" s="1"/>
  <c r="S1176" i="12"/>
  <c r="X1176" i="12" s="1"/>
  <c r="AD1176" i="12" s="1"/>
  <c r="AI1176" i="12" s="1"/>
  <c r="AO1176" i="12" s="1"/>
  <c r="L1962" i="12"/>
  <c r="R1962" i="12" s="1"/>
  <c r="W1962" i="12" s="1"/>
  <c r="AC1962" i="12" s="1"/>
  <c r="AH1962" i="12" s="1"/>
  <c r="AN1962" i="12" s="1"/>
  <c r="R1963" i="12"/>
  <c r="W1963" i="12" s="1"/>
  <c r="AC1963" i="12" s="1"/>
  <c r="AH1963" i="12" s="1"/>
  <c r="AN1963" i="12" s="1"/>
  <c r="L1179" i="12"/>
  <c r="R1179" i="12" s="1"/>
  <c r="W1179" i="12" s="1"/>
  <c r="AC1179" i="12" s="1"/>
  <c r="AH1179" i="12" s="1"/>
  <c r="AN1179" i="12" s="1"/>
  <c r="R1180" i="12"/>
  <c r="W1180" i="12" s="1"/>
  <c r="AC1180" i="12" s="1"/>
  <c r="AH1180" i="12" s="1"/>
  <c r="AN1180" i="12" s="1"/>
  <c r="N1467" i="12"/>
  <c r="T1467" i="12" s="1"/>
  <c r="Y1467" i="12" s="1"/>
  <c r="AE1467" i="12" s="1"/>
  <c r="AJ1467" i="12" s="1"/>
  <c r="AP1467" i="12" s="1"/>
  <c r="T1468" i="12"/>
  <c r="Y1468" i="12" s="1"/>
  <c r="AE1468" i="12" s="1"/>
  <c r="AJ1468" i="12" s="1"/>
  <c r="AP1468" i="12" s="1"/>
  <c r="M1467" i="12"/>
  <c r="S1467" i="12" s="1"/>
  <c r="X1467" i="12" s="1"/>
  <c r="AD1467" i="12" s="1"/>
  <c r="AI1467" i="12" s="1"/>
  <c r="AO1467" i="12" s="1"/>
  <c r="S1468" i="12"/>
  <c r="X1468" i="12" s="1"/>
  <c r="AD1468" i="12" s="1"/>
  <c r="AI1468" i="12" s="1"/>
  <c r="AO1468" i="12" s="1"/>
  <c r="M743" i="12"/>
  <c r="N743" i="12"/>
  <c r="O743" i="12"/>
  <c r="O742" i="12" s="1"/>
  <c r="O741" i="12" s="1"/>
  <c r="P743" i="12"/>
  <c r="P742" i="12" s="1"/>
  <c r="P741" i="12" s="1"/>
  <c r="Q743" i="12"/>
  <c r="Q742" i="12" s="1"/>
  <c r="Q741" i="12" s="1"/>
  <c r="AQ743" i="12"/>
  <c r="AQ742" i="12" s="1"/>
  <c r="AQ741" i="12" s="1"/>
  <c r="L743" i="12"/>
  <c r="M715" i="12"/>
  <c r="N715" i="12"/>
  <c r="O715" i="12"/>
  <c r="O714" i="12" s="1"/>
  <c r="O713" i="12" s="1"/>
  <c r="P715" i="12"/>
  <c r="P714" i="12" s="1"/>
  <c r="P713" i="12" s="1"/>
  <c r="Q715" i="12"/>
  <c r="Q714" i="12" s="1"/>
  <c r="Q713" i="12" s="1"/>
  <c r="AQ715" i="12"/>
  <c r="AQ714" i="12" s="1"/>
  <c r="AQ713" i="12" s="1"/>
  <c r="L715" i="12"/>
  <c r="M747" i="12"/>
  <c r="N747" i="12"/>
  <c r="O747" i="12"/>
  <c r="O746" i="12" s="1"/>
  <c r="O745" i="12" s="1"/>
  <c r="P747" i="12"/>
  <c r="P746" i="12" s="1"/>
  <c r="P745" i="12" s="1"/>
  <c r="Q747" i="12"/>
  <c r="Q746" i="12" s="1"/>
  <c r="Q745" i="12" s="1"/>
  <c r="AQ747" i="12"/>
  <c r="AQ746" i="12" s="1"/>
  <c r="AQ745" i="12" s="1"/>
  <c r="L747" i="12"/>
  <c r="M767" i="12"/>
  <c r="N767" i="12"/>
  <c r="O767" i="12"/>
  <c r="O766" i="12" s="1"/>
  <c r="O765" i="12" s="1"/>
  <c r="P767" i="12"/>
  <c r="P766" i="12" s="1"/>
  <c r="P765" i="12" s="1"/>
  <c r="Q767" i="12"/>
  <c r="Q766" i="12" s="1"/>
  <c r="Q765" i="12" s="1"/>
  <c r="AQ767" i="12"/>
  <c r="AQ766" i="12" s="1"/>
  <c r="AQ765" i="12" s="1"/>
  <c r="L767" i="12"/>
  <c r="M727" i="12"/>
  <c r="N727" i="12"/>
  <c r="O727" i="12"/>
  <c r="O726" i="12" s="1"/>
  <c r="O725" i="12" s="1"/>
  <c r="P727" i="12"/>
  <c r="P726" i="12" s="1"/>
  <c r="P725" i="12" s="1"/>
  <c r="Q727" i="12"/>
  <c r="Q726" i="12" s="1"/>
  <c r="Q725" i="12" s="1"/>
  <c r="AQ727" i="12"/>
  <c r="AQ726" i="12" s="1"/>
  <c r="AQ725" i="12" s="1"/>
  <c r="L727" i="12"/>
  <c r="O2235" i="12"/>
  <c r="R2235" i="12" s="1"/>
  <c r="W2235" i="12" s="1"/>
  <c r="AC2235" i="12" s="1"/>
  <c r="AH2235" i="12" s="1"/>
  <c r="AN2235" i="12" s="1"/>
  <c r="L726" i="12" l="1"/>
  <c r="R727" i="12"/>
  <c r="W727" i="12" s="1"/>
  <c r="AC727" i="12" s="1"/>
  <c r="AH727" i="12" s="1"/>
  <c r="AN727" i="12" s="1"/>
  <c r="N726" i="12"/>
  <c r="T727" i="12"/>
  <c r="Y727" i="12" s="1"/>
  <c r="AE727" i="12" s="1"/>
  <c r="AJ727" i="12" s="1"/>
  <c r="AP727" i="12" s="1"/>
  <c r="M766" i="12"/>
  <c r="S767" i="12"/>
  <c r="X767" i="12" s="1"/>
  <c r="AD767" i="12" s="1"/>
  <c r="AI767" i="12" s="1"/>
  <c r="AO767" i="12" s="1"/>
  <c r="L714" i="12"/>
  <c r="R715" i="12"/>
  <c r="W715" i="12" s="1"/>
  <c r="AC715" i="12" s="1"/>
  <c r="AH715" i="12" s="1"/>
  <c r="AN715" i="12" s="1"/>
  <c r="N742" i="12"/>
  <c r="T743" i="12"/>
  <c r="Y743" i="12" s="1"/>
  <c r="AE743" i="12" s="1"/>
  <c r="AJ743" i="12" s="1"/>
  <c r="AP743" i="12" s="1"/>
  <c r="N714" i="12"/>
  <c r="T715" i="12"/>
  <c r="Y715" i="12" s="1"/>
  <c r="AE715" i="12" s="1"/>
  <c r="AJ715" i="12" s="1"/>
  <c r="AP715" i="12" s="1"/>
  <c r="M742" i="12"/>
  <c r="S743" i="12"/>
  <c r="X743" i="12" s="1"/>
  <c r="AD743" i="12" s="1"/>
  <c r="AI743" i="12" s="1"/>
  <c r="AO743" i="12" s="1"/>
  <c r="M726" i="12"/>
  <c r="S727" i="12"/>
  <c r="X727" i="12" s="1"/>
  <c r="AD727" i="12" s="1"/>
  <c r="AI727" i="12" s="1"/>
  <c r="AO727" i="12" s="1"/>
  <c r="L766" i="12"/>
  <c r="R767" i="12"/>
  <c r="W767" i="12" s="1"/>
  <c r="AC767" i="12" s="1"/>
  <c r="AH767" i="12" s="1"/>
  <c r="AN767" i="12" s="1"/>
  <c r="N746" i="12"/>
  <c r="T747" i="12"/>
  <c r="Y747" i="12" s="1"/>
  <c r="AE747" i="12" s="1"/>
  <c r="AJ747" i="12" s="1"/>
  <c r="AP747" i="12" s="1"/>
  <c r="M714" i="12"/>
  <c r="S715" i="12"/>
  <c r="X715" i="12" s="1"/>
  <c r="AD715" i="12" s="1"/>
  <c r="AI715" i="12" s="1"/>
  <c r="AO715" i="12" s="1"/>
  <c r="L746" i="12"/>
  <c r="R747" i="12"/>
  <c r="W747" i="12" s="1"/>
  <c r="AC747" i="12" s="1"/>
  <c r="AH747" i="12" s="1"/>
  <c r="AN747" i="12" s="1"/>
  <c r="N766" i="12"/>
  <c r="T767" i="12"/>
  <c r="Y767" i="12" s="1"/>
  <c r="AE767" i="12" s="1"/>
  <c r="AJ767" i="12" s="1"/>
  <c r="AP767" i="12" s="1"/>
  <c r="M746" i="12"/>
  <c r="S747" i="12"/>
  <c r="X747" i="12" s="1"/>
  <c r="AD747" i="12" s="1"/>
  <c r="AI747" i="12" s="1"/>
  <c r="AO747" i="12" s="1"/>
  <c r="L742" i="12"/>
  <c r="R743" i="12"/>
  <c r="W743" i="12" s="1"/>
  <c r="AC743" i="12" s="1"/>
  <c r="AH743" i="12" s="1"/>
  <c r="AN743" i="12" s="1"/>
  <c r="M1166" i="12"/>
  <c r="N1166" i="12"/>
  <c r="O1166" i="12"/>
  <c r="O1165" i="12" s="1"/>
  <c r="O1161" i="12" s="1"/>
  <c r="P1166" i="12"/>
  <c r="P1165" i="12" s="1"/>
  <c r="P1161" i="12" s="1"/>
  <c r="Q1166" i="12"/>
  <c r="Q1165" i="12" s="1"/>
  <c r="Q1161" i="12" s="1"/>
  <c r="AQ1166" i="12"/>
  <c r="AQ1165" i="12" s="1"/>
  <c r="AQ1161" i="12" s="1"/>
  <c r="M1173" i="12"/>
  <c r="N1173" i="12"/>
  <c r="O1173" i="12"/>
  <c r="O1172" i="12" s="1"/>
  <c r="O1168" i="12" s="1"/>
  <c r="P1173" i="12"/>
  <c r="P1172" i="12" s="1"/>
  <c r="P1168" i="12" s="1"/>
  <c r="Q1173" i="12"/>
  <c r="Q1172" i="12" s="1"/>
  <c r="Q1168" i="12" s="1"/>
  <c r="AQ1173" i="12"/>
  <c r="AQ1172" i="12" s="1"/>
  <c r="AQ1168" i="12" s="1"/>
  <c r="L1166" i="12"/>
  <c r="L1173" i="12"/>
  <c r="O294" i="12"/>
  <c r="M372" i="12"/>
  <c r="N372" i="12"/>
  <c r="O372" i="12"/>
  <c r="O371" i="12" s="1"/>
  <c r="P372" i="12"/>
  <c r="P371" i="12" s="1"/>
  <c r="Q372" i="12"/>
  <c r="Q371" i="12" s="1"/>
  <c r="AQ372" i="12"/>
  <c r="AQ371" i="12" s="1"/>
  <c r="L372" i="12"/>
  <c r="L1165" i="12" l="1"/>
  <c r="R1166" i="12"/>
  <c r="W1166" i="12" s="1"/>
  <c r="AC1166" i="12" s="1"/>
  <c r="AH1166" i="12" s="1"/>
  <c r="AN1166" i="12" s="1"/>
  <c r="L371" i="12"/>
  <c r="R371" i="12" s="1"/>
  <c r="W371" i="12" s="1"/>
  <c r="AC371" i="12" s="1"/>
  <c r="AH371" i="12" s="1"/>
  <c r="AN371" i="12" s="1"/>
  <c r="R372" i="12"/>
  <c r="W372" i="12" s="1"/>
  <c r="AC372" i="12" s="1"/>
  <c r="AH372" i="12" s="1"/>
  <c r="AN372" i="12" s="1"/>
  <c r="L1172" i="12"/>
  <c r="R1173" i="12"/>
  <c r="W1173" i="12" s="1"/>
  <c r="AC1173" i="12" s="1"/>
  <c r="AH1173" i="12" s="1"/>
  <c r="AN1173" i="12" s="1"/>
  <c r="N1165" i="12"/>
  <c r="T1166" i="12"/>
  <c r="Y1166" i="12" s="1"/>
  <c r="AE1166" i="12" s="1"/>
  <c r="AJ1166" i="12" s="1"/>
  <c r="AP1166" i="12" s="1"/>
  <c r="N371" i="12"/>
  <c r="T371" i="12" s="1"/>
  <c r="Y371" i="12" s="1"/>
  <c r="AE371" i="12" s="1"/>
  <c r="AJ371" i="12" s="1"/>
  <c r="AP371" i="12" s="1"/>
  <c r="T372" i="12"/>
  <c r="Y372" i="12" s="1"/>
  <c r="AE372" i="12" s="1"/>
  <c r="AJ372" i="12" s="1"/>
  <c r="AP372" i="12" s="1"/>
  <c r="M1165" i="12"/>
  <c r="S1166" i="12"/>
  <c r="X1166" i="12" s="1"/>
  <c r="AD1166" i="12" s="1"/>
  <c r="AI1166" i="12" s="1"/>
  <c r="AO1166" i="12" s="1"/>
  <c r="M745" i="12"/>
  <c r="S745" i="12" s="1"/>
  <c r="X745" i="12" s="1"/>
  <c r="AD745" i="12" s="1"/>
  <c r="AI745" i="12" s="1"/>
  <c r="AO745" i="12" s="1"/>
  <c r="S746" i="12"/>
  <c r="X746" i="12" s="1"/>
  <c r="AD746" i="12" s="1"/>
  <c r="AI746" i="12" s="1"/>
  <c r="AO746" i="12" s="1"/>
  <c r="L745" i="12"/>
  <c r="R745" i="12" s="1"/>
  <c r="W745" i="12" s="1"/>
  <c r="AC745" i="12" s="1"/>
  <c r="AH745" i="12" s="1"/>
  <c r="AN745" i="12" s="1"/>
  <c r="R746" i="12"/>
  <c r="W746" i="12" s="1"/>
  <c r="AC746" i="12" s="1"/>
  <c r="AH746" i="12" s="1"/>
  <c r="AN746" i="12" s="1"/>
  <c r="N745" i="12"/>
  <c r="T745" i="12" s="1"/>
  <c r="Y745" i="12" s="1"/>
  <c r="AE745" i="12" s="1"/>
  <c r="AJ745" i="12" s="1"/>
  <c r="AP745" i="12" s="1"/>
  <c r="T746" i="12"/>
  <c r="Y746" i="12" s="1"/>
  <c r="AE746" i="12" s="1"/>
  <c r="AJ746" i="12" s="1"/>
  <c r="AP746" i="12" s="1"/>
  <c r="M725" i="12"/>
  <c r="S725" i="12" s="1"/>
  <c r="X725" i="12" s="1"/>
  <c r="AD725" i="12" s="1"/>
  <c r="AI725" i="12" s="1"/>
  <c r="AO725" i="12" s="1"/>
  <c r="S726" i="12"/>
  <c r="X726" i="12" s="1"/>
  <c r="AD726" i="12" s="1"/>
  <c r="AI726" i="12" s="1"/>
  <c r="AO726" i="12" s="1"/>
  <c r="N713" i="12"/>
  <c r="T713" i="12" s="1"/>
  <c r="Y713" i="12" s="1"/>
  <c r="AE713" i="12" s="1"/>
  <c r="AJ713" i="12" s="1"/>
  <c r="AP713" i="12" s="1"/>
  <c r="T714" i="12"/>
  <c r="Y714" i="12" s="1"/>
  <c r="AE714" i="12" s="1"/>
  <c r="AJ714" i="12" s="1"/>
  <c r="AP714" i="12" s="1"/>
  <c r="L713" i="12"/>
  <c r="R713" i="12" s="1"/>
  <c r="W713" i="12" s="1"/>
  <c r="AC713" i="12" s="1"/>
  <c r="AH713" i="12" s="1"/>
  <c r="AN713" i="12" s="1"/>
  <c r="R714" i="12"/>
  <c r="W714" i="12" s="1"/>
  <c r="AC714" i="12" s="1"/>
  <c r="AH714" i="12" s="1"/>
  <c r="AN714" i="12" s="1"/>
  <c r="N725" i="12"/>
  <c r="T725" i="12" s="1"/>
  <c r="Y725" i="12" s="1"/>
  <c r="AE725" i="12" s="1"/>
  <c r="AJ725" i="12" s="1"/>
  <c r="AP725" i="12" s="1"/>
  <c r="T726" i="12"/>
  <c r="Y726" i="12" s="1"/>
  <c r="AE726" i="12" s="1"/>
  <c r="AJ726" i="12" s="1"/>
  <c r="AP726" i="12" s="1"/>
  <c r="M371" i="12"/>
  <c r="S371" i="12" s="1"/>
  <c r="X371" i="12" s="1"/>
  <c r="AD371" i="12" s="1"/>
  <c r="AI371" i="12" s="1"/>
  <c r="AO371" i="12" s="1"/>
  <c r="S372" i="12"/>
  <c r="X372" i="12" s="1"/>
  <c r="AD372" i="12" s="1"/>
  <c r="AI372" i="12" s="1"/>
  <c r="AO372" i="12" s="1"/>
  <c r="N1172" i="12"/>
  <c r="T1173" i="12"/>
  <c r="Y1173" i="12" s="1"/>
  <c r="AE1173" i="12" s="1"/>
  <c r="AJ1173" i="12" s="1"/>
  <c r="AP1173" i="12" s="1"/>
  <c r="M1172" i="12"/>
  <c r="S1173" i="12"/>
  <c r="X1173" i="12" s="1"/>
  <c r="AD1173" i="12" s="1"/>
  <c r="AI1173" i="12" s="1"/>
  <c r="AO1173" i="12" s="1"/>
  <c r="L741" i="12"/>
  <c r="R741" i="12" s="1"/>
  <c r="W741" i="12" s="1"/>
  <c r="AC741" i="12" s="1"/>
  <c r="AH741" i="12" s="1"/>
  <c r="AN741" i="12" s="1"/>
  <c r="R742" i="12"/>
  <c r="W742" i="12" s="1"/>
  <c r="AC742" i="12" s="1"/>
  <c r="AH742" i="12" s="1"/>
  <c r="AN742" i="12" s="1"/>
  <c r="N765" i="12"/>
  <c r="T765" i="12" s="1"/>
  <c r="Y765" i="12" s="1"/>
  <c r="AE765" i="12" s="1"/>
  <c r="AJ765" i="12" s="1"/>
  <c r="AP765" i="12" s="1"/>
  <c r="T766" i="12"/>
  <c r="Y766" i="12" s="1"/>
  <c r="AE766" i="12" s="1"/>
  <c r="AJ766" i="12" s="1"/>
  <c r="AP766" i="12" s="1"/>
  <c r="M713" i="12"/>
  <c r="S713" i="12" s="1"/>
  <c r="X713" i="12" s="1"/>
  <c r="AD713" i="12" s="1"/>
  <c r="AI713" i="12" s="1"/>
  <c r="AO713" i="12" s="1"/>
  <c r="S714" i="12"/>
  <c r="X714" i="12" s="1"/>
  <c r="AD714" i="12" s="1"/>
  <c r="AI714" i="12" s="1"/>
  <c r="AO714" i="12" s="1"/>
  <c r="L765" i="12"/>
  <c r="R765" i="12" s="1"/>
  <c r="W765" i="12" s="1"/>
  <c r="AC765" i="12" s="1"/>
  <c r="AH765" i="12" s="1"/>
  <c r="AN765" i="12" s="1"/>
  <c r="R766" i="12"/>
  <c r="W766" i="12" s="1"/>
  <c r="AC766" i="12" s="1"/>
  <c r="AH766" i="12" s="1"/>
  <c r="AN766" i="12" s="1"/>
  <c r="M741" i="12"/>
  <c r="S741" i="12" s="1"/>
  <c r="X741" i="12" s="1"/>
  <c r="AD741" i="12" s="1"/>
  <c r="AI741" i="12" s="1"/>
  <c r="AO741" i="12" s="1"/>
  <c r="S742" i="12"/>
  <c r="X742" i="12" s="1"/>
  <c r="AD742" i="12" s="1"/>
  <c r="AI742" i="12" s="1"/>
  <c r="AO742" i="12" s="1"/>
  <c r="N741" i="12"/>
  <c r="T741" i="12" s="1"/>
  <c r="Y741" i="12" s="1"/>
  <c r="AE741" i="12" s="1"/>
  <c r="AJ741" i="12" s="1"/>
  <c r="AP741" i="12" s="1"/>
  <c r="T742" i="12"/>
  <c r="Y742" i="12" s="1"/>
  <c r="AE742" i="12" s="1"/>
  <c r="AJ742" i="12" s="1"/>
  <c r="AP742" i="12" s="1"/>
  <c r="M765" i="12"/>
  <c r="S765" i="12" s="1"/>
  <c r="X765" i="12" s="1"/>
  <c r="AD765" i="12" s="1"/>
  <c r="AI765" i="12" s="1"/>
  <c r="AO765" i="12" s="1"/>
  <c r="S766" i="12"/>
  <c r="X766" i="12" s="1"/>
  <c r="AD766" i="12" s="1"/>
  <c r="AI766" i="12" s="1"/>
  <c r="AO766" i="12" s="1"/>
  <c r="L725" i="12"/>
  <c r="R725" i="12" s="1"/>
  <c r="W725" i="12" s="1"/>
  <c r="AC725" i="12" s="1"/>
  <c r="AH725" i="12" s="1"/>
  <c r="AN725" i="12" s="1"/>
  <c r="R726" i="12"/>
  <c r="W726" i="12" s="1"/>
  <c r="AC726" i="12" s="1"/>
  <c r="AH726" i="12" s="1"/>
  <c r="AN726" i="12" s="1"/>
  <c r="O1519" i="12"/>
  <c r="M1070" i="12"/>
  <c r="N1070" i="12"/>
  <c r="O1070" i="12"/>
  <c r="O1069" i="12" s="1"/>
  <c r="O1068" i="12" s="1"/>
  <c r="O1067" i="12" s="1"/>
  <c r="P1070" i="12"/>
  <c r="P1069" i="12" s="1"/>
  <c r="P1068" i="12" s="1"/>
  <c r="P1067" i="12" s="1"/>
  <c r="Q1070" i="12"/>
  <c r="Q1069" i="12" s="1"/>
  <c r="Q1068" i="12" s="1"/>
  <c r="Q1067" i="12" s="1"/>
  <c r="AQ1070" i="12"/>
  <c r="AQ1069" i="12" s="1"/>
  <c r="AQ1068" i="12" s="1"/>
  <c r="AQ1067" i="12" s="1"/>
  <c r="L1070" i="12"/>
  <c r="L1069" i="12" l="1"/>
  <c r="R1070" i="12"/>
  <c r="W1070" i="12" s="1"/>
  <c r="AC1070" i="12" s="1"/>
  <c r="AH1070" i="12" s="1"/>
  <c r="AN1070" i="12" s="1"/>
  <c r="M1168" i="12"/>
  <c r="S1168" i="12" s="1"/>
  <c r="X1168" i="12" s="1"/>
  <c r="AD1168" i="12" s="1"/>
  <c r="AI1168" i="12" s="1"/>
  <c r="AO1168" i="12" s="1"/>
  <c r="S1172" i="12"/>
  <c r="X1172" i="12" s="1"/>
  <c r="AD1172" i="12" s="1"/>
  <c r="AI1172" i="12" s="1"/>
  <c r="AO1172" i="12" s="1"/>
  <c r="M1161" i="12"/>
  <c r="S1161" i="12" s="1"/>
  <c r="X1161" i="12" s="1"/>
  <c r="AD1161" i="12" s="1"/>
  <c r="AI1161" i="12" s="1"/>
  <c r="AO1161" i="12" s="1"/>
  <c r="S1165" i="12"/>
  <c r="X1165" i="12" s="1"/>
  <c r="AD1165" i="12" s="1"/>
  <c r="AI1165" i="12" s="1"/>
  <c r="AO1165" i="12" s="1"/>
  <c r="N1161" i="12"/>
  <c r="T1161" i="12" s="1"/>
  <c r="Y1161" i="12" s="1"/>
  <c r="AE1161" i="12" s="1"/>
  <c r="AJ1161" i="12" s="1"/>
  <c r="AP1161" i="12" s="1"/>
  <c r="T1165" i="12"/>
  <c r="Y1165" i="12" s="1"/>
  <c r="AE1165" i="12" s="1"/>
  <c r="AJ1165" i="12" s="1"/>
  <c r="AP1165" i="12" s="1"/>
  <c r="N1069" i="12"/>
  <c r="T1070" i="12"/>
  <c r="Y1070" i="12" s="1"/>
  <c r="AE1070" i="12" s="1"/>
  <c r="AJ1070" i="12" s="1"/>
  <c r="AP1070" i="12" s="1"/>
  <c r="M1069" i="12"/>
  <c r="S1070" i="12"/>
  <c r="X1070" i="12" s="1"/>
  <c r="AD1070" i="12" s="1"/>
  <c r="AI1070" i="12" s="1"/>
  <c r="AO1070" i="12" s="1"/>
  <c r="N1168" i="12"/>
  <c r="T1168" i="12" s="1"/>
  <c r="Y1168" i="12" s="1"/>
  <c r="AE1168" i="12" s="1"/>
  <c r="AJ1168" i="12" s="1"/>
  <c r="AP1168" i="12" s="1"/>
  <c r="T1172" i="12"/>
  <c r="Y1172" i="12" s="1"/>
  <c r="AE1172" i="12" s="1"/>
  <c r="AJ1172" i="12" s="1"/>
  <c r="AP1172" i="12" s="1"/>
  <c r="L1168" i="12"/>
  <c r="R1168" i="12" s="1"/>
  <c r="W1168" i="12" s="1"/>
  <c r="AC1168" i="12" s="1"/>
  <c r="AH1168" i="12" s="1"/>
  <c r="AN1168" i="12" s="1"/>
  <c r="R1172" i="12"/>
  <c r="W1172" i="12" s="1"/>
  <c r="AC1172" i="12" s="1"/>
  <c r="AH1172" i="12" s="1"/>
  <c r="AN1172" i="12" s="1"/>
  <c r="L1161" i="12"/>
  <c r="R1161" i="12" s="1"/>
  <c r="W1161" i="12" s="1"/>
  <c r="AC1161" i="12" s="1"/>
  <c r="AH1161" i="12" s="1"/>
  <c r="AN1161" i="12" s="1"/>
  <c r="R1165" i="12"/>
  <c r="W1165" i="12" s="1"/>
  <c r="AC1165" i="12" s="1"/>
  <c r="AH1165" i="12" s="1"/>
  <c r="AN1165" i="12" s="1"/>
  <c r="P2232" i="12"/>
  <c r="Q2232" i="12"/>
  <c r="AQ2232" i="12"/>
  <c r="M2238" i="12"/>
  <c r="N2238" i="12"/>
  <c r="O2238" i="12"/>
  <c r="P2238" i="12"/>
  <c r="Q2238" i="12"/>
  <c r="L2238" i="12"/>
  <c r="T2238" i="12" l="1"/>
  <c r="Y2238" i="12" s="1"/>
  <c r="AE2238" i="12" s="1"/>
  <c r="AJ2238" i="12" s="1"/>
  <c r="AP2238" i="12" s="1"/>
  <c r="R2238" i="12"/>
  <c r="W2238" i="12" s="1"/>
  <c r="AC2238" i="12" s="1"/>
  <c r="AH2238" i="12" s="1"/>
  <c r="AN2238" i="12" s="1"/>
  <c r="S2238" i="12"/>
  <c r="X2238" i="12" s="1"/>
  <c r="AD2238" i="12" s="1"/>
  <c r="AI2238" i="12" s="1"/>
  <c r="AO2238" i="12" s="1"/>
  <c r="M1068" i="12"/>
  <c r="S1069" i="12"/>
  <c r="X1069" i="12" s="1"/>
  <c r="AD1069" i="12" s="1"/>
  <c r="AI1069" i="12" s="1"/>
  <c r="AO1069" i="12" s="1"/>
  <c r="N1068" i="12"/>
  <c r="T1069" i="12"/>
  <c r="Y1069" i="12" s="1"/>
  <c r="AE1069" i="12" s="1"/>
  <c r="AJ1069" i="12" s="1"/>
  <c r="AP1069" i="12" s="1"/>
  <c r="L1068" i="12"/>
  <c r="R1069" i="12"/>
  <c r="W1069" i="12" s="1"/>
  <c r="AC1069" i="12" s="1"/>
  <c r="AH1069" i="12" s="1"/>
  <c r="AN1069" i="12" s="1"/>
  <c r="O2233" i="12"/>
  <c r="N1067" i="12" l="1"/>
  <c r="T1067" i="12" s="1"/>
  <c r="Y1067" i="12" s="1"/>
  <c r="AE1067" i="12" s="1"/>
  <c r="AJ1067" i="12" s="1"/>
  <c r="AP1067" i="12" s="1"/>
  <c r="T1068" i="12"/>
  <c r="Y1068" i="12" s="1"/>
  <c r="AE1068" i="12" s="1"/>
  <c r="AJ1068" i="12" s="1"/>
  <c r="AP1068" i="12" s="1"/>
  <c r="L1067" i="12"/>
  <c r="R1067" i="12" s="1"/>
  <c r="W1067" i="12" s="1"/>
  <c r="AC1067" i="12" s="1"/>
  <c r="AH1067" i="12" s="1"/>
  <c r="AN1067" i="12" s="1"/>
  <c r="R1068" i="12"/>
  <c r="W1068" i="12" s="1"/>
  <c r="AC1068" i="12" s="1"/>
  <c r="AH1068" i="12" s="1"/>
  <c r="AN1068" i="12" s="1"/>
  <c r="M1067" i="12"/>
  <c r="S1067" i="12" s="1"/>
  <c r="X1067" i="12" s="1"/>
  <c r="AD1067" i="12" s="1"/>
  <c r="AI1067" i="12" s="1"/>
  <c r="AO1067" i="12" s="1"/>
  <c r="S1068" i="12"/>
  <c r="X1068" i="12" s="1"/>
  <c r="AD1068" i="12" s="1"/>
  <c r="AI1068" i="12" s="1"/>
  <c r="AO1068" i="12" s="1"/>
  <c r="O2234" i="12"/>
  <c r="O2232" i="12" l="1"/>
  <c r="R2234" i="12"/>
  <c r="W2234" i="12" s="1"/>
  <c r="AC2234" i="12" s="1"/>
  <c r="AH2234" i="12" s="1"/>
  <c r="AN2234" i="12" s="1"/>
  <c r="M2240" i="12"/>
  <c r="N2240" i="12"/>
  <c r="O2240" i="12"/>
  <c r="O2237" i="12" s="1"/>
  <c r="P2240" i="12"/>
  <c r="P2237" i="12" s="1"/>
  <c r="Q2240" i="12"/>
  <c r="Q2237" i="12" s="1"/>
  <c r="AQ2240" i="12"/>
  <c r="AQ2237" i="12" s="1"/>
  <c r="L2240" i="12"/>
  <c r="M2243" i="12"/>
  <c r="N2243" i="12"/>
  <c r="O2243" i="12"/>
  <c r="O2242" i="12" s="1"/>
  <c r="P2243" i="12"/>
  <c r="P2242" i="12" s="1"/>
  <c r="Q2243" i="12"/>
  <c r="Q2242" i="12" s="1"/>
  <c r="AQ2243" i="12"/>
  <c r="AQ2242" i="12" s="1"/>
  <c r="L2243" i="12"/>
  <c r="M2242" i="12" l="1"/>
  <c r="S2242" i="12" s="1"/>
  <c r="X2242" i="12" s="1"/>
  <c r="AD2242" i="12" s="1"/>
  <c r="AI2242" i="12" s="1"/>
  <c r="AO2242" i="12" s="1"/>
  <c r="S2243" i="12"/>
  <c r="X2243" i="12" s="1"/>
  <c r="AD2243" i="12" s="1"/>
  <c r="AI2243" i="12" s="1"/>
  <c r="AO2243" i="12" s="1"/>
  <c r="L2237" i="12"/>
  <c r="R2237" i="12" s="1"/>
  <c r="W2237" i="12" s="1"/>
  <c r="AC2237" i="12" s="1"/>
  <c r="AH2237" i="12" s="1"/>
  <c r="AN2237" i="12" s="1"/>
  <c r="R2240" i="12"/>
  <c r="W2240" i="12" s="1"/>
  <c r="AC2240" i="12" s="1"/>
  <c r="AH2240" i="12" s="1"/>
  <c r="AN2240" i="12" s="1"/>
  <c r="N2237" i="12"/>
  <c r="T2237" i="12" s="1"/>
  <c r="Y2237" i="12" s="1"/>
  <c r="AE2237" i="12" s="1"/>
  <c r="AJ2237" i="12" s="1"/>
  <c r="AP2237" i="12" s="1"/>
  <c r="T2240" i="12"/>
  <c r="Y2240" i="12" s="1"/>
  <c r="AE2240" i="12" s="1"/>
  <c r="AJ2240" i="12" s="1"/>
  <c r="AP2240" i="12" s="1"/>
  <c r="L2242" i="12"/>
  <c r="R2242" i="12" s="1"/>
  <c r="W2242" i="12" s="1"/>
  <c r="AC2242" i="12" s="1"/>
  <c r="AH2242" i="12" s="1"/>
  <c r="AN2242" i="12" s="1"/>
  <c r="R2243" i="12"/>
  <c r="W2243" i="12" s="1"/>
  <c r="AC2243" i="12" s="1"/>
  <c r="AH2243" i="12" s="1"/>
  <c r="AN2243" i="12" s="1"/>
  <c r="N2242" i="12"/>
  <c r="T2242" i="12" s="1"/>
  <c r="Y2242" i="12" s="1"/>
  <c r="AE2242" i="12" s="1"/>
  <c r="AJ2242" i="12" s="1"/>
  <c r="AP2242" i="12" s="1"/>
  <c r="T2243" i="12"/>
  <c r="Y2243" i="12" s="1"/>
  <c r="AE2243" i="12" s="1"/>
  <c r="AJ2243" i="12" s="1"/>
  <c r="AP2243" i="12" s="1"/>
  <c r="M2237" i="12"/>
  <c r="S2237" i="12" s="1"/>
  <c r="X2237" i="12" s="1"/>
  <c r="AD2237" i="12" s="1"/>
  <c r="AI2237" i="12" s="1"/>
  <c r="AO2237" i="12" s="1"/>
  <c r="S2240" i="12"/>
  <c r="X2240" i="12" s="1"/>
  <c r="AD2240" i="12" s="1"/>
  <c r="AI2240" i="12" s="1"/>
  <c r="AO2240" i="12" s="1"/>
  <c r="Q2562" i="12"/>
  <c r="Q2559" i="12" s="1"/>
  <c r="P2562" i="12"/>
  <c r="P2559" i="12" s="1"/>
  <c r="O2562" i="12"/>
  <c r="O2559" i="12" s="1"/>
  <c r="Q2557" i="12"/>
  <c r="Q2556" i="12" s="1"/>
  <c r="P2557" i="12"/>
  <c r="P2556" i="12" s="1"/>
  <c r="O2557" i="12"/>
  <c r="O2556" i="12" s="1"/>
  <c r="Q2554" i="12"/>
  <c r="Q2553" i="12" s="1"/>
  <c r="P2554" i="12"/>
  <c r="P2553" i="12" s="1"/>
  <c r="O2554" i="12"/>
  <c r="O2553" i="12" s="1"/>
  <c r="Q2548" i="12"/>
  <c r="Q2547" i="12" s="1"/>
  <c r="Q2546" i="12" s="1"/>
  <c r="Q2545" i="12" s="1"/>
  <c r="P2548" i="12"/>
  <c r="P2547" i="12" s="1"/>
  <c r="P2546" i="12" s="1"/>
  <c r="P2545" i="12" s="1"/>
  <c r="O2548" i="12"/>
  <c r="O2547" i="12" s="1"/>
  <c r="O2546" i="12" s="1"/>
  <c r="O2545" i="12" s="1"/>
  <c r="Q2543" i="12"/>
  <c r="Q2542" i="12" s="1"/>
  <c r="Q2541" i="12" s="1"/>
  <c r="Q2540" i="12" s="1"/>
  <c r="P2543" i="12"/>
  <c r="P2542" i="12" s="1"/>
  <c r="P2541" i="12" s="1"/>
  <c r="P2540" i="12" s="1"/>
  <c r="O2543" i="12"/>
  <c r="O2542" i="12" s="1"/>
  <c r="O2541" i="12" s="1"/>
  <c r="O2540" i="12" s="1"/>
  <c r="Q2537" i="12"/>
  <c r="Q2536" i="12" s="1"/>
  <c r="Q2535" i="12" s="1"/>
  <c r="Q2534" i="12" s="1"/>
  <c r="P2537" i="12"/>
  <c r="P2536" i="12" s="1"/>
  <c r="P2535" i="12" s="1"/>
  <c r="P2534" i="12" s="1"/>
  <c r="O2537" i="12"/>
  <c r="O2536" i="12" s="1"/>
  <c r="O2535" i="12" s="1"/>
  <c r="O2534" i="12" s="1"/>
  <c r="Q2531" i="12"/>
  <c r="Q2530" i="12" s="1"/>
  <c r="P2531" i="12"/>
  <c r="P2530" i="12" s="1"/>
  <c r="O2531" i="12"/>
  <c r="O2530" i="12" s="1"/>
  <c r="Q2528" i="12"/>
  <c r="Q2527" i="12" s="1"/>
  <c r="P2528" i="12"/>
  <c r="P2527" i="12" s="1"/>
  <c r="O2528" i="12"/>
  <c r="O2527" i="12" s="1"/>
  <c r="Q2525" i="12"/>
  <c r="Q2524" i="12" s="1"/>
  <c r="P2525" i="12"/>
  <c r="P2524" i="12" s="1"/>
  <c r="O2525" i="12"/>
  <c r="O2524" i="12" s="1"/>
  <c r="Q2521" i="12"/>
  <c r="Q2520" i="12" s="1"/>
  <c r="Q2519" i="12" s="1"/>
  <c r="P2521" i="12"/>
  <c r="P2520" i="12" s="1"/>
  <c r="P2519" i="12" s="1"/>
  <c r="O2521" i="12"/>
  <c r="O2520" i="12" s="1"/>
  <c r="O2519" i="12" s="1"/>
  <c r="Q2507" i="12"/>
  <c r="Q2506" i="12" s="1"/>
  <c r="P2507" i="12"/>
  <c r="P2506" i="12" s="1"/>
  <c r="O2507" i="12"/>
  <c r="O2506" i="12" s="1"/>
  <c r="Q2495" i="12"/>
  <c r="Q2494" i="12" s="1"/>
  <c r="P2495" i="12"/>
  <c r="P2494" i="12" s="1"/>
  <c r="O2495" i="12"/>
  <c r="O2494" i="12" s="1"/>
  <c r="Q2484" i="12"/>
  <c r="Q2483" i="12" s="1"/>
  <c r="P2484" i="12"/>
  <c r="P2483" i="12" s="1"/>
  <c r="O2484" i="12"/>
  <c r="O2483" i="12" s="1"/>
  <c r="Q2471" i="12"/>
  <c r="Q2470" i="12" s="1"/>
  <c r="Q2469" i="12" s="1"/>
  <c r="P2471" i="12"/>
  <c r="P2470" i="12" s="1"/>
  <c r="P2469" i="12" s="1"/>
  <c r="O2471" i="12"/>
  <c r="O2470" i="12" s="1"/>
  <c r="O2469" i="12" s="1"/>
  <c r="Q2466" i="12"/>
  <c r="Q2465" i="12" s="1"/>
  <c r="P2466" i="12"/>
  <c r="P2465" i="12" s="1"/>
  <c r="O2466" i="12"/>
  <c r="O2465" i="12" s="1"/>
  <c r="Q2463" i="12"/>
  <c r="Q2462" i="12" s="1"/>
  <c r="P2463" i="12"/>
  <c r="P2462" i="12" s="1"/>
  <c r="O2463" i="12"/>
  <c r="O2462" i="12" s="1"/>
  <c r="Q2460" i="12"/>
  <c r="Q2459" i="12" s="1"/>
  <c r="P2460" i="12"/>
  <c r="P2459" i="12" s="1"/>
  <c r="O2460" i="12"/>
  <c r="O2459" i="12" s="1"/>
  <c r="Q2456" i="12"/>
  <c r="Q2455" i="12" s="1"/>
  <c r="Q2454" i="12" s="1"/>
  <c r="P2456" i="12"/>
  <c r="P2455" i="12" s="1"/>
  <c r="P2454" i="12" s="1"/>
  <c r="O2456" i="12"/>
  <c r="O2455" i="12" s="1"/>
  <c r="O2454" i="12" s="1"/>
  <c r="Q2451" i="12"/>
  <c r="Q2450" i="12" s="1"/>
  <c r="Q2449" i="12" s="1"/>
  <c r="Q2448" i="12" s="1"/>
  <c r="P2451" i="12"/>
  <c r="P2450" i="12" s="1"/>
  <c r="P2449" i="12" s="1"/>
  <c r="P2448" i="12" s="1"/>
  <c r="O2451" i="12"/>
  <c r="O2450" i="12" s="1"/>
  <c r="O2449" i="12" s="1"/>
  <c r="O2448" i="12" s="1"/>
  <c r="Q2445" i="12"/>
  <c r="Q2444" i="12" s="1"/>
  <c r="P2445" i="12"/>
  <c r="P2444" i="12" s="1"/>
  <c r="O2445" i="12"/>
  <c r="O2444" i="12" s="1"/>
  <c r="Q2442" i="12"/>
  <c r="Q2441" i="12" s="1"/>
  <c r="P2442" i="12"/>
  <c r="P2441" i="12" s="1"/>
  <c r="O2442" i="12"/>
  <c r="O2441" i="12" s="1"/>
  <c r="Q2439" i="12"/>
  <c r="Q2438" i="12" s="1"/>
  <c r="P2439" i="12"/>
  <c r="P2438" i="12" s="1"/>
  <c r="O2439" i="12"/>
  <c r="O2438" i="12" s="1"/>
  <c r="Q2435" i="12"/>
  <c r="Q2434" i="12" s="1"/>
  <c r="Q2433" i="12" s="1"/>
  <c r="P2435" i="12"/>
  <c r="P2434" i="12" s="1"/>
  <c r="P2433" i="12" s="1"/>
  <c r="O2435" i="12"/>
  <c r="O2434" i="12" s="1"/>
  <c r="O2433" i="12" s="1"/>
  <c r="Q2430" i="12"/>
  <c r="Q2429" i="12" s="1"/>
  <c r="Q2428" i="12" s="1"/>
  <c r="Q2427" i="12" s="1"/>
  <c r="P2430" i="12"/>
  <c r="P2429" i="12" s="1"/>
  <c r="P2428" i="12" s="1"/>
  <c r="P2427" i="12" s="1"/>
  <c r="O2430" i="12"/>
  <c r="O2429" i="12" s="1"/>
  <c r="O2428" i="12" s="1"/>
  <c r="O2427" i="12" s="1"/>
  <c r="Q2424" i="12"/>
  <c r="Q2423" i="12" s="1"/>
  <c r="P2424" i="12"/>
  <c r="P2423" i="12" s="1"/>
  <c r="O2424" i="12"/>
  <c r="O2423" i="12" s="1"/>
  <c r="Q2421" i="12"/>
  <c r="Q2420" i="12" s="1"/>
  <c r="P2421" i="12"/>
  <c r="P2420" i="12" s="1"/>
  <c r="O2421" i="12"/>
  <c r="O2420" i="12" s="1"/>
  <c r="Q2418" i="12"/>
  <c r="Q2417" i="12" s="1"/>
  <c r="P2418" i="12"/>
  <c r="P2417" i="12" s="1"/>
  <c r="O2418" i="12"/>
  <c r="O2417" i="12" s="1"/>
  <c r="Q2414" i="12"/>
  <c r="Q2413" i="12" s="1"/>
  <c r="Q2412" i="12" s="1"/>
  <c r="P2414" i="12"/>
  <c r="P2413" i="12" s="1"/>
  <c r="P2412" i="12" s="1"/>
  <c r="O2414" i="12"/>
  <c r="O2413" i="12" s="1"/>
  <c r="O2412" i="12" s="1"/>
  <c r="Q2409" i="12"/>
  <c r="Q2408" i="12" s="1"/>
  <c r="Q2407" i="12" s="1"/>
  <c r="Q2406" i="12" s="1"/>
  <c r="P2409" i="12"/>
  <c r="P2408" i="12" s="1"/>
  <c r="P2407" i="12" s="1"/>
  <c r="P2406" i="12" s="1"/>
  <c r="O2409" i="12"/>
  <c r="O2408" i="12" s="1"/>
  <c r="O2407" i="12" s="1"/>
  <c r="O2406" i="12" s="1"/>
  <c r="Q2403" i="12"/>
  <c r="Q2402" i="12" s="1"/>
  <c r="P2403" i="12"/>
  <c r="P2402" i="12" s="1"/>
  <c r="O2403" i="12"/>
  <c r="O2402" i="12" s="1"/>
  <c r="Q2400" i="12"/>
  <c r="Q2399" i="12" s="1"/>
  <c r="P2400" i="12"/>
  <c r="P2399" i="12" s="1"/>
  <c r="O2400" i="12"/>
  <c r="O2399" i="12" s="1"/>
  <c r="Q2397" i="12"/>
  <c r="Q2396" i="12" s="1"/>
  <c r="P2397" i="12"/>
  <c r="P2396" i="12" s="1"/>
  <c r="O2397" i="12"/>
  <c r="O2396" i="12" s="1"/>
  <c r="Q2393" i="12"/>
  <c r="Q2392" i="12" s="1"/>
  <c r="Q2391" i="12" s="1"/>
  <c r="P2393" i="12"/>
  <c r="P2392" i="12" s="1"/>
  <c r="P2391" i="12" s="1"/>
  <c r="O2393" i="12"/>
  <c r="O2392" i="12" s="1"/>
  <c r="O2391" i="12" s="1"/>
  <c r="Q2388" i="12"/>
  <c r="Q2387" i="12" s="1"/>
  <c r="Q2386" i="12" s="1"/>
  <c r="P2388" i="12"/>
  <c r="P2387" i="12" s="1"/>
  <c r="P2386" i="12" s="1"/>
  <c r="O2388" i="12"/>
  <c r="O2387" i="12" s="1"/>
  <c r="O2386" i="12" s="1"/>
  <c r="Q2384" i="12"/>
  <c r="Q2383" i="12" s="1"/>
  <c r="Q2382" i="12" s="1"/>
  <c r="P2384" i="12"/>
  <c r="P2383" i="12" s="1"/>
  <c r="P2382" i="12" s="1"/>
  <c r="O2384" i="12"/>
  <c r="O2383" i="12" s="1"/>
  <c r="O2382" i="12" s="1"/>
  <c r="Q2378" i="12"/>
  <c r="Q2377" i="12" s="1"/>
  <c r="P2378" i="12"/>
  <c r="P2377" i="12" s="1"/>
  <c r="O2378" i="12"/>
  <c r="O2377" i="12" s="1"/>
  <c r="Q2375" i="12"/>
  <c r="Q2374" i="12" s="1"/>
  <c r="P2375" i="12"/>
  <c r="P2374" i="12" s="1"/>
  <c r="O2375" i="12"/>
  <c r="O2374" i="12" s="1"/>
  <c r="Q2371" i="12"/>
  <c r="Q2370" i="12" s="1"/>
  <c r="Q2369" i="12" s="1"/>
  <c r="P2371" i="12"/>
  <c r="P2370" i="12" s="1"/>
  <c r="P2369" i="12" s="1"/>
  <c r="O2371" i="12"/>
  <c r="O2370" i="12" s="1"/>
  <c r="O2369" i="12" s="1"/>
  <c r="Q2367" i="12"/>
  <c r="Q2366" i="12" s="1"/>
  <c r="Q2365" i="12" s="1"/>
  <c r="P2367" i="12"/>
  <c r="P2366" i="12" s="1"/>
  <c r="P2365" i="12" s="1"/>
  <c r="O2367" i="12"/>
  <c r="O2366" i="12" s="1"/>
  <c r="O2365" i="12" s="1"/>
  <c r="Q2363" i="12"/>
  <c r="Q2362" i="12" s="1"/>
  <c r="Q2361" i="12" s="1"/>
  <c r="P2363" i="12"/>
  <c r="P2362" i="12" s="1"/>
  <c r="P2361" i="12" s="1"/>
  <c r="O2363" i="12"/>
  <c r="O2362" i="12" s="1"/>
  <c r="O2361" i="12" s="1"/>
  <c r="Q2359" i="12"/>
  <c r="Q2358" i="12" s="1"/>
  <c r="P2359" i="12"/>
  <c r="P2358" i="12" s="1"/>
  <c r="O2359" i="12"/>
  <c r="O2358" i="12" s="1"/>
  <c r="Q2356" i="12"/>
  <c r="Q2355" i="12" s="1"/>
  <c r="P2356" i="12"/>
  <c r="P2355" i="12" s="1"/>
  <c r="O2356" i="12"/>
  <c r="O2355" i="12" s="1"/>
  <c r="Q2353" i="12"/>
  <c r="Q2352" i="12" s="1"/>
  <c r="P2353" i="12"/>
  <c r="P2352" i="12" s="1"/>
  <c r="O2353" i="12"/>
  <c r="O2352" i="12" s="1"/>
  <c r="Q2349" i="12"/>
  <c r="Q2348" i="12" s="1"/>
  <c r="Q2347" i="12" s="1"/>
  <c r="P2349" i="12"/>
  <c r="P2348" i="12" s="1"/>
  <c r="P2347" i="12" s="1"/>
  <c r="O2349" i="12"/>
  <c r="O2348" i="12" s="1"/>
  <c r="O2347" i="12" s="1"/>
  <c r="Q2345" i="12"/>
  <c r="Q2344" i="12" s="1"/>
  <c r="Q2343" i="12" s="1"/>
  <c r="P2345" i="12"/>
  <c r="P2344" i="12" s="1"/>
  <c r="P2343" i="12" s="1"/>
  <c r="O2345" i="12"/>
  <c r="O2344" i="12" s="1"/>
  <c r="O2343" i="12" s="1"/>
  <c r="Q2341" i="12"/>
  <c r="Q2340" i="12" s="1"/>
  <c r="P2341" i="12"/>
  <c r="P2340" i="12" s="1"/>
  <c r="O2341" i="12"/>
  <c r="O2340" i="12" s="1"/>
  <c r="Q2338" i="12"/>
  <c r="Q2337" i="12" s="1"/>
  <c r="P2338" i="12"/>
  <c r="P2337" i="12" s="1"/>
  <c r="O2338" i="12"/>
  <c r="O2337" i="12" s="1"/>
  <c r="Q2334" i="12"/>
  <c r="Q2333" i="12" s="1"/>
  <c r="Q2332" i="12" s="1"/>
  <c r="P2334" i="12"/>
  <c r="P2333" i="12" s="1"/>
  <c r="P2332" i="12" s="1"/>
  <c r="O2334" i="12"/>
  <c r="O2333" i="12" s="1"/>
  <c r="O2332" i="12" s="1"/>
  <c r="Q2330" i="12"/>
  <c r="Q2329" i="12" s="1"/>
  <c r="Q2328" i="12" s="1"/>
  <c r="P2330" i="12"/>
  <c r="P2329" i="12" s="1"/>
  <c r="P2328" i="12" s="1"/>
  <c r="O2330" i="12"/>
  <c r="O2329" i="12" s="1"/>
  <c r="O2328" i="12" s="1"/>
  <c r="Q2326" i="12"/>
  <c r="Q2325" i="12" s="1"/>
  <c r="Q2324" i="12" s="1"/>
  <c r="P2326" i="12"/>
  <c r="P2325" i="12" s="1"/>
  <c r="P2324" i="12" s="1"/>
  <c r="O2326" i="12"/>
  <c r="O2325" i="12" s="1"/>
  <c r="O2324" i="12" s="1"/>
  <c r="Q2322" i="12"/>
  <c r="Q2321" i="12" s="1"/>
  <c r="P2322" i="12"/>
  <c r="P2321" i="12" s="1"/>
  <c r="O2322" i="12"/>
  <c r="O2321" i="12" s="1"/>
  <c r="Q2319" i="12"/>
  <c r="Q2318" i="12" s="1"/>
  <c r="P2319" i="12"/>
  <c r="P2318" i="12" s="1"/>
  <c r="O2319" i="12"/>
  <c r="O2318" i="12" s="1"/>
  <c r="Q2315" i="12"/>
  <c r="Q2314" i="12" s="1"/>
  <c r="P2315" i="12"/>
  <c r="P2314" i="12" s="1"/>
  <c r="O2315" i="12"/>
  <c r="O2314" i="12" s="1"/>
  <c r="Q2312" i="12"/>
  <c r="Q2311" i="12" s="1"/>
  <c r="P2312" i="12"/>
  <c r="P2311" i="12" s="1"/>
  <c r="O2312" i="12"/>
  <c r="O2311" i="12" s="1"/>
  <c r="Q2308" i="12"/>
  <c r="Q2307" i="12" s="1"/>
  <c r="Q2306" i="12" s="1"/>
  <c r="P2308" i="12"/>
  <c r="P2307" i="12" s="1"/>
  <c r="P2306" i="12" s="1"/>
  <c r="O2308" i="12"/>
  <c r="O2307" i="12" s="1"/>
  <c r="O2306" i="12" s="1"/>
  <c r="Q2304" i="12"/>
  <c r="Q2303" i="12" s="1"/>
  <c r="Q2302" i="12" s="1"/>
  <c r="P2304" i="12"/>
  <c r="P2303" i="12" s="1"/>
  <c r="P2302" i="12" s="1"/>
  <c r="O2304" i="12"/>
  <c r="O2303" i="12" s="1"/>
  <c r="O2302" i="12" s="1"/>
  <c r="Q2300" i="12"/>
  <c r="P2300" i="12"/>
  <c r="O2300" i="12"/>
  <c r="Q2298" i="12"/>
  <c r="P2298" i="12"/>
  <c r="O2298" i="12"/>
  <c r="Q2294" i="12"/>
  <c r="Q2293" i="12" s="1"/>
  <c r="Q2292" i="12" s="1"/>
  <c r="P2294" i="12"/>
  <c r="P2293" i="12" s="1"/>
  <c r="P2292" i="12" s="1"/>
  <c r="O2294" i="12"/>
  <c r="O2293" i="12" s="1"/>
  <c r="O2292" i="12" s="1"/>
  <c r="Q2290" i="12"/>
  <c r="Q2289" i="12" s="1"/>
  <c r="Q2288" i="12" s="1"/>
  <c r="P2290" i="12"/>
  <c r="P2289" i="12" s="1"/>
  <c r="P2288" i="12" s="1"/>
  <c r="O2290" i="12"/>
  <c r="O2289" i="12" s="1"/>
  <c r="O2288" i="12" s="1"/>
  <c r="Q2286" i="12"/>
  <c r="Q2285" i="12" s="1"/>
  <c r="P2286" i="12"/>
  <c r="P2285" i="12" s="1"/>
  <c r="O2286" i="12"/>
  <c r="O2285" i="12" s="1"/>
  <c r="Q2283" i="12"/>
  <c r="Q2282" i="12" s="1"/>
  <c r="P2283" i="12"/>
  <c r="P2282" i="12" s="1"/>
  <c r="O2283" i="12"/>
  <c r="O2282" i="12" s="1"/>
  <c r="Q2280" i="12"/>
  <c r="Q2279" i="12" s="1"/>
  <c r="P2280" i="12"/>
  <c r="P2279" i="12" s="1"/>
  <c r="O2280" i="12"/>
  <c r="O2279" i="12" s="1"/>
  <c r="Q2276" i="12"/>
  <c r="Q2275" i="12" s="1"/>
  <c r="P2276" i="12"/>
  <c r="P2275" i="12" s="1"/>
  <c r="O2276" i="12"/>
  <c r="O2275" i="12" s="1"/>
  <c r="Q2273" i="12"/>
  <c r="Q2272" i="12" s="1"/>
  <c r="P2273" i="12"/>
  <c r="P2272" i="12" s="1"/>
  <c r="O2273" i="12"/>
  <c r="O2272" i="12" s="1"/>
  <c r="Q2269" i="12"/>
  <c r="Q2268" i="12" s="1"/>
  <c r="Q2267" i="12" s="1"/>
  <c r="P2269" i="12"/>
  <c r="P2268" i="12" s="1"/>
  <c r="P2267" i="12" s="1"/>
  <c r="O2269" i="12"/>
  <c r="O2268" i="12" s="1"/>
  <c r="O2267" i="12" s="1"/>
  <c r="Q2265" i="12"/>
  <c r="Q2264" i="12" s="1"/>
  <c r="Q2263" i="12" s="1"/>
  <c r="P2265" i="12"/>
  <c r="P2264" i="12" s="1"/>
  <c r="P2263" i="12" s="1"/>
  <c r="O2265" i="12"/>
  <c r="O2264" i="12" s="1"/>
  <c r="O2263" i="12" s="1"/>
  <c r="Q2261" i="12"/>
  <c r="Q2260" i="12" s="1"/>
  <c r="Q2259" i="12" s="1"/>
  <c r="P2261" i="12"/>
  <c r="P2260" i="12" s="1"/>
  <c r="P2259" i="12" s="1"/>
  <c r="O2261" i="12"/>
  <c r="O2260" i="12" s="1"/>
  <c r="O2259" i="12" s="1"/>
  <c r="Q2257" i="12"/>
  <c r="Q2256" i="12" s="1"/>
  <c r="Q2255" i="12" s="1"/>
  <c r="P2257" i="12"/>
  <c r="P2256" i="12" s="1"/>
  <c r="P2255" i="12" s="1"/>
  <c r="O2257" i="12"/>
  <c r="O2256" i="12" s="1"/>
  <c r="O2255" i="12" s="1"/>
  <c r="Q2253" i="12"/>
  <c r="Q2252" i="12" s="1"/>
  <c r="Q2251" i="12" s="1"/>
  <c r="P2253" i="12"/>
  <c r="P2252" i="12" s="1"/>
  <c r="P2251" i="12" s="1"/>
  <c r="O2253" i="12"/>
  <c r="O2252" i="12" s="1"/>
  <c r="O2251" i="12" s="1"/>
  <c r="Q2249" i="12"/>
  <c r="Q2248" i="12" s="1"/>
  <c r="Q2247" i="12" s="1"/>
  <c r="P2249" i="12"/>
  <c r="P2248" i="12" s="1"/>
  <c r="P2247" i="12" s="1"/>
  <c r="O2249" i="12"/>
  <c r="O2248" i="12" s="1"/>
  <c r="O2247" i="12" s="1"/>
  <c r="Q2231" i="12"/>
  <c r="Q2230" i="12" s="1"/>
  <c r="P2231" i="12"/>
  <c r="P2230" i="12" s="1"/>
  <c r="O2231" i="12"/>
  <c r="O2230" i="12" s="1"/>
  <c r="Q2228" i="12"/>
  <c r="Q2227" i="12" s="1"/>
  <c r="Q2226" i="12" s="1"/>
  <c r="P2228" i="12"/>
  <c r="P2227" i="12" s="1"/>
  <c r="P2226" i="12" s="1"/>
  <c r="O2228" i="12"/>
  <c r="O2227" i="12" s="1"/>
  <c r="O2226" i="12" s="1"/>
  <c r="Q2224" i="12"/>
  <c r="Q2223" i="12" s="1"/>
  <c r="Q2222" i="12" s="1"/>
  <c r="P2224" i="12"/>
  <c r="P2223" i="12" s="1"/>
  <c r="P2222" i="12" s="1"/>
  <c r="O2224" i="12"/>
  <c r="O2223" i="12" s="1"/>
  <c r="O2222" i="12" s="1"/>
  <c r="Q2220" i="12"/>
  <c r="Q2219" i="12" s="1"/>
  <c r="Q2218" i="12" s="1"/>
  <c r="P2220" i="12"/>
  <c r="P2219" i="12" s="1"/>
  <c r="P2218" i="12" s="1"/>
  <c r="O2220" i="12"/>
  <c r="O2219" i="12" s="1"/>
  <c r="O2218" i="12" s="1"/>
  <c r="Q2216" i="12"/>
  <c r="Q2215" i="12" s="1"/>
  <c r="P2216" i="12"/>
  <c r="P2215" i="12" s="1"/>
  <c r="O2216" i="12"/>
  <c r="O2215" i="12" s="1"/>
  <c r="Q2213" i="12"/>
  <c r="Q2212" i="12" s="1"/>
  <c r="P2213" i="12"/>
  <c r="P2212" i="12" s="1"/>
  <c r="O2213" i="12"/>
  <c r="O2212" i="12" s="1"/>
  <c r="Q2210" i="12"/>
  <c r="Q2209" i="12" s="1"/>
  <c r="P2210" i="12"/>
  <c r="P2209" i="12" s="1"/>
  <c r="O2210" i="12"/>
  <c r="O2209" i="12" s="1"/>
  <c r="Q2205" i="12"/>
  <c r="Q2204" i="12" s="1"/>
  <c r="Q2203" i="12" s="1"/>
  <c r="P2205" i="12"/>
  <c r="P2204" i="12" s="1"/>
  <c r="P2203" i="12" s="1"/>
  <c r="O2205" i="12"/>
  <c r="O2204" i="12" s="1"/>
  <c r="O2203" i="12" s="1"/>
  <c r="Q2201" i="12"/>
  <c r="Q2200" i="12" s="1"/>
  <c r="Q2199" i="12" s="1"/>
  <c r="P2201" i="12"/>
  <c r="P2200" i="12" s="1"/>
  <c r="P2199" i="12" s="1"/>
  <c r="O2201" i="12"/>
  <c r="O2200" i="12" s="1"/>
  <c r="O2199" i="12" s="1"/>
  <c r="Q2196" i="12"/>
  <c r="Q2195" i="12" s="1"/>
  <c r="Q2194" i="12" s="1"/>
  <c r="P2196" i="12"/>
  <c r="P2195" i="12" s="1"/>
  <c r="P2194" i="12" s="1"/>
  <c r="O2196" i="12"/>
  <c r="O2195" i="12" s="1"/>
  <c r="O2194" i="12" s="1"/>
  <c r="Q2192" i="12"/>
  <c r="Q2191" i="12" s="1"/>
  <c r="P2192" i="12"/>
  <c r="P2191" i="12" s="1"/>
  <c r="O2192" i="12"/>
  <c r="O2191" i="12" s="1"/>
  <c r="Q2189" i="12"/>
  <c r="Q2188" i="12" s="1"/>
  <c r="P2189" i="12"/>
  <c r="P2188" i="12" s="1"/>
  <c r="O2189" i="12"/>
  <c r="O2188" i="12" s="1"/>
  <c r="Q2185" i="12"/>
  <c r="Q2184" i="12" s="1"/>
  <c r="P2185" i="12"/>
  <c r="P2184" i="12" s="1"/>
  <c r="O2185" i="12"/>
  <c r="O2184" i="12" s="1"/>
  <c r="Q2182" i="12"/>
  <c r="Q2181" i="12" s="1"/>
  <c r="P2182" i="12"/>
  <c r="P2181" i="12" s="1"/>
  <c r="O2182" i="12"/>
  <c r="O2181" i="12" s="1"/>
  <c r="Q2179" i="12"/>
  <c r="Q2178" i="12" s="1"/>
  <c r="P2179" i="12"/>
  <c r="P2178" i="12" s="1"/>
  <c r="O2179" i="12"/>
  <c r="O2178" i="12" s="1"/>
  <c r="Q2156" i="12"/>
  <c r="Q2155" i="12" s="1"/>
  <c r="Q2154" i="12" s="1"/>
  <c r="Q2149" i="12" s="1"/>
  <c r="Q2148" i="12" s="1"/>
  <c r="P2156" i="12"/>
  <c r="P2155" i="12" s="1"/>
  <c r="P2154" i="12" s="1"/>
  <c r="P2149" i="12" s="1"/>
  <c r="P2148" i="12" s="1"/>
  <c r="O2156" i="12"/>
  <c r="O2155" i="12" s="1"/>
  <c r="O2154" i="12" s="1"/>
  <c r="O2149" i="12" s="1"/>
  <c r="O2148" i="12" s="1"/>
  <c r="Q2146" i="12"/>
  <c r="Q2145" i="12" s="1"/>
  <c r="Q2144" i="12" s="1"/>
  <c r="P2146" i="12"/>
  <c r="P2145" i="12" s="1"/>
  <c r="P2144" i="12" s="1"/>
  <c r="O2146" i="12"/>
  <c r="O2145" i="12" s="1"/>
  <c r="O2144" i="12" s="1"/>
  <c r="Q2142" i="12"/>
  <c r="Q2141" i="12" s="1"/>
  <c r="P2142" i="12"/>
  <c r="P2141" i="12" s="1"/>
  <c r="O2142" i="12"/>
  <c r="O2141" i="12" s="1"/>
  <c r="Q2135" i="12"/>
  <c r="Q2134" i="12" s="1"/>
  <c r="Q2133" i="12" s="1"/>
  <c r="P2135" i="12"/>
  <c r="P2134" i="12" s="1"/>
  <c r="P2133" i="12" s="1"/>
  <c r="O2135" i="12"/>
  <c r="O2134" i="12" s="1"/>
  <c r="O2133" i="12" s="1"/>
  <c r="Q2131" i="12"/>
  <c r="Q2130" i="12" s="1"/>
  <c r="Q2129" i="12" s="1"/>
  <c r="P2131" i="12"/>
  <c r="P2130" i="12" s="1"/>
  <c r="P2129" i="12" s="1"/>
  <c r="O2131" i="12"/>
  <c r="O2130" i="12" s="1"/>
  <c r="O2129" i="12" s="1"/>
  <c r="Q2126" i="12"/>
  <c r="Q2125" i="12" s="1"/>
  <c r="Q2124" i="12" s="1"/>
  <c r="Q2123" i="12" s="1"/>
  <c r="P2126" i="12"/>
  <c r="P2125" i="12" s="1"/>
  <c r="P2124" i="12" s="1"/>
  <c r="P2123" i="12" s="1"/>
  <c r="O2126" i="12"/>
  <c r="O2125" i="12" s="1"/>
  <c r="O2124" i="12" s="1"/>
  <c r="O2123" i="12" s="1"/>
  <c r="Q2121" i="12"/>
  <c r="Q2120" i="12" s="1"/>
  <c r="Q2119" i="12" s="1"/>
  <c r="Q2118" i="12" s="1"/>
  <c r="P2121" i="12"/>
  <c r="P2120" i="12" s="1"/>
  <c r="P2119" i="12" s="1"/>
  <c r="P2118" i="12" s="1"/>
  <c r="O2121" i="12"/>
  <c r="O2120" i="12" s="1"/>
  <c r="O2119" i="12" s="1"/>
  <c r="O2118" i="12" s="1"/>
  <c r="Q2102" i="12"/>
  <c r="Q2101" i="12" s="1"/>
  <c r="Q2100" i="12" s="1"/>
  <c r="P2102" i="12"/>
  <c r="P2101" i="12" s="1"/>
  <c r="P2100" i="12" s="1"/>
  <c r="O2102" i="12"/>
  <c r="O2101" i="12" s="1"/>
  <c r="O2100" i="12" s="1"/>
  <c r="Q2098" i="12"/>
  <c r="Q2097" i="12" s="1"/>
  <c r="Q2096" i="12" s="1"/>
  <c r="P2098" i="12"/>
  <c r="P2097" i="12" s="1"/>
  <c r="P2096" i="12" s="1"/>
  <c r="O2098" i="12"/>
  <c r="O2097" i="12" s="1"/>
  <c r="O2096" i="12" s="1"/>
  <c r="Q2094" i="12"/>
  <c r="Q2093" i="12" s="1"/>
  <c r="Q2092" i="12" s="1"/>
  <c r="P2094" i="12"/>
  <c r="P2093" i="12" s="1"/>
  <c r="P2092" i="12" s="1"/>
  <c r="O2094" i="12"/>
  <c r="O2093" i="12" s="1"/>
  <c r="O2092" i="12" s="1"/>
  <c r="Q2086" i="12"/>
  <c r="Q2085" i="12" s="1"/>
  <c r="Q2084" i="12" s="1"/>
  <c r="P2086" i="12"/>
  <c r="P2085" i="12" s="1"/>
  <c r="P2084" i="12" s="1"/>
  <c r="O2086" i="12"/>
  <c r="O2085" i="12" s="1"/>
  <c r="O2084" i="12" s="1"/>
  <c r="Q2081" i="12"/>
  <c r="Q2080" i="12" s="1"/>
  <c r="Q2079" i="12" s="1"/>
  <c r="P2081" i="12"/>
  <c r="P2080" i="12" s="1"/>
  <c r="P2079" i="12" s="1"/>
  <c r="O2081" i="12"/>
  <c r="O2080" i="12" s="1"/>
  <c r="O2079" i="12" s="1"/>
  <c r="Q2077" i="12"/>
  <c r="Q2076" i="12" s="1"/>
  <c r="Q2075" i="12" s="1"/>
  <c r="P2077" i="12"/>
  <c r="P2076" i="12" s="1"/>
  <c r="P2075" i="12" s="1"/>
  <c r="O2077" i="12"/>
  <c r="O2076" i="12" s="1"/>
  <c r="O2075" i="12" s="1"/>
  <c r="Q2073" i="12"/>
  <c r="Q2072" i="12" s="1"/>
  <c r="Q2071" i="12" s="1"/>
  <c r="P2073" i="12"/>
  <c r="P2072" i="12" s="1"/>
  <c r="P2071" i="12" s="1"/>
  <c r="O2073" i="12"/>
  <c r="O2072" i="12" s="1"/>
  <c r="O2071" i="12" s="1"/>
  <c r="Q2069" i="12"/>
  <c r="Q2068" i="12" s="1"/>
  <c r="Q2067" i="12" s="1"/>
  <c r="P2069" i="12"/>
  <c r="P2068" i="12" s="1"/>
  <c r="P2067" i="12" s="1"/>
  <c r="O2069" i="12"/>
  <c r="O2068" i="12" s="1"/>
  <c r="O2067" i="12" s="1"/>
  <c r="Q2060" i="12"/>
  <c r="Q2059" i="12" s="1"/>
  <c r="Q2058" i="12" s="1"/>
  <c r="P2060" i="12"/>
  <c r="P2059" i="12" s="1"/>
  <c r="P2058" i="12" s="1"/>
  <c r="O2060" i="12"/>
  <c r="O2059" i="12" s="1"/>
  <c r="O2058" i="12" s="1"/>
  <c r="Q2030" i="12"/>
  <c r="Q2029" i="12" s="1"/>
  <c r="Q2028" i="12" s="1"/>
  <c r="P2030" i="12"/>
  <c r="P2029" i="12" s="1"/>
  <c r="P2028" i="12" s="1"/>
  <c r="O2030" i="12"/>
  <c r="O2029" i="12" s="1"/>
  <c r="O2028" i="12" s="1"/>
  <c r="Q2026" i="12"/>
  <c r="Q2025" i="12" s="1"/>
  <c r="Q2024" i="12" s="1"/>
  <c r="P2026" i="12"/>
  <c r="P2025" i="12" s="1"/>
  <c r="P2024" i="12" s="1"/>
  <c r="O2026" i="12"/>
  <c r="O2025" i="12" s="1"/>
  <c r="O2024" i="12" s="1"/>
  <c r="Q2022" i="12"/>
  <c r="Q2021" i="12" s="1"/>
  <c r="Q2020" i="12" s="1"/>
  <c r="P2022" i="12"/>
  <c r="P2021" i="12" s="1"/>
  <c r="P2020" i="12" s="1"/>
  <c r="O2022" i="12"/>
  <c r="O2021" i="12" s="1"/>
  <c r="O2020" i="12" s="1"/>
  <c r="Q2014" i="12"/>
  <c r="Q2013" i="12" s="1"/>
  <c r="Q2012" i="12" s="1"/>
  <c r="P2014" i="12"/>
  <c r="P2013" i="12" s="1"/>
  <c r="P2012" i="12" s="1"/>
  <c r="O2014" i="12"/>
  <c r="O2013" i="12" s="1"/>
  <c r="O2012" i="12" s="1"/>
  <c r="Q2010" i="12"/>
  <c r="Q2009" i="12" s="1"/>
  <c r="Q2008" i="12" s="1"/>
  <c r="P2010" i="12"/>
  <c r="P2009" i="12" s="1"/>
  <c r="P2008" i="12" s="1"/>
  <c r="O2010" i="12"/>
  <c r="O2009" i="12" s="1"/>
  <c r="O2008" i="12" s="1"/>
  <c r="Q2006" i="12"/>
  <c r="Q2005" i="12" s="1"/>
  <c r="Q2004" i="12" s="1"/>
  <c r="P2006" i="12"/>
  <c r="P2005" i="12" s="1"/>
  <c r="P2004" i="12" s="1"/>
  <c r="O2006" i="12"/>
  <c r="O2005" i="12" s="1"/>
  <c r="O2004" i="12" s="1"/>
  <c r="Q2001" i="12"/>
  <c r="Q2000" i="12" s="1"/>
  <c r="Q1999" i="12" s="1"/>
  <c r="P2001" i="12"/>
  <c r="P2000" i="12" s="1"/>
  <c r="P1999" i="12" s="1"/>
  <c r="O2001" i="12"/>
  <c r="O2000" i="12" s="1"/>
  <c r="O1999" i="12" s="1"/>
  <c r="Q1995" i="12"/>
  <c r="Q1994" i="12" s="1"/>
  <c r="P1995" i="12"/>
  <c r="P1994" i="12" s="1"/>
  <c r="O1995" i="12"/>
  <c r="O1994" i="12" s="1"/>
  <c r="Q1992" i="12"/>
  <c r="Q1991" i="12" s="1"/>
  <c r="P1992" i="12"/>
  <c r="P1991" i="12" s="1"/>
  <c r="O1992" i="12"/>
  <c r="O1991" i="12" s="1"/>
  <c r="Q1988" i="12"/>
  <c r="Q1987" i="12" s="1"/>
  <c r="Q1986" i="12" s="1"/>
  <c r="P1988" i="12"/>
  <c r="P1987" i="12" s="1"/>
  <c r="P1986" i="12" s="1"/>
  <c r="O1988" i="12"/>
  <c r="O1987" i="12" s="1"/>
  <c r="O1986" i="12" s="1"/>
  <c r="Q1984" i="12"/>
  <c r="Q1983" i="12" s="1"/>
  <c r="Q1982" i="12" s="1"/>
  <c r="P1984" i="12"/>
  <c r="P1983" i="12" s="1"/>
  <c r="P1982" i="12" s="1"/>
  <c r="O1984" i="12"/>
  <c r="O1983" i="12" s="1"/>
  <c r="O1982" i="12" s="1"/>
  <c r="Q1980" i="12"/>
  <c r="Q1979" i="12" s="1"/>
  <c r="Q1978" i="12" s="1"/>
  <c r="P1980" i="12"/>
  <c r="P1979" i="12" s="1"/>
  <c r="P1978" i="12" s="1"/>
  <c r="O1980" i="12"/>
  <c r="O1979" i="12" s="1"/>
  <c r="O1978" i="12" s="1"/>
  <c r="Q1960" i="12"/>
  <c r="Q1959" i="12" s="1"/>
  <c r="Q1958" i="12" s="1"/>
  <c r="P1960" i="12"/>
  <c r="P1959" i="12" s="1"/>
  <c r="P1958" i="12" s="1"/>
  <c r="O1960" i="12"/>
  <c r="O1959" i="12" s="1"/>
  <c r="O1958" i="12" s="1"/>
  <c r="Q1956" i="12"/>
  <c r="Q1955" i="12" s="1"/>
  <c r="Q1954" i="12" s="1"/>
  <c r="P1956" i="12"/>
  <c r="P1955" i="12" s="1"/>
  <c r="P1954" i="12" s="1"/>
  <c r="O1956" i="12"/>
  <c r="O1955" i="12" s="1"/>
  <c r="O1954" i="12" s="1"/>
  <c r="Q1948" i="12"/>
  <c r="Q1947" i="12" s="1"/>
  <c r="Q1946" i="12" s="1"/>
  <c r="P1948" i="12"/>
  <c r="P1947" i="12" s="1"/>
  <c r="P1946" i="12" s="1"/>
  <c r="O1948" i="12"/>
  <c r="O1947" i="12" s="1"/>
  <c r="O1946" i="12" s="1"/>
  <c r="Q1944" i="12"/>
  <c r="Q1943" i="12" s="1"/>
  <c r="Q1942" i="12" s="1"/>
  <c r="P1944" i="12"/>
  <c r="P1943" i="12" s="1"/>
  <c r="P1942" i="12" s="1"/>
  <c r="O1944" i="12"/>
  <c r="O1943" i="12" s="1"/>
  <c r="O1942" i="12" s="1"/>
  <c r="Q1940" i="12"/>
  <c r="Q1939" i="12" s="1"/>
  <c r="Q1938" i="12" s="1"/>
  <c r="P1940" i="12"/>
  <c r="P1939" i="12" s="1"/>
  <c r="P1938" i="12" s="1"/>
  <c r="O1940" i="12"/>
  <c r="O1939" i="12" s="1"/>
  <c r="O1938" i="12" s="1"/>
  <c r="Q1932" i="12"/>
  <c r="Q1931" i="12" s="1"/>
  <c r="Q1930" i="12" s="1"/>
  <c r="P1932" i="12"/>
  <c r="P1931" i="12" s="1"/>
  <c r="P1930" i="12" s="1"/>
  <c r="O1932" i="12"/>
  <c r="O1931" i="12" s="1"/>
  <c r="O1930" i="12" s="1"/>
  <c r="Q1924" i="12"/>
  <c r="Q1923" i="12" s="1"/>
  <c r="Q1922" i="12" s="1"/>
  <c r="P1924" i="12"/>
  <c r="P1923" i="12" s="1"/>
  <c r="P1922" i="12" s="1"/>
  <c r="O1924" i="12"/>
  <c r="O1923" i="12" s="1"/>
  <c r="O1922" i="12" s="1"/>
  <c r="Q1918" i="12"/>
  <c r="P1918" i="12"/>
  <c r="O1918" i="12"/>
  <c r="Q1916" i="12"/>
  <c r="P1916" i="12"/>
  <c r="O1916" i="12"/>
  <c r="Q1912" i="12"/>
  <c r="Q1911" i="12" s="1"/>
  <c r="Q1910" i="12" s="1"/>
  <c r="P1912" i="12"/>
  <c r="P1911" i="12" s="1"/>
  <c r="P1910" i="12" s="1"/>
  <c r="O1912" i="12"/>
  <c r="O1911" i="12" s="1"/>
  <c r="O1910" i="12" s="1"/>
  <c r="Q1906" i="12"/>
  <c r="Q1905" i="12" s="1"/>
  <c r="Q1904" i="12" s="1"/>
  <c r="P1906" i="12"/>
  <c r="P1905" i="12" s="1"/>
  <c r="P1904" i="12" s="1"/>
  <c r="O1906" i="12"/>
  <c r="O1905" i="12" s="1"/>
  <c r="O1904" i="12" s="1"/>
  <c r="Q1902" i="12"/>
  <c r="Q1901" i="12" s="1"/>
  <c r="Q1900" i="12" s="1"/>
  <c r="P1902" i="12"/>
  <c r="P1901" i="12" s="1"/>
  <c r="P1900" i="12" s="1"/>
  <c r="O1902" i="12"/>
  <c r="O1901" i="12" s="1"/>
  <c r="O1900" i="12" s="1"/>
  <c r="Q1898" i="12"/>
  <c r="Q1897" i="12" s="1"/>
  <c r="Q1896" i="12" s="1"/>
  <c r="P1898" i="12"/>
  <c r="P1897" i="12" s="1"/>
  <c r="P1896" i="12" s="1"/>
  <c r="O1898" i="12"/>
  <c r="O1897" i="12" s="1"/>
  <c r="O1896" i="12" s="1"/>
  <c r="Q1894" i="12"/>
  <c r="Q1893" i="12" s="1"/>
  <c r="P1894" i="12"/>
  <c r="P1893" i="12" s="1"/>
  <c r="O1894" i="12"/>
  <c r="O1893" i="12" s="1"/>
  <c r="Q1891" i="12"/>
  <c r="Q1890" i="12" s="1"/>
  <c r="P1891" i="12"/>
  <c r="P1890" i="12" s="1"/>
  <c r="O1891" i="12"/>
  <c r="O1890" i="12" s="1"/>
  <c r="Q1885" i="12"/>
  <c r="Q1884" i="12" s="1"/>
  <c r="P1885" i="12"/>
  <c r="P1884" i="12" s="1"/>
  <c r="O1885" i="12"/>
  <c r="O1884" i="12" s="1"/>
  <c r="Q1882" i="12"/>
  <c r="Q1881" i="12" s="1"/>
  <c r="P1882" i="12"/>
  <c r="P1881" i="12" s="1"/>
  <c r="O1882" i="12"/>
  <c r="O1881" i="12" s="1"/>
  <c r="Q1877" i="12"/>
  <c r="P1877" i="12"/>
  <c r="O1877" i="12"/>
  <c r="Q1875" i="12"/>
  <c r="P1875" i="12"/>
  <c r="O1875" i="12"/>
  <c r="Q1873" i="12"/>
  <c r="P1873" i="12"/>
  <c r="O1873" i="12"/>
  <c r="Q1870" i="12"/>
  <c r="Q1869" i="12" s="1"/>
  <c r="P1870" i="12"/>
  <c r="P1869" i="12" s="1"/>
  <c r="O1870" i="12"/>
  <c r="O1869" i="12" s="1"/>
  <c r="Q1865" i="12"/>
  <c r="Q1864" i="12" s="1"/>
  <c r="Q1863" i="12" s="1"/>
  <c r="P1865" i="12"/>
  <c r="P1864" i="12" s="1"/>
  <c r="P1863" i="12" s="1"/>
  <c r="O1865" i="12"/>
  <c r="O1864" i="12" s="1"/>
  <c r="O1863" i="12" s="1"/>
  <c r="Q1861" i="12"/>
  <c r="P1861" i="12"/>
  <c r="O1861" i="12"/>
  <c r="Q1859" i="12"/>
  <c r="P1859" i="12"/>
  <c r="O1859" i="12"/>
  <c r="Q1855" i="12"/>
  <c r="Q1854" i="12" s="1"/>
  <c r="Q1853" i="12" s="1"/>
  <c r="P1855" i="12"/>
  <c r="P1854" i="12" s="1"/>
  <c r="P1853" i="12" s="1"/>
  <c r="O1855" i="12"/>
  <c r="O1854" i="12" s="1"/>
  <c r="O1853" i="12" s="1"/>
  <c r="Q1851" i="12"/>
  <c r="Q1850" i="12" s="1"/>
  <c r="Q1849" i="12" s="1"/>
  <c r="P1851" i="12"/>
  <c r="P1850" i="12" s="1"/>
  <c r="P1849" i="12" s="1"/>
  <c r="O1851" i="12"/>
  <c r="O1850" i="12" s="1"/>
  <c r="O1849" i="12" s="1"/>
  <c r="Q1846" i="12"/>
  <c r="P1846" i="12"/>
  <c r="O1846" i="12"/>
  <c r="Q1844" i="12"/>
  <c r="P1844" i="12"/>
  <c r="O1844" i="12"/>
  <c r="Q1840" i="12"/>
  <c r="Q1839" i="12" s="1"/>
  <c r="Q1838" i="12" s="1"/>
  <c r="P1840" i="12"/>
  <c r="P1839" i="12" s="1"/>
  <c r="P1838" i="12" s="1"/>
  <c r="O1840" i="12"/>
  <c r="O1839" i="12" s="1"/>
  <c r="O1838" i="12" s="1"/>
  <c r="Q1836" i="12"/>
  <c r="Q1835" i="12" s="1"/>
  <c r="P1836" i="12"/>
  <c r="P1835" i="12" s="1"/>
  <c r="O1836" i="12"/>
  <c r="O1835" i="12" s="1"/>
  <c r="Q1832" i="12"/>
  <c r="P1832" i="12"/>
  <c r="O1832" i="12"/>
  <c r="Q1830" i="12"/>
  <c r="P1830" i="12"/>
  <c r="O1830" i="12"/>
  <c r="Q1827" i="12"/>
  <c r="Q1826" i="12" s="1"/>
  <c r="P1827" i="12"/>
  <c r="P1826" i="12" s="1"/>
  <c r="O1827" i="12"/>
  <c r="O1826" i="12" s="1"/>
  <c r="Q1824" i="12"/>
  <c r="Q1823" i="12" s="1"/>
  <c r="P1824" i="12"/>
  <c r="P1823" i="12" s="1"/>
  <c r="O1824" i="12"/>
  <c r="O1823" i="12" s="1"/>
  <c r="Q1818" i="12"/>
  <c r="Q1817" i="12" s="1"/>
  <c r="P1818" i="12"/>
  <c r="P1817" i="12" s="1"/>
  <c r="O1818" i="12"/>
  <c r="O1817" i="12" s="1"/>
  <c r="Q1815" i="12"/>
  <c r="Q1814" i="12" s="1"/>
  <c r="P1815" i="12"/>
  <c r="P1814" i="12" s="1"/>
  <c r="O1815" i="12"/>
  <c r="O1814" i="12" s="1"/>
  <c r="Q1811" i="12"/>
  <c r="Q1810" i="12" s="1"/>
  <c r="Q1809" i="12" s="1"/>
  <c r="P1811" i="12"/>
  <c r="P1810" i="12" s="1"/>
  <c r="P1809" i="12" s="1"/>
  <c r="O1811" i="12"/>
  <c r="O1810" i="12" s="1"/>
  <c r="O1809" i="12" s="1"/>
  <c r="Q1807" i="12"/>
  <c r="Q1806" i="12" s="1"/>
  <c r="Q1805" i="12" s="1"/>
  <c r="P1807" i="12"/>
  <c r="P1806" i="12" s="1"/>
  <c r="P1805" i="12" s="1"/>
  <c r="O1807" i="12"/>
  <c r="O1806" i="12" s="1"/>
  <c r="O1805" i="12" s="1"/>
  <c r="Q1803" i="12"/>
  <c r="Q1802" i="12" s="1"/>
  <c r="P1803" i="12"/>
  <c r="P1802" i="12" s="1"/>
  <c r="O1803" i="12"/>
  <c r="O1802" i="12" s="1"/>
  <c r="Q1800" i="12"/>
  <c r="Q1799" i="12" s="1"/>
  <c r="P1800" i="12"/>
  <c r="P1799" i="12" s="1"/>
  <c r="O1800" i="12"/>
  <c r="O1799" i="12" s="1"/>
  <c r="Q1797" i="12"/>
  <c r="Q1796" i="12" s="1"/>
  <c r="P1797" i="12"/>
  <c r="P1796" i="12" s="1"/>
  <c r="O1797" i="12"/>
  <c r="O1796" i="12" s="1"/>
  <c r="Q1794" i="12"/>
  <c r="Q1793" i="12" s="1"/>
  <c r="P1794" i="12"/>
  <c r="P1793" i="12" s="1"/>
  <c r="O1794" i="12"/>
  <c r="O1793" i="12" s="1"/>
  <c r="Q1788" i="12"/>
  <c r="Q1787" i="12" s="1"/>
  <c r="P1788" i="12"/>
  <c r="P1787" i="12" s="1"/>
  <c r="O1788" i="12"/>
  <c r="O1787" i="12" s="1"/>
  <c r="Q1785" i="12"/>
  <c r="Q1784" i="12" s="1"/>
  <c r="P1785" i="12"/>
  <c r="P1784" i="12" s="1"/>
  <c r="O1785" i="12"/>
  <c r="O1784" i="12" s="1"/>
  <c r="Q1778" i="12"/>
  <c r="P1778" i="12"/>
  <c r="O1778" i="12"/>
  <c r="Q1774" i="12"/>
  <c r="P1774" i="12"/>
  <c r="O1774" i="12"/>
  <c r="Q1772" i="12"/>
  <c r="P1772" i="12"/>
  <c r="O1772" i="12"/>
  <c r="Q1768" i="12"/>
  <c r="P1768" i="12"/>
  <c r="O1768" i="12"/>
  <c r="Q1764" i="12"/>
  <c r="P1764" i="12"/>
  <c r="O1764" i="12"/>
  <c r="Q1761" i="12"/>
  <c r="P1761" i="12"/>
  <c r="O1761" i="12"/>
  <c r="Q1757" i="12"/>
  <c r="Q1756" i="12" s="1"/>
  <c r="P1757" i="12"/>
  <c r="P1756" i="12" s="1"/>
  <c r="O1757" i="12"/>
  <c r="O1756" i="12" s="1"/>
  <c r="Q1752" i="12"/>
  <c r="P1752" i="12"/>
  <c r="O1752" i="12"/>
  <c r="Q1750" i="12"/>
  <c r="P1750" i="12"/>
  <c r="O1750" i="12"/>
  <c r="Q1746" i="12"/>
  <c r="Q1745" i="12" s="1"/>
  <c r="Q1744" i="12" s="1"/>
  <c r="P1746" i="12"/>
  <c r="P1745" i="12" s="1"/>
  <c r="P1744" i="12" s="1"/>
  <c r="O1746" i="12"/>
  <c r="O1745" i="12" s="1"/>
  <c r="O1744" i="12" s="1"/>
  <c r="Q1742" i="12"/>
  <c r="Q1741" i="12" s="1"/>
  <c r="Q1740" i="12" s="1"/>
  <c r="P1742" i="12"/>
  <c r="P1741" i="12" s="1"/>
  <c r="P1740" i="12" s="1"/>
  <c r="O1742" i="12"/>
  <c r="O1741" i="12" s="1"/>
  <c r="O1740" i="12" s="1"/>
  <c r="Q1738" i="12"/>
  <c r="Q1737" i="12" s="1"/>
  <c r="Q1736" i="12" s="1"/>
  <c r="P1738" i="12"/>
  <c r="P1737" i="12" s="1"/>
  <c r="P1736" i="12" s="1"/>
  <c r="O1738" i="12"/>
  <c r="O1737" i="12" s="1"/>
  <c r="O1736" i="12" s="1"/>
  <c r="Q1734" i="12"/>
  <c r="P1734" i="12"/>
  <c r="O1734" i="12"/>
  <c r="Q1732" i="12"/>
  <c r="P1732" i="12"/>
  <c r="O1732" i="12"/>
  <c r="Q1728" i="12"/>
  <c r="Q1727" i="12" s="1"/>
  <c r="Q1726" i="12" s="1"/>
  <c r="P1728" i="12"/>
  <c r="P1727" i="12" s="1"/>
  <c r="P1726" i="12" s="1"/>
  <c r="O1728" i="12"/>
  <c r="O1727" i="12" s="1"/>
  <c r="O1726" i="12" s="1"/>
  <c r="Q1724" i="12"/>
  <c r="Q1723" i="12" s="1"/>
  <c r="Q1722" i="12" s="1"/>
  <c r="P1724" i="12"/>
  <c r="P1723" i="12" s="1"/>
  <c r="P1722" i="12" s="1"/>
  <c r="O1724" i="12"/>
  <c r="O1723" i="12" s="1"/>
  <c r="O1722" i="12" s="1"/>
  <c r="Q1720" i="12"/>
  <c r="P1720" i="12"/>
  <c r="O1720" i="12"/>
  <c r="Q1718" i="12"/>
  <c r="P1718" i="12"/>
  <c r="O1718" i="12"/>
  <c r="Q1707" i="12"/>
  <c r="P1707" i="12"/>
  <c r="O1707" i="12"/>
  <c r="Q1704" i="12"/>
  <c r="P1704" i="12"/>
  <c r="O1704" i="12"/>
  <c r="Q1700" i="12"/>
  <c r="Q1699" i="12" s="1"/>
  <c r="P1700" i="12"/>
  <c r="P1699" i="12" s="1"/>
  <c r="O1700" i="12"/>
  <c r="O1699" i="12" s="1"/>
  <c r="Q1697" i="12"/>
  <c r="Q1696" i="12" s="1"/>
  <c r="P1697" i="12"/>
  <c r="P1696" i="12" s="1"/>
  <c r="O1697" i="12"/>
  <c r="O1696" i="12" s="1"/>
  <c r="Q1692" i="12"/>
  <c r="Q1691" i="12" s="1"/>
  <c r="P1692" i="12"/>
  <c r="P1691" i="12" s="1"/>
  <c r="O1692" i="12"/>
  <c r="O1691" i="12" s="1"/>
  <c r="Q1683" i="12"/>
  <c r="Q1682" i="12" s="1"/>
  <c r="Q1681" i="12" s="1"/>
  <c r="P1683" i="12"/>
  <c r="P1682" i="12" s="1"/>
  <c r="P1681" i="12" s="1"/>
  <c r="O1683" i="12"/>
  <c r="O1682" i="12" s="1"/>
  <c r="O1681" i="12" s="1"/>
  <c r="Q1679" i="12"/>
  <c r="P1679" i="12"/>
  <c r="O1679" i="12"/>
  <c r="Q1677" i="12"/>
  <c r="P1677" i="12"/>
  <c r="O1677" i="12"/>
  <c r="Q1673" i="12"/>
  <c r="P1673" i="12"/>
  <c r="O1673" i="12"/>
  <c r="Q1671" i="12"/>
  <c r="P1671" i="12"/>
  <c r="O1671" i="12"/>
  <c r="Q1664" i="12"/>
  <c r="Q1663" i="12" s="1"/>
  <c r="Q1662" i="12" s="1"/>
  <c r="Q1661" i="12" s="1"/>
  <c r="P1664" i="12"/>
  <c r="P1663" i="12" s="1"/>
  <c r="P1662" i="12" s="1"/>
  <c r="P1661" i="12" s="1"/>
  <c r="O1664" i="12"/>
  <c r="O1663" i="12" s="1"/>
  <c r="O1662" i="12" s="1"/>
  <c r="O1661" i="12" s="1"/>
  <c r="Q1659" i="12"/>
  <c r="Q1658" i="12" s="1"/>
  <c r="Q1657" i="12" s="1"/>
  <c r="P1659" i="12"/>
  <c r="P1658" i="12" s="1"/>
  <c r="P1657" i="12" s="1"/>
  <c r="O1659" i="12"/>
  <c r="O1658" i="12" s="1"/>
  <c r="O1657" i="12" s="1"/>
  <c r="Q1655" i="12"/>
  <c r="Q1654" i="12" s="1"/>
  <c r="P1655" i="12"/>
  <c r="P1654" i="12" s="1"/>
  <c r="O1655" i="12"/>
  <c r="O1654" i="12" s="1"/>
  <c r="Q1652" i="12"/>
  <c r="Q1651" i="12" s="1"/>
  <c r="P1652" i="12"/>
  <c r="P1651" i="12" s="1"/>
  <c r="O1652" i="12"/>
  <c r="O1651" i="12" s="1"/>
  <c r="Q1649" i="12"/>
  <c r="Q1648" i="12" s="1"/>
  <c r="P1649" i="12"/>
  <c r="P1648" i="12" s="1"/>
  <c r="O1649" i="12"/>
  <c r="O1648" i="12" s="1"/>
  <c r="Q1644" i="12"/>
  <c r="Q1643" i="12" s="1"/>
  <c r="Q1642" i="12" s="1"/>
  <c r="Q1641" i="12" s="1"/>
  <c r="P1644" i="12"/>
  <c r="P1643" i="12" s="1"/>
  <c r="P1642" i="12" s="1"/>
  <c r="P1641" i="12" s="1"/>
  <c r="O1644" i="12"/>
  <c r="O1643" i="12" s="1"/>
  <c r="O1642" i="12" s="1"/>
  <c r="O1641" i="12" s="1"/>
  <c r="Q1633" i="12"/>
  <c r="Q1632" i="12" s="1"/>
  <c r="Q1631" i="12" s="1"/>
  <c r="Q1630" i="12" s="1"/>
  <c r="P1633" i="12"/>
  <c r="P1632" i="12" s="1"/>
  <c r="P1631" i="12" s="1"/>
  <c r="P1630" i="12" s="1"/>
  <c r="O1633" i="12"/>
  <c r="O1632" i="12" s="1"/>
  <c r="O1631" i="12" s="1"/>
  <c r="O1630" i="12" s="1"/>
  <c r="Q1628" i="12"/>
  <c r="Q1627" i="12" s="1"/>
  <c r="Q1626" i="12" s="1"/>
  <c r="Q1625" i="12" s="1"/>
  <c r="P1628" i="12"/>
  <c r="P1627" i="12" s="1"/>
  <c r="P1626" i="12" s="1"/>
  <c r="P1625" i="12" s="1"/>
  <c r="O1628" i="12"/>
  <c r="O1627" i="12" s="1"/>
  <c r="O1626" i="12" s="1"/>
  <c r="O1625" i="12" s="1"/>
  <c r="Q1623" i="12"/>
  <c r="Q1622" i="12" s="1"/>
  <c r="Q1621" i="12" s="1"/>
  <c r="Q1620" i="12" s="1"/>
  <c r="P1623" i="12"/>
  <c r="P1622" i="12" s="1"/>
  <c r="P1621" i="12" s="1"/>
  <c r="P1620" i="12" s="1"/>
  <c r="O1623" i="12"/>
  <c r="O1622" i="12" s="1"/>
  <c r="O1621" i="12" s="1"/>
  <c r="O1620" i="12" s="1"/>
  <c r="Q1618" i="12"/>
  <c r="Q1617" i="12" s="1"/>
  <c r="Q1616" i="12" s="1"/>
  <c r="Q1615" i="12" s="1"/>
  <c r="P1618" i="12"/>
  <c r="P1617" i="12" s="1"/>
  <c r="P1616" i="12" s="1"/>
  <c r="P1615" i="12" s="1"/>
  <c r="O1618" i="12"/>
  <c r="O1617" i="12" s="1"/>
  <c r="O1616" i="12" s="1"/>
  <c r="O1615" i="12" s="1"/>
  <c r="Q1613" i="12"/>
  <c r="Q1612" i="12" s="1"/>
  <c r="Q1611" i="12" s="1"/>
  <c r="P1613" i="12"/>
  <c r="P1612" i="12" s="1"/>
  <c r="P1611" i="12" s="1"/>
  <c r="O1613" i="12"/>
  <c r="O1612" i="12" s="1"/>
  <c r="O1611" i="12" s="1"/>
  <c r="Q1609" i="12"/>
  <c r="Q1608" i="12" s="1"/>
  <c r="Q1607" i="12" s="1"/>
  <c r="P1609" i="12"/>
  <c r="P1608" i="12" s="1"/>
  <c r="P1607" i="12" s="1"/>
  <c r="O1609" i="12"/>
  <c r="O1608" i="12" s="1"/>
  <c r="O1607" i="12" s="1"/>
  <c r="Q1602" i="12"/>
  <c r="Q1601" i="12" s="1"/>
  <c r="Q1600" i="12" s="1"/>
  <c r="P1602" i="12"/>
  <c r="P1601" i="12" s="1"/>
  <c r="P1600" i="12" s="1"/>
  <c r="O1602" i="12"/>
  <c r="O1601" i="12" s="1"/>
  <c r="O1600" i="12" s="1"/>
  <c r="Q1598" i="12"/>
  <c r="Q1597" i="12" s="1"/>
  <c r="P1598" i="12"/>
  <c r="P1597" i="12" s="1"/>
  <c r="O1598" i="12"/>
  <c r="O1597" i="12" s="1"/>
  <c r="Q1595" i="12"/>
  <c r="Q1594" i="12" s="1"/>
  <c r="P1595" i="12"/>
  <c r="P1594" i="12" s="1"/>
  <c r="O1595" i="12"/>
  <c r="O1594" i="12" s="1"/>
  <c r="Q1592" i="12"/>
  <c r="Q1591" i="12" s="1"/>
  <c r="P1592" i="12"/>
  <c r="P1591" i="12" s="1"/>
  <c r="O1592" i="12"/>
  <c r="O1591" i="12" s="1"/>
  <c r="Q1586" i="12"/>
  <c r="Q1585" i="12" s="1"/>
  <c r="P1586" i="12"/>
  <c r="P1585" i="12" s="1"/>
  <c r="O1586" i="12"/>
  <c r="O1585" i="12" s="1"/>
  <c r="Q1583" i="12"/>
  <c r="Q1582" i="12" s="1"/>
  <c r="P1583" i="12"/>
  <c r="P1582" i="12" s="1"/>
  <c r="O1583" i="12"/>
  <c r="O1582" i="12" s="1"/>
  <c r="Q1579" i="12"/>
  <c r="Q1578" i="12" s="1"/>
  <c r="Q1577" i="12" s="1"/>
  <c r="P1579" i="12"/>
  <c r="P1578" i="12" s="1"/>
  <c r="P1577" i="12" s="1"/>
  <c r="O1579" i="12"/>
  <c r="O1578" i="12" s="1"/>
  <c r="O1577" i="12" s="1"/>
  <c r="Q1572" i="12"/>
  <c r="Q1571" i="12" s="1"/>
  <c r="Q1570" i="12" s="1"/>
  <c r="P1572" i="12"/>
  <c r="P1571" i="12" s="1"/>
  <c r="P1570" i="12" s="1"/>
  <c r="O1572" i="12"/>
  <c r="O1571" i="12" s="1"/>
  <c r="O1570" i="12" s="1"/>
  <c r="Q1568" i="12"/>
  <c r="Q1567" i="12" s="1"/>
  <c r="Q1566" i="12" s="1"/>
  <c r="P1568" i="12"/>
  <c r="P1567" i="12" s="1"/>
  <c r="P1566" i="12" s="1"/>
  <c r="O1568" i="12"/>
  <c r="O1567" i="12" s="1"/>
  <c r="O1566" i="12" s="1"/>
  <c r="Q1552" i="12"/>
  <c r="Q1551" i="12" s="1"/>
  <c r="P1552" i="12"/>
  <c r="P1551" i="12" s="1"/>
  <c r="O1552" i="12"/>
  <c r="O1551" i="12" s="1"/>
  <c r="Q1549" i="12"/>
  <c r="Q1548" i="12" s="1"/>
  <c r="P1549" i="12"/>
  <c r="P1548" i="12" s="1"/>
  <c r="O1549" i="12"/>
  <c r="O1548" i="12" s="1"/>
  <c r="Q1542" i="12"/>
  <c r="Q1541" i="12" s="1"/>
  <c r="Q1540" i="12" s="1"/>
  <c r="P1542" i="12"/>
  <c r="P1541" i="12" s="1"/>
  <c r="P1540" i="12" s="1"/>
  <c r="O1542" i="12"/>
  <c r="O1541" i="12" s="1"/>
  <c r="O1540" i="12" s="1"/>
  <c r="Q1538" i="12"/>
  <c r="Q1537" i="12" s="1"/>
  <c r="Q1536" i="12" s="1"/>
  <c r="P1538" i="12"/>
  <c r="P1537" i="12" s="1"/>
  <c r="P1536" i="12" s="1"/>
  <c r="O1538" i="12"/>
  <c r="O1537" i="12" s="1"/>
  <c r="O1536" i="12" s="1"/>
  <c r="Q1532" i="12"/>
  <c r="Q1531" i="12" s="1"/>
  <c r="Q1530" i="12" s="1"/>
  <c r="P1532" i="12"/>
  <c r="P1531" i="12" s="1"/>
  <c r="P1530" i="12" s="1"/>
  <c r="O1532" i="12"/>
  <c r="O1531" i="12" s="1"/>
  <c r="O1530" i="12" s="1"/>
  <c r="Q1528" i="12"/>
  <c r="Q1527" i="12" s="1"/>
  <c r="Q1526" i="12" s="1"/>
  <c r="P1528" i="12"/>
  <c r="P1527" i="12" s="1"/>
  <c r="P1526" i="12" s="1"/>
  <c r="O1528" i="12"/>
  <c r="O1527" i="12" s="1"/>
  <c r="O1526" i="12" s="1"/>
  <c r="Q1524" i="12"/>
  <c r="Q1523" i="12" s="1"/>
  <c r="Q1522" i="12" s="1"/>
  <c r="Q1521" i="12" s="1"/>
  <c r="P1524" i="12"/>
  <c r="P1523" i="12" s="1"/>
  <c r="P1522" i="12" s="1"/>
  <c r="P1521" i="12" s="1"/>
  <c r="O1524" i="12"/>
  <c r="O1523" i="12" s="1"/>
  <c r="O1522" i="12" s="1"/>
  <c r="O1521" i="12" s="1"/>
  <c r="Q1518" i="12"/>
  <c r="Q1517" i="12" s="1"/>
  <c r="Q1516" i="12" s="1"/>
  <c r="P1518" i="12"/>
  <c r="P1517" i="12" s="1"/>
  <c r="P1516" i="12" s="1"/>
  <c r="O1518" i="12"/>
  <c r="O1517" i="12" s="1"/>
  <c r="O1516" i="12" s="1"/>
  <c r="Q1514" i="12"/>
  <c r="Q1513" i="12" s="1"/>
  <c r="Q1512" i="12" s="1"/>
  <c r="P1514" i="12"/>
  <c r="P1513" i="12" s="1"/>
  <c r="P1512" i="12" s="1"/>
  <c r="O1514" i="12"/>
  <c r="O1513" i="12" s="1"/>
  <c r="O1512" i="12" s="1"/>
  <c r="Q1509" i="12"/>
  <c r="Q1508" i="12" s="1"/>
  <c r="Q1507" i="12" s="1"/>
  <c r="P1509" i="12"/>
  <c r="P1508" i="12" s="1"/>
  <c r="P1507" i="12" s="1"/>
  <c r="O1509" i="12"/>
  <c r="O1508" i="12" s="1"/>
  <c r="O1507" i="12" s="1"/>
  <c r="Q1505" i="12"/>
  <c r="P1505" i="12"/>
  <c r="O1505" i="12"/>
  <c r="Q1503" i="12"/>
  <c r="P1503" i="12"/>
  <c r="O1503" i="12"/>
  <c r="Q1500" i="12"/>
  <c r="Q1499" i="12" s="1"/>
  <c r="P1500" i="12"/>
  <c r="P1499" i="12" s="1"/>
  <c r="O1500" i="12"/>
  <c r="O1499" i="12" s="1"/>
  <c r="Q1496" i="12"/>
  <c r="Q1495" i="12" s="1"/>
  <c r="Q1494" i="12" s="1"/>
  <c r="P1496" i="12"/>
  <c r="P1495" i="12" s="1"/>
  <c r="P1494" i="12" s="1"/>
  <c r="O1496" i="12"/>
  <c r="O1495" i="12" s="1"/>
  <c r="O1494" i="12" s="1"/>
  <c r="Q1491" i="12"/>
  <c r="Q1490" i="12" s="1"/>
  <c r="Q1489" i="12" s="1"/>
  <c r="Q1488" i="12" s="1"/>
  <c r="P1491" i="12"/>
  <c r="P1490" i="12" s="1"/>
  <c r="P1489" i="12" s="1"/>
  <c r="P1488" i="12" s="1"/>
  <c r="O1491" i="12"/>
  <c r="O1490" i="12" s="1"/>
  <c r="O1489" i="12" s="1"/>
  <c r="O1488" i="12" s="1"/>
  <c r="Q1486" i="12"/>
  <c r="Q1485" i="12" s="1"/>
  <c r="P1486" i="12"/>
  <c r="P1485" i="12" s="1"/>
  <c r="O1486" i="12"/>
  <c r="O1485" i="12" s="1"/>
  <c r="Q1483" i="12"/>
  <c r="Q1482" i="12" s="1"/>
  <c r="P1483" i="12"/>
  <c r="P1482" i="12" s="1"/>
  <c r="O1483" i="12"/>
  <c r="O1482" i="12" s="1"/>
  <c r="Q1480" i="12"/>
  <c r="Q1479" i="12" s="1"/>
  <c r="P1480" i="12"/>
  <c r="P1479" i="12" s="1"/>
  <c r="O1480" i="12"/>
  <c r="O1479" i="12" s="1"/>
  <c r="Q1473" i="12"/>
  <c r="Q1472" i="12" s="1"/>
  <c r="Q1471" i="12" s="1"/>
  <c r="Q1466" i="12" s="1"/>
  <c r="P1473" i="12"/>
  <c r="P1472" i="12" s="1"/>
  <c r="P1471" i="12" s="1"/>
  <c r="P1466" i="12" s="1"/>
  <c r="O1473" i="12"/>
  <c r="O1472" i="12" s="1"/>
  <c r="O1471" i="12" s="1"/>
  <c r="O1466" i="12" s="1"/>
  <c r="Q1464" i="12"/>
  <c r="P1464" i="12"/>
  <c r="O1464" i="12"/>
  <c r="Q1463" i="12"/>
  <c r="Q1462" i="12" s="1"/>
  <c r="Q1461" i="12" s="1"/>
  <c r="P1463" i="12"/>
  <c r="P1462" i="12" s="1"/>
  <c r="P1461" i="12" s="1"/>
  <c r="O1463" i="12"/>
  <c r="O1462" i="12" s="1"/>
  <c r="O1461" i="12" s="1"/>
  <c r="Q1458" i="12"/>
  <c r="Q1457" i="12" s="1"/>
  <c r="Q1456" i="12" s="1"/>
  <c r="P1458" i="12"/>
  <c r="P1457" i="12" s="1"/>
  <c r="P1456" i="12" s="1"/>
  <c r="O1458" i="12"/>
  <c r="O1457" i="12" s="1"/>
  <c r="O1456" i="12" s="1"/>
  <c r="Q1454" i="12"/>
  <c r="Q1453" i="12" s="1"/>
  <c r="Q1452" i="12" s="1"/>
  <c r="P1454" i="12"/>
  <c r="P1453" i="12" s="1"/>
  <c r="P1452" i="12" s="1"/>
  <c r="O1454" i="12"/>
  <c r="O1453" i="12" s="1"/>
  <c r="O1452" i="12" s="1"/>
  <c r="Q1450" i="12"/>
  <c r="Q1449" i="12" s="1"/>
  <c r="Q1448" i="12" s="1"/>
  <c r="P1450" i="12"/>
  <c r="P1449" i="12" s="1"/>
  <c r="P1448" i="12" s="1"/>
  <c r="O1450" i="12"/>
  <c r="O1449" i="12" s="1"/>
  <c r="O1448" i="12" s="1"/>
  <c r="Q1446" i="12"/>
  <c r="Q1445" i="12" s="1"/>
  <c r="P1446" i="12"/>
  <c r="P1445" i="12" s="1"/>
  <c r="O1446" i="12"/>
  <c r="O1445" i="12" s="1"/>
  <c r="Q1443" i="12"/>
  <c r="Q1442" i="12" s="1"/>
  <c r="P1443" i="12"/>
  <c r="P1442" i="12" s="1"/>
  <c r="O1443" i="12"/>
  <c r="O1442" i="12" s="1"/>
  <c r="Q1440" i="12"/>
  <c r="Q1439" i="12" s="1"/>
  <c r="P1440" i="12"/>
  <c r="P1439" i="12" s="1"/>
  <c r="O1440" i="12"/>
  <c r="O1439" i="12" s="1"/>
  <c r="Q1434" i="12"/>
  <c r="Q1433" i="12" s="1"/>
  <c r="Q1432" i="12" s="1"/>
  <c r="Q1431" i="12" s="1"/>
  <c r="P1434" i="12"/>
  <c r="P1433" i="12" s="1"/>
  <c r="P1432" i="12" s="1"/>
  <c r="P1431" i="12" s="1"/>
  <c r="O1434" i="12"/>
  <c r="O1433" i="12" s="1"/>
  <c r="O1432" i="12" s="1"/>
  <c r="O1431" i="12" s="1"/>
  <c r="Q1427" i="12"/>
  <c r="Q1426" i="12" s="1"/>
  <c r="Q1425" i="12" s="1"/>
  <c r="P1427" i="12"/>
  <c r="P1426" i="12" s="1"/>
  <c r="P1425" i="12" s="1"/>
  <c r="O1427" i="12"/>
  <c r="O1426" i="12" s="1"/>
  <c r="O1425" i="12" s="1"/>
  <c r="Q1423" i="12"/>
  <c r="Q1422" i="12" s="1"/>
  <c r="Q1421" i="12" s="1"/>
  <c r="Q1416" i="12" s="1"/>
  <c r="P1423" i="12"/>
  <c r="P1422" i="12" s="1"/>
  <c r="P1421" i="12" s="1"/>
  <c r="P1416" i="12" s="1"/>
  <c r="O1423" i="12"/>
  <c r="O1422" i="12" s="1"/>
  <c r="O1421" i="12" s="1"/>
  <c r="O1416" i="12" s="1"/>
  <c r="Q1414" i="12"/>
  <c r="Q1413" i="12" s="1"/>
  <c r="Q1412" i="12" s="1"/>
  <c r="P1414" i="12"/>
  <c r="P1413" i="12" s="1"/>
  <c r="P1412" i="12" s="1"/>
  <c r="O1414" i="12"/>
  <c r="O1413" i="12" s="1"/>
  <c r="O1412" i="12" s="1"/>
  <c r="Q1410" i="12"/>
  <c r="Q1409" i="12" s="1"/>
  <c r="P1410" i="12"/>
  <c r="P1409" i="12" s="1"/>
  <c r="O1410" i="12"/>
  <c r="O1409" i="12" s="1"/>
  <c r="Q1407" i="12"/>
  <c r="Q1406" i="12" s="1"/>
  <c r="P1407" i="12"/>
  <c r="P1406" i="12" s="1"/>
  <c r="O1407" i="12"/>
  <c r="O1406" i="12" s="1"/>
  <c r="Q1404" i="12"/>
  <c r="Q1403" i="12" s="1"/>
  <c r="P1404" i="12"/>
  <c r="P1403" i="12" s="1"/>
  <c r="O1404" i="12"/>
  <c r="O1403" i="12" s="1"/>
  <c r="Q1399" i="12"/>
  <c r="Q1398" i="12" s="1"/>
  <c r="Q1397" i="12" s="1"/>
  <c r="P1399" i="12"/>
  <c r="P1398" i="12" s="1"/>
  <c r="P1397" i="12" s="1"/>
  <c r="O1399" i="12"/>
  <c r="O1398" i="12" s="1"/>
  <c r="O1397" i="12" s="1"/>
  <c r="Q1395" i="12"/>
  <c r="Q1394" i="12" s="1"/>
  <c r="Q1393" i="12" s="1"/>
  <c r="P1395" i="12"/>
  <c r="P1394" i="12" s="1"/>
  <c r="P1393" i="12" s="1"/>
  <c r="O1395" i="12"/>
  <c r="O1394" i="12" s="1"/>
  <c r="O1393" i="12" s="1"/>
  <c r="Q1389" i="12"/>
  <c r="Q1388" i="12" s="1"/>
  <c r="Q1387" i="12" s="1"/>
  <c r="Q1386" i="12" s="1"/>
  <c r="Q1385" i="12" s="1"/>
  <c r="P1389" i="12"/>
  <c r="P1388" i="12" s="1"/>
  <c r="P1387" i="12" s="1"/>
  <c r="P1386" i="12" s="1"/>
  <c r="P1385" i="12" s="1"/>
  <c r="O1389" i="12"/>
  <c r="O1388" i="12" s="1"/>
  <c r="O1387" i="12" s="1"/>
  <c r="O1386" i="12" s="1"/>
  <c r="O1385" i="12" s="1"/>
  <c r="Q1378" i="12"/>
  <c r="Q1377" i="12" s="1"/>
  <c r="Q1376" i="12" s="1"/>
  <c r="Q1375" i="12" s="1"/>
  <c r="P1378" i="12"/>
  <c r="P1377" i="12" s="1"/>
  <c r="P1376" i="12" s="1"/>
  <c r="P1375" i="12" s="1"/>
  <c r="O1378" i="12"/>
  <c r="O1377" i="12" s="1"/>
  <c r="O1376" i="12" s="1"/>
  <c r="O1375" i="12" s="1"/>
  <c r="Q1373" i="12"/>
  <c r="Q1372" i="12" s="1"/>
  <c r="Q1371" i="12" s="1"/>
  <c r="P1373" i="12"/>
  <c r="P1372" i="12" s="1"/>
  <c r="P1371" i="12" s="1"/>
  <c r="O1373" i="12"/>
  <c r="O1372" i="12" s="1"/>
  <c r="O1371" i="12" s="1"/>
  <c r="Q1369" i="12"/>
  <c r="Q1368" i="12" s="1"/>
  <c r="Q1367" i="12" s="1"/>
  <c r="P1369" i="12"/>
  <c r="P1368" i="12" s="1"/>
  <c r="P1367" i="12" s="1"/>
  <c r="O1369" i="12"/>
  <c r="O1368" i="12" s="1"/>
  <c r="O1367" i="12" s="1"/>
  <c r="Q1364" i="12"/>
  <c r="Q1363" i="12" s="1"/>
  <c r="Q1362" i="12" s="1"/>
  <c r="P1364" i="12"/>
  <c r="P1363" i="12" s="1"/>
  <c r="P1362" i="12" s="1"/>
  <c r="O1364" i="12"/>
  <c r="O1363" i="12" s="1"/>
  <c r="O1362" i="12" s="1"/>
  <c r="Q1360" i="12"/>
  <c r="Q1359" i="12" s="1"/>
  <c r="Q1358" i="12" s="1"/>
  <c r="P1360" i="12"/>
  <c r="P1359" i="12" s="1"/>
  <c r="P1358" i="12" s="1"/>
  <c r="O1360" i="12"/>
  <c r="O1359" i="12" s="1"/>
  <c r="O1358" i="12" s="1"/>
  <c r="Q1355" i="12"/>
  <c r="Q1354" i="12" s="1"/>
  <c r="Q1350" i="12" s="1"/>
  <c r="Q1349" i="12" s="1"/>
  <c r="P1355" i="12"/>
  <c r="P1354" i="12" s="1"/>
  <c r="P1350" i="12" s="1"/>
  <c r="P1349" i="12" s="1"/>
  <c r="O1355" i="12"/>
  <c r="O1354" i="12" s="1"/>
  <c r="O1350" i="12" s="1"/>
  <c r="O1349" i="12" s="1"/>
  <c r="Q1347" i="12"/>
  <c r="Q1346" i="12" s="1"/>
  <c r="Q1345" i="12" s="1"/>
  <c r="Q1344" i="12" s="1"/>
  <c r="P1347" i="12"/>
  <c r="P1346" i="12" s="1"/>
  <c r="P1345" i="12" s="1"/>
  <c r="P1344" i="12" s="1"/>
  <c r="O1347" i="12"/>
  <c r="O1346" i="12" s="1"/>
  <c r="O1345" i="12" s="1"/>
  <c r="O1344" i="12" s="1"/>
  <c r="Q1342" i="12"/>
  <c r="Q1341" i="12" s="1"/>
  <c r="Q1340" i="12" s="1"/>
  <c r="P1342" i="12"/>
  <c r="P1341" i="12" s="1"/>
  <c r="P1340" i="12" s="1"/>
  <c r="O1342" i="12"/>
  <c r="O1341" i="12" s="1"/>
  <c r="O1340" i="12" s="1"/>
  <c r="Q1338" i="12"/>
  <c r="Q1337" i="12" s="1"/>
  <c r="Q1336" i="12" s="1"/>
  <c r="P1338" i="12"/>
  <c r="P1337" i="12" s="1"/>
  <c r="P1336" i="12" s="1"/>
  <c r="O1338" i="12"/>
  <c r="O1337" i="12" s="1"/>
  <c r="O1336" i="12" s="1"/>
  <c r="Q1334" i="12"/>
  <c r="Q1333" i="12" s="1"/>
  <c r="Q1332" i="12" s="1"/>
  <c r="P1334" i="12"/>
  <c r="P1333" i="12" s="1"/>
  <c r="P1332" i="12" s="1"/>
  <c r="O1334" i="12"/>
  <c r="O1333" i="12" s="1"/>
  <c r="O1332" i="12" s="1"/>
  <c r="Q1326" i="12"/>
  <c r="Q1325" i="12" s="1"/>
  <c r="Q1324" i="12" s="1"/>
  <c r="P1326" i="12"/>
  <c r="P1325" i="12" s="1"/>
  <c r="P1324" i="12" s="1"/>
  <c r="O1326" i="12"/>
  <c r="O1325" i="12" s="1"/>
  <c r="O1324" i="12" s="1"/>
  <c r="Q1322" i="12"/>
  <c r="Q1321" i="12" s="1"/>
  <c r="Q1320" i="12" s="1"/>
  <c r="P1322" i="12"/>
  <c r="P1321" i="12" s="1"/>
  <c r="P1320" i="12" s="1"/>
  <c r="O1322" i="12"/>
  <c r="O1321" i="12" s="1"/>
  <c r="O1320" i="12" s="1"/>
  <c r="Q1318" i="12"/>
  <c r="Q1317" i="12" s="1"/>
  <c r="Q1316" i="12" s="1"/>
  <c r="P1318" i="12"/>
  <c r="P1317" i="12" s="1"/>
  <c r="P1316" i="12" s="1"/>
  <c r="O1318" i="12"/>
  <c r="O1317" i="12" s="1"/>
  <c r="O1316" i="12" s="1"/>
  <c r="Q1311" i="12"/>
  <c r="Q1310" i="12" s="1"/>
  <c r="Q1309" i="12" s="1"/>
  <c r="P1311" i="12"/>
  <c r="P1310" i="12" s="1"/>
  <c r="P1309" i="12" s="1"/>
  <c r="O1311" i="12"/>
  <c r="O1310" i="12" s="1"/>
  <c r="O1309" i="12" s="1"/>
  <c r="Q1307" i="12"/>
  <c r="Q1306" i="12" s="1"/>
  <c r="Q1305" i="12" s="1"/>
  <c r="P1307" i="12"/>
  <c r="P1306" i="12" s="1"/>
  <c r="P1305" i="12" s="1"/>
  <c r="O1307" i="12"/>
  <c r="O1306" i="12" s="1"/>
  <c r="O1305" i="12" s="1"/>
  <c r="Q1303" i="12"/>
  <c r="Q1302" i="12" s="1"/>
  <c r="Q1301" i="12" s="1"/>
  <c r="P1303" i="12"/>
  <c r="P1302" i="12" s="1"/>
  <c r="P1301" i="12" s="1"/>
  <c r="O1303" i="12"/>
  <c r="O1302" i="12" s="1"/>
  <c r="O1301" i="12" s="1"/>
  <c r="Q1295" i="12"/>
  <c r="Q1294" i="12" s="1"/>
  <c r="Q1293" i="12" s="1"/>
  <c r="P1295" i="12"/>
  <c r="P1294" i="12" s="1"/>
  <c r="P1293" i="12" s="1"/>
  <c r="O1295" i="12"/>
  <c r="O1294" i="12" s="1"/>
  <c r="O1293" i="12" s="1"/>
  <c r="Q1290" i="12"/>
  <c r="Q1289" i="12" s="1"/>
  <c r="Q1288" i="12" s="1"/>
  <c r="P1290" i="12"/>
  <c r="P1289" i="12" s="1"/>
  <c r="P1288" i="12" s="1"/>
  <c r="O1290" i="12"/>
  <c r="O1289" i="12" s="1"/>
  <c r="O1288" i="12" s="1"/>
  <c r="Q1286" i="12"/>
  <c r="Q1285" i="12" s="1"/>
  <c r="Q1284" i="12" s="1"/>
  <c r="P1286" i="12"/>
  <c r="P1285" i="12" s="1"/>
  <c r="P1284" i="12" s="1"/>
  <c r="O1286" i="12"/>
  <c r="O1285" i="12" s="1"/>
  <c r="O1284" i="12" s="1"/>
  <c r="Q1282" i="12"/>
  <c r="Q1281" i="12" s="1"/>
  <c r="Q1280" i="12" s="1"/>
  <c r="P1282" i="12"/>
  <c r="P1281" i="12" s="1"/>
  <c r="P1280" i="12" s="1"/>
  <c r="O1282" i="12"/>
  <c r="O1281" i="12" s="1"/>
  <c r="O1280" i="12" s="1"/>
  <c r="Q1277" i="12"/>
  <c r="Q1276" i="12" s="1"/>
  <c r="Q1275" i="12" s="1"/>
  <c r="Q1274" i="12" s="1"/>
  <c r="P1277" i="12"/>
  <c r="P1276" i="12" s="1"/>
  <c r="P1275" i="12" s="1"/>
  <c r="P1274" i="12" s="1"/>
  <c r="O1277" i="12"/>
  <c r="O1276" i="12" s="1"/>
  <c r="O1275" i="12" s="1"/>
  <c r="O1274" i="12" s="1"/>
  <c r="Q1269" i="12"/>
  <c r="Q1268" i="12" s="1"/>
  <c r="Q1267" i="12" s="1"/>
  <c r="P1269" i="12"/>
  <c r="P1268" i="12" s="1"/>
  <c r="P1267" i="12" s="1"/>
  <c r="O1269" i="12"/>
  <c r="O1268" i="12" s="1"/>
  <c r="O1267" i="12" s="1"/>
  <c r="Q1264" i="12"/>
  <c r="Q1263" i="12" s="1"/>
  <c r="P1264" i="12"/>
  <c r="P1263" i="12" s="1"/>
  <c r="O1264" i="12"/>
  <c r="O1263" i="12" s="1"/>
  <c r="Q1261" i="12"/>
  <c r="Q1260" i="12" s="1"/>
  <c r="P1261" i="12"/>
  <c r="P1260" i="12" s="1"/>
  <c r="O1261" i="12"/>
  <c r="O1260" i="12" s="1"/>
  <c r="Q1257" i="12"/>
  <c r="Q1256" i="12" s="1"/>
  <c r="P1257" i="12"/>
  <c r="P1256" i="12" s="1"/>
  <c r="O1257" i="12"/>
  <c r="O1256" i="12" s="1"/>
  <c r="Q1254" i="12"/>
  <c r="Q1253" i="12" s="1"/>
  <c r="P1254" i="12"/>
  <c r="P1253" i="12" s="1"/>
  <c r="O1254" i="12"/>
  <c r="O1253" i="12" s="1"/>
  <c r="Q1251" i="12"/>
  <c r="Q1250" i="12" s="1"/>
  <c r="P1251" i="12"/>
  <c r="P1250" i="12" s="1"/>
  <c r="O1251" i="12"/>
  <c r="O1250" i="12" s="1"/>
  <c r="Q1237" i="12"/>
  <c r="Q1236" i="12" s="1"/>
  <c r="Q1235" i="12" s="1"/>
  <c r="P1237" i="12"/>
  <c r="P1236" i="12" s="1"/>
  <c r="P1235" i="12" s="1"/>
  <c r="O1237" i="12"/>
  <c r="O1236" i="12" s="1"/>
  <c r="O1235" i="12" s="1"/>
  <c r="Q1233" i="12"/>
  <c r="Q1232" i="12" s="1"/>
  <c r="Q1231" i="12" s="1"/>
  <c r="Q1230" i="12" s="1"/>
  <c r="P1233" i="12"/>
  <c r="P1232" i="12" s="1"/>
  <c r="P1231" i="12" s="1"/>
  <c r="P1230" i="12" s="1"/>
  <c r="O1233" i="12"/>
  <c r="O1232" i="12" s="1"/>
  <c r="O1231" i="12" s="1"/>
  <c r="O1230" i="12" s="1"/>
  <c r="Q1228" i="12"/>
  <c r="Q1227" i="12" s="1"/>
  <c r="P1228" i="12"/>
  <c r="P1227" i="12" s="1"/>
  <c r="O1228" i="12"/>
  <c r="O1227" i="12" s="1"/>
  <c r="Q1225" i="12"/>
  <c r="Q1224" i="12" s="1"/>
  <c r="P1225" i="12"/>
  <c r="P1224" i="12" s="1"/>
  <c r="O1225" i="12"/>
  <c r="O1224" i="12" s="1"/>
  <c r="Q1209" i="12"/>
  <c r="Q1208" i="12" s="1"/>
  <c r="Q1207" i="12" s="1"/>
  <c r="P1209" i="12"/>
  <c r="P1208" i="12" s="1"/>
  <c r="P1207" i="12" s="1"/>
  <c r="O1209" i="12"/>
  <c r="O1208" i="12" s="1"/>
  <c r="O1207" i="12" s="1"/>
  <c r="Q1205" i="12"/>
  <c r="Q1204" i="12" s="1"/>
  <c r="Q1203" i="12" s="1"/>
  <c r="P1205" i="12"/>
  <c r="P1204" i="12" s="1"/>
  <c r="P1203" i="12" s="1"/>
  <c r="O1205" i="12"/>
  <c r="O1204" i="12" s="1"/>
  <c r="O1203" i="12" s="1"/>
  <c r="Q1194" i="12"/>
  <c r="Q1193" i="12" s="1"/>
  <c r="Q1192" i="12" s="1"/>
  <c r="P1194" i="12"/>
  <c r="P1193" i="12" s="1"/>
  <c r="P1192" i="12" s="1"/>
  <c r="O1194" i="12"/>
  <c r="O1193" i="12" s="1"/>
  <c r="O1192" i="12" s="1"/>
  <c r="Q1190" i="12"/>
  <c r="Q1189" i="12" s="1"/>
  <c r="Q1188" i="12" s="1"/>
  <c r="P1190" i="12"/>
  <c r="P1189" i="12" s="1"/>
  <c r="P1188" i="12" s="1"/>
  <c r="O1190" i="12"/>
  <c r="O1189" i="12" s="1"/>
  <c r="O1188" i="12" s="1"/>
  <c r="Q1186" i="12"/>
  <c r="Q1185" i="12" s="1"/>
  <c r="Q1184" i="12" s="1"/>
  <c r="P1186" i="12"/>
  <c r="P1185" i="12" s="1"/>
  <c r="P1184" i="12" s="1"/>
  <c r="O1186" i="12"/>
  <c r="O1185" i="12" s="1"/>
  <c r="O1184" i="12" s="1"/>
  <c r="Q1159" i="12"/>
  <c r="Q1158" i="12" s="1"/>
  <c r="Q1154" i="12" s="1"/>
  <c r="P1159" i="12"/>
  <c r="P1158" i="12" s="1"/>
  <c r="P1154" i="12" s="1"/>
  <c r="O1159" i="12"/>
  <c r="O1158" i="12" s="1"/>
  <c r="O1154" i="12" s="1"/>
  <c r="Q1152" i="12"/>
  <c r="Q1151" i="12" s="1"/>
  <c r="Q1150" i="12" s="1"/>
  <c r="P1152" i="12"/>
  <c r="P1151" i="12" s="1"/>
  <c r="P1150" i="12" s="1"/>
  <c r="O1152" i="12"/>
  <c r="O1151" i="12" s="1"/>
  <c r="O1150" i="12" s="1"/>
  <c r="Q1148" i="12"/>
  <c r="Q1147" i="12" s="1"/>
  <c r="Q1146" i="12" s="1"/>
  <c r="P1148" i="12"/>
  <c r="P1147" i="12" s="1"/>
  <c r="P1146" i="12" s="1"/>
  <c r="O1148" i="12"/>
  <c r="O1147" i="12" s="1"/>
  <c r="O1146" i="12" s="1"/>
  <c r="Q1144" i="12"/>
  <c r="Q1143" i="12" s="1"/>
  <c r="Q1139" i="12" s="1"/>
  <c r="P1144" i="12"/>
  <c r="P1143" i="12" s="1"/>
  <c r="P1139" i="12" s="1"/>
  <c r="O1144" i="12"/>
  <c r="O1143" i="12" s="1"/>
  <c r="O1139" i="12" s="1"/>
  <c r="Q1137" i="12"/>
  <c r="Q1136" i="12" s="1"/>
  <c r="Q1135" i="12" s="1"/>
  <c r="P1137" i="12"/>
  <c r="P1136" i="12" s="1"/>
  <c r="P1135" i="12" s="1"/>
  <c r="O1137" i="12"/>
  <c r="O1136" i="12" s="1"/>
  <c r="O1135" i="12" s="1"/>
  <c r="Q1133" i="12"/>
  <c r="Q1132" i="12" s="1"/>
  <c r="Q1131" i="12" s="1"/>
  <c r="P1133" i="12"/>
  <c r="P1132" i="12" s="1"/>
  <c r="P1131" i="12" s="1"/>
  <c r="O1133" i="12"/>
  <c r="O1132" i="12" s="1"/>
  <c r="O1131" i="12" s="1"/>
  <c r="Q1129" i="12"/>
  <c r="Q1128" i="12" s="1"/>
  <c r="Q1127" i="12" s="1"/>
  <c r="P1129" i="12"/>
  <c r="P1128" i="12" s="1"/>
  <c r="P1127" i="12" s="1"/>
  <c r="O1129" i="12"/>
  <c r="O1128" i="12" s="1"/>
  <c r="O1127" i="12" s="1"/>
  <c r="Q1125" i="12"/>
  <c r="Q1124" i="12" s="1"/>
  <c r="Q1123" i="12" s="1"/>
  <c r="P1125" i="12"/>
  <c r="P1124" i="12" s="1"/>
  <c r="P1123" i="12" s="1"/>
  <c r="O1125" i="12"/>
  <c r="O1124" i="12" s="1"/>
  <c r="O1123" i="12" s="1"/>
  <c r="Q1121" i="12"/>
  <c r="Q1120" i="12" s="1"/>
  <c r="Q1119" i="12" s="1"/>
  <c r="P1121" i="12"/>
  <c r="P1120" i="12" s="1"/>
  <c r="P1119" i="12" s="1"/>
  <c r="O1121" i="12"/>
  <c r="O1120" i="12" s="1"/>
  <c r="O1119" i="12" s="1"/>
  <c r="Q1117" i="12"/>
  <c r="Q1116" i="12" s="1"/>
  <c r="Q1112" i="12" s="1"/>
  <c r="P1117" i="12"/>
  <c r="P1116" i="12" s="1"/>
  <c r="P1112" i="12" s="1"/>
  <c r="O1117" i="12"/>
  <c r="O1116" i="12" s="1"/>
  <c r="O1112" i="12" s="1"/>
  <c r="Q1110" i="12"/>
  <c r="Q1109" i="12" s="1"/>
  <c r="Q1105" i="12" s="1"/>
  <c r="P1110" i="12"/>
  <c r="P1109" i="12" s="1"/>
  <c r="P1105" i="12" s="1"/>
  <c r="O1110" i="12"/>
  <c r="O1109" i="12" s="1"/>
  <c r="O1105" i="12" s="1"/>
  <c r="Q1102" i="12"/>
  <c r="Q1101" i="12" s="1"/>
  <c r="P1102" i="12"/>
  <c r="P1101" i="12" s="1"/>
  <c r="O1102" i="12"/>
  <c r="O1101" i="12" s="1"/>
  <c r="Q1099" i="12"/>
  <c r="Q1098" i="12" s="1"/>
  <c r="P1099" i="12"/>
  <c r="P1098" i="12" s="1"/>
  <c r="O1099" i="12"/>
  <c r="O1098" i="12" s="1"/>
  <c r="Q1094" i="12"/>
  <c r="Q1093" i="12" s="1"/>
  <c r="Q1092" i="12" s="1"/>
  <c r="Q1091" i="12" s="1"/>
  <c r="P1094" i="12"/>
  <c r="P1093" i="12" s="1"/>
  <c r="P1092" i="12" s="1"/>
  <c r="P1091" i="12" s="1"/>
  <c r="O1094" i="12"/>
  <c r="O1093" i="12" s="1"/>
  <c r="O1092" i="12" s="1"/>
  <c r="O1091" i="12" s="1"/>
  <c r="Q1088" i="12"/>
  <c r="Q1087" i="12" s="1"/>
  <c r="P1088" i="12"/>
  <c r="P1087" i="12" s="1"/>
  <c r="O1088" i="12"/>
  <c r="O1087" i="12" s="1"/>
  <c r="Q1085" i="12"/>
  <c r="Q1084" i="12" s="1"/>
  <c r="P1085" i="12"/>
  <c r="P1084" i="12" s="1"/>
  <c r="O1085" i="12"/>
  <c r="O1084" i="12" s="1"/>
  <c r="Q1081" i="12"/>
  <c r="Q1080" i="12" s="1"/>
  <c r="P1081" i="12"/>
  <c r="P1080" i="12" s="1"/>
  <c r="O1081" i="12"/>
  <c r="O1080" i="12" s="1"/>
  <c r="Q1078" i="12"/>
  <c r="Q1077" i="12" s="1"/>
  <c r="P1078" i="12"/>
  <c r="P1077" i="12" s="1"/>
  <c r="O1078" i="12"/>
  <c r="O1077" i="12" s="1"/>
  <c r="Q1075" i="12"/>
  <c r="Q1074" i="12" s="1"/>
  <c r="P1075" i="12"/>
  <c r="P1074" i="12" s="1"/>
  <c r="O1075" i="12"/>
  <c r="O1074" i="12" s="1"/>
  <c r="Q1065" i="12"/>
  <c r="Q1064" i="12" s="1"/>
  <c r="Q1063" i="12" s="1"/>
  <c r="P1065" i="12"/>
  <c r="P1064" i="12" s="1"/>
  <c r="P1063" i="12" s="1"/>
  <c r="O1065" i="12"/>
  <c r="O1064" i="12" s="1"/>
  <c r="O1063" i="12" s="1"/>
  <c r="Q1061" i="12"/>
  <c r="Q1060" i="12" s="1"/>
  <c r="Q1059" i="12" s="1"/>
  <c r="P1061" i="12"/>
  <c r="P1060" i="12" s="1"/>
  <c r="P1059" i="12" s="1"/>
  <c r="O1061" i="12"/>
  <c r="O1060" i="12" s="1"/>
  <c r="O1059" i="12" s="1"/>
  <c r="Q1057" i="12"/>
  <c r="Q1056" i="12" s="1"/>
  <c r="Q1055" i="12" s="1"/>
  <c r="P1057" i="12"/>
  <c r="P1056" i="12" s="1"/>
  <c r="P1055" i="12" s="1"/>
  <c r="O1057" i="12"/>
  <c r="O1056" i="12" s="1"/>
  <c r="O1055" i="12" s="1"/>
  <c r="Q1052" i="12"/>
  <c r="Q1051" i="12" s="1"/>
  <c r="Q1050" i="12" s="1"/>
  <c r="P1052" i="12"/>
  <c r="P1051" i="12" s="1"/>
  <c r="P1050" i="12" s="1"/>
  <c r="O1052" i="12"/>
  <c r="O1051" i="12" s="1"/>
  <c r="O1050" i="12" s="1"/>
  <c r="Q1048" i="12"/>
  <c r="Q1047" i="12" s="1"/>
  <c r="Q1046" i="12" s="1"/>
  <c r="P1048" i="12"/>
  <c r="P1047" i="12" s="1"/>
  <c r="P1046" i="12" s="1"/>
  <c r="O1048" i="12"/>
  <c r="O1047" i="12" s="1"/>
  <c r="O1046" i="12" s="1"/>
  <c r="Q1044" i="12"/>
  <c r="Q1043" i="12" s="1"/>
  <c r="P1044" i="12"/>
  <c r="P1043" i="12" s="1"/>
  <c r="O1044" i="12"/>
  <c r="O1043" i="12" s="1"/>
  <c r="Q1041" i="12"/>
  <c r="Q1040" i="12" s="1"/>
  <c r="P1041" i="12"/>
  <c r="P1040" i="12" s="1"/>
  <c r="O1041" i="12"/>
  <c r="O1040" i="12" s="1"/>
  <c r="Q1038" i="12"/>
  <c r="Q1037" i="12" s="1"/>
  <c r="P1038" i="12"/>
  <c r="P1037" i="12" s="1"/>
  <c r="O1038" i="12"/>
  <c r="O1037" i="12" s="1"/>
  <c r="Q1031" i="12"/>
  <c r="P1031" i="12"/>
  <c r="O1031" i="12"/>
  <c r="Q1028" i="12"/>
  <c r="P1028" i="12"/>
  <c r="O1028" i="12"/>
  <c r="Q1026" i="12"/>
  <c r="P1026" i="12"/>
  <c r="O1026" i="12"/>
  <c r="Q1020" i="12"/>
  <c r="Q1019" i="12" s="1"/>
  <c r="Q1018" i="12" s="1"/>
  <c r="Q1017" i="12" s="1"/>
  <c r="P1020" i="12"/>
  <c r="P1019" i="12" s="1"/>
  <c r="P1018" i="12" s="1"/>
  <c r="P1017" i="12" s="1"/>
  <c r="O1020" i="12"/>
  <c r="O1019" i="12" s="1"/>
  <c r="O1018" i="12" s="1"/>
  <c r="O1017" i="12" s="1"/>
  <c r="Q1015" i="12"/>
  <c r="Q1014" i="12" s="1"/>
  <c r="Q1013" i="12" s="1"/>
  <c r="P1015" i="12"/>
  <c r="P1014" i="12" s="1"/>
  <c r="P1013" i="12" s="1"/>
  <c r="O1015" i="12"/>
  <c r="O1014" i="12" s="1"/>
  <c r="O1013" i="12" s="1"/>
  <c r="Q1011" i="12"/>
  <c r="Q1010" i="12" s="1"/>
  <c r="Q1009" i="12" s="1"/>
  <c r="P1011" i="12"/>
  <c r="P1010" i="12" s="1"/>
  <c r="P1009" i="12" s="1"/>
  <c r="O1011" i="12"/>
  <c r="O1010" i="12" s="1"/>
  <c r="O1009" i="12" s="1"/>
  <c r="Q1007" i="12"/>
  <c r="Q1006" i="12" s="1"/>
  <c r="Q1005" i="12" s="1"/>
  <c r="P1007" i="12"/>
  <c r="P1006" i="12" s="1"/>
  <c r="P1005" i="12" s="1"/>
  <c r="O1007" i="12"/>
  <c r="O1006" i="12" s="1"/>
  <c r="O1005" i="12" s="1"/>
  <c r="Q1000" i="12"/>
  <c r="Q999" i="12" s="1"/>
  <c r="Q998" i="12" s="1"/>
  <c r="P1000" i="12"/>
  <c r="P999" i="12" s="1"/>
  <c r="P998" i="12" s="1"/>
  <c r="O1000" i="12"/>
  <c r="O999" i="12" s="1"/>
  <c r="O998" i="12" s="1"/>
  <c r="Q996" i="12"/>
  <c r="Q995" i="12" s="1"/>
  <c r="Q994" i="12" s="1"/>
  <c r="P996" i="12"/>
  <c r="P995" i="12" s="1"/>
  <c r="P994" i="12" s="1"/>
  <c r="O996" i="12"/>
  <c r="O995" i="12" s="1"/>
  <c r="O994" i="12" s="1"/>
  <c r="Q991" i="12"/>
  <c r="Q990" i="12" s="1"/>
  <c r="P991" i="12"/>
  <c r="P990" i="12" s="1"/>
  <c r="O991" i="12"/>
  <c r="O990" i="12" s="1"/>
  <c r="Q988" i="12"/>
  <c r="Q987" i="12" s="1"/>
  <c r="P988" i="12"/>
  <c r="P987" i="12" s="1"/>
  <c r="O988" i="12"/>
  <c r="O987" i="12" s="1"/>
  <c r="Q985" i="12"/>
  <c r="Q984" i="12" s="1"/>
  <c r="P985" i="12"/>
  <c r="P984" i="12" s="1"/>
  <c r="O985" i="12"/>
  <c r="O984" i="12" s="1"/>
  <c r="Q980" i="12"/>
  <c r="Q979" i="12" s="1"/>
  <c r="Q978" i="12" s="1"/>
  <c r="P980" i="12"/>
  <c r="P979" i="12" s="1"/>
  <c r="P978" i="12" s="1"/>
  <c r="O980" i="12"/>
  <c r="O979" i="12" s="1"/>
  <c r="O978" i="12" s="1"/>
  <c r="Q976" i="12"/>
  <c r="Q975" i="12" s="1"/>
  <c r="Q974" i="12" s="1"/>
  <c r="P976" i="12"/>
  <c r="P975" i="12" s="1"/>
  <c r="P974" i="12" s="1"/>
  <c r="O976" i="12"/>
  <c r="O975" i="12" s="1"/>
  <c r="O974" i="12" s="1"/>
  <c r="Q972" i="12"/>
  <c r="Q971" i="12" s="1"/>
  <c r="Q970" i="12" s="1"/>
  <c r="P972" i="12"/>
  <c r="P971" i="12" s="1"/>
  <c r="P970" i="12" s="1"/>
  <c r="O972" i="12"/>
  <c r="O971" i="12" s="1"/>
  <c r="O970" i="12" s="1"/>
  <c r="Q968" i="12"/>
  <c r="Q967" i="12" s="1"/>
  <c r="Q966" i="12" s="1"/>
  <c r="P968" i="12"/>
  <c r="P967" i="12" s="1"/>
  <c r="P966" i="12" s="1"/>
  <c r="O968" i="12"/>
  <c r="O967" i="12" s="1"/>
  <c r="O966" i="12" s="1"/>
  <c r="Q964" i="12"/>
  <c r="Q963" i="12" s="1"/>
  <c r="Q962" i="12" s="1"/>
  <c r="P964" i="12"/>
  <c r="P963" i="12" s="1"/>
  <c r="P962" i="12" s="1"/>
  <c r="O964" i="12"/>
  <c r="O963" i="12" s="1"/>
  <c r="O962" i="12" s="1"/>
  <c r="Q960" i="12"/>
  <c r="Q959" i="12" s="1"/>
  <c r="Q958" i="12" s="1"/>
  <c r="P960" i="12"/>
  <c r="P959" i="12" s="1"/>
  <c r="P958" i="12" s="1"/>
  <c r="O960" i="12"/>
  <c r="O959" i="12" s="1"/>
  <c r="O958" i="12" s="1"/>
  <c r="Q956" i="12"/>
  <c r="Q955" i="12" s="1"/>
  <c r="Q954" i="12" s="1"/>
  <c r="P956" i="12"/>
  <c r="P955" i="12" s="1"/>
  <c r="P954" i="12" s="1"/>
  <c r="O956" i="12"/>
  <c r="O955" i="12" s="1"/>
  <c r="O954" i="12" s="1"/>
  <c r="Q946" i="12"/>
  <c r="Q945" i="12" s="1"/>
  <c r="P946" i="12"/>
  <c r="P945" i="12" s="1"/>
  <c r="O946" i="12"/>
  <c r="O945" i="12" s="1"/>
  <c r="Q943" i="12"/>
  <c r="Q942" i="12" s="1"/>
  <c r="P943" i="12"/>
  <c r="P942" i="12" s="1"/>
  <c r="O943" i="12"/>
  <c r="O942" i="12" s="1"/>
  <c r="Q938" i="12"/>
  <c r="Q937" i="12" s="1"/>
  <c r="Q936" i="12" s="1"/>
  <c r="Q935" i="12" s="1"/>
  <c r="P938" i="12"/>
  <c r="P937" i="12" s="1"/>
  <c r="P936" i="12" s="1"/>
  <c r="P935" i="12" s="1"/>
  <c r="O938" i="12"/>
  <c r="O937" i="12" s="1"/>
  <c r="O936" i="12" s="1"/>
  <c r="O935" i="12" s="1"/>
  <c r="Q933" i="12"/>
  <c r="Q932" i="12" s="1"/>
  <c r="Q931" i="12" s="1"/>
  <c r="P933" i="12"/>
  <c r="P932" i="12" s="1"/>
  <c r="P931" i="12" s="1"/>
  <c r="O933" i="12"/>
  <c r="O932" i="12" s="1"/>
  <c r="O931" i="12" s="1"/>
  <c r="Q929" i="12"/>
  <c r="Q928" i="12" s="1"/>
  <c r="Q927" i="12" s="1"/>
  <c r="P929" i="12"/>
  <c r="P928" i="12" s="1"/>
  <c r="P927" i="12" s="1"/>
  <c r="O929" i="12"/>
  <c r="O928" i="12" s="1"/>
  <c r="O927" i="12" s="1"/>
  <c r="Q925" i="12"/>
  <c r="Q924" i="12" s="1"/>
  <c r="Q923" i="12" s="1"/>
  <c r="P925" i="12"/>
  <c r="P924" i="12" s="1"/>
  <c r="P923" i="12" s="1"/>
  <c r="O925" i="12"/>
  <c r="O924" i="12" s="1"/>
  <c r="O923" i="12" s="1"/>
  <c r="Q920" i="12"/>
  <c r="Q919" i="12" s="1"/>
  <c r="P920" i="12"/>
  <c r="P919" i="12" s="1"/>
  <c r="O920" i="12"/>
  <c r="O919" i="12" s="1"/>
  <c r="Q917" i="12"/>
  <c r="Q916" i="12" s="1"/>
  <c r="P917" i="12"/>
  <c r="P916" i="12" s="1"/>
  <c r="O917" i="12"/>
  <c r="O916" i="12" s="1"/>
  <c r="Q914" i="12"/>
  <c r="Q913" i="12" s="1"/>
  <c r="P914" i="12"/>
  <c r="P913" i="12" s="1"/>
  <c r="O914" i="12"/>
  <c r="O913" i="12" s="1"/>
  <c r="Q909" i="12"/>
  <c r="Q908" i="12" s="1"/>
  <c r="Q907" i="12" s="1"/>
  <c r="P909" i="12"/>
  <c r="P908" i="12" s="1"/>
  <c r="P907" i="12" s="1"/>
  <c r="O909" i="12"/>
  <c r="O908" i="12" s="1"/>
  <c r="O907" i="12" s="1"/>
  <c r="Q903" i="12"/>
  <c r="Q902" i="12" s="1"/>
  <c r="Q901" i="12" s="1"/>
  <c r="P903" i="12"/>
  <c r="P902" i="12" s="1"/>
  <c r="P901" i="12" s="1"/>
  <c r="O903" i="12"/>
  <c r="O902" i="12" s="1"/>
  <c r="O901" i="12" s="1"/>
  <c r="Q899" i="12"/>
  <c r="Q898" i="12" s="1"/>
  <c r="Q897" i="12" s="1"/>
  <c r="P899" i="12"/>
  <c r="P898" i="12" s="1"/>
  <c r="P897" i="12" s="1"/>
  <c r="O899" i="12"/>
  <c r="O898" i="12" s="1"/>
  <c r="O897" i="12" s="1"/>
  <c r="Q894" i="12"/>
  <c r="Q893" i="12" s="1"/>
  <c r="Q892" i="12" s="1"/>
  <c r="P894" i="12"/>
  <c r="P893" i="12" s="1"/>
  <c r="P892" i="12" s="1"/>
  <c r="O894" i="12"/>
  <c r="O893" i="12" s="1"/>
  <c r="O892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1" i="12"/>
  <c r="Q880" i="12" s="1"/>
  <c r="Q879" i="12" s="1"/>
  <c r="P881" i="12"/>
  <c r="P880" i="12" s="1"/>
  <c r="P879" i="12" s="1"/>
  <c r="O881" i="12"/>
  <c r="O880" i="12" s="1"/>
  <c r="O879" i="12" s="1"/>
  <c r="Q877" i="12"/>
  <c r="Q876" i="12" s="1"/>
  <c r="Q875" i="12" s="1"/>
  <c r="Q874" i="12" s="1"/>
  <c r="P877" i="12"/>
  <c r="P876" i="12" s="1"/>
  <c r="P875" i="12" s="1"/>
  <c r="P874" i="12" s="1"/>
  <c r="O877" i="12"/>
  <c r="O876" i="12" s="1"/>
  <c r="O875" i="12" s="1"/>
  <c r="O874" i="12" s="1"/>
  <c r="Q872" i="12"/>
  <c r="Q871" i="12" s="1"/>
  <c r="Q870" i="12" s="1"/>
  <c r="P872" i="12"/>
  <c r="P871" i="12" s="1"/>
  <c r="P870" i="12" s="1"/>
  <c r="O872" i="12"/>
  <c r="O871" i="12" s="1"/>
  <c r="O870" i="12" s="1"/>
  <c r="Q868" i="12"/>
  <c r="Q867" i="12" s="1"/>
  <c r="Q866" i="12" s="1"/>
  <c r="P868" i="12"/>
  <c r="P867" i="12" s="1"/>
  <c r="P866" i="12" s="1"/>
  <c r="O868" i="12"/>
  <c r="O867" i="12" s="1"/>
  <c r="O866" i="12" s="1"/>
  <c r="Q864" i="12"/>
  <c r="Q863" i="12" s="1"/>
  <c r="Q862" i="12" s="1"/>
  <c r="P864" i="12"/>
  <c r="P863" i="12" s="1"/>
  <c r="P862" i="12" s="1"/>
  <c r="O864" i="12"/>
  <c r="O863" i="12" s="1"/>
  <c r="O862" i="12" s="1"/>
  <c r="Q860" i="12"/>
  <c r="Q859" i="12" s="1"/>
  <c r="Q858" i="12" s="1"/>
  <c r="P860" i="12"/>
  <c r="P859" i="12" s="1"/>
  <c r="P858" i="12" s="1"/>
  <c r="O860" i="12"/>
  <c r="O859" i="12" s="1"/>
  <c r="O858" i="12" s="1"/>
  <c r="Q856" i="12"/>
  <c r="Q855" i="12" s="1"/>
  <c r="Q854" i="12" s="1"/>
  <c r="P856" i="12"/>
  <c r="P855" i="12" s="1"/>
  <c r="P854" i="12" s="1"/>
  <c r="O856" i="12"/>
  <c r="O855" i="12" s="1"/>
  <c r="O854" i="12" s="1"/>
  <c r="Q852" i="12"/>
  <c r="Q851" i="12" s="1"/>
  <c r="Q850" i="12" s="1"/>
  <c r="P852" i="12"/>
  <c r="P851" i="12" s="1"/>
  <c r="P850" i="12" s="1"/>
  <c r="O852" i="12"/>
  <c r="O851" i="12" s="1"/>
  <c r="O850" i="12" s="1"/>
  <c r="Q848" i="12"/>
  <c r="Q847" i="12" s="1"/>
  <c r="Q846" i="12" s="1"/>
  <c r="P848" i="12"/>
  <c r="P847" i="12" s="1"/>
  <c r="P846" i="12" s="1"/>
  <c r="O848" i="12"/>
  <c r="O847" i="12" s="1"/>
  <c r="O846" i="12" s="1"/>
  <c r="Q844" i="12"/>
  <c r="Q843" i="12" s="1"/>
  <c r="Q842" i="12" s="1"/>
  <c r="P844" i="12"/>
  <c r="P843" i="12" s="1"/>
  <c r="P842" i="12" s="1"/>
  <c r="O844" i="12"/>
  <c r="O843" i="12" s="1"/>
  <c r="O842" i="12" s="1"/>
  <c r="Q840" i="12"/>
  <c r="Q839" i="12" s="1"/>
  <c r="Q838" i="12" s="1"/>
  <c r="P840" i="12"/>
  <c r="P839" i="12" s="1"/>
  <c r="P838" i="12" s="1"/>
  <c r="O840" i="12"/>
  <c r="O839" i="12" s="1"/>
  <c r="O838" i="12" s="1"/>
  <c r="Q836" i="12"/>
  <c r="Q835" i="12" s="1"/>
  <c r="Q834" i="12" s="1"/>
  <c r="P836" i="12"/>
  <c r="P835" i="12" s="1"/>
  <c r="P834" i="12" s="1"/>
  <c r="O836" i="12"/>
  <c r="O835" i="12" s="1"/>
  <c r="O834" i="12" s="1"/>
  <c r="Q831" i="12"/>
  <c r="Q830" i="12" s="1"/>
  <c r="Q829" i="12" s="1"/>
  <c r="P831" i="12"/>
  <c r="P830" i="12" s="1"/>
  <c r="P829" i="12" s="1"/>
  <c r="O831" i="12"/>
  <c r="O830" i="12" s="1"/>
  <c r="O829" i="12" s="1"/>
  <c r="Q827" i="12"/>
  <c r="Q826" i="12" s="1"/>
  <c r="Q825" i="12" s="1"/>
  <c r="P827" i="12"/>
  <c r="P826" i="12" s="1"/>
  <c r="P825" i="12" s="1"/>
  <c r="O827" i="12"/>
  <c r="O826" i="12" s="1"/>
  <c r="O825" i="12" s="1"/>
  <c r="Q823" i="12"/>
  <c r="Q822" i="12" s="1"/>
  <c r="Q821" i="12" s="1"/>
  <c r="P823" i="12"/>
  <c r="P822" i="12" s="1"/>
  <c r="P821" i="12" s="1"/>
  <c r="O823" i="12"/>
  <c r="O822" i="12" s="1"/>
  <c r="O821" i="12" s="1"/>
  <c r="Q819" i="12"/>
  <c r="Q818" i="12" s="1"/>
  <c r="P819" i="12"/>
  <c r="P818" i="12" s="1"/>
  <c r="O819" i="12"/>
  <c r="O818" i="12" s="1"/>
  <c r="Q816" i="12"/>
  <c r="Q815" i="12" s="1"/>
  <c r="P816" i="12"/>
  <c r="P815" i="12" s="1"/>
  <c r="O816" i="12"/>
  <c r="O815" i="12" s="1"/>
  <c r="Q810" i="12"/>
  <c r="Q807" i="12" s="1"/>
  <c r="P810" i="12"/>
  <c r="P807" i="12" s="1"/>
  <c r="O810" i="12"/>
  <c r="O807" i="12" s="1"/>
  <c r="Q805" i="12"/>
  <c r="Q804" i="12" s="1"/>
  <c r="P805" i="12"/>
  <c r="P804" i="12" s="1"/>
  <c r="O805" i="12"/>
  <c r="O804" i="12" s="1"/>
  <c r="Q802" i="12"/>
  <c r="Q801" i="12" s="1"/>
  <c r="P802" i="12"/>
  <c r="P801" i="12" s="1"/>
  <c r="O802" i="12"/>
  <c r="O801" i="12" s="1"/>
  <c r="Q796" i="12"/>
  <c r="Q795" i="12" s="1"/>
  <c r="Q794" i="12" s="1"/>
  <c r="Q793" i="12" s="1"/>
  <c r="P796" i="12"/>
  <c r="P795" i="12" s="1"/>
  <c r="P794" i="12" s="1"/>
  <c r="P793" i="12" s="1"/>
  <c r="O796" i="12"/>
  <c r="O795" i="12" s="1"/>
  <c r="O794" i="12" s="1"/>
  <c r="O793" i="12" s="1"/>
  <c r="Q791" i="12"/>
  <c r="Q790" i="12" s="1"/>
  <c r="Q789" i="12" s="1"/>
  <c r="P791" i="12"/>
  <c r="P790" i="12" s="1"/>
  <c r="P789" i="12" s="1"/>
  <c r="O791" i="12"/>
  <c r="O790" i="12" s="1"/>
  <c r="O789" i="12" s="1"/>
  <c r="Q787" i="12"/>
  <c r="Q786" i="12" s="1"/>
  <c r="Q785" i="12" s="1"/>
  <c r="P787" i="12"/>
  <c r="P786" i="12" s="1"/>
  <c r="P785" i="12" s="1"/>
  <c r="O787" i="12"/>
  <c r="O786" i="12" s="1"/>
  <c r="O785" i="12" s="1"/>
  <c r="Q783" i="12"/>
  <c r="Q782" i="12" s="1"/>
  <c r="Q781" i="12" s="1"/>
  <c r="P783" i="12"/>
  <c r="P782" i="12" s="1"/>
  <c r="P781" i="12" s="1"/>
  <c r="O783" i="12"/>
  <c r="O782" i="12" s="1"/>
  <c r="O781" i="12" s="1"/>
  <c r="Q779" i="12"/>
  <c r="Q778" i="12" s="1"/>
  <c r="Q777" i="12" s="1"/>
  <c r="P779" i="12"/>
  <c r="P778" i="12" s="1"/>
  <c r="P777" i="12" s="1"/>
  <c r="O779" i="12"/>
  <c r="O778" i="12" s="1"/>
  <c r="O777" i="12" s="1"/>
  <c r="Q775" i="12"/>
  <c r="Q774" i="12" s="1"/>
  <c r="Q773" i="12" s="1"/>
  <c r="P775" i="12"/>
  <c r="P774" i="12" s="1"/>
  <c r="P773" i="12" s="1"/>
  <c r="O775" i="12"/>
  <c r="O774" i="12" s="1"/>
  <c r="O773" i="12" s="1"/>
  <c r="Q771" i="12"/>
  <c r="Q770" i="12" s="1"/>
  <c r="Q769" i="12" s="1"/>
  <c r="P771" i="12"/>
  <c r="P770" i="12" s="1"/>
  <c r="P769" i="12" s="1"/>
  <c r="O771" i="12"/>
  <c r="O770" i="12" s="1"/>
  <c r="O769" i="12" s="1"/>
  <c r="Q763" i="12"/>
  <c r="Q762" i="12" s="1"/>
  <c r="Q761" i="12" s="1"/>
  <c r="P763" i="12"/>
  <c r="P762" i="12" s="1"/>
  <c r="P761" i="12" s="1"/>
  <c r="O763" i="12"/>
  <c r="O762" i="12" s="1"/>
  <c r="O761" i="12" s="1"/>
  <c r="Q759" i="12"/>
  <c r="Q758" i="12" s="1"/>
  <c r="Q757" i="12" s="1"/>
  <c r="P759" i="12"/>
  <c r="P758" i="12" s="1"/>
  <c r="P757" i="12" s="1"/>
  <c r="O759" i="12"/>
  <c r="O758" i="12" s="1"/>
  <c r="O757" i="12" s="1"/>
  <c r="Q755" i="12"/>
  <c r="Q754" i="12" s="1"/>
  <c r="Q753" i="12" s="1"/>
  <c r="P755" i="12"/>
  <c r="P754" i="12" s="1"/>
  <c r="P753" i="12" s="1"/>
  <c r="O755" i="12"/>
  <c r="O754" i="12" s="1"/>
  <c r="O753" i="12" s="1"/>
  <c r="Q751" i="12"/>
  <c r="Q750" i="12" s="1"/>
  <c r="Q749" i="12" s="1"/>
  <c r="P751" i="12"/>
  <c r="P750" i="12" s="1"/>
  <c r="P749" i="12" s="1"/>
  <c r="O751" i="12"/>
  <c r="O750" i="12" s="1"/>
  <c r="O749" i="12" s="1"/>
  <c r="Q735" i="12"/>
  <c r="Q734" i="12" s="1"/>
  <c r="Q733" i="12" s="1"/>
  <c r="P735" i="12"/>
  <c r="P734" i="12" s="1"/>
  <c r="P733" i="12" s="1"/>
  <c r="O735" i="12"/>
  <c r="O734" i="12" s="1"/>
  <c r="O733" i="12" s="1"/>
  <c r="Q731" i="12"/>
  <c r="Q730" i="12" s="1"/>
  <c r="Q729" i="12" s="1"/>
  <c r="P731" i="12"/>
  <c r="P730" i="12" s="1"/>
  <c r="P729" i="12" s="1"/>
  <c r="O731" i="12"/>
  <c r="O730" i="12" s="1"/>
  <c r="O729" i="12" s="1"/>
  <c r="Q723" i="12"/>
  <c r="Q722" i="12" s="1"/>
  <c r="Q721" i="12" s="1"/>
  <c r="P723" i="12"/>
  <c r="P722" i="12" s="1"/>
  <c r="P721" i="12" s="1"/>
  <c r="O723" i="12"/>
  <c r="O722" i="12" s="1"/>
  <c r="O721" i="12" s="1"/>
  <c r="Q719" i="12"/>
  <c r="Q718" i="12" s="1"/>
  <c r="Q717" i="12" s="1"/>
  <c r="P719" i="12"/>
  <c r="P718" i="12" s="1"/>
  <c r="P717" i="12" s="1"/>
  <c r="O719" i="12"/>
  <c r="O718" i="12" s="1"/>
  <c r="O717" i="12" s="1"/>
  <c r="Q711" i="12"/>
  <c r="Q710" i="12" s="1"/>
  <c r="Q709" i="12" s="1"/>
  <c r="P711" i="12"/>
  <c r="P710" i="12" s="1"/>
  <c r="P709" i="12" s="1"/>
  <c r="O711" i="12"/>
  <c r="O710" i="12" s="1"/>
  <c r="O709" i="12" s="1"/>
  <c r="Q707" i="12"/>
  <c r="Q706" i="12" s="1"/>
  <c r="Q705" i="12" s="1"/>
  <c r="P707" i="12"/>
  <c r="P706" i="12" s="1"/>
  <c r="P705" i="12" s="1"/>
  <c r="O707" i="12"/>
  <c r="O706" i="12" s="1"/>
  <c r="O705" i="12" s="1"/>
  <c r="Q703" i="12"/>
  <c r="Q702" i="12" s="1"/>
  <c r="Q701" i="12" s="1"/>
  <c r="P703" i="12"/>
  <c r="P702" i="12" s="1"/>
  <c r="P701" i="12" s="1"/>
  <c r="O703" i="12"/>
  <c r="O702" i="12" s="1"/>
  <c r="O701" i="12" s="1"/>
  <c r="Q697" i="12"/>
  <c r="Q696" i="12" s="1"/>
  <c r="Q695" i="12" s="1"/>
  <c r="P697" i="12"/>
  <c r="P696" i="12" s="1"/>
  <c r="P695" i="12" s="1"/>
  <c r="O697" i="12"/>
  <c r="O696" i="12" s="1"/>
  <c r="O695" i="12" s="1"/>
  <c r="Q689" i="12"/>
  <c r="Q688" i="12" s="1"/>
  <c r="Q687" i="12" s="1"/>
  <c r="P689" i="12"/>
  <c r="P688" i="12" s="1"/>
  <c r="P687" i="12" s="1"/>
  <c r="O689" i="12"/>
  <c r="O688" i="12" s="1"/>
  <c r="O687" i="12" s="1"/>
  <c r="Q684" i="12"/>
  <c r="Q683" i="12" s="1"/>
  <c r="Q682" i="12" s="1"/>
  <c r="Q681" i="12" s="1"/>
  <c r="P684" i="12"/>
  <c r="P683" i="12" s="1"/>
  <c r="P682" i="12" s="1"/>
  <c r="P681" i="12" s="1"/>
  <c r="O684" i="12"/>
  <c r="O683" i="12" s="1"/>
  <c r="O682" i="12" s="1"/>
  <c r="O681" i="12" s="1"/>
  <c r="Q679" i="12"/>
  <c r="Q678" i="12" s="1"/>
  <c r="Q677" i="12" s="1"/>
  <c r="P679" i="12"/>
  <c r="P678" i="12" s="1"/>
  <c r="P677" i="12" s="1"/>
  <c r="O679" i="12"/>
  <c r="O678" i="12" s="1"/>
  <c r="O677" i="12" s="1"/>
  <c r="Q671" i="12"/>
  <c r="Q670" i="12" s="1"/>
  <c r="Q669" i="12" s="1"/>
  <c r="P671" i="12"/>
  <c r="P670" i="12" s="1"/>
  <c r="P669" i="12" s="1"/>
  <c r="O671" i="12"/>
  <c r="O670" i="12" s="1"/>
  <c r="O669" i="12" s="1"/>
  <c r="Q667" i="12"/>
  <c r="Q666" i="12" s="1"/>
  <c r="Q665" i="12" s="1"/>
  <c r="P667" i="12"/>
  <c r="P666" i="12" s="1"/>
  <c r="P665" i="12" s="1"/>
  <c r="O667" i="12"/>
  <c r="O666" i="12" s="1"/>
  <c r="O665" i="12" s="1"/>
  <c r="Q663" i="12"/>
  <c r="Q662" i="12" s="1"/>
  <c r="Q661" i="12" s="1"/>
  <c r="P663" i="12"/>
  <c r="P662" i="12" s="1"/>
  <c r="P661" i="12" s="1"/>
  <c r="O663" i="12"/>
  <c r="O662" i="12" s="1"/>
  <c r="O661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48" i="12"/>
  <c r="Q647" i="12" s="1"/>
  <c r="Q646" i="12" s="1"/>
  <c r="P648" i="12"/>
  <c r="P647" i="12" s="1"/>
  <c r="P646" i="12" s="1"/>
  <c r="O648" i="12"/>
  <c r="O647" i="12" s="1"/>
  <c r="O646" i="12" s="1"/>
  <c r="Q644" i="12"/>
  <c r="Q643" i="12" s="1"/>
  <c r="Q642" i="12" s="1"/>
  <c r="P644" i="12"/>
  <c r="P643" i="12" s="1"/>
  <c r="P642" i="12" s="1"/>
  <c r="O644" i="12"/>
  <c r="O643" i="12" s="1"/>
  <c r="O642" i="12" s="1"/>
  <c r="Q640" i="12"/>
  <c r="Q639" i="12" s="1"/>
  <c r="Q638" i="12" s="1"/>
  <c r="P640" i="12"/>
  <c r="P639" i="12" s="1"/>
  <c r="P638" i="12" s="1"/>
  <c r="O640" i="12"/>
  <c r="O639" i="12" s="1"/>
  <c r="O638" i="12" s="1"/>
  <c r="Q636" i="12"/>
  <c r="Q635" i="12" s="1"/>
  <c r="Q634" i="12" s="1"/>
  <c r="P636" i="12"/>
  <c r="P635" i="12" s="1"/>
  <c r="P634" i="12" s="1"/>
  <c r="O636" i="12"/>
  <c r="O635" i="12" s="1"/>
  <c r="O634" i="12" s="1"/>
  <c r="Q631" i="12"/>
  <c r="Q630" i="12" s="1"/>
  <c r="Q629" i="12" s="1"/>
  <c r="P631" i="12"/>
  <c r="P630" i="12" s="1"/>
  <c r="P629" i="12" s="1"/>
  <c r="O631" i="12"/>
  <c r="O630" i="12" s="1"/>
  <c r="O629" i="12" s="1"/>
  <c r="Q627" i="12"/>
  <c r="Q626" i="12" s="1"/>
  <c r="Q625" i="12" s="1"/>
  <c r="P627" i="12"/>
  <c r="P626" i="12" s="1"/>
  <c r="P625" i="12" s="1"/>
  <c r="O627" i="12"/>
  <c r="O626" i="12" s="1"/>
  <c r="O625" i="12" s="1"/>
  <c r="Q620" i="12"/>
  <c r="Q619" i="12" s="1"/>
  <c r="P620" i="12"/>
  <c r="P619" i="12" s="1"/>
  <c r="O620" i="12"/>
  <c r="O619" i="12" s="1"/>
  <c r="Q617" i="12"/>
  <c r="Q616" i="12" s="1"/>
  <c r="P617" i="12"/>
  <c r="P616" i="12" s="1"/>
  <c r="O617" i="12"/>
  <c r="O616" i="12" s="1"/>
  <c r="Q612" i="12"/>
  <c r="Q611" i="12" s="1"/>
  <c r="Q610" i="12" s="1"/>
  <c r="Q609" i="12" s="1"/>
  <c r="P612" i="12"/>
  <c r="P611" i="12" s="1"/>
  <c r="P610" i="12" s="1"/>
  <c r="P609" i="12" s="1"/>
  <c r="O612" i="12"/>
  <c r="O611" i="12" s="1"/>
  <c r="O610" i="12" s="1"/>
  <c r="O609" i="12" s="1"/>
  <c r="Q606" i="12"/>
  <c r="Q605" i="12" s="1"/>
  <c r="P606" i="12"/>
  <c r="P605" i="12" s="1"/>
  <c r="O606" i="12"/>
  <c r="O605" i="12" s="1"/>
  <c r="Q603" i="12"/>
  <c r="Q602" i="12" s="1"/>
  <c r="P603" i="12"/>
  <c r="P602" i="12" s="1"/>
  <c r="O603" i="12"/>
  <c r="O602" i="12" s="1"/>
  <c r="Q597" i="12"/>
  <c r="Q596" i="12" s="1"/>
  <c r="Q595" i="12" s="1"/>
  <c r="Q594" i="12" s="1"/>
  <c r="P597" i="12"/>
  <c r="P596" i="12" s="1"/>
  <c r="P595" i="12" s="1"/>
  <c r="P594" i="12" s="1"/>
  <c r="O597" i="12"/>
  <c r="O596" i="12" s="1"/>
  <c r="O595" i="12" s="1"/>
  <c r="O594" i="12" s="1"/>
  <c r="Q591" i="12"/>
  <c r="Q590" i="12" s="1"/>
  <c r="P591" i="12"/>
  <c r="P590" i="12" s="1"/>
  <c r="O591" i="12"/>
  <c r="O590" i="12" s="1"/>
  <c r="Q588" i="12"/>
  <c r="Q587" i="12" s="1"/>
  <c r="P588" i="12"/>
  <c r="P587" i="12" s="1"/>
  <c r="O588" i="12"/>
  <c r="O587" i="12" s="1"/>
  <c r="Q585" i="12"/>
  <c r="Q584" i="12" s="1"/>
  <c r="P585" i="12"/>
  <c r="P584" i="12" s="1"/>
  <c r="O585" i="12"/>
  <c r="O584" i="12" s="1"/>
  <c r="Q582" i="12"/>
  <c r="Q581" i="12" s="1"/>
  <c r="P582" i="12"/>
  <c r="P581" i="12" s="1"/>
  <c r="O582" i="12"/>
  <c r="O581" i="12" s="1"/>
  <c r="Q579" i="12"/>
  <c r="Q578" i="12" s="1"/>
  <c r="P579" i="12"/>
  <c r="P578" i="12" s="1"/>
  <c r="O579" i="12"/>
  <c r="O578" i="12" s="1"/>
  <c r="Q574" i="12"/>
  <c r="Q573" i="12" s="1"/>
  <c r="Q572" i="12" s="1"/>
  <c r="P574" i="12"/>
  <c r="P573" i="12" s="1"/>
  <c r="P572" i="12" s="1"/>
  <c r="O574" i="12"/>
  <c r="O573" i="12" s="1"/>
  <c r="O572" i="12" s="1"/>
  <c r="Q570" i="12"/>
  <c r="Q569" i="12" s="1"/>
  <c r="P570" i="12"/>
  <c r="P569" i="12" s="1"/>
  <c r="O570" i="12"/>
  <c r="O569" i="12" s="1"/>
  <c r="Q567" i="12"/>
  <c r="Q566" i="12" s="1"/>
  <c r="P567" i="12"/>
  <c r="P566" i="12" s="1"/>
  <c r="O567" i="12"/>
  <c r="O566" i="12" s="1"/>
  <c r="Q563" i="12"/>
  <c r="Q562" i="12" s="1"/>
  <c r="Q561" i="12" s="1"/>
  <c r="P563" i="12"/>
  <c r="P562" i="12" s="1"/>
  <c r="P561" i="12" s="1"/>
  <c r="O563" i="12"/>
  <c r="O562" i="12" s="1"/>
  <c r="O561" i="12" s="1"/>
  <c r="Q559" i="12"/>
  <c r="P559" i="12"/>
  <c r="O559" i="12"/>
  <c r="Q557" i="12"/>
  <c r="P557" i="12"/>
  <c r="O557" i="12"/>
  <c r="Q551" i="12"/>
  <c r="Q550" i="12" s="1"/>
  <c r="Q549" i="12" s="1"/>
  <c r="P551" i="12"/>
  <c r="P550" i="12" s="1"/>
  <c r="P549" i="12" s="1"/>
  <c r="O551" i="12"/>
  <c r="O550" i="12" s="1"/>
  <c r="O549" i="12" s="1"/>
  <c r="Q547" i="12"/>
  <c r="Q546" i="12" s="1"/>
  <c r="Q545" i="12" s="1"/>
  <c r="P547" i="12"/>
  <c r="P546" i="12" s="1"/>
  <c r="P545" i="12" s="1"/>
  <c r="O547" i="12"/>
  <c r="O546" i="12" s="1"/>
  <c r="O545" i="12" s="1"/>
  <c r="Q543" i="12"/>
  <c r="Q542" i="12" s="1"/>
  <c r="Q541" i="12" s="1"/>
  <c r="P543" i="12"/>
  <c r="P542" i="12" s="1"/>
  <c r="P541" i="12" s="1"/>
  <c r="O543" i="12"/>
  <c r="O542" i="12" s="1"/>
  <c r="O541" i="12" s="1"/>
  <c r="Q539" i="12"/>
  <c r="Q538" i="12" s="1"/>
  <c r="Q537" i="12" s="1"/>
  <c r="P539" i="12"/>
  <c r="P538" i="12" s="1"/>
  <c r="P537" i="12" s="1"/>
  <c r="O539" i="12"/>
  <c r="O538" i="12" s="1"/>
  <c r="O537" i="12" s="1"/>
  <c r="Q533" i="12"/>
  <c r="Q532" i="12" s="1"/>
  <c r="P533" i="12"/>
  <c r="P532" i="12" s="1"/>
  <c r="O533" i="12"/>
  <c r="O532" i="12" s="1"/>
  <c r="Q530" i="12"/>
  <c r="Q529" i="12" s="1"/>
  <c r="P530" i="12"/>
  <c r="P529" i="12" s="1"/>
  <c r="O530" i="12"/>
  <c r="O529" i="12" s="1"/>
  <c r="Q525" i="12"/>
  <c r="Q524" i="12" s="1"/>
  <c r="Q523" i="12" s="1"/>
  <c r="P525" i="12"/>
  <c r="P524" i="12" s="1"/>
  <c r="P523" i="12" s="1"/>
  <c r="O525" i="12"/>
  <c r="O524" i="12" s="1"/>
  <c r="O523" i="12" s="1"/>
  <c r="Q521" i="12"/>
  <c r="Q520" i="12" s="1"/>
  <c r="Q519" i="12" s="1"/>
  <c r="P521" i="12"/>
  <c r="P520" i="12" s="1"/>
  <c r="P519" i="12" s="1"/>
  <c r="O521" i="12"/>
  <c r="O520" i="12" s="1"/>
  <c r="O519" i="12" s="1"/>
  <c r="Q515" i="12"/>
  <c r="Q514" i="12" s="1"/>
  <c r="P515" i="12"/>
  <c r="P514" i="12" s="1"/>
  <c r="O515" i="12"/>
  <c r="O514" i="12" s="1"/>
  <c r="Q512" i="12"/>
  <c r="Q511" i="12" s="1"/>
  <c r="P512" i="12"/>
  <c r="P511" i="12" s="1"/>
  <c r="O512" i="12"/>
  <c r="O511" i="12" s="1"/>
  <c r="Q508" i="12"/>
  <c r="Q507" i="12" s="1"/>
  <c r="P508" i="12"/>
  <c r="P507" i="12" s="1"/>
  <c r="O508" i="12"/>
  <c r="O507" i="12" s="1"/>
  <c r="Q505" i="12"/>
  <c r="Q504" i="12" s="1"/>
  <c r="P505" i="12"/>
  <c r="P504" i="12" s="1"/>
  <c r="O505" i="12"/>
  <c r="O504" i="12" s="1"/>
  <c r="Q499" i="12"/>
  <c r="Q498" i="12" s="1"/>
  <c r="Q497" i="12" s="1"/>
  <c r="P499" i="12"/>
  <c r="P498" i="12" s="1"/>
  <c r="P497" i="12" s="1"/>
  <c r="O499" i="12"/>
  <c r="O498" i="12" s="1"/>
  <c r="O497" i="12" s="1"/>
  <c r="Q495" i="12"/>
  <c r="Q494" i="12" s="1"/>
  <c r="Q493" i="12" s="1"/>
  <c r="P495" i="12"/>
  <c r="P494" i="12" s="1"/>
  <c r="P493" i="12" s="1"/>
  <c r="O495" i="12"/>
  <c r="O494" i="12" s="1"/>
  <c r="O493" i="12" s="1"/>
  <c r="Q491" i="12"/>
  <c r="Q490" i="12" s="1"/>
  <c r="Q489" i="12" s="1"/>
  <c r="P491" i="12"/>
  <c r="P490" i="12" s="1"/>
  <c r="P489" i="12" s="1"/>
  <c r="O491" i="12"/>
  <c r="O490" i="12" s="1"/>
  <c r="O489" i="12" s="1"/>
  <c r="Q487" i="12"/>
  <c r="Q486" i="12" s="1"/>
  <c r="Q485" i="12" s="1"/>
  <c r="P487" i="12"/>
  <c r="P486" i="12" s="1"/>
  <c r="P485" i="12" s="1"/>
  <c r="O487" i="12"/>
  <c r="O486" i="12" s="1"/>
  <c r="O485" i="12" s="1"/>
  <c r="Q482" i="12"/>
  <c r="Q481" i="12" s="1"/>
  <c r="Q480" i="12" s="1"/>
  <c r="P482" i="12"/>
  <c r="P481" i="12" s="1"/>
  <c r="P480" i="12" s="1"/>
  <c r="O482" i="12"/>
  <c r="O481" i="12" s="1"/>
  <c r="O480" i="12" s="1"/>
  <c r="Q476" i="12"/>
  <c r="Q475" i="12" s="1"/>
  <c r="Q474" i="12" s="1"/>
  <c r="P476" i="12"/>
  <c r="P475" i="12" s="1"/>
  <c r="P474" i="12" s="1"/>
  <c r="O476" i="12"/>
  <c r="O475" i="12" s="1"/>
  <c r="O474" i="12" s="1"/>
  <c r="Q471" i="12"/>
  <c r="P471" i="12"/>
  <c r="O471" i="12"/>
  <c r="Q468" i="12"/>
  <c r="P468" i="12"/>
  <c r="O468" i="12"/>
  <c r="Q465" i="12"/>
  <c r="Q464" i="12" s="1"/>
  <c r="P465" i="12"/>
  <c r="P464" i="12" s="1"/>
  <c r="O465" i="12"/>
  <c r="O464" i="12" s="1"/>
  <c r="Q460" i="12"/>
  <c r="Q459" i="12" s="1"/>
  <c r="Q458" i="12" s="1"/>
  <c r="P460" i="12"/>
  <c r="P459" i="12" s="1"/>
  <c r="P458" i="12" s="1"/>
  <c r="O460" i="12"/>
  <c r="O459" i="12" s="1"/>
  <c r="O458" i="12" s="1"/>
  <c r="Q456" i="12"/>
  <c r="Q455" i="12" s="1"/>
  <c r="P456" i="12"/>
  <c r="P455" i="12" s="1"/>
  <c r="O456" i="12"/>
  <c r="O455" i="12" s="1"/>
  <c r="Q453" i="12"/>
  <c r="P453" i="12"/>
  <c r="O453" i="12"/>
  <c r="Q451" i="12"/>
  <c r="P451" i="12"/>
  <c r="O451" i="12"/>
  <c r="Q448" i="12"/>
  <c r="Q447" i="12" s="1"/>
  <c r="P448" i="12"/>
  <c r="P447" i="12" s="1"/>
  <c r="O448" i="12"/>
  <c r="O447" i="12" s="1"/>
  <c r="Q445" i="12"/>
  <c r="Q444" i="12" s="1"/>
  <c r="P445" i="12"/>
  <c r="P444" i="12" s="1"/>
  <c r="O445" i="12"/>
  <c r="O444" i="12" s="1"/>
  <c r="Q440" i="12"/>
  <c r="Q439" i="12" s="1"/>
  <c r="Q438" i="12" s="1"/>
  <c r="P440" i="12"/>
  <c r="P439" i="12" s="1"/>
  <c r="P438" i="12" s="1"/>
  <c r="O440" i="12"/>
  <c r="O439" i="12" s="1"/>
  <c r="O438" i="12" s="1"/>
  <c r="Q435" i="12"/>
  <c r="Q434" i="12" s="1"/>
  <c r="Q433" i="12" s="1"/>
  <c r="P435" i="12"/>
  <c r="P434" i="12" s="1"/>
  <c r="P433" i="12" s="1"/>
  <c r="O435" i="12"/>
  <c r="O434" i="12" s="1"/>
  <c r="O433" i="12" s="1"/>
  <c r="Q431" i="12"/>
  <c r="Q430" i="12" s="1"/>
  <c r="Q429" i="12" s="1"/>
  <c r="P431" i="12"/>
  <c r="P430" i="12" s="1"/>
  <c r="P429" i="12" s="1"/>
  <c r="O431" i="12"/>
  <c r="O430" i="12" s="1"/>
  <c r="O429" i="12" s="1"/>
  <c r="Q426" i="12"/>
  <c r="P426" i="12"/>
  <c r="O426" i="12"/>
  <c r="Q424" i="12"/>
  <c r="P424" i="12"/>
  <c r="O424" i="12"/>
  <c r="Q420" i="12"/>
  <c r="P420" i="12"/>
  <c r="O420" i="12"/>
  <c r="Q418" i="12"/>
  <c r="P418" i="12"/>
  <c r="O418" i="12"/>
  <c r="Q414" i="12"/>
  <c r="Q413" i="12" s="1"/>
  <c r="Q412" i="12" s="1"/>
  <c r="P414" i="12"/>
  <c r="P413" i="12" s="1"/>
  <c r="P412" i="12" s="1"/>
  <c r="O414" i="12"/>
  <c r="O413" i="12" s="1"/>
  <c r="O412" i="12" s="1"/>
  <c r="Q410" i="12"/>
  <c r="P410" i="12"/>
  <c r="O410" i="12"/>
  <c r="Q408" i="12"/>
  <c r="P408" i="12"/>
  <c r="O408" i="12"/>
  <c r="Q403" i="12"/>
  <c r="P403" i="12"/>
  <c r="O403" i="12"/>
  <c r="Q400" i="12"/>
  <c r="P400" i="12"/>
  <c r="O400" i="12"/>
  <c r="Q395" i="12"/>
  <c r="Q394" i="12" s="1"/>
  <c r="Q393" i="12" s="1"/>
  <c r="P395" i="12"/>
  <c r="P394" i="12" s="1"/>
  <c r="P393" i="12" s="1"/>
  <c r="O395" i="12"/>
  <c r="O394" i="12" s="1"/>
  <c r="O393" i="12" s="1"/>
  <c r="Q387" i="12"/>
  <c r="Q386" i="12" s="1"/>
  <c r="Q385" i="12" s="1"/>
  <c r="P387" i="12"/>
  <c r="P386" i="12" s="1"/>
  <c r="P385" i="12" s="1"/>
  <c r="O387" i="12"/>
  <c r="O386" i="12" s="1"/>
  <c r="O385" i="12" s="1"/>
  <c r="Q382" i="12"/>
  <c r="Q381" i="12" s="1"/>
  <c r="Q380" i="12" s="1"/>
  <c r="P382" i="12"/>
  <c r="P381" i="12" s="1"/>
  <c r="P380" i="12" s="1"/>
  <c r="O382" i="12"/>
  <c r="O381" i="12" s="1"/>
  <c r="O380" i="12" s="1"/>
  <c r="Q377" i="12"/>
  <c r="P377" i="12"/>
  <c r="O377" i="12"/>
  <c r="Q375" i="12"/>
  <c r="P375" i="12"/>
  <c r="O375" i="12"/>
  <c r="Q367" i="12"/>
  <c r="Q366" i="12" s="1"/>
  <c r="Q365" i="12" s="1"/>
  <c r="P367" i="12"/>
  <c r="P366" i="12" s="1"/>
  <c r="P365" i="12" s="1"/>
  <c r="O367" i="12"/>
  <c r="O366" i="12" s="1"/>
  <c r="O365" i="12" s="1"/>
  <c r="Q363" i="12"/>
  <c r="Q362" i="12" s="1"/>
  <c r="Q361" i="12" s="1"/>
  <c r="P363" i="12"/>
  <c r="P362" i="12" s="1"/>
  <c r="P361" i="12" s="1"/>
  <c r="O363" i="12"/>
  <c r="O362" i="12" s="1"/>
  <c r="O361" i="12" s="1"/>
  <c r="Q359" i="12"/>
  <c r="Q358" i="12" s="1"/>
  <c r="Q357" i="12" s="1"/>
  <c r="P359" i="12"/>
  <c r="P358" i="12" s="1"/>
  <c r="P357" i="12" s="1"/>
  <c r="O359" i="12"/>
  <c r="O358" i="12" s="1"/>
  <c r="O357" i="12" s="1"/>
  <c r="Q352" i="12"/>
  <c r="Q351" i="12" s="1"/>
  <c r="Q350" i="12" s="1"/>
  <c r="P352" i="12"/>
  <c r="P351" i="12" s="1"/>
  <c r="P350" i="12" s="1"/>
  <c r="O352" i="12"/>
  <c r="O351" i="12" s="1"/>
  <c r="O350" i="12" s="1"/>
  <c r="Q348" i="12"/>
  <c r="Q347" i="12" s="1"/>
  <c r="Q346" i="12" s="1"/>
  <c r="P348" i="12"/>
  <c r="P347" i="12" s="1"/>
  <c r="P346" i="12" s="1"/>
  <c r="O348" i="12"/>
  <c r="O347" i="12" s="1"/>
  <c r="O346" i="12" s="1"/>
  <c r="Q343" i="12"/>
  <c r="Q342" i="12" s="1"/>
  <c r="Q341" i="12" s="1"/>
  <c r="P343" i="12"/>
  <c r="P342" i="12" s="1"/>
  <c r="P341" i="12" s="1"/>
  <c r="O343" i="12"/>
  <c r="O342" i="12" s="1"/>
  <c r="O341" i="12" s="1"/>
  <c r="Q339" i="12"/>
  <c r="Q338" i="12" s="1"/>
  <c r="P339" i="12"/>
  <c r="P338" i="12" s="1"/>
  <c r="O339" i="12"/>
  <c r="O338" i="12" s="1"/>
  <c r="Q336" i="12"/>
  <c r="Q335" i="12" s="1"/>
  <c r="P336" i="12"/>
  <c r="P335" i="12" s="1"/>
  <c r="O336" i="12"/>
  <c r="O335" i="12" s="1"/>
  <c r="Q329" i="12"/>
  <c r="Q328" i="12" s="1"/>
  <c r="Q327" i="12" s="1"/>
  <c r="P329" i="12"/>
  <c r="P328" i="12" s="1"/>
  <c r="P327" i="12" s="1"/>
  <c r="O329" i="12"/>
  <c r="O328" i="12" s="1"/>
  <c r="O327" i="12" s="1"/>
  <c r="Q325" i="12"/>
  <c r="Q324" i="12" s="1"/>
  <c r="Q323" i="12" s="1"/>
  <c r="P325" i="12"/>
  <c r="P324" i="12" s="1"/>
  <c r="P323" i="12" s="1"/>
  <c r="O325" i="12"/>
  <c r="O324" i="12" s="1"/>
  <c r="O323" i="12" s="1"/>
  <c r="Q319" i="12"/>
  <c r="Q318" i="12" s="1"/>
  <c r="Q317" i="12" s="1"/>
  <c r="Q316" i="12" s="1"/>
  <c r="P319" i="12"/>
  <c r="P318" i="12" s="1"/>
  <c r="P317" i="12" s="1"/>
  <c r="P316" i="12" s="1"/>
  <c r="O319" i="12"/>
  <c r="O318" i="12" s="1"/>
  <c r="O317" i="12" s="1"/>
  <c r="O316" i="12" s="1"/>
  <c r="Q314" i="12"/>
  <c r="Q313" i="12" s="1"/>
  <c r="Q312" i="12" s="1"/>
  <c r="P314" i="12"/>
  <c r="P313" i="12" s="1"/>
  <c r="P312" i="12" s="1"/>
  <c r="O314" i="12"/>
  <c r="O313" i="12" s="1"/>
  <c r="O312" i="12" s="1"/>
  <c r="Q310" i="12"/>
  <c r="Q309" i="12" s="1"/>
  <c r="P310" i="12"/>
  <c r="P309" i="12" s="1"/>
  <c r="O310" i="12"/>
  <c r="O309" i="12" s="1"/>
  <c r="Q307" i="12"/>
  <c r="Q306" i="12" s="1"/>
  <c r="P307" i="12"/>
  <c r="P306" i="12" s="1"/>
  <c r="O307" i="12"/>
  <c r="O306" i="12" s="1"/>
  <c r="Q304" i="12"/>
  <c r="Q303" i="12" s="1"/>
  <c r="P304" i="12"/>
  <c r="P303" i="12" s="1"/>
  <c r="O304" i="12"/>
  <c r="O303" i="12" s="1"/>
  <c r="Q300" i="12"/>
  <c r="Q299" i="12" s="1"/>
  <c r="Q298" i="12" s="1"/>
  <c r="P300" i="12"/>
  <c r="P299" i="12" s="1"/>
  <c r="P298" i="12" s="1"/>
  <c r="O300" i="12"/>
  <c r="O299" i="12" s="1"/>
  <c r="O298" i="12" s="1"/>
  <c r="Q293" i="12"/>
  <c r="Q292" i="12" s="1"/>
  <c r="Q291" i="12" s="1"/>
  <c r="P293" i="12"/>
  <c r="P292" i="12" s="1"/>
  <c r="P291" i="12" s="1"/>
  <c r="O293" i="12"/>
  <c r="O292" i="12" s="1"/>
  <c r="O291" i="12" s="1"/>
  <c r="Q281" i="12"/>
  <c r="Q280" i="12" s="1"/>
  <c r="Q279" i="12" s="1"/>
  <c r="P281" i="12"/>
  <c r="P280" i="12" s="1"/>
  <c r="P279" i="12" s="1"/>
  <c r="O281" i="12"/>
  <c r="O280" i="12" s="1"/>
  <c r="O279" i="12" s="1"/>
  <c r="Q277" i="12"/>
  <c r="Q276" i="12" s="1"/>
  <c r="Q275" i="12" s="1"/>
  <c r="P277" i="12"/>
  <c r="P276" i="12" s="1"/>
  <c r="P275" i="12" s="1"/>
  <c r="O277" i="12"/>
  <c r="O276" i="12" s="1"/>
  <c r="O275" i="12" s="1"/>
  <c r="Q271" i="12"/>
  <c r="Q270" i="12" s="1"/>
  <c r="Q269" i="12" s="1"/>
  <c r="P271" i="12"/>
  <c r="P270" i="12" s="1"/>
  <c r="P269" i="12" s="1"/>
  <c r="O271" i="12"/>
  <c r="O270" i="12" s="1"/>
  <c r="O269" i="12" s="1"/>
  <c r="Q267" i="12"/>
  <c r="Q266" i="12" s="1"/>
  <c r="Q265" i="12" s="1"/>
  <c r="P267" i="12"/>
  <c r="P266" i="12" s="1"/>
  <c r="P265" i="12" s="1"/>
  <c r="O267" i="12"/>
  <c r="O266" i="12" s="1"/>
  <c r="O265" i="12" s="1"/>
  <c r="Q263" i="12"/>
  <c r="Q262" i="12" s="1"/>
  <c r="P263" i="12"/>
  <c r="P262" i="12" s="1"/>
  <c r="O263" i="12"/>
  <c r="O262" i="12" s="1"/>
  <c r="Q260" i="12"/>
  <c r="Q259" i="12" s="1"/>
  <c r="P260" i="12"/>
  <c r="P259" i="12" s="1"/>
  <c r="O260" i="12"/>
  <c r="O259" i="12" s="1"/>
  <c r="Q256" i="12"/>
  <c r="Q255" i="12" s="1"/>
  <c r="Q254" i="12" s="1"/>
  <c r="P256" i="12"/>
  <c r="P255" i="12" s="1"/>
  <c r="P254" i="12" s="1"/>
  <c r="O256" i="12"/>
  <c r="O255" i="12" s="1"/>
  <c r="O254" i="12" s="1"/>
  <c r="Q251" i="12"/>
  <c r="Q250" i="12" s="1"/>
  <c r="Q249" i="12" s="1"/>
  <c r="P251" i="12"/>
  <c r="P250" i="12" s="1"/>
  <c r="P249" i="12" s="1"/>
  <c r="O251" i="12"/>
  <c r="O250" i="12" s="1"/>
  <c r="O249" i="12" s="1"/>
  <c r="Q247" i="12"/>
  <c r="Q246" i="12" s="1"/>
  <c r="Q245" i="12" s="1"/>
  <c r="P247" i="12"/>
  <c r="P246" i="12" s="1"/>
  <c r="P245" i="12" s="1"/>
  <c r="O247" i="12"/>
  <c r="O246" i="12" s="1"/>
  <c r="O245" i="12" s="1"/>
  <c r="Q237" i="12"/>
  <c r="Q236" i="12" s="1"/>
  <c r="Q235" i="12" s="1"/>
  <c r="P237" i="12"/>
  <c r="P236" i="12" s="1"/>
  <c r="P235" i="12" s="1"/>
  <c r="O237" i="12"/>
  <c r="O236" i="12" s="1"/>
  <c r="O235" i="12" s="1"/>
  <c r="Q233" i="12"/>
  <c r="Q232" i="12" s="1"/>
  <c r="Q231" i="12" s="1"/>
  <c r="P233" i="12"/>
  <c r="P232" i="12" s="1"/>
  <c r="P231" i="12" s="1"/>
  <c r="O233" i="12"/>
  <c r="O232" i="12" s="1"/>
  <c r="O231" i="12" s="1"/>
  <c r="Q227" i="12"/>
  <c r="P227" i="12"/>
  <c r="O227" i="12"/>
  <c r="Q225" i="12"/>
  <c r="P225" i="12"/>
  <c r="O225" i="12"/>
  <c r="Q220" i="12"/>
  <c r="Q219" i="12" s="1"/>
  <c r="Q218" i="12" s="1"/>
  <c r="P220" i="12"/>
  <c r="P219" i="12" s="1"/>
  <c r="P218" i="12" s="1"/>
  <c r="O220" i="12"/>
  <c r="O219" i="12" s="1"/>
  <c r="O218" i="12" s="1"/>
  <c r="Q216" i="12"/>
  <c r="Q215" i="12" s="1"/>
  <c r="Q214" i="12" s="1"/>
  <c r="P216" i="12"/>
  <c r="P215" i="12" s="1"/>
  <c r="P214" i="12" s="1"/>
  <c r="O216" i="12"/>
  <c r="O215" i="12" s="1"/>
  <c r="O214" i="12" s="1"/>
  <c r="Q208" i="12"/>
  <c r="Q207" i="12" s="1"/>
  <c r="Q206" i="12" s="1"/>
  <c r="P208" i="12"/>
  <c r="P207" i="12" s="1"/>
  <c r="P206" i="12" s="1"/>
  <c r="O208" i="12"/>
  <c r="O207" i="12" s="1"/>
  <c r="O206" i="12" s="1"/>
  <c r="Q203" i="12"/>
  <c r="Q202" i="12" s="1"/>
  <c r="Q201" i="12" s="1"/>
  <c r="P203" i="12"/>
  <c r="P202" i="12" s="1"/>
  <c r="P201" i="12" s="1"/>
  <c r="O203" i="12"/>
  <c r="O202" i="12" s="1"/>
  <c r="O201" i="12" s="1"/>
  <c r="Q189" i="12"/>
  <c r="Q188" i="12" s="1"/>
  <c r="Q187" i="12" s="1"/>
  <c r="P189" i="12"/>
  <c r="P188" i="12" s="1"/>
  <c r="P187" i="12" s="1"/>
  <c r="O189" i="12"/>
  <c r="O188" i="12" s="1"/>
  <c r="O187" i="12" s="1"/>
  <c r="Q185" i="12"/>
  <c r="Q184" i="12" s="1"/>
  <c r="Q183" i="12" s="1"/>
  <c r="P185" i="12"/>
  <c r="P184" i="12" s="1"/>
  <c r="P183" i="12" s="1"/>
  <c r="O185" i="12"/>
  <c r="O184" i="12" s="1"/>
  <c r="O183" i="12" s="1"/>
  <c r="Q181" i="12"/>
  <c r="P181" i="12"/>
  <c r="O181" i="12"/>
  <c r="Q179" i="12"/>
  <c r="P179" i="12"/>
  <c r="O179" i="12"/>
  <c r="Q174" i="12"/>
  <c r="Q173" i="12" s="1"/>
  <c r="Q172" i="12" s="1"/>
  <c r="P174" i="12"/>
  <c r="P173" i="12" s="1"/>
  <c r="P172" i="12" s="1"/>
  <c r="O174" i="12"/>
  <c r="O173" i="12" s="1"/>
  <c r="O172" i="12" s="1"/>
  <c r="Q164" i="12"/>
  <c r="P164" i="12"/>
  <c r="O164" i="12"/>
  <c r="Q162" i="12"/>
  <c r="P162" i="12"/>
  <c r="O162" i="12"/>
  <c r="Q158" i="12"/>
  <c r="P158" i="12"/>
  <c r="O158" i="12"/>
  <c r="Q156" i="12"/>
  <c r="P156" i="12"/>
  <c r="O156" i="12"/>
  <c r="Q146" i="12"/>
  <c r="Q145" i="12" s="1"/>
  <c r="P146" i="12"/>
  <c r="P145" i="12" s="1"/>
  <c r="O146" i="12"/>
  <c r="O145" i="12" s="1"/>
  <c r="Q143" i="12"/>
  <c r="Q142" i="12" s="1"/>
  <c r="P143" i="12"/>
  <c r="P142" i="12" s="1"/>
  <c r="O143" i="12"/>
  <c r="O142" i="12" s="1"/>
  <c r="Q139" i="12"/>
  <c r="P139" i="12"/>
  <c r="O139" i="12"/>
  <c r="Q137" i="12"/>
  <c r="P137" i="12"/>
  <c r="O137" i="12"/>
  <c r="Q117" i="12"/>
  <c r="P117" i="12"/>
  <c r="O117" i="12"/>
  <c r="Q113" i="12"/>
  <c r="P113" i="12"/>
  <c r="O113" i="12"/>
  <c r="Q110" i="12"/>
  <c r="Q109" i="12" s="1"/>
  <c r="P110" i="12"/>
  <c r="P109" i="12" s="1"/>
  <c r="O110" i="12"/>
  <c r="O109" i="12" s="1"/>
  <c r="Q105" i="12"/>
  <c r="P105" i="12"/>
  <c r="O105" i="12"/>
  <c r="Q103" i="12"/>
  <c r="P103" i="12"/>
  <c r="O103" i="12"/>
  <c r="Q99" i="12"/>
  <c r="P99" i="12"/>
  <c r="O99" i="12"/>
  <c r="Q97" i="12"/>
  <c r="P97" i="12"/>
  <c r="O97" i="12"/>
  <c r="Q93" i="12"/>
  <c r="P93" i="12"/>
  <c r="O93" i="12"/>
  <c r="Q91" i="12"/>
  <c r="P91" i="12"/>
  <c r="O91" i="12"/>
  <c r="Q86" i="12"/>
  <c r="Q85" i="12" s="1"/>
  <c r="Q84" i="12" s="1"/>
  <c r="P86" i="12"/>
  <c r="P85" i="12" s="1"/>
  <c r="P84" i="12" s="1"/>
  <c r="O86" i="12"/>
  <c r="O85" i="12" s="1"/>
  <c r="O84" i="12" s="1"/>
  <c r="Q82" i="12"/>
  <c r="Q81" i="12" s="1"/>
  <c r="Q80" i="12" s="1"/>
  <c r="P82" i="12"/>
  <c r="P81" i="12" s="1"/>
  <c r="P80" i="12" s="1"/>
  <c r="O82" i="12"/>
  <c r="O81" i="12" s="1"/>
  <c r="O80" i="12" s="1"/>
  <c r="Q78" i="12"/>
  <c r="Q77" i="12" s="1"/>
  <c r="Q76" i="12" s="1"/>
  <c r="P78" i="12"/>
  <c r="P77" i="12" s="1"/>
  <c r="P76" i="12" s="1"/>
  <c r="O78" i="12"/>
  <c r="O77" i="12" s="1"/>
  <c r="O76" i="12" s="1"/>
  <c r="Q74" i="12"/>
  <c r="Q73" i="12" s="1"/>
  <c r="P74" i="12"/>
  <c r="P73" i="12" s="1"/>
  <c r="O74" i="12"/>
  <c r="O73" i="12" s="1"/>
  <c r="Q71" i="12"/>
  <c r="Q70" i="12" s="1"/>
  <c r="P71" i="12"/>
  <c r="P70" i="12" s="1"/>
  <c r="O71" i="12"/>
  <c r="O70" i="12" s="1"/>
  <c r="Q66" i="12"/>
  <c r="Q65" i="12" s="1"/>
  <c r="Q64" i="12" s="1"/>
  <c r="P66" i="12"/>
  <c r="P65" i="12" s="1"/>
  <c r="P64" i="12" s="1"/>
  <c r="O66" i="12"/>
  <c r="O65" i="12" s="1"/>
  <c r="O64" i="12" s="1"/>
  <c r="Q62" i="12"/>
  <c r="Q61" i="12" s="1"/>
  <c r="P62" i="12"/>
  <c r="P61" i="12" s="1"/>
  <c r="O62" i="12"/>
  <c r="O61" i="12" s="1"/>
  <c r="Q59" i="12"/>
  <c r="Q58" i="12" s="1"/>
  <c r="P59" i="12"/>
  <c r="P58" i="12" s="1"/>
  <c r="O59" i="12"/>
  <c r="O58" i="12" s="1"/>
  <c r="Q55" i="12"/>
  <c r="Q54" i="12" s="1"/>
  <c r="P55" i="12"/>
  <c r="P54" i="12" s="1"/>
  <c r="O55" i="12"/>
  <c r="O54" i="12" s="1"/>
  <c r="Q52" i="12"/>
  <c r="Q51" i="12" s="1"/>
  <c r="P52" i="12"/>
  <c r="P51" i="12" s="1"/>
  <c r="O52" i="12"/>
  <c r="O51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7" i="12"/>
  <c r="P27" i="12"/>
  <c r="O27" i="12"/>
  <c r="Q24" i="12"/>
  <c r="P24" i="12"/>
  <c r="O24" i="12"/>
  <c r="Q20" i="12"/>
  <c r="Q19" i="12" s="1"/>
  <c r="P20" i="12"/>
  <c r="P19" i="12" s="1"/>
  <c r="O20" i="12"/>
  <c r="O19" i="12" s="1"/>
  <c r="Q1198" i="12" l="1"/>
  <c r="O1198" i="12"/>
  <c r="P1198" i="12"/>
  <c r="O2083" i="12"/>
  <c r="P2083" i="12"/>
  <c r="Q2083" i="12"/>
  <c r="Q1292" i="12"/>
  <c r="O1292" i="12"/>
  <c r="P1292" i="12"/>
  <c r="O652" i="12"/>
  <c r="P652" i="12"/>
  <c r="Q652" i="12"/>
  <c r="Q1929" i="12"/>
  <c r="O1929" i="12"/>
  <c r="P1929" i="12"/>
  <c r="P700" i="12"/>
  <c r="P699" i="12" s="1"/>
  <c r="Q700" i="12"/>
  <c r="Q699" i="12" s="1"/>
  <c r="O700" i="12"/>
  <c r="O699" i="12" s="1"/>
  <c r="O1104" i="12"/>
  <c r="P1315" i="12"/>
  <c r="P1104" i="12"/>
  <c r="Q1104" i="12"/>
  <c r="O1315" i="12"/>
  <c r="Q1315" i="12"/>
  <c r="Q178" i="12"/>
  <c r="Q177" i="12" s="1"/>
  <c r="Q176" i="12" s="1"/>
  <c r="O1502" i="12"/>
  <c r="O1498" i="12" s="1"/>
  <c r="O1493" i="12" s="1"/>
  <c r="Q1703" i="12"/>
  <c r="Q1690" i="12" s="1"/>
  <c r="Q1689" i="12" s="1"/>
  <c r="P161" i="12"/>
  <c r="P160" i="12" s="1"/>
  <c r="O224" i="12"/>
  <c r="O223" i="12" s="1"/>
  <c r="P224" i="12"/>
  <c r="P223" i="12" s="1"/>
  <c r="P1843" i="12"/>
  <c r="P1842" i="12" s="1"/>
  <c r="O1858" i="12"/>
  <c r="O1857" i="12" s="1"/>
  <c r="O1848" i="12" s="1"/>
  <c r="O2381" i="12"/>
  <c r="Q136" i="12"/>
  <c r="Q135" i="12" s="1"/>
  <c r="P1670" i="12"/>
  <c r="P1669" i="12" s="1"/>
  <c r="Q1771" i="12"/>
  <c r="Q1770" i="12" s="1"/>
  <c r="P1915" i="12"/>
  <c r="P1914" i="12" s="1"/>
  <c r="P1909" i="12" s="1"/>
  <c r="P1908" i="12" s="1"/>
  <c r="Q1915" i="12"/>
  <c r="Q1914" i="12" s="1"/>
  <c r="Q1909" i="12" s="1"/>
  <c r="Q1908" i="12" s="1"/>
  <c r="O450" i="12"/>
  <c r="O443" i="12" s="1"/>
  <c r="O442" i="12" s="1"/>
  <c r="P1703" i="12"/>
  <c r="P1690" i="12" s="1"/>
  <c r="P1689" i="12" s="1"/>
  <c r="O1749" i="12"/>
  <c r="O1748" i="12" s="1"/>
  <c r="O2317" i="12"/>
  <c r="O2523" i="12"/>
  <c r="O2518" i="12" s="1"/>
  <c r="O90" i="12"/>
  <c r="O89" i="12" s="1"/>
  <c r="O102" i="12"/>
  <c r="O101" i="12" s="1"/>
  <c r="Q1749" i="12"/>
  <c r="Q1748" i="12" s="1"/>
  <c r="O2373" i="12"/>
  <c r="O2552" i="12"/>
  <c r="O2551" i="12" s="1"/>
  <c r="O2550" i="12" s="1"/>
  <c r="P155" i="12"/>
  <c r="P154" i="12" s="1"/>
  <c r="P23" i="12"/>
  <c r="P18" i="12" s="1"/>
  <c r="P17" i="12" s="1"/>
  <c r="Q90" i="12"/>
  <c r="Q89" i="12" s="1"/>
  <c r="P112" i="12"/>
  <c r="P108" i="12" s="1"/>
  <c r="P107" i="12" s="1"/>
  <c r="P374" i="12"/>
  <c r="Q399" i="12"/>
  <c r="Q398" i="12" s="1"/>
  <c r="O407" i="12"/>
  <c r="O406" i="12" s="1"/>
  <c r="P407" i="12"/>
  <c r="P406" i="12" s="1"/>
  <c r="P423" i="12"/>
  <c r="P422" i="12" s="1"/>
  <c r="Q423" i="12"/>
  <c r="Q422" i="12" s="1"/>
  <c r="O467" i="12"/>
  <c r="O463" i="12" s="1"/>
  <c r="O462" i="12" s="1"/>
  <c r="O556" i="12"/>
  <c r="O555" i="12" s="1"/>
  <c r="O554" i="12" s="1"/>
  <c r="O1670" i="12"/>
  <c r="O1669" i="12" s="1"/>
  <c r="P1676" i="12"/>
  <c r="P1675" i="12" s="1"/>
  <c r="P1731" i="12"/>
  <c r="P1730" i="12" s="1"/>
  <c r="O1777" i="12"/>
  <c r="O1776" i="12" s="1"/>
  <c r="O2310" i="12"/>
  <c r="P2416" i="12"/>
  <c r="P2411" i="12" s="1"/>
  <c r="P2405" i="12" s="1"/>
  <c r="P2458" i="12"/>
  <c r="P2453" i="12" s="1"/>
  <c r="Q112" i="12"/>
  <c r="Q108" i="12" s="1"/>
  <c r="Q107" i="12" s="1"/>
  <c r="P178" i="12"/>
  <c r="P177" i="12" s="1"/>
  <c r="P176" i="12" s="1"/>
  <c r="O399" i="12"/>
  <c r="O398" i="12" s="1"/>
  <c r="Q407" i="12"/>
  <c r="Q406" i="12" s="1"/>
  <c r="Q417" i="12"/>
  <c r="Q416" i="12" s="1"/>
  <c r="P450" i="12"/>
  <c r="P443" i="12" s="1"/>
  <c r="P442" i="12" s="1"/>
  <c r="Q1731" i="12"/>
  <c r="Q1730" i="12" s="1"/>
  <c r="Q1777" i="12"/>
  <c r="Q1776" i="12" s="1"/>
  <c r="O1829" i="12"/>
  <c r="O1822" i="12" s="1"/>
  <c r="Q2271" i="12"/>
  <c r="O2297" i="12"/>
  <c r="O2296" i="12" s="1"/>
  <c r="O1872" i="12"/>
  <c r="O1868" i="12" s="1"/>
  <c r="O1867" i="12" s="1"/>
  <c r="Q1872" i="12"/>
  <c r="Q1868" i="12" s="1"/>
  <c r="Q1867" i="12" s="1"/>
  <c r="P417" i="12"/>
  <c r="P416" i="12" s="1"/>
  <c r="P503" i="12"/>
  <c r="O384" i="12"/>
  <c r="O69" i="12"/>
  <c r="O68" i="12" s="1"/>
  <c r="Q258" i="12"/>
  <c r="Q69" i="12"/>
  <c r="Q68" i="12" s="1"/>
  <c r="Q141" i="12"/>
  <c r="Q205" i="12"/>
  <c r="P258" i="12"/>
  <c r="P1511" i="12"/>
  <c r="P1880" i="12"/>
  <c r="P1879" i="12" s="1"/>
  <c r="Q1889" i="12"/>
  <c r="Q1888" i="12" s="1"/>
  <c r="Q1887" i="12" s="1"/>
  <c r="P615" i="12"/>
  <c r="P614" i="12" s="1"/>
  <c r="P608" i="12" s="1"/>
  <c r="O1889" i="12"/>
  <c r="O1888" i="12" s="1"/>
  <c r="O1887" i="12" s="1"/>
  <c r="Q2140" i="12"/>
  <c r="Q2139" i="12" s="1"/>
  <c r="Q2138" i="12" s="1"/>
  <c r="Q2137" i="12" s="1"/>
  <c r="Q1606" i="12"/>
  <c r="Q1605" i="12" s="1"/>
  <c r="P1813" i="12"/>
  <c r="P941" i="12"/>
  <c r="P940" i="12" s="1"/>
  <c r="P205" i="12"/>
  <c r="Q2128" i="12"/>
  <c r="Q2117" i="12" s="1"/>
  <c r="Q2116" i="12" s="1"/>
  <c r="O912" i="12"/>
  <c r="O911" i="12" s="1"/>
  <c r="P141" i="12"/>
  <c r="P230" i="12"/>
  <c r="P274" i="12"/>
  <c r="P273" i="12" s="1"/>
  <c r="Q503" i="12"/>
  <c r="O941" i="12"/>
  <c r="O940" i="12" s="1"/>
  <c r="O1547" i="12"/>
  <c r="O1546" i="12" s="1"/>
  <c r="O1545" i="12" s="1"/>
  <c r="P2177" i="12"/>
  <c r="Q1366" i="12"/>
  <c r="Q50" i="12"/>
  <c r="O428" i="12"/>
  <c r="P896" i="12"/>
  <c r="P883" i="12" s="1"/>
  <c r="P983" i="12"/>
  <c r="P982" i="12" s="1"/>
  <c r="O993" i="12"/>
  <c r="Q1083" i="12"/>
  <c r="O50" i="12"/>
  <c r="Q615" i="12"/>
  <c r="Q614" i="12" s="1"/>
  <c r="Q608" i="12" s="1"/>
  <c r="O503" i="12"/>
  <c r="O57" i="12"/>
  <c r="O302" i="12"/>
  <c r="O297" i="12" s="1"/>
  <c r="O296" i="12" s="1"/>
  <c r="P334" i="12"/>
  <c r="P333" i="12" s="1"/>
  <c r="O601" i="12"/>
  <c r="O600" i="12" s="1"/>
  <c r="O599" i="12" s="1"/>
  <c r="Q633" i="12"/>
  <c r="Q814" i="12"/>
  <c r="O1097" i="12"/>
  <c r="O1096" i="12" s="1"/>
  <c r="Q1402" i="12"/>
  <c r="Q1401" i="12" s="1"/>
  <c r="Q1520" i="12"/>
  <c r="Q1783" i="12"/>
  <c r="O1792" i="12"/>
  <c r="O2187" i="12"/>
  <c r="O484" i="12"/>
  <c r="O479" i="12" s="1"/>
  <c r="Q1223" i="12"/>
  <c r="P428" i="12"/>
  <c r="Q57" i="12"/>
  <c r="Q601" i="12"/>
  <c r="Q600" i="12" s="1"/>
  <c r="Q599" i="12" s="1"/>
  <c r="O814" i="12"/>
  <c r="O1259" i="12"/>
  <c r="O1366" i="12"/>
  <c r="P1889" i="12"/>
  <c r="P1888" i="12" s="1"/>
  <c r="P1887" i="12" s="1"/>
  <c r="O322" i="12"/>
  <c r="O321" i="12" s="1"/>
  <c r="P601" i="12"/>
  <c r="P600" i="12" s="1"/>
  <c r="P599" i="12" s="1"/>
  <c r="P37" i="12"/>
  <c r="P33" i="12" s="1"/>
  <c r="P32" i="12" s="1"/>
  <c r="O96" i="12"/>
  <c r="O95" i="12" s="1"/>
  <c r="Q274" i="12"/>
  <c r="Q273" i="12" s="1"/>
  <c r="Q334" i="12"/>
  <c r="Q333" i="12" s="1"/>
  <c r="Q374" i="12"/>
  <c r="Q370" i="12" s="1"/>
  <c r="Q369" i="12" s="1"/>
  <c r="P399" i="12"/>
  <c r="P398" i="12" s="1"/>
  <c r="O423" i="12"/>
  <c r="O422" i="12" s="1"/>
  <c r="Q1392" i="12"/>
  <c r="Q949" i="12"/>
  <c r="P57" i="12"/>
  <c r="O334" i="12"/>
  <c r="O333" i="12" s="1"/>
  <c r="O536" i="12"/>
  <c r="O535" i="12" s="1"/>
  <c r="O178" i="12"/>
  <c r="O177" i="12" s="1"/>
  <c r="O176" i="12" s="1"/>
  <c r="Q302" i="12"/>
  <c r="Q297" i="12" s="1"/>
  <c r="Q296" i="12" s="1"/>
  <c r="P556" i="12"/>
  <c r="P555" i="12" s="1"/>
  <c r="P554" i="12" s="1"/>
  <c r="P565" i="12"/>
  <c r="O896" i="12"/>
  <c r="O883" i="12" s="1"/>
  <c r="P1036" i="12"/>
  <c r="P1035" i="12" s="1"/>
  <c r="P1223" i="12"/>
  <c r="P1366" i="12"/>
  <c r="O1460" i="12"/>
  <c r="Q1478" i="12"/>
  <c r="Q1477" i="12" s="1"/>
  <c r="O1520" i="12"/>
  <c r="Q1535" i="12"/>
  <c r="Q1534" i="12" s="1"/>
  <c r="P833" i="12"/>
  <c r="P1183" i="12"/>
  <c r="O1357" i="12"/>
  <c r="O2437" i="12"/>
  <c r="O2432" i="12" s="1"/>
  <c r="O2426" i="12" s="1"/>
  <c r="P484" i="12"/>
  <c r="P479" i="12" s="1"/>
  <c r="P922" i="12"/>
  <c r="Q1054" i="12"/>
  <c r="Q1460" i="12"/>
  <c r="P1478" i="12"/>
  <c r="P1477" i="12" s="1"/>
  <c r="P1535" i="12"/>
  <c r="P1534" i="12" s="1"/>
  <c r="P1590" i="12"/>
  <c r="P1589" i="12" s="1"/>
  <c r="P1588" i="12" s="1"/>
  <c r="Q1760" i="12"/>
  <c r="Q1755" i="12" s="1"/>
  <c r="P2271" i="12"/>
  <c r="O2271" i="12"/>
  <c r="P2533" i="12"/>
  <c r="O2208" i="12"/>
  <c r="O2207" i="12" s="1"/>
  <c r="P1547" i="12"/>
  <c r="P1546" i="12" s="1"/>
  <c r="P1545" i="12" s="1"/>
  <c r="Q1581" i="12"/>
  <c r="Q1576" i="12" s="1"/>
  <c r="Q1575" i="12" s="1"/>
  <c r="Q1590" i="12"/>
  <c r="Q1589" i="12" s="1"/>
  <c r="Q1588" i="12" s="1"/>
  <c r="Q1670" i="12"/>
  <c r="Q1669" i="12" s="1"/>
  <c r="O1676" i="12"/>
  <c r="O1675" i="12" s="1"/>
  <c r="O1717" i="12"/>
  <c r="O1716" i="12" s="1"/>
  <c r="P1829" i="12"/>
  <c r="P1822" i="12" s="1"/>
  <c r="O1880" i="12"/>
  <c r="O1879" i="12" s="1"/>
  <c r="O1915" i="12"/>
  <c r="O1914" i="12" s="1"/>
  <c r="O1909" i="12" s="1"/>
  <c r="O1908" i="12" s="1"/>
  <c r="Q2317" i="12"/>
  <c r="O2416" i="12"/>
  <c r="O2411" i="12" s="1"/>
  <c r="O2405" i="12" s="1"/>
  <c r="O205" i="12"/>
  <c r="Q983" i="12"/>
  <c r="Q982" i="12" s="1"/>
  <c r="P136" i="12"/>
  <c r="P135" i="12" s="1"/>
  <c r="P536" i="12"/>
  <c r="P535" i="12" s="1"/>
  <c r="O615" i="12"/>
  <c r="O614" i="12" s="1"/>
  <c r="O608" i="12" s="1"/>
  <c r="P686" i="12"/>
  <c r="Q96" i="12"/>
  <c r="Q95" i="12" s="1"/>
  <c r="O155" i="12"/>
  <c r="O154" i="12" s="1"/>
  <c r="O258" i="12"/>
  <c r="Q322" i="12"/>
  <c r="Q321" i="12" s="1"/>
  <c r="P384" i="12"/>
  <c r="Q450" i="12"/>
  <c r="Q443" i="12" s="1"/>
  <c r="Q442" i="12" s="1"/>
  <c r="Q23" i="12"/>
  <c r="Q18" i="12" s="1"/>
  <c r="Q17" i="12" s="1"/>
  <c r="O37" i="12"/>
  <c r="O33" i="12" s="1"/>
  <c r="O32" i="12" s="1"/>
  <c r="P912" i="12"/>
  <c r="P911" i="12" s="1"/>
  <c r="O1083" i="12"/>
  <c r="P69" i="12"/>
  <c r="P68" i="12" s="1"/>
  <c r="Q102" i="12"/>
  <c r="Q101" i="12" s="1"/>
  <c r="O136" i="12"/>
  <c r="O135" i="12" s="1"/>
  <c r="O141" i="12"/>
  <c r="O510" i="12"/>
  <c r="P510" i="12"/>
  <c r="O528" i="12"/>
  <c r="O527" i="12" s="1"/>
  <c r="O518" i="12" s="1"/>
  <c r="P528" i="12"/>
  <c r="P527" i="12" s="1"/>
  <c r="P518" i="12" s="1"/>
  <c r="O565" i="12"/>
  <c r="O577" i="12"/>
  <c r="O576" i="12" s="1"/>
  <c r="O686" i="12"/>
  <c r="O800" i="12"/>
  <c r="O799" i="12" s="1"/>
  <c r="O798" i="12" s="1"/>
  <c r="P800" i="12"/>
  <c r="P799" i="12" s="1"/>
  <c r="P798" i="12" s="1"/>
  <c r="P814" i="12"/>
  <c r="Q912" i="12"/>
  <c r="Q911" i="12" s="1"/>
  <c r="P1004" i="12"/>
  <c r="P1003" i="12" s="1"/>
  <c r="P1054" i="12"/>
  <c r="O23" i="12"/>
  <c r="O18" i="12" s="1"/>
  <c r="O17" i="12" s="1"/>
  <c r="Q37" i="12"/>
  <c r="Q33" i="12" s="1"/>
  <c r="Q32" i="12" s="1"/>
  <c r="O161" i="12"/>
  <c r="O160" i="12" s="1"/>
  <c r="Q230" i="12"/>
  <c r="O374" i="12"/>
  <c r="O417" i="12"/>
  <c r="O416" i="12" s="1"/>
  <c r="Q428" i="12"/>
  <c r="P467" i="12"/>
  <c r="P463" i="12" s="1"/>
  <c r="P462" i="12" s="1"/>
  <c r="Q467" i="12"/>
  <c r="Q463" i="12" s="1"/>
  <c r="Q462" i="12" s="1"/>
  <c r="Q556" i="12"/>
  <c r="Q555" i="12" s="1"/>
  <c r="Q554" i="12" s="1"/>
  <c r="O624" i="12"/>
  <c r="Q1036" i="12"/>
  <c r="Q1035" i="12" s="1"/>
  <c r="P1083" i="12"/>
  <c r="Q1183" i="12"/>
  <c r="O1565" i="12"/>
  <c r="O1564" i="12" s="1"/>
  <c r="Q536" i="12"/>
  <c r="Q535" i="12" s="1"/>
  <c r="Q577" i="12"/>
  <c r="Q576" i="12" s="1"/>
  <c r="Q686" i="12"/>
  <c r="O922" i="12"/>
  <c r="Q922" i="12"/>
  <c r="Q941" i="12"/>
  <c r="Q940" i="12" s="1"/>
  <c r="O1025" i="12"/>
  <c r="O1024" i="12" s="1"/>
  <c r="O1023" i="12" s="1"/>
  <c r="O1022" i="12" s="1"/>
  <c r="P1025" i="12"/>
  <c r="P1024" i="12" s="1"/>
  <c r="P1023" i="12" s="1"/>
  <c r="P1022" i="12" s="1"/>
  <c r="Q1025" i="12"/>
  <c r="Q1024" i="12" s="1"/>
  <c r="Q1023" i="12" s="1"/>
  <c r="Q1022" i="12" s="1"/>
  <c r="Q1073" i="12"/>
  <c r="O1392" i="12"/>
  <c r="P1565" i="12"/>
  <c r="P1564" i="12" s="1"/>
  <c r="O1581" i="12"/>
  <c r="O1576" i="12" s="1"/>
  <c r="O1575" i="12" s="1"/>
  <c r="P1783" i="12"/>
  <c r="O2482" i="12"/>
  <c r="O2468" i="12" s="1"/>
  <c r="O1004" i="12"/>
  <c r="O1003" i="12" s="1"/>
  <c r="P1073" i="12"/>
  <c r="P1097" i="12"/>
  <c r="P1096" i="12" s="1"/>
  <c r="P1520" i="12"/>
  <c r="O1606" i="12"/>
  <c r="O1605" i="12" s="1"/>
  <c r="O1703" i="12"/>
  <c r="O1690" i="12" s="1"/>
  <c r="O1689" i="12" s="1"/>
  <c r="P1760" i="12"/>
  <c r="P1755" i="12" s="1"/>
  <c r="O1771" i="12"/>
  <c r="O1770" i="12" s="1"/>
  <c r="P1858" i="12"/>
  <c r="P1857" i="12" s="1"/>
  <c r="P1848" i="12" s="1"/>
  <c r="O1990" i="12"/>
  <c r="Q2198" i="12"/>
  <c r="O2351" i="12"/>
  <c r="O2458" i="12"/>
  <c r="O2453" i="12" s="1"/>
  <c r="P1502" i="12"/>
  <c r="P1498" i="12" s="1"/>
  <c r="P1493" i="12" s="1"/>
  <c r="Q1502" i="12"/>
  <c r="Q1498" i="12" s="1"/>
  <c r="Q1493" i="12" s="1"/>
  <c r="O1590" i="12"/>
  <c r="O1589" i="12" s="1"/>
  <c r="O1588" i="12" s="1"/>
  <c r="P1647" i="12"/>
  <c r="P1646" i="12" s="1"/>
  <c r="P1640" i="12" s="1"/>
  <c r="Q1717" i="12"/>
  <c r="Q1716" i="12" s="1"/>
  <c r="O1760" i="12"/>
  <c r="O1755" i="12" s="1"/>
  <c r="P1771" i="12"/>
  <c r="P1770" i="12" s="1"/>
  <c r="Q1829" i="12"/>
  <c r="Q1822" i="12" s="1"/>
  <c r="Q1880" i="12"/>
  <c r="Q1879" i="12" s="1"/>
  <c r="O2177" i="12"/>
  <c r="Q2208" i="12"/>
  <c r="Q2207" i="12" s="1"/>
  <c r="Q2336" i="12"/>
  <c r="Q2381" i="12"/>
  <c r="Q2552" i="12"/>
  <c r="Q2551" i="12" s="1"/>
  <c r="Q2550" i="12" s="1"/>
  <c r="Q1259" i="12"/>
  <c r="Q1279" i="12"/>
  <c r="P1402" i="12"/>
  <c r="P1401" i="12" s="1"/>
  <c r="O1438" i="12"/>
  <c r="O1437" i="12" s="1"/>
  <c r="O1436" i="12" s="1"/>
  <c r="P1581" i="12"/>
  <c r="P1576" i="12" s="1"/>
  <c r="P1575" i="12" s="1"/>
  <c r="P1606" i="12"/>
  <c r="P1605" i="12" s="1"/>
  <c r="O1647" i="12"/>
  <c r="O1646" i="12" s="1"/>
  <c r="O1640" i="12" s="1"/>
  <c r="Q1647" i="12"/>
  <c r="Q1646" i="12" s="1"/>
  <c r="Q1640" i="12" s="1"/>
  <c r="P1792" i="12"/>
  <c r="Q1990" i="12"/>
  <c r="Q1998" i="12"/>
  <c r="Q2416" i="12"/>
  <c r="Q2411" i="12" s="1"/>
  <c r="Q2405" i="12" s="1"/>
  <c r="Q2437" i="12"/>
  <c r="Q2432" i="12" s="1"/>
  <c r="Q2426" i="12" s="1"/>
  <c r="P2552" i="12"/>
  <c r="P2551" i="12" s="1"/>
  <c r="P2550" i="12" s="1"/>
  <c r="O1813" i="12"/>
  <c r="Q1843" i="12"/>
  <c r="Q1842" i="12" s="1"/>
  <c r="O2128" i="12"/>
  <c r="O2117" i="12" s="1"/>
  <c r="O2116" i="12" s="1"/>
  <c r="P2278" i="12"/>
  <c r="Q2297" i="12"/>
  <c r="Q2296" i="12" s="1"/>
  <c r="P2336" i="12"/>
  <c r="P2351" i="12"/>
  <c r="P2373" i="12"/>
  <c r="Q2482" i="12"/>
  <c r="Q2468" i="12" s="1"/>
  <c r="Q2523" i="12"/>
  <c r="Q2518" i="12" s="1"/>
  <c r="P2128" i="12"/>
  <c r="P2117" i="12" s="1"/>
  <c r="P2116" i="12" s="1"/>
  <c r="Q2278" i="12"/>
  <c r="Q2351" i="12"/>
  <c r="Q2373" i="12"/>
  <c r="O2395" i="12"/>
  <c r="O2390" i="12" s="1"/>
  <c r="Q2458" i="12"/>
  <c r="Q2453" i="12" s="1"/>
  <c r="P1998" i="12"/>
  <c r="O1998" i="12"/>
  <c r="O2140" i="12"/>
  <c r="O2139" i="12" s="1"/>
  <c r="O2138" i="12" s="1"/>
  <c r="O2137" i="12" s="1"/>
  <c r="P2187" i="12"/>
  <c r="P2198" i="12"/>
  <c r="P2208" i="12"/>
  <c r="P2207" i="12" s="1"/>
  <c r="P2297" i="12"/>
  <c r="P2296" i="12" s="1"/>
  <c r="Q2310" i="12"/>
  <c r="P302" i="12"/>
  <c r="P297" i="12" s="1"/>
  <c r="P296" i="12" s="1"/>
  <c r="Q384" i="12"/>
  <c r="P633" i="12"/>
  <c r="O833" i="12"/>
  <c r="P50" i="12"/>
  <c r="O230" i="12"/>
  <c r="O274" i="12"/>
  <c r="O273" i="12" s="1"/>
  <c r="P322" i="12"/>
  <c r="P321" i="12" s="1"/>
  <c r="Q565" i="12"/>
  <c r="O633" i="12"/>
  <c r="O1183" i="12"/>
  <c r="O1478" i="12"/>
  <c r="O1477" i="12" s="1"/>
  <c r="P96" i="12"/>
  <c r="P95" i="12" s="1"/>
  <c r="Q161" i="12"/>
  <c r="Q160" i="12" s="1"/>
  <c r="Q484" i="12"/>
  <c r="Q479" i="12" s="1"/>
  <c r="Q624" i="12"/>
  <c r="O949" i="12"/>
  <c r="P1279" i="12"/>
  <c r="Q1438" i="12"/>
  <c r="Q1437" i="12" s="1"/>
  <c r="Q1436" i="12" s="1"/>
  <c r="Q1565" i="12"/>
  <c r="Q1564" i="12" s="1"/>
  <c r="Q833" i="12"/>
  <c r="Q896" i="12"/>
  <c r="Q883" i="12" s="1"/>
  <c r="O1054" i="12"/>
  <c r="P90" i="12"/>
  <c r="P89" i="12" s="1"/>
  <c r="P102" i="12"/>
  <c r="P101" i="12" s="1"/>
  <c r="O112" i="12"/>
  <c r="O108" i="12" s="1"/>
  <c r="O107" i="12" s="1"/>
  <c r="Q155" i="12"/>
  <c r="Q154" i="12" s="1"/>
  <c r="Q224" i="12"/>
  <c r="Q223" i="12" s="1"/>
  <c r="Q510" i="12"/>
  <c r="Q528" i="12"/>
  <c r="Q527" i="12" s="1"/>
  <c r="Q518" i="12" s="1"/>
  <c r="P577" i="12"/>
  <c r="P576" i="12" s="1"/>
  <c r="Q800" i="12"/>
  <c r="Q799" i="12" s="1"/>
  <c r="Q798" i="12" s="1"/>
  <c r="P949" i="12"/>
  <c r="P993" i="12"/>
  <c r="Q1004" i="12"/>
  <c r="Q1003" i="12" s="1"/>
  <c r="O1073" i="12"/>
  <c r="O1249" i="12"/>
  <c r="Q1249" i="12"/>
  <c r="O1279" i="12"/>
  <c r="P1357" i="12"/>
  <c r="Q1097" i="12"/>
  <c r="Q1096" i="12" s="1"/>
  <c r="O1223" i="12"/>
  <c r="P1259" i="12"/>
  <c r="P1392" i="12"/>
  <c r="P1438" i="12"/>
  <c r="P1437" i="12" s="1"/>
  <c r="P1436" i="12" s="1"/>
  <c r="P1460" i="12"/>
  <c r="O1511" i="12"/>
  <c r="Q1511" i="12"/>
  <c r="P624" i="12"/>
  <c r="O983" i="12"/>
  <c r="O982" i="12" s="1"/>
  <c r="Q993" i="12"/>
  <c r="O1036" i="12"/>
  <c r="O1035" i="12" s="1"/>
  <c r="P1249" i="12"/>
  <c r="Q1357" i="12"/>
  <c r="O1402" i="12"/>
  <c r="O1401" i="12" s="1"/>
  <c r="O1535" i="12"/>
  <c r="O1534" i="12" s="1"/>
  <c r="Q1547" i="12"/>
  <c r="Q1546" i="12" s="1"/>
  <c r="Q1545" i="12" s="1"/>
  <c r="Q1676" i="12"/>
  <c r="Q1675" i="12" s="1"/>
  <c r="P1717" i="12"/>
  <c r="P1716" i="12" s="1"/>
  <c r="O1731" i="12"/>
  <c r="O1730" i="12" s="1"/>
  <c r="P1749" i="12"/>
  <c r="P1748" i="12" s="1"/>
  <c r="P1777" i="12"/>
  <c r="P1776" i="12" s="1"/>
  <c r="O1783" i="12"/>
  <c r="Q1813" i="12"/>
  <c r="Q1858" i="12"/>
  <c r="Q1857" i="12" s="1"/>
  <c r="Q1848" i="12" s="1"/>
  <c r="Q1792" i="12"/>
  <c r="P1990" i="12"/>
  <c r="O2198" i="12"/>
  <c r="O1843" i="12"/>
  <c r="O1842" i="12" s="1"/>
  <c r="P1872" i="12"/>
  <c r="P1868" i="12" s="1"/>
  <c r="P1867" i="12" s="1"/>
  <c r="P2140" i="12"/>
  <c r="P2139" i="12" s="1"/>
  <c r="P2138" i="12" s="1"/>
  <c r="P2137" i="12" s="1"/>
  <c r="Q2187" i="12"/>
  <c r="Q2177" i="12"/>
  <c r="P2381" i="12"/>
  <c r="P2482" i="12"/>
  <c r="P2468" i="12" s="1"/>
  <c r="O2278" i="12"/>
  <c r="O2336" i="12"/>
  <c r="Q2533" i="12"/>
  <c r="P2310" i="12"/>
  <c r="P2395" i="12"/>
  <c r="P2390" i="12" s="1"/>
  <c r="O2533" i="12"/>
  <c r="Q2395" i="12"/>
  <c r="Q2390" i="12" s="1"/>
  <c r="P2317" i="12"/>
  <c r="P2437" i="12"/>
  <c r="P2432" i="12" s="1"/>
  <c r="P2426" i="12" s="1"/>
  <c r="P2523" i="12"/>
  <c r="P2518" i="12" s="1"/>
  <c r="Q124" i="12" l="1"/>
  <c r="O124" i="12"/>
  <c r="O123" i="12" s="1"/>
  <c r="Q240" i="12"/>
  <c r="Q239" i="12" s="1"/>
  <c r="P240" i="12"/>
  <c r="P239" i="12" s="1"/>
  <c r="P124" i="12"/>
  <c r="P123" i="12" s="1"/>
  <c r="O240" i="12"/>
  <c r="O239" i="12" s="1"/>
  <c r="O1314" i="12"/>
  <c r="Q1314" i="12"/>
  <c r="P1314" i="12"/>
  <c r="P149" i="12"/>
  <c r="P148" i="12" s="1"/>
  <c r="Q149" i="12"/>
  <c r="Q148" i="12" s="1"/>
  <c r="O149" i="12"/>
  <c r="O148" i="12" s="1"/>
  <c r="Q123" i="12"/>
  <c r="Q1715" i="12"/>
  <c r="P49" i="12"/>
  <c r="O222" i="12"/>
  <c r="Q1266" i="12"/>
  <c r="Q88" i="12"/>
  <c r="O1391" i="12"/>
  <c r="O2380" i="12"/>
  <c r="O370" i="12"/>
  <c r="O369" i="12" s="1"/>
  <c r="P370" i="12"/>
  <c r="P369" i="12" s="1"/>
  <c r="O1791" i="12"/>
  <c r="O1790" i="12" s="1"/>
  <c r="P397" i="12"/>
  <c r="O1928" i="12"/>
  <c r="Q1248" i="12"/>
  <c r="Q1247" i="12" s="1"/>
  <c r="O623" i="12"/>
  <c r="O622" i="12" s="1"/>
  <c r="O813" i="12"/>
  <c r="O812" i="12" s="1"/>
  <c r="O2176" i="12"/>
  <c r="O593" i="12"/>
  <c r="Q1391" i="12"/>
  <c r="Q1002" i="12"/>
  <c r="P222" i="12"/>
  <c r="Q1072" i="12"/>
  <c r="Q1034" i="12" s="1"/>
  <c r="P1668" i="12"/>
  <c r="P1667" i="12" s="1"/>
  <c r="P1574" i="12"/>
  <c r="O1668" i="12"/>
  <c r="O1667" i="12" s="1"/>
  <c r="P1821" i="12"/>
  <c r="P1820" i="12" s="1"/>
  <c r="P502" i="12"/>
  <c r="P501" i="12" s="1"/>
  <c r="P478" i="12" s="1"/>
  <c r="Q2246" i="12"/>
  <c r="O1197" i="12"/>
  <c r="Q222" i="12"/>
  <c r="P813" i="12"/>
  <c r="P812" i="12" s="1"/>
  <c r="O88" i="12"/>
  <c r="Q1668" i="12"/>
  <c r="Q1667" i="12" s="1"/>
  <c r="O397" i="12"/>
  <c r="Q1574" i="12"/>
  <c r="O2447" i="12"/>
  <c r="O906" i="12"/>
  <c r="Q397" i="12"/>
  <c r="Q332" i="12" s="1"/>
  <c r="Q2380" i="12"/>
  <c r="O1997" i="12"/>
  <c r="O502" i="12"/>
  <c r="O501" i="12" s="1"/>
  <c r="O478" i="12" s="1"/>
  <c r="O1821" i="12"/>
  <c r="O1820" i="12" s="1"/>
  <c r="O1715" i="12"/>
  <c r="P88" i="12"/>
  <c r="P1266" i="12"/>
  <c r="P651" i="12"/>
  <c r="P650" i="12" s="1"/>
  <c r="Q1821" i="12"/>
  <c r="Q1820" i="12" s="1"/>
  <c r="Q49" i="12"/>
  <c r="O1248" i="12"/>
  <c r="O1247" i="12" s="1"/>
  <c r="Q813" i="12"/>
  <c r="Q812" i="12" s="1"/>
  <c r="P16" i="12"/>
  <c r="P906" i="12"/>
  <c r="P1197" i="12"/>
  <c r="O49" i="12"/>
  <c r="P623" i="12"/>
  <c r="P622" i="12" s="1"/>
  <c r="Q651" i="12"/>
  <c r="Q650" i="12" s="1"/>
  <c r="P2176" i="12"/>
  <c r="Q502" i="12"/>
  <c r="Q501" i="12" s="1"/>
  <c r="Q478" i="12" s="1"/>
  <c r="Q623" i="12"/>
  <c r="Q622" i="12" s="1"/>
  <c r="Q1997" i="12"/>
  <c r="Q1928" i="12"/>
  <c r="P1391" i="12"/>
  <c r="P1476" i="12"/>
  <c r="P1475" i="12" s="1"/>
  <c r="P437" i="12"/>
  <c r="O1544" i="12"/>
  <c r="Q1197" i="12"/>
  <c r="O1574" i="12"/>
  <c r="O295" i="12"/>
  <c r="Q593" i="12"/>
  <c r="P593" i="12"/>
  <c r="Q948" i="12"/>
  <c r="O1072" i="12"/>
  <c r="O1034" i="12" s="1"/>
  <c r="P1544" i="12"/>
  <c r="Q1476" i="12"/>
  <c r="Q1475" i="12" s="1"/>
  <c r="P553" i="12"/>
  <c r="P517" i="12" s="1"/>
  <c r="O437" i="12"/>
  <c r="P1791" i="12"/>
  <c r="P1790" i="12" s="1"/>
  <c r="Q1754" i="12"/>
  <c r="Q1714" i="12" s="1"/>
  <c r="O553" i="12"/>
  <c r="O517" i="12" s="1"/>
  <c r="Q2176" i="12"/>
  <c r="O1090" i="12"/>
  <c r="O1604" i="12"/>
  <c r="O1002" i="12"/>
  <c r="Q1544" i="12"/>
  <c r="Q1090" i="12"/>
  <c r="Q16" i="12"/>
  <c r="P1754" i="12"/>
  <c r="Q2447" i="12"/>
  <c r="P1715" i="12"/>
  <c r="Q906" i="12"/>
  <c r="O16" i="12"/>
  <c r="Q437" i="12"/>
  <c r="Q295" i="12"/>
  <c r="P2447" i="12"/>
  <c r="O2246" i="12"/>
  <c r="P1072" i="12"/>
  <c r="P1034" i="12" s="1"/>
  <c r="P1002" i="12"/>
  <c r="Q1604" i="12"/>
  <c r="P2246" i="12"/>
  <c r="O1266" i="12"/>
  <c r="Q553" i="12"/>
  <c r="Q517" i="12" s="1"/>
  <c r="O1476" i="12"/>
  <c r="O1475" i="12" s="1"/>
  <c r="P1997" i="12"/>
  <c r="P1090" i="12"/>
  <c r="O651" i="12"/>
  <c r="O650" i="12" s="1"/>
  <c r="P2380" i="12"/>
  <c r="P1928" i="12"/>
  <c r="Q1791" i="12"/>
  <c r="Q1790" i="12" s="1"/>
  <c r="P1248" i="12"/>
  <c r="P1247" i="12" s="1"/>
  <c r="O948" i="12"/>
  <c r="P1604" i="12"/>
  <c r="P295" i="12"/>
  <c r="O1754" i="12"/>
  <c r="P948" i="12"/>
  <c r="I685" i="12"/>
  <c r="I2538" i="12"/>
  <c r="I2274" i="12"/>
  <c r="I806" i="12"/>
  <c r="I803" i="12"/>
  <c r="Q48" i="12" l="1"/>
  <c r="Q47" i="12" s="1"/>
  <c r="O48" i="12"/>
  <c r="O47" i="12" s="1"/>
  <c r="O1313" i="12"/>
  <c r="Q905" i="12"/>
  <c r="P48" i="12"/>
  <c r="P47" i="12" s="1"/>
  <c r="O1927" i="12"/>
  <c r="O2175" i="12"/>
  <c r="Q1313" i="12"/>
  <c r="P1313" i="12"/>
  <c r="Q2175" i="12"/>
  <c r="P332" i="12"/>
  <c r="P331" i="12" s="1"/>
  <c r="P2175" i="12"/>
  <c r="O332" i="12"/>
  <c r="O331" i="12" s="1"/>
  <c r="P1196" i="12"/>
  <c r="Q1033" i="12"/>
  <c r="Q1196" i="12"/>
  <c r="P122" i="12"/>
  <c r="O905" i="12"/>
  <c r="Q122" i="12"/>
  <c r="P1714" i="12"/>
  <c r="P1666" i="12" s="1"/>
  <c r="O1196" i="12"/>
  <c r="O1714" i="12"/>
  <c r="O1666" i="12" s="1"/>
  <c r="O122" i="12"/>
  <c r="Q1927" i="12"/>
  <c r="P905" i="12"/>
  <c r="P1927" i="12"/>
  <c r="Q331" i="12"/>
  <c r="O1033" i="12"/>
  <c r="P1033" i="12"/>
  <c r="Q1666" i="12"/>
  <c r="AQ2060" i="12"/>
  <c r="AQ2059" i="12" s="1"/>
  <c r="AQ2058" i="12" s="1"/>
  <c r="G2060" i="12"/>
  <c r="G2059" i="12" s="1"/>
  <c r="G2058" i="12" s="1"/>
  <c r="H2060" i="12"/>
  <c r="H2059" i="12" s="1"/>
  <c r="H2058" i="12" s="1"/>
  <c r="I2060" i="12"/>
  <c r="I2059" i="12" s="1"/>
  <c r="I2058" i="12" s="1"/>
  <c r="J2060" i="12"/>
  <c r="J2059" i="12" s="1"/>
  <c r="J2058" i="12" s="1"/>
  <c r="K2060" i="12"/>
  <c r="K2059" i="12" s="1"/>
  <c r="K2058" i="12" s="1"/>
  <c r="F2060" i="12"/>
  <c r="F2059" i="12" s="1"/>
  <c r="F2058" i="12" s="1"/>
  <c r="L2062" i="12"/>
  <c r="R2062" i="12" s="1"/>
  <c r="W2062" i="12" s="1"/>
  <c r="AC2062" i="12" s="1"/>
  <c r="AH2062" i="12" s="1"/>
  <c r="AN2062" i="12" s="1"/>
  <c r="M2062" i="12"/>
  <c r="S2062" i="12" s="1"/>
  <c r="X2062" i="12" s="1"/>
  <c r="AD2062" i="12" s="1"/>
  <c r="AI2062" i="12" s="1"/>
  <c r="AO2062" i="12" s="1"/>
  <c r="N2062" i="12"/>
  <c r="T2062" i="12" s="1"/>
  <c r="Y2062" i="12" s="1"/>
  <c r="AE2062" i="12" s="1"/>
  <c r="AJ2062" i="12" s="1"/>
  <c r="AP2062" i="12" s="1"/>
  <c r="L2061" i="12"/>
  <c r="R2061" i="12" s="1"/>
  <c r="W2061" i="12" s="1"/>
  <c r="AC2061" i="12" s="1"/>
  <c r="AH2061" i="12" s="1"/>
  <c r="AN2061" i="12" s="1"/>
  <c r="M2061" i="12"/>
  <c r="S2061" i="12" s="1"/>
  <c r="X2061" i="12" s="1"/>
  <c r="AD2061" i="12" s="1"/>
  <c r="AI2061" i="12" s="1"/>
  <c r="AO2061" i="12" s="1"/>
  <c r="N2061" i="12"/>
  <c r="T2061" i="12" s="1"/>
  <c r="Y2061" i="12" s="1"/>
  <c r="AE2061" i="12" s="1"/>
  <c r="AJ2061" i="12" s="1"/>
  <c r="AP2061" i="12" s="1"/>
  <c r="L1981" i="12"/>
  <c r="R1981" i="12" s="1"/>
  <c r="W1981" i="12" s="1"/>
  <c r="AC1981" i="12" s="1"/>
  <c r="AH1981" i="12" s="1"/>
  <c r="AN1981" i="12" s="1"/>
  <c r="M1981" i="12"/>
  <c r="S1981" i="12" s="1"/>
  <c r="X1981" i="12" s="1"/>
  <c r="AD1981" i="12" s="1"/>
  <c r="AI1981" i="12" s="1"/>
  <c r="AO1981" i="12" s="1"/>
  <c r="N1981" i="12"/>
  <c r="T1981" i="12" s="1"/>
  <c r="Y1981" i="12" s="1"/>
  <c r="AE1981" i="12" s="1"/>
  <c r="AJ1981" i="12" s="1"/>
  <c r="AP1981" i="12" s="1"/>
  <c r="G1980" i="12"/>
  <c r="G1979" i="12" s="1"/>
  <c r="G1978" i="12" s="1"/>
  <c r="H1980" i="12"/>
  <c r="H1979" i="12" s="1"/>
  <c r="H1978" i="12" s="1"/>
  <c r="I1980" i="12"/>
  <c r="I1979" i="12" s="1"/>
  <c r="I1978" i="12" s="1"/>
  <c r="J1980" i="12"/>
  <c r="J1979" i="12" s="1"/>
  <c r="K1980" i="12"/>
  <c r="K1979" i="12" s="1"/>
  <c r="K1978" i="12" s="1"/>
  <c r="AQ1980" i="12"/>
  <c r="AQ1979" i="12" s="1"/>
  <c r="AQ1978" i="12" s="1"/>
  <c r="F1980" i="12"/>
  <c r="F1979" i="12" s="1"/>
  <c r="F1978" i="12" s="1"/>
  <c r="L2143" i="12"/>
  <c r="R2143" i="12" s="1"/>
  <c r="W2143" i="12" s="1"/>
  <c r="AC2143" i="12" s="1"/>
  <c r="AH2143" i="12" s="1"/>
  <c r="AN2143" i="12" s="1"/>
  <c r="M2143" i="12"/>
  <c r="S2143" i="12" s="1"/>
  <c r="X2143" i="12" s="1"/>
  <c r="AD2143" i="12" s="1"/>
  <c r="AI2143" i="12" s="1"/>
  <c r="AO2143" i="12" s="1"/>
  <c r="N2143" i="12"/>
  <c r="T2143" i="12" s="1"/>
  <c r="Y2143" i="12" s="1"/>
  <c r="AE2143" i="12" s="1"/>
  <c r="AJ2143" i="12" s="1"/>
  <c r="AP2143" i="12" s="1"/>
  <c r="G2142" i="12"/>
  <c r="G2141" i="12" s="1"/>
  <c r="H2142" i="12"/>
  <c r="H2141" i="12" s="1"/>
  <c r="I2142" i="12"/>
  <c r="I2141" i="12" s="1"/>
  <c r="J2142" i="12"/>
  <c r="K2142" i="12"/>
  <c r="K2141" i="12" s="1"/>
  <c r="AQ2142" i="12"/>
  <c r="AQ2141" i="12" s="1"/>
  <c r="F2142" i="12"/>
  <c r="F2141" i="12" s="1"/>
  <c r="L752" i="12"/>
  <c r="R752" i="12" s="1"/>
  <c r="W752" i="12" s="1"/>
  <c r="AC752" i="12" s="1"/>
  <c r="AH752" i="12" s="1"/>
  <c r="AN752" i="12" s="1"/>
  <c r="M752" i="12"/>
  <c r="S752" i="12" s="1"/>
  <c r="X752" i="12" s="1"/>
  <c r="AD752" i="12" s="1"/>
  <c r="AI752" i="12" s="1"/>
  <c r="AO752" i="12" s="1"/>
  <c r="N752" i="12"/>
  <c r="T752" i="12" s="1"/>
  <c r="Y752" i="12" s="1"/>
  <c r="AE752" i="12" s="1"/>
  <c r="AJ752" i="12" s="1"/>
  <c r="AP752" i="12" s="1"/>
  <c r="G751" i="12"/>
  <c r="G750" i="12" s="1"/>
  <c r="G749" i="12" s="1"/>
  <c r="H751" i="12"/>
  <c r="H750" i="12" s="1"/>
  <c r="H749" i="12" s="1"/>
  <c r="I751" i="12"/>
  <c r="I750" i="12" s="1"/>
  <c r="I749" i="12" s="1"/>
  <c r="J751" i="12"/>
  <c r="J750" i="12" s="1"/>
  <c r="J749" i="12" s="1"/>
  <c r="K751" i="12"/>
  <c r="K750" i="12" s="1"/>
  <c r="K749" i="12" s="1"/>
  <c r="AQ751" i="12"/>
  <c r="AQ750" i="12" s="1"/>
  <c r="AQ749" i="12" s="1"/>
  <c r="F751" i="12"/>
  <c r="F750" i="12" s="1"/>
  <c r="P2565" i="12" l="1"/>
  <c r="Q2565" i="12"/>
  <c r="L2141" i="12"/>
  <c r="R2141" i="12" s="1"/>
  <c r="W2141" i="12" s="1"/>
  <c r="AC2141" i="12" s="1"/>
  <c r="AH2141" i="12" s="1"/>
  <c r="AN2141" i="12" s="1"/>
  <c r="O2565" i="12"/>
  <c r="L1978" i="12"/>
  <c r="R1978" i="12" s="1"/>
  <c r="W1978" i="12" s="1"/>
  <c r="AC1978" i="12" s="1"/>
  <c r="AH1978" i="12" s="1"/>
  <c r="AN1978" i="12" s="1"/>
  <c r="N2060" i="12"/>
  <c r="T2060" i="12" s="1"/>
  <c r="Y2060" i="12" s="1"/>
  <c r="AE2060" i="12" s="1"/>
  <c r="AJ2060" i="12" s="1"/>
  <c r="AP2060" i="12" s="1"/>
  <c r="N2058" i="12"/>
  <c r="T2058" i="12" s="1"/>
  <c r="Y2058" i="12" s="1"/>
  <c r="AE2058" i="12" s="1"/>
  <c r="AJ2058" i="12" s="1"/>
  <c r="AP2058" i="12" s="1"/>
  <c r="M2058" i="12"/>
  <c r="S2058" i="12" s="1"/>
  <c r="X2058" i="12" s="1"/>
  <c r="AD2058" i="12" s="1"/>
  <c r="AI2058" i="12" s="1"/>
  <c r="AO2058" i="12" s="1"/>
  <c r="L2060" i="12"/>
  <c r="R2060" i="12" s="1"/>
  <c r="W2060" i="12" s="1"/>
  <c r="AC2060" i="12" s="1"/>
  <c r="AH2060" i="12" s="1"/>
  <c r="AN2060" i="12" s="1"/>
  <c r="N2059" i="12"/>
  <c r="T2059" i="12" s="1"/>
  <c r="Y2059" i="12" s="1"/>
  <c r="AE2059" i="12" s="1"/>
  <c r="AJ2059" i="12" s="1"/>
  <c r="AP2059" i="12" s="1"/>
  <c r="M2060" i="12"/>
  <c r="S2060" i="12" s="1"/>
  <c r="X2060" i="12" s="1"/>
  <c r="AD2060" i="12" s="1"/>
  <c r="AI2060" i="12" s="1"/>
  <c r="AO2060" i="12" s="1"/>
  <c r="M2059" i="12"/>
  <c r="S2059" i="12" s="1"/>
  <c r="X2059" i="12" s="1"/>
  <c r="AD2059" i="12" s="1"/>
  <c r="AI2059" i="12" s="1"/>
  <c r="AO2059" i="12" s="1"/>
  <c r="L2059" i="12"/>
  <c r="R2059" i="12" s="1"/>
  <c r="W2059" i="12" s="1"/>
  <c r="AC2059" i="12" s="1"/>
  <c r="AH2059" i="12" s="1"/>
  <c r="AN2059" i="12" s="1"/>
  <c r="L2058" i="12"/>
  <c r="R2058" i="12" s="1"/>
  <c r="W2058" i="12" s="1"/>
  <c r="AC2058" i="12" s="1"/>
  <c r="AH2058" i="12" s="1"/>
  <c r="AN2058" i="12" s="1"/>
  <c r="J1978" i="12"/>
  <c r="M1978" i="12" s="1"/>
  <c r="S1978" i="12" s="1"/>
  <c r="X1978" i="12" s="1"/>
  <c r="AD1978" i="12" s="1"/>
  <c r="AI1978" i="12" s="1"/>
  <c r="AO1978" i="12" s="1"/>
  <c r="M1979" i="12"/>
  <c r="S1979" i="12" s="1"/>
  <c r="X1979" i="12" s="1"/>
  <c r="AD1979" i="12" s="1"/>
  <c r="AI1979" i="12" s="1"/>
  <c r="AO1979" i="12" s="1"/>
  <c r="L1980" i="12"/>
  <c r="R1980" i="12" s="1"/>
  <c r="W1980" i="12" s="1"/>
  <c r="AC1980" i="12" s="1"/>
  <c r="AH1980" i="12" s="1"/>
  <c r="AN1980" i="12" s="1"/>
  <c r="L1979" i="12"/>
  <c r="R1979" i="12" s="1"/>
  <c r="W1979" i="12" s="1"/>
  <c r="AC1979" i="12" s="1"/>
  <c r="AH1979" i="12" s="1"/>
  <c r="AN1979" i="12" s="1"/>
  <c r="M1980" i="12"/>
  <c r="S1980" i="12" s="1"/>
  <c r="X1980" i="12" s="1"/>
  <c r="AD1980" i="12" s="1"/>
  <c r="AI1980" i="12" s="1"/>
  <c r="AO1980" i="12" s="1"/>
  <c r="N1980" i="12"/>
  <c r="T1980" i="12" s="1"/>
  <c r="Y1980" i="12" s="1"/>
  <c r="AE1980" i="12" s="1"/>
  <c r="AJ1980" i="12" s="1"/>
  <c r="AP1980" i="12" s="1"/>
  <c r="N1978" i="12"/>
  <c r="T1978" i="12" s="1"/>
  <c r="Y1978" i="12" s="1"/>
  <c r="AE1978" i="12" s="1"/>
  <c r="AJ1978" i="12" s="1"/>
  <c r="AP1978" i="12" s="1"/>
  <c r="N1979" i="12"/>
  <c r="T1979" i="12" s="1"/>
  <c r="Y1979" i="12" s="1"/>
  <c r="AE1979" i="12" s="1"/>
  <c r="AJ1979" i="12" s="1"/>
  <c r="AP1979" i="12" s="1"/>
  <c r="L2142" i="12"/>
  <c r="R2142" i="12" s="1"/>
  <c r="W2142" i="12" s="1"/>
  <c r="AC2142" i="12" s="1"/>
  <c r="AH2142" i="12" s="1"/>
  <c r="AN2142" i="12" s="1"/>
  <c r="M2142" i="12"/>
  <c r="S2142" i="12" s="1"/>
  <c r="X2142" i="12" s="1"/>
  <c r="AD2142" i="12" s="1"/>
  <c r="AI2142" i="12" s="1"/>
  <c r="AO2142" i="12" s="1"/>
  <c r="N2142" i="12"/>
  <c r="T2142" i="12" s="1"/>
  <c r="Y2142" i="12" s="1"/>
  <c r="AE2142" i="12" s="1"/>
  <c r="AJ2142" i="12" s="1"/>
  <c r="AP2142" i="12" s="1"/>
  <c r="N2141" i="12"/>
  <c r="T2141" i="12" s="1"/>
  <c r="Y2141" i="12" s="1"/>
  <c r="AE2141" i="12" s="1"/>
  <c r="AJ2141" i="12" s="1"/>
  <c r="AP2141" i="12" s="1"/>
  <c r="J2141" i="12"/>
  <c r="M749" i="12"/>
  <c r="S749" i="12" s="1"/>
  <c r="X749" i="12" s="1"/>
  <c r="AD749" i="12" s="1"/>
  <c r="AI749" i="12" s="1"/>
  <c r="AO749" i="12" s="1"/>
  <c r="N749" i="12"/>
  <c r="T749" i="12" s="1"/>
  <c r="Y749" i="12" s="1"/>
  <c r="AE749" i="12" s="1"/>
  <c r="AJ749" i="12" s="1"/>
  <c r="AP749" i="12" s="1"/>
  <c r="N751" i="12"/>
  <c r="T751" i="12" s="1"/>
  <c r="Y751" i="12" s="1"/>
  <c r="AE751" i="12" s="1"/>
  <c r="AJ751" i="12" s="1"/>
  <c r="AP751" i="12" s="1"/>
  <c r="L751" i="12"/>
  <c r="R751" i="12" s="1"/>
  <c r="W751" i="12" s="1"/>
  <c r="AC751" i="12" s="1"/>
  <c r="AH751" i="12" s="1"/>
  <c r="AN751" i="12" s="1"/>
  <c r="N750" i="12"/>
  <c r="T750" i="12" s="1"/>
  <c r="Y750" i="12" s="1"/>
  <c r="AE750" i="12" s="1"/>
  <c r="AJ750" i="12" s="1"/>
  <c r="AP750" i="12" s="1"/>
  <c r="M750" i="12"/>
  <c r="S750" i="12" s="1"/>
  <c r="X750" i="12" s="1"/>
  <c r="AD750" i="12" s="1"/>
  <c r="AI750" i="12" s="1"/>
  <c r="AO750" i="12" s="1"/>
  <c r="M751" i="12"/>
  <c r="S751" i="12" s="1"/>
  <c r="X751" i="12" s="1"/>
  <c r="AD751" i="12" s="1"/>
  <c r="AI751" i="12" s="1"/>
  <c r="AO751" i="12" s="1"/>
  <c r="L750" i="12"/>
  <c r="R750" i="12" s="1"/>
  <c r="W750" i="12" s="1"/>
  <c r="AC750" i="12" s="1"/>
  <c r="AH750" i="12" s="1"/>
  <c r="AN750" i="12" s="1"/>
  <c r="F749" i="12"/>
  <c r="L749" i="12" s="1"/>
  <c r="R749" i="12" s="1"/>
  <c r="W749" i="12" s="1"/>
  <c r="AC749" i="12" s="1"/>
  <c r="AH749" i="12" s="1"/>
  <c r="AN749" i="12" s="1"/>
  <c r="M2141" i="12" l="1"/>
  <c r="S2141" i="12" s="1"/>
  <c r="X2141" i="12" s="1"/>
  <c r="AD2141" i="12" s="1"/>
  <c r="AI2141" i="12" s="1"/>
  <c r="AO2141" i="12" s="1"/>
  <c r="L1779" i="12" l="1"/>
  <c r="R1779" i="12" s="1"/>
  <c r="W1779" i="12" s="1"/>
  <c r="AC1779" i="12" s="1"/>
  <c r="AH1779" i="12" s="1"/>
  <c r="AN1779" i="12" s="1"/>
  <c r="M1779" i="12"/>
  <c r="S1779" i="12" s="1"/>
  <c r="X1779" i="12" s="1"/>
  <c r="AD1779" i="12" s="1"/>
  <c r="AI1779" i="12" s="1"/>
  <c r="AO1779" i="12" s="1"/>
  <c r="N1779" i="12"/>
  <c r="T1779" i="12" s="1"/>
  <c r="Y1779" i="12" s="1"/>
  <c r="AE1779" i="12" s="1"/>
  <c r="AJ1779" i="12" s="1"/>
  <c r="AP1779" i="12" s="1"/>
  <c r="L1782" i="12"/>
  <c r="R1782" i="12" s="1"/>
  <c r="W1782" i="12" s="1"/>
  <c r="AC1782" i="12" s="1"/>
  <c r="AH1782" i="12" s="1"/>
  <c r="AN1782" i="12" s="1"/>
  <c r="M1782" i="12"/>
  <c r="S1782" i="12" s="1"/>
  <c r="X1782" i="12" s="1"/>
  <c r="AD1782" i="12" s="1"/>
  <c r="AI1782" i="12" s="1"/>
  <c r="AO1782" i="12" s="1"/>
  <c r="N1782" i="12"/>
  <c r="T1782" i="12" s="1"/>
  <c r="Y1782" i="12" s="1"/>
  <c r="AE1782" i="12" s="1"/>
  <c r="AJ1782" i="12" s="1"/>
  <c r="AP1782" i="12" s="1"/>
  <c r="G1778" i="12"/>
  <c r="H1778" i="12"/>
  <c r="I1778" i="12"/>
  <c r="J1778" i="12"/>
  <c r="K1778" i="12"/>
  <c r="AQ1778" i="12"/>
  <c r="G1780" i="12"/>
  <c r="H1780" i="12"/>
  <c r="I1780" i="12"/>
  <c r="J1780" i="12"/>
  <c r="K1780" i="12"/>
  <c r="F1778" i="12"/>
  <c r="F1780" i="12"/>
  <c r="K1721" i="12"/>
  <c r="J1721" i="12"/>
  <c r="I1721" i="12"/>
  <c r="K106" i="12"/>
  <c r="K105" i="12" s="1"/>
  <c r="J106" i="12"/>
  <c r="J105" i="12" s="1"/>
  <c r="I106" i="12"/>
  <c r="L106" i="12" s="1"/>
  <c r="R106" i="12" s="1"/>
  <c r="W106" i="12" s="1"/>
  <c r="AC106" i="12" s="1"/>
  <c r="AH106" i="12" s="1"/>
  <c r="AN106" i="12" s="1"/>
  <c r="K104" i="12"/>
  <c r="N104" i="12" s="1"/>
  <c r="T104" i="12" s="1"/>
  <c r="Y104" i="12" s="1"/>
  <c r="AE104" i="12" s="1"/>
  <c r="AJ104" i="12" s="1"/>
  <c r="AP104" i="12" s="1"/>
  <c r="J104" i="12"/>
  <c r="J103" i="12" s="1"/>
  <c r="I104" i="12"/>
  <c r="L104" i="12" s="1"/>
  <c r="R104" i="12" s="1"/>
  <c r="W104" i="12" s="1"/>
  <c r="AC104" i="12" s="1"/>
  <c r="AH104" i="12" s="1"/>
  <c r="AN104" i="12" s="1"/>
  <c r="K100" i="12"/>
  <c r="J100" i="12"/>
  <c r="I100" i="12"/>
  <c r="K98" i="12"/>
  <c r="J98" i="12"/>
  <c r="I98" i="12"/>
  <c r="K94" i="12"/>
  <c r="J94" i="12"/>
  <c r="I94" i="12"/>
  <c r="K92" i="12"/>
  <c r="J92" i="12"/>
  <c r="I92" i="12"/>
  <c r="N106" i="12"/>
  <c r="T106" i="12" s="1"/>
  <c r="Y106" i="12" s="1"/>
  <c r="AE106" i="12" s="1"/>
  <c r="AJ106" i="12" s="1"/>
  <c r="AP106" i="12" s="1"/>
  <c r="G103" i="12"/>
  <c r="H103" i="12"/>
  <c r="K103" i="12"/>
  <c r="AQ103" i="12"/>
  <c r="G105" i="12"/>
  <c r="H105" i="12"/>
  <c r="I105" i="12"/>
  <c r="AQ105" i="12"/>
  <c r="F103" i="12"/>
  <c r="F105" i="12"/>
  <c r="I103" i="12" l="1"/>
  <c r="M106" i="12"/>
  <c r="S106" i="12" s="1"/>
  <c r="X106" i="12" s="1"/>
  <c r="AD106" i="12" s="1"/>
  <c r="AI106" i="12" s="1"/>
  <c r="AO106" i="12" s="1"/>
  <c r="L1778" i="12"/>
  <c r="R1778" i="12" s="1"/>
  <c r="W1778" i="12" s="1"/>
  <c r="AC1778" i="12" s="1"/>
  <c r="AH1778" i="12" s="1"/>
  <c r="AN1778" i="12" s="1"/>
  <c r="N1780" i="12"/>
  <c r="T1780" i="12" s="1"/>
  <c r="Y1780" i="12" s="1"/>
  <c r="AE1780" i="12" s="1"/>
  <c r="AJ1780" i="12" s="1"/>
  <c r="AP1780" i="12" s="1"/>
  <c r="L1780" i="12"/>
  <c r="R1780" i="12" s="1"/>
  <c r="W1780" i="12" s="1"/>
  <c r="AC1780" i="12" s="1"/>
  <c r="AH1780" i="12" s="1"/>
  <c r="AN1780" i="12" s="1"/>
  <c r="J1777" i="12"/>
  <c r="J1776" i="12" s="1"/>
  <c r="AQ102" i="12"/>
  <c r="AQ101" i="12" s="1"/>
  <c r="M1780" i="12"/>
  <c r="S1780" i="12" s="1"/>
  <c r="X1780" i="12" s="1"/>
  <c r="AD1780" i="12" s="1"/>
  <c r="AI1780" i="12" s="1"/>
  <c r="AO1780" i="12" s="1"/>
  <c r="AQ1777" i="12"/>
  <c r="AQ1776" i="12" s="1"/>
  <c r="H1777" i="12"/>
  <c r="H1776" i="12" s="1"/>
  <c r="F1777" i="12"/>
  <c r="F1776" i="12" s="1"/>
  <c r="I1777" i="12"/>
  <c r="I1776" i="12" s="1"/>
  <c r="G1777" i="12"/>
  <c r="G1776" i="12" s="1"/>
  <c r="K1777" i="12"/>
  <c r="K1776" i="12" s="1"/>
  <c r="N1778" i="12"/>
  <c r="T1778" i="12" s="1"/>
  <c r="Y1778" i="12" s="1"/>
  <c r="AE1778" i="12" s="1"/>
  <c r="AJ1778" i="12" s="1"/>
  <c r="AP1778" i="12" s="1"/>
  <c r="M1778" i="12"/>
  <c r="S1778" i="12" s="1"/>
  <c r="X1778" i="12" s="1"/>
  <c r="AD1778" i="12" s="1"/>
  <c r="AI1778" i="12" s="1"/>
  <c r="AO1778" i="12" s="1"/>
  <c r="L105" i="12"/>
  <c r="R105" i="12" s="1"/>
  <c r="W105" i="12" s="1"/>
  <c r="AC105" i="12" s="1"/>
  <c r="AH105" i="12" s="1"/>
  <c r="AN105" i="12" s="1"/>
  <c r="L103" i="12"/>
  <c r="R103" i="12" s="1"/>
  <c r="W103" i="12" s="1"/>
  <c r="AC103" i="12" s="1"/>
  <c r="AH103" i="12" s="1"/>
  <c r="AN103" i="12" s="1"/>
  <c r="K102" i="12"/>
  <c r="K101" i="12" s="1"/>
  <c r="N105" i="12"/>
  <c r="T105" i="12" s="1"/>
  <c r="Y105" i="12" s="1"/>
  <c r="AE105" i="12" s="1"/>
  <c r="AJ105" i="12" s="1"/>
  <c r="AP105" i="12" s="1"/>
  <c r="M105" i="12"/>
  <c r="S105" i="12" s="1"/>
  <c r="X105" i="12" s="1"/>
  <c r="AD105" i="12" s="1"/>
  <c r="AI105" i="12" s="1"/>
  <c r="AO105" i="12" s="1"/>
  <c r="J102" i="12"/>
  <c r="J101" i="12" s="1"/>
  <c r="I102" i="12"/>
  <c r="I101" i="12" s="1"/>
  <c r="M104" i="12"/>
  <c r="S104" i="12" s="1"/>
  <c r="X104" i="12" s="1"/>
  <c r="AD104" i="12" s="1"/>
  <c r="AI104" i="12" s="1"/>
  <c r="AO104" i="12" s="1"/>
  <c r="N103" i="12"/>
  <c r="T103" i="12" s="1"/>
  <c r="Y103" i="12" s="1"/>
  <c r="AE103" i="12" s="1"/>
  <c r="AJ103" i="12" s="1"/>
  <c r="AP103" i="12" s="1"/>
  <c r="M103" i="12"/>
  <c r="S103" i="12" s="1"/>
  <c r="X103" i="12" s="1"/>
  <c r="AD103" i="12" s="1"/>
  <c r="AI103" i="12" s="1"/>
  <c r="AO103" i="12" s="1"/>
  <c r="H102" i="12"/>
  <c r="H101" i="12" s="1"/>
  <c r="N101" i="12" s="1"/>
  <c r="T101" i="12" s="1"/>
  <c r="Y101" i="12" s="1"/>
  <c r="AE101" i="12" s="1"/>
  <c r="AJ101" i="12" s="1"/>
  <c r="AP101" i="12" s="1"/>
  <c r="G102" i="12"/>
  <c r="G101" i="12" s="1"/>
  <c r="F102" i="12"/>
  <c r="M1777" i="12" l="1"/>
  <c r="S1777" i="12" s="1"/>
  <c r="X1777" i="12" s="1"/>
  <c r="AD1777" i="12" s="1"/>
  <c r="AI1777" i="12" s="1"/>
  <c r="AO1777" i="12" s="1"/>
  <c r="N1776" i="12"/>
  <c r="T1776" i="12" s="1"/>
  <c r="Y1776" i="12" s="1"/>
  <c r="AE1776" i="12" s="1"/>
  <c r="AJ1776" i="12" s="1"/>
  <c r="AP1776" i="12" s="1"/>
  <c r="M1776" i="12"/>
  <c r="S1776" i="12" s="1"/>
  <c r="X1776" i="12" s="1"/>
  <c r="AD1776" i="12" s="1"/>
  <c r="AI1776" i="12" s="1"/>
  <c r="AO1776" i="12" s="1"/>
  <c r="L1777" i="12"/>
  <c r="R1777" i="12" s="1"/>
  <c r="W1777" i="12" s="1"/>
  <c r="AC1777" i="12" s="1"/>
  <c r="AH1777" i="12" s="1"/>
  <c r="AN1777" i="12" s="1"/>
  <c r="N1777" i="12"/>
  <c r="T1777" i="12" s="1"/>
  <c r="Y1777" i="12" s="1"/>
  <c r="AE1777" i="12" s="1"/>
  <c r="AJ1777" i="12" s="1"/>
  <c r="AP1777" i="12" s="1"/>
  <c r="L1776" i="12"/>
  <c r="R1776" i="12" s="1"/>
  <c r="W1776" i="12" s="1"/>
  <c r="AC1776" i="12" s="1"/>
  <c r="AH1776" i="12" s="1"/>
  <c r="AN1776" i="12" s="1"/>
  <c r="M102" i="12"/>
  <c r="S102" i="12" s="1"/>
  <c r="X102" i="12" s="1"/>
  <c r="AD102" i="12" s="1"/>
  <c r="AI102" i="12" s="1"/>
  <c r="AO102" i="12" s="1"/>
  <c r="N102" i="12"/>
  <c r="T102" i="12" s="1"/>
  <c r="Y102" i="12" s="1"/>
  <c r="AE102" i="12" s="1"/>
  <c r="AJ102" i="12" s="1"/>
  <c r="AP102" i="12" s="1"/>
  <c r="M101" i="12"/>
  <c r="S101" i="12" s="1"/>
  <c r="X101" i="12" s="1"/>
  <c r="AD101" i="12" s="1"/>
  <c r="AI101" i="12" s="1"/>
  <c r="AO101" i="12" s="1"/>
  <c r="F101" i="12"/>
  <c r="L101" i="12" s="1"/>
  <c r="R101" i="12" s="1"/>
  <c r="W101" i="12" s="1"/>
  <c r="AC101" i="12" s="1"/>
  <c r="AH101" i="12" s="1"/>
  <c r="AN101" i="12" s="1"/>
  <c r="L102" i="12"/>
  <c r="R102" i="12" s="1"/>
  <c r="W102" i="12" s="1"/>
  <c r="AC102" i="12" s="1"/>
  <c r="AH102" i="12" s="1"/>
  <c r="AN102" i="12" s="1"/>
  <c r="AQ1924" i="12" l="1"/>
  <c r="AQ1923" i="12" s="1"/>
  <c r="AQ1922" i="12" s="1"/>
  <c r="G1924" i="12"/>
  <c r="G1923" i="12" s="1"/>
  <c r="G1922" i="12" s="1"/>
  <c r="H1924" i="12"/>
  <c r="H1923" i="12" s="1"/>
  <c r="H1922" i="12" s="1"/>
  <c r="I1924" i="12"/>
  <c r="J1924" i="12"/>
  <c r="J1923" i="12" s="1"/>
  <c r="J1922" i="12" s="1"/>
  <c r="K1924" i="12"/>
  <c r="K1923" i="12" s="1"/>
  <c r="K1922" i="12" s="1"/>
  <c r="F1924" i="12"/>
  <c r="F1923" i="12" s="1"/>
  <c r="L1926" i="12"/>
  <c r="R1926" i="12" s="1"/>
  <c r="W1926" i="12" s="1"/>
  <c r="AC1926" i="12" s="1"/>
  <c r="AH1926" i="12" s="1"/>
  <c r="AN1926" i="12" s="1"/>
  <c r="M1926" i="12"/>
  <c r="S1926" i="12" s="1"/>
  <c r="X1926" i="12" s="1"/>
  <c r="AD1926" i="12" s="1"/>
  <c r="AI1926" i="12" s="1"/>
  <c r="AO1926" i="12" s="1"/>
  <c r="N1926" i="12"/>
  <c r="T1926" i="12" s="1"/>
  <c r="Y1926" i="12" s="1"/>
  <c r="AE1926" i="12" s="1"/>
  <c r="AJ1926" i="12" s="1"/>
  <c r="AP1926" i="12" s="1"/>
  <c r="L1925" i="12"/>
  <c r="R1925" i="12" s="1"/>
  <c r="W1925" i="12" s="1"/>
  <c r="AC1925" i="12" s="1"/>
  <c r="AH1925" i="12" s="1"/>
  <c r="AN1925" i="12" s="1"/>
  <c r="M1925" i="12"/>
  <c r="S1925" i="12" s="1"/>
  <c r="X1925" i="12" s="1"/>
  <c r="AD1925" i="12" s="1"/>
  <c r="AI1925" i="12" s="1"/>
  <c r="AO1925" i="12" s="1"/>
  <c r="N1925" i="12"/>
  <c r="T1925" i="12" s="1"/>
  <c r="Y1925" i="12" s="1"/>
  <c r="AE1925" i="12" s="1"/>
  <c r="AJ1925" i="12" s="1"/>
  <c r="AP1925" i="12" s="1"/>
  <c r="K1920" i="12"/>
  <c r="I1920" i="12"/>
  <c r="K1919" i="12"/>
  <c r="I1919" i="12"/>
  <c r="AQ343" i="12"/>
  <c r="G343" i="12"/>
  <c r="H343" i="12"/>
  <c r="I343" i="12"/>
  <c r="J343" i="12"/>
  <c r="K343" i="12"/>
  <c r="F343" i="12"/>
  <c r="L345" i="12"/>
  <c r="R345" i="12" s="1"/>
  <c r="W345" i="12" s="1"/>
  <c r="AC345" i="12" s="1"/>
  <c r="AH345" i="12" s="1"/>
  <c r="AN345" i="12" s="1"/>
  <c r="M345" i="12"/>
  <c r="S345" i="12" s="1"/>
  <c r="X345" i="12" s="1"/>
  <c r="AD345" i="12" s="1"/>
  <c r="AI345" i="12" s="1"/>
  <c r="AO345" i="12" s="1"/>
  <c r="N345" i="12"/>
  <c r="T345" i="12" s="1"/>
  <c r="Y345" i="12" s="1"/>
  <c r="AE345" i="12" s="1"/>
  <c r="AJ345" i="12" s="1"/>
  <c r="AP345" i="12" s="1"/>
  <c r="L1924" i="12" l="1"/>
  <c r="R1924" i="12" s="1"/>
  <c r="W1924" i="12" s="1"/>
  <c r="AC1924" i="12" s="1"/>
  <c r="AH1924" i="12" s="1"/>
  <c r="AN1924" i="12" s="1"/>
  <c r="I1923" i="12"/>
  <c r="I1922" i="12" s="1"/>
  <c r="N1922" i="12"/>
  <c r="T1922" i="12" s="1"/>
  <c r="Y1922" i="12" s="1"/>
  <c r="AE1922" i="12" s="1"/>
  <c r="AJ1922" i="12" s="1"/>
  <c r="AP1922" i="12" s="1"/>
  <c r="M1922" i="12"/>
  <c r="S1922" i="12" s="1"/>
  <c r="X1922" i="12" s="1"/>
  <c r="AD1922" i="12" s="1"/>
  <c r="AI1922" i="12" s="1"/>
  <c r="AO1922" i="12" s="1"/>
  <c r="N1924" i="12"/>
  <c r="T1924" i="12" s="1"/>
  <c r="Y1924" i="12" s="1"/>
  <c r="AE1924" i="12" s="1"/>
  <c r="AJ1924" i="12" s="1"/>
  <c r="AP1924" i="12" s="1"/>
  <c r="N1923" i="12"/>
  <c r="T1923" i="12" s="1"/>
  <c r="Y1923" i="12" s="1"/>
  <c r="AE1923" i="12" s="1"/>
  <c r="AJ1923" i="12" s="1"/>
  <c r="AP1923" i="12" s="1"/>
  <c r="M1923" i="12"/>
  <c r="S1923" i="12" s="1"/>
  <c r="X1923" i="12" s="1"/>
  <c r="AD1923" i="12" s="1"/>
  <c r="AI1923" i="12" s="1"/>
  <c r="AO1923" i="12" s="1"/>
  <c r="M1924" i="12"/>
  <c r="S1924" i="12" s="1"/>
  <c r="X1924" i="12" s="1"/>
  <c r="AD1924" i="12" s="1"/>
  <c r="AI1924" i="12" s="1"/>
  <c r="AO1924" i="12" s="1"/>
  <c r="F1922" i="12"/>
  <c r="L1922" i="12" l="1"/>
  <c r="R1922" i="12" s="1"/>
  <c r="W1922" i="12" s="1"/>
  <c r="AC1922" i="12" s="1"/>
  <c r="AH1922" i="12" s="1"/>
  <c r="AN1922" i="12" s="1"/>
  <c r="L1923" i="12"/>
  <c r="R1923" i="12" s="1"/>
  <c r="W1923" i="12" s="1"/>
  <c r="AC1923" i="12" s="1"/>
  <c r="AH1923" i="12" s="1"/>
  <c r="AN1923" i="12" s="1"/>
  <c r="I1029" i="12" l="1"/>
  <c r="L340" i="12" l="1"/>
  <c r="R340" i="12" s="1"/>
  <c r="W340" i="12" s="1"/>
  <c r="AC340" i="12" s="1"/>
  <c r="AH340" i="12" s="1"/>
  <c r="AN340" i="12" s="1"/>
  <c r="M340" i="12"/>
  <c r="S340" i="12" s="1"/>
  <c r="X340" i="12" s="1"/>
  <c r="AD340" i="12" s="1"/>
  <c r="AI340" i="12" s="1"/>
  <c r="AO340" i="12" s="1"/>
  <c r="N340" i="12"/>
  <c r="T340" i="12" s="1"/>
  <c r="Y340" i="12" s="1"/>
  <c r="AE340" i="12" s="1"/>
  <c r="AJ340" i="12" s="1"/>
  <c r="AP340" i="12" s="1"/>
  <c r="G339" i="12"/>
  <c r="G338" i="12" s="1"/>
  <c r="H339" i="12"/>
  <c r="H338" i="12" s="1"/>
  <c r="I339" i="12"/>
  <c r="I338" i="12" s="1"/>
  <c r="J339" i="12"/>
  <c r="J338" i="12" s="1"/>
  <c r="K339" i="12"/>
  <c r="K338" i="12" s="1"/>
  <c r="AQ339" i="12"/>
  <c r="AQ338" i="12" s="1"/>
  <c r="F339" i="12"/>
  <c r="F338" i="12" s="1"/>
  <c r="L338" i="12" l="1"/>
  <c r="R338" i="12" s="1"/>
  <c r="W338" i="12" s="1"/>
  <c r="AC338" i="12" s="1"/>
  <c r="AH338" i="12" s="1"/>
  <c r="AN338" i="12" s="1"/>
  <c r="N338" i="12"/>
  <c r="T338" i="12" s="1"/>
  <c r="Y338" i="12" s="1"/>
  <c r="AE338" i="12" s="1"/>
  <c r="AJ338" i="12" s="1"/>
  <c r="AP338" i="12" s="1"/>
  <c r="N339" i="12"/>
  <c r="T339" i="12" s="1"/>
  <c r="Y339" i="12" s="1"/>
  <c r="AE339" i="12" s="1"/>
  <c r="AJ339" i="12" s="1"/>
  <c r="AP339" i="12" s="1"/>
  <c r="M339" i="12"/>
  <c r="S339" i="12" s="1"/>
  <c r="X339" i="12" s="1"/>
  <c r="AD339" i="12" s="1"/>
  <c r="AI339" i="12" s="1"/>
  <c r="AO339" i="12" s="1"/>
  <c r="M338" i="12"/>
  <c r="S338" i="12" s="1"/>
  <c r="X338" i="12" s="1"/>
  <c r="AD338" i="12" s="1"/>
  <c r="AI338" i="12" s="1"/>
  <c r="AO338" i="12" s="1"/>
  <c r="L339" i="12"/>
  <c r="R339" i="12" s="1"/>
  <c r="W339" i="12" s="1"/>
  <c r="AC339" i="12" s="1"/>
  <c r="AH339" i="12" s="1"/>
  <c r="AN339" i="12" s="1"/>
  <c r="L1533" i="12"/>
  <c r="R1533" i="12" s="1"/>
  <c r="W1533" i="12" s="1"/>
  <c r="AC1533" i="12" s="1"/>
  <c r="AH1533" i="12" s="1"/>
  <c r="AN1533" i="12" s="1"/>
  <c r="M1533" i="12"/>
  <c r="S1533" i="12" s="1"/>
  <c r="X1533" i="12" s="1"/>
  <c r="AD1533" i="12" s="1"/>
  <c r="AI1533" i="12" s="1"/>
  <c r="AO1533" i="12" s="1"/>
  <c r="N1533" i="12"/>
  <c r="T1533" i="12" s="1"/>
  <c r="Y1533" i="12" s="1"/>
  <c r="AE1533" i="12" s="1"/>
  <c r="AJ1533" i="12" s="1"/>
  <c r="AP1533" i="12" s="1"/>
  <c r="G1532" i="12"/>
  <c r="G1531" i="12" s="1"/>
  <c r="G1530" i="12" s="1"/>
  <c r="H1532" i="12"/>
  <c r="H1531" i="12" s="1"/>
  <c r="H1530" i="12" s="1"/>
  <c r="I1532" i="12"/>
  <c r="I1531" i="12" s="1"/>
  <c r="I1530" i="12" s="1"/>
  <c r="J1532" i="12"/>
  <c r="J1531" i="12" s="1"/>
  <c r="J1530" i="12" s="1"/>
  <c r="K1532" i="12"/>
  <c r="K1531" i="12" s="1"/>
  <c r="K1530" i="12" s="1"/>
  <c r="AQ1532" i="12"/>
  <c r="AQ1531" i="12" s="1"/>
  <c r="AQ1530" i="12" s="1"/>
  <c r="F1532" i="12"/>
  <c r="F1531" i="12" s="1"/>
  <c r="I2015" i="12"/>
  <c r="I656" i="12"/>
  <c r="L1883" i="12"/>
  <c r="R1883" i="12" s="1"/>
  <c r="W1883" i="12" s="1"/>
  <c r="AC1883" i="12" s="1"/>
  <c r="AH1883" i="12" s="1"/>
  <c r="AN1883" i="12" s="1"/>
  <c r="M1883" i="12"/>
  <c r="S1883" i="12" s="1"/>
  <c r="X1883" i="12" s="1"/>
  <c r="AD1883" i="12" s="1"/>
  <c r="AI1883" i="12" s="1"/>
  <c r="AO1883" i="12" s="1"/>
  <c r="N1883" i="12"/>
  <c r="T1883" i="12" s="1"/>
  <c r="Y1883" i="12" s="1"/>
  <c r="AE1883" i="12" s="1"/>
  <c r="AJ1883" i="12" s="1"/>
  <c r="AP1883" i="12" s="1"/>
  <c r="G1882" i="12"/>
  <c r="G1881" i="12" s="1"/>
  <c r="H1882" i="12"/>
  <c r="H1881" i="12" s="1"/>
  <c r="I1882" i="12"/>
  <c r="I1881" i="12" s="1"/>
  <c r="J1882" i="12"/>
  <c r="K1882" i="12"/>
  <c r="K1881" i="12" s="1"/>
  <c r="AQ1882" i="12"/>
  <c r="AQ1881" i="12" s="1"/>
  <c r="F1882" i="12"/>
  <c r="F1881" i="12" s="1"/>
  <c r="N1530" i="12" l="1"/>
  <c r="T1530" i="12" s="1"/>
  <c r="Y1530" i="12" s="1"/>
  <c r="AE1530" i="12" s="1"/>
  <c r="AJ1530" i="12" s="1"/>
  <c r="AP1530" i="12" s="1"/>
  <c r="N1532" i="12"/>
  <c r="T1532" i="12" s="1"/>
  <c r="Y1532" i="12" s="1"/>
  <c r="AE1532" i="12" s="1"/>
  <c r="AJ1532" i="12" s="1"/>
  <c r="AP1532" i="12" s="1"/>
  <c r="M1530" i="12"/>
  <c r="S1530" i="12" s="1"/>
  <c r="X1530" i="12" s="1"/>
  <c r="AD1530" i="12" s="1"/>
  <c r="AI1530" i="12" s="1"/>
  <c r="AO1530" i="12" s="1"/>
  <c r="L1532" i="12"/>
  <c r="R1532" i="12" s="1"/>
  <c r="W1532" i="12" s="1"/>
  <c r="AC1532" i="12" s="1"/>
  <c r="AH1532" i="12" s="1"/>
  <c r="AN1532" i="12" s="1"/>
  <c r="N1531" i="12"/>
  <c r="T1531" i="12" s="1"/>
  <c r="Y1531" i="12" s="1"/>
  <c r="AE1531" i="12" s="1"/>
  <c r="AJ1531" i="12" s="1"/>
  <c r="AP1531" i="12" s="1"/>
  <c r="M1531" i="12"/>
  <c r="S1531" i="12" s="1"/>
  <c r="X1531" i="12" s="1"/>
  <c r="AD1531" i="12" s="1"/>
  <c r="AI1531" i="12" s="1"/>
  <c r="AO1531" i="12" s="1"/>
  <c r="M1532" i="12"/>
  <c r="S1532" i="12" s="1"/>
  <c r="X1532" i="12" s="1"/>
  <c r="AD1532" i="12" s="1"/>
  <c r="AI1532" i="12" s="1"/>
  <c r="AO1532" i="12" s="1"/>
  <c r="F1530" i="12"/>
  <c r="L1530" i="12" s="1"/>
  <c r="R1530" i="12" s="1"/>
  <c r="W1530" i="12" s="1"/>
  <c r="AC1530" i="12" s="1"/>
  <c r="AH1530" i="12" s="1"/>
  <c r="AN1530" i="12" s="1"/>
  <c r="L1531" i="12"/>
  <c r="R1531" i="12" s="1"/>
  <c r="W1531" i="12" s="1"/>
  <c r="AC1531" i="12" s="1"/>
  <c r="AH1531" i="12" s="1"/>
  <c r="AN1531" i="12" s="1"/>
  <c r="M1882" i="12"/>
  <c r="S1882" i="12" s="1"/>
  <c r="X1882" i="12" s="1"/>
  <c r="AD1882" i="12" s="1"/>
  <c r="AI1882" i="12" s="1"/>
  <c r="AO1882" i="12" s="1"/>
  <c r="N1881" i="12"/>
  <c r="T1881" i="12" s="1"/>
  <c r="Y1881" i="12" s="1"/>
  <c r="AE1881" i="12" s="1"/>
  <c r="AJ1881" i="12" s="1"/>
  <c r="AP1881" i="12" s="1"/>
  <c r="J1881" i="12"/>
  <c r="L1881" i="12"/>
  <c r="R1881" i="12" s="1"/>
  <c r="W1881" i="12" s="1"/>
  <c r="AC1881" i="12" s="1"/>
  <c r="AH1881" i="12" s="1"/>
  <c r="AN1881" i="12" s="1"/>
  <c r="N1882" i="12"/>
  <c r="T1882" i="12" s="1"/>
  <c r="Y1882" i="12" s="1"/>
  <c r="AE1882" i="12" s="1"/>
  <c r="AJ1882" i="12" s="1"/>
  <c r="AP1882" i="12" s="1"/>
  <c r="L1882" i="12"/>
  <c r="R1882" i="12" s="1"/>
  <c r="W1882" i="12" s="1"/>
  <c r="AC1882" i="12" s="1"/>
  <c r="AH1882" i="12" s="1"/>
  <c r="AN1882" i="12" s="1"/>
  <c r="M1881" i="12" l="1"/>
  <c r="S1881" i="12" s="1"/>
  <c r="X1881" i="12" s="1"/>
  <c r="AD1881" i="12" s="1"/>
  <c r="AI1881" i="12" s="1"/>
  <c r="AO1881" i="12" s="1"/>
  <c r="I672" i="12" l="1"/>
  <c r="I824" i="12"/>
  <c r="AQ2537" i="12" l="1"/>
  <c r="G2537" i="12"/>
  <c r="H2537" i="12"/>
  <c r="J2537" i="12"/>
  <c r="K2537" i="12"/>
  <c r="F2537" i="12"/>
  <c r="L2539" i="12"/>
  <c r="R2539" i="12" s="1"/>
  <c r="W2539" i="12" s="1"/>
  <c r="AC2539" i="12" s="1"/>
  <c r="AH2539" i="12" s="1"/>
  <c r="AN2539" i="12" s="1"/>
  <c r="M2539" i="12"/>
  <c r="S2539" i="12" s="1"/>
  <c r="X2539" i="12" s="1"/>
  <c r="AD2539" i="12" s="1"/>
  <c r="AI2539" i="12" s="1"/>
  <c r="AO2539" i="12" s="1"/>
  <c r="N2539" i="12"/>
  <c r="T2539" i="12" s="1"/>
  <c r="Y2539" i="12" s="1"/>
  <c r="AE2539" i="12" s="1"/>
  <c r="AJ2539" i="12" s="1"/>
  <c r="AP2539" i="12" s="1"/>
  <c r="L1886" i="12"/>
  <c r="R1886" i="12" s="1"/>
  <c r="W1886" i="12" s="1"/>
  <c r="AC1886" i="12" s="1"/>
  <c r="AH1886" i="12" s="1"/>
  <c r="AN1886" i="12" s="1"/>
  <c r="M1886" i="12"/>
  <c r="S1886" i="12" s="1"/>
  <c r="X1886" i="12" s="1"/>
  <c r="AD1886" i="12" s="1"/>
  <c r="AI1886" i="12" s="1"/>
  <c r="AO1886" i="12" s="1"/>
  <c r="N1886" i="12"/>
  <c r="T1886" i="12" s="1"/>
  <c r="Y1886" i="12" s="1"/>
  <c r="AE1886" i="12" s="1"/>
  <c r="AJ1886" i="12" s="1"/>
  <c r="AP1886" i="12" s="1"/>
  <c r="G1885" i="12"/>
  <c r="G1884" i="12" s="1"/>
  <c r="H1885" i="12"/>
  <c r="I1885" i="12"/>
  <c r="I1884" i="12" s="1"/>
  <c r="J1885" i="12"/>
  <c r="J1884" i="12" s="1"/>
  <c r="K1885" i="12"/>
  <c r="K1884" i="12" s="1"/>
  <c r="AQ1885" i="12"/>
  <c r="AQ1884" i="12" s="1"/>
  <c r="F1885" i="12"/>
  <c r="F1884" i="12" s="1"/>
  <c r="L1907" i="12"/>
  <c r="R1907" i="12" s="1"/>
  <c r="W1907" i="12" s="1"/>
  <c r="AC1907" i="12" s="1"/>
  <c r="AH1907" i="12" s="1"/>
  <c r="AN1907" i="12" s="1"/>
  <c r="M1907" i="12"/>
  <c r="S1907" i="12" s="1"/>
  <c r="X1907" i="12" s="1"/>
  <c r="AD1907" i="12" s="1"/>
  <c r="AI1907" i="12" s="1"/>
  <c r="AO1907" i="12" s="1"/>
  <c r="N1907" i="12"/>
  <c r="T1907" i="12" s="1"/>
  <c r="Y1907" i="12" s="1"/>
  <c r="AE1907" i="12" s="1"/>
  <c r="AJ1907" i="12" s="1"/>
  <c r="AP1907" i="12" s="1"/>
  <c r="G1906" i="12"/>
  <c r="G1905" i="12" s="1"/>
  <c r="G1904" i="12" s="1"/>
  <c r="H1906" i="12"/>
  <c r="H1905" i="12" s="1"/>
  <c r="H1904" i="12" s="1"/>
  <c r="I1906" i="12"/>
  <c r="I1905" i="12" s="1"/>
  <c r="I1904" i="12" s="1"/>
  <c r="J1906" i="12"/>
  <c r="J1905" i="12" s="1"/>
  <c r="J1904" i="12" s="1"/>
  <c r="K1906" i="12"/>
  <c r="K1905" i="12" s="1"/>
  <c r="K1904" i="12" s="1"/>
  <c r="AQ1906" i="12"/>
  <c r="AQ1905" i="12" s="1"/>
  <c r="AQ1904" i="12" s="1"/>
  <c r="F1906" i="12"/>
  <c r="F1905" i="12" s="1"/>
  <c r="AQ1880" i="12" l="1"/>
  <c r="AQ1879" i="12" s="1"/>
  <c r="F1880" i="12"/>
  <c r="K1880" i="12"/>
  <c r="K1879" i="12" s="1"/>
  <c r="G1880" i="12"/>
  <c r="G1879" i="12" s="1"/>
  <c r="I1880" i="12"/>
  <c r="I1879" i="12" s="1"/>
  <c r="J1880" i="12"/>
  <c r="J1879" i="12" s="1"/>
  <c r="N1885" i="12"/>
  <c r="T1885" i="12" s="1"/>
  <c r="Y1885" i="12" s="1"/>
  <c r="AE1885" i="12" s="1"/>
  <c r="AJ1885" i="12" s="1"/>
  <c r="AP1885" i="12" s="1"/>
  <c r="L1885" i="12"/>
  <c r="R1885" i="12" s="1"/>
  <c r="W1885" i="12" s="1"/>
  <c r="AC1885" i="12" s="1"/>
  <c r="AH1885" i="12" s="1"/>
  <c r="AN1885" i="12" s="1"/>
  <c r="M1885" i="12"/>
  <c r="S1885" i="12" s="1"/>
  <c r="X1885" i="12" s="1"/>
  <c r="AD1885" i="12" s="1"/>
  <c r="AI1885" i="12" s="1"/>
  <c r="AO1885" i="12" s="1"/>
  <c r="L1884" i="12"/>
  <c r="R1884" i="12" s="1"/>
  <c r="W1884" i="12" s="1"/>
  <c r="AC1884" i="12" s="1"/>
  <c r="AH1884" i="12" s="1"/>
  <c r="AN1884" i="12" s="1"/>
  <c r="H1884" i="12"/>
  <c r="H1880" i="12" s="1"/>
  <c r="M1884" i="12"/>
  <c r="S1884" i="12" s="1"/>
  <c r="X1884" i="12" s="1"/>
  <c r="AD1884" i="12" s="1"/>
  <c r="AI1884" i="12" s="1"/>
  <c r="AO1884" i="12" s="1"/>
  <c r="N1904" i="12"/>
  <c r="T1904" i="12" s="1"/>
  <c r="Y1904" i="12" s="1"/>
  <c r="AE1904" i="12" s="1"/>
  <c r="AJ1904" i="12" s="1"/>
  <c r="AP1904" i="12" s="1"/>
  <c r="N1906" i="12"/>
  <c r="T1906" i="12" s="1"/>
  <c r="Y1906" i="12" s="1"/>
  <c r="AE1906" i="12" s="1"/>
  <c r="AJ1906" i="12" s="1"/>
  <c r="AP1906" i="12" s="1"/>
  <c r="M1904" i="12"/>
  <c r="S1904" i="12" s="1"/>
  <c r="X1904" i="12" s="1"/>
  <c r="AD1904" i="12" s="1"/>
  <c r="AI1904" i="12" s="1"/>
  <c r="AO1904" i="12" s="1"/>
  <c r="N1905" i="12"/>
  <c r="T1905" i="12" s="1"/>
  <c r="Y1905" i="12" s="1"/>
  <c r="AE1905" i="12" s="1"/>
  <c r="AJ1905" i="12" s="1"/>
  <c r="AP1905" i="12" s="1"/>
  <c r="M1905" i="12"/>
  <c r="S1905" i="12" s="1"/>
  <c r="X1905" i="12" s="1"/>
  <c r="AD1905" i="12" s="1"/>
  <c r="AI1905" i="12" s="1"/>
  <c r="AO1905" i="12" s="1"/>
  <c r="M1906" i="12"/>
  <c r="S1906" i="12" s="1"/>
  <c r="X1906" i="12" s="1"/>
  <c r="AD1906" i="12" s="1"/>
  <c r="AI1906" i="12" s="1"/>
  <c r="AO1906" i="12" s="1"/>
  <c r="F1904" i="12"/>
  <c r="L1904" i="12" s="1"/>
  <c r="R1904" i="12" s="1"/>
  <c r="W1904" i="12" s="1"/>
  <c r="AC1904" i="12" s="1"/>
  <c r="AH1904" i="12" s="1"/>
  <c r="AN1904" i="12" s="1"/>
  <c r="L1905" i="12"/>
  <c r="R1905" i="12" s="1"/>
  <c r="W1905" i="12" s="1"/>
  <c r="AC1905" i="12" s="1"/>
  <c r="AH1905" i="12" s="1"/>
  <c r="AN1905" i="12" s="1"/>
  <c r="L1906" i="12"/>
  <c r="R1906" i="12" s="1"/>
  <c r="W1906" i="12" s="1"/>
  <c r="AC1906" i="12" s="1"/>
  <c r="AH1906" i="12" s="1"/>
  <c r="AN1906" i="12" s="1"/>
  <c r="L1880" i="12" l="1"/>
  <c r="R1880" i="12" s="1"/>
  <c r="W1880" i="12" s="1"/>
  <c r="AC1880" i="12" s="1"/>
  <c r="AH1880" i="12" s="1"/>
  <c r="AN1880" i="12" s="1"/>
  <c r="M1879" i="12"/>
  <c r="S1879" i="12" s="1"/>
  <c r="X1879" i="12" s="1"/>
  <c r="AD1879" i="12" s="1"/>
  <c r="AI1879" i="12" s="1"/>
  <c r="AO1879" i="12" s="1"/>
  <c r="M1880" i="12"/>
  <c r="S1880" i="12" s="1"/>
  <c r="X1880" i="12" s="1"/>
  <c r="AD1880" i="12" s="1"/>
  <c r="AI1880" i="12" s="1"/>
  <c r="AO1880" i="12" s="1"/>
  <c r="F1879" i="12"/>
  <c r="L1879" i="12" s="1"/>
  <c r="R1879" i="12" s="1"/>
  <c r="W1879" i="12" s="1"/>
  <c r="AC1879" i="12" s="1"/>
  <c r="AH1879" i="12" s="1"/>
  <c r="AN1879" i="12" s="1"/>
  <c r="N1884" i="12"/>
  <c r="T1884" i="12" s="1"/>
  <c r="Y1884" i="12" s="1"/>
  <c r="AE1884" i="12" s="1"/>
  <c r="AJ1884" i="12" s="1"/>
  <c r="AP1884" i="12" s="1"/>
  <c r="H1879" i="12" l="1"/>
  <c r="N1880" i="12"/>
  <c r="T1880" i="12" s="1"/>
  <c r="Y1880" i="12" s="1"/>
  <c r="AE1880" i="12" s="1"/>
  <c r="AJ1880" i="12" s="1"/>
  <c r="AP1880" i="12" s="1"/>
  <c r="N1879" i="12" l="1"/>
  <c r="T1879" i="12" s="1"/>
  <c r="Y1879" i="12" s="1"/>
  <c r="AE1879" i="12" s="1"/>
  <c r="AJ1879" i="12" s="1"/>
  <c r="AP1879" i="12" s="1"/>
  <c r="L1751" i="12" l="1"/>
  <c r="R1751" i="12" s="1"/>
  <c r="W1751" i="12" s="1"/>
  <c r="AC1751" i="12" s="1"/>
  <c r="AH1751" i="12" s="1"/>
  <c r="AN1751" i="12" s="1"/>
  <c r="M1751" i="12"/>
  <c r="S1751" i="12" s="1"/>
  <c r="X1751" i="12" s="1"/>
  <c r="AD1751" i="12" s="1"/>
  <c r="AI1751" i="12" s="1"/>
  <c r="AO1751" i="12" s="1"/>
  <c r="N1751" i="12"/>
  <c r="T1751" i="12" s="1"/>
  <c r="Y1751" i="12" s="1"/>
  <c r="AE1751" i="12" s="1"/>
  <c r="AJ1751" i="12" s="1"/>
  <c r="AP1751" i="12" s="1"/>
  <c r="L1753" i="12"/>
  <c r="R1753" i="12" s="1"/>
  <c r="W1753" i="12" s="1"/>
  <c r="AC1753" i="12" s="1"/>
  <c r="AH1753" i="12" s="1"/>
  <c r="AN1753" i="12" s="1"/>
  <c r="M1753" i="12"/>
  <c r="S1753" i="12" s="1"/>
  <c r="X1753" i="12" s="1"/>
  <c r="AD1753" i="12" s="1"/>
  <c r="AI1753" i="12" s="1"/>
  <c r="AO1753" i="12" s="1"/>
  <c r="N1753" i="12"/>
  <c r="T1753" i="12" s="1"/>
  <c r="Y1753" i="12" s="1"/>
  <c r="AE1753" i="12" s="1"/>
  <c r="AJ1753" i="12" s="1"/>
  <c r="AP1753" i="12" s="1"/>
  <c r="G1750" i="12"/>
  <c r="H1750" i="12"/>
  <c r="I1750" i="12"/>
  <c r="J1750" i="12"/>
  <c r="K1750" i="12"/>
  <c r="AQ1750" i="12"/>
  <c r="G1752" i="12"/>
  <c r="H1752" i="12"/>
  <c r="I1752" i="12"/>
  <c r="J1752" i="12"/>
  <c r="K1752" i="12"/>
  <c r="AQ1752" i="12"/>
  <c r="F1750" i="12"/>
  <c r="F1752" i="12"/>
  <c r="I2537" i="12"/>
  <c r="N1752" i="12" l="1"/>
  <c r="T1752" i="12" s="1"/>
  <c r="Y1752" i="12" s="1"/>
  <c r="AE1752" i="12" s="1"/>
  <c r="AJ1752" i="12" s="1"/>
  <c r="AP1752" i="12" s="1"/>
  <c r="L1752" i="12"/>
  <c r="R1752" i="12" s="1"/>
  <c r="W1752" i="12" s="1"/>
  <c r="AC1752" i="12" s="1"/>
  <c r="AH1752" i="12" s="1"/>
  <c r="AN1752" i="12" s="1"/>
  <c r="N1750" i="12"/>
  <c r="T1750" i="12" s="1"/>
  <c r="Y1750" i="12" s="1"/>
  <c r="AE1750" i="12" s="1"/>
  <c r="AJ1750" i="12" s="1"/>
  <c r="AP1750" i="12" s="1"/>
  <c r="M1752" i="12"/>
  <c r="S1752" i="12" s="1"/>
  <c r="X1752" i="12" s="1"/>
  <c r="AD1752" i="12" s="1"/>
  <c r="AI1752" i="12" s="1"/>
  <c r="AO1752" i="12" s="1"/>
  <c r="I1749" i="12"/>
  <c r="I1748" i="12" s="1"/>
  <c r="AQ1749" i="12"/>
  <c r="AQ1748" i="12" s="1"/>
  <c r="J1749" i="12"/>
  <c r="J1748" i="12" s="1"/>
  <c r="L1750" i="12"/>
  <c r="R1750" i="12" s="1"/>
  <c r="W1750" i="12" s="1"/>
  <c r="AC1750" i="12" s="1"/>
  <c r="AH1750" i="12" s="1"/>
  <c r="AN1750" i="12" s="1"/>
  <c r="K1749" i="12"/>
  <c r="K1748" i="12" s="1"/>
  <c r="H1749" i="12"/>
  <c r="H1748" i="12" s="1"/>
  <c r="G1749" i="12"/>
  <c r="G1748" i="12" s="1"/>
  <c r="M1750" i="12"/>
  <c r="S1750" i="12" s="1"/>
  <c r="X1750" i="12" s="1"/>
  <c r="AD1750" i="12" s="1"/>
  <c r="AI1750" i="12" s="1"/>
  <c r="AO1750" i="12" s="1"/>
  <c r="F1749" i="12"/>
  <c r="M1748" i="12" l="1"/>
  <c r="S1748" i="12" s="1"/>
  <c r="X1748" i="12" s="1"/>
  <c r="AD1748" i="12" s="1"/>
  <c r="AI1748" i="12" s="1"/>
  <c r="AO1748" i="12" s="1"/>
  <c r="N1749" i="12"/>
  <c r="T1749" i="12" s="1"/>
  <c r="Y1749" i="12" s="1"/>
  <c r="AE1749" i="12" s="1"/>
  <c r="AJ1749" i="12" s="1"/>
  <c r="AP1749" i="12" s="1"/>
  <c r="M1749" i="12"/>
  <c r="S1749" i="12" s="1"/>
  <c r="X1749" i="12" s="1"/>
  <c r="AD1749" i="12" s="1"/>
  <c r="AI1749" i="12" s="1"/>
  <c r="AO1749" i="12" s="1"/>
  <c r="N1748" i="12"/>
  <c r="T1748" i="12" s="1"/>
  <c r="Y1748" i="12" s="1"/>
  <c r="AE1748" i="12" s="1"/>
  <c r="AJ1748" i="12" s="1"/>
  <c r="AP1748" i="12" s="1"/>
  <c r="F1748" i="12"/>
  <c r="L1749" i="12"/>
  <c r="R1749" i="12" s="1"/>
  <c r="W1749" i="12" s="1"/>
  <c r="AC1749" i="12" s="1"/>
  <c r="AH1749" i="12" s="1"/>
  <c r="AN1749" i="12" s="1"/>
  <c r="L1748" i="12" l="1"/>
  <c r="R1748" i="12" s="1"/>
  <c r="W1748" i="12" s="1"/>
  <c r="AC1748" i="12" s="1"/>
  <c r="AH1748" i="12" s="1"/>
  <c r="AN1748" i="12" s="1"/>
  <c r="K2229" i="12" l="1"/>
  <c r="I2229" i="12"/>
  <c r="I2277" i="12" l="1"/>
  <c r="I294" i="12" l="1"/>
  <c r="I668" i="12" l="1"/>
  <c r="I159" i="12" l="1"/>
  <c r="L415" i="12" l="1"/>
  <c r="R415" i="12" s="1"/>
  <c r="W415" i="12" s="1"/>
  <c r="AC415" i="12" s="1"/>
  <c r="AH415" i="12" s="1"/>
  <c r="AN415" i="12" s="1"/>
  <c r="M415" i="12"/>
  <c r="S415" i="12" s="1"/>
  <c r="X415" i="12" s="1"/>
  <c r="AD415" i="12" s="1"/>
  <c r="AI415" i="12" s="1"/>
  <c r="AO415" i="12" s="1"/>
  <c r="N415" i="12"/>
  <c r="T415" i="12" s="1"/>
  <c r="Y415" i="12" s="1"/>
  <c r="AE415" i="12" s="1"/>
  <c r="AJ415" i="12" s="1"/>
  <c r="AP415" i="12" s="1"/>
  <c r="G414" i="12"/>
  <c r="G413" i="12" s="1"/>
  <c r="G412" i="12" s="1"/>
  <c r="H414" i="12"/>
  <c r="H413" i="12" s="1"/>
  <c r="H412" i="12" s="1"/>
  <c r="I414" i="12"/>
  <c r="I413" i="12" s="1"/>
  <c r="I412" i="12" s="1"/>
  <c r="J414" i="12"/>
  <c r="J413" i="12" s="1"/>
  <c r="J412" i="12" s="1"/>
  <c r="K414" i="12"/>
  <c r="K413" i="12" s="1"/>
  <c r="K412" i="12" s="1"/>
  <c r="AQ414" i="12"/>
  <c r="AQ413" i="12" s="1"/>
  <c r="AQ412" i="12" s="1"/>
  <c r="F414" i="12"/>
  <c r="N414" i="12" l="1"/>
  <c r="T414" i="12" s="1"/>
  <c r="Y414" i="12" s="1"/>
  <c r="AE414" i="12" s="1"/>
  <c r="AJ414" i="12" s="1"/>
  <c r="AP414" i="12" s="1"/>
  <c r="N412" i="12"/>
  <c r="T412" i="12" s="1"/>
  <c r="Y412" i="12" s="1"/>
  <c r="AE412" i="12" s="1"/>
  <c r="AJ412" i="12" s="1"/>
  <c r="AP412" i="12" s="1"/>
  <c r="M412" i="12"/>
  <c r="S412" i="12" s="1"/>
  <c r="X412" i="12" s="1"/>
  <c r="AD412" i="12" s="1"/>
  <c r="AI412" i="12" s="1"/>
  <c r="AO412" i="12" s="1"/>
  <c r="L414" i="12"/>
  <c r="R414" i="12" s="1"/>
  <c r="W414" i="12" s="1"/>
  <c r="AC414" i="12" s="1"/>
  <c r="AH414" i="12" s="1"/>
  <c r="AN414" i="12" s="1"/>
  <c r="N413" i="12"/>
  <c r="T413" i="12" s="1"/>
  <c r="Y413" i="12" s="1"/>
  <c r="AE413" i="12" s="1"/>
  <c r="AJ413" i="12" s="1"/>
  <c r="AP413" i="12" s="1"/>
  <c r="M413" i="12"/>
  <c r="S413" i="12" s="1"/>
  <c r="X413" i="12" s="1"/>
  <c r="AD413" i="12" s="1"/>
  <c r="AI413" i="12" s="1"/>
  <c r="AO413" i="12" s="1"/>
  <c r="M414" i="12"/>
  <c r="S414" i="12" s="1"/>
  <c r="X414" i="12" s="1"/>
  <c r="AD414" i="12" s="1"/>
  <c r="AI414" i="12" s="1"/>
  <c r="AO414" i="12" s="1"/>
  <c r="F413" i="12"/>
  <c r="L413" i="12" l="1"/>
  <c r="R413" i="12" s="1"/>
  <c r="W413" i="12" s="1"/>
  <c r="AC413" i="12" s="1"/>
  <c r="AH413" i="12" s="1"/>
  <c r="AN413" i="12" s="1"/>
  <c r="F412" i="12"/>
  <c r="L412" i="12" l="1"/>
  <c r="R412" i="12" s="1"/>
  <c r="W412" i="12" s="1"/>
  <c r="AC412" i="12" s="1"/>
  <c r="AH412" i="12" s="1"/>
  <c r="AN412" i="12" s="1"/>
  <c r="L21" i="12" l="1"/>
  <c r="R21" i="12" s="1"/>
  <c r="W21" i="12" s="1"/>
  <c r="AC21" i="12" s="1"/>
  <c r="AH21" i="12" s="1"/>
  <c r="AN21" i="12" s="1"/>
  <c r="M21" i="12"/>
  <c r="S21" i="12" s="1"/>
  <c r="X21" i="12" s="1"/>
  <c r="AD21" i="12" s="1"/>
  <c r="AI21" i="12" s="1"/>
  <c r="AO21" i="12" s="1"/>
  <c r="N21" i="12"/>
  <c r="T21" i="12" s="1"/>
  <c r="Y21" i="12" s="1"/>
  <c r="AE21" i="12" s="1"/>
  <c r="AJ21" i="12" s="1"/>
  <c r="AP21" i="12" s="1"/>
  <c r="L22" i="12"/>
  <c r="R22" i="12" s="1"/>
  <c r="W22" i="12" s="1"/>
  <c r="AC22" i="12" s="1"/>
  <c r="AH22" i="12" s="1"/>
  <c r="AN22" i="12" s="1"/>
  <c r="M22" i="12"/>
  <c r="S22" i="12" s="1"/>
  <c r="X22" i="12" s="1"/>
  <c r="AD22" i="12" s="1"/>
  <c r="AI22" i="12" s="1"/>
  <c r="AO22" i="12" s="1"/>
  <c r="N22" i="12"/>
  <c r="T22" i="12" s="1"/>
  <c r="Y22" i="12" s="1"/>
  <c r="AE22" i="12" s="1"/>
  <c r="AJ22" i="12" s="1"/>
  <c r="AP22" i="12" s="1"/>
  <c r="L25" i="12"/>
  <c r="R25" i="12" s="1"/>
  <c r="W25" i="12" s="1"/>
  <c r="AC25" i="12" s="1"/>
  <c r="AH25" i="12" s="1"/>
  <c r="AN25" i="12" s="1"/>
  <c r="M25" i="12"/>
  <c r="S25" i="12" s="1"/>
  <c r="X25" i="12" s="1"/>
  <c r="AD25" i="12" s="1"/>
  <c r="AI25" i="12" s="1"/>
  <c r="AO25" i="12" s="1"/>
  <c r="N25" i="12"/>
  <c r="T25" i="12" s="1"/>
  <c r="Y25" i="12" s="1"/>
  <c r="AE25" i="12" s="1"/>
  <c r="AJ25" i="12" s="1"/>
  <c r="AP25" i="12" s="1"/>
  <c r="L26" i="12"/>
  <c r="R26" i="12" s="1"/>
  <c r="W26" i="12" s="1"/>
  <c r="AC26" i="12" s="1"/>
  <c r="AH26" i="12" s="1"/>
  <c r="AN26" i="12" s="1"/>
  <c r="M26" i="12"/>
  <c r="S26" i="12" s="1"/>
  <c r="X26" i="12" s="1"/>
  <c r="AD26" i="12" s="1"/>
  <c r="AI26" i="12" s="1"/>
  <c r="AO26" i="12" s="1"/>
  <c r="N26" i="12"/>
  <c r="T26" i="12" s="1"/>
  <c r="Y26" i="12" s="1"/>
  <c r="AE26" i="12" s="1"/>
  <c r="AJ26" i="12" s="1"/>
  <c r="AP26" i="12" s="1"/>
  <c r="L28" i="12"/>
  <c r="R28" i="12" s="1"/>
  <c r="W28" i="12" s="1"/>
  <c r="AC28" i="12" s="1"/>
  <c r="AH28" i="12" s="1"/>
  <c r="AN28" i="12" s="1"/>
  <c r="M28" i="12"/>
  <c r="S28" i="12" s="1"/>
  <c r="X28" i="12" s="1"/>
  <c r="AD28" i="12" s="1"/>
  <c r="AI28" i="12" s="1"/>
  <c r="AO28" i="12" s="1"/>
  <c r="N28" i="12"/>
  <c r="T28" i="12" s="1"/>
  <c r="Y28" i="12" s="1"/>
  <c r="AE28" i="12" s="1"/>
  <c r="AJ28" i="12" s="1"/>
  <c r="AP28" i="12" s="1"/>
  <c r="L29" i="12"/>
  <c r="R29" i="12" s="1"/>
  <c r="W29" i="12" s="1"/>
  <c r="AC29" i="12" s="1"/>
  <c r="AH29" i="12" s="1"/>
  <c r="AN29" i="12" s="1"/>
  <c r="M29" i="12"/>
  <c r="S29" i="12" s="1"/>
  <c r="X29" i="12" s="1"/>
  <c r="AD29" i="12" s="1"/>
  <c r="AI29" i="12" s="1"/>
  <c r="AO29" i="12" s="1"/>
  <c r="N29" i="12"/>
  <c r="T29" i="12" s="1"/>
  <c r="Y29" i="12" s="1"/>
  <c r="AE29" i="12" s="1"/>
  <c r="AJ29" i="12" s="1"/>
  <c r="AP29" i="12" s="1"/>
  <c r="L31" i="12"/>
  <c r="R31" i="12" s="1"/>
  <c r="W31" i="12" s="1"/>
  <c r="AC31" i="12" s="1"/>
  <c r="AH31" i="12" s="1"/>
  <c r="AN31" i="12" s="1"/>
  <c r="M31" i="12"/>
  <c r="S31" i="12" s="1"/>
  <c r="X31" i="12" s="1"/>
  <c r="AD31" i="12" s="1"/>
  <c r="AI31" i="12" s="1"/>
  <c r="AO31" i="12" s="1"/>
  <c r="N31" i="12"/>
  <c r="T31" i="12" s="1"/>
  <c r="Y31" i="12" s="1"/>
  <c r="AE31" i="12" s="1"/>
  <c r="AJ31" i="12" s="1"/>
  <c r="AP31" i="12" s="1"/>
  <c r="L36" i="12"/>
  <c r="R36" i="12" s="1"/>
  <c r="W36" i="12" s="1"/>
  <c r="AC36" i="12" s="1"/>
  <c r="AH36" i="12" s="1"/>
  <c r="AN36" i="12" s="1"/>
  <c r="M36" i="12"/>
  <c r="S36" i="12" s="1"/>
  <c r="X36" i="12" s="1"/>
  <c r="AD36" i="12" s="1"/>
  <c r="AI36" i="12" s="1"/>
  <c r="AO36" i="12" s="1"/>
  <c r="N36" i="12"/>
  <c r="T36" i="12" s="1"/>
  <c r="Y36" i="12" s="1"/>
  <c r="AE36" i="12" s="1"/>
  <c r="AJ36" i="12" s="1"/>
  <c r="AP36" i="12" s="1"/>
  <c r="L39" i="12"/>
  <c r="R39" i="12" s="1"/>
  <c r="W39" i="12" s="1"/>
  <c r="AC39" i="12" s="1"/>
  <c r="AH39" i="12" s="1"/>
  <c r="AN39" i="12" s="1"/>
  <c r="M39" i="12"/>
  <c r="S39" i="12" s="1"/>
  <c r="X39" i="12" s="1"/>
  <c r="AD39" i="12" s="1"/>
  <c r="AI39" i="12" s="1"/>
  <c r="AO39" i="12" s="1"/>
  <c r="N39" i="12"/>
  <c r="T39" i="12" s="1"/>
  <c r="Y39" i="12" s="1"/>
  <c r="AE39" i="12" s="1"/>
  <c r="AJ39" i="12" s="1"/>
  <c r="AP39" i="12" s="1"/>
  <c r="L41" i="12"/>
  <c r="R41" i="12" s="1"/>
  <c r="W41" i="12" s="1"/>
  <c r="AC41" i="12" s="1"/>
  <c r="AH41" i="12" s="1"/>
  <c r="AN41" i="12" s="1"/>
  <c r="M41" i="12"/>
  <c r="S41" i="12" s="1"/>
  <c r="X41" i="12" s="1"/>
  <c r="AD41" i="12" s="1"/>
  <c r="AI41" i="12" s="1"/>
  <c r="AO41" i="12" s="1"/>
  <c r="N41" i="12"/>
  <c r="T41" i="12" s="1"/>
  <c r="Y41" i="12" s="1"/>
  <c r="AE41" i="12" s="1"/>
  <c r="AJ41" i="12" s="1"/>
  <c r="AP41" i="12" s="1"/>
  <c r="L46" i="12"/>
  <c r="R46" i="12" s="1"/>
  <c r="W46" i="12" s="1"/>
  <c r="AC46" i="12" s="1"/>
  <c r="AH46" i="12" s="1"/>
  <c r="AN46" i="12" s="1"/>
  <c r="M46" i="12"/>
  <c r="S46" i="12" s="1"/>
  <c r="X46" i="12" s="1"/>
  <c r="AD46" i="12" s="1"/>
  <c r="AI46" i="12" s="1"/>
  <c r="AO46" i="12" s="1"/>
  <c r="N46" i="12"/>
  <c r="T46" i="12" s="1"/>
  <c r="Y46" i="12" s="1"/>
  <c r="AE46" i="12" s="1"/>
  <c r="AJ46" i="12" s="1"/>
  <c r="AP46" i="12" s="1"/>
  <c r="L53" i="12"/>
  <c r="R53" i="12" s="1"/>
  <c r="W53" i="12" s="1"/>
  <c r="AC53" i="12" s="1"/>
  <c r="AH53" i="12" s="1"/>
  <c r="AN53" i="12" s="1"/>
  <c r="M53" i="12"/>
  <c r="S53" i="12" s="1"/>
  <c r="X53" i="12" s="1"/>
  <c r="AD53" i="12" s="1"/>
  <c r="AI53" i="12" s="1"/>
  <c r="AO53" i="12" s="1"/>
  <c r="N53" i="12"/>
  <c r="T53" i="12" s="1"/>
  <c r="Y53" i="12" s="1"/>
  <c r="AE53" i="12" s="1"/>
  <c r="AJ53" i="12" s="1"/>
  <c r="AP53" i="12" s="1"/>
  <c r="L56" i="12"/>
  <c r="R56" i="12" s="1"/>
  <c r="W56" i="12" s="1"/>
  <c r="AC56" i="12" s="1"/>
  <c r="AH56" i="12" s="1"/>
  <c r="AN56" i="12" s="1"/>
  <c r="M56" i="12"/>
  <c r="S56" i="12" s="1"/>
  <c r="X56" i="12" s="1"/>
  <c r="AD56" i="12" s="1"/>
  <c r="AI56" i="12" s="1"/>
  <c r="AO56" i="12" s="1"/>
  <c r="N56" i="12"/>
  <c r="T56" i="12" s="1"/>
  <c r="Y56" i="12" s="1"/>
  <c r="AE56" i="12" s="1"/>
  <c r="AJ56" i="12" s="1"/>
  <c r="AP56" i="12" s="1"/>
  <c r="L60" i="12"/>
  <c r="R60" i="12" s="1"/>
  <c r="W60" i="12" s="1"/>
  <c r="AC60" i="12" s="1"/>
  <c r="AH60" i="12" s="1"/>
  <c r="AN60" i="12" s="1"/>
  <c r="M60" i="12"/>
  <c r="S60" i="12" s="1"/>
  <c r="X60" i="12" s="1"/>
  <c r="AD60" i="12" s="1"/>
  <c r="AI60" i="12" s="1"/>
  <c r="AO60" i="12" s="1"/>
  <c r="N60" i="12"/>
  <c r="T60" i="12" s="1"/>
  <c r="Y60" i="12" s="1"/>
  <c r="AE60" i="12" s="1"/>
  <c r="AJ60" i="12" s="1"/>
  <c r="AP60" i="12" s="1"/>
  <c r="L63" i="12"/>
  <c r="R63" i="12" s="1"/>
  <c r="W63" i="12" s="1"/>
  <c r="AC63" i="12" s="1"/>
  <c r="AH63" i="12" s="1"/>
  <c r="AN63" i="12" s="1"/>
  <c r="M63" i="12"/>
  <c r="S63" i="12" s="1"/>
  <c r="X63" i="12" s="1"/>
  <c r="AD63" i="12" s="1"/>
  <c r="AI63" i="12" s="1"/>
  <c r="AO63" i="12" s="1"/>
  <c r="N63" i="12"/>
  <c r="T63" i="12" s="1"/>
  <c r="Y63" i="12" s="1"/>
  <c r="AE63" i="12" s="1"/>
  <c r="AJ63" i="12" s="1"/>
  <c r="AP63" i="12" s="1"/>
  <c r="L67" i="12"/>
  <c r="R67" i="12" s="1"/>
  <c r="W67" i="12" s="1"/>
  <c r="AC67" i="12" s="1"/>
  <c r="AH67" i="12" s="1"/>
  <c r="AN67" i="12" s="1"/>
  <c r="M67" i="12"/>
  <c r="S67" i="12" s="1"/>
  <c r="X67" i="12" s="1"/>
  <c r="AD67" i="12" s="1"/>
  <c r="AI67" i="12" s="1"/>
  <c r="AO67" i="12" s="1"/>
  <c r="N67" i="12"/>
  <c r="T67" i="12" s="1"/>
  <c r="Y67" i="12" s="1"/>
  <c r="AE67" i="12" s="1"/>
  <c r="AJ67" i="12" s="1"/>
  <c r="AP67" i="12" s="1"/>
  <c r="L72" i="12"/>
  <c r="R72" i="12" s="1"/>
  <c r="W72" i="12" s="1"/>
  <c r="AC72" i="12" s="1"/>
  <c r="AH72" i="12" s="1"/>
  <c r="AN72" i="12" s="1"/>
  <c r="M72" i="12"/>
  <c r="S72" i="12" s="1"/>
  <c r="X72" i="12" s="1"/>
  <c r="AD72" i="12" s="1"/>
  <c r="AI72" i="12" s="1"/>
  <c r="AO72" i="12" s="1"/>
  <c r="N72" i="12"/>
  <c r="T72" i="12" s="1"/>
  <c r="Y72" i="12" s="1"/>
  <c r="AE72" i="12" s="1"/>
  <c r="AJ72" i="12" s="1"/>
  <c r="AP72" i="12" s="1"/>
  <c r="L75" i="12"/>
  <c r="R75" i="12" s="1"/>
  <c r="W75" i="12" s="1"/>
  <c r="AC75" i="12" s="1"/>
  <c r="AH75" i="12" s="1"/>
  <c r="AN75" i="12" s="1"/>
  <c r="M75" i="12"/>
  <c r="S75" i="12" s="1"/>
  <c r="X75" i="12" s="1"/>
  <c r="AD75" i="12" s="1"/>
  <c r="AI75" i="12" s="1"/>
  <c r="AO75" i="12" s="1"/>
  <c r="N75" i="12"/>
  <c r="T75" i="12" s="1"/>
  <c r="Y75" i="12" s="1"/>
  <c r="AE75" i="12" s="1"/>
  <c r="AJ75" i="12" s="1"/>
  <c r="AP75" i="12" s="1"/>
  <c r="L79" i="12"/>
  <c r="R79" i="12" s="1"/>
  <c r="W79" i="12" s="1"/>
  <c r="AC79" i="12" s="1"/>
  <c r="AH79" i="12" s="1"/>
  <c r="AN79" i="12" s="1"/>
  <c r="M79" i="12"/>
  <c r="S79" i="12" s="1"/>
  <c r="X79" i="12" s="1"/>
  <c r="AD79" i="12" s="1"/>
  <c r="AI79" i="12" s="1"/>
  <c r="AO79" i="12" s="1"/>
  <c r="N79" i="12"/>
  <c r="T79" i="12" s="1"/>
  <c r="Y79" i="12" s="1"/>
  <c r="AE79" i="12" s="1"/>
  <c r="AJ79" i="12" s="1"/>
  <c r="AP79" i="12" s="1"/>
  <c r="L83" i="12"/>
  <c r="R83" i="12" s="1"/>
  <c r="W83" i="12" s="1"/>
  <c r="AC83" i="12" s="1"/>
  <c r="AH83" i="12" s="1"/>
  <c r="AN83" i="12" s="1"/>
  <c r="M83" i="12"/>
  <c r="S83" i="12" s="1"/>
  <c r="X83" i="12" s="1"/>
  <c r="AD83" i="12" s="1"/>
  <c r="AI83" i="12" s="1"/>
  <c r="AO83" i="12" s="1"/>
  <c r="N83" i="12"/>
  <c r="T83" i="12" s="1"/>
  <c r="Y83" i="12" s="1"/>
  <c r="AE83" i="12" s="1"/>
  <c r="AJ83" i="12" s="1"/>
  <c r="AP83" i="12" s="1"/>
  <c r="L87" i="12"/>
  <c r="R87" i="12" s="1"/>
  <c r="W87" i="12" s="1"/>
  <c r="AC87" i="12" s="1"/>
  <c r="AH87" i="12" s="1"/>
  <c r="AN87" i="12" s="1"/>
  <c r="M87" i="12"/>
  <c r="S87" i="12" s="1"/>
  <c r="X87" i="12" s="1"/>
  <c r="AD87" i="12" s="1"/>
  <c r="AI87" i="12" s="1"/>
  <c r="AO87" i="12" s="1"/>
  <c r="N87" i="12"/>
  <c r="T87" i="12" s="1"/>
  <c r="Y87" i="12" s="1"/>
  <c r="AE87" i="12" s="1"/>
  <c r="AJ87" i="12" s="1"/>
  <c r="AP87" i="12" s="1"/>
  <c r="L92" i="12"/>
  <c r="R92" i="12" s="1"/>
  <c r="W92" i="12" s="1"/>
  <c r="AC92" i="12" s="1"/>
  <c r="AH92" i="12" s="1"/>
  <c r="AN92" i="12" s="1"/>
  <c r="M92" i="12"/>
  <c r="S92" i="12" s="1"/>
  <c r="X92" i="12" s="1"/>
  <c r="AD92" i="12" s="1"/>
  <c r="AI92" i="12" s="1"/>
  <c r="AO92" i="12" s="1"/>
  <c r="N92" i="12"/>
  <c r="T92" i="12" s="1"/>
  <c r="Y92" i="12" s="1"/>
  <c r="AE92" i="12" s="1"/>
  <c r="AJ92" i="12" s="1"/>
  <c r="AP92" i="12" s="1"/>
  <c r="L94" i="12"/>
  <c r="R94" i="12" s="1"/>
  <c r="W94" i="12" s="1"/>
  <c r="AC94" i="12" s="1"/>
  <c r="AH94" i="12" s="1"/>
  <c r="AN94" i="12" s="1"/>
  <c r="M94" i="12"/>
  <c r="S94" i="12" s="1"/>
  <c r="X94" i="12" s="1"/>
  <c r="AD94" i="12" s="1"/>
  <c r="AI94" i="12" s="1"/>
  <c r="AO94" i="12" s="1"/>
  <c r="N94" i="12"/>
  <c r="T94" i="12" s="1"/>
  <c r="Y94" i="12" s="1"/>
  <c r="AE94" i="12" s="1"/>
  <c r="AJ94" i="12" s="1"/>
  <c r="AP94" i="12" s="1"/>
  <c r="L98" i="12"/>
  <c r="R98" i="12" s="1"/>
  <c r="W98" i="12" s="1"/>
  <c r="AC98" i="12" s="1"/>
  <c r="AH98" i="12" s="1"/>
  <c r="AN98" i="12" s="1"/>
  <c r="M98" i="12"/>
  <c r="S98" i="12" s="1"/>
  <c r="X98" i="12" s="1"/>
  <c r="AD98" i="12" s="1"/>
  <c r="AI98" i="12" s="1"/>
  <c r="AO98" i="12" s="1"/>
  <c r="N98" i="12"/>
  <c r="T98" i="12" s="1"/>
  <c r="Y98" i="12" s="1"/>
  <c r="AE98" i="12" s="1"/>
  <c r="AJ98" i="12" s="1"/>
  <c r="AP98" i="12" s="1"/>
  <c r="L100" i="12"/>
  <c r="R100" i="12" s="1"/>
  <c r="W100" i="12" s="1"/>
  <c r="AC100" i="12" s="1"/>
  <c r="AH100" i="12" s="1"/>
  <c r="AN100" i="12" s="1"/>
  <c r="M100" i="12"/>
  <c r="S100" i="12" s="1"/>
  <c r="X100" i="12" s="1"/>
  <c r="AD100" i="12" s="1"/>
  <c r="AI100" i="12" s="1"/>
  <c r="AO100" i="12" s="1"/>
  <c r="N100" i="12"/>
  <c r="T100" i="12" s="1"/>
  <c r="Y100" i="12" s="1"/>
  <c r="AE100" i="12" s="1"/>
  <c r="AJ100" i="12" s="1"/>
  <c r="AP100" i="12" s="1"/>
  <c r="L111" i="12"/>
  <c r="R111" i="12" s="1"/>
  <c r="W111" i="12" s="1"/>
  <c r="AC111" i="12" s="1"/>
  <c r="AH111" i="12" s="1"/>
  <c r="AN111" i="12" s="1"/>
  <c r="M111" i="12"/>
  <c r="S111" i="12" s="1"/>
  <c r="X111" i="12" s="1"/>
  <c r="AD111" i="12" s="1"/>
  <c r="AI111" i="12" s="1"/>
  <c r="AO111" i="12" s="1"/>
  <c r="N111" i="12"/>
  <c r="T111" i="12" s="1"/>
  <c r="Y111" i="12" s="1"/>
  <c r="AE111" i="12" s="1"/>
  <c r="AJ111" i="12" s="1"/>
  <c r="AP111" i="12" s="1"/>
  <c r="L114" i="12"/>
  <c r="R114" i="12" s="1"/>
  <c r="W114" i="12" s="1"/>
  <c r="AC114" i="12" s="1"/>
  <c r="AH114" i="12" s="1"/>
  <c r="AN114" i="12" s="1"/>
  <c r="M114" i="12"/>
  <c r="S114" i="12" s="1"/>
  <c r="X114" i="12" s="1"/>
  <c r="AD114" i="12" s="1"/>
  <c r="AI114" i="12" s="1"/>
  <c r="AO114" i="12" s="1"/>
  <c r="N114" i="12"/>
  <c r="T114" i="12" s="1"/>
  <c r="Y114" i="12" s="1"/>
  <c r="AE114" i="12" s="1"/>
  <c r="AJ114" i="12" s="1"/>
  <c r="AP114" i="12" s="1"/>
  <c r="L115" i="12"/>
  <c r="R115" i="12" s="1"/>
  <c r="W115" i="12" s="1"/>
  <c r="AC115" i="12" s="1"/>
  <c r="AH115" i="12" s="1"/>
  <c r="AN115" i="12" s="1"/>
  <c r="M115" i="12"/>
  <c r="S115" i="12" s="1"/>
  <c r="X115" i="12" s="1"/>
  <c r="AD115" i="12" s="1"/>
  <c r="AI115" i="12" s="1"/>
  <c r="AO115" i="12" s="1"/>
  <c r="N115" i="12"/>
  <c r="T115" i="12" s="1"/>
  <c r="Y115" i="12" s="1"/>
  <c r="AE115" i="12" s="1"/>
  <c r="AJ115" i="12" s="1"/>
  <c r="AP115" i="12" s="1"/>
  <c r="L116" i="12"/>
  <c r="R116" i="12" s="1"/>
  <c r="W116" i="12" s="1"/>
  <c r="AC116" i="12" s="1"/>
  <c r="AH116" i="12" s="1"/>
  <c r="AN116" i="12" s="1"/>
  <c r="M116" i="12"/>
  <c r="S116" i="12" s="1"/>
  <c r="X116" i="12" s="1"/>
  <c r="AD116" i="12" s="1"/>
  <c r="AI116" i="12" s="1"/>
  <c r="AO116" i="12" s="1"/>
  <c r="N116" i="12"/>
  <c r="T116" i="12" s="1"/>
  <c r="Y116" i="12" s="1"/>
  <c r="AE116" i="12" s="1"/>
  <c r="AJ116" i="12" s="1"/>
  <c r="AP116" i="12" s="1"/>
  <c r="L118" i="12"/>
  <c r="R118" i="12" s="1"/>
  <c r="W118" i="12" s="1"/>
  <c r="AC118" i="12" s="1"/>
  <c r="AH118" i="12" s="1"/>
  <c r="AN118" i="12" s="1"/>
  <c r="M118" i="12"/>
  <c r="S118" i="12" s="1"/>
  <c r="X118" i="12" s="1"/>
  <c r="AD118" i="12" s="1"/>
  <c r="AI118" i="12" s="1"/>
  <c r="AO118" i="12" s="1"/>
  <c r="N118" i="12"/>
  <c r="T118" i="12" s="1"/>
  <c r="Y118" i="12" s="1"/>
  <c r="AE118" i="12" s="1"/>
  <c r="AJ118" i="12" s="1"/>
  <c r="AP118" i="12" s="1"/>
  <c r="L119" i="12"/>
  <c r="R119" i="12" s="1"/>
  <c r="W119" i="12" s="1"/>
  <c r="AC119" i="12" s="1"/>
  <c r="AH119" i="12" s="1"/>
  <c r="AN119" i="12" s="1"/>
  <c r="M119" i="12"/>
  <c r="S119" i="12" s="1"/>
  <c r="X119" i="12" s="1"/>
  <c r="AD119" i="12" s="1"/>
  <c r="AI119" i="12" s="1"/>
  <c r="AO119" i="12" s="1"/>
  <c r="N119" i="12"/>
  <c r="T119" i="12" s="1"/>
  <c r="Y119" i="12" s="1"/>
  <c r="AE119" i="12" s="1"/>
  <c r="AJ119" i="12" s="1"/>
  <c r="AP119" i="12" s="1"/>
  <c r="L120" i="12"/>
  <c r="R120" i="12" s="1"/>
  <c r="W120" i="12" s="1"/>
  <c r="AC120" i="12" s="1"/>
  <c r="AH120" i="12" s="1"/>
  <c r="AN120" i="12" s="1"/>
  <c r="M120" i="12"/>
  <c r="S120" i="12" s="1"/>
  <c r="X120" i="12" s="1"/>
  <c r="AD120" i="12" s="1"/>
  <c r="AI120" i="12" s="1"/>
  <c r="AO120" i="12" s="1"/>
  <c r="N120" i="12"/>
  <c r="T120" i="12" s="1"/>
  <c r="Y120" i="12" s="1"/>
  <c r="AE120" i="12" s="1"/>
  <c r="AJ120" i="12" s="1"/>
  <c r="AP120" i="12" s="1"/>
  <c r="L121" i="12"/>
  <c r="R121" i="12" s="1"/>
  <c r="W121" i="12" s="1"/>
  <c r="AC121" i="12" s="1"/>
  <c r="AH121" i="12" s="1"/>
  <c r="AN121" i="12" s="1"/>
  <c r="M121" i="12"/>
  <c r="S121" i="12" s="1"/>
  <c r="X121" i="12" s="1"/>
  <c r="AD121" i="12" s="1"/>
  <c r="AI121" i="12" s="1"/>
  <c r="AO121" i="12" s="1"/>
  <c r="N121" i="12"/>
  <c r="T121" i="12" s="1"/>
  <c r="Y121" i="12" s="1"/>
  <c r="AE121" i="12" s="1"/>
  <c r="AJ121" i="12" s="1"/>
  <c r="AP121" i="12" s="1"/>
  <c r="L138" i="12"/>
  <c r="R138" i="12" s="1"/>
  <c r="W138" i="12" s="1"/>
  <c r="AC138" i="12" s="1"/>
  <c r="AH138" i="12" s="1"/>
  <c r="AN138" i="12" s="1"/>
  <c r="M138" i="12"/>
  <c r="S138" i="12" s="1"/>
  <c r="X138" i="12" s="1"/>
  <c r="AD138" i="12" s="1"/>
  <c r="AI138" i="12" s="1"/>
  <c r="AO138" i="12" s="1"/>
  <c r="N138" i="12"/>
  <c r="T138" i="12" s="1"/>
  <c r="Y138" i="12" s="1"/>
  <c r="AE138" i="12" s="1"/>
  <c r="AJ138" i="12" s="1"/>
  <c r="AP138" i="12" s="1"/>
  <c r="L140" i="12"/>
  <c r="R140" i="12" s="1"/>
  <c r="W140" i="12" s="1"/>
  <c r="AC140" i="12" s="1"/>
  <c r="AH140" i="12" s="1"/>
  <c r="AN140" i="12" s="1"/>
  <c r="M140" i="12"/>
  <c r="S140" i="12" s="1"/>
  <c r="X140" i="12" s="1"/>
  <c r="AD140" i="12" s="1"/>
  <c r="AI140" i="12" s="1"/>
  <c r="AO140" i="12" s="1"/>
  <c r="N140" i="12"/>
  <c r="T140" i="12" s="1"/>
  <c r="Y140" i="12" s="1"/>
  <c r="AE140" i="12" s="1"/>
  <c r="AJ140" i="12" s="1"/>
  <c r="AP140" i="12" s="1"/>
  <c r="L144" i="12"/>
  <c r="R144" i="12" s="1"/>
  <c r="W144" i="12" s="1"/>
  <c r="AC144" i="12" s="1"/>
  <c r="AH144" i="12" s="1"/>
  <c r="AN144" i="12" s="1"/>
  <c r="M144" i="12"/>
  <c r="S144" i="12" s="1"/>
  <c r="X144" i="12" s="1"/>
  <c r="AD144" i="12" s="1"/>
  <c r="AI144" i="12" s="1"/>
  <c r="AO144" i="12" s="1"/>
  <c r="N144" i="12"/>
  <c r="T144" i="12" s="1"/>
  <c r="Y144" i="12" s="1"/>
  <c r="AE144" i="12" s="1"/>
  <c r="AJ144" i="12" s="1"/>
  <c r="AP144" i="12" s="1"/>
  <c r="L147" i="12"/>
  <c r="R147" i="12" s="1"/>
  <c r="W147" i="12" s="1"/>
  <c r="AC147" i="12" s="1"/>
  <c r="AH147" i="12" s="1"/>
  <c r="AN147" i="12" s="1"/>
  <c r="M147" i="12"/>
  <c r="S147" i="12" s="1"/>
  <c r="X147" i="12" s="1"/>
  <c r="AD147" i="12" s="1"/>
  <c r="AI147" i="12" s="1"/>
  <c r="AO147" i="12" s="1"/>
  <c r="N147" i="12"/>
  <c r="T147" i="12" s="1"/>
  <c r="Y147" i="12" s="1"/>
  <c r="AE147" i="12" s="1"/>
  <c r="AJ147" i="12" s="1"/>
  <c r="AP147" i="12" s="1"/>
  <c r="L157" i="12"/>
  <c r="R157" i="12" s="1"/>
  <c r="W157" i="12" s="1"/>
  <c r="AC157" i="12" s="1"/>
  <c r="AH157" i="12" s="1"/>
  <c r="AN157" i="12" s="1"/>
  <c r="M157" i="12"/>
  <c r="S157" i="12" s="1"/>
  <c r="X157" i="12" s="1"/>
  <c r="AD157" i="12" s="1"/>
  <c r="AI157" i="12" s="1"/>
  <c r="AO157" i="12" s="1"/>
  <c r="N157" i="12"/>
  <c r="T157" i="12" s="1"/>
  <c r="Y157" i="12" s="1"/>
  <c r="AE157" i="12" s="1"/>
  <c r="AJ157" i="12" s="1"/>
  <c r="AP157" i="12" s="1"/>
  <c r="L159" i="12"/>
  <c r="R159" i="12" s="1"/>
  <c r="W159" i="12" s="1"/>
  <c r="AC159" i="12" s="1"/>
  <c r="AH159" i="12" s="1"/>
  <c r="AN159" i="12" s="1"/>
  <c r="M159" i="12"/>
  <c r="S159" i="12" s="1"/>
  <c r="X159" i="12" s="1"/>
  <c r="AD159" i="12" s="1"/>
  <c r="AI159" i="12" s="1"/>
  <c r="AO159" i="12" s="1"/>
  <c r="N159" i="12"/>
  <c r="T159" i="12" s="1"/>
  <c r="Y159" i="12" s="1"/>
  <c r="AE159" i="12" s="1"/>
  <c r="AJ159" i="12" s="1"/>
  <c r="AP159" i="12" s="1"/>
  <c r="L163" i="12"/>
  <c r="R163" i="12" s="1"/>
  <c r="W163" i="12" s="1"/>
  <c r="AC163" i="12" s="1"/>
  <c r="AH163" i="12" s="1"/>
  <c r="AN163" i="12" s="1"/>
  <c r="M163" i="12"/>
  <c r="S163" i="12" s="1"/>
  <c r="X163" i="12" s="1"/>
  <c r="AD163" i="12" s="1"/>
  <c r="AI163" i="12" s="1"/>
  <c r="AO163" i="12" s="1"/>
  <c r="N163" i="12"/>
  <c r="T163" i="12" s="1"/>
  <c r="Y163" i="12" s="1"/>
  <c r="AE163" i="12" s="1"/>
  <c r="AJ163" i="12" s="1"/>
  <c r="AP163" i="12" s="1"/>
  <c r="L165" i="12"/>
  <c r="R165" i="12" s="1"/>
  <c r="W165" i="12" s="1"/>
  <c r="AC165" i="12" s="1"/>
  <c r="AH165" i="12" s="1"/>
  <c r="AN165" i="12" s="1"/>
  <c r="M165" i="12"/>
  <c r="S165" i="12" s="1"/>
  <c r="X165" i="12" s="1"/>
  <c r="AD165" i="12" s="1"/>
  <c r="AI165" i="12" s="1"/>
  <c r="AO165" i="12" s="1"/>
  <c r="N165" i="12"/>
  <c r="T165" i="12" s="1"/>
  <c r="Y165" i="12" s="1"/>
  <c r="AE165" i="12" s="1"/>
  <c r="AJ165" i="12" s="1"/>
  <c r="AP165" i="12" s="1"/>
  <c r="L175" i="12"/>
  <c r="R175" i="12" s="1"/>
  <c r="W175" i="12" s="1"/>
  <c r="AC175" i="12" s="1"/>
  <c r="AH175" i="12" s="1"/>
  <c r="AN175" i="12" s="1"/>
  <c r="M175" i="12"/>
  <c r="S175" i="12" s="1"/>
  <c r="X175" i="12" s="1"/>
  <c r="AD175" i="12" s="1"/>
  <c r="AI175" i="12" s="1"/>
  <c r="AO175" i="12" s="1"/>
  <c r="N175" i="12"/>
  <c r="T175" i="12" s="1"/>
  <c r="Y175" i="12" s="1"/>
  <c r="AE175" i="12" s="1"/>
  <c r="AJ175" i="12" s="1"/>
  <c r="AP175" i="12" s="1"/>
  <c r="L180" i="12"/>
  <c r="R180" i="12" s="1"/>
  <c r="W180" i="12" s="1"/>
  <c r="AC180" i="12" s="1"/>
  <c r="AH180" i="12" s="1"/>
  <c r="AN180" i="12" s="1"/>
  <c r="M180" i="12"/>
  <c r="S180" i="12" s="1"/>
  <c r="X180" i="12" s="1"/>
  <c r="AD180" i="12" s="1"/>
  <c r="AI180" i="12" s="1"/>
  <c r="AO180" i="12" s="1"/>
  <c r="N180" i="12"/>
  <c r="T180" i="12" s="1"/>
  <c r="Y180" i="12" s="1"/>
  <c r="AE180" i="12" s="1"/>
  <c r="AJ180" i="12" s="1"/>
  <c r="AP180" i="12" s="1"/>
  <c r="L182" i="12"/>
  <c r="R182" i="12" s="1"/>
  <c r="W182" i="12" s="1"/>
  <c r="AC182" i="12" s="1"/>
  <c r="AH182" i="12" s="1"/>
  <c r="AN182" i="12" s="1"/>
  <c r="M182" i="12"/>
  <c r="S182" i="12" s="1"/>
  <c r="X182" i="12" s="1"/>
  <c r="AD182" i="12" s="1"/>
  <c r="AI182" i="12" s="1"/>
  <c r="AO182" i="12" s="1"/>
  <c r="N182" i="12"/>
  <c r="T182" i="12" s="1"/>
  <c r="Y182" i="12" s="1"/>
  <c r="AE182" i="12" s="1"/>
  <c r="AJ182" i="12" s="1"/>
  <c r="AP182" i="12" s="1"/>
  <c r="L186" i="12"/>
  <c r="R186" i="12" s="1"/>
  <c r="W186" i="12" s="1"/>
  <c r="AC186" i="12" s="1"/>
  <c r="AH186" i="12" s="1"/>
  <c r="AN186" i="12" s="1"/>
  <c r="M186" i="12"/>
  <c r="S186" i="12" s="1"/>
  <c r="X186" i="12" s="1"/>
  <c r="AD186" i="12" s="1"/>
  <c r="AI186" i="12" s="1"/>
  <c r="AO186" i="12" s="1"/>
  <c r="N186" i="12"/>
  <c r="T186" i="12" s="1"/>
  <c r="Y186" i="12" s="1"/>
  <c r="AE186" i="12" s="1"/>
  <c r="AJ186" i="12" s="1"/>
  <c r="AP186" i="12" s="1"/>
  <c r="L190" i="12"/>
  <c r="R190" i="12" s="1"/>
  <c r="W190" i="12" s="1"/>
  <c r="AC190" i="12" s="1"/>
  <c r="AH190" i="12" s="1"/>
  <c r="AN190" i="12" s="1"/>
  <c r="M190" i="12"/>
  <c r="S190" i="12" s="1"/>
  <c r="X190" i="12" s="1"/>
  <c r="AD190" i="12" s="1"/>
  <c r="AI190" i="12" s="1"/>
  <c r="AO190" i="12" s="1"/>
  <c r="N190" i="12"/>
  <c r="T190" i="12" s="1"/>
  <c r="Y190" i="12" s="1"/>
  <c r="AE190" i="12" s="1"/>
  <c r="AJ190" i="12" s="1"/>
  <c r="AP190" i="12" s="1"/>
  <c r="L204" i="12"/>
  <c r="R204" i="12" s="1"/>
  <c r="W204" i="12" s="1"/>
  <c r="AC204" i="12" s="1"/>
  <c r="AH204" i="12" s="1"/>
  <c r="AN204" i="12" s="1"/>
  <c r="M204" i="12"/>
  <c r="S204" i="12" s="1"/>
  <c r="X204" i="12" s="1"/>
  <c r="AD204" i="12" s="1"/>
  <c r="AI204" i="12" s="1"/>
  <c r="AO204" i="12" s="1"/>
  <c r="N204" i="12"/>
  <c r="T204" i="12" s="1"/>
  <c r="Y204" i="12" s="1"/>
  <c r="AE204" i="12" s="1"/>
  <c r="AJ204" i="12" s="1"/>
  <c r="AP204" i="12" s="1"/>
  <c r="L209" i="12"/>
  <c r="R209" i="12" s="1"/>
  <c r="W209" i="12" s="1"/>
  <c r="AC209" i="12" s="1"/>
  <c r="AH209" i="12" s="1"/>
  <c r="AN209" i="12" s="1"/>
  <c r="M209" i="12"/>
  <c r="S209" i="12" s="1"/>
  <c r="X209" i="12" s="1"/>
  <c r="AD209" i="12" s="1"/>
  <c r="AI209" i="12" s="1"/>
  <c r="AO209" i="12" s="1"/>
  <c r="N209" i="12"/>
  <c r="T209" i="12" s="1"/>
  <c r="Y209" i="12" s="1"/>
  <c r="AE209" i="12" s="1"/>
  <c r="AJ209" i="12" s="1"/>
  <c r="AP209" i="12" s="1"/>
  <c r="L217" i="12"/>
  <c r="R217" i="12" s="1"/>
  <c r="W217" i="12" s="1"/>
  <c r="AC217" i="12" s="1"/>
  <c r="AH217" i="12" s="1"/>
  <c r="AN217" i="12" s="1"/>
  <c r="M217" i="12"/>
  <c r="S217" i="12" s="1"/>
  <c r="X217" i="12" s="1"/>
  <c r="AD217" i="12" s="1"/>
  <c r="AI217" i="12" s="1"/>
  <c r="AO217" i="12" s="1"/>
  <c r="N217" i="12"/>
  <c r="T217" i="12" s="1"/>
  <c r="Y217" i="12" s="1"/>
  <c r="AE217" i="12" s="1"/>
  <c r="AJ217" i="12" s="1"/>
  <c r="AP217" i="12" s="1"/>
  <c r="L221" i="12"/>
  <c r="R221" i="12" s="1"/>
  <c r="W221" i="12" s="1"/>
  <c r="AC221" i="12" s="1"/>
  <c r="AH221" i="12" s="1"/>
  <c r="AN221" i="12" s="1"/>
  <c r="M221" i="12"/>
  <c r="S221" i="12" s="1"/>
  <c r="X221" i="12" s="1"/>
  <c r="AD221" i="12" s="1"/>
  <c r="AI221" i="12" s="1"/>
  <c r="AO221" i="12" s="1"/>
  <c r="N221" i="12"/>
  <c r="T221" i="12" s="1"/>
  <c r="Y221" i="12" s="1"/>
  <c r="AE221" i="12" s="1"/>
  <c r="AJ221" i="12" s="1"/>
  <c r="AP221" i="12" s="1"/>
  <c r="L226" i="12"/>
  <c r="R226" i="12" s="1"/>
  <c r="W226" i="12" s="1"/>
  <c r="AC226" i="12" s="1"/>
  <c r="AH226" i="12" s="1"/>
  <c r="AN226" i="12" s="1"/>
  <c r="M226" i="12"/>
  <c r="S226" i="12" s="1"/>
  <c r="X226" i="12" s="1"/>
  <c r="AD226" i="12" s="1"/>
  <c r="AI226" i="12" s="1"/>
  <c r="AO226" i="12" s="1"/>
  <c r="N226" i="12"/>
  <c r="T226" i="12" s="1"/>
  <c r="Y226" i="12" s="1"/>
  <c r="AE226" i="12" s="1"/>
  <c r="AJ226" i="12" s="1"/>
  <c r="AP226" i="12" s="1"/>
  <c r="L228" i="12"/>
  <c r="R228" i="12" s="1"/>
  <c r="W228" i="12" s="1"/>
  <c r="AC228" i="12" s="1"/>
  <c r="AH228" i="12" s="1"/>
  <c r="AN228" i="12" s="1"/>
  <c r="M228" i="12"/>
  <c r="S228" i="12" s="1"/>
  <c r="X228" i="12" s="1"/>
  <c r="AD228" i="12" s="1"/>
  <c r="AI228" i="12" s="1"/>
  <c r="AO228" i="12" s="1"/>
  <c r="N228" i="12"/>
  <c r="T228" i="12" s="1"/>
  <c r="Y228" i="12" s="1"/>
  <c r="AE228" i="12" s="1"/>
  <c r="AJ228" i="12" s="1"/>
  <c r="AP228" i="12" s="1"/>
  <c r="L229" i="12"/>
  <c r="R229" i="12" s="1"/>
  <c r="W229" i="12" s="1"/>
  <c r="AC229" i="12" s="1"/>
  <c r="AH229" i="12" s="1"/>
  <c r="AN229" i="12" s="1"/>
  <c r="M229" i="12"/>
  <c r="S229" i="12" s="1"/>
  <c r="X229" i="12" s="1"/>
  <c r="AD229" i="12" s="1"/>
  <c r="AI229" i="12" s="1"/>
  <c r="AO229" i="12" s="1"/>
  <c r="N229" i="12"/>
  <c r="T229" i="12" s="1"/>
  <c r="Y229" i="12" s="1"/>
  <c r="AE229" i="12" s="1"/>
  <c r="AJ229" i="12" s="1"/>
  <c r="AP229" i="12" s="1"/>
  <c r="L234" i="12"/>
  <c r="R234" i="12" s="1"/>
  <c r="W234" i="12" s="1"/>
  <c r="AC234" i="12" s="1"/>
  <c r="AH234" i="12" s="1"/>
  <c r="AN234" i="12" s="1"/>
  <c r="M234" i="12"/>
  <c r="S234" i="12" s="1"/>
  <c r="X234" i="12" s="1"/>
  <c r="AD234" i="12" s="1"/>
  <c r="AI234" i="12" s="1"/>
  <c r="AO234" i="12" s="1"/>
  <c r="N234" i="12"/>
  <c r="T234" i="12" s="1"/>
  <c r="Y234" i="12" s="1"/>
  <c r="AE234" i="12" s="1"/>
  <c r="AJ234" i="12" s="1"/>
  <c r="AP234" i="12" s="1"/>
  <c r="L238" i="12"/>
  <c r="R238" i="12" s="1"/>
  <c r="W238" i="12" s="1"/>
  <c r="AC238" i="12" s="1"/>
  <c r="AH238" i="12" s="1"/>
  <c r="AN238" i="12" s="1"/>
  <c r="M238" i="12"/>
  <c r="S238" i="12" s="1"/>
  <c r="X238" i="12" s="1"/>
  <c r="AD238" i="12" s="1"/>
  <c r="AI238" i="12" s="1"/>
  <c r="AO238" i="12" s="1"/>
  <c r="N238" i="12"/>
  <c r="T238" i="12" s="1"/>
  <c r="Y238" i="12" s="1"/>
  <c r="AE238" i="12" s="1"/>
  <c r="AJ238" i="12" s="1"/>
  <c r="AP238" i="12" s="1"/>
  <c r="L248" i="12"/>
  <c r="R248" i="12" s="1"/>
  <c r="W248" i="12" s="1"/>
  <c r="AC248" i="12" s="1"/>
  <c r="AH248" i="12" s="1"/>
  <c r="AN248" i="12" s="1"/>
  <c r="M248" i="12"/>
  <c r="S248" i="12" s="1"/>
  <c r="X248" i="12" s="1"/>
  <c r="AD248" i="12" s="1"/>
  <c r="AI248" i="12" s="1"/>
  <c r="AO248" i="12" s="1"/>
  <c r="N248" i="12"/>
  <c r="T248" i="12" s="1"/>
  <c r="Y248" i="12" s="1"/>
  <c r="AE248" i="12" s="1"/>
  <c r="AJ248" i="12" s="1"/>
  <c r="AP248" i="12" s="1"/>
  <c r="L252" i="12"/>
  <c r="R252" i="12" s="1"/>
  <c r="W252" i="12" s="1"/>
  <c r="AC252" i="12" s="1"/>
  <c r="AH252" i="12" s="1"/>
  <c r="AN252" i="12" s="1"/>
  <c r="M252" i="12"/>
  <c r="S252" i="12" s="1"/>
  <c r="X252" i="12" s="1"/>
  <c r="AD252" i="12" s="1"/>
  <c r="AI252" i="12" s="1"/>
  <c r="AO252" i="12" s="1"/>
  <c r="N252" i="12"/>
  <c r="T252" i="12" s="1"/>
  <c r="Y252" i="12" s="1"/>
  <c r="AE252" i="12" s="1"/>
  <c r="AJ252" i="12" s="1"/>
  <c r="AP252" i="12" s="1"/>
  <c r="L253" i="12"/>
  <c r="R253" i="12" s="1"/>
  <c r="W253" i="12" s="1"/>
  <c r="AC253" i="12" s="1"/>
  <c r="AH253" i="12" s="1"/>
  <c r="AN253" i="12" s="1"/>
  <c r="M253" i="12"/>
  <c r="S253" i="12" s="1"/>
  <c r="X253" i="12" s="1"/>
  <c r="AD253" i="12" s="1"/>
  <c r="AI253" i="12" s="1"/>
  <c r="AO253" i="12" s="1"/>
  <c r="N253" i="12"/>
  <c r="T253" i="12" s="1"/>
  <c r="Y253" i="12" s="1"/>
  <c r="AE253" i="12" s="1"/>
  <c r="AJ253" i="12" s="1"/>
  <c r="AP253" i="12" s="1"/>
  <c r="L257" i="12"/>
  <c r="R257" i="12" s="1"/>
  <c r="W257" i="12" s="1"/>
  <c r="AC257" i="12" s="1"/>
  <c r="AH257" i="12" s="1"/>
  <c r="AN257" i="12" s="1"/>
  <c r="M257" i="12"/>
  <c r="S257" i="12" s="1"/>
  <c r="X257" i="12" s="1"/>
  <c r="AD257" i="12" s="1"/>
  <c r="AI257" i="12" s="1"/>
  <c r="AO257" i="12" s="1"/>
  <c r="N257" i="12"/>
  <c r="T257" i="12" s="1"/>
  <c r="Y257" i="12" s="1"/>
  <c r="AE257" i="12" s="1"/>
  <c r="AJ257" i="12" s="1"/>
  <c r="AP257" i="12" s="1"/>
  <c r="L261" i="12"/>
  <c r="R261" i="12" s="1"/>
  <c r="W261" i="12" s="1"/>
  <c r="AC261" i="12" s="1"/>
  <c r="AH261" i="12" s="1"/>
  <c r="AN261" i="12" s="1"/>
  <c r="M261" i="12"/>
  <c r="S261" i="12" s="1"/>
  <c r="X261" i="12" s="1"/>
  <c r="AD261" i="12" s="1"/>
  <c r="AI261" i="12" s="1"/>
  <c r="AO261" i="12" s="1"/>
  <c r="N261" i="12"/>
  <c r="T261" i="12" s="1"/>
  <c r="Y261" i="12" s="1"/>
  <c r="AE261" i="12" s="1"/>
  <c r="AJ261" i="12" s="1"/>
  <c r="AP261" i="12" s="1"/>
  <c r="L264" i="12"/>
  <c r="R264" i="12" s="1"/>
  <c r="W264" i="12" s="1"/>
  <c r="AC264" i="12" s="1"/>
  <c r="AH264" i="12" s="1"/>
  <c r="AN264" i="12" s="1"/>
  <c r="M264" i="12"/>
  <c r="S264" i="12" s="1"/>
  <c r="X264" i="12" s="1"/>
  <c r="AD264" i="12" s="1"/>
  <c r="AI264" i="12" s="1"/>
  <c r="AO264" i="12" s="1"/>
  <c r="N264" i="12"/>
  <c r="T264" i="12" s="1"/>
  <c r="Y264" i="12" s="1"/>
  <c r="AE264" i="12" s="1"/>
  <c r="AJ264" i="12" s="1"/>
  <c r="AP264" i="12" s="1"/>
  <c r="L268" i="12"/>
  <c r="R268" i="12" s="1"/>
  <c r="W268" i="12" s="1"/>
  <c r="AC268" i="12" s="1"/>
  <c r="AH268" i="12" s="1"/>
  <c r="AN268" i="12" s="1"/>
  <c r="M268" i="12"/>
  <c r="S268" i="12" s="1"/>
  <c r="X268" i="12" s="1"/>
  <c r="AD268" i="12" s="1"/>
  <c r="AI268" i="12" s="1"/>
  <c r="AO268" i="12" s="1"/>
  <c r="N268" i="12"/>
  <c r="T268" i="12" s="1"/>
  <c r="Y268" i="12" s="1"/>
  <c r="AE268" i="12" s="1"/>
  <c r="AJ268" i="12" s="1"/>
  <c r="AP268" i="12" s="1"/>
  <c r="L272" i="12"/>
  <c r="R272" i="12" s="1"/>
  <c r="W272" i="12" s="1"/>
  <c r="AC272" i="12" s="1"/>
  <c r="AH272" i="12" s="1"/>
  <c r="AN272" i="12" s="1"/>
  <c r="M272" i="12"/>
  <c r="S272" i="12" s="1"/>
  <c r="X272" i="12" s="1"/>
  <c r="AD272" i="12" s="1"/>
  <c r="AI272" i="12" s="1"/>
  <c r="AO272" i="12" s="1"/>
  <c r="N272" i="12"/>
  <c r="T272" i="12" s="1"/>
  <c r="Y272" i="12" s="1"/>
  <c r="AE272" i="12" s="1"/>
  <c r="AJ272" i="12" s="1"/>
  <c r="AP272" i="12" s="1"/>
  <c r="L278" i="12"/>
  <c r="R278" i="12" s="1"/>
  <c r="W278" i="12" s="1"/>
  <c r="AC278" i="12" s="1"/>
  <c r="AH278" i="12" s="1"/>
  <c r="AN278" i="12" s="1"/>
  <c r="M278" i="12"/>
  <c r="S278" i="12" s="1"/>
  <c r="X278" i="12" s="1"/>
  <c r="AD278" i="12" s="1"/>
  <c r="AI278" i="12" s="1"/>
  <c r="AO278" i="12" s="1"/>
  <c r="N278" i="12"/>
  <c r="T278" i="12" s="1"/>
  <c r="Y278" i="12" s="1"/>
  <c r="AE278" i="12" s="1"/>
  <c r="AJ278" i="12" s="1"/>
  <c r="AP278" i="12" s="1"/>
  <c r="L282" i="12"/>
  <c r="R282" i="12" s="1"/>
  <c r="W282" i="12" s="1"/>
  <c r="AC282" i="12" s="1"/>
  <c r="AH282" i="12" s="1"/>
  <c r="AN282" i="12" s="1"/>
  <c r="M282" i="12"/>
  <c r="S282" i="12" s="1"/>
  <c r="X282" i="12" s="1"/>
  <c r="AD282" i="12" s="1"/>
  <c r="AI282" i="12" s="1"/>
  <c r="AO282" i="12" s="1"/>
  <c r="N282" i="12"/>
  <c r="T282" i="12" s="1"/>
  <c r="Y282" i="12" s="1"/>
  <c r="AE282" i="12" s="1"/>
  <c r="AJ282" i="12" s="1"/>
  <c r="AP282" i="12" s="1"/>
  <c r="L294" i="12"/>
  <c r="R294" i="12" s="1"/>
  <c r="W294" i="12" s="1"/>
  <c r="AC294" i="12" s="1"/>
  <c r="AH294" i="12" s="1"/>
  <c r="AN294" i="12" s="1"/>
  <c r="M294" i="12"/>
  <c r="S294" i="12" s="1"/>
  <c r="X294" i="12" s="1"/>
  <c r="AD294" i="12" s="1"/>
  <c r="AI294" i="12" s="1"/>
  <c r="AO294" i="12" s="1"/>
  <c r="N294" i="12"/>
  <c r="T294" i="12" s="1"/>
  <c r="Y294" i="12" s="1"/>
  <c r="AE294" i="12" s="1"/>
  <c r="AJ294" i="12" s="1"/>
  <c r="AP294" i="12" s="1"/>
  <c r="L301" i="12"/>
  <c r="R301" i="12" s="1"/>
  <c r="W301" i="12" s="1"/>
  <c r="AC301" i="12" s="1"/>
  <c r="AH301" i="12" s="1"/>
  <c r="AN301" i="12" s="1"/>
  <c r="M301" i="12"/>
  <c r="S301" i="12" s="1"/>
  <c r="X301" i="12" s="1"/>
  <c r="AD301" i="12" s="1"/>
  <c r="AI301" i="12" s="1"/>
  <c r="AO301" i="12" s="1"/>
  <c r="N301" i="12"/>
  <c r="T301" i="12" s="1"/>
  <c r="Y301" i="12" s="1"/>
  <c r="AE301" i="12" s="1"/>
  <c r="AJ301" i="12" s="1"/>
  <c r="AP301" i="12" s="1"/>
  <c r="L305" i="12"/>
  <c r="R305" i="12" s="1"/>
  <c r="W305" i="12" s="1"/>
  <c r="AC305" i="12" s="1"/>
  <c r="AH305" i="12" s="1"/>
  <c r="AN305" i="12" s="1"/>
  <c r="M305" i="12"/>
  <c r="S305" i="12" s="1"/>
  <c r="X305" i="12" s="1"/>
  <c r="AD305" i="12" s="1"/>
  <c r="AI305" i="12" s="1"/>
  <c r="AO305" i="12" s="1"/>
  <c r="N305" i="12"/>
  <c r="T305" i="12" s="1"/>
  <c r="Y305" i="12" s="1"/>
  <c r="AE305" i="12" s="1"/>
  <c r="AJ305" i="12" s="1"/>
  <c r="AP305" i="12" s="1"/>
  <c r="L308" i="12"/>
  <c r="R308" i="12" s="1"/>
  <c r="W308" i="12" s="1"/>
  <c r="AC308" i="12" s="1"/>
  <c r="AH308" i="12" s="1"/>
  <c r="AN308" i="12" s="1"/>
  <c r="M308" i="12"/>
  <c r="S308" i="12" s="1"/>
  <c r="X308" i="12" s="1"/>
  <c r="AD308" i="12" s="1"/>
  <c r="AI308" i="12" s="1"/>
  <c r="AO308" i="12" s="1"/>
  <c r="N308" i="12"/>
  <c r="T308" i="12" s="1"/>
  <c r="Y308" i="12" s="1"/>
  <c r="AE308" i="12" s="1"/>
  <c r="AJ308" i="12" s="1"/>
  <c r="AP308" i="12" s="1"/>
  <c r="L311" i="12"/>
  <c r="R311" i="12" s="1"/>
  <c r="W311" i="12" s="1"/>
  <c r="AC311" i="12" s="1"/>
  <c r="AH311" i="12" s="1"/>
  <c r="AN311" i="12" s="1"/>
  <c r="M311" i="12"/>
  <c r="S311" i="12" s="1"/>
  <c r="X311" i="12" s="1"/>
  <c r="AD311" i="12" s="1"/>
  <c r="AI311" i="12" s="1"/>
  <c r="AO311" i="12" s="1"/>
  <c r="N311" i="12"/>
  <c r="T311" i="12" s="1"/>
  <c r="Y311" i="12" s="1"/>
  <c r="AE311" i="12" s="1"/>
  <c r="AJ311" i="12" s="1"/>
  <c r="AP311" i="12" s="1"/>
  <c r="L315" i="12"/>
  <c r="R315" i="12" s="1"/>
  <c r="W315" i="12" s="1"/>
  <c r="AC315" i="12" s="1"/>
  <c r="AH315" i="12" s="1"/>
  <c r="AN315" i="12" s="1"/>
  <c r="M315" i="12"/>
  <c r="S315" i="12" s="1"/>
  <c r="X315" i="12" s="1"/>
  <c r="AD315" i="12" s="1"/>
  <c r="AI315" i="12" s="1"/>
  <c r="AO315" i="12" s="1"/>
  <c r="N315" i="12"/>
  <c r="T315" i="12" s="1"/>
  <c r="Y315" i="12" s="1"/>
  <c r="AE315" i="12" s="1"/>
  <c r="AJ315" i="12" s="1"/>
  <c r="AP315" i="12" s="1"/>
  <c r="L320" i="12"/>
  <c r="R320" i="12" s="1"/>
  <c r="W320" i="12" s="1"/>
  <c r="AC320" i="12" s="1"/>
  <c r="AH320" i="12" s="1"/>
  <c r="AN320" i="12" s="1"/>
  <c r="M320" i="12"/>
  <c r="S320" i="12" s="1"/>
  <c r="X320" i="12" s="1"/>
  <c r="AD320" i="12" s="1"/>
  <c r="AI320" i="12" s="1"/>
  <c r="AO320" i="12" s="1"/>
  <c r="N320" i="12"/>
  <c r="T320" i="12" s="1"/>
  <c r="Y320" i="12" s="1"/>
  <c r="AE320" i="12" s="1"/>
  <c r="AJ320" i="12" s="1"/>
  <c r="AP320" i="12" s="1"/>
  <c r="L326" i="12"/>
  <c r="R326" i="12" s="1"/>
  <c r="W326" i="12" s="1"/>
  <c r="AC326" i="12" s="1"/>
  <c r="AH326" i="12" s="1"/>
  <c r="AN326" i="12" s="1"/>
  <c r="M326" i="12"/>
  <c r="S326" i="12" s="1"/>
  <c r="X326" i="12" s="1"/>
  <c r="AD326" i="12" s="1"/>
  <c r="AI326" i="12" s="1"/>
  <c r="AO326" i="12" s="1"/>
  <c r="N326" i="12"/>
  <c r="T326" i="12" s="1"/>
  <c r="Y326" i="12" s="1"/>
  <c r="AE326" i="12" s="1"/>
  <c r="AJ326" i="12" s="1"/>
  <c r="AP326" i="12" s="1"/>
  <c r="L330" i="12"/>
  <c r="R330" i="12" s="1"/>
  <c r="W330" i="12" s="1"/>
  <c r="AC330" i="12" s="1"/>
  <c r="AH330" i="12" s="1"/>
  <c r="AN330" i="12" s="1"/>
  <c r="M330" i="12"/>
  <c r="S330" i="12" s="1"/>
  <c r="X330" i="12" s="1"/>
  <c r="AD330" i="12" s="1"/>
  <c r="AI330" i="12" s="1"/>
  <c r="AO330" i="12" s="1"/>
  <c r="N330" i="12"/>
  <c r="T330" i="12" s="1"/>
  <c r="Y330" i="12" s="1"/>
  <c r="AE330" i="12" s="1"/>
  <c r="AJ330" i="12" s="1"/>
  <c r="AP330" i="12" s="1"/>
  <c r="L337" i="12"/>
  <c r="R337" i="12" s="1"/>
  <c r="W337" i="12" s="1"/>
  <c r="AC337" i="12" s="1"/>
  <c r="AH337" i="12" s="1"/>
  <c r="AN337" i="12" s="1"/>
  <c r="M337" i="12"/>
  <c r="S337" i="12" s="1"/>
  <c r="X337" i="12" s="1"/>
  <c r="AD337" i="12" s="1"/>
  <c r="AI337" i="12" s="1"/>
  <c r="AO337" i="12" s="1"/>
  <c r="N337" i="12"/>
  <c r="T337" i="12" s="1"/>
  <c r="Y337" i="12" s="1"/>
  <c r="AE337" i="12" s="1"/>
  <c r="AJ337" i="12" s="1"/>
  <c r="AP337" i="12" s="1"/>
  <c r="L344" i="12"/>
  <c r="R344" i="12" s="1"/>
  <c r="W344" i="12" s="1"/>
  <c r="AC344" i="12" s="1"/>
  <c r="AH344" i="12" s="1"/>
  <c r="AN344" i="12" s="1"/>
  <c r="M344" i="12"/>
  <c r="S344" i="12" s="1"/>
  <c r="X344" i="12" s="1"/>
  <c r="AD344" i="12" s="1"/>
  <c r="AI344" i="12" s="1"/>
  <c r="AO344" i="12" s="1"/>
  <c r="N344" i="12"/>
  <c r="T344" i="12" s="1"/>
  <c r="Y344" i="12" s="1"/>
  <c r="AE344" i="12" s="1"/>
  <c r="AJ344" i="12" s="1"/>
  <c r="AP344" i="12" s="1"/>
  <c r="L349" i="12"/>
  <c r="R349" i="12" s="1"/>
  <c r="W349" i="12" s="1"/>
  <c r="AC349" i="12" s="1"/>
  <c r="AH349" i="12" s="1"/>
  <c r="AN349" i="12" s="1"/>
  <c r="M349" i="12"/>
  <c r="S349" i="12" s="1"/>
  <c r="X349" i="12" s="1"/>
  <c r="AD349" i="12" s="1"/>
  <c r="AI349" i="12" s="1"/>
  <c r="AO349" i="12" s="1"/>
  <c r="N349" i="12"/>
  <c r="T349" i="12" s="1"/>
  <c r="Y349" i="12" s="1"/>
  <c r="AE349" i="12" s="1"/>
  <c r="AJ349" i="12" s="1"/>
  <c r="AP349" i="12" s="1"/>
  <c r="L353" i="12"/>
  <c r="R353" i="12" s="1"/>
  <c r="W353" i="12" s="1"/>
  <c r="AC353" i="12" s="1"/>
  <c r="AH353" i="12" s="1"/>
  <c r="AN353" i="12" s="1"/>
  <c r="M353" i="12"/>
  <c r="S353" i="12" s="1"/>
  <c r="X353" i="12" s="1"/>
  <c r="AD353" i="12" s="1"/>
  <c r="AI353" i="12" s="1"/>
  <c r="AO353" i="12" s="1"/>
  <c r="N353" i="12"/>
  <c r="T353" i="12" s="1"/>
  <c r="Y353" i="12" s="1"/>
  <c r="AE353" i="12" s="1"/>
  <c r="AJ353" i="12" s="1"/>
  <c r="AP353" i="12" s="1"/>
  <c r="L360" i="12"/>
  <c r="R360" i="12" s="1"/>
  <c r="W360" i="12" s="1"/>
  <c r="AC360" i="12" s="1"/>
  <c r="AH360" i="12" s="1"/>
  <c r="AN360" i="12" s="1"/>
  <c r="M360" i="12"/>
  <c r="S360" i="12" s="1"/>
  <c r="X360" i="12" s="1"/>
  <c r="AD360" i="12" s="1"/>
  <c r="AI360" i="12" s="1"/>
  <c r="AO360" i="12" s="1"/>
  <c r="N360" i="12"/>
  <c r="T360" i="12" s="1"/>
  <c r="Y360" i="12" s="1"/>
  <c r="AE360" i="12" s="1"/>
  <c r="AJ360" i="12" s="1"/>
  <c r="AP360" i="12" s="1"/>
  <c r="L364" i="12"/>
  <c r="R364" i="12" s="1"/>
  <c r="W364" i="12" s="1"/>
  <c r="AC364" i="12" s="1"/>
  <c r="AH364" i="12" s="1"/>
  <c r="AN364" i="12" s="1"/>
  <c r="M364" i="12"/>
  <c r="S364" i="12" s="1"/>
  <c r="X364" i="12" s="1"/>
  <c r="AD364" i="12" s="1"/>
  <c r="AI364" i="12" s="1"/>
  <c r="AO364" i="12" s="1"/>
  <c r="N364" i="12"/>
  <c r="T364" i="12" s="1"/>
  <c r="Y364" i="12" s="1"/>
  <c r="AE364" i="12" s="1"/>
  <c r="AJ364" i="12" s="1"/>
  <c r="AP364" i="12" s="1"/>
  <c r="L368" i="12"/>
  <c r="R368" i="12" s="1"/>
  <c r="W368" i="12" s="1"/>
  <c r="AC368" i="12" s="1"/>
  <c r="AH368" i="12" s="1"/>
  <c r="AN368" i="12" s="1"/>
  <c r="M368" i="12"/>
  <c r="S368" i="12" s="1"/>
  <c r="X368" i="12" s="1"/>
  <c r="AD368" i="12" s="1"/>
  <c r="AI368" i="12" s="1"/>
  <c r="AO368" i="12" s="1"/>
  <c r="N368" i="12"/>
  <c r="T368" i="12" s="1"/>
  <c r="Y368" i="12" s="1"/>
  <c r="AE368" i="12" s="1"/>
  <c r="AJ368" i="12" s="1"/>
  <c r="AP368" i="12" s="1"/>
  <c r="L376" i="12"/>
  <c r="R376" i="12" s="1"/>
  <c r="W376" i="12" s="1"/>
  <c r="AC376" i="12" s="1"/>
  <c r="AH376" i="12" s="1"/>
  <c r="AN376" i="12" s="1"/>
  <c r="M376" i="12"/>
  <c r="S376" i="12" s="1"/>
  <c r="X376" i="12" s="1"/>
  <c r="AD376" i="12" s="1"/>
  <c r="AI376" i="12" s="1"/>
  <c r="AO376" i="12" s="1"/>
  <c r="N376" i="12"/>
  <c r="T376" i="12" s="1"/>
  <c r="Y376" i="12" s="1"/>
  <c r="AE376" i="12" s="1"/>
  <c r="AJ376" i="12" s="1"/>
  <c r="AP376" i="12" s="1"/>
  <c r="L378" i="12"/>
  <c r="R378" i="12" s="1"/>
  <c r="W378" i="12" s="1"/>
  <c r="AC378" i="12" s="1"/>
  <c r="AH378" i="12" s="1"/>
  <c r="AN378" i="12" s="1"/>
  <c r="M378" i="12"/>
  <c r="S378" i="12" s="1"/>
  <c r="X378" i="12" s="1"/>
  <c r="AD378" i="12" s="1"/>
  <c r="AI378" i="12" s="1"/>
  <c r="AO378" i="12" s="1"/>
  <c r="N378" i="12"/>
  <c r="T378" i="12" s="1"/>
  <c r="Y378" i="12" s="1"/>
  <c r="AE378" i="12" s="1"/>
  <c r="AJ378" i="12" s="1"/>
  <c r="AP378" i="12" s="1"/>
  <c r="L379" i="12"/>
  <c r="R379" i="12" s="1"/>
  <c r="W379" i="12" s="1"/>
  <c r="AC379" i="12" s="1"/>
  <c r="AH379" i="12" s="1"/>
  <c r="AN379" i="12" s="1"/>
  <c r="M379" i="12"/>
  <c r="S379" i="12" s="1"/>
  <c r="X379" i="12" s="1"/>
  <c r="AD379" i="12" s="1"/>
  <c r="AI379" i="12" s="1"/>
  <c r="AO379" i="12" s="1"/>
  <c r="N379" i="12"/>
  <c r="T379" i="12" s="1"/>
  <c r="Y379" i="12" s="1"/>
  <c r="AE379" i="12" s="1"/>
  <c r="AJ379" i="12" s="1"/>
  <c r="AP379" i="12" s="1"/>
  <c r="L383" i="12"/>
  <c r="R383" i="12" s="1"/>
  <c r="W383" i="12" s="1"/>
  <c r="AC383" i="12" s="1"/>
  <c r="AH383" i="12" s="1"/>
  <c r="AN383" i="12" s="1"/>
  <c r="M383" i="12"/>
  <c r="S383" i="12" s="1"/>
  <c r="X383" i="12" s="1"/>
  <c r="AD383" i="12" s="1"/>
  <c r="AI383" i="12" s="1"/>
  <c r="AO383" i="12" s="1"/>
  <c r="N383" i="12"/>
  <c r="T383" i="12" s="1"/>
  <c r="Y383" i="12" s="1"/>
  <c r="AE383" i="12" s="1"/>
  <c r="AJ383" i="12" s="1"/>
  <c r="AP383" i="12" s="1"/>
  <c r="L388" i="12"/>
  <c r="R388" i="12" s="1"/>
  <c r="W388" i="12" s="1"/>
  <c r="AC388" i="12" s="1"/>
  <c r="AH388" i="12" s="1"/>
  <c r="AN388" i="12" s="1"/>
  <c r="M388" i="12"/>
  <c r="S388" i="12" s="1"/>
  <c r="X388" i="12" s="1"/>
  <c r="AD388" i="12" s="1"/>
  <c r="AI388" i="12" s="1"/>
  <c r="AO388" i="12" s="1"/>
  <c r="N388" i="12"/>
  <c r="T388" i="12" s="1"/>
  <c r="Y388" i="12" s="1"/>
  <c r="AE388" i="12" s="1"/>
  <c r="AJ388" i="12" s="1"/>
  <c r="AP388" i="12" s="1"/>
  <c r="L396" i="12"/>
  <c r="R396" i="12" s="1"/>
  <c r="W396" i="12" s="1"/>
  <c r="AC396" i="12" s="1"/>
  <c r="AH396" i="12" s="1"/>
  <c r="AN396" i="12" s="1"/>
  <c r="M396" i="12"/>
  <c r="S396" i="12" s="1"/>
  <c r="X396" i="12" s="1"/>
  <c r="AD396" i="12" s="1"/>
  <c r="AI396" i="12" s="1"/>
  <c r="AO396" i="12" s="1"/>
  <c r="N396" i="12"/>
  <c r="T396" i="12" s="1"/>
  <c r="Y396" i="12" s="1"/>
  <c r="AE396" i="12" s="1"/>
  <c r="AJ396" i="12" s="1"/>
  <c r="AP396" i="12" s="1"/>
  <c r="L402" i="12"/>
  <c r="R402" i="12" s="1"/>
  <c r="W402" i="12" s="1"/>
  <c r="AC402" i="12" s="1"/>
  <c r="AH402" i="12" s="1"/>
  <c r="AN402" i="12" s="1"/>
  <c r="M402" i="12"/>
  <c r="S402" i="12" s="1"/>
  <c r="X402" i="12" s="1"/>
  <c r="AD402" i="12" s="1"/>
  <c r="AI402" i="12" s="1"/>
  <c r="AO402" i="12" s="1"/>
  <c r="N402" i="12"/>
  <c r="T402" i="12" s="1"/>
  <c r="Y402" i="12" s="1"/>
  <c r="AE402" i="12" s="1"/>
  <c r="AJ402" i="12" s="1"/>
  <c r="AP402" i="12" s="1"/>
  <c r="L404" i="12"/>
  <c r="R404" i="12" s="1"/>
  <c r="W404" i="12" s="1"/>
  <c r="AC404" i="12" s="1"/>
  <c r="AH404" i="12" s="1"/>
  <c r="AN404" i="12" s="1"/>
  <c r="M404" i="12"/>
  <c r="S404" i="12" s="1"/>
  <c r="X404" i="12" s="1"/>
  <c r="AD404" i="12" s="1"/>
  <c r="AI404" i="12" s="1"/>
  <c r="AO404" i="12" s="1"/>
  <c r="N404" i="12"/>
  <c r="T404" i="12" s="1"/>
  <c r="Y404" i="12" s="1"/>
  <c r="AE404" i="12" s="1"/>
  <c r="AJ404" i="12" s="1"/>
  <c r="AP404" i="12" s="1"/>
  <c r="L409" i="12"/>
  <c r="R409" i="12" s="1"/>
  <c r="W409" i="12" s="1"/>
  <c r="AC409" i="12" s="1"/>
  <c r="AH409" i="12" s="1"/>
  <c r="AN409" i="12" s="1"/>
  <c r="M409" i="12"/>
  <c r="S409" i="12" s="1"/>
  <c r="X409" i="12" s="1"/>
  <c r="AD409" i="12" s="1"/>
  <c r="AI409" i="12" s="1"/>
  <c r="AO409" i="12" s="1"/>
  <c r="N409" i="12"/>
  <c r="T409" i="12" s="1"/>
  <c r="Y409" i="12" s="1"/>
  <c r="AE409" i="12" s="1"/>
  <c r="AJ409" i="12" s="1"/>
  <c r="AP409" i="12" s="1"/>
  <c r="L411" i="12"/>
  <c r="R411" i="12" s="1"/>
  <c r="W411" i="12" s="1"/>
  <c r="AC411" i="12" s="1"/>
  <c r="AH411" i="12" s="1"/>
  <c r="AN411" i="12" s="1"/>
  <c r="M411" i="12"/>
  <c r="S411" i="12" s="1"/>
  <c r="X411" i="12" s="1"/>
  <c r="AD411" i="12" s="1"/>
  <c r="AI411" i="12" s="1"/>
  <c r="AO411" i="12" s="1"/>
  <c r="N411" i="12"/>
  <c r="T411" i="12" s="1"/>
  <c r="Y411" i="12" s="1"/>
  <c r="AE411" i="12" s="1"/>
  <c r="AJ411" i="12" s="1"/>
  <c r="AP411" i="12" s="1"/>
  <c r="L419" i="12"/>
  <c r="R419" i="12" s="1"/>
  <c r="W419" i="12" s="1"/>
  <c r="AC419" i="12" s="1"/>
  <c r="AH419" i="12" s="1"/>
  <c r="AN419" i="12" s="1"/>
  <c r="M419" i="12"/>
  <c r="S419" i="12" s="1"/>
  <c r="X419" i="12" s="1"/>
  <c r="AD419" i="12" s="1"/>
  <c r="AI419" i="12" s="1"/>
  <c r="AO419" i="12" s="1"/>
  <c r="N419" i="12"/>
  <c r="T419" i="12" s="1"/>
  <c r="Y419" i="12" s="1"/>
  <c r="AE419" i="12" s="1"/>
  <c r="AJ419" i="12" s="1"/>
  <c r="AP419" i="12" s="1"/>
  <c r="L421" i="12"/>
  <c r="R421" i="12" s="1"/>
  <c r="W421" i="12" s="1"/>
  <c r="AC421" i="12" s="1"/>
  <c r="AH421" i="12" s="1"/>
  <c r="AN421" i="12" s="1"/>
  <c r="M421" i="12"/>
  <c r="S421" i="12" s="1"/>
  <c r="X421" i="12" s="1"/>
  <c r="AD421" i="12" s="1"/>
  <c r="AI421" i="12" s="1"/>
  <c r="AO421" i="12" s="1"/>
  <c r="N421" i="12"/>
  <c r="T421" i="12" s="1"/>
  <c r="Y421" i="12" s="1"/>
  <c r="AE421" i="12" s="1"/>
  <c r="AJ421" i="12" s="1"/>
  <c r="AP421" i="12" s="1"/>
  <c r="L425" i="12"/>
  <c r="R425" i="12" s="1"/>
  <c r="W425" i="12" s="1"/>
  <c r="AC425" i="12" s="1"/>
  <c r="AH425" i="12" s="1"/>
  <c r="AN425" i="12" s="1"/>
  <c r="M425" i="12"/>
  <c r="S425" i="12" s="1"/>
  <c r="X425" i="12" s="1"/>
  <c r="AD425" i="12" s="1"/>
  <c r="AI425" i="12" s="1"/>
  <c r="AO425" i="12" s="1"/>
  <c r="N425" i="12"/>
  <c r="T425" i="12" s="1"/>
  <c r="Y425" i="12" s="1"/>
  <c r="AE425" i="12" s="1"/>
  <c r="AJ425" i="12" s="1"/>
  <c r="AP425" i="12" s="1"/>
  <c r="L427" i="12"/>
  <c r="R427" i="12" s="1"/>
  <c r="W427" i="12" s="1"/>
  <c r="AC427" i="12" s="1"/>
  <c r="AH427" i="12" s="1"/>
  <c r="AN427" i="12" s="1"/>
  <c r="M427" i="12"/>
  <c r="S427" i="12" s="1"/>
  <c r="X427" i="12" s="1"/>
  <c r="AD427" i="12" s="1"/>
  <c r="AI427" i="12" s="1"/>
  <c r="AO427" i="12" s="1"/>
  <c r="N427" i="12"/>
  <c r="T427" i="12" s="1"/>
  <c r="Y427" i="12" s="1"/>
  <c r="AE427" i="12" s="1"/>
  <c r="AJ427" i="12" s="1"/>
  <c r="AP427" i="12" s="1"/>
  <c r="L432" i="12"/>
  <c r="R432" i="12" s="1"/>
  <c r="W432" i="12" s="1"/>
  <c r="AC432" i="12" s="1"/>
  <c r="AH432" i="12" s="1"/>
  <c r="AN432" i="12" s="1"/>
  <c r="M432" i="12"/>
  <c r="S432" i="12" s="1"/>
  <c r="X432" i="12" s="1"/>
  <c r="AD432" i="12" s="1"/>
  <c r="AI432" i="12" s="1"/>
  <c r="AO432" i="12" s="1"/>
  <c r="N432" i="12"/>
  <c r="T432" i="12" s="1"/>
  <c r="Y432" i="12" s="1"/>
  <c r="AE432" i="12" s="1"/>
  <c r="AJ432" i="12" s="1"/>
  <c r="AP432" i="12" s="1"/>
  <c r="L436" i="12"/>
  <c r="R436" i="12" s="1"/>
  <c r="W436" i="12" s="1"/>
  <c r="AC436" i="12" s="1"/>
  <c r="AH436" i="12" s="1"/>
  <c r="AN436" i="12" s="1"/>
  <c r="M436" i="12"/>
  <c r="S436" i="12" s="1"/>
  <c r="X436" i="12" s="1"/>
  <c r="AD436" i="12" s="1"/>
  <c r="AI436" i="12" s="1"/>
  <c r="AO436" i="12" s="1"/>
  <c r="N436" i="12"/>
  <c r="T436" i="12" s="1"/>
  <c r="Y436" i="12" s="1"/>
  <c r="AE436" i="12" s="1"/>
  <c r="AJ436" i="12" s="1"/>
  <c r="AP436" i="12" s="1"/>
  <c r="L441" i="12"/>
  <c r="R441" i="12" s="1"/>
  <c r="W441" i="12" s="1"/>
  <c r="AC441" i="12" s="1"/>
  <c r="AH441" i="12" s="1"/>
  <c r="AN441" i="12" s="1"/>
  <c r="M441" i="12"/>
  <c r="S441" i="12" s="1"/>
  <c r="X441" i="12" s="1"/>
  <c r="AD441" i="12" s="1"/>
  <c r="AI441" i="12" s="1"/>
  <c r="AO441" i="12" s="1"/>
  <c r="N441" i="12"/>
  <c r="T441" i="12" s="1"/>
  <c r="Y441" i="12" s="1"/>
  <c r="AE441" i="12" s="1"/>
  <c r="AJ441" i="12" s="1"/>
  <c r="AP441" i="12" s="1"/>
  <c r="L446" i="12"/>
  <c r="R446" i="12" s="1"/>
  <c r="W446" i="12" s="1"/>
  <c r="AC446" i="12" s="1"/>
  <c r="AH446" i="12" s="1"/>
  <c r="AN446" i="12" s="1"/>
  <c r="M446" i="12"/>
  <c r="S446" i="12" s="1"/>
  <c r="X446" i="12" s="1"/>
  <c r="AD446" i="12" s="1"/>
  <c r="AI446" i="12" s="1"/>
  <c r="AO446" i="12" s="1"/>
  <c r="N446" i="12"/>
  <c r="T446" i="12" s="1"/>
  <c r="Y446" i="12" s="1"/>
  <c r="AE446" i="12" s="1"/>
  <c r="AJ446" i="12" s="1"/>
  <c r="AP446" i="12" s="1"/>
  <c r="L449" i="12"/>
  <c r="R449" i="12" s="1"/>
  <c r="W449" i="12" s="1"/>
  <c r="AC449" i="12" s="1"/>
  <c r="AH449" i="12" s="1"/>
  <c r="AN449" i="12" s="1"/>
  <c r="M449" i="12"/>
  <c r="S449" i="12" s="1"/>
  <c r="X449" i="12" s="1"/>
  <c r="AD449" i="12" s="1"/>
  <c r="AI449" i="12" s="1"/>
  <c r="AO449" i="12" s="1"/>
  <c r="N449" i="12"/>
  <c r="T449" i="12" s="1"/>
  <c r="Y449" i="12" s="1"/>
  <c r="AE449" i="12" s="1"/>
  <c r="AJ449" i="12" s="1"/>
  <c r="AP449" i="12" s="1"/>
  <c r="L452" i="12"/>
  <c r="R452" i="12" s="1"/>
  <c r="W452" i="12" s="1"/>
  <c r="AC452" i="12" s="1"/>
  <c r="AH452" i="12" s="1"/>
  <c r="AN452" i="12" s="1"/>
  <c r="M452" i="12"/>
  <c r="S452" i="12" s="1"/>
  <c r="X452" i="12" s="1"/>
  <c r="AD452" i="12" s="1"/>
  <c r="AI452" i="12" s="1"/>
  <c r="AO452" i="12" s="1"/>
  <c r="N452" i="12"/>
  <c r="T452" i="12" s="1"/>
  <c r="Y452" i="12" s="1"/>
  <c r="AE452" i="12" s="1"/>
  <c r="AJ452" i="12" s="1"/>
  <c r="AP452" i="12" s="1"/>
  <c r="L454" i="12"/>
  <c r="R454" i="12" s="1"/>
  <c r="W454" i="12" s="1"/>
  <c r="AC454" i="12" s="1"/>
  <c r="AH454" i="12" s="1"/>
  <c r="AN454" i="12" s="1"/>
  <c r="M454" i="12"/>
  <c r="S454" i="12" s="1"/>
  <c r="X454" i="12" s="1"/>
  <c r="AD454" i="12" s="1"/>
  <c r="AI454" i="12" s="1"/>
  <c r="AO454" i="12" s="1"/>
  <c r="N454" i="12"/>
  <c r="T454" i="12" s="1"/>
  <c r="Y454" i="12" s="1"/>
  <c r="AE454" i="12" s="1"/>
  <c r="AJ454" i="12" s="1"/>
  <c r="AP454" i="12" s="1"/>
  <c r="L457" i="12"/>
  <c r="R457" i="12" s="1"/>
  <c r="W457" i="12" s="1"/>
  <c r="AC457" i="12" s="1"/>
  <c r="AH457" i="12" s="1"/>
  <c r="AN457" i="12" s="1"/>
  <c r="M457" i="12"/>
  <c r="S457" i="12" s="1"/>
  <c r="X457" i="12" s="1"/>
  <c r="AD457" i="12" s="1"/>
  <c r="AI457" i="12" s="1"/>
  <c r="AO457" i="12" s="1"/>
  <c r="N457" i="12"/>
  <c r="T457" i="12" s="1"/>
  <c r="Y457" i="12" s="1"/>
  <c r="AE457" i="12" s="1"/>
  <c r="AJ457" i="12" s="1"/>
  <c r="AP457" i="12" s="1"/>
  <c r="L461" i="12"/>
  <c r="R461" i="12" s="1"/>
  <c r="W461" i="12" s="1"/>
  <c r="AC461" i="12" s="1"/>
  <c r="AH461" i="12" s="1"/>
  <c r="AN461" i="12" s="1"/>
  <c r="M461" i="12"/>
  <c r="S461" i="12" s="1"/>
  <c r="X461" i="12" s="1"/>
  <c r="AD461" i="12" s="1"/>
  <c r="AI461" i="12" s="1"/>
  <c r="AO461" i="12" s="1"/>
  <c r="N461" i="12"/>
  <c r="T461" i="12" s="1"/>
  <c r="Y461" i="12" s="1"/>
  <c r="AE461" i="12" s="1"/>
  <c r="AJ461" i="12" s="1"/>
  <c r="AP461" i="12" s="1"/>
  <c r="L466" i="12"/>
  <c r="R466" i="12" s="1"/>
  <c r="W466" i="12" s="1"/>
  <c r="AC466" i="12" s="1"/>
  <c r="AH466" i="12" s="1"/>
  <c r="AN466" i="12" s="1"/>
  <c r="M466" i="12"/>
  <c r="S466" i="12" s="1"/>
  <c r="X466" i="12" s="1"/>
  <c r="AD466" i="12" s="1"/>
  <c r="AI466" i="12" s="1"/>
  <c r="AO466" i="12" s="1"/>
  <c r="N466" i="12"/>
  <c r="T466" i="12" s="1"/>
  <c r="Y466" i="12" s="1"/>
  <c r="AE466" i="12" s="1"/>
  <c r="AJ466" i="12" s="1"/>
  <c r="AP466" i="12" s="1"/>
  <c r="L469" i="12"/>
  <c r="R469" i="12" s="1"/>
  <c r="W469" i="12" s="1"/>
  <c r="AC469" i="12" s="1"/>
  <c r="AH469" i="12" s="1"/>
  <c r="AN469" i="12" s="1"/>
  <c r="M469" i="12"/>
  <c r="S469" i="12" s="1"/>
  <c r="X469" i="12" s="1"/>
  <c r="AD469" i="12" s="1"/>
  <c r="AI469" i="12" s="1"/>
  <c r="AO469" i="12" s="1"/>
  <c r="N469" i="12"/>
  <c r="T469" i="12" s="1"/>
  <c r="Y469" i="12" s="1"/>
  <c r="AE469" i="12" s="1"/>
  <c r="AJ469" i="12" s="1"/>
  <c r="AP469" i="12" s="1"/>
  <c r="L470" i="12"/>
  <c r="R470" i="12" s="1"/>
  <c r="W470" i="12" s="1"/>
  <c r="AC470" i="12" s="1"/>
  <c r="AH470" i="12" s="1"/>
  <c r="AN470" i="12" s="1"/>
  <c r="M470" i="12"/>
  <c r="S470" i="12" s="1"/>
  <c r="X470" i="12" s="1"/>
  <c r="AD470" i="12" s="1"/>
  <c r="AI470" i="12" s="1"/>
  <c r="AO470" i="12" s="1"/>
  <c r="N470" i="12"/>
  <c r="T470" i="12" s="1"/>
  <c r="Y470" i="12" s="1"/>
  <c r="AE470" i="12" s="1"/>
  <c r="AJ470" i="12" s="1"/>
  <c r="AP470" i="12" s="1"/>
  <c r="L472" i="12"/>
  <c r="R472" i="12" s="1"/>
  <c r="W472" i="12" s="1"/>
  <c r="AC472" i="12" s="1"/>
  <c r="AH472" i="12" s="1"/>
  <c r="AN472" i="12" s="1"/>
  <c r="M472" i="12"/>
  <c r="S472" i="12" s="1"/>
  <c r="X472" i="12" s="1"/>
  <c r="AD472" i="12" s="1"/>
  <c r="AI472" i="12" s="1"/>
  <c r="AO472" i="12" s="1"/>
  <c r="N472" i="12"/>
  <c r="T472" i="12" s="1"/>
  <c r="Y472" i="12" s="1"/>
  <c r="AE472" i="12" s="1"/>
  <c r="AJ472" i="12" s="1"/>
  <c r="AP472" i="12" s="1"/>
  <c r="L473" i="12"/>
  <c r="R473" i="12" s="1"/>
  <c r="W473" i="12" s="1"/>
  <c r="AC473" i="12" s="1"/>
  <c r="AH473" i="12" s="1"/>
  <c r="AN473" i="12" s="1"/>
  <c r="M473" i="12"/>
  <c r="S473" i="12" s="1"/>
  <c r="X473" i="12" s="1"/>
  <c r="AD473" i="12" s="1"/>
  <c r="AI473" i="12" s="1"/>
  <c r="AO473" i="12" s="1"/>
  <c r="N473" i="12"/>
  <c r="T473" i="12" s="1"/>
  <c r="Y473" i="12" s="1"/>
  <c r="AE473" i="12" s="1"/>
  <c r="AJ473" i="12" s="1"/>
  <c r="AP473" i="12" s="1"/>
  <c r="L477" i="12"/>
  <c r="R477" i="12" s="1"/>
  <c r="W477" i="12" s="1"/>
  <c r="AC477" i="12" s="1"/>
  <c r="AH477" i="12" s="1"/>
  <c r="AN477" i="12" s="1"/>
  <c r="M477" i="12"/>
  <c r="S477" i="12" s="1"/>
  <c r="X477" i="12" s="1"/>
  <c r="AD477" i="12" s="1"/>
  <c r="AI477" i="12" s="1"/>
  <c r="AO477" i="12" s="1"/>
  <c r="N477" i="12"/>
  <c r="T477" i="12" s="1"/>
  <c r="Y477" i="12" s="1"/>
  <c r="AE477" i="12" s="1"/>
  <c r="AJ477" i="12" s="1"/>
  <c r="AP477" i="12" s="1"/>
  <c r="L483" i="12"/>
  <c r="R483" i="12" s="1"/>
  <c r="W483" i="12" s="1"/>
  <c r="AC483" i="12" s="1"/>
  <c r="AH483" i="12" s="1"/>
  <c r="AN483" i="12" s="1"/>
  <c r="M483" i="12"/>
  <c r="S483" i="12" s="1"/>
  <c r="X483" i="12" s="1"/>
  <c r="AD483" i="12" s="1"/>
  <c r="AI483" i="12" s="1"/>
  <c r="AO483" i="12" s="1"/>
  <c r="N483" i="12"/>
  <c r="T483" i="12" s="1"/>
  <c r="Y483" i="12" s="1"/>
  <c r="AE483" i="12" s="1"/>
  <c r="AJ483" i="12" s="1"/>
  <c r="AP483" i="12" s="1"/>
  <c r="L488" i="12"/>
  <c r="R488" i="12" s="1"/>
  <c r="W488" i="12" s="1"/>
  <c r="AC488" i="12" s="1"/>
  <c r="AH488" i="12" s="1"/>
  <c r="AN488" i="12" s="1"/>
  <c r="M488" i="12"/>
  <c r="S488" i="12" s="1"/>
  <c r="X488" i="12" s="1"/>
  <c r="AD488" i="12" s="1"/>
  <c r="AI488" i="12" s="1"/>
  <c r="AO488" i="12" s="1"/>
  <c r="N488" i="12"/>
  <c r="T488" i="12" s="1"/>
  <c r="Y488" i="12" s="1"/>
  <c r="AE488" i="12" s="1"/>
  <c r="AJ488" i="12" s="1"/>
  <c r="AP488" i="12" s="1"/>
  <c r="L492" i="12"/>
  <c r="R492" i="12" s="1"/>
  <c r="W492" i="12" s="1"/>
  <c r="AC492" i="12" s="1"/>
  <c r="AH492" i="12" s="1"/>
  <c r="AN492" i="12" s="1"/>
  <c r="M492" i="12"/>
  <c r="S492" i="12" s="1"/>
  <c r="X492" i="12" s="1"/>
  <c r="AD492" i="12" s="1"/>
  <c r="AI492" i="12" s="1"/>
  <c r="AO492" i="12" s="1"/>
  <c r="N492" i="12"/>
  <c r="T492" i="12" s="1"/>
  <c r="Y492" i="12" s="1"/>
  <c r="AE492" i="12" s="1"/>
  <c r="AJ492" i="12" s="1"/>
  <c r="AP492" i="12" s="1"/>
  <c r="L496" i="12"/>
  <c r="R496" i="12" s="1"/>
  <c r="W496" i="12" s="1"/>
  <c r="AC496" i="12" s="1"/>
  <c r="AH496" i="12" s="1"/>
  <c r="AN496" i="12" s="1"/>
  <c r="M496" i="12"/>
  <c r="S496" i="12" s="1"/>
  <c r="X496" i="12" s="1"/>
  <c r="AD496" i="12" s="1"/>
  <c r="AI496" i="12" s="1"/>
  <c r="AO496" i="12" s="1"/>
  <c r="N496" i="12"/>
  <c r="T496" i="12" s="1"/>
  <c r="Y496" i="12" s="1"/>
  <c r="AE496" i="12" s="1"/>
  <c r="AJ496" i="12" s="1"/>
  <c r="AP496" i="12" s="1"/>
  <c r="L500" i="12"/>
  <c r="R500" i="12" s="1"/>
  <c r="W500" i="12" s="1"/>
  <c r="AC500" i="12" s="1"/>
  <c r="AH500" i="12" s="1"/>
  <c r="AN500" i="12" s="1"/>
  <c r="M500" i="12"/>
  <c r="S500" i="12" s="1"/>
  <c r="X500" i="12" s="1"/>
  <c r="AD500" i="12" s="1"/>
  <c r="AI500" i="12" s="1"/>
  <c r="AO500" i="12" s="1"/>
  <c r="N500" i="12"/>
  <c r="T500" i="12" s="1"/>
  <c r="Y500" i="12" s="1"/>
  <c r="AE500" i="12" s="1"/>
  <c r="AJ500" i="12" s="1"/>
  <c r="AP500" i="12" s="1"/>
  <c r="L506" i="12"/>
  <c r="R506" i="12" s="1"/>
  <c r="W506" i="12" s="1"/>
  <c r="AC506" i="12" s="1"/>
  <c r="AH506" i="12" s="1"/>
  <c r="AN506" i="12" s="1"/>
  <c r="M506" i="12"/>
  <c r="S506" i="12" s="1"/>
  <c r="X506" i="12" s="1"/>
  <c r="AD506" i="12" s="1"/>
  <c r="AI506" i="12" s="1"/>
  <c r="AO506" i="12" s="1"/>
  <c r="N506" i="12"/>
  <c r="T506" i="12" s="1"/>
  <c r="Y506" i="12" s="1"/>
  <c r="AE506" i="12" s="1"/>
  <c r="AJ506" i="12" s="1"/>
  <c r="AP506" i="12" s="1"/>
  <c r="L509" i="12"/>
  <c r="R509" i="12" s="1"/>
  <c r="W509" i="12" s="1"/>
  <c r="AC509" i="12" s="1"/>
  <c r="AH509" i="12" s="1"/>
  <c r="AN509" i="12" s="1"/>
  <c r="M509" i="12"/>
  <c r="S509" i="12" s="1"/>
  <c r="X509" i="12" s="1"/>
  <c r="AD509" i="12" s="1"/>
  <c r="AI509" i="12" s="1"/>
  <c r="AO509" i="12" s="1"/>
  <c r="N509" i="12"/>
  <c r="T509" i="12" s="1"/>
  <c r="Y509" i="12" s="1"/>
  <c r="AE509" i="12" s="1"/>
  <c r="AJ509" i="12" s="1"/>
  <c r="AP509" i="12" s="1"/>
  <c r="L513" i="12"/>
  <c r="R513" i="12" s="1"/>
  <c r="W513" i="12" s="1"/>
  <c r="AC513" i="12" s="1"/>
  <c r="AH513" i="12" s="1"/>
  <c r="AN513" i="12" s="1"/>
  <c r="M513" i="12"/>
  <c r="S513" i="12" s="1"/>
  <c r="X513" i="12" s="1"/>
  <c r="AD513" i="12" s="1"/>
  <c r="AI513" i="12" s="1"/>
  <c r="AO513" i="12" s="1"/>
  <c r="N513" i="12"/>
  <c r="T513" i="12" s="1"/>
  <c r="Y513" i="12" s="1"/>
  <c r="AE513" i="12" s="1"/>
  <c r="AJ513" i="12" s="1"/>
  <c r="AP513" i="12" s="1"/>
  <c r="L516" i="12"/>
  <c r="R516" i="12" s="1"/>
  <c r="W516" i="12" s="1"/>
  <c r="AC516" i="12" s="1"/>
  <c r="AH516" i="12" s="1"/>
  <c r="AN516" i="12" s="1"/>
  <c r="M516" i="12"/>
  <c r="S516" i="12" s="1"/>
  <c r="X516" i="12" s="1"/>
  <c r="AD516" i="12" s="1"/>
  <c r="AI516" i="12" s="1"/>
  <c r="AO516" i="12" s="1"/>
  <c r="N516" i="12"/>
  <c r="T516" i="12" s="1"/>
  <c r="Y516" i="12" s="1"/>
  <c r="AE516" i="12" s="1"/>
  <c r="AJ516" i="12" s="1"/>
  <c r="AP516" i="12" s="1"/>
  <c r="L522" i="12"/>
  <c r="R522" i="12" s="1"/>
  <c r="W522" i="12" s="1"/>
  <c r="AC522" i="12" s="1"/>
  <c r="AH522" i="12" s="1"/>
  <c r="AN522" i="12" s="1"/>
  <c r="M522" i="12"/>
  <c r="S522" i="12" s="1"/>
  <c r="X522" i="12" s="1"/>
  <c r="AD522" i="12" s="1"/>
  <c r="AI522" i="12" s="1"/>
  <c r="AO522" i="12" s="1"/>
  <c r="N522" i="12"/>
  <c r="T522" i="12" s="1"/>
  <c r="Y522" i="12" s="1"/>
  <c r="AE522" i="12" s="1"/>
  <c r="AJ522" i="12" s="1"/>
  <c r="AP522" i="12" s="1"/>
  <c r="L526" i="12"/>
  <c r="R526" i="12" s="1"/>
  <c r="W526" i="12" s="1"/>
  <c r="AC526" i="12" s="1"/>
  <c r="AH526" i="12" s="1"/>
  <c r="AN526" i="12" s="1"/>
  <c r="M526" i="12"/>
  <c r="S526" i="12" s="1"/>
  <c r="X526" i="12" s="1"/>
  <c r="AD526" i="12" s="1"/>
  <c r="AI526" i="12" s="1"/>
  <c r="AO526" i="12" s="1"/>
  <c r="N526" i="12"/>
  <c r="T526" i="12" s="1"/>
  <c r="Y526" i="12" s="1"/>
  <c r="AE526" i="12" s="1"/>
  <c r="AJ526" i="12" s="1"/>
  <c r="AP526" i="12" s="1"/>
  <c r="L531" i="12"/>
  <c r="R531" i="12" s="1"/>
  <c r="W531" i="12" s="1"/>
  <c r="AC531" i="12" s="1"/>
  <c r="AH531" i="12" s="1"/>
  <c r="AN531" i="12" s="1"/>
  <c r="M531" i="12"/>
  <c r="S531" i="12" s="1"/>
  <c r="X531" i="12" s="1"/>
  <c r="AD531" i="12" s="1"/>
  <c r="AI531" i="12" s="1"/>
  <c r="AO531" i="12" s="1"/>
  <c r="N531" i="12"/>
  <c r="T531" i="12" s="1"/>
  <c r="Y531" i="12" s="1"/>
  <c r="AE531" i="12" s="1"/>
  <c r="AJ531" i="12" s="1"/>
  <c r="AP531" i="12" s="1"/>
  <c r="L534" i="12"/>
  <c r="R534" i="12" s="1"/>
  <c r="W534" i="12" s="1"/>
  <c r="AC534" i="12" s="1"/>
  <c r="AH534" i="12" s="1"/>
  <c r="AN534" i="12" s="1"/>
  <c r="M534" i="12"/>
  <c r="S534" i="12" s="1"/>
  <c r="X534" i="12" s="1"/>
  <c r="AD534" i="12" s="1"/>
  <c r="AI534" i="12" s="1"/>
  <c r="AO534" i="12" s="1"/>
  <c r="N534" i="12"/>
  <c r="T534" i="12" s="1"/>
  <c r="Y534" i="12" s="1"/>
  <c r="AE534" i="12" s="1"/>
  <c r="AJ534" i="12" s="1"/>
  <c r="AP534" i="12" s="1"/>
  <c r="L540" i="12"/>
  <c r="R540" i="12" s="1"/>
  <c r="W540" i="12" s="1"/>
  <c r="AC540" i="12" s="1"/>
  <c r="AH540" i="12" s="1"/>
  <c r="AN540" i="12" s="1"/>
  <c r="M540" i="12"/>
  <c r="S540" i="12" s="1"/>
  <c r="X540" i="12" s="1"/>
  <c r="AD540" i="12" s="1"/>
  <c r="AI540" i="12" s="1"/>
  <c r="AO540" i="12" s="1"/>
  <c r="N540" i="12"/>
  <c r="T540" i="12" s="1"/>
  <c r="Y540" i="12" s="1"/>
  <c r="AE540" i="12" s="1"/>
  <c r="AJ540" i="12" s="1"/>
  <c r="AP540" i="12" s="1"/>
  <c r="L544" i="12"/>
  <c r="R544" i="12" s="1"/>
  <c r="W544" i="12" s="1"/>
  <c r="AC544" i="12" s="1"/>
  <c r="AH544" i="12" s="1"/>
  <c r="AN544" i="12" s="1"/>
  <c r="M544" i="12"/>
  <c r="S544" i="12" s="1"/>
  <c r="X544" i="12" s="1"/>
  <c r="AD544" i="12" s="1"/>
  <c r="AI544" i="12" s="1"/>
  <c r="AO544" i="12" s="1"/>
  <c r="N544" i="12"/>
  <c r="T544" i="12" s="1"/>
  <c r="Y544" i="12" s="1"/>
  <c r="AE544" i="12" s="1"/>
  <c r="AJ544" i="12" s="1"/>
  <c r="AP544" i="12" s="1"/>
  <c r="L548" i="12"/>
  <c r="R548" i="12" s="1"/>
  <c r="W548" i="12" s="1"/>
  <c r="AC548" i="12" s="1"/>
  <c r="AH548" i="12" s="1"/>
  <c r="AN548" i="12" s="1"/>
  <c r="M548" i="12"/>
  <c r="S548" i="12" s="1"/>
  <c r="X548" i="12" s="1"/>
  <c r="AD548" i="12" s="1"/>
  <c r="AI548" i="12" s="1"/>
  <c r="AO548" i="12" s="1"/>
  <c r="N548" i="12"/>
  <c r="T548" i="12" s="1"/>
  <c r="Y548" i="12" s="1"/>
  <c r="AE548" i="12" s="1"/>
  <c r="AJ548" i="12" s="1"/>
  <c r="AP548" i="12" s="1"/>
  <c r="L552" i="12"/>
  <c r="R552" i="12" s="1"/>
  <c r="W552" i="12" s="1"/>
  <c r="AC552" i="12" s="1"/>
  <c r="AH552" i="12" s="1"/>
  <c r="AN552" i="12" s="1"/>
  <c r="M552" i="12"/>
  <c r="S552" i="12" s="1"/>
  <c r="X552" i="12" s="1"/>
  <c r="AD552" i="12" s="1"/>
  <c r="AI552" i="12" s="1"/>
  <c r="AO552" i="12" s="1"/>
  <c r="N552" i="12"/>
  <c r="T552" i="12" s="1"/>
  <c r="Y552" i="12" s="1"/>
  <c r="AE552" i="12" s="1"/>
  <c r="AJ552" i="12" s="1"/>
  <c r="AP552" i="12" s="1"/>
  <c r="L558" i="12"/>
  <c r="R558" i="12" s="1"/>
  <c r="W558" i="12" s="1"/>
  <c r="AC558" i="12" s="1"/>
  <c r="AH558" i="12" s="1"/>
  <c r="AN558" i="12" s="1"/>
  <c r="M558" i="12"/>
  <c r="S558" i="12" s="1"/>
  <c r="X558" i="12" s="1"/>
  <c r="AD558" i="12" s="1"/>
  <c r="AI558" i="12" s="1"/>
  <c r="AO558" i="12" s="1"/>
  <c r="N558" i="12"/>
  <c r="T558" i="12" s="1"/>
  <c r="Y558" i="12" s="1"/>
  <c r="AE558" i="12" s="1"/>
  <c r="AJ558" i="12" s="1"/>
  <c r="AP558" i="12" s="1"/>
  <c r="L560" i="12"/>
  <c r="R560" i="12" s="1"/>
  <c r="W560" i="12" s="1"/>
  <c r="AC560" i="12" s="1"/>
  <c r="AH560" i="12" s="1"/>
  <c r="AN560" i="12" s="1"/>
  <c r="M560" i="12"/>
  <c r="S560" i="12" s="1"/>
  <c r="X560" i="12" s="1"/>
  <c r="AD560" i="12" s="1"/>
  <c r="AI560" i="12" s="1"/>
  <c r="AO560" i="12" s="1"/>
  <c r="N560" i="12"/>
  <c r="T560" i="12" s="1"/>
  <c r="Y560" i="12" s="1"/>
  <c r="AE560" i="12" s="1"/>
  <c r="AJ560" i="12" s="1"/>
  <c r="AP560" i="12" s="1"/>
  <c r="L564" i="12"/>
  <c r="R564" i="12" s="1"/>
  <c r="W564" i="12" s="1"/>
  <c r="AC564" i="12" s="1"/>
  <c r="AH564" i="12" s="1"/>
  <c r="AN564" i="12" s="1"/>
  <c r="M564" i="12"/>
  <c r="S564" i="12" s="1"/>
  <c r="X564" i="12" s="1"/>
  <c r="AD564" i="12" s="1"/>
  <c r="AI564" i="12" s="1"/>
  <c r="AO564" i="12" s="1"/>
  <c r="N564" i="12"/>
  <c r="T564" i="12" s="1"/>
  <c r="Y564" i="12" s="1"/>
  <c r="AE564" i="12" s="1"/>
  <c r="AJ564" i="12" s="1"/>
  <c r="AP564" i="12" s="1"/>
  <c r="L568" i="12"/>
  <c r="R568" i="12" s="1"/>
  <c r="W568" i="12" s="1"/>
  <c r="AC568" i="12" s="1"/>
  <c r="AH568" i="12" s="1"/>
  <c r="AN568" i="12" s="1"/>
  <c r="M568" i="12"/>
  <c r="S568" i="12" s="1"/>
  <c r="X568" i="12" s="1"/>
  <c r="AD568" i="12" s="1"/>
  <c r="AI568" i="12" s="1"/>
  <c r="AO568" i="12" s="1"/>
  <c r="N568" i="12"/>
  <c r="T568" i="12" s="1"/>
  <c r="Y568" i="12" s="1"/>
  <c r="AE568" i="12" s="1"/>
  <c r="AJ568" i="12" s="1"/>
  <c r="AP568" i="12" s="1"/>
  <c r="L571" i="12"/>
  <c r="R571" i="12" s="1"/>
  <c r="W571" i="12" s="1"/>
  <c r="AC571" i="12" s="1"/>
  <c r="AH571" i="12" s="1"/>
  <c r="AN571" i="12" s="1"/>
  <c r="M571" i="12"/>
  <c r="S571" i="12" s="1"/>
  <c r="X571" i="12" s="1"/>
  <c r="AD571" i="12" s="1"/>
  <c r="AI571" i="12" s="1"/>
  <c r="AO571" i="12" s="1"/>
  <c r="N571" i="12"/>
  <c r="T571" i="12" s="1"/>
  <c r="Y571" i="12" s="1"/>
  <c r="AE571" i="12" s="1"/>
  <c r="AJ571" i="12" s="1"/>
  <c r="AP571" i="12" s="1"/>
  <c r="L575" i="12"/>
  <c r="R575" i="12" s="1"/>
  <c r="W575" i="12" s="1"/>
  <c r="AC575" i="12" s="1"/>
  <c r="AH575" i="12" s="1"/>
  <c r="AN575" i="12" s="1"/>
  <c r="M575" i="12"/>
  <c r="S575" i="12" s="1"/>
  <c r="X575" i="12" s="1"/>
  <c r="AD575" i="12" s="1"/>
  <c r="AI575" i="12" s="1"/>
  <c r="AO575" i="12" s="1"/>
  <c r="N575" i="12"/>
  <c r="T575" i="12" s="1"/>
  <c r="Y575" i="12" s="1"/>
  <c r="AE575" i="12" s="1"/>
  <c r="AJ575" i="12" s="1"/>
  <c r="AP575" i="12" s="1"/>
  <c r="L580" i="12"/>
  <c r="R580" i="12" s="1"/>
  <c r="W580" i="12" s="1"/>
  <c r="AC580" i="12" s="1"/>
  <c r="AH580" i="12" s="1"/>
  <c r="AN580" i="12" s="1"/>
  <c r="M580" i="12"/>
  <c r="S580" i="12" s="1"/>
  <c r="X580" i="12" s="1"/>
  <c r="AD580" i="12" s="1"/>
  <c r="AI580" i="12" s="1"/>
  <c r="AO580" i="12" s="1"/>
  <c r="N580" i="12"/>
  <c r="T580" i="12" s="1"/>
  <c r="Y580" i="12" s="1"/>
  <c r="AE580" i="12" s="1"/>
  <c r="AJ580" i="12" s="1"/>
  <c r="AP580" i="12" s="1"/>
  <c r="L583" i="12"/>
  <c r="R583" i="12" s="1"/>
  <c r="W583" i="12" s="1"/>
  <c r="AC583" i="12" s="1"/>
  <c r="AH583" i="12" s="1"/>
  <c r="AN583" i="12" s="1"/>
  <c r="M583" i="12"/>
  <c r="S583" i="12" s="1"/>
  <c r="X583" i="12" s="1"/>
  <c r="AD583" i="12" s="1"/>
  <c r="AI583" i="12" s="1"/>
  <c r="AO583" i="12" s="1"/>
  <c r="N583" i="12"/>
  <c r="T583" i="12" s="1"/>
  <c r="Y583" i="12" s="1"/>
  <c r="AE583" i="12" s="1"/>
  <c r="AJ583" i="12" s="1"/>
  <c r="AP583" i="12" s="1"/>
  <c r="L586" i="12"/>
  <c r="R586" i="12" s="1"/>
  <c r="W586" i="12" s="1"/>
  <c r="AC586" i="12" s="1"/>
  <c r="AH586" i="12" s="1"/>
  <c r="AN586" i="12" s="1"/>
  <c r="M586" i="12"/>
  <c r="S586" i="12" s="1"/>
  <c r="X586" i="12" s="1"/>
  <c r="AD586" i="12" s="1"/>
  <c r="AI586" i="12" s="1"/>
  <c r="AO586" i="12" s="1"/>
  <c r="N586" i="12"/>
  <c r="T586" i="12" s="1"/>
  <c r="Y586" i="12" s="1"/>
  <c r="AE586" i="12" s="1"/>
  <c r="AJ586" i="12" s="1"/>
  <c r="AP586" i="12" s="1"/>
  <c r="L589" i="12"/>
  <c r="R589" i="12" s="1"/>
  <c r="W589" i="12" s="1"/>
  <c r="AC589" i="12" s="1"/>
  <c r="AH589" i="12" s="1"/>
  <c r="AN589" i="12" s="1"/>
  <c r="M589" i="12"/>
  <c r="S589" i="12" s="1"/>
  <c r="X589" i="12" s="1"/>
  <c r="AD589" i="12" s="1"/>
  <c r="AI589" i="12" s="1"/>
  <c r="AO589" i="12" s="1"/>
  <c r="N589" i="12"/>
  <c r="T589" i="12" s="1"/>
  <c r="Y589" i="12" s="1"/>
  <c r="AE589" i="12" s="1"/>
  <c r="AJ589" i="12" s="1"/>
  <c r="AP589" i="12" s="1"/>
  <c r="L592" i="12"/>
  <c r="R592" i="12" s="1"/>
  <c r="W592" i="12" s="1"/>
  <c r="AC592" i="12" s="1"/>
  <c r="AH592" i="12" s="1"/>
  <c r="AN592" i="12" s="1"/>
  <c r="M592" i="12"/>
  <c r="S592" i="12" s="1"/>
  <c r="X592" i="12" s="1"/>
  <c r="AD592" i="12" s="1"/>
  <c r="AI592" i="12" s="1"/>
  <c r="AO592" i="12" s="1"/>
  <c r="N592" i="12"/>
  <c r="T592" i="12" s="1"/>
  <c r="Y592" i="12" s="1"/>
  <c r="AE592" i="12" s="1"/>
  <c r="AJ592" i="12" s="1"/>
  <c r="AP592" i="12" s="1"/>
  <c r="L598" i="12"/>
  <c r="R598" i="12" s="1"/>
  <c r="W598" i="12" s="1"/>
  <c r="AC598" i="12" s="1"/>
  <c r="AH598" i="12" s="1"/>
  <c r="AN598" i="12" s="1"/>
  <c r="M598" i="12"/>
  <c r="S598" i="12" s="1"/>
  <c r="X598" i="12" s="1"/>
  <c r="AD598" i="12" s="1"/>
  <c r="AI598" i="12" s="1"/>
  <c r="AO598" i="12" s="1"/>
  <c r="N598" i="12"/>
  <c r="T598" i="12" s="1"/>
  <c r="Y598" i="12" s="1"/>
  <c r="AE598" i="12" s="1"/>
  <c r="AJ598" i="12" s="1"/>
  <c r="AP598" i="12" s="1"/>
  <c r="L604" i="12"/>
  <c r="R604" i="12" s="1"/>
  <c r="W604" i="12" s="1"/>
  <c r="AC604" i="12" s="1"/>
  <c r="AH604" i="12" s="1"/>
  <c r="AN604" i="12" s="1"/>
  <c r="M604" i="12"/>
  <c r="S604" i="12" s="1"/>
  <c r="X604" i="12" s="1"/>
  <c r="AD604" i="12" s="1"/>
  <c r="AI604" i="12" s="1"/>
  <c r="AO604" i="12" s="1"/>
  <c r="N604" i="12"/>
  <c r="T604" i="12" s="1"/>
  <c r="Y604" i="12" s="1"/>
  <c r="AE604" i="12" s="1"/>
  <c r="AJ604" i="12" s="1"/>
  <c r="AP604" i="12" s="1"/>
  <c r="L607" i="12"/>
  <c r="R607" i="12" s="1"/>
  <c r="W607" i="12" s="1"/>
  <c r="AC607" i="12" s="1"/>
  <c r="AH607" i="12" s="1"/>
  <c r="AN607" i="12" s="1"/>
  <c r="M607" i="12"/>
  <c r="S607" i="12" s="1"/>
  <c r="X607" i="12" s="1"/>
  <c r="AD607" i="12" s="1"/>
  <c r="AI607" i="12" s="1"/>
  <c r="AO607" i="12" s="1"/>
  <c r="N607" i="12"/>
  <c r="T607" i="12" s="1"/>
  <c r="Y607" i="12" s="1"/>
  <c r="AE607" i="12" s="1"/>
  <c r="AJ607" i="12" s="1"/>
  <c r="AP607" i="12" s="1"/>
  <c r="L613" i="12"/>
  <c r="R613" i="12" s="1"/>
  <c r="W613" i="12" s="1"/>
  <c r="AC613" i="12" s="1"/>
  <c r="AH613" i="12" s="1"/>
  <c r="AN613" i="12" s="1"/>
  <c r="M613" i="12"/>
  <c r="S613" i="12" s="1"/>
  <c r="X613" i="12" s="1"/>
  <c r="AD613" i="12" s="1"/>
  <c r="AI613" i="12" s="1"/>
  <c r="AO613" i="12" s="1"/>
  <c r="N613" i="12"/>
  <c r="T613" i="12" s="1"/>
  <c r="Y613" i="12" s="1"/>
  <c r="AE613" i="12" s="1"/>
  <c r="AJ613" i="12" s="1"/>
  <c r="AP613" i="12" s="1"/>
  <c r="L618" i="12"/>
  <c r="R618" i="12" s="1"/>
  <c r="W618" i="12" s="1"/>
  <c r="AC618" i="12" s="1"/>
  <c r="AH618" i="12" s="1"/>
  <c r="AN618" i="12" s="1"/>
  <c r="M618" i="12"/>
  <c r="S618" i="12" s="1"/>
  <c r="X618" i="12" s="1"/>
  <c r="AD618" i="12" s="1"/>
  <c r="AI618" i="12" s="1"/>
  <c r="AO618" i="12" s="1"/>
  <c r="N618" i="12"/>
  <c r="T618" i="12" s="1"/>
  <c r="Y618" i="12" s="1"/>
  <c r="AE618" i="12" s="1"/>
  <c r="AJ618" i="12" s="1"/>
  <c r="AP618" i="12" s="1"/>
  <c r="L621" i="12"/>
  <c r="R621" i="12" s="1"/>
  <c r="W621" i="12" s="1"/>
  <c r="AC621" i="12" s="1"/>
  <c r="AH621" i="12" s="1"/>
  <c r="AN621" i="12" s="1"/>
  <c r="M621" i="12"/>
  <c r="S621" i="12" s="1"/>
  <c r="X621" i="12" s="1"/>
  <c r="AD621" i="12" s="1"/>
  <c r="AI621" i="12" s="1"/>
  <c r="AO621" i="12" s="1"/>
  <c r="N621" i="12"/>
  <c r="T621" i="12" s="1"/>
  <c r="Y621" i="12" s="1"/>
  <c r="AE621" i="12" s="1"/>
  <c r="AJ621" i="12" s="1"/>
  <c r="AP621" i="12" s="1"/>
  <c r="L628" i="12"/>
  <c r="R628" i="12" s="1"/>
  <c r="W628" i="12" s="1"/>
  <c r="AC628" i="12" s="1"/>
  <c r="AH628" i="12" s="1"/>
  <c r="AN628" i="12" s="1"/>
  <c r="M628" i="12"/>
  <c r="S628" i="12" s="1"/>
  <c r="X628" i="12" s="1"/>
  <c r="AD628" i="12" s="1"/>
  <c r="AI628" i="12" s="1"/>
  <c r="AO628" i="12" s="1"/>
  <c r="N628" i="12"/>
  <c r="T628" i="12" s="1"/>
  <c r="Y628" i="12" s="1"/>
  <c r="AE628" i="12" s="1"/>
  <c r="AJ628" i="12" s="1"/>
  <c r="AP628" i="12" s="1"/>
  <c r="L632" i="12"/>
  <c r="R632" i="12" s="1"/>
  <c r="W632" i="12" s="1"/>
  <c r="AC632" i="12" s="1"/>
  <c r="AH632" i="12" s="1"/>
  <c r="AN632" i="12" s="1"/>
  <c r="M632" i="12"/>
  <c r="S632" i="12" s="1"/>
  <c r="X632" i="12" s="1"/>
  <c r="AD632" i="12" s="1"/>
  <c r="AI632" i="12" s="1"/>
  <c r="AO632" i="12" s="1"/>
  <c r="N632" i="12"/>
  <c r="T632" i="12" s="1"/>
  <c r="Y632" i="12" s="1"/>
  <c r="AE632" i="12" s="1"/>
  <c r="AJ632" i="12" s="1"/>
  <c r="AP632" i="12" s="1"/>
  <c r="L637" i="12"/>
  <c r="R637" i="12" s="1"/>
  <c r="W637" i="12" s="1"/>
  <c r="AC637" i="12" s="1"/>
  <c r="AH637" i="12" s="1"/>
  <c r="AN637" i="12" s="1"/>
  <c r="M637" i="12"/>
  <c r="S637" i="12" s="1"/>
  <c r="X637" i="12" s="1"/>
  <c r="AD637" i="12" s="1"/>
  <c r="AI637" i="12" s="1"/>
  <c r="AO637" i="12" s="1"/>
  <c r="N637" i="12"/>
  <c r="T637" i="12" s="1"/>
  <c r="Y637" i="12" s="1"/>
  <c r="AE637" i="12" s="1"/>
  <c r="AJ637" i="12" s="1"/>
  <c r="AP637" i="12" s="1"/>
  <c r="L641" i="12"/>
  <c r="R641" i="12" s="1"/>
  <c r="W641" i="12" s="1"/>
  <c r="AC641" i="12" s="1"/>
  <c r="AH641" i="12" s="1"/>
  <c r="AN641" i="12" s="1"/>
  <c r="M641" i="12"/>
  <c r="S641" i="12" s="1"/>
  <c r="X641" i="12" s="1"/>
  <c r="AD641" i="12" s="1"/>
  <c r="AI641" i="12" s="1"/>
  <c r="AO641" i="12" s="1"/>
  <c r="N641" i="12"/>
  <c r="T641" i="12" s="1"/>
  <c r="Y641" i="12" s="1"/>
  <c r="AE641" i="12" s="1"/>
  <c r="AJ641" i="12" s="1"/>
  <c r="AP641" i="12" s="1"/>
  <c r="L645" i="12"/>
  <c r="R645" i="12" s="1"/>
  <c r="W645" i="12" s="1"/>
  <c r="AC645" i="12" s="1"/>
  <c r="AH645" i="12" s="1"/>
  <c r="AN645" i="12" s="1"/>
  <c r="M645" i="12"/>
  <c r="S645" i="12" s="1"/>
  <c r="X645" i="12" s="1"/>
  <c r="AD645" i="12" s="1"/>
  <c r="AI645" i="12" s="1"/>
  <c r="AO645" i="12" s="1"/>
  <c r="N645" i="12"/>
  <c r="T645" i="12" s="1"/>
  <c r="Y645" i="12" s="1"/>
  <c r="AE645" i="12" s="1"/>
  <c r="AJ645" i="12" s="1"/>
  <c r="AP645" i="12" s="1"/>
  <c r="L649" i="12"/>
  <c r="R649" i="12" s="1"/>
  <c r="W649" i="12" s="1"/>
  <c r="AC649" i="12" s="1"/>
  <c r="AH649" i="12" s="1"/>
  <c r="AN649" i="12" s="1"/>
  <c r="M649" i="12"/>
  <c r="S649" i="12" s="1"/>
  <c r="X649" i="12" s="1"/>
  <c r="AD649" i="12" s="1"/>
  <c r="AI649" i="12" s="1"/>
  <c r="AO649" i="12" s="1"/>
  <c r="N649" i="12"/>
  <c r="T649" i="12" s="1"/>
  <c r="Y649" i="12" s="1"/>
  <c r="AE649" i="12" s="1"/>
  <c r="AJ649" i="12" s="1"/>
  <c r="AP649" i="12" s="1"/>
  <c r="L656" i="12"/>
  <c r="R656" i="12" s="1"/>
  <c r="W656" i="12" s="1"/>
  <c r="AC656" i="12" s="1"/>
  <c r="AH656" i="12" s="1"/>
  <c r="AN656" i="12" s="1"/>
  <c r="M656" i="12"/>
  <c r="S656" i="12" s="1"/>
  <c r="X656" i="12" s="1"/>
  <c r="AD656" i="12" s="1"/>
  <c r="AI656" i="12" s="1"/>
  <c r="AO656" i="12" s="1"/>
  <c r="N656" i="12"/>
  <c r="T656" i="12" s="1"/>
  <c r="Y656" i="12" s="1"/>
  <c r="AE656" i="12" s="1"/>
  <c r="AJ656" i="12" s="1"/>
  <c r="AP656" i="12" s="1"/>
  <c r="L660" i="12"/>
  <c r="R660" i="12" s="1"/>
  <c r="W660" i="12" s="1"/>
  <c r="AC660" i="12" s="1"/>
  <c r="AH660" i="12" s="1"/>
  <c r="AN660" i="12" s="1"/>
  <c r="M660" i="12"/>
  <c r="S660" i="12" s="1"/>
  <c r="X660" i="12" s="1"/>
  <c r="AD660" i="12" s="1"/>
  <c r="AI660" i="12" s="1"/>
  <c r="AO660" i="12" s="1"/>
  <c r="N660" i="12"/>
  <c r="T660" i="12" s="1"/>
  <c r="Y660" i="12" s="1"/>
  <c r="AE660" i="12" s="1"/>
  <c r="AJ660" i="12" s="1"/>
  <c r="AP660" i="12" s="1"/>
  <c r="L664" i="12"/>
  <c r="R664" i="12" s="1"/>
  <c r="W664" i="12" s="1"/>
  <c r="AC664" i="12" s="1"/>
  <c r="AH664" i="12" s="1"/>
  <c r="AN664" i="12" s="1"/>
  <c r="M664" i="12"/>
  <c r="S664" i="12" s="1"/>
  <c r="X664" i="12" s="1"/>
  <c r="AD664" i="12" s="1"/>
  <c r="AI664" i="12" s="1"/>
  <c r="AO664" i="12" s="1"/>
  <c r="N664" i="12"/>
  <c r="T664" i="12" s="1"/>
  <c r="Y664" i="12" s="1"/>
  <c r="AE664" i="12" s="1"/>
  <c r="AJ664" i="12" s="1"/>
  <c r="AP664" i="12" s="1"/>
  <c r="L668" i="12"/>
  <c r="R668" i="12" s="1"/>
  <c r="W668" i="12" s="1"/>
  <c r="AC668" i="12" s="1"/>
  <c r="AH668" i="12" s="1"/>
  <c r="AN668" i="12" s="1"/>
  <c r="M668" i="12"/>
  <c r="S668" i="12" s="1"/>
  <c r="X668" i="12" s="1"/>
  <c r="AD668" i="12" s="1"/>
  <c r="AI668" i="12" s="1"/>
  <c r="AO668" i="12" s="1"/>
  <c r="N668" i="12"/>
  <c r="T668" i="12" s="1"/>
  <c r="Y668" i="12" s="1"/>
  <c r="AE668" i="12" s="1"/>
  <c r="AJ668" i="12" s="1"/>
  <c r="AP668" i="12" s="1"/>
  <c r="L672" i="12"/>
  <c r="R672" i="12" s="1"/>
  <c r="W672" i="12" s="1"/>
  <c r="AC672" i="12" s="1"/>
  <c r="AH672" i="12" s="1"/>
  <c r="AN672" i="12" s="1"/>
  <c r="M672" i="12"/>
  <c r="S672" i="12" s="1"/>
  <c r="X672" i="12" s="1"/>
  <c r="AD672" i="12" s="1"/>
  <c r="AI672" i="12" s="1"/>
  <c r="AO672" i="12" s="1"/>
  <c r="N672" i="12"/>
  <c r="T672" i="12" s="1"/>
  <c r="Y672" i="12" s="1"/>
  <c r="AE672" i="12" s="1"/>
  <c r="AJ672" i="12" s="1"/>
  <c r="AP672" i="12" s="1"/>
  <c r="L680" i="12"/>
  <c r="R680" i="12" s="1"/>
  <c r="W680" i="12" s="1"/>
  <c r="AC680" i="12" s="1"/>
  <c r="AH680" i="12" s="1"/>
  <c r="AN680" i="12" s="1"/>
  <c r="M680" i="12"/>
  <c r="S680" i="12" s="1"/>
  <c r="X680" i="12" s="1"/>
  <c r="AD680" i="12" s="1"/>
  <c r="AI680" i="12" s="1"/>
  <c r="AO680" i="12" s="1"/>
  <c r="N680" i="12"/>
  <c r="T680" i="12" s="1"/>
  <c r="Y680" i="12" s="1"/>
  <c r="AE680" i="12" s="1"/>
  <c r="AJ680" i="12" s="1"/>
  <c r="AP680" i="12" s="1"/>
  <c r="L685" i="12"/>
  <c r="R685" i="12" s="1"/>
  <c r="W685" i="12" s="1"/>
  <c r="AC685" i="12" s="1"/>
  <c r="AH685" i="12" s="1"/>
  <c r="AN685" i="12" s="1"/>
  <c r="M685" i="12"/>
  <c r="S685" i="12" s="1"/>
  <c r="X685" i="12" s="1"/>
  <c r="AD685" i="12" s="1"/>
  <c r="AI685" i="12" s="1"/>
  <c r="AO685" i="12" s="1"/>
  <c r="N685" i="12"/>
  <c r="T685" i="12" s="1"/>
  <c r="Y685" i="12" s="1"/>
  <c r="AE685" i="12" s="1"/>
  <c r="AJ685" i="12" s="1"/>
  <c r="AP685" i="12" s="1"/>
  <c r="L690" i="12"/>
  <c r="R690" i="12" s="1"/>
  <c r="W690" i="12" s="1"/>
  <c r="AC690" i="12" s="1"/>
  <c r="AH690" i="12" s="1"/>
  <c r="AN690" i="12" s="1"/>
  <c r="M690" i="12"/>
  <c r="S690" i="12" s="1"/>
  <c r="X690" i="12" s="1"/>
  <c r="AD690" i="12" s="1"/>
  <c r="AI690" i="12" s="1"/>
  <c r="AO690" i="12" s="1"/>
  <c r="N690" i="12"/>
  <c r="T690" i="12" s="1"/>
  <c r="Y690" i="12" s="1"/>
  <c r="AE690" i="12" s="1"/>
  <c r="AJ690" i="12" s="1"/>
  <c r="AP690" i="12" s="1"/>
  <c r="L698" i="12"/>
  <c r="R698" i="12" s="1"/>
  <c r="W698" i="12" s="1"/>
  <c r="AC698" i="12" s="1"/>
  <c r="AH698" i="12" s="1"/>
  <c r="AN698" i="12" s="1"/>
  <c r="M698" i="12"/>
  <c r="S698" i="12" s="1"/>
  <c r="X698" i="12" s="1"/>
  <c r="AD698" i="12" s="1"/>
  <c r="AI698" i="12" s="1"/>
  <c r="AO698" i="12" s="1"/>
  <c r="N698" i="12"/>
  <c r="T698" i="12" s="1"/>
  <c r="Y698" i="12" s="1"/>
  <c r="AE698" i="12" s="1"/>
  <c r="AJ698" i="12" s="1"/>
  <c r="AP698" i="12" s="1"/>
  <c r="L704" i="12"/>
  <c r="R704" i="12" s="1"/>
  <c r="W704" i="12" s="1"/>
  <c r="AC704" i="12" s="1"/>
  <c r="AH704" i="12" s="1"/>
  <c r="AN704" i="12" s="1"/>
  <c r="M704" i="12"/>
  <c r="S704" i="12" s="1"/>
  <c r="X704" i="12" s="1"/>
  <c r="AD704" i="12" s="1"/>
  <c r="AI704" i="12" s="1"/>
  <c r="AO704" i="12" s="1"/>
  <c r="N704" i="12"/>
  <c r="T704" i="12" s="1"/>
  <c r="Y704" i="12" s="1"/>
  <c r="AE704" i="12" s="1"/>
  <c r="AJ704" i="12" s="1"/>
  <c r="AP704" i="12" s="1"/>
  <c r="L708" i="12"/>
  <c r="R708" i="12" s="1"/>
  <c r="W708" i="12" s="1"/>
  <c r="AC708" i="12" s="1"/>
  <c r="AH708" i="12" s="1"/>
  <c r="AN708" i="12" s="1"/>
  <c r="M708" i="12"/>
  <c r="S708" i="12" s="1"/>
  <c r="X708" i="12" s="1"/>
  <c r="AD708" i="12" s="1"/>
  <c r="AI708" i="12" s="1"/>
  <c r="AO708" i="12" s="1"/>
  <c r="N708" i="12"/>
  <c r="T708" i="12" s="1"/>
  <c r="Y708" i="12" s="1"/>
  <c r="AE708" i="12" s="1"/>
  <c r="AJ708" i="12" s="1"/>
  <c r="AP708" i="12" s="1"/>
  <c r="L712" i="12"/>
  <c r="R712" i="12" s="1"/>
  <c r="W712" i="12" s="1"/>
  <c r="AC712" i="12" s="1"/>
  <c r="AH712" i="12" s="1"/>
  <c r="AN712" i="12" s="1"/>
  <c r="M712" i="12"/>
  <c r="S712" i="12" s="1"/>
  <c r="X712" i="12" s="1"/>
  <c r="AD712" i="12" s="1"/>
  <c r="AI712" i="12" s="1"/>
  <c r="AO712" i="12" s="1"/>
  <c r="N712" i="12"/>
  <c r="T712" i="12" s="1"/>
  <c r="Y712" i="12" s="1"/>
  <c r="AE712" i="12" s="1"/>
  <c r="AJ712" i="12" s="1"/>
  <c r="AP712" i="12" s="1"/>
  <c r="L720" i="12"/>
  <c r="R720" i="12" s="1"/>
  <c r="W720" i="12" s="1"/>
  <c r="AC720" i="12" s="1"/>
  <c r="AH720" i="12" s="1"/>
  <c r="AN720" i="12" s="1"/>
  <c r="M720" i="12"/>
  <c r="S720" i="12" s="1"/>
  <c r="X720" i="12" s="1"/>
  <c r="AD720" i="12" s="1"/>
  <c r="AI720" i="12" s="1"/>
  <c r="AO720" i="12" s="1"/>
  <c r="N720" i="12"/>
  <c r="T720" i="12" s="1"/>
  <c r="Y720" i="12" s="1"/>
  <c r="AE720" i="12" s="1"/>
  <c r="AJ720" i="12" s="1"/>
  <c r="AP720" i="12" s="1"/>
  <c r="L724" i="12"/>
  <c r="R724" i="12" s="1"/>
  <c r="W724" i="12" s="1"/>
  <c r="AC724" i="12" s="1"/>
  <c r="AH724" i="12" s="1"/>
  <c r="AN724" i="12" s="1"/>
  <c r="M724" i="12"/>
  <c r="S724" i="12" s="1"/>
  <c r="X724" i="12" s="1"/>
  <c r="AD724" i="12" s="1"/>
  <c r="AI724" i="12" s="1"/>
  <c r="AO724" i="12" s="1"/>
  <c r="N724" i="12"/>
  <c r="T724" i="12" s="1"/>
  <c r="Y724" i="12" s="1"/>
  <c r="AE724" i="12" s="1"/>
  <c r="AJ724" i="12" s="1"/>
  <c r="AP724" i="12" s="1"/>
  <c r="L732" i="12"/>
  <c r="R732" i="12" s="1"/>
  <c r="W732" i="12" s="1"/>
  <c r="AC732" i="12" s="1"/>
  <c r="AH732" i="12" s="1"/>
  <c r="AN732" i="12" s="1"/>
  <c r="M732" i="12"/>
  <c r="S732" i="12" s="1"/>
  <c r="X732" i="12" s="1"/>
  <c r="AD732" i="12" s="1"/>
  <c r="AI732" i="12" s="1"/>
  <c r="AO732" i="12" s="1"/>
  <c r="N732" i="12"/>
  <c r="T732" i="12" s="1"/>
  <c r="Y732" i="12" s="1"/>
  <c r="AE732" i="12" s="1"/>
  <c r="AJ732" i="12" s="1"/>
  <c r="AP732" i="12" s="1"/>
  <c r="L736" i="12"/>
  <c r="R736" i="12" s="1"/>
  <c r="W736" i="12" s="1"/>
  <c r="AC736" i="12" s="1"/>
  <c r="AH736" i="12" s="1"/>
  <c r="AN736" i="12" s="1"/>
  <c r="M736" i="12"/>
  <c r="S736" i="12" s="1"/>
  <c r="X736" i="12" s="1"/>
  <c r="AD736" i="12" s="1"/>
  <c r="AI736" i="12" s="1"/>
  <c r="AO736" i="12" s="1"/>
  <c r="N736" i="12"/>
  <c r="T736" i="12" s="1"/>
  <c r="Y736" i="12" s="1"/>
  <c r="AE736" i="12" s="1"/>
  <c r="AJ736" i="12" s="1"/>
  <c r="AP736" i="12" s="1"/>
  <c r="L756" i="12"/>
  <c r="R756" i="12" s="1"/>
  <c r="W756" i="12" s="1"/>
  <c r="AC756" i="12" s="1"/>
  <c r="AH756" i="12" s="1"/>
  <c r="AN756" i="12" s="1"/>
  <c r="M756" i="12"/>
  <c r="S756" i="12" s="1"/>
  <c r="X756" i="12" s="1"/>
  <c r="AD756" i="12" s="1"/>
  <c r="AI756" i="12" s="1"/>
  <c r="AO756" i="12" s="1"/>
  <c r="N756" i="12"/>
  <c r="T756" i="12" s="1"/>
  <c r="Y756" i="12" s="1"/>
  <c r="AE756" i="12" s="1"/>
  <c r="AJ756" i="12" s="1"/>
  <c r="AP756" i="12" s="1"/>
  <c r="L760" i="12"/>
  <c r="R760" i="12" s="1"/>
  <c r="W760" i="12" s="1"/>
  <c r="AC760" i="12" s="1"/>
  <c r="AH760" i="12" s="1"/>
  <c r="AN760" i="12" s="1"/>
  <c r="M760" i="12"/>
  <c r="S760" i="12" s="1"/>
  <c r="X760" i="12" s="1"/>
  <c r="AD760" i="12" s="1"/>
  <c r="AI760" i="12" s="1"/>
  <c r="AO760" i="12" s="1"/>
  <c r="N760" i="12"/>
  <c r="T760" i="12" s="1"/>
  <c r="Y760" i="12" s="1"/>
  <c r="AE760" i="12" s="1"/>
  <c r="AJ760" i="12" s="1"/>
  <c r="AP760" i="12" s="1"/>
  <c r="L764" i="12"/>
  <c r="R764" i="12" s="1"/>
  <c r="W764" i="12" s="1"/>
  <c r="AC764" i="12" s="1"/>
  <c r="AH764" i="12" s="1"/>
  <c r="AN764" i="12" s="1"/>
  <c r="M764" i="12"/>
  <c r="S764" i="12" s="1"/>
  <c r="X764" i="12" s="1"/>
  <c r="AD764" i="12" s="1"/>
  <c r="AI764" i="12" s="1"/>
  <c r="AO764" i="12" s="1"/>
  <c r="N764" i="12"/>
  <c r="T764" i="12" s="1"/>
  <c r="Y764" i="12" s="1"/>
  <c r="AE764" i="12" s="1"/>
  <c r="AJ764" i="12" s="1"/>
  <c r="AP764" i="12" s="1"/>
  <c r="L772" i="12"/>
  <c r="R772" i="12" s="1"/>
  <c r="W772" i="12" s="1"/>
  <c r="AC772" i="12" s="1"/>
  <c r="AH772" i="12" s="1"/>
  <c r="AN772" i="12" s="1"/>
  <c r="M772" i="12"/>
  <c r="S772" i="12" s="1"/>
  <c r="X772" i="12" s="1"/>
  <c r="AD772" i="12" s="1"/>
  <c r="AI772" i="12" s="1"/>
  <c r="AO772" i="12" s="1"/>
  <c r="N772" i="12"/>
  <c r="T772" i="12" s="1"/>
  <c r="Y772" i="12" s="1"/>
  <c r="AE772" i="12" s="1"/>
  <c r="AJ772" i="12" s="1"/>
  <c r="AP772" i="12" s="1"/>
  <c r="L776" i="12"/>
  <c r="R776" i="12" s="1"/>
  <c r="W776" i="12" s="1"/>
  <c r="AC776" i="12" s="1"/>
  <c r="AH776" i="12" s="1"/>
  <c r="AN776" i="12" s="1"/>
  <c r="M776" i="12"/>
  <c r="S776" i="12" s="1"/>
  <c r="X776" i="12" s="1"/>
  <c r="AD776" i="12" s="1"/>
  <c r="AI776" i="12" s="1"/>
  <c r="AO776" i="12" s="1"/>
  <c r="N776" i="12"/>
  <c r="T776" i="12" s="1"/>
  <c r="Y776" i="12" s="1"/>
  <c r="AE776" i="12" s="1"/>
  <c r="AJ776" i="12" s="1"/>
  <c r="AP776" i="12" s="1"/>
  <c r="L780" i="12"/>
  <c r="R780" i="12" s="1"/>
  <c r="W780" i="12" s="1"/>
  <c r="AC780" i="12" s="1"/>
  <c r="AH780" i="12" s="1"/>
  <c r="AN780" i="12" s="1"/>
  <c r="M780" i="12"/>
  <c r="S780" i="12" s="1"/>
  <c r="X780" i="12" s="1"/>
  <c r="AD780" i="12" s="1"/>
  <c r="AI780" i="12" s="1"/>
  <c r="AO780" i="12" s="1"/>
  <c r="N780" i="12"/>
  <c r="T780" i="12" s="1"/>
  <c r="Y780" i="12" s="1"/>
  <c r="AE780" i="12" s="1"/>
  <c r="AJ780" i="12" s="1"/>
  <c r="AP780" i="12" s="1"/>
  <c r="L784" i="12"/>
  <c r="R784" i="12" s="1"/>
  <c r="W784" i="12" s="1"/>
  <c r="AC784" i="12" s="1"/>
  <c r="AH784" i="12" s="1"/>
  <c r="AN784" i="12" s="1"/>
  <c r="M784" i="12"/>
  <c r="S784" i="12" s="1"/>
  <c r="X784" i="12" s="1"/>
  <c r="AD784" i="12" s="1"/>
  <c r="AI784" i="12" s="1"/>
  <c r="AO784" i="12" s="1"/>
  <c r="N784" i="12"/>
  <c r="T784" i="12" s="1"/>
  <c r="Y784" i="12" s="1"/>
  <c r="AE784" i="12" s="1"/>
  <c r="AJ784" i="12" s="1"/>
  <c r="AP784" i="12" s="1"/>
  <c r="L788" i="12"/>
  <c r="R788" i="12" s="1"/>
  <c r="W788" i="12" s="1"/>
  <c r="AC788" i="12" s="1"/>
  <c r="AH788" i="12" s="1"/>
  <c r="AN788" i="12" s="1"/>
  <c r="M788" i="12"/>
  <c r="S788" i="12" s="1"/>
  <c r="X788" i="12" s="1"/>
  <c r="AD788" i="12" s="1"/>
  <c r="AI788" i="12" s="1"/>
  <c r="AO788" i="12" s="1"/>
  <c r="N788" i="12"/>
  <c r="T788" i="12" s="1"/>
  <c r="Y788" i="12" s="1"/>
  <c r="AE788" i="12" s="1"/>
  <c r="AJ788" i="12" s="1"/>
  <c r="AP788" i="12" s="1"/>
  <c r="L792" i="12"/>
  <c r="R792" i="12" s="1"/>
  <c r="W792" i="12" s="1"/>
  <c r="AC792" i="12" s="1"/>
  <c r="AH792" i="12" s="1"/>
  <c r="AN792" i="12" s="1"/>
  <c r="M792" i="12"/>
  <c r="S792" i="12" s="1"/>
  <c r="X792" i="12" s="1"/>
  <c r="AD792" i="12" s="1"/>
  <c r="AI792" i="12" s="1"/>
  <c r="AO792" i="12" s="1"/>
  <c r="N792" i="12"/>
  <c r="T792" i="12" s="1"/>
  <c r="Y792" i="12" s="1"/>
  <c r="AE792" i="12" s="1"/>
  <c r="AJ792" i="12" s="1"/>
  <c r="AP792" i="12" s="1"/>
  <c r="L797" i="12"/>
  <c r="R797" i="12" s="1"/>
  <c r="W797" i="12" s="1"/>
  <c r="AC797" i="12" s="1"/>
  <c r="AH797" i="12" s="1"/>
  <c r="AN797" i="12" s="1"/>
  <c r="M797" i="12"/>
  <c r="S797" i="12" s="1"/>
  <c r="X797" i="12" s="1"/>
  <c r="AD797" i="12" s="1"/>
  <c r="AI797" i="12" s="1"/>
  <c r="AO797" i="12" s="1"/>
  <c r="N797" i="12"/>
  <c r="T797" i="12" s="1"/>
  <c r="Y797" i="12" s="1"/>
  <c r="AE797" i="12" s="1"/>
  <c r="AJ797" i="12" s="1"/>
  <c r="AP797" i="12" s="1"/>
  <c r="L803" i="12"/>
  <c r="R803" i="12" s="1"/>
  <c r="W803" i="12" s="1"/>
  <c r="AC803" i="12" s="1"/>
  <c r="AH803" i="12" s="1"/>
  <c r="AN803" i="12" s="1"/>
  <c r="M803" i="12"/>
  <c r="S803" i="12" s="1"/>
  <c r="X803" i="12" s="1"/>
  <c r="AD803" i="12" s="1"/>
  <c r="AI803" i="12" s="1"/>
  <c r="AO803" i="12" s="1"/>
  <c r="N803" i="12"/>
  <c r="T803" i="12" s="1"/>
  <c r="Y803" i="12" s="1"/>
  <c r="AE803" i="12" s="1"/>
  <c r="AJ803" i="12" s="1"/>
  <c r="AP803" i="12" s="1"/>
  <c r="L806" i="12"/>
  <c r="R806" i="12" s="1"/>
  <c r="W806" i="12" s="1"/>
  <c r="AC806" i="12" s="1"/>
  <c r="AH806" i="12" s="1"/>
  <c r="AN806" i="12" s="1"/>
  <c r="M806" i="12"/>
  <c r="S806" i="12" s="1"/>
  <c r="X806" i="12" s="1"/>
  <c r="AD806" i="12" s="1"/>
  <c r="AI806" i="12" s="1"/>
  <c r="AO806" i="12" s="1"/>
  <c r="N806" i="12"/>
  <c r="T806" i="12" s="1"/>
  <c r="Y806" i="12" s="1"/>
  <c r="AE806" i="12" s="1"/>
  <c r="AJ806" i="12" s="1"/>
  <c r="AP806" i="12" s="1"/>
  <c r="L811" i="12"/>
  <c r="R811" i="12" s="1"/>
  <c r="W811" i="12" s="1"/>
  <c r="AC811" i="12" s="1"/>
  <c r="AH811" i="12" s="1"/>
  <c r="AN811" i="12" s="1"/>
  <c r="M811" i="12"/>
  <c r="S811" i="12" s="1"/>
  <c r="X811" i="12" s="1"/>
  <c r="AD811" i="12" s="1"/>
  <c r="AI811" i="12" s="1"/>
  <c r="AO811" i="12" s="1"/>
  <c r="N811" i="12"/>
  <c r="T811" i="12" s="1"/>
  <c r="Y811" i="12" s="1"/>
  <c r="AE811" i="12" s="1"/>
  <c r="AJ811" i="12" s="1"/>
  <c r="AP811" i="12" s="1"/>
  <c r="L817" i="12"/>
  <c r="R817" i="12" s="1"/>
  <c r="W817" i="12" s="1"/>
  <c r="AC817" i="12" s="1"/>
  <c r="AH817" i="12" s="1"/>
  <c r="AN817" i="12" s="1"/>
  <c r="M817" i="12"/>
  <c r="S817" i="12" s="1"/>
  <c r="X817" i="12" s="1"/>
  <c r="AD817" i="12" s="1"/>
  <c r="AI817" i="12" s="1"/>
  <c r="AO817" i="12" s="1"/>
  <c r="N817" i="12"/>
  <c r="T817" i="12" s="1"/>
  <c r="Y817" i="12" s="1"/>
  <c r="AE817" i="12" s="1"/>
  <c r="AJ817" i="12" s="1"/>
  <c r="AP817" i="12" s="1"/>
  <c r="L820" i="12"/>
  <c r="R820" i="12" s="1"/>
  <c r="W820" i="12" s="1"/>
  <c r="AC820" i="12" s="1"/>
  <c r="AH820" i="12" s="1"/>
  <c r="AN820" i="12" s="1"/>
  <c r="M820" i="12"/>
  <c r="S820" i="12" s="1"/>
  <c r="X820" i="12" s="1"/>
  <c r="AD820" i="12" s="1"/>
  <c r="AI820" i="12" s="1"/>
  <c r="AO820" i="12" s="1"/>
  <c r="N820" i="12"/>
  <c r="T820" i="12" s="1"/>
  <c r="Y820" i="12" s="1"/>
  <c r="AE820" i="12" s="1"/>
  <c r="AJ820" i="12" s="1"/>
  <c r="AP820" i="12" s="1"/>
  <c r="L824" i="12"/>
  <c r="R824" i="12" s="1"/>
  <c r="W824" i="12" s="1"/>
  <c r="AC824" i="12" s="1"/>
  <c r="AH824" i="12" s="1"/>
  <c r="AN824" i="12" s="1"/>
  <c r="M824" i="12"/>
  <c r="S824" i="12" s="1"/>
  <c r="X824" i="12" s="1"/>
  <c r="AD824" i="12" s="1"/>
  <c r="AI824" i="12" s="1"/>
  <c r="AO824" i="12" s="1"/>
  <c r="N824" i="12"/>
  <c r="T824" i="12" s="1"/>
  <c r="Y824" i="12" s="1"/>
  <c r="AE824" i="12" s="1"/>
  <c r="AJ824" i="12" s="1"/>
  <c r="AP824" i="12" s="1"/>
  <c r="L828" i="12"/>
  <c r="R828" i="12" s="1"/>
  <c r="W828" i="12" s="1"/>
  <c r="AC828" i="12" s="1"/>
  <c r="AH828" i="12" s="1"/>
  <c r="AN828" i="12" s="1"/>
  <c r="M828" i="12"/>
  <c r="S828" i="12" s="1"/>
  <c r="X828" i="12" s="1"/>
  <c r="AD828" i="12" s="1"/>
  <c r="AI828" i="12" s="1"/>
  <c r="AO828" i="12" s="1"/>
  <c r="N828" i="12"/>
  <c r="T828" i="12" s="1"/>
  <c r="Y828" i="12" s="1"/>
  <c r="AE828" i="12" s="1"/>
  <c r="AJ828" i="12" s="1"/>
  <c r="AP828" i="12" s="1"/>
  <c r="L832" i="12"/>
  <c r="R832" i="12" s="1"/>
  <c r="W832" i="12" s="1"/>
  <c r="AC832" i="12" s="1"/>
  <c r="AH832" i="12" s="1"/>
  <c r="AN832" i="12" s="1"/>
  <c r="M832" i="12"/>
  <c r="S832" i="12" s="1"/>
  <c r="X832" i="12" s="1"/>
  <c r="AD832" i="12" s="1"/>
  <c r="AI832" i="12" s="1"/>
  <c r="AO832" i="12" s="1"/>
  <c r="N832" i="12"/>
  <c r="T832" i="12" s="1"/>
  <c r="Y832" i="12" s="1"/>
  <c r="AE832" i="12" s="1"/>
  <c r="AJ832" i="12" s="1"/>
  <c r="AP832" i="12" s="1"/>
  <c r="L837" i="12"/>
  <c r="R837" i="12" s="1"/>
  <c r="W837" i="12" s="1"/>
  <c r="AC837" i="12" s="1"/>
  <c r="AH837" i="12" s="1"/>
  <c r="AN837" i="12" s="1"/>
  <c r="M837" i="12"/>
  <c r="S837" i="12" s="1"/>
  <c r="X837" i="12" s="1"/>
  <c r="AD837" i="12" s="1"/>
  <c r="AI837" i="12" s="1"/>
  <c r="AO837" i="12" s="1"/>
  <c r="N837" i="12"/>
  <c r="T837" i="12" s="1"/>
  <c r="Y837" i="12" s="1"/>
  <c r="AE837" i="12" s="1"/>
  <c r="AJ837" i="12" s="1"/>
  <c r="AP837" i="12" s="1"/>
  <c r="L841" i="12"/>
  <c r="R841" i="12" s="1"/>
  <c r="W841" i="12" s="1"/>
  <c r="AC841" i="12" s="1"/>
  <c r="AH841" i="12" s="1"/>
  <c r="AN841" i="12" s="1"/>
  <c r="M841" i="12"/>
  <c r="S841" i="12" s="1"/>
  <c r="X841" i="12" s="1"/>
  <c r="AD841" i="12" s="1"/>
  <c r="AI841" i="12" s="1"/>
  <c r="AO841" i="12" s="1"/>
  <c r="N841" i="12"/>
  <c r="T841" i="12" s="1"/>
  <c r="Y841" i="12" s="1"/>
  <c r="AE841" i="12" s="1"/>
  <c r="AJ841" i="12" s="1"/>
  <c r="AP841" i="12" s="1"/>
  <c r="L845" i="12"/>
  <c r="R845" i="12" s="1"/>
  <c r="W845" i="12" s="1"/>
  <c r="AC845" i="12" s="1"/>
  <c r="AH845" i="12" s="1"/>
  <c r="AN845" i="12" s="1"/>
  <c r="M845" i="12"/>
  <c r="S845" i="12" s="1"/>
  <c r="X845" i="12" s="1"/>
  <c r="AD845" i="12" s="1"/>
  <c r="AI845" i="12" s="1"/>
  <c r="AO845" i="12" s="1"/>
  <c r="N845" i="12"/>
  <c r="T845" i="12" s="1"/>
  <c r="Y845" i="12" s="1"/>
  <c r="AE845" i="12" s="1"/>
  <c r="AJ845" i="12" s="1"/>
  <c r="AP845" i="12" s="1"/>
  <c r="L849" i="12"/>
  <c r="R849" i="12" s="1"/>
  <c r="W849" i="12" s="1"/>
  <c r="AC849" i="12" s="1"/>
  <c r="AH849" i="12" s="1"/>
  <c r="AN849" i="12" s="1"/>
  <c r="M849" i="12"/>
  <c r="S849" i="12" s="1"/>
  <c r="X849" i="12" s="1"/>
  <c r="AD849" i="12" s="1"/>
  <c r="AI849" i="12" s="1"/>
  <c r="AO849" i="12" s="1"/>
  <c r="N849" i="12"/>
  <c r="T849" i="12" s="1"/>
  <c r="Y849" i="12" s="1"/>
  <c r="AE849" i="12" s="1"/>
  <c r="AJ849" i="12" s="1"/>
  <c r="AP849" i="12" s="1"/>
  <c r="L853" i="12"/>
  <c r="R853" i="12" s="1"/>
  <c r="W853" i="12" s="1"/>
  <c r="AC853" i="12" s="1"/>
  <c r="AH853" i="12" s="1"/>
  <c r="AN853" i="12" s="1"/>
  <c r="M853" i="12"/>
  <c r="S853" i="12" s="1"/>
  <c r="X853" i="12" s="1"/>
  <c r="AD853" i="12" s="1"/>
  <c r="AI853" i="12" s="1"/>
  <c r="AO853" i="12" s="1"/>
  <c r="N853" i="12"/>
  <c r="T853" i="12" s="1"/>
  <c r="Y853" i="12" s="1"/>
  <c r="AE853" i="12" s="1"/>
  <c r="AJ853" i="12" s="1"/>
  <c r="AP853" i="12" s="1"/>
  <c r="L857" i="12"/>
  <c r="R857" i="12" s="1"/>
  <c r="W857" i="12" s="1"/>
  <c r="AC857" i="12" s="1"/>
  <c r="AH857" i="12" s="1"/>
  <c r="AN857" i="12" s="1"/>
  <c r="M857" i="12"/>
  <c r="S857" i="12" s="1"/>
  <c r="X857" i="12" s="1"/>
  <c r="AD857" i="12" s="1"/>
  <c r="AI857" i="12" s="1"/>
  <c r="AO857" i="12" s="1"/>
  <c r="N857" i="12"/>
  <c r="T857" i="12" s="1"/>
  <c r="Y857" i="12" s="1"/>
  <c r="AE857" i="12" s="1"/>
  <c r="AJ857" i="12" s="1"/>
  <c r="AP857" i="12" s="1"/>
  <c r="L861" i="12"/>
  <c r="R861" i="12" s="1"/>
  <c r="W861" i="12" s="1"/>
  <c r="AC861" i="12" s="1"/>
  <c r="AH861" i="12" s="1"/>
  <c r="AN861" i="12" s="1"/>
  <c r="M861" i="12"/>
  <c r="S861" i="12" s="1"/>
  <c r="X861" i="12" s="1"/>
  <c r="AD861" i="12" s="1"/>
  <c r="AI861" i="12" s="1"/>
  <c r="AO861" i="12" s="1"/>
  <c r="N861" i="12"/>
  <c r="T861" i="12" s="1"/>
  <c r="Y861" i="12" s="1"/>
  <c r="AE861" i="12" s="1"/>
  <c r="AJ861" i="12" s="1"/>
  <c r="AP861" i="12" s="1"/>
  <c r="L865" i="12"/>
  <c r="R865" i="12" s="1"/>
  <c r="W865" i="12" s="1"/>
  <c r="AC865" i="12" s="1"/>
  <c r="AH865" i="12" s="1"/>
  <c r="AN865" i="12" s="1"/>
  <c r="M865" i="12"/>
  <c r="S865" i="12" s="1"/>
  <c r="X865" i="12" s="1"/>
  <c r="AD865" i="12" s="1"/>
  <c r="AI865" i="12" s="1"/>
  <c r="AO865" i="12" s="1"/>
  <c r="N865" i="12"/>
  <c r="T865" i="12" s="1"/>
  <c r="Y865" i="12" s="1"/>
  <c r="AE865" i="12" s="1"/>
  <c r="AJ865" i="12" s="1"/>
  <c r="AP865" i="12" s="1"/>
  <c r="L869" i="12"/>
  <c r="R869" i="12" s="1"/>
  <c r="W869" i="12" s="1"/>
  <c r="AC869" i="12" s="1"/>
  <c r="AH869" i="12" s="1"/>
  <c r="AN869" i="12" s="1"/>
  <c r="M869" i="12"/>
  <c r="S869" i="12" s="1"/>
  <c r="X869" i="12" s="1"/>
  <c r="AD869" i="12" s="1"/>
  <c r="AI869" i="12" s="1"/>
  <c r="AO869" i="12" s="1"/>
  <c r="N869" i="12"/>
  <c r="T869" i="12" s="1"/>
  <c r="Y869" i="12" s="1"/>
  <c r="AE869" i="12" s="1"/>
  <c r="AJ869" i="12" s="1"/>
  <c r="AP869" i="12" s="1"/>
  <c r="L873" i="12"/>
  <c r="R873" i="12" s="1"/>
  <c r="W873" i="12" s="1"/>
  <c r="AC873" i="12" s="1"/>
  <c r="AH873" i="12" s="1"/>
  <c r="AN873" i="12" s="1"/>
  <c r="M873" i="12"/>
  <c r="S873" i="12" s="1"/>
  <c r="X873" i="12" s="1"/>
  <c r="AD873" i="12" s="1"/>
  <c r="AI873" i="12" s="1"/>
  <c r="AO873" i="12" s="1"/>
  <c r="N873" i="12"/>
  <c r="T873" i="12" s="1"/>
  <c r="Y873" i="12" s="1"/>
  <c r="AE873" i="12" s="1"/>
  <c r="AJ873" i="12" s="1"/>
  <c r="AP873" i="12" s="1"/>
  <c r="L878" i="12"/>
  <c r="R878" i="12" s="1"/>
  <c r="W878" i="12" s="1"/>
  <c r="AC878" i="12" s="1"/>
  <c r="AH878" i="12" s="1"/>
  <c r="AN878" i="12" s="1"/>
  <c r="M878" i="12"/>
  <c r="S878" i="12" s="1"/>
  <c r="X878" i="12" s="1"/>
  <c r="AD878" i="12" s="1"/>
  <c r="AI878" i="12" s="1"/>
  <c r="AO878" i="12" s="1"/>
  <c r="N878" i="12"/>
  <c r="T878" i="12" s="1"/>
  <c r="Y878" i="12" s="1"/>
  <c r="AE878" i="12" s="1"/>
  <c r="AJ878" i="12" s="1"/>
  <c r="AP878" i="12" s="1"/>
  <c r="L882" i="12"/>
  <c r="R882" i="12" s="1"/>
  <c r="W882" i="12" s="1"/>
  <c r="AC882" i="12" s="1"/>
  <c r="AH882" i="12" s="1"/>
  <c r="AN882" i="12" s="1"/>
  <c r="M882" i="12"/>
  <c r="S882" i="12" s="1"/>
  <c r="X882" i="12" s="1"/>
  <c r="AD882" i="12" s="1"/>
  <c r="AI882" i="12" s="1"/>
  <c r="AO882" i="12" s="1"/>
  <c r="N882" i="12"/>
  <c r="T882" i="12" s="1"/>
  <c r="Y882" i="12" s="1"/>
  <c r="AE882" i="12" s="1"/>
  <c r="AJ882" i="12" s="1"/>
  <c r="AP882" i="12" s="1"/>
  <c r="L887" i="12"/>
  <c r="R887" i="12" s="1"/>
  <c r="W887" i="12" s="1"/>
  <c r="AC887" i="12" s="1"/>
  <c r="AH887" i="12" s="1"/>
  <c r="AN887" i="12" s="1"/>
  <c r="M887" i="12"/>
  <c r="S887" i="12" s="1"/>
  <c r="X887" i="12" s="1"/>
  <c r="AD887" i="12" s="1"/>
  <c r="AI887" i="12" s="1"/>
  <c r="AO887" i="12" s="1"/>
  <c r="N887" i="12"/>
  <c r="T887" i="12" s="1"/>
  <c r="Y887" i="12" s="1"/>
  <c r="AE887" i="12" s="1"/>
  <c r="AJ887" i="12" s="1"/>
  <c r="AP887" i="12" s="1"/>
  <c r="L891" i="12"/>
  <c r="R891" i="12" s="1"/>
  <c r="W891" i="12" s="1"/>
  <c r="AC891" i="12" s="1"/>
  <c r="AH891" i="12" s="1"/>
  <c r="AN891" i="12" s="1"/>
  <c r="M891" i="12"/>
  <c r="S891" i="12" s="1"/>
  <c r="X891" i="12" s="1"/>
  <c r="AD891" i="12" s="1"/>
  <c r="AI891" i="12" s="1"/>
  <c r="AO891" i="12" s="1"/>
  <c r="N891" i="12"/>
  <c r="T891" i="12" s="1"/>
  <c r="Y891" i="12" s="1"/>
  <c r="AE891" i="12" s="1"/>
  <c r="AJ891" i="12" s="1"/>
  <c r="AP891" i="12" s="1"/>
  <c r="L895" i="12"/>
  <c r="R895" i="12" s="1"/>
  <c r="W895" i="12" s="1"/>
  <c r="AC895" i="12" s="1"/>
  <c r="AH895" i="12" s="1"/>
  <c r="AN895" i="12" s="1"/>
  <c r="M895" i="12"/>
  <c r="S895" i="12" s="1"/>
  <c r="X895" i="12" s="1"/>
  <c r="AD895" i="12" s="1"/>
  <c r="AI895" i="12" s="1"/>
  <c r="AO895" i="12" s="1"/>
  <c r="N895" i="12"/>
  <c r="T895" i="12" s="1"/>
  <c r="Y895" i="12" s="1"/>
  <c r="AE895" i="12" s="1"/>
  <c r="AJ895" i="12" s="1"/>
  <c r="AP895" i="12" s="1"/>
  <c r="L900" i="12"/>
  <c r="R900" i="12" s="1"/>
  <c r="W900" i="12" s="1"/>
  <c r="AC900" i="12" s="1"/>
  <c r="AH900" i="12" s="1"/>
  <c r="AN900" i="12" s="1"/>
  <c r="M900" i="12"/>
  <c r="S900" i="12" s="1"/>
  <c r="X900" i="12" s="1"/>
  <c r="AD900" i="12" s="1"/>
  <c r="AI900" i="12" s="1"/>
  <c r="AO900" i="12" s="1"/>
  <c r="N900" i="12"/>
  <c r="T900" i="12" s="1"/>
  <c r="Y900" i="12" s="1"/>
  <c r="AE900" i="12" s="1"/>
  <c r="AJ900" i="12" s="1"/>
  <c r="AP900" i="12" s="1"/>
  <c r="L904" i="12"/>
  <c r="R904" i="12" s="1"/>
  <c r="W904" i="12" s="1"/>
  <c r="AC904" i="12" s="1"/>
  <c r="AH904" i="12" s="1"/>
  <c r="AN904" i="12" s="1"/>
  <c r="M904" i="12"/>
  <c r="S904" i="12" s="1"/>
  <c r="X904" i="12" s="1"/>
  <c r="AD904" i="12" s="1"/>
  <c r="AI904" i="12" s="1"/>
  <c r="AO904" i="12" s="1"/>
  <c r="N904" i="12"/>
  <c r="T904" i="12" s="1"/>
  <c r="Y904" i="12" s="1"/>
  <c r="AE904" i="12" s="1"/>
  <c r="AJ904" i="12" s="1"/>
  <c r="AP904" i="12" s="1"/>
  <c r="L910" i="12"/>
  <c r="R910" i="12" s="1"/>
  <c r="W910" i="12" s="1"/>
  <c r="AC910" i="12" s="1"/>
  <c r="AH910" i="12" s="1"/>
  <c r="AN910" i="12" s="1"/>
  <c r="M910" i="12"/>
  <c r="S910" i="12" s="1"/>
  <c r="X910" i="12" s="1"/>
  <c r="AD910" i="12" s="1"/>
  <c r="AI910" i="12" s="1"/>
  <c r="AO910" i="12" s="1"/>
  <c r="N910" i="12"/>
  <c r="T910" i="12" s="1"/>
  <c r="Y910" i="12" s="1"/>
  <c r="AE910" i="12" s="1"/>
  <c r="AJ910" i="12" s="1"/>
  <c r="AP910" i="12" s="1"/>
  <c r="L915" i="12"/>
  <c r="R915" i="12" s="1"/>
  <c r="W915" i="12" s="1"/>
  <c r="AC915" i="12" s="1"/>
  <c r="AH915" i="12" s="1"/>
  <c r="AN915" i="12" s="1"/>
  <c r="M915" i="12"/>
  <c r="S915" i="12" s="1"/>
  <c r="X915" i="12" s="1"/>
  <c r="AD915" i="12" s="1"/>
  <c r="AI915" i="12" s="1"/>
  <c r="AO915" i="12" s="1"/>
  <c r="N915" i="12"/>
  <c r="T915" i="12" s="1"/>
  <c r="Y915" i="12" s="1"/>
  <c r="AE915" i="12" s="1"/>
  <c r="AJ915" i="12" s="1"/>
  <c r="AP915" i="12" s="1"/>
  <c r="L918" i="12"/>
  <c r="R918" i="12" s="1"/>
  <c r="W918" i="12" s="1"/>
  <c r="AC918" i="12" s="1"/>
  <c r="AH918" i="12" s="1"/>
  <c r="AN918" i="12" s="1"/>
  <c r="M918" i="12"/>
  <c r="S918" i="12" s="1"/>
  <c r="X918" i="12" s="1"/>
  <c r="AD918" i="12" s="1"/>
  <c r="AI918" i="12" s="1"/>
  <c r="AO918" i="12" s="1"/>
  <c r="N918" i="12"/>
  <c r="T918" i="12" s="1"/>
  <c r="Y918" i="12" s="1"/>
  <c r="AE918" i="12" s="1"/>
  <c r="AJ918" i="12" s="1"/>
  <c r="AP918" i="12" s="1"/>
  <c r="L921" i="12"/>
  <c r="R921" i="12" s="1"/>
  <c r="W921" i="12" s="1"/>
  <c r="AC921" i="12" s="1"/>
  <c r="AH921" i="12" s="1"/>
  <c r="AN921" i="12" s="1"/>
  <c r="M921" i="12"/>
  <c r="S921" i="12" s="1"/>
  <c r="X921" i="12" s="1"/>
  <c r="AD921" i="12" s="1"/>
  <c r="AI921" i="12" s="1"/>
  <c r="AO921" i="12" s="1"/>
  <c r="N921" i="12"/>
  <c r="T921" i="12" s="1"/>
  <c r="Y921" i="12" s="1"/>
  <c r="AE921" i="12" s="1"/>
  <c r="AJ921" i="12" s="1"/>
  <c r="AP921" i="12" s="1"/>
  <c r="L926" i="12"/>
  <c r="R926" i="12" s="1"/>
  <c r="W926" i="12" s="1"/>
  <c r="AC926" i="12" s="1"/>
  <c r="AH926" i="12" s="1"/>
  <c r="AN926" i="12" s="1"/>
  <c r="M926" i="12"/>
  <c r="S926" i="12" s="1"/>
  <c r="X926" i="12" s="1"/>
  <c r="AD926" i="12" s="1"/>
  <c r="AI926" i="12" s="1"/>
  <c r="AO926" i="12" s="1"/>
  <c r="N926" i="12"/>
  <c r="T926" i="12" s="1"/>
  <c r="Y926" i="12" s="1"/>
  <c r="AE926" i="12" s="1"/>
  <c r="AJ926" i="12" s="1"/>
  <c r="AP926" i="12" s="1"/>
  <c r="L930" i="12"/>
  <c r="R930" i="12" s="1"/>
  <c r="W930" i="12" s="1"/>
  <c r="AC930" i="12" s="1"/>
  <c r="AH930" i="12" s="1"/>
  <c r="AN930" i="12" s="1"/>
  <c r="M930" i="12"/>
  <c r="S930" i="12" s="1"/>
  <c r="X930" i="12" s="1"/>
  <c r="AD930" i="12" s="1"/>
  <c r="AI930" i="12" s="1"/>
  <c r="AO930" i="12" s="1"/>
  <c r="N930" i="12"/>
  <c r="T930" i="12" s="1"/>
  <c r="Y930" i="12" s="1"/>
  <c r="AE930" i="12" s="1"/>
  <c r="AJ930" i="12" s="1"/>
  <c r="AP930" i="12" s="1"/>
  <c r="L934" i="12"/>
  <c r="R934" i="12" s="1"/>
  <c r="W934" i="12" s="1"/>
  <c r="AC934" i="12" s="1"/>
  <c r="AH934" i="12" s="1"/>
  <c r="AN934" i="12" s="1"/>
  <c r="M934" i="12"/>
  <c r="S934" i="12" s="1"/>
  <c r="X934" i="12" s="1"/>
  <c r="AD934" i="12" s="1"/>
  <c r="AI934" i="12" s="1"/>
  <c r="AO934" i="12" s="1"/>
  <c r="N934" i="12"/>
  <c r="T934" i="12" s="1"/>
  <c r="Y934" i="12" s="1"/>
  <c r="AE934" i="12" s="1"/>
  <c r="AJ934" i="12" s="1"/>
  <c r="AP934" i="12" s="1"/>
  <c r="L939" i="12"/>
  <c r="R939" i="12" s="1"/>
  <c r="W939" i="12" s="1"/>
  <c r="AC939" i="12" s="1"/>
  <c r="AH939" i="12" s="1"/>
  <c r="AN939" i="12" s="1"/>
  <c r="M939" i="12"/>
  <c r="S939" i="12" s="1"/>
  <c r="X939" i="12" s="1"/>
  <c r="AD939" i="12" s="1"/>
  <c r="AI939" i="12" s="1"/>
  <c r="AO939" i="12" s="1"/>
  <c r="N939" i="12"/>
  <c r="T939" i="12" s="1"/>
  <c r="Y939" i="12" s="1"/>
  <c r="AE939" i="12" s="1"/>
  <c r="AJ939" i="12" s="1"/>
  <c r="AP939" i="12" s="1"/>
  <c r="L944" i="12"/>
  <c r="R944" i="12" s="1"/>
  <c r="W944" i="12" s="1"/>
  <c r="AC944" i="12" s="1"/>
  <c r="AH944" i="12" s="1"/>
  <c r="AN944" i="12" s="1"/>
  <c r="M944" i="12"/>
  <c r="S944" i="12" s="1"/>
  <c r="X944" i="12" s="1"/>
  <c r="AD944" i="12" s="1"/>
  <c r="AI944" i="12" s="1"/>
  <c r="AO944" i="12" s="1"/>
  <c r="N944" i="12"/>
  <c r="T944" i="12" s="1"/>
  <c r="Y944" i="12" s="1"/>
  <c r="AE944" i="12" s="1"/>
  <c r="AJ944" i="12" s="1"/>
  <c r="AP944" i="12" s="1"/>
  <c r="L947" i="12"/>
  <c r="R947" i="12" s="1"/>
  <c r="W947" i="12" s="1"/>
  <c r="AC947" i="12" s="1"/>
  <c r="AH947" i="12" s="1"/>
  <c r="AN947" i="12" s="1"/>
  <c r="M947" i="12"/>
  <c r="S947" i="12" s="1"/>
  <c r="X947" i="12" s="1"/>
  <c r="AD947" i="12" s="1"/>
  <c r="AI947" i="12" s="1"/>
  <c r="AO947" i="12" s="1"/>
  <c r="N947" i="12"/>
  <c r="T947" i="12" s="1"/>
  <c r="Y947" i="12" s="1"/>
  <c r="AE947" i="12" s="1"/>
  <c r="AJ947" i="12" s="1"/>
  <c r="AP947" i="12" s="1"/>
  <c r="L957" i="12"/>
  <c r="R957" i="12" s="1"/>
  <c r="W957" i="12" s="1"/>
  <c r="AC957" i="12" s="1"/>
  <c r="AH957" i="12" s="1"/>
  <c r="AN957" i="12" s="1"/>
  <c r="M957" i="12"/>
  <c r="S957" i="12" s="1"/>
  <c r="X957" i="12" s="1"/>
  <c r="AD957" i="12" s="1"/>
  <c r="AI957" i="12" s="1"/>
  <c r="AO957" i="12" s="1"/>
  <c r="N957" i="12"/>
  <c r="T957" i="12" s="1"/>
  <c r="Y957" i="12" s="1"/>
  <c r="AE957" i="12" s="1"/>
  <c r="AJ957" i="12" s="1"/>
  <c r="AP957" i="12" s="1"/>
  <c r="L961" i="12"/>
  <c r="R961" i="12" s="1"/>
  <c r="W961" i="12" s="1"/>
  <c r="AC961" i="12" s="1"/>
  <c r="AH961" i="12" s="1"/>
  <c r="AN961" i="12" s="1"/>
  <c r="M961" i="12"/>
  <c r="S961" i="12" s="1"/>
  <c r="X961" i="12" s="1"/>
  <c r="AD961" i="12" s="1"/>
  <c r="AI961" i="12" s="1"/>
  <c r="AO961" i="12" s="1"/>
  <c r="N961" i="12"/>
  <c r="T961" i="12" s="1"/>
  <c r="Y961" i="12" s="1"/>
  <c r="AE961" i="12" s="1"/>
  <c r="AJ961" i="12" s="1"/>
  <c r="AP961" i="12" s="1"/>
  <c r="L965" i="12"/>
  <c r="R965" i="12" s="1"/>
  <c r="W965" i="12" s="1"/>
  <c r="AC965" i="12" s="1"/>
  <c r="AH965" i="12" s="1"/>
  <c r="AN965" i="12" s="1"/>
  <c r="M965" i="12"/>
  <c r="S965" i="12" s="1"/>
  <c r="X965" i="12" s="1"/>
  <c r="AD965" i="12" s="1"/>
  <c r="AI965" i="12" s="1"/>
  <c r="AO965" i="12" s="1"/>
  <c r="N965" i="12"/>
  <c r="T965" i="12" s="1"/>
  <c r="Y965" i="12" s="1"/>
  <c r="AE965" i="12" s="1"/>
  <c r="AJ965" i="12" s="1"/>
  <c r="AP965" i="12" s="1"/>
  <c r="L969" i="12"/>
  <c r="R969" i="12" s="1"/>
  <c r="W969" i="12" s="1"/>
  <c r="AC969" i="12" s="1"/>
  <c r="AH969" i="12" s="1"/>
  <c r="AN969" i="12" s="1"/>
  <c r="M969" i="12"/>
  <c r="S969" i="12" s="1"/>
  <c r="X969" i="12" s="1"/>
  <c r="AD969" i="12" s="1"/>
  <c r="AI969" i="12" s="1"/>
  <c r="AO969" i="12" s="1"/>
  <c r="N969" i="12"/>
  <c r="T969" i="12" s="1"/>
  <c r="Y969" i="12" s="1"/>
  <c r="AE969" i="12" s="1"/>
  <c r="AJ969" i="12" s="1"/>
  <c r="AP969" i="12" s="1"/>
  <c r="L973" i="12"/>
  <c r="R973" i="12" s="1"/>
  <c r="W973" i="12" s="1"/>
  <c r="AC973" i="12" s="1"/>
  <c r="AH973" i="12" s="1"/>
  <c r="AN973" i="12" s="1"/>
  <c r="M973" i="12"/>
  <c r="S973" i="12" s="1"/>
  <c r="X973" i="12" s="1"/>
  <c r="AD973" i="12" s="1"/>
  <c r="AI973" i="12" s="1"/>
  <c r="AO973" i="12" s="1"/>
  <c r="N973" i="12"/>
  <c r="T973" i="12" s="1"/>
  <c r="Y973" i="12" s="1"/>
  <c r="AE973" i="12" s="1"/>
  <c r="AJ973" i="12" s="1"/>
  <c r="AP973" i="12" s="1"/>
  <c r="L977" i="12"/>
  <c r="R977" i="12" s="1"/>
  <c r="W977" i="12" s="1"/>
  <c r="AC977" i="12" s="1"/>
  <c r="AH977" i="12" s="1"/>
  <c r="AN977" i="12" s="1"/>
  <c r="M977" i="12"/>
  <c r="S977" i="12" s="1"/>
  <c r="X977" i="12" s="1"/>
  <c r="AD977" i="12" s="1"/>
  <c r="AI977" i="12" s="1"/>
  <c r="AO977" i="12" s="1"/>
  <c r="N977" i="12"/>
  <c r="T977" i="12" s="1"/>
  <c r="Y977" i="12" s="1"/>
  <c r="AE977" i="12" s="1"/>
  <c r="AJ977" i="12" s="1"/>
  <c r="AP977" i="12" s="1"/>
  <c r="L981" i="12"/>
  <c r="R981" i="12" s="1"/>
  <c r="W981" i="12" s="1"/>
  <c r="AC981" i="12" s="1"/>
  <c r="AH981" i="12" s="1"/>
  <c r="AN981" i="12" s="1"/>
  <c r="M981" i="12"/>
  <c r="S981" i="12" s="1"/>
  <c r="X981" i="12" s="1"/>
  <c r="AD981" i="12" s="1"/>
  <c r="AI981" i="12" s="1"/>
  <c r="AO981" i="12" s="1"/>
  <c r="N981" i="12"/>
  <c r="T981" i="12" s="1"/>
  <c r="Y981" i="12" s="1"/>
  <c r="AE981" i="12" s="1"/>
  <c r="AJ981" i="12" s="1"/>
  <c r="AP981" i="12" s="1"/>
  <c r="L986" i="12"/>
  <c r="R986" i="12" s="1"/>
  <c r="W986" i="12" s="1"/>
  <c r="AC986" i="12" s="1"/>
  <c r="AH986" i="12" s="1"/>
  <c r="AN986" i="12" s="1"/>
  <c r="M986" i="12"/>
  <c r="S986" i="12" s="1"/>
  <c r="X986" i="12" s="1"/>
  <c r="AD986" i="12" s="1"/>
  <c r="AI986" i="12" s="1"/>
  <c r="AO986" i="12" s="1"/>
  <c r="N986" i="12"/>
  <c r="T986" i="12" s="1"/>
  <c r="Y986" i="12" s="1"/>
  <c r="AE986" i="12" s="1"/>
  <c r="AJ986" i="12" s="1"/>
  <c r="AP986" i="12" s="1"/>
  <c r="L989" i="12"/>
  <c r="R989" i="12" s="1"/>
  <c r="W989" i="12" s="1"/>
  <c r="AC989" i="12" s="1"/>
  <c r="AH989" i="12" s="1"/>
  <c r="AN989" i="12" s="1"/>
  <c r="M989" i="12"/>
  <c r="S989" i="12" s="1"/>
  <c r="X989" i="12" s="1"/>
  <c r="AD989" i="12" s="1"/>
  <c r="AI989" i="12" s="1"/>
  <c r="AO989" i="12" s="1"/>
  <c r="N989" i="12"/>
  <c r="T989" i="12" s="1"/>
  <c r="Y989" i="12" s="1"/>
  <c r="AE989" i="12" s="1"/>
  <c r="AJ989" i="12" s="1"/>
  <c r="AP989" i="12" s="1"/>
  <c r="L992" i="12"/>
  <c r="R992" i="12" s="1"/>
  <c r="W992" i="12" s="1"/>
  <c r="AC992" i="12" s="1"/>
  <c r="AH992" i="12" s="1"/>
  <c r="AN992" i="12" s="1"/>
  <c r="M992" i="12"/>
  <c r="S992" i="12" s="1"/>
  <c r="X992" i="12" s="1"/>
  <c r="AD992" i="12" s="1"/>
  <c r="AI992" i="12" s="1"/>
  <c r="AO992" i="12" s="1"/>
  <c r="N992" i="12"/>
  <c r="T992" i="12" s="1"/>
  <c r="Y992" i="12" s="1"/>
  <c r="AE992" i="12" s="1"/>
  <c r="AJ992" i="12" s="1"/>
  <c r="AP992" i="12" s="1"/>
  <c r="L997" i="12"/>
  <c r="R997" i="12" s="1"/>
  <c r="W997" i="12" s="1"/>
  <c r="AC997" i="12" s="1"/>
  <c r="AH997" i="12" s="1"/>
  <c r="AN997" i="12" s="1"/>
  <c r="M997" i="12"/>
  <c r="S997" i="12" s="1"/>
  <c r="X997" i="12" s="1"/>
  <c r="AD997" i="12" s="1"/>
  <c r="AI997" i="12" s="1"/>
  <c r="AO997" i="12" s="1"/>
  <c r="N997" i="12"/>
  <c r="T997" i="12" s="1"/>
  <c r="Y997" i="12" s="1"/>
  <c r="AE997" i="12" s="1"/>
  <c r="AJ997" i="12" s="1"/>
  <c r="AP997" i="12" s="1"/>
  <c r="L1001" i="12"/>
  <c r="R1001" i="12" s="1"/>
  <c r="W1001" i="12" s="1"/>
  <c r="AC1001" i="12" s="1"/>
  <c r="AH1001" i="12" s="1"/>
  <c r="AN1001" i="12" s="1"/>
  <c r="M1001" i="12"/>
  <c r="S1001" i="12" s="1"/>
  <c r="X1001" i="12" s="1"/>
  <c r="AD1001" i="12" s="1"/>
  <c r="AI1001" i="12" s="1"/>
  <c r="AO1001" i="12" s="1"/>
  <c r="N1001" i="12"/>
  <c r="T1001" i="12" s="1"/>
  <c r="Y1001" i="12" s="1"/>
  <c r="AE1001" i="12" s="1"/>
  <c r="AJ1001" i="12" s="1"/>
  <c r="AP1001" i="12" s="1"/>
  <c r="L1008" i="12"/>
  <c r="R1008" i="12" s="1"/>
  <c r="W1008" i="12" s="1"/>
  <c r="AC1008" i="12" s="1"/>
  <c r="AH1008" i="12" s="1"/>
  <c r="AN1008" i="12" s="1"/>
  <c r="M1008" i="12"/>
  <c r="S1008" i="12" s="1"/>
  <c r="X1008" i="12" s="1"/>
  <c r="AD1008" i="12" s="1"/>
  <c r="AI1008" i="12" s="1"/>
  <c r="AO1008" i="12" s="1"/>
  <c r="N1008" i="12"/>
  <c r="T1008" i="12" s="1"/>
  <c r="Y1008" i="12" s="1"/>
  <c r="AE1008" i="12" s="1"/>
  <c r="AJ1008" i="12" s="1"/>
  <c r="AP1008" i="12" s="1"/>
  <c r="L1012" i="12"/>
  <c r="R1012" i="12" s="1"/>
  <c r="W1012" i="12" s="1"/>
  <c r="AC1012" i="12" s="1"/>
  <c r="AH1012" i="12" s="1"/>
  <c r="AN1012" i="12" s="1"/>
  <c r="M1012" i="12"/>
  <c r="S1012" i="12" s="1"/>
  <c r="X1012" i="12" s="1"/>
  <c r="AD1012" i="12" s="1"/>
  <c r="AI1012" i="12" s="1"/>
  <c r="AO1012" i="12" s="1"/>
  <c r="N1012" i="12"/>
  <c r="T1012" i="12" s="1"/>
  <c r="Y1012" i="12" s="1"/>
  <c r="AE1012" i="12" s="1"/>
  <c r="AJ1012" i="12" s="1"/>
  <c r="AP1012" i="12" s="1"/>
  <c r="L1016" i="12"/>
  <c r="R1016" i="12" s="1"/>
  <c r="W1016" i="12" s="1"/>
  <c r="AC1016" i="12" s="1"/>
  <c r="AH1016" i="12" s="1"/>
  <c r="AN1016" i="12" s="1"/>
  <c r="M1016" i="12"/>
  <c r="S1016" i="12" s="1"/>
  <c r="X1016" i="12" s="1"/>
  <c r="AD1016" i="12" s="1"/>
  <c r="AI1016" i="12" s="1"/>
  <c r="AO1016" i="12" s="1"/>
  <c r="N1016" i="12"/>
  <c r="T1016" i="12" s="1"/>
  <c r="Y1016" i="12" s="1"/>
  <c r="AE1016" i="12" s="1"/>
  <c r="AJ1016" i="12" s="1"/>
  <c r="AP1016" i="12" s="1"/>
  <c r="L1021" i="12"/>
  <c r="R1021" i="12" s="1"/>
  <c r="W1021" i="12" s="1"/>
  <c r="AC1021" i="12" s="1"/>
  <c r="AH1021" i="12" s="1"/>
  <c r="AN1021" i="12" s="1"/>
  <c r="M1021" i="12"/>
  <c r="S1021" i="12" s="1"/>
  <c r="X1021" i="12" s="1"/>
  <c r="AD1021" i="12" s="1"/>
  <c r="AI1021" i="12" s="1"/>
  <c r="AO1021" i="12" s="1"/>
  <c r="N1021" i="12"/>
  <c r="T1021" i="12" s="1"/>
  <c r="Y1021" i="12" s="1"/>
  <c r="AE1021" i="12" s="1"/>
  <c r="AJ1021" i="12" s="1"/>
  <c r="AP1021" i="12" s="1"/>
  <c r="L1027" i="12"/>
  <c r="R1027" i="12" s="1"/>
  <c r="W1027" i="12" s="1"/>
  <c r="AC1027" i="12" s="1"/>
  <c r="AH1027" i="12" s="1"/>
  <c r="AN1027" i="12" s="1"/>
  <c r="M1027" i="12"/>
  <c r="S1027" i="12" s="1"/>
  <c r="X1027" i="12" s="1"/>
  <c r="AD1027" i="12" s="1"/>
  <c r="AI1027" i="12" s="1"/>
  <c r="AO1027" i="12" s="1"/>
  <c r="N1027" i="12"/>
  <c r="T1027" i="12" s="1"/>
  <c r="Y1027" i="12" s="1"/>
  <c r="AE1027" i="12" s="1"/>
  <c r="AJ1027" i="12" s="1"/>
  <c r="AP1027" i="12" s="1"/>
  <c r="L1029" i="12"/>
  <c r="R1029" i="12" s="1"/>
  <c r="W1029" i="12" s="1"/>
  <c r="AC1029" i="12" s="1"/>
  <c r="AH1029" i="12" s="1"/>
  <c r="AN1029" i="12" s="1"/>
  <c r="M1029" i="12"/>
  <c r="S1029" i="12" s="1"/>
  <c r="X1029" i="12" s="1"/>
  <c r="AD1029" i="12" s="1"/>
  <c r="AI1029" i="12" s="1"/>
  <c r="AO1029" i="12" s="1"/>
  <c r="N1029" i="12"/>
  <c r="T1029" i="12" s="1"/>
  <c r="Y1029" i="12" s="1"/>
  <c r="AE1029" i="12" s="1"/>
  <c r="AJ1029" i="12" s="1"/>
  <c r="AP1029" i="12" s="1"/>
  <c r="L1030" i="12"/>
  <c r="R1030" i="12" s="1"/>
  <c r="W1030" i="12" s="1"/>
  <c r="AC1030" i="12" s="1"/>
  <c r="AH1030" i="12" s="1"/>
  <c r="AN1030" i="12" s="1"/>
  <c r="M1030" i="12"/>
  <c r="S1030" i="12" s="1"/>
  <c r="X1030" i="12" s="1"/>
  <c r="AD1030" i="12" s="1"/>
  <c r="AI1030" i="12" s="1"/>
  <c r="AO1030" i="12" s="1"/>
  <c r="N1030" i="12"/>
  <c r="T1030" i="12" s="1"/>
  <c r="Y1030" i="12" s="1"/>
  <c r="AE1030" i="12" s="1"/>
  <c r="AJ1030" i="12" s="1"/>
  <c r="AP1030" i="12" s="1"/>
  <c r="L1032" i="12"/>
  <c r="R1032" i="12" s="1"/>
  <c r="W1032" i="12" s="1"/>
  <c r="AC1032" i="12" s="1"/>
  <c r="AH1032" i="12" s="1"/>
  <c r="AN1032" i="12" s="1"/>
  <c r="M1032" i="12"/>
  <c r="S1032" i="12" s="1"/>
  <c r="X1032" i="12" s="1"/>
  <c r="AD1032" i="12" s="1"/>
  <c r="AI1032" i="12" s="1"/>
  <c r="AO1032" i="12" s="1"/>
  <c r="N1032" i="12"/>
  <c r="T1032" i="12" s="1"/>
  <c r="Y1032" i="12" s="1"/>
  <c r="AE1032" i="12" s="1"/>
  <c r="AJ1032" i="12" s="1"/>
  <c r="AP1032" i="12" s="1"/>
  <c r="L1039" i="12"/>
  <c r="R1039" i="12" s="1"/>
  <c r="W1039" i="12" s="1"/>
  <c r="AC1039" i="12" s="1"/>
  <c r="AH1039" i="12" s="1"/>
  <c r="AN1039" i="12" s="1"/>
  <c r="M1039" i="12"/>
  <c r="S1039" i="12" s="1"/>
  <c r="X1039" i="12" s="1"/>
  <c r="AD1039" i="12" s="1"/>
  <c r="AI1039" i="12" s="1"/>
  <c r="AO1039" i="12" s="1"/>
  <c r="N1039" i="12"/>
  <c r="T1039" i="12" s="1"/>
  <c r="Y1039" i="12" s="1"/>
  <c r="AE1039" i="12" s="1"/>
  <c r="AJ1039" i="12" s="1"/>
  <c r="AP1039" i="12" s="1"/>
  <c r="L1042" i="12"/>
  <c r="R1042" i="12" s="1"/>
  <c r="W1042" i="12" s="1"/>
  <c r="AC1042" i="12" s="1"/>
  <c r="AH1042" i="12" s="1"/>
  <c r="AN1042" i="12" s="1"/>
  <c r="M1042" i="12"/>
  <c r="S1042" i="12" s="1"/>
  <c r="X1042" i="12" s="1"/>
  <c r="AD1042" i="12" s="1"/>
  <c r="AI1042" i="12" s="1"/>
  <c r="AO1042" i="12" s="1"/>
  <c r="N1042" i="12"/>
  <c r="T1042" i="12" s="1"/>
  <c r="Y1042" i="12" s="1"/>
  <c r="AE1042" i="12" s="1"/>
  <c r="AJ1042" i="12" s="1"/>
  <c r="AP1042" i="12" s="1"/>
  <c r="L1045" i="12"/>
  <c r="R1045" i="12" s="1"/>
  <c r="W1045" i="12" s="1"/>
  <c r="AC1045" i="12" s="1"/>
  <c r="AH1045" i="12" s="1"/>
  <c r="AN1045" i="12" s="1"/>
  <c r="M1045" i="12"/>
  <c r="S1045" i="12" s="1"/>
  <c r="X1045" i="12" s="1"/>
  <c r="AD1045" i="12" s="1"/>
  <c r="AI1045" i="12" s="1"/>
  <c r="AO1045" i="12" s="1"/>
  <c r="N1045" i="12"/>
  <c r="T1045" i="12" s="1"/>
  <c r="Y1045" i="12" s="1"/>
  <c r="AE1045" i="12" s="1"/>
  <c r="AJ1045" i="12" s="1"/>
  <c r="AP1045" i="12" s="1"/>
  <c r="L1049" i="12"/>
  <c r="R1049" i="12" s="1"/>
  <c r="W1049" i="12" s="1"/>
  <c r="AC1049" i="12" s="1"/>
  <c r="AH1049" i="12" s="1"/>
  <c r="AN1049" i="12" s="1"/>
  <c r="M1049" i="12"/>
  <c r="S1049" i="12" s="1"/>
  <c r="X1049" i="12" s="1"/>
  <c r="AD1049" i="12" s="1"/>
  <c r="AI1049" i="12" s="1"/>
  <c r="AO1049" i="12" s="1"/>
  <c r="N1049" i="12"/>
  <c r="T1049" i="12" s="1"/>
  <c r="Y1049" i="12" s="1"/>
  <c r="AE1049" i="12" s="1"/>
  <c r="AJ1049" i="12" s="1"/>
  <c r="AP1049" i="12" s="1"/>
  <c r="L1053" i="12"/>
  <c r="R1053" i="12" s="1"/>
  <c r="W1053" i="12" s="1"/>
  <c r="AC1053" i="12" s="1"/>
  <c r="AH1053" i="12" s="1"/>
  <c r="AN1053" i="12" s="1"/>
  <c r="M1053" i="12"/>
  <c r="S1053" i="12" s="1"/>
  <c r="X1053" i="12" s="1"/>
  <c r="AD1053" i="12" s="1"/>
  <c r="AI1053" i="12" s="1"/>
  <c r="AO1053" i="12" s="1"/>
  <c r="N1053" i="12"/>
  <c r="T1053" i="12" s="1"/>
  <c r="Y1053" i="12" s="1"/>
  <c r="AE1053" i="12" s="1"/>
  <c r="AJ1053" i="12" s="1"/>
  <c r="AP1053" i="12" s="1"/>
  <c r="L1058" i="12"/>
  <c r="R1058" i="12" s="1"/>
  <c r="W1058" i="12" s="1"/>
  <c r="AC1058" i="12" s="1"/>
  <c r="AH1058" i="12" s="1"/>
  <c r="AN1058" i="12" s="1"/>
  <c r="M1058" i="12"/>
  <c r="S1058" i="12" s="1"/>
  <c r="X1058" i="12" s="1"/>
  <c r="AD1058" i="12" s="1"/>
  <c r="AI1058" i="12" s="1"/>
  <c r="AO1058" i="12" s="1"/>
  <c r="N1058" i="12"/>
  <c r="T1058" i="12" s="1"/>
  <c r="Y1058" i="12" s="1"/>
  <c r="AE1058" i="12" s="1"/>
  <c r="AJ1058" i="12" s="1"/>
  <c r="AP1058" i="12" s="1"/>
  <c r="L1062" i="12"/>
  <c r="R1062" i="12" s="1"/>
  <c r="W1062" i="12" s="1"/>
  <c r="AC1062" i="12" s="1"/>
  <c r="AH1062" i="12" s="1"/>
  <c r="AN1062" i="12" s="1"/>
  <c r="M1062" i="12"/>
  <c r="S1062" i="12" s="1"/>
  <c r="X1062" i="12" s="1"/>
  <c r="AD1062" i="12" s="1"/>
  <c r="AI1062" i="12" s="1"/>
  <c r="AO1062" i="12" s="1"/>
  <c r="N1062" i="12"/>
  <c r="T1062" i="12" s="1"/>
  <c r="Y1062" i="12" s="1"/>
  <c r="AE1062" i="12" s="1"/>
  <c r="AJ1062" i="12" s="1"/>
  <c r="AP1062" i="12" s="1"/>
  <c r="L1066" i="12"/>
  <c r="R1066" i="12" s="1"/>
  <c r="W1066" i="12" s="1"/>
  <c r="AC1066" i="12" s="1"/>
  <c r="AH1066" i="12" s="1"/>
  <c r="AN1066" i="12" s="1"/>
  <c r="M1066" i="12"/>
  <c r="S1066" i="12" s="1"/>
  <c r="X1066" i="12" s="1"/>
  <c r="AD1066" i="12" s="1"/>
  <c r="AI1066" i="12" s="1"/>
  <c r="AO1066" i="12" s="1"/>
  <c r="N1066" i="12"/>
  <c r="T1066" i="12" s="1"/>
  <c r="Y1066" i="12" s="1"/>
  <c r="AE1066" i="12" s="1"/>
  <c r="AJ1066" i="12" s="1"/>
  <c r="AP1066" i="12" s="1"/>
  <c r="L1076" i="12"/>
  <c r="R1076" i="12" s="1"/>
  <c r="W1076" i="12" s="1"/>
  <c r="AC1076" i="12" s="1"/>
  <c r="AH1076" i="12" s="1"/>
  <c r="AN1076" i="12" s="1"/>
  <c r="M1076" i="12"/>
  <c r="S1076" i="12" s="1"/>
  <c r="X1076" i="12" s="1"/>
  <c r="AD1076" i="12" s="1"/>
  <c r="AI1076" i="12" s="1"/>
  <c r="AO1076" i="12" s="1"/>
  <c r="N1076" i="12"/>
  <c r="T1076" i="12" s="1"/>
  <c r="Y1076" i="12" s="1"/>
  <c r="AE1076" i="12" s="1"/>
  <c r="AJ1076" i="12" s="1"/>
  <c r="AP1076" i="12" s="1"/>
  <c r="L1079" i="12"/>
  <c r="R1079" i="12" s="1"/>
  <c r="W1079" i="12" s="1"/>
  <c r="AC1079" i="12" s="1"/>
  <c r="AH1079" i="12" s="1"/>
  <c r="AN1079" i="12" s="1"/>
  <c r="M1079" i="12"/>
  <c r="S1079" i="12" s="1"/>
  <c r="X1079" i="12" s="1"/>
  <c r="AD1079" i="12" s="1"/>
  <c r="AI1079" i="12" s="1"/>
  <c r="AO1079" i="12" s="1"/>
  <c r="N1079" i="12"/>
  <c r="T1079" i="12" s="1"/>
  <c r="Y1079" i="12" s="1"/>
  <c r="AE1079" i="12" s="1"/>
  <c r="AJ1079" i="12" s="1"/>
  <c r="AP1079" i="12" s="1"/>
  <c r="L1082" i="12"/>
  <c r="R1082" i="12" s="1"/>
  <c r="W1082" i="12" s="1"/>
  <c r="AC1082" i="12" s="1"/>
  <c r="AH1082" i="12" s="1"/>
  <c r="AN1082" i="12" s="1"/>
  <c r="M1082" i="12"/>
  <c r="S1082" i="12" s="1"/>
  <c r="X1082" i="12" s="1"/>
  <c r="AD1082" i="12" s="1"/>
  <c r="AI1082" i="12" s="1"/>
  <c r="AO1082" i="12" s="1"/>
  <c r="N1082" i="12"/>
  <c r="T1082" i="12" s="1"/>
  <c r="Y1082" i="12" s="1"/>
  <c r="AE1082" i="12" s="1"/>
  <c r="AJ1082" i="12" s="1"/>
  <c r="AP1082" i="12" s="1"/>
  <c r="L1086" i="12"/>
  <c r="R1086" i="12" s="1"/>
  <c r="W1086" i="12" s="1"/>
  <c r="AC1086" i="12" s="1"/>
  <c r="AH1086" i="12" s="1"/>
  <c r="AN1086" i="12" s="1"/>
  <c r="M1086" i="12"/>
  <c r="S1086" i="12" s="1"/>
  <c r="X1086" i="12" s="1"/>
  <c r="AD1086" i="12" s="1"/>
  <c r="AI1086" i="12" s="1"/>
  <c r="AO1086" i="12" s="1"/>
  <c r="N1086" i="12"/>
  <c r="T1086" i="12" s="1"/>
  <c r="Y1086" i="12" s="1"/>
  <c r="AE1086" i="12" s="1"/>
  <c r="AJ1086" i="12" s="1"/>
  <c r="AP1086" i="12" s="1"/>
  <c r="L1089" i="12"/>
  <c r="R1089" i="12" s="1"/>
  <c r="W1089" i="12" s="1"/>
  <c r="AC1089" i="12" s="1"/>
  <c r="AH1089" i="12" s="1"/>
  <c r="AN1089" i="12" s="1"/>
  <c r="M1089" i="12"/>
  <c r="S1089" i="12" s="1"/>
  <c r="X1089" i="12" s="1"/>
  <c r="AD1089" i="12" s="1"/>
  <c r="AI1089" i="12" s="1"/>
  <c r="AO1089" i="12" s="1"/>
  <c r="N1089" i="12"/>
  <c r="T1089" i="12" s="1"/>
  <c r="Y1089" i="12" s="1"/>
  <c r="AE1089" i="12" s="1"/>
  <c r="AJ1089" i="12" s="1"/>
  <c r="AP1089" i="12" s="1"/>
  <c r="L1095" i="12"/>
  <c r="R1095" i="12" s="1"/>
  <c r="W1095" i="12" s="1"/>
  <c r="AC1095" i="12" s="1"/>
  <c r="AH1095" i="12" s="1"/>
  <c r="AN1095" i="12" s="1"/>
  <c r="M1095" i="12"/>
  <c r="S1095" i="12" s="1"/>
  <c r="X1095" i="12" s="1"/>
  <c r="AD1095" i="12" s="1"/>
  <c r="AI1095" i="12" s="1"/>
  <c r="AO1095" i="12" s="1"/>
  <c r="N1095" i="12"/>
  <c r="T1095" i="12" s="1"/>
  <c r="Y1095" i="12" s="1"/>
  <c r="AE1095" i="12" s="1"/>
  <c r="AJ1095" i="12" s="1"/>
  <c r="AP1095" i="12" s="1"/>
  <c r="L1100" i="12"/>
  <c r="R1100" i="12" s="1"/>
  <c r="W1100" i="12" s="1"/>
  <c r="AC1100" i="12" s="1"/>
  <c r="AH1100" i="12" s="1"/>
  <c r="AN1100" i="12" s="1"/>
  <c r="M1100" i="12"/>
  <c r="S1100" i="12" s="1"/>
  <c r="X1100" i="12" s="1"/>
  <c r="AD1100" i="12" s="1"/>
  <c r="AI1100" i="12" s="1"/>
  <c r="AO1100" i="12" s="1"/>
  <c r="N1100" i="12"/>
  <c r="T1100" i="12" s="1"/>
  <c r="Y1100" i="12" s="1"/>
  <c r="AE1100" i="12" s="1"/>
  <c r="AJ1100" i="12" s="1"/>
  <c r="AP1100" i="12" s="1"/>
  <c r="L1103" i="12"/>
  <c r="R1103" i="12" s="1"/>
  <c r="W1103" i="12" s="1"/>
  <c r="AC1103" i="12" s="1"/>
  <c r="AH1103" i="12" s="1"/>
  <c r="AN1103" i="12" s="1"/>
  <c r="M1103" i="12"/>
  <c r="S1103" i="12" s="1"/>
  <c r="X1103" i="12" s="1"/>
  <c r="AD1103" i="12" s="1"/>
  <c r="AI1103" i="12" s="1"/>
  <c r="AO1103" i="12" s="1"/>
  <c r="N1103" i="12"/>
  <c r="T1103" i="12" s="1"/>
  <c r="Y1103" i="12" s="1"/>
  <c r="AE1103" i="12" s="1"/>
  <c r="AJ1103" i="12" s="1"/>
  <c r="AP1103" i="12" s="1"/>
  <c r="L1111" i="12"/>
  <c r="R1111" i="12" s="1"/>
  <c r="W1111" i="12" s="1"/>
  <c r="AC1111" i="12" s="1"/>
  <c r="AH1111" i="12" s="1"/>
  <c r="AN1111" i="12" s="1"/>
  <c r="M1111" i="12"/>
  <c r="S1111" i="12" s="1"/>
  <c r="X1111" i="12" s="1"/>
  <c r="AD1111" i="12" s="1"/>
  <c r="AI1111" i="12" s="1"/>
  <c r="AO1111" i="12" s="1"/>
  <c r="N1111" i="12"/>
  <c r="T1111" i="12" s="1"/>
  <c r="Y1111" i="12" s="1"/>
  <c r="AE1111" i="12" s="1"/>
  <c r="AJ1111" i="12" s="1"/>
  <c r="AP1111" i="12" s="1"/>
  <c r="L1118" i="12"/>
  <c r="R1118" i="12" s="1"/>
  <c r="W1118" i="12" s="1"/>
  <c r="AC1118" i="12" s="1"/>
  <c r="AH1118" i="12" s="1"/>
  <c r="AN1118" i="12" s="1"/>
  <c r="M1118" i="12"/>
  <c r="S1118" i="12" s="1"/>
  <c r="X1118" i="12" s="1"/>
  <c r="AD1118" i="12" s="1"/>
  <c r="AI1118" i="12" s="1"/>
  <c r="AO1118" i="12" s="1"/>
  <c r="N1118" i="12"/>
  <c r="T1118" i="12" s="1"/>
  <c r="Y1118" i="12" s="1"/>
  <c r="AE1118" i="12" s="1"/>
  <c r="AJ1118" i="12" s="1"/>
  <c r="AP1118" i="12" s="1"/>
  <c r="L1122" i="12"/>
  <c r="R1122" i="12" s="1"/>
  <c r="W1122" i="12" s="1"/>
  <c r="AC1122" i="12" s="1"/>
  <c r="AH1122" i="12" s="1"/>
  <c r="AN1122" i="12" s="1"/>
  <c r="M1122" i="12"/>
  <c r="S1122" i="12" s="1"/>
  <c r="X1122" i="12" s="1"/>
  <c r="AD1122" i="12" s="1"/>
  <c r="AI1122" i="12" s="1"/>
  <c r="AO1122" i="12" s="1"/>
  <c r="N1122" i="12"/>
  <c r="T1122" i="12" s="1"/>
  <c r="Y1122" i="12" s="1"/>
  <c r="AE1122" i="12" s="1"/>
  <c r="AJ1122" i="12" s="1"/>
  <c r="AP1122" i="12" s="1"/>
  <c r="L1126" i="12"/>
  <c r="R1126" i="12" s="1"/>
  <c r="W1126" i="12" s="1"/>
  <c r="AC1126" i="12" s="1"/>
  <c r="AH1126" i="12" s="1"/>
  <c r="AN1126" i="12" s="1"/>
  <c r="M1126" i="12"/>
  <c r="S1126" i="12" s="1"/>
  <c r="X1126" i="12" s="1"/>
  <c r="AD1126" i="12" s="1"/>
  <c r="AI1126" i="12" s="1"/>
  <c r="AO1126" i="12" s="1"/>
  <c r="N1126" i="12"/>
  <c r="T1126" i="12" s="1"/>
  <c r="Y1126" i="12" s="1"/>
  <c r="AE1126" i="12" s="1"/>
  <c r="AJ1126" i="12" s="1"/>
  <c r="AP1126" i="12" s="1"/>
  <c r="L1130" i="12"/>
  <c r="R1130" i="12" s="1"/>
  <c r="W1130" i="12" s="1"/>
  <c r="AC1130" i="12" s="1"/>
  <c r="AH1130" i="12" s="1"/>
  <c r="AN1130" i="12" s="1"/>
  <c r="M1130" i="12"/>
  <c r="S1130" i="12" s="1"/>
  <c r="X1130" i="12" s="1"/>
  <c r="AD1130" i="12" s="1"/>
  <c r="AI1130" i="12" s="1"/>
  <c r="AO1130" i="12" s="1"/>
  <c r="N1130" i="12"/>
  <c r="T1130" i="12" s="1"/>
  <c r="Y1130" i="12" s="1"/>
  <c r="AE1130" i="12" s="1"/>
  <c r="AJ1130" i="12" s="1"/>
  <c r="AP1130" i="12" s="1"/>
  <c r="L1134" i="12"/>
  <c r="R1134" i="12" s="1"/>
  <c r="W1134" i="12" s="1"/>
  <c r="AC1134" i="12" s="1"/>
  <c r="AH1134" i="12" s="1"/>
  <c r="AN1134" i="12" s="1"/>
  <c r="M1134" i="12"/>
  <c r="S1134" i="12" s="1"/>
  <c r="X1134" i="12" s="1"/>
  <c r="AD1134" i="12" s="1"/>
  <c r="AI1134" i="12" s="1"/>
  <c r="AO1134" i="12" s="1"/>
  <c r="N1134" i="12"/>
  <c r="T1134" i="12" s="1"/>
  <c r="Y1134" i="12" s="1"/>
  <c r="AE1134" i="12" s="1"/>
  <c r="AJ1134" i="12" s="1"/>
  <c r="AP1134" i="12" s="1"/>
  <c r="L1138" i="12"/>
  <c r="R1138" i="12" s="1"/>
  <c r="W1138" i="12" s="1"/>
  <c r="AC1138" i="12" s="1"/>
  <c r="AH1138" i="12" s="1"/>
  <c r="AN1138" i="12" s="1"/>
  <c r="M1138" i="12"/>
  <c r="S1138" i="12" s="1"/>
  <c r="X1138" i="12" s="1"/>
  <c r="AD1138" i="12" s="1"/>
  <c r="AI1138" i="12" s="1"/>
  <c r="AO1138" i="12" s="1"/>
  <c r="N1138" i="12"/>
  <c r="T1138" i="12" s="1"/>
  <c r="Y1138" i="12" s="1"/>
  <c r="AE1138" i="12" s="1"/>
  <c r="AJ1138" i="12" s="1"/>
  <c r="AP1138" i="12" s="1"/>
  <c r="L1145" i="12"/>
  <c r="R1145" i="12" s="1"/>
  <c r="W1145" i="12" s="1"/>
  <c r="AC1145" i="12" s="1"/>
  <c r="AH1145" i="12" s="1"/>
  <c r="AN1145" i="12" s="1"/>
  <c r="M1145" i="12"/>
  <c r="S1145" i="12" s="1"/>
  <c r="X1145" i="12" s="1"/>
  <c r="AD1145" i="12" s="1"/>
  <c r="AI1145" i="12" s="1"/>
  <c r="AO1145" i="12" s="1"/>
  <c r="N1145" i="12"/>
  <c r="T1145" i="12" s="1"/>
  <c r="Y1145" i="12" s="1"/>
  <c r="AE1145" i="12" s="1"/>
  <c r="AJ1145" i="12" s="1"/>
  <c r="AP1145" i="12" s="1"/>
  <c r="L1149" i="12"/>
  <c r="R1149" i="12" s="1"/>
  <c r="W1149" i="12" s="1"/>
  <c r="AC1149" i="12" s="1"/>
  <c r="AH1149" i="12" s="1"/>
  <c r="AN1149" i="12" s="1"/>
  <c r="M1149" i="12"/>
  <c r="S1149" i="12" s="1"/>
  <c r="X1149" i="12" s="1"/>
  <c r="AD1149" i="12" s="1"/>
  <c r="AI1149" i="12" s="1"/>
  <c r="AO1149" i="12" s="1"/>
  <c r="N1149" i="12"/>
  <c r="T1149" i="12" s="1"/>
  <c r="Y1149" i="12" s="1"/>
  <c r="AE1149" i="12" s="1"/>
  <c r="AJ1149" i="12" s="1"/>
  <c r="AP1149" i="12" s="1"/>
  <c r="L1153" i="12"/>
  <c r="R1153" i="12" s="1"/>
  <c r="W1153" i="12" s="1"/>
  <c r="AC1153" i="12" s="1"/>
  <c r="AH1153" i="12" s="1"/>
  <c r="AN1153" i="12" s="1"/>
  <c r="M1153" i="12"/>
  <c r="S1153" i="12" s="1"/>
  <c r="X1153" i="12" s="1"/>
  <c r="AD1153" i="12" s="1"/>
  <c r="AI1153" i="12" s="1"/>
  <c r="AO1153" i="12" s="1"/>
  <c r="N1153" i="12"/>
  <c r="T1153" i="12" s="1"/>
  <c r="Y1153" i="12" s="1"/>
  <c r="AE1153" i="12" s="1"/>
  <c r="AJ1153" i="12" s="1"/>
  <c r="AP1153" i="12" s="1"/>
  <c r="L1160" i="12"/>
  <c r="R1160" i="12" s="1"/>
  <c r="W1160" i="12" s="1"/>
  <c r="AC1160" i="12" s="1"/>
  <c r="AH1160" i="12" s="1"/>
  <c r="AN1160" i="12" s="1"/>
  <c r="M1160" i="12"/>
  <c r="S1160" i="12" s="1"/>
  <c r="X1160" i="12" s="1"/>
  <c r="AD1160" i="12" s="1"/>
  <c r="AI1160" i="12" s="1"/>
  <c r="AO1160" i="12" s="1"/>
  <c r="N1160" i="12"/>
  <c r="T1160" i="12" s="1"/>
  <c r="Y1160" i="12" s="1"/>
  <c r="AE1160" i="12" s="1"/>
  <c r="AJ1160" i="12" s="1"/>
  <c r="AP1160" i="12" s="1"/>
  <c r="L1187" i="12"/>
  <c r="R1187" i="12" s="1"/>
  <c r="W1187" i="12" s="1"/>
  <c r="AC1187" i="12" s="1"/>
  <c r="AH1187" i="12" s="1"/>
  <c r="AN1187" i="12" s="1"/>
  <c r="M1187" i="12"/>
  <c r="S1187" i="12" s="1"/>
  <c r="X1187" i="12" s="1"/>
  <c r="AD1187" i="12" s="1"/>
  <c r="AI1187" i="12" s="1"/>
  <c r="AO1187" i="12" s="1"/>
  <c r="N1187" i="12"/>
  <c r="T1187" i="12" s="1"/>
  <c r="Y1187" i="12" s="1"/>
  <c r="AE1187" i="12" s="1"/>
  <c r="AJ1187" i="12" s="1"/>
  <c r="AP1187" i="12" s="1"/>
  <c r="L1191" i="12"/>
  <c r="R1191" i="12" s="1"/>
  <c r="W1191" i="12" s="1"/>
  <c r="AC1191" i="12" s="1"/>
  <c r="AH1191" i="12" s="1"/>
  <c r="AN1191" i="12" s="1"/>
  <c r="M1191" i="12"/>
  <c r="S1191" i="12" s="1"/>
  <c r="X1191" i="12" s="1"/>
  <c r="AD1191" i="12" s="1"/>
  <c r="AI1191" i="12" s="1"/>
  <c r="AO1191" i="12" s="1"/>
  <c r="N1191" i="12"/>
  <c r="T1191" i="12" s="1"/>
  <c r="Y1191" i="12" s="1"/>
  <c r="AE1191" i="12" s="1"/>
  <c r="AJ1191" i="12" s="1"/>
  <c r="AP1191" i="12" s="1"/>
  <c r="L1195" i="12"/>
  <c r="R1195" i="12" s="1"/>
  <c r="W1195" i="12" s="1"/>
  <c r="AC1195" i="12" s="1"/>
  <c r="AH1195" i="12" s="1"/>
  <c r="AN1195" i="12" s="1"/>
  <c r="M1195" i="12"/>
  <c r="S1195" i="12" s="1"/>
  <c r="X1195" i="12" s="1"/>
  <c r="AD1195" i="12" s="1"/>
  <c r="AI1195" i="12" s="1"/>
  <c r="AO1195" i="12" s="1"/>
  <c r="N1195" i="12"/>
  <c r="T1195" i="12" s="1"/>
  <c r="Y1195" i="12" s="1"/>
  <c r="AE1195" i="12" s="1"/>
  <c r="AJ1195" i="12" s="1"/>
  <c r="AP1195" i="12" s="1"/>
  <c r="L1206" i="12"/>
  <c r="R1206" i="12" s="1"/>
  <c r="W1206" i="12" s="1"/>
  <c r="AC1206" i="12" s="1"/>
  <c r="AH1206" i="12" s="1"/>
  <c r="AN1206" i="12" s="1"/>
  <c r="M1206" i="12"/>
  <c r="S1206" i="12" s="1"/>
  <c r="X1206" i="12" s="1"/>
  <c r="AD1206" i="12" s="1"/>
  <c r="AI1206" i="12" s="1"/>
  <c r="AO1206" i="12" s="1"/>
  <c r="N1206" i="12"/>
  <c r="T1206" i="12" s="1"/>
  <c r="Y1206" i="12" s="1"/>
  <c r="AE1206" i="12" s="1"/>
  <c r="AJ1206" i="12" s="1"/>
  <c r="AP1206" i="12" s="1"/>
  <c r="L1210" i="12"/>
  <c r="R1210" i="12" s="1"/>
  <c r="W1210" i="12" s="1"/>
  <c r="AC1210" i="12" s="1"/>
  <c r="AH1210" i="12" s="1"/>
  <c r="AN1210" i="12" s="1"/>
  <c r="M1210" i="12"/>
  <c r="S1210" i="12" s="1"/>
  <c r="X1210" i="12" s="1"/>
  <c r="AD1210" i="12" s="1"/>
  <c r="AI1210" i="12" s="1"/>
  <c r="AO1210" i="12" s="1"/>
  <c r="N1210" i="12"/>
  <c r="T1210" i="12" s="1"/>
  <c r="Y1210" i="12" s="1"/>
  <c r="AE1210" i="12" s="1"/>
  <c r="AJ1210" i="12" s="1"/>
  <c r="AP1210" i="12" s="1"/>
  <c r="L1226" i="12"/>
  <c r="R1226" i="12" s="1"/>
  <c r="W1226" i="12" s="1"/>
  <c r="AC1226" i="12" s="1"/>
  <c r="AH1226" i="12" s="1"/>
  <c r="AN1226" i="12" s="1"/>
  <c r="M1226" i="12"/>
  <c r="S1226" i="12" s="1"/>
  <c r="X1226" i="12" s="1"/>
  <c r="AD1226" i="12" s="1"/>
  <c r="AI1226" i="12" s="1"/>
  <c r="AO1226" i="12" s="1"/>
  <c r="N1226" i="12"/>
  <c r="T1226" i="12" s="1"/>
  <c r="Y1226" i="12" s="1"/>
  <c r="AE1226" i="12" s="1"/>
  <c r="AJ1226" i="12" s="1"/>
  <c r="AP1226" i="12" s="1"/>
  <c r="L1229" i="12"/>
  <c r="R1229" i="12" s="1"/>
  <c r="W1229" i="12" s="1"/>
  <c r="AC1229" i="12" s="1"/>
  <c r="AH1229" i="12" s="1"/>
  <c r="AN1229" i="12" s="1"/>
  <c r="M1229" i="12"/>
  <c r="S1229" i="12" s="1"/>
  <c r="X1229" i="12" s="1"/>
  <c r="AD1229" i="12" s="1"/>
  <c r="AI1229" i="12" s="1"/>
  <c r="AO1229" i="12" s="1"/>
  <c r="N1229" i="12"/>
  <c r="T1229" i="12" s="1"/>
  <c r="Y1229" i="12" s="1"/>
  <c r="AE1229" i="12" s="1"/>
  <c r="AJ1229" i="12" s="1"/>
  <c r="AP1229" i="12" s="1"/>
  <c r="L1234" i="12"/>
  <c r="R1234" i="12" s="1"/>
  <c r="W1234" i="12" s="1"/>
  <c r="AC1234" i="12" s="1"/>
  <c r="AH1234" i="12" s="1"/>
  <c r="AN1234" i="12" s="1"/>
  <c r="M1234" i="12"/>
  <c r="S1234" i="12" s="1"/>
  <c r="X1234" i="12" s="1"/>
  <c r="AD1234" i="12" s="1"/>
  <c r="AI1234" i="12" s="1"/>
  <c r="AO1234" i="12" s="1"/>
  <c r="N1234" i="12"/>
  <c r="T1234" i="12" s="1"/>
  <c r="Y1234" i="12" s="1"/>
  <c r="AE1234" i="12" s="1"/>
  <c r="AJ1234" i="12" s="1"/>
  <c r="AP1234" i="12" s="1"/>
  <c r="L1238" i="12"/>
  <c r="R1238" i="12" s="1"/>
  <c r="W1238" i="12" s="1"/>
  <c r="AC1238" i="12" s="1"/>
  <c r="AH1238" i="12" s="1"/>
  <c r="AN1238" i="12" s="1"/>
  <c r="M1238" i="12"/>
  <c r="S1238" i="12" s="1"/>
  <c r="X1238" i="12" s="1"/>
  <c r="AD1238" i="12" s="1"/>
  <c r="AI1238" i="12" s="1"/>
  <c r="AO1238" i="12" s="1"/>
  <c r="N1238" i="12"/>
  <c r="T1238" i="12" s="1"/>
  <c r="Y1238" i="12" s="1"/>
  <c r="AE1238" i="12" s="1"/>
  <c r="AJ1238" i="12" s="1"/>
  <c r="AP1238" i="12" s="1"/>
  <c r="L1252" i="12"/>
  <c r="R1252" i="12" s="1"/>
  <c r="W1252" i="12" s="1"/>
  <c r="AC1252" i="12" s="1"/>
  <c r="AH1252" i="12" s="1"/>
  <c r="AN1252" i="12" s="1"/>
  <c r="M1252" i="12"/>
  <c r="S1252" i="12" s="1"/>
  <c r="X1252" i="12" s="1"/>
  <c r="AD1252" i="12" s="1"/>
  <c r="AI1252" i="12" s="1"/>
  <c r="AO1252" i="12" s="1"/>
  <c r="N1252" i="12"/>
  <c r="T1252" i="12" s="1"/>
  <c r="Y1252" i="12" s="1"/>
  <c r="AE1252" i="12" s="1"/>
  <c r="AJ1252" i="12" s="1"/>
  <c r="AP1252" i="12" s="1"/>
  <c r="L1255" i="12"/>
  <c r="R1255" i="12" s="1"/>
  <c r="W1255" i="12" s="1"/>
  <c r="AC1255" i="12" s="1"/>
  <c r="AH1255" i="12" s="1"/>
  <c r="AN1255" i="12" s="1"/>
  <c r="M1255" i="12"/>
  <c r="S1255" i="12" s="1"/>
  <c r="X1255" i="12" s="1"/>
  <c r="AD1255" i="12" s="1"/>
  <c r="AI1255" i="12" s="1"/>
  <c r="AO1255" i="12" s="1"/>
  <c r="N1255" i="12"/>
  <c r="T1255" i="12" s="1"/>
  <c r="Y1255" i="12" s="1"/>
  <c r="AE1255" i="12" s="1"/>
  <c r="AJ1255" i="12" s="1"/>
  <c r="AP1255" i="12" s="1"/>
  <c r="L1258" i="12"/>
  <c r="R1258" i="12" s="1"/>
  <c r="W1258" i="12" s="1"/>
  <c r="AC1258" i="12" s="1"/>
  <c r="AH1258" i="12" s="1"/>
  <c r="AN1258" i="12" s="1"/>
  <c r="M1258" i="12"/>
  <c r="S1258" i="12" s="1"/>
  <c r="X1258" i="12" s="1"/>
  <c r="AD1258" i="12" s="1"/>
  <c r="AI1258" i="12" s="1"/>
  <c r="AO1258" i="12" s="1"/>
  <c r="N1258" i="12"/>
  <c r="T1258" i="12" s="1"/>
  <c r="Y1258" i="12" s="1"/>
  <c r="AE1258" i="12" s="1"/>
  <c r="AJ1258" i="12" s="1"/>
  <c r="AP1258" i="12" s="1"/>
  <c r="L1262" i="12"/>
  <c r="R1262" i="12" s="1"/>
  <c r="W1262" i="12" s="1"/>
  <c r="AC1262" i="12" s="1"/>
  <c r="AH1262" i="12" s="1"/>
  <c r="AN1262" i="12" s="1"/>
  <c r="M1262" i="12"/>
  <c r="S1262" i="12" s="1"/>
  <c r="X1262" i="12" s="1"/>
  <c r="AD1262" i="12" s="1"/>
  <c r="AI1262" i="12" s="1"/>
  <c r="AO1262" i="12" s="1"/>
  <c r="N1262" i="12"/>
  <c r="T1262" i="12" s="1"/>
  <c r="Y1262" i="12" s="1"/>
  <c r="AE1262" i="12" s="1"/>
  <c r="AJ1262" i="12" s="1"/>
  <c r="AP1262" i="12" s="1"/>
  <c r="L1265" i="12"/>
  <c r="R1265" i="12" s="1"/>
  <c r="W1265" i="12" s="1"/>
  <c r="AC1265" i="12" s="1"/>
  <c r="AH1265" i="12" s="1"/>
  <c r="AN1265" i="12" s="1"/>
  <c r="M1265" i="12"/>
  <c r="S1265" i="12" s="1"/>
  <c r="X1265" i="12" s="1"/>
  <c r="AD1265" i="12" s="1"/>
  <c r="AI1265" i="12" s="1"/>
  <c r="AO1265" i="12" s="1"/>
  <c r="N1265" i="12"/>
  <c r="T1265" i="12" s="1"/>
  <c r="Y1265" i="12" s="1"/>
  <c r="AE1265" i="12" s="1"/>
  <c r="AJ1265" i="12" s="1"/>
  <c r="AP1265" i="12" s="1"/>
  <c r="L1270" i="12"/>
  <c r="R1270" i="12" s="1"/>
  <c r="W1270" i="12" s="1"/>
  <c r="AC1270" i="12" s="1"/>
  <c r="AH1270" i="12" s="1"/>
  <c r="AN1270" i="12" s="1"/>
  <c r="M1270" i="12"/>
  <c r="S1270" i="12" s="1"/>
  <c r="X1270" i="12" s="1"/>
  <c r="AD1270" i="12" s="1"/>
  <c r="AI1270" i="12" s="1"/>
  <c r="AO1270" i="12" s="1"/>
  <c r="N1270" i="12"/>
  <c r="T1270" i="12" s="1"/>
  <c r="Y1270" i="12" s="1"/>
  <c r="AE1270" i="12" s="1"/>
  <c r="AJ1270" i="12" s="1"/>
  <c r="AP1270" i="12" s="1"/>
  <c r="L1278" i="12"/>
  <c r="R1278" i="12" s="1"/>
  <c r="W1278" i="12" s="1"/>
  <c r="AC1278" i="12" s="1"/>
  <c r="AH1278" i="12" s="1"/>
  <c r="AN1278" i="12" s="1"/>
  <c r="M1278" i="12"/>
  <c r="S1278" i="12" s="1"/>
  <c r="X1278" i="12" s="1"/>
  <c r="AD1278" i="12" s="1"/>
  <c r="AI1278" i="12" s="1"/>
  <c r="AO1278" i="12" s="1"/>
  <c r="N1278" i="12"/>
  <c r="T1278" i="12" s="1"/>
  <c r="Y1278" i="12" s="1"/>
  <c r="AE1278" i="12" s="1"/>
  <c r="AJ1278" i="12" s="1"/>
  <c r="AP1278" i="12" s="1"/>
  <c r="L1283" i="12"/>
  <c r="R1283" i="12" s="1"/>
  <c r="W1283" i="12" s="1"/>
  <c r="AC1283" i="12" s="1"/>
  <c r="AH1283" i="12" s="1"/>
  <c r="AN1283" i="12" s="1"/>
  <c r="M1283" i="12"/>
  <c r="S1283" i="12" s="1"/>
  <c r="X1283" i="12" s="1"/>
  <c r="AD1283" i="12" s="1"/>
  <c r="AI1283" i="12" s="1"/>
  <c r="AO1283" i="12" s="1"/>
  <c r="N1283" i="12"/>
  <c r="T1283" i="12" s="1"/>
  <c r="Y1283" i="12" s="1"/>
  <c r="AE1283" i="12" s="1"/>
  <c r="AJ1283" i="12" s="1"/>
  <c r="AP1283" i="12" s="1"/>
  <c r="L1287" i="12"/>
  <c r="R1287" i="12" s="1"/>
  <c r="W1287" i="12" s="1"/>
  <c r="AC1287" i="12" s="1"/>
  <c r="AH1287" i="12" s="1"/>
  <c r="AN1287" i="12" s="1"/>
  <c r="M1287" i="12"/>
  <c r="S1287" i="12" s="1"/>
  <c r="X1287" i="12" s="1"/>
  <c r="AD1287" i="12" s="1"/>
  <c r="AI1287" i="12" s="1"/>
  <c r="AO1287" i="12" s="1"/>
  <c r="N1287" i="12"/>
  <c r="T1287" i="12" s="1"/>
  <c r="Y1287" i="12" s="1"/>
  <c r="AE1287" i="12" s="1"/>
  <c r="AJ1287" i="12" s="1"/>
  <c r="AP1287" i="12" s="1"/>
  <c r="L1291" i="12"/>
  <c r="R1291" i="12" s="1"/>
  <c r="W1291" i="12" s="1"/>
  <c r="AC1291" i="12" s="1"/>
  <c r="AH1291" i="12" s="1"/>
  <c r="AN1291" i="12" s="1"/>
  <c r="M1291" i="12"/>
  <c r="S1291" i="12" s="1"/>
  <c r="X1291" i="12" s="1"/>
  <c r="AD1291" i="12" s="1"/>
  <c r="AI1291" i="12" s="1"/>
  <c r="AO1291" i="12" s="1"/>
  <c r="N1291" i="12"/>
  <c r="T1291" i="12" s="1"/>
  <c r="Y1291" i="12" s="1"/>
  <c r="AE1291" i="12" s="1"/>
  <c r="AJ1291" i="12" s="1"/>
  <c r="AP1291" i="12" s="1"/>
  <c r="L1296" i="12"/>
  <c r="R1296" i="12" s="1"/>
  <c r="W1296" i="12" s="1"/>
  <c r="AC1296" i="12" s="1"/>
  <c r="AH1296" i="12" s="1"/>
  <c r="AN1296" i="12" s="1"/>
  <c r="M1296" i="12"/>
  <c r="S1296" i="12" s="1"/>
  <c r="X1296" i="12" s="1"/>
  <c r="AD1296" i="12" s="1"/>
  <c r="AI1296" i="12" s="1"/>
  <c r="AO1296" i="12" s="1"/>
  <c r="N1296" i="12"/>
  <c r="T1296" i="12" s="1"/>
  <c r="Y1296" i="12" s="1"/>
  <c r="AE1296" i="12" s="1"/>
  <c r="AJ1296" i="12" s="1"/>
  <c r="AP1296" i="12" s="1"/>
  <c r="L1304" i="12"/>
  <c r="R1304" i="12" s="1"/>
  <c r="W1304" i="12" s="1"/>
  <c r="AC1304" i="12" s="1"/>
  <c r="AH1304" i="12" s="1"/>
  <c r="AN1304" i="12" s="1"/>
  <c r="M1304" i="12"/>
  <c r="S1304" i="12" s="1"/>
  <c r="X1304" i="12" s="1"/>
  <c r="AD1304" i="12" s="1"/>
  <c r="AI1304" i="12" s="1"/>
  <c r="AO1304" i="12" s="1"/>
  <c r="N1304" i="12"/>
  <c r="T1304" i="12" s="1"/>
  <c r="Y1304" i="12" s="1"/>
  <c r="AE1304" i="12" s="1"/>
  <c r="AJ1304" i="12" s="1"/>
  <c r="AP1304" i="12" s="1"/>
  <c r="L1308" i="12"/>
  <c r="R1308" i="12" s="1"/>
  <c r="W1308" i="12" s="1"/>
  <c r="AC1308" i="12" s="1"/>
  <c r="AH1308" i="12" s="1"/>
  <c r="AN1308" i="12" s="1"/>
  <c r="M1308" i="12"/>
  <c r="S1308" i="12" s="1"/>
  <c r="X1308" i="12" s="1"/>
  <c r="AD1308" i="12" s="1"/>
  <c r="AI1308" i="12" s="1"/>
  <c r="AO1308" i="12" s="1"/>
  <c r="N1308" i="12"/>
  <c r="T1308" i="12" s="1"/>
  <c r="Y1308" i="12" s="1"/>
  <c r="AE1308" i="12" s="1"/>
  <c r="AJ1308" i="12" s="1"/>
  <c r="AP1308" i="12" s="1"/>
  <c r="L1312" i="12"/>
  <c r="R1312" i="12" s="1"/>
  <c r="W1312" i="12" s="1"/>
  <c r="AC1312" i="12" s="1"/>
  <c r="AH1312" i="12" s="1"/>
  <c r="AN1312" i="12" s="1"/>
  <c r="M1312" i="12"/>
  <c r="S1312" i="12" s="1"/>
  <c r="X1312" i="12" s="1"/>
  <c r="AD1312" i="12" s="1"/>
  <c r="AI1312" i="12" s="1"/>
  <c r="AO1312" i="12" s="1"/>
  <c r="N1312" i="12"/>
  <c r="T1312" i="12" s="1"/>
  <c r="Y1312" i="12" s="1"/>
  <c r="AE1312" i="12" s="1"/>
  <c r="AJ1312" i="12" s="1"/>
  <c r="AP1312" i="12" s="1"/>
  <c r="L1319" i="12"/>
  <c r="R1319" i="12" s="1"/>
  <c r="W1319" i="12" s="1"/>
  <c r="AC1319" i="12" s="1"/>
  <c r="AH1319" i="12" s="1"/>
  <c r="AN1319" i="12" s="1"/>
  <c r="M1319" i="12"/>
  <c r="S1319" i="12" s="1"/>
  <c r="X1319" i="12" s="1"/>
  <c r="AD1319" i="12" s="1"/>
  <c r="AI1319" i="12" s="1"/>
  <c r="AO1319" i="12" s="1"/>
  <c r="N1319" i="12"/>
  <c r="T1319" i="12" s="1"/>
  <c r="Y1319" i="12" s="1"/>
  <c r="AE1319" i="12" s="1"/>
  <c r="AJ1319" i="12" s="1"/>
  <c r="AP1319" i="12" s="1"/>
  <c r="L1323" i="12"/>
  <c r="R1323" i="12" s="1"/>
  <c r="W1323" i="12" s="1"/>
  <c r="AC1323" i="12" s="1"/>
  <c r="AH1323" i="12" s="1"/>
  <c r="AN1323" i="12" s="1"/>
  <c r="M1323" i="12"/>
  <c r="S1323" i="12" s="1"/>
  <c r="X1323" i="12" s="1"/>
  <c r="AD1323" i="12" s="1"/>
  <c r="AI1323" i="12" s="1"/>
  <c r="AO1323" i="12" s="1"/>
  <c r="N1323" i="12"/>
  <c r="T1323" i="12" s="1"/>
  <c r="Y1323" i="12" s="1"/>
  <c r="AE1323" i="12" s="1"/>
  <c r="AJ1323" i="12" s="1"/>
  <c r="AP1323" i="12" s="1"/>
  <c r="L1327" i="12"/>
  <c r="R1327" i="12" s="1"/>
  <c r="W1327" i="12" s="1"/>
  <c r="AC1327" i="12" s="1"/>
  <c r="AH1327" i="12" s="1"/>
  <c r="AN1327" i="12" s="1"/>
  <c r="M1327" i="12"/>
  <c r="S1327" i="12" s="1"/>
  <c r="X1327" i="12" s="1"/>
  <c r="AD1327" i="12" s="1"/>
  <c r="AI1327" i="12" s="1"/>
  <c r="AO1327" i="12" s="1"/>
  <c r="N1327" i="12"/>
  <c r="T1327" i="12" s="1"/>
  <c r="Y1327" i="12" s="1"/>
  <c r="AE1327" i="12" s="1"/>
  <c r="AJ1327" i="12" s="1"/>
  <c r="AP1327" i="12" s="1"/>
  <c r="L1335" i="12"/>
  <c r="R1335" i="12" s="1"/>
  <c r="W1335" i="12" s="1"/>
  <c r="AC1335" i="12" s="1"/>
  <c r="AH1335" i="12" s="1"/>
  <c r="AN1335" i="12" s="1"/>
  <c r="M1335" i="12"/>
  <c r="S1335" i="12" s="1"/>
  <c r="X1335" i="12" s="1"/>
  <c r="AD1335" i="12" s="1"/>
  <c r="AI1335" i="12" s="1"/>
  <c r="AO1335" i="12" s="1"/>
  <c r="N1335" i="12"/>
  <c r="T1335" i="12" s="1"/>
  <c r="Y1335" i="12" s="1"/>
  <c r="AE1335" i="12" s="1"/>
  <c r="AJ1335" i="12" s="1"/>
  <c r="AP1335" i="12" s="1"/>
  <c r="L1339" i="12"/>
  <c r="R1339" i="12" s="1"/>
  <c r="W1339" i="12" s="1"/>
  <c r="AC1339" i="12" s="1"/>
  <c r="AH1339" i="12" s="1"/>
  <c r="AN1339" i="12" s="1"/>
  <c r="M1339" i="12"/>
  <c r="S1339" i="12" s="1"/>
  <c r="X1339" i="12" s="1"/>
  <c r="AD1339" i="12" s="1"/>
  <c r="AI1339" i="12" s="1"/>
  <c r="AO1339" i="12" s="1"/>
  <c r="N1339" i="12"/>
  <c r="T1339" i="12" s="1"/>
  <c r="Y1339" i="12" s="1"/>
  <c r="AE1339" i="12" s="1"/>
  <c r="AJ1339" i="12" s="1"/>
  <c r="AP1339" i="12" s="1"/>
  <c r="L1343" i="12"/>
  <c r="R1343" i="12" s="1"/>
  <c r="W1343" i="12" s="1"/>
  <c r="AC1343" i="12" s="1"/>
  <c r="AH1343" i="12" s="1"/>
  <c r="AN1343" i="12" s="1"/>
  <c r="M1343" i="12"/>
  <c r="S1343" i="12" s="1"/>
  <c r="X1343" i="12" s="1"/>
  <c r="AD1343" i="12" s="1"/>
  <c r="AI1343" i="12" s="1"/>
  <c r="AO1343" i="12" s="1"/>
  <c r="N1343" i="12"/>
  <c r="T1343" i="12" s="1"/>
  <c r="Y1343" i="12" s="1"/>
  <c r="AE1343" i="12" s="1"/>
  <c r="AJ1343" i="12" s="1"/>
  <c r="AP1343" i="12" s="1"/>
  <c r="L1348" i="12"/>
  <c r="R1348" i="12" s="1"/>
  <c r="W1348" i="12" s="1"/>
  <c r="AC1348" i="12" s="1"/>
  <c r="AH1348" i="12" s="1"/>
  <c r="AN1348" i="12" s="1"/>
  <c r="M1348" i="12"/>
  <c r="S1348" i="12" s="1"/>
  <c r="X1348" i="12" s="1"/>
  <c r="AD1348" i="12" s="1"/>
  <c r="AI1348" i="12" s="1"/>
  <c r="AO1348" i="12" s="1"/>
  <c r="N1348" i="12"/>
  <c r="T1348" i="12" s="1"/>
  <c r="Y1348" i="12" s="1"/>
  <c r="AE1348" i="12" s="1"/>
  <c r="AJ1348" i="12" s="1"/>
  <c r="AP1348" i="12" s="1"/>
  <c r="L1356" i="12"/>
  <c r="R1356" i="12" s="1"/>
  <c r="W1356" i="12" s="1"/>
  <c r="AC1356" i="12" s="1"/>
  <c r="AH1356" i="12" s="1"/>
  <c r="AN1356" i="12" s="1"/>
  <c r="M1356" i="12"/>
  <c r="S1356" i="12" s="1"/>
  <c r="X1356" i="12" s="1"/>
  <c r="AD1356" i="12" s="1"/>
  <c r="AI1356" i="12" s="1"/>
  <c r="AO1356" i="12" s="1"/>
  <c r="N1356" i="12"/>
  <c r="T1356" i="12" s="1"/>
  <c r="Y1356" i="12" s="1"/>
  <c r="AE1356" i="12" s="1"/>
  <c r="AJ1356" i="12" s="1"/>
  <c r="AP1356" i="12" s="1"/>
  <c r="L1361" i="12"/>
  <c r="R1361" i="12" s="1"/>
  <c r="W1361" i="12" s="1"/>
  <c r="AC1361" i="12" s="1"/>
  <c r="AH1361" i="12" s="1"/>
  <c r="AN1361" i="12" s="1"/>
  <c r="M1361" i="12"/>
  <c r="S1361" i="12" s="1"/>
  <c r="X1361" i="12" s="1"/>
  <c r="AD1361" i="12" s="1"/>
  <c r="AI1361" i="12" s="1"/>
  <c r="AO1361" i="12" s="1"/>
  <c r="N1361" i="12"/>
  <c r="T1361" i="12" s="1"/>
  <c r="Y1361" i="12" s="1"/>
  <c r="AE1361" i="12" s="1"/>
  <c r="AJ1361" i="12" s="1"/>
  <c r="AP1361" i="12" s="1"/>
  <c r="L1365" i="12"/>
  <c r="R1365" i="12" s="1"/>
  <c r="W1365" i="12" s="1"/>
  <c r="AC1365" i="12" s="1"/>
  <c r="AH1365" i="12" s="1"/>
  <c r="AN1365" i="12" s="1"/>
  <c r="M1365" i="12"/>
  <c r="S1365" i="12" s="1"/>
  <c r="X1365" i="12" s="1"/>
  <c r="AD1365" i="12" s="1"/>
  <c r="AI1365" i="12" s="1"/>
  <c r="AO1365" i="12" s="1"/>
  <c r="N1365" i="12"/>
  <c r="T1365" i="12" s="1"/>
  <c r="Y1365" i="12" s="1"/>
  <c r="AE1365" i="12" s="1"/>
  <c r="AJ1365" i="12" s="1"/>
  <c r="AP1365" i="12" s="1"/>
  <c r="L1370" i="12"/>
  <c r="R1370" i="12" s="1"/>
  <c r="W1370" i="12" s="1"/>
  <c r="AC1370" i="12" s="1"/>
  <c r="AH1370" i="12" s="1"/>
  <c r="AN1370" i="12" s="1"/>
  <c r="M1370" i="12"/>
  <c r="S1370" i="12" s="1"/>
  <c r="X1370" i="12" s="1"/>
  <c r="AD1370" i="12" s="1"/>
  <c r="AI1370" i="12" s="1"/>
  <c r="AO1370" i="12" s="1"/>
  <c r="N1370" i="12"/>
  <c r="T1370" i="12" s="1"/>
  <c r="Y1370" i="12" s="1"/>
  <c r="AE1370" i="12" s="1"/>
  <c r="AJ1370" i="12" s="1"/>
  <c r="AP1370" i="12" s="1"/>
  <c r="L1374" i="12"/>
  <c r="R1374" i="12" s="1"/>
  <c r="W1374" i="12" s="1"/>
  <c r="AC1374" i="12" s="1"/>
  <c r="AH1374" i="12" s="1"/>
  <c r="AN1374" i="12" s="1"/>
  <c r="M1374" i="12"/>
  <c r="S1374" i="12" s="1"/>
  <c r="X1374" i="12" s="1"/>
  <c r="AD1374" i="12" s="1"/>
  <c r="AI1374" i="12" s="1"/>
  <c r="AO1374" i="12" s="1"/>
  <c r="N1374" i="12"/>
  <c r="T1374" i="12" s="1"/>
  <c r="Y1374" i="12" s="1"/>
  <c r="AE1374" i="12" s="1"/>
  <c r="AJ1374" i="12" s="1"/>
  <c r="AP1374" i="12" s="1"/>
  <c r="L1379" i="12"/>
  <c r="R1379" i="12" s="1"/>
  <c r="W1379" i="12" s="1"/>
  <c r="AC1379" i="12" s="1"/>
  <c r="AH1379" i="12" s="1"/>
  <c r="AN1379" i="12" s="1"/>
  <c r="M1379" i="12"/>
  <c r="S1379" i="12" s="1"/>
  <c r="X1379" i="12" s="1"/>
  <c r="AD1379" i="12" s="1"/>
  <c r="AI1379" i="12" s="1"/>
  <c r="AO1379" i="12" s="1"/>
  <c r="N1379" i="12"/>
  <c r="T1379" i="12" s="1"/>
  <c r="Y1379" i="12" s="1"/>
  <c r="AE1379" i="12" s="1"/>
  <c r="AJ1379" i="12" s="1"/>
  <c r="AP1379" i="12" s="1"/>
  <c r="L1390" i="12"/>
  <c r="R1390" i="12" s="1"/>
  <c r="W1390" i="12" s="1"/>
  <c r="AC1390" i="12" s="1"/>
  <c r="AH1390" i="12" s="1"/>
  <c r="AN1390" i="12" s="1"/>
  <c r="M1390" i="12"/>
  <c r="S1390" i="12" s="1"/>
  <c r="X1390" i="12" s="1"/>
  <c r="AD1390" i="12" s="1"/>
  <c r="AI1390" i="12" s="1"/>
  <c r="AO1390" i="12" s="1"/>
  <c r="N1390" i="12"/>
  <c r="T1390" i="12" s="1"/>
  <c r="Y1390" i="12" s="1"/>
  <c r="AE1390" i="12" s="1"/>
  <c r="AJ1390" i="12" s="1"/>
  <c r="AP1390" i="12" s="1"/>
  <c r="L1396" i="12"/>
  <c r="R1396" i="12" s="1"/>
  <c r="W1396" i="12" s="1"/>
  <c r="AC1396" i="12" s="1"/>
  <c r="AH1396" i="12" s="1"/>
  <c r="AN1396" i="12" s="1"/>
  <c r="M1396" i="12"/>
  <c r="S1396" i="12" s="1"/>
  <c r="X1396" i="12" s="1"/>
  <c r="AD1396" i="12" s="1"/>
  <c r="AI1396" i="12" s="1"/>
  <c r="AO1396" i="12" s="1"/>
  <c r="N1396" i="12"/>
  <c r="T1396" i="12" s="1"/>
  <c r="Y1396" i="12" s="1"/>
  <c r="AE1396" i="12" s="1"/>
  <c r="AJ1396" i="12" s="1"/>
  <c r="AP1396" i="12" s="1"/>
  <c r="L1400" i="12"/>
  <c r="R1400" i="12" s="1"/>
  <c r="W1400" i="12" s="1"/>
  <c r="AC1400" i="12" s="1"/>
  <c r="AH1400" i="12" s="1"/>
  <c r="AN1400" i="12" s="1"/>
  <c r="M1400" i="12"/>
  <c r="S1400" i="12" s="1"/>
  <c r="X1400" i="12" s="1"/>
  <c r="AD1400" i="12" s="1"/>
  <c r="AI1400" i="12" s="1"/>
  <c r="AO1400" i="12" s="1"/>
  <c r="N1400" i="12"/>
  <c r="T1400" i="12" s="1"/>
  <c r="Y1400" i="12" s="1"/>
  <c r="AE1400" i="12" s="1"/>
  <c r="AJ1400" i="12" s="1"/>
  <c r="AP1400" i="12" s="1"/>
  <c r="L1405" i="12"/>
  <c r="R1405" i="12" s="1"/>
  <c r="W1405" i="12" s="1"/>
  <c r="AC1405" i="12" s="1"/>
  <c r="AH1405" i="12" s="1"/>
  <c r="AN1405" i="12" s="1"/>
  <c r="M1405" i="12"/>
  <c r="S1405" i="12" s="1"/>
  <c r="X1405" i="12" s="1"/>
  <c r="AD1405" i="12" s="1"/>
  <c r="AI1405" i="12" s="1"/>
  <c r="AO1405" i="12" s="1"/>
  <c r="N1405" i="12"/>
  <c r="T1405" i="12" s="1"/>
  <c r="Y1405" i="12" s="1"/>
  <c r="AE1405" i="12" s="1"/>
  <c r="AJ1405" i="12" s="1"/>
  <c r="AP1405" i="12" s="1"/>
  <c r="L1408" i="12"/>
  <c r="R1408" i="12" s="1"/>
  <c r="W1408" i="12" s="1"/>
  <c r="AC1408" i="12" s="1"/>
  <c r="AH1408" i="12" s="1"/>
  <c r="AN1408" i="12" s="1"/>
  <c r="M1408" i="12"/>
  <c r="S1408" i="12" s="1"/>
  <c r="X1408" i="12" s="1"/>
  <c r="AD1408" i="12" s="1"/>
  <c r="AI1408" i="12" s="1"/>
  <c r="AO1408" i="12" s="1"/>
  <c r="N1408" i="12"/>
  <c r="T1408" i="12" s="1"/>
  <c r="Y1408" i="12" s="1"/>
  <c r="AE1408" i="12" s="1"/>
  <c r="AJ1408" i="12" s="1"/>
  <c r="AP1408" i="12" s="1"/>
  <c r="L1411" i="12"/>
  <c r="R1411" i="12" s="1"/>
  <c r="W1411" i="12" s="1"/>
  <c r="AC1411" i="12" s="1"/>
  <c r="AH1411" i="12" s="1"/>
  <c r="AN1411" i="12" s="1"/>
  <c r="M1411" i="12"/>
  <c r="S1411" i="12" s="1"/>
  <c r="X1411" i="12" s="1"/>
  <c r="AD1411" i="12" s="1"/>
  <c r="AI1411" i="12" s="1"/>
  <c r="AO1411" i="12" s="1"/>
  <c r="N1411" i="12"/>
  <c r="T1411" i="12" s="1"/>
  <c r="Y1411" i="12" s="1"/>
  <c r="AE1411" i="12" s="1"/>
  <c r="AJ1411" i="12" s="1"/>
  <c r="AP1411" i="12" s="1"/>
  <c r="L1415" i="12"/>
  <c r="R1415" i="12" s="1"/>
  <c r="W1415" i="12" s="1"/>
  <c r="AC1415" i="12" s="1"/>
  <c r="AH1415" i="12" s="1"/>
  <c r="AN1415" i="12" s="1"/>
  <c r="M1415" i="12"/>
  <c r="S1415" i="12" s="1"/>
  <c r="X1415" i="12" s="1"/>
  <c r="AD1415" i="12" s="1"/>
  <c r="AI1415" i="12" s="1"/>
  <c r="AO1415" i="12" s="1"/>
  <c r="N1415" i="12"/>
  <c r="T1415" i="12" s="1"/>
  <c r="Y1415" i="12" s="1"/>
  <c r="AE1415" i="12" s="1"/>
  <c r="AJ1415" i="12" s="1"/>
  <c r="AP1415" i="12" s="1"/>
  <c r="L1424" i="12"/>
  <c r="R1424" i="12" s="1"/>
  <c r="W1424" i="12" s="1"/>
  <c r="AC1424" i="12" s="1"/>
  <c r="AH1424" i="12" s="1"/>
  <c r="AN1424" i="12" s="1"/>
  <c r="M1424" i="12"/>
  <c r="S1424" i="12" s="1"/>
  <c r="X1424" i="12" s="1"/>
  <c r="AD1424" i="12" s="1"/>
  <c r="AI1424" i="12" s="1"/>
  <c r="AO1424" i="12" s="1"/>
  <c r="N1424" i="12"/>
  <c r="T1424" i="12" s="1"/>
  <c r="Y1424" i="12" s="1"/>
  <c r="AE1424" i="12" s="1"/>
  <c r="AJ1424" i="12" s="1"/>
  <c r="AP1424" i="12" s="1"/>
  <c r="L1429" i="12"/>
  <c r="R1429" i="12" s="1"/>
  <c r="W1429" i="12" s="1"/>
  <c r="AC1429" i="12" s="1"/>
  <c r="AH1429" i="12" s="1"/>
  <c r="AN1429" i="12" s="1"/>
  <c r="M1429" i="12"/>
  <c r="S1429" i="12" s="1"/>
  <c r="X1429" i="12" s="1"/>
  <c r="AD1429" i="12" s="1"/>
  <c r="AI1429" i="12" s="1"/>
  <c r="AO1429" i="12" s="1"/>
  <c r="N1429" i="12"/>
  <c r="T1429" i="12" s="1"/>
  <c r="Y1429" i="12" s="1"/>
  <c r="AE1429" i="12" s="1"/>
  <c r="AJ1429" i="12" s="1"/>
  <c r="AP1429" i="12" s="1"/>
  <c r="L1435" i="12"/>
  <c r="R1435" i="12" s="1"/>
  <c r="W1435" i="12" s="1"/>
  <c r="AC1435" i="12" s="1"/>
  <c r="AH1435" i="12" s="1"/>
  <c r="AN1435" i="12" s="1"/>
  <c r="M1435" i="12"/>
  <c r="S1435" i="12" s="1"/>
  <c r="X1435" i="12" s="1"/>
  <c r="AD1435" i="12" s="1"/>
  <c r="AI1435" i="12" s="1"/>
  <c r="AO1435" i="12" s="1"/>
  <c r="N1435" i="12"/>
  <c r="T1435" i="12" s="1"/>
  <c r="Y1435" i="12" s="1"/>
  <c r="AE1435" i="12" s="1"/>
  <c r="AJ1435" i="12" s="1"/>
  <c r="AP1435" i="12" s="1"/>
  <c r="L1441" i="12"/>
  <c r="R1441" i="12" s="1"/>
  <c r="W1441" i="12" s="1"/>
  <c r="AC1441" i="12" s="1"/>
  <c r="AH1441" i="12" s="1"/>
  <c r="AN1441" i="12" s="1"/>
  <c r="M1441" i="12"/>
  <c r="S1441" i="12" s="1"/>
  <c r="X1441" i="12" s="1"/>
  <c r="AD1441" i="12" s="1"/>
  <c r="AI1441" i="12" s="1"/>
  <c r="AO1441" i="12" s="1"/>
  <c r="N1441" i="12"/>
  <c r="T1441" i="12" s="1"/>
  <c r="Y1441" i="12" s="1"/>
  <c r="AE1441" i="12" s="1"/>
  <c r="AJ1441" i="12" s="1"/>
  <c r="AP1441" i="12" s="1"/>
  <c r="L1444" i="12"/>
  <c r="R1444" i="12" s="1"/>
  <c r="W1444" i="12" s="1"/>
  <c r="AC1444" i="12" s="1"/>
  <c r="AH1444" i="12" s="1"/>
  <c r="AN1444" i="12" s="1"/>
  <c r="M1444" i="12"/>
  <c r="S1444" i="12" s="1"/>
  <c r="X1444" i="12" s="1"/>
  <c r="AD1444" i="12" s="1"/>
  <c r="AI1444" i="12" s="1"/>
  <c r="AO1444" i="12" s="1"/>
  <c r="N1444" i="12"/>
  <c r="T1444" i="12" s="1"/>
  <c r="Y1444" i="12" s="1"/>
  <c r="AE1444" i="12" s="1"/>
  <c r="AJ1444" i="12" s="1"/>
  <c r="AP1444" i="12" s="1"/>
  <c r="L1447" i="12"/>
  <c r="R1447" i="12" s="1"/>
  <c r="W1447" i="12" s="1"/>
  <c r="AC1447" i="12" s="1"/>
  <c r="AH1447" i="12" s="1"/>
  <c r="AN1447" i="12" s="1"/>
  <c r="M1447" i="12"/>
  <c r="S1447" i="12" s="1"/>
  <c r="X1447" i="12" s="1"/>
  <c r="AD1447" i="12" s="1"/>
  <c r="AI1447" i="12" s="1"/>
  <c r="AO1447" i="12" s="1"/>
  <c r="N1447" i="12"/>
  <c r="T1447" i="12" s="1"/>
  <c r="Y1447" i="12" s="1"/>
  <c r="AE1447" i="12" s="1"/>
  <c r="AJ1447" i="12" s="1"/>
  <c r="AP1447" i="12" s="1"/>
  <c r="L1451" i="12"/>
  <c r="R1451" i="12" s="1"/>
  <c r="W1451" i="12" s="1"/>
  <c r="AC1451" i="12" s="1"/>
  <c r="AH1451" i="12" s="1"/>
  <c r="AN1451" i="12" s="1"/>
  <c r="M1451" i="12"/>
  <c r="S1451" i="12" s="1"/>
  <c r="X1451" i="12" s="1"/>
  <c r="AD1451" i="12" s="1"/>
  <c r="AI1451" i="12" s="1"/>
  <c r="AO1451" i="12" s="1"/>
  <c r="N1451" i="12"/>
  <c r="T1451" i="12" s="1"/>
  <c r="Y1451" i="12" s="1"/>
  <c r="AE1451" i="12" s="1"/>
  <c r="AJ1451" i="12" s="1"/>
  <c r="AP1451" i="12" s="1"/>
  <c r="L1455" i="12"/>
  <c r="R1455" i="12" s="1"/>
  <c r="W1455" i="12" s="1"/>
  <c r="AC1455" i="12" s="1"/>
  <c r="AH1455" i="12" s="1"/>
  <c r="AN1455" i="12" s="1"/>
  <c r="M1455" i="12"/>
  <c r="S1455" i="12" s="1"/>
  <c r="X1455" i="12" s="1"/>
  <c r="AD1455" i="12" s="1"/>
  <c r="AI1455" i="12" s="1"/>
  <c r="AO1455" i="12" s="1"/>
  <c r="N1455" i="12"/>
  <c r="T1455" i="12" s="1"/>
  <c r="Y1455" i="12" s="1"/>
  <c r="AE1455" i="12" s="1"/>
  <c r="AJ1455" i="12" s="1"/>
  <c r="AP1455" i="12" s="1"/>
  <c r="L1459" i="12"/>
  <c r="R1459" i="12" s="1"/>
  <c r="W1459" i="12" s="1"/>
  <c r="AC1459" i="12" s="1"/>
  <c r="AH1459" i="12" s="1"/>
  <c r="AN1459" i="12" s="1"/>
  <c r="M1459" i="12"/>
  <c r="S1459" i="12" s="1"/>
  <c r="X1459" i="12" s="1"/>
  <c r="AD1459" i="12" s="1"/>
  <c r="AI1459" i="12" s="1"/>
  <c r="AO1459" i="12" s="1"/>
  <c r="N1459" i="12"/>
  <c r="T1459" i="12" s="1"/>
  <c r="Y1459" i="12" s="1"/>
  <c r="AE1459" i="12" s="1"/>
  <c r="AJ1459" i="12" s="1"/>
  <c r="AP1459" i="12" s="1"/>
  <c r="L1465" i="12"/>
  <c r="R1465" i="12" s="1"/>
  <c r="W1465" i="12" s="1"/>
  <c r="AC1465" i="12" s="1"/>
  <c r="AH1465" i="12" s="1"/>
  <c r="AN1465" i="12" s="1"/>
  <c r="M1465" i="12"/>
  <c r="S1465" i="12" s="1"/>
  <c r="X1465" i="12" s="1"/>
  <c r="AD1465" i="12" s="1"/>
  <c r="AI1465" i="12" s="1"/>
  <c r="AO1465" i="12" s="1"/>
  <c r="N1465" i="12"/>
  <c r="T1465" i="12" s="1"/>
  <c r="Y1465" i="12" s="1"/>
  <c r="AE1465" i="12" s="1"/>
  <c r="AJ1465" i="12" s="1"/>
  <c r="AP1465" i="12" s="1"/>
  <c r="L1474" i="12"/>
  <c r="R1474" i="12" s="1"/>
  <c r="W1474" i="12" s="1"/>
  <c r="AC1474" i="12" s="1"/>
  <c r="AH1474" i="12" s="1"/>
  <c r="AN1474" i="12" s="1"/>
  <c r="M1474" i="12"/>
  <c r="S1474" i="12" s="1"/>
  <c r="X1474" i="12" s="1"/>
  <c r="AD1474" i="12" s="1"/>
  <c r="AI1474" i="12" s="1"/>
  <c r="AO1474" i="12" s="1"/>
  <c r="N1474" i="12"/>
  <c r="T1474" i="12" s="1"/>
  <c r="Y1474" i="12" s="1"/>
  <c r="AE1474" i="12" s="1"/>
  <c r="AJ1474" i="12" s="1"/>
  <c r="AP1474" i="12" s="1"/>
  <c r="L1481" i="12"/>
  <c r="R1481" i="12" s="1"/>
  <c r="W1481" i="12" s="1"/>
  <c r="AC1481" i="12" s="1"/>
  <c r="AH1481" i="12" s="1"/>
  <c r="AN1481" i="12" s="1"/>
  <c r="M1481" i="12"/>
  <c r="S1481" i="12" s="1"/>
  <c r="X1481" i="12" s="1"/>
  <c r="AD1481" i="12" s="1"/>
  <c r="AI1481" i="12" s="1"/>
  <c r="AO1481" i="12" s="1"/>
  <c r="N1481" i="12"/>
  <c r="T1481" i="12" s="1"/>
  <c r="Y1481" i="12" s="1"/>
  <c r="AE1481" i="12" s="1"/>
  <c r="AJ1481" i="12" s="1"/>
  <c r="AP1481" i="12" s="1"/>
  <c r="L1484" i="12"/>
  <c r="R1484" i="12" s="1"/>
  <c r="W1484" i="12" s="1"/>
  <c r="AC1484" i="12" s="1"/>
  <c r="AH1484" i="12" s="1"/>
  <c r="AN1484" i="12" s="1"/>
  <c r="M1484" i="12"/>
  <c r="S1484" i="12" s="1"/>
  <c r="X1484" i="12" s="1"/>
  <c r="AD1484" i="12" s="1"/>
  <c r="AI1484" i="12" s="1"/>
  <c r="AO1484" i="12" s="1"/>
  <c r="N1484" i="12"/>
  <c r="T1484" i="12" s="1"/>
  <c r="Y1484" i="12" s="1"/>
  <c r="AE1484" i="12" s="1"/>
  <c r="AJ1484" i="12" s="1"/>
  <c r="AP1484" i="12" s="1"/>
  <c r="L1487" i="12"/>
  <c r="R1487" i="12" s="1"/>
  <c r="W1487" i="12" s="1"/>
  <c r="AC1487" i="12" s="1"/>
  <c r="AH1487" i="12" s="1"/>
  <c r="AN1487" i="12" s="1"/>
  <c r="M1487" i="12"/>
  <c r="S1487" i="12" s="1"/>
  <c r="X1487" i="12" s="1"/>
  <c r="AD1487" i="12" s="1"/>
  <c r="AI1487" i="12" s="1"/>
  <c r="AO1487" i="12" s="1"/>
  <c r="N1487" i="12"/>
  <c r="T1487" i="12" s="1"/>
  <c r="Y1487" i="12" s="1"/>
  <c r="AE1487" i="12" s="1"/>
  <c r="AJ1487" i="12" s="1"/>
  <c r="AP1487" i="12" s="1"/>
  <c r="L1492" i="12"/>
  <c r="R1492" i="12" s="1"/>
  <c r="W1492" i="12" s="1"/>
  <c r="AC1492" i="12" s="1"/>
  <c r="AH1492" i="12" s="1"/>
  <c r="AN1492" i="12" s="1"/>
  <c r="M1492" i="12"/>
  <c r="S1492" i="12" s="1"/>
  <c r="X1492" i="12" s="1"/>
  <c r="AD1492" i="12" s="1"/>
  <c r="AI1492" i="12" s="1"/>
  <c r="AO1492" i="12" s="1"/>
  <c r="N1492" i="12"/>
  <c r="T1492" i="12" s="1"/>
  <c r="Y1492" i="12" s="1"/>
  <c r="AE1492" i="12" s="1"/>
  <c r="AJ1492" i="12" s="1"/>
  <c r="AP1492" i="12" s="1"/>
  <c r="L1497" i="12"/>
  <c r="R1497" i="12" s="1"/>
  <c r="W1497" i="12" s="1"/>
  <c r="AC1497" i="12" s="1"/>
  <c r="AH1497" i="12" s="1"/>
  <c r="AN1497" i="12" s="1"/>
  <c r="M1497" i="12"/>
  <c r="S1497" i="12" s="1"/>
  <c r="X1497" i="12" s="1"/>
  <c r="AD1497" i="12" s="1"/>
  <c r="AI1497" i="12" s="1"/>
  <c r="AO1497" i="12" s="1"/>
  <c r="N1497" i="12"/>
  <c r="T1497" i="12" s="1"/>
  <c r="Y1497" i="12" s="1"/>
  <c r="AE1497" i="12" s="1"/>
  <c r="AJ1497" i="12" s="1"/>
  <c r="AP1497" i="12" s="1"/>
  <c r="L1501" i="12"/>
  <c r="R1501" i="12" s="1"/>
  <c r="W1501" i="12" s="1"/>
  <c r="AC1501" i="12" s="1"/>
  <c r="AH1501" i="12" s="1"/>
  <c r="AN1501" i="12" s="1"/>
  <c r="M1501" i="12"/>
  <c r="S1501" i="12" s="1"/>
  <c r="X1501" i="12" s="1"/>
  <c r="AD1501" i="12" s="1"/>
  <c r="AI1501" i="12" s="1"/>
  <c r="AO1501" i="12" s="1"/>
  <c r="N1501" i="12"/>
  <c r="T1501" i="12" s="1"/>
  <c r="Y1501" i="12" s="1"/>
  <c r="AE1501" i="12" s="1"/>
  <c r="AJ1501" i="12" s="1"/>
  <c r="AP1501" i="12" s="1"/>
  <c r="L1504" i="12"/>
  <c r="R1504" i="12" s="1"/>
  <c r="W1504" i="12" s="1"/>
  <c r="AC1504" i="12" s="1"/>
  <c r="AH1504" i="12" s="1"/>
  <c r="AN1504" i="12" s="1"/>
  <c r="M1504" i="12"/>
  <c r="S1504" i="12" s="1"/>
  <c r="X1504" i="12" s="1"/>
  <c r="AD1504" i="12" s="1"/>
  <c r="AI1504" i="12" s="1"/>
  <c r="AO1504" i="12" s="1"/>
  <c r="N1504" i="12"/>
  <c r="T1504" i="12" s="1"/>
  <c r="Y1504" i="12" s="1"/>
  <c r="AE1504" i="12" s="1"/>
  <c r="AJ1504" i="12" s="1"/>
  <c r="AP1504" i="12" s="1"/>
  <c r="L1506" i="12"/>
  <c r="R1506" i="12" s="1"/>
  <c r="W1506" i="12" s="1"/>
  <c r="AC1506" i="12" s="1"/>
  <c r="AH1506" i="12" s="1"/>
  <c r="AN1506" i="12" s="1"/>
  <c r="M1506" i="12"/>
  <c r="S1506" i="12" s="1"/>
  <c r="X1506" i="12" s="1"/>
  <c r="AD1506" i="12" s="1"/>
  <c r="AI1506" i="12" s="1"/>
  <c r="AO1506" i="12" s="1"/>
  <c r="N1506" i="12"/>
  <c r="T1506" i="12" s="1"/>
  <c r="Y1506" i="12" s="1"/>
  <c r="AE1506" i="12" s="1"/>
  <c r="AJ1506" i="12" s="1"/>
  <c r="AP1506" i="12" s="1"/>
  <c r="L1510" i="12"/>
  <c r="R1510" i="12" s="1"/>
  <c r="W1510" i="12" s="1"/>
  <c r="AC1510" i="12" s="1"/>
  <c r="AH1510" i="12" s="1"/>
  <c r="AN1510" i="12" s="1"/>
  <c r="M1510" i="12"/>
  <c r="S1510" i="12" s="1"/>
  <c r="X1510" i="12" s="1"/>
  <c r="AD1510" i="12" s="1"/>
  <c r="AI1510" i="12" s="1"/>
  <c r="AO1510" i="12" s="1"/>
  <c r="N1510" i="12"/>
  <c r="T1510" i="12" s="1"/>
  <c r="Y1510" i="12" s="1"/>
  <c r="AE1510" i="12" s="1"/>
  <c r="AJ1510" i="12" s="1"/>
  <c r="AP1510" i="12" s="1"/>
  <c r="L1515" i="12"/>
  <c r="R1515" i="12" s="1"/>
  <c r="W1515" i="12" s="1"/>
  <c r="AC1515" i="12" s="1"/>
  <c r="AH1515" i="12" s="1"/>
  <c r="AN1515" i="12" s="1"/>
  <c r="M1515" i="12"/>
  <c r="S1515" i="12" s="1"/>
  <c r="X1515" i="12" s="1"/>
  <c r="AD1515" i="12" s="1"/>
  <c r="AI1515" i="12" s="1"/>
  <c r="AO1515" i="12" s="1"/>
  <c r="N1515" i="12"/>
  <c r="T1515" i="12" s="1"/>
  <c r="Y1515" i="12" s="1"/>
  <c r="AE1515" i="12" s="1"/>
  <c r="AJ1515" i="12" s="1"/>
  <c r="AP1515" i="12" s="1"/>
  <c r="L1519" i="12"/>
  <c r="R1519" i="12" s="1"/>
  <c r="W1519" i="12" s="1"/>
  <c r="AC1519" i="12" s="1"/>
  <c r="AH1519" i="12" s="1"/>
  <c r="AN1519" i="12" s="1"/>
  <c r="M1519" i="12"/>
  <c r="S1519" i="12" s="1"/>
  <c r="X1519" i="12" s="1"/>
  <c r="AD1519" i="12" s="1"/>
  <c r="AI1519" i="12" s="1"/>
  <c r="AO1519" i="12" s="1"/>
  <c r="N1519" i="12"/>
  <c r="T1519" i="12" s="1"/>
  <c r="Y1519" i="12" s="1"/>
  <c r="AE1519" i="12" s="1"/>
  <c r="AJ1519" i="12" s="1"/>
  <c r="AP1519" i="12" s="1"/>
  <c r="L1525" i="12"/>
  <c r="R1525" i="12" s="1"/>
  <c r="W1525" i="12" s="1"/>
  <c r="AC1525" i="12" s="1"/>
  <c r="AH1525" i="12" s="1"/>
  <c r="AN1525" i="12" s="1"/>
  <c r="M1525" i="12"/>
  <c r="S1525" i="12" s="1"/>
  <c r="X1525" i="12" s="1"/>
  <c r="AD1525" i="12" s="1"/>
  <c r="AI1525" i="12" s="1"/>
  <c r="AO1525" i="12" s="1"/>
  <c r="N1525" i="12"/>
  <c r="T1525" i="12" s="1"/>
  <c r="Y1525" i="12" s="1"/>
  <c r="AE1525" i="12" s="1"/>
  <c r="AJ1525" i="12" s="1"/>
  <c r="AP1525" i="12" s="1"/>
  <c r="L1529" i="12"/>
  <c r="R1529" i="12" s="1"/>
  <c r="W1529" i="12" s="1"/>
  <c r="AC1529" i="12" s="1"/>
  <c r="AH1529" i="12" s="1"/>
  <c r="AN1529" i="12" s="1"/>
  <c r="M1529" i="12"/>
  <c r="S1529" i="12" s="1"/>
  <c r="X1529" i="12" s="1"/>
  <c r="AD1529" i="12" s="1"/>
  <c r="AI1529" i="12" s="1"/>
  <c r="AO1529" i="12" s="1"/>
  <c r="N1529" i="12"/>
  <c r="T1529" i="12" s="1"/>
  <c r="Y1529" i="12" s="1"/>
  <c r="AE1529" i="12" s="1"/>
  <c r="AJ1529" i="12" s="1"/>
  <c r="AP1529" i="12" s="1"/>
  <c r="L1539" i="12"/>
  <c r="R1539" i="12" s="1"/>
  <c r="W1539" i="12" s="1"/>
  <c r="AC1539" i="12" s="1"/>
  <c r="AH1539" i="12" s="1"/>
  <c r="AN1539" i="12" s="1"/>
  <c r="M1539" i="12"/>
  <c r="S1539" i="12" s="1"/>
  <c r="X1539" i="12" s="1"/>
  <c r="AD1539" i="12" s="1"/>
  <c r="AI1539" i="12" s="1"/>
  <c r="AO1539" i="12" s="1"/>
  <c r="N1539" i="12"/>
  <c r="T1539" i="12" s="1"/>
  <c r="Y1539" i="12" s="1"/>
  <c r="AE1539" i="12" s="1"/>
  <c r="AJ1539" i="12" s="1"/>
  <c r="AP1539" i="12" s="1"/>
  <c r="L1543" i="12"/>
  <c r="R1543" i="12" s="1"/>
  <c r="W1543" i="12" s="1"/>
  <c r="AC1543" i="12" s="1"/>
  <c r="AH1543" i="12" s="1"/>
  <c r="AN1543" i="12" s="1"/>
  <c r="M1543" i="12"/>
  <c r="S1543" i="12" s="1"/>
  <c r="X1543" i="12" s="1"/>
  <c r="AD1543" i="12" s="1"/>
  <c r="AI1543" i="12" s="1"/>
  <c r="AO1543" i="12" s="1"/>
  <c r="N1543" i="12"/>
  <c r="T1543" i="12" s="1"/>
  <c r="Y1543" i="12" s="1"/>
  <c r="AE1543" i="12" s="1"/>
  <c r="AJ1543" i="12" s="1"/>
  <c r="AP1543" i="12" s="1"/>
  <c r="L1550" i="12"/>
  <c r="R1550" i="12" s="1"/>
  <c r="W1550" i="12" s="1"/>
  <c r="AC1550" i="12" s="1"/>
  <c r="AH1550" i="12" s="1"/>
  <c r="AN1550" i="12" s="1"/>
  <c r="M1550" i="12"/>
  <c r="S1550" i="12" s="1"/>
  <c r="X1550" i="12" s="1"/>
  <c r="AD1550" i="12" s="1"/>
  <c r="AI1550" i="12" s="1"/>
  <c r="AO1550" i="12" s="1"/>
  <c r="N1550" i="12"/>
  <c r="T1550" i="12" s="1"/>
  <c r="Y1550" i="12" s="1"/>
  <c r="AE1550" i="12" s="1"/>
  <c r="AJ1550" i="12" s="1"/>
  <c r="AP1550" i="12" s="1"/>
  <c r="L1553" i="12"/>
  <c r="R1553" i="12" s="1"/>
  <c r="W1553" i="12" s="1"/>
  <c r="AC1553" i="12" s="1"/>
  <c r="AH1553" i="12" s="1"/>
  <c r="AN1553" i="12" s="1"/>
  <c r="M1553" i="12"/>
  <c r="S1553" i="12" s="1"/>
  <c r="X1553" i="12" s="1"/>
  <c r="AD1553" i="12" s="1"/>
  <c r="AI1553" i="12" s="1"/>
  <c r="AO1553" i="12" s="1"/>
  <c r="N1553" i="12"/>
  <c r="T1553" i="12" s="1"/>
  <c r="Y1553" i="12" s="1"/>
  <c r="AE1553" i="12" s="1"/>
  <c r="AJ1553" i="12" s="1"/>
  <c r="AP1553" i="12" s="1"/>
  <c r="L1569" i="12"/>
  <c r="R1569" i="12" s="1"/>
  <c r="W1569" i="12" s="1"/>
  <c r="AC1569" i="12" s="1"/>
  <c r="AH1569" i="12" s="1"/>
  <c r="AN1569" i="12" s="1"/>
  <c r="M1569" i="12"/>
  <c r="S1569" i="12" s="1"/>
  <c r="X1569" i="12" s="1"/>
  <c r="AD1569" i="12" s="1"/>
  <c r="AI1569" i="12" s="1"/>
  <c r="AO1569" i="12" s="1"/>
  <c r="N1569" i="12"/>
  <c r="T1569" i="12" s="1"/>
  <c r="Y1569" i="12" s="1"/>
  <c r="AE1569" i="12" s="1"/>
  <c r="AJ1569" i="12" s="1"/>
  <c r="AP1569" i="12" s="1"/>
  <c r="L1573" i="12"/>
  <c r="R1573" i="12" s="1"/>
  <c r="W1573" i="12" s="1"/>
  <c r="AC1573" i="12" s="1"/>
  <c r="AH1573" i="12" s="1"/>
  <c r="AN1573" i="12" s="1"/>
  <c r="M1573" i="12"/>
  <c r="S1573" i="12" s="1"/>
  <c r="X1573" i="12" s="1"/>
  <c r="AD1573" i="12" s="1"/>
  <c r="AI1573" i="12" s="1"/>
  <c r="AO1573" i="12" s="1"/>
  <c r="N1573" i="12"/>
  <c r="T1573" i="12" s="1"/>
  <c r="Y1573" i="12" s="1"/>
  <c r="AE1573" i="12" s="1"/>
  <c r="AJ1573" i="12" s="1"/>
  <c r="AP1573" i="12" s="1"/>
  <c r="L1580" i="12"/>
  <c r="R1580" i="12" s="1"/>
  <c r="W1580" i="12" s="1"/>
  <c r="AC1580" i="12" s="1"/>
  <c r="AH1580" i="12" s="1"/>
  <c r="AN1580" i="12" s="1"/>
  <c r="M1580" i="12"/>
  <c r="S1580" i="12" s="1"/>
  <c r="X1580" i="12" s="1"/>
  <c r="AD1580" i="12" s="1"/>
  <c r="AI1580" i="12" s="1"/>
  <c r="AO1580" i="12" s="1"/>
  <c r="N1580" i="12"/>
  <c r="T1580" i="12" s="1"/>
  <c r="Y1580" i="12" s="1"/>
  <c r="AE1580" i="12" s="1"/>
  <c r="AJ1580" i="12" s="1"/>
  <c r="AP1580" i="12" s="1"/>
  <c r="L1584" i="12"/>
  <c r="R1584" i="12" s="1"/>
  <c r="W1584" i="12" s="1"/>
  <c r="AC1584" i="12" s="1"/>
  <c r="AH1584" i="12" s="1"/>
  <c r="AN1584" i="12" s="1"/>
  <c r="M1584" i="12"/>
  <c r="S1584" i="12" s="1"/>
  <c r="X1584" i="12" s="1"/>
  <c r="AD1584" i="12" s="1"/>
  <c r="AI1584" i="12" s="1"/>
  <c r="AO1584" i="12" s="1"/>
  <c r="N1584" i="12"/>
  <c r="T1584" i="12" s="1"/>
  <c r="Y1584" i="12" s="1"/>
  <c r="AE1584" i="12" s="1"/>
  <c r="AJ1584" i="12" s="1"/>
  <c r="AP1584" i="12" s="1"/>
  <c r="L1587" i="12"/>
  <c r="R1587" i="12" s="1"/>
  <c r="W1587" i="12" s="1"/>
  <c r="AC1587" i="12" s="1"/>
  <c r="AH1587" i="12" s="1"/>
  <c r="AN1587" i="12" s="1"/>
  <c r="M1587" i="12"/>
  <c r="S1587" i="12" s="1"/>
  <c r="X1587" i="12" s="1"/>
  <c r="AD1587" i="12" s="1"/>
  <c r="AI1587" i="12" s="1"/>
  <c r="AO1587" i="12" s="1"/>
  <c r="N1587" i="12"/>
  <c r="T1587" i="12" s="1"/>
  <c r="Y1587" i="12" s="1"/>
  <c r="AE1587" i="12" s="1"/>
  <c r="AJ1587" i="12" s="1"/>
  <c r="AP1587" i="12" s="1"/>
  <c r="L1593" i="12"/>
  <c r="R1593" i="12" s="1"/>
  <c r="W1593" i="12" s="1"/>
  <c r="AC1593" i="12" s="1"/>
  <c r="AH1593" i="12" s="1"/>
  <c r="AN1593" i="12" s="1"/>
  <c r="M1593" i="12"/>
  <c r="S1593" i="12" s="1"/>
  <c r="X1593" i="12" s="1"/>
  <c r="AD1593" i="12" s="1"/>
  <c r="AI1593" i="12" s="1"/>
  <c r="AO1593" i="12" s="1"/>
  <c r="N1593" i="12"/>
  <c r="T1593" i="12" s="1"/>
  <c r="Y1593" i="12" s="1"/>
  <c r="AE1593" i="12" s="1"/>
  <c r="AJ1593" i="12" s="1"/>
  <c r="AP1593" i="12" s="1"/>
  <c r="L1596" i="12"/>
  <c r="R1596" i="12" s="1"/>
  <c r="W1596" i="12" s="1"/>
  <c r="AC1596" i="12" s="1"/>
  <c r="AH1596" i="12" s="1"/>
  <c r="AN1596" i="12" s="1"/>
  <c r="M1596" i="12"/>
  <c r="S1596" i="12" s="1"/>
  <c r="X1596" i="12" s="1"/>
  <c r="AD1596" i="12" s="1"/>
  <c r="AI1596" i="12" s="1"/>
  <c r="AO1596" i="12" s="1"/>
  <c r="N1596" i="12"/>
  <c r="T1596" i="12" s="1"/>
  <c r="Y1596" i="12" s="1"/>
  <c r="AE1596" i="12" s="1"/>
  <c r="AJ1596" i="12" s="1"/>
  <c r="AP1596" i="12" s="1"/>
  <c r="L1599" i="12"/>
  <c r="R1599" i="12" s="1"/>
  <c r="W1599" i="12" s="1"/>
  <c r="AC1599" i="12" s="1"/>
  <c r="AH1599" i="12" s="1"/>
  <c r="AN1599" i="12" s="1"/>
  <c r="M1599" i="12"/>
  <c r="S1599" i="12" s="1"/>
  <c r="X1599" i="12" s="1"/>
  <c r="AD1599" i="12" s="1"/>
  <c r="AI1599" i="12" s="1"/>
  <c r="AO1599" i="12" s="1"/>
  <c r="N1599" i="12"/>
  <c r="T1599" i="12" s="1"/>
  <c r="Y1599" i="12" s="1"/>
  <c r="AE1599" i="12" s="1"/>
  <c r="AJ1599" i="12" s="1"/>
  <c r="AP1599" i="12" s="1"/>
  <c r="L1603" i="12"/>
  <c r="R1603" i="12" s="1"/>
  <c r="W1603" i="12" s="1"/>
  <c r="AC1603" i="12" s="1"/>
  <c r="AH1603" i="12" s="1"/>
  <c r="AN1603" i="12" s="1"/>
  <c r="M1603" i="12"/>
  <c r="S1603" i="12" s="1"/>
  <c r="X1603" i="12" s="1"/>
  <c r="AD1603" i="12" s="1"/>
  <c r="AI1603" i="12" s="1"/>
  <c r="AO1603" i="12" s="1"/>
  <c r="N1603" i="12"/>
  <c r="T1603" i="12" s="1"/>
  <c r="Y1603" i="12" s="1"/>
  <c r="AE1603" i="12" s="1"/>
  <c r="AJ1603" i="12" s="1"/>
  <c r="AP1603" i="12" s="1"/>
  <c r="L1610" i="12"/>
  <c r="R1610" i="12" s="1"/>
  <c r="W1610" i="12" s="1"/>
  <c r="AC1610" i="12" s="1"/>
  <c r="AH1610" i="12" s="1"/>
  <c r="AN1610" i="12" s="1"/>
  <c r="M1610" i="12"/>
  <c r="S1610" i="12" s="1"/>
  <c r="X1610" i="12" s="1"/>
  <c r="AD1610" i="12" s="1"/>
  <c r="AI1610" i="12" s="1"/>
  <c r="AO1610" i="12" s="1"/>
  <c r="N1610" i="12"/>
  <c r="T1610" i="12" s="1"/>
  <c r="Y1610" i="12" s="1"/>
  <c r="AE1610" i="12" s="1"/>
  <c r="AJ1610" i="12" s="1"/>
  <c r="AP1610" i="12" s="1"/>
  <c r="L1614" i="12"/>
  <c r="R1614" i="12" s="1"/>
  <c r="W1614" i="12" s="1"/>
  <c r="AC1614" i="12" s="1"/>
  <c r="AH1614" i="12" s="1"/>
  <c r="AN1614" i="12" s="1"/>
  <c r="M1614" i="12"/>
  <c r="S1614" i="12" s="1"/>
  <c r="X1614" i="12" s="1"/>
  <c r="AD1614" i="12" s="1"/>
  <c r="AI1614" i="12" s="1"/>
  <c r="AO1614" i="12" s="1"/>
  <c r="N1614" i="12"/>
  <c r="T1614" i="12" s="1"/>
  <c r="Y1614" i="12" s="1"/>
  <c r="AE1614" i="12" s="1"/>
  <c r="AJ1614" i="12" s="1"/>
  <c r="AP1614" i="12" s="1"/>
  <c r="L1619" i="12"/>
  <c r="R1619" i="12" s="1"/>
  <c r="W1619" i="12" s="1"/>
  <c r="AC1619" i="12" s="1"/>
  <c r="AH1619" i="12" s="1"/>
  <c r="AN1619" i="12" s="1"/>
  <c r="M1619" i="12"/>
  <c r="S1619" i="12" s="1"/>
  <c r="X1619" i="12" s="1"/>
  <c r="AD1619" i="12" s="1"/>
  <c r="AI1619" i="12" s="1"/>
  <c r="AO1619" i="12" s="1"/>
  <c r="N1619" i="12"/>
  <c r="T1619" i="12" s="1"/>
  <c r="Y1619" i="12" s="1"/>
  <c r="AE1619" i="12" s="1"/>
  <c r="AJ1619" i="12" s="1"/>
  <c r="AP1619" i="12" s="1"/>
  <c r="L1624" i="12"/>
  <c r="R1624" i="12" s="1"/>
  <c r="W1624" i="12" s="1"/>
  <c r="AC1624" i="12" s="1"/>
  <c r="AH1624" i="12" s="1"/>
  <c r="AN1624" i="12" s="1"/>
  <c r="M1624" i="12"/>
  <c r="S1624" i="12" s="1"/>
  <c r="X1624" i="12" s="1"/>
  <c r="AD1624" i="12" s="1"/>
  <c r="AI1624" i="12" s="1"/>
  <c r="AO1624" i="12" s="1"/>
  <c r="N1624" i="12"/>
  <c r="T1624" i="12" s="1"/>
  <c r="Y1624" i="12" s="1"/>
  <c r="AE1624" i="12" s="1"/>
  <c r="AJ1624" i="12" s="1"/>
  <c r="AP1624" i="12" s="1"/>
  <c r="L1629" i="12"/>
  <c r="R1629" i="12" s="1"/>
  <c r="W1629" i="12" s="1"/>
  <c r="AC1629" i="12" s="1"/>
  <c r="AH1629" i="12" s="1"/>
  <c r="AN1629" i="12" s="1"/>
  <c r="M1629" i="12"/>
  <c r="S1629" i="12" s="1"/>
  <c r="X1629" i="12" s="1"/>
  <c r="AD1629" i="12" s="1"/>
  <c r="AI1629" i="12" s="1"/>
  <c r="AO1629" i="12" s="1"/>
  <c r="N1629" i="12"/>
  <c r="T1629" i="12" s="1"/>
  <c r="Y1629" i="12" s="1"/>
  <c r="AE1629" i="12" s="1"/>
  <c r="AJ1629" i="12" s="1"/>
  <c r="AP1629" i="12" s="1"/>
  <c r="L1634" i="12"/>
  <c r="R1634" i="12" s="1"/>
  <c r="W1634" i="12" s="1"/>
  <c r="AC1634" i="12" s="1"/>
  <c r="AH1634" i="12" s="1"/>
  <c r="AN1634" i="12" s="1"/>
  <c r="M1634" i="12"/>
  <c r="S1634" i="12" s="1"/>
  <c r="X1634" i="12" s="1"/>
  <c r="AD1634" i="12" s="1"/>
  <c r="AI1634" i="12" s="1"/>
  <c r="AO1634" i="12" s="1"/>
  <c r="N1634" i="12"/>
  <c r="T1634" i="12" s="1"/>
  <c r="Y1634" i="12" s="1"/>
  <c r="AE1634" i="12" s="1"/>
  <c r="AJ1634" i="12" s="1"/>
  <c r="AP1634" i="12" s="1"/>
  <c r="L1645" i="12"/>
  <c r="R1645" i="12" s="1"/>
  <c r="W1645" i="12" s="1"/>
  <c r="AC1645" i="12" s="1"/>
  <c r="AH1645" i="12" s="1"/>
  <c r="AN1645" i="12" s="1"/>
  <c r="M1645" i="12"/>
  <c r="S1645" i="12" s="1"/>
  <c r="X1645" i="12" s="1"/>
  <c r="AD1645" i="12" s="1"/>
  <c r="AI1645" i="12" s="1"/>
  <c r="AO1645" i="12" s="1"/>
  <c r="N1645" i="12"/>
  <c r="T1645" i="12" s="1"/>
  <c r="Y1645" i="12" s="1"/>
  <c r="AE1645" i="12" s="1"/>
  <c r="AJ1645" i="12" s="1"/>
  <c r="AP1645" i="12" s="1"/>
  <c r="L1650" i="12"/>
  <c r="R1650" i="12" s="1"/>
  <c r="W1650" i="12" s="1"/>
  <c r="AC1650" i="12" s="1"/>
  <c r="AH1650" i="12" s="1"/>
  <c r="AN1650" i="12" s="1"/>
  <c r="M1650" i="12"/>
  <c r="S1650" i="12" s="1"/>
  <c r="X1650" i="12" s="1"/>
  <c r="AD1650" i="12" s="1"/>
  <c r="AI1650" i="12" s="1"/>
  <c r="AO1650" i="12" s="1"/>
  <c r="N1650" i="12"/>
  <c r="T1650" i="12" s="1"/>
  <c r="Y1650" i="12" s="1"/>
  <c r="AE1650" i="12" s="1"/>
  <c r="AJ1650" i="12" s="1"/>
  <c r="AP1650" i="12" s="1"/>
  <c r="L1653" i="12"/>
  <c r="R1653" i="12" s="1"/>
  <c r="W1653" i="12" s="1"/>
  <c r="AC1653" i="12" s="1"/>
  <c r="AH1653" i="12" s="1"/>
  <c r="AN1653" i="12" s="1"/>
  <c r="M1653" i="12"/>
  <c r="S1653" i="12" s="1"/>
  <c r="X1653" i="12" s="1"/>
  <c r="AD1653" i="12" s="1"/>
  <c r="AI1653" i="12" s="1"/>
  <c r="AO1653" i="12" s="1"/>
  <c r="N1653" i="12"/>
  <c r="T1653" i="12" s="1"/>
  <c r="Y1653" i="12" s="1"/>
  <c r="AE1653" i="12" s="1"/>
  <c r="AJ1653" i="12" s="1"/>
  <c r="AP1653" i="12" s="1"/>
  <c r="L1656" i="12"/>
  <c r="R1656" i="12" s="1"/>
  <c r="W1656" i="12" s="1"/>
  <c r="AC1656" i="12" s="1"/>
  <c r="AH1656" i="12" s="1"/>
  <c r="AN1656" i="12" s="1"/>
  <c r="M1656" i="12"/>
  <c r="S1656" i="12" s="1"/>
  <c r="X1656" i="12" s="1"/>
  <c r="AD1656" i="12" s="1"/>
  <c r="AI1656" i="12" s="1"/>
  <c r="AO1656" i="12" s="1"/>
  <c r="N1656" i="12"/>
  <c r="T1656" i="12" s="1"/>
  <c r="Y1656" i="12" s="1"/>
  <c r="AE1656" i="12" s="1"/>
  <c r="AJ1656" i="12" s="1"/>
  <c r="AP1656" i="12" s="1"/>
  <c r="L1660" i="12"/>
  <c r="R1660" i="12" s="1"/>
  <c r="W1660" i="12" s="1"/>
  <c r="AC1660" i="12" s="1"/>
  <c r="AH1660" i="12" s="1"/>
  <c r="AN1660" i="12" s="1"/>
  <c r="M1660" i="12"/>
  <c r="S1660" i="12" s="1"/>
  <c r="X1660" i="12" s="1"/>
  <c r="AD1660" i="12" s="1"/>
  <c r="AI1660" i="12" s="1"/>
  <c r="AO1660" i="12" s="1"/>
  <c r="N1660" i="12"/>
  <c r="T1660" i="12" s="1"/>
  <c r="Y1660" i="12" s="1"/>
  <c r="AE1660" i="12" s="1"/>
  <c r="AJ1660" i="12" s="1"/>
  <c r="AP1660" i="12" s="1"/>
  <c r="L1665" i="12"/>
  <c r="R1665" i="12" s="1"/>
  <c r="W1665" i="12" s="1"/>
  <c r="AC1665" i="12" s="1"/>
  <c r="AH1665" i="12" s="1"/>
  <c r="AN1665" i="12" s="1"/>
  <c r="M1665" i="12"/>
  <c r="S1665" i="12" s="1"/>
  <c r="X1665" i="12" s="1"/>
  <c r="AD1665" i="12" s="1"/>
  <c r="AI1665" i="12" s="1"/>
  <c r="AO1665" i="12" s="1"/>
  <c r="N1665" i="12"/>
  <c r="T1665" i="12" s="1"/>
  <c r="Y1665" i="12" s="1"/>
  <c r="AE1665" i="12" s="1"/>
  <c r="AJ1665" i="12" s="1"/>
  <c r="AP1665" i="12" s="1"/>
  <c r="L1672" i="12"/>
  <c r="R1672" i="12" s="1"/>
  <c r="W1672" i="12" s="1"/>
  <c r="AC1672" i="12" s="1"/>
  <c r="AH1672" i="12" s="1"/>
  <c r="AN1672" i="12" s="1"/>
  <c r="M1672" i="12"/>
  <c r="S1672" i="12" s="1"/>
  <c r="X1672" i="12" s="1"/>
  <c r="AD1672" i="12" s="1"/>
  <c r="AI1672" i="12" s="1"/>
  <c r="AO1672" i="12" s="1"/>
  <c r="N1672" i="12"/>
  <c r="T1672" i="12" s="1"/>
  <c r="Y1672" i="12" s="1"/>
  <c r="AE1672" i="12" s="1"/>
  <c r="AJ1672" i="12" s="1"/>
  <c r="AP1672" i="12" s="1"/>
  <c r="L1674" i="12"/>
  <c r="R1674" i="12" s="1"/>
  <c r="W1674" i="12" s="1"/>
  <c r="AC1674" i="12" s="1"/>
  <c r="AH1674" i="12" s="1"/>
  <c r="AN1674" i="12" s="1"/>
  <c r="M1674" i="12"/>
  <c r="S1674" i="12" s="1"/>
  <c r="X1674" i="12" s="1"/>
  <c r="AD1674" i="12" s="1"/>
  <c r="AI1674" i="12" s="1"/>
  <c r="AO1674" i="12" s="1"/>
  <c r="N1674" i="12"/>
  <c r="T1674" i="12" s="1"/>
  <c r="Y1674" i="12" s="1"/>
  <c r="AE1674" i="12" s="1"/>
  <c r="AJ1674" i="12" s="1"/>
  <c r="AP1674" i="12" s="1"/>
  <c r="L1678" i="12"/>
  <c r="R1678" i="12" s="1"/>
  <c r="W1678" i="12" s="1"/>
  <c r="AC1678" i="12" s="1"/>
  <c r="AH1678" i="12" s="1"/>
  <c r="AN1678" i="12" s="1"/>
  <c r="M1678" i="12"/>
  <c r="S1678" i="12" s="1"/>
  <c r="X1678" i="12" s="1"/>
  <c r="AD1678" i="12" s="1"/>
  <c r="AI1678" i="12" s="1"/>
  <c r="AO1678" i="12" s="1"/>
  <c r="N1678" i="12"/>
  <c r="T1678" i="12" s="1"/>
  <c r="Y1678" i="12" s="1"/>
  <c r="AE1678" i="12" s="1"/>
  <c r="AJ1678" i="12" s="1"/>
  <c r="AP1678" i="12" s="1"/>
  <c r="L1680" i="12"/>
  <c r="R1680" i="12" s="1"/>
  <c r="W1680" i="12" s="1"/>
  <c r="AC1680" i="12" s="1"/>
  <c r="AH1680" i="12" s="1"/>
  <c r="AN1680" i="12" s="1"/>
  <c r="M1680" i="12"/>
  <c r="S1680" i="12" s="1"/>
  <c r="X1680" i="12" s="1"/>
  <c r="AD1680" i="12" s="1"/>
  <c r="AI1680" i="12" s="1"/>
  <c r="AO1680" i="12" s="1"/>
  <c r="N1680" i="12"/>
  <c r="T1680" i="12" s="1"/>
  <c r="Y1680" i="12" s="1"/>
  <c r="AE1680" i="12" s="1"/>
  <c r="AJ1680" i="12" s="1"/>
  <c r="AP1680" i="12" s="1"/>
  <c r="L1684" i="12"/>
  <c r="R1684" i="12" s="1"/>
  <c r="W1684" i="12" s="1"/>
  <c r="AC1684" i="12" s="1"/>
  <c r="AH1684" i="12" s="1"/>
  <c r="AN1684" i="12" s="1"/>
  <c r="M1684" i="12"/>
  <c r="S1684" i="12" s="1"/>
  <c r="X1684" i="12" s="1"/>
  <c r="AD1684" i="12" s="1"/>
  <c r="AI1684" i="12" s="1"/>
  <c r="AO1684" i="12" s="1"/>
  <c r="N1684" i="12"/>
  <c r="T1684" i="12" s="1"/>
  <c r="Y1684" i="12" s="1"/>
  <c r="AE1684" i="12" s="1"/>
  <c r="AJ1684" i="12" s="1"/>
  <c r="AP1684" i="12" s="1"/>
  <c r="L1693" i="12"/>
  <c r="R1693" i="12" s="1"/>
  <c r="W1693" i="12" s="1"/>
  <c r="AC1693" i="12" s="1"/>
  <c r="AH1693" i="12" s="1"/>
  <c r="AN1693" i="12" s="1"/>
  <c r="M1693" i="12"/>
  <c r="S1693" i="12" s="1"/>
  <c r="X1693" i="12" s="1"/>
  <c r="AD1693" i="12" s="1"/>
  <c r="AI1693" i="12" s="1"/>
  <c r="AO1693" i="12" s="1"/>
  <c r="N1693" i="12"/>
  <c r="T1693" i="12" s="1"/>
  <c r="Y1693" i="12" s="1"/>
  <c r="AE1693" i="12" s="1"/>
  <c r="AJ1693" i="12" s="1"/>
  <c r="AP1693" i="12" s="1"/>
  <c r="L1694" i="12"/>
  <c r="R1694" i="12" s="1"/>
  <c r="W1694" i="12" s="1"/>
  <c r="AC1694" i="12" s="1"/>
  <c r="AH1694" i="12" s="1"/>
  <c r="AN1694" i="12" s="1"/>
  <c r="M1694" i="12"/>
  <c r="S1694" i="12" s="1"/>
  <c r="X1694" i="12" s="1"/>
  <c r="AD1694" i="12" s="1"/>
  <c r="AI1694" i="12" s="1"/>
  <c r="AO1694" i="12" s="1"/>
  <c r="N1694" i="12"/>
  <c r="T1694" i="12" s="1"/>
  <c r="Y1694" i="12" s="1"/>
  <c r="AE1694" i="12" s="1"/>
  <c r="AJ1694" i="12" s="1"/>
  <c r="AP1694" i="12" s="1"/>
  <c r="L1695" i="12"/>
  <c r="R1695" i="12" s="1"/>
  <c r="W1695" i="12" s="1"/>
  <c r="AC1695" i="12" s="1"/>
  <c r="AH1695" i="12" s="1"/>
  <c r="AN1695" i="12" s="1"/>
  <c r="M1695" i="12"/>
  <c r="S1695" i="12" s="1"/>
  <c r="X1695" i="12" s="1"/>
  <c r="AD1695" i="12" s="1"/>
  <c r="AI1695" i="12" s="1"/>
  <c r="AO1695" i="12" s="1"/>
  <c r="N1695" i="12"/>
  <c r="T1695" i="12" s="1"/>
  <c r="Y1695" i="12" s="1"/>
  <c r="AE1695" i="12" s="1"/>
  <c r="AJ1695" i="12" s="1"/>
  <c r="AP1695" i="12" s="1"/>
  <c r="L1698" i="12"/>
  <c r="R1698" i="12" s="1"/>
  <c r="W1698" i="12" s="1"/>
  <c r="AC1698" i="12" s="1"/>
  <c r="AH1698" i="12" s="1"/>
  <c r="AN1698" i="12" s="1"/>
  <c r="M1698" i="12"/>
  <c r="S1698" i="12" s="1"/>
  <c r="X1698" i="12" s="1"/>
  <c r="AD1698" i="12" s="1"/>
  <c r="AI1698" i="12" s="1"/>
  <c r="AO1698" i="12" s="1"/>
  <c r="N1698" i="12"/>
  <c r="T1698" i="12" s="1"/>
  <c r="Y1698" i="12" s="1"/>
  <c r="AE1698" i="12" s="1"/>
  <c r="AJ1698" i="12" s="1"/>
  <c r="AP1698" i="12" s="1"/>
  <c r="L1701" i="12"/>
  <c r="R1701" i="12" s="1"/>
  <c r="W1701" i="12" s="1"/>
  <c r="AC1701" i="12" s="1"/>
  <c r="AH1701" i="12" s="1"/>
  <c r="AN1701" i="12" s="1"/>
  <c r="M1701" i="12"/>
  <c r="S1701" i="12" s="1"/>
  <c r="X1701" i="12" s="1"/>
  <c r="AD1701" i="12" s="1"/>
  <c r="AI1701" i="12" s="1"/>
  <c r="AO1701" i="12" s="1"/>
  <c r="N1701" i="12"/>
  <c r="T1701" i="12" s="1"/>
  <c r="Y1701" i="12" s="1"/>
  <c r="AE1701" i="12" s="1"/>
  <c r="AJ1701" i="12" s="1"/>
  <c r="AP1701" i="12" s="1"/>
  <c r="L1702" i="12"/>
  <c r="R1702" i="12" s="1"/>
  <c r="W1702" i="12" s="1"/>
  <c r="AC1702" i="12" s="1"/>
  <c r="AH1702" i="12" s="1"/>
  <c r="AN1702" i="12" s="1"/>
  <c r="M1702" i="12"/>
  <c r="S1702" i="12" s="1"/>
  <c r="X1702" i="12" s="1"/>
  <c r="AD1702" i="12" s="1"/>
  <c r="AI1702" i="12" s="1"/>
  <c r="AO1702" i="12" s="1"/>
  <c r="N1702" i="12"/>
  <c r="T1702" i="12" s="1"/>
  <c r="Y1702" i="12" s="1"/>
  <c r="AE1702" i="12" s="1"/>
  <c r="AJ1702" i="12" s="1"/>
  <c r="AP1702" i="12" s="1"/>
  <c r="L1705" i="12"/>
  <c r="R1705" i="12" s="1"/>
  <c r="W1705" i="12" s="1"/>
  <c r="AC1705" i="12" s="1"/>
  <c r="AH1705" i="12" s="1"/>
  <c r="AN1705" i="12" s="1"/>
  <c r="M1705" i="12"/>
  <c r="S1705" i="12" s="1"/>
  <c r="X1705" i="12" s="1"/>
  <c r="AD1705" i="12" s="1"/>
  <c r="AI1705" i="12" s="1"/>
  <c r="AO1705" i="12" s="1"/>
  <c r="N1705" i="12"/>
  <c r="T1705" i="12" s="1"/>
  <c r="Y1705" i="12" s="1"/>
  <c r="AE1705" i="12" s="1"/>
  <c r="AJ1705" i="12" s="1"/>
  <c r="AP1705" i="12" s="1"/>
  <c r="L1706" i="12"/>
  <c r="R1706" i="12" s="1"/>
  <c r="W1706" i="12" s="1"/>
  <c r="AC1706" i="12" s="1"/>
  <c r="AH1706" i="12" s="1"/>
  <c r="AN1706" i="12" s="1"/>
  <c r="M1706" i="12"/>
  <c r="S1706" i="12" s="1"/>
  <c r="X1706" i="12" s="1"/>
  <c r="AD1706" i="12" s="1"/>
  <c r="AI1706" i="12" s="1"/>
  <c r="AO1706" i="12" s="1"/>
  <c r="N1706" i="12"/>
  <c r="T1706" i="12" s="1"/>
  <c r="Y1706" i="12" s="1"/>
  <c r="AE1706" i="12" s="1"/>
  <c r="AJ1706" i="12" s="1"/>
  <c r="AP1706" i="12" s="1"/>
  <c r="L1708" i="12"/>
  <c r="R1708" i="12" s="1"/>
  <c r="W1708" i="12" s="1"/>
  <c r="AC1708" i="12" s="1"/>
  <c r="AH1708" i="12" s="1"/>
  <c r="AN1708" i="12" s="1"/>
  <c r="M1708" i="12"/>
  <c r="S1708" i="12" s="1"/>
  <c r="X1708" i="12" s="1"/>
  <c r="AD1708" i="12" s="1"/>
  <c r="AI1708" i="12" s="1"/>
  <c r="AO1708" i="12" s="1"/>
  <c r="N1708" i="12"/>
  <c r="T1708" i="12" s="1"/>
  <c r="Y1708" i="12" s="1"/>
  <c r="AE1708" i="12" s="1"/>
  <c r="AJ1708" i="12" s="1"/>
  <c r="AP1708" i="12" s="1"/>
  <c r="L1709" i="12"/>
  <c r="R1709" i="12" s="1"/>
  <c r="W1709" i="12" s="1"/>
  <c r="AC1709" i="12" s="1"/>
  <c r="AH1709" i="12" s="1"/>
  <c r="AN1709" i="12" s="1"/>
  <c r="M1709" i="12"/>
  <c r="S1709" i="12" s="1"/>
  <c r="X1709" i="12" s="1"/>
  <c r="AD1709" i="12" s="1"/>
  <c r="AI1709" i="12" s="1"/>
  <c r="AO1709" i="12" s="1"/>
  <c r="N1709" i="12"/>
  <c r="T1709" i="12" s="1"/>
  <c r="Y1709" i="12" s="1"/>
  <c r="AE1709" i="12" s="1"/>
  <c r="AJ1709" i="12" s="1"/>
  <c r="AP1709" i="12" s="1"/>
  <c r="L1719" i="12"/>
  <c r="R1719" i="12" s="1"/>
  <c r="W1719" i="12" s="1"/>
  <c r="AC1719" i="12" s="1"/>
  <c r="AH1719" i="12" s="1"/>
  <c r="AN1719" i="12" s="1"/>
  <c r="M1719" i="12"/>
  <c r="S1719" i="12" s="1"/>
  <c r="X1719" i="12" s="1"/>
  <c r="AD1719" i="12" s="1"/>
  <c r="AI1719" i="12" s="1"/>
  <c r="AO1719" i="12" s="1"/>
  <c r="N1719" i="12"/>
  <c r="T1719" i="12" s="1"/>
  <c r="Y1719" i="12" s="1"/>
  <c r="AE1719" i="12" s="1"/>
  <c r="AJ1719" i="12" s="1"/>
  <c r="AP1719" i="12" s="1"/>
  <c r="L1721" i="12"/>
  <c r="R1721" i="12" s="1"/>
  <c r="W1721" i="12" s="1"/>
  <c r="AC1721" i="12" s="1"/>
  <c r="AH1721" i="12" s="1"/>
  <c r="AN1721" i="12" s="1"/>
  <c r="M1721" i="12"/>
  <c r="S1721" i="12" s="1"/>
  <c r="X1721" i="12" s="1"/>
  <c r="AD1721" i="12" s="1"/>
  <c r="AI1721" i="12" s="1"/>
  <c r="AO1721" i="12" s="1"/>
  <c r="N1721" i="12"/>
  <c r="T1721" i="12" s="1"/>
  <c r="Y1721" i="12" s="1"/>
  <c r="AE1721" i="12" s="1"/>
  <c r="AJ1721" i="12" s="1"/>
  <c r="AP1721" i="12" s="1"/>
  <c r="L1725" i="12"/>
  <c r="R1725" i="12" s="1"/>
  <c r="W1725" i="12" s="1"/>
  <c r="AC1725" i="12" s="1"/>
  <c r="AH1725" i="12" s="1"/>
  <c r="AN1725" i="12" s="1"/>
  <c r="M1725" i="12"/>
  <c r="S1725" i="12" s="1"/>
  <c r="X1725" i="12" s="1"/>
  <c r="AD1725" i="12" s="1"/>
  <c r="AI1725" i="12" s="1"/>
  <c r="AO1725" i="12" s="1"/>
  <c r="N1725" i="12"/>
  <c r="T1725" i="12" s="1"/>
  <c r="Y1725" i="12" s="1"/>
  <c r="AE1725" i="12" s="1"/>
  <c r="AJ1725" i="12" s="1"/>
  <c r="AP1725" i="12" s="1"/>
  <c r="L1729" i="12"/>
  <c r="R1729" i="12" s="1"/>
  <c r="W1729" i="12" s="1"/>
  <c r="AC1729" i="12" s="1"/>
  <c r="AH1729" i="12" s="1"/>
  <c r="AN1729" i="12" s="1"/>
  <c r="M1729" i="12"/>
  <c r="S1729" i="12" s="1"/>
  <c r="X1729" i="12" s="1"/>
  <c r="AD1729" i="12" s="1"/>
  <c r="AI1729" i="12" s="1"/>
  <c r="AO1729" i="12" s="1"/>
  <c r="N1729" i="12"/>
  <c r="T1729" i="12" s="1"/>
  <c r="Y1729" i="12" s="1"/>
  <c r="AE1729" i="12" s="1"/>
  <c r="AJ1729" i="12" s="1"/>
  <c r="AP1729" i="12" s="1"/>
  <c r="L1733" i="12"/>
  <c r="R1733" i="12" s="1"/>
  <c r="W1733" i="12" s="1"/>
  <c r="AC1733" i="12" s="1"/>
  <c r="AH1733" i="12" s="1"/>
  <c r="AN1733" i="12" s="1"/>
  <c r="M1733" i="12"/>
  <c r="S1733" i="12" s="1"/>
  <c r="X1733" i="12" s="1"/>
  <c r="AD1733" i="12" s="1"/>
  <c r="AI1733" i="12" s="1"/>
  <c r="AO1733" i="12" s="1"/>
  <c r="N1733" i="12"/>
  <c r="T1733" i="12" s="1"/>
  <c r="Y1733" i="12" s="1"/>
  <c r="AE1733" i="12" s="1"/>
  <c r="AJ1733" i="12" s="1"/>
  <c r="AP1733" i="12" s="1"/>
  <c r="L1735" i="12"/>
  <c r="R1735" i="12" s="1"/>
  <c r="W1735" i="12" s="1"/>
  <c r="AC1735" i="12" s="1"/>
  <c r="AH1735" i="12" s="1"/>
  <c r="AN1735" i="12" s="1"/>
  <c r="M1735" i="12"/>
  <c r="S1735" i="12" s="1"/>
  <c r="X1735" i="12" s="1"/>
  <c r="AD1735" i="12" s="1"/>
  <c r="AI1735" i="12" s="1"/>
  <c r="AO1735" i="12" s="1"/>
  <c r="N1735" i="12"/>
  <c r="T1735" i="12" s="1"/>
  <c r="Y1735" i="12" s="1"/>
  <c r="AE1735" i="12" s="1"/>
  <c r="AJ1735" i="12" s="1"/>
  <c r="AP1735" i="12" s="1"/>
  <c r="L1739" i="12"/>
  <c r="R1739" i="12" s="1"/>
  <c r="W1739" i="12" s="1"/>
  <c r="AC1739" i="12" s="1"/>
  <c r="AH1739" i="12" s="1"/>
  <c r="AN1739" i="12" s="1"/>
  <c r="M1739" i="12"/>
  <c r="S1739" i="12" s="1"/>
  <c r="X1739" i="12" s="1"/>
  <c r="AD1739" i="12" s="1"/>
  <c r="AI1739" i="12" s="1"/>
  <c r="AO1739" i="12" s="1"/>
  <c r="N1739" i="12"/>
  <c r="T1739" i="12" s="1"/>
  <c r="Y1739" i="12" s="1"/>
  <c r="AE1739" i="12" s="1"/>
  <c r="AJ1739" i="12" s="1"/>
  <c r="AP1739" i="12" s="1"/>
  <c r="L1743" i="12"/>
  <c r="R1743" i="12" s="1"/>
  <c r="W1743" i="12" s="1"/>
  <c r="AC1743" i="12" s="1"/>
  <c r="AH1743" i="12" s="1"/>
  <c r="AN1743" i="12" s="1"/>
  <c r="M1743" i="12"/>
  <c r="S1743" i="12" s="1"/>
  <c r="X1743" i="12" s="1"/>
  <c r="AD1743" i="12" s="1"/>
  <c r="AI1743" i="12" s="1"/>
  <c r="AO1743" i="12" s="1"/>
  <c r="N1743" i="12"/>
  <c r="T1743" i="12" s="1"/>
  <c r="Y1743" i="12" s="1"/>
  <c r="AE1743" i="12" s="1"/>
  <c r="AJ1743" i="12" s="1"/>
  <c r="AP1743" i="12" s="1"/>
  <c r="L1747" i="12"/>
  <c r="R1747" i="12" s="1"/>
  <c r="W1747" i="12" s="1"/>
  <c r="AC1747" i="12" s="1"/>
  <c r="AH1747" i="12" s="1"/>
  <c r="AN1747" i="12" s="1"/>
  <c r="M1747" i="12"/>
  <c r="S1747" i="12" s="1"/>
  <c r="X1747" i="12" s="1"/>
  <c r="AD1747" i="12" s="1"/>
  <c r="AI1747" i="12" s="1"/>
  <c r="AO1747" i="12" s="1"/>
  <c r="N1747" i="12"/>
  <c r="T1747" i="12" s="1"/>
  <c r="Y1747" i="12" s="1"/>
  <c r="AE1747" i="12" s="1"/>
  <c r="AJ1747" i="12" s="1"/>
  <c r="AP1747" i="12" s="1"/>
  <c r="L1758" i="12"/>
  <c r="R1758" i="12" s="1"/>
  <c r="W1758" i="12" s="1"/>
  <c r="AC1758" i="12" s="1"/>
  <c r="AH1758" i="12" s="1"/>
  <c r="AN1758" i="12" s="1"/>
  <c r="M1758" i="12"/>
  <c r="S1758" i="12" s="1"/>
  <c r="X1758" i="12" s="1"/>
  <c r="AD1758" i="12" s="1"/>
  <c r="AI1758" i="12" s="1"/>
  <c r="AO1758" i="12" s="1"/>
  <c r="N1758" i="12"/>
  <c r="T1758" i="12" s="1"/>
  <c r="Y1758" i="12" s="1"/>
  <c r="AE1758" i="12" s="1"/>
  <c r="AJ1758" i="12" s="1"/>
  <c r="AP1758" i="12" s="1"/>
  <c r="L1759" i="12"/>
  <c r="R1759" i="12" s="1"/>
  <c r="W1759" i="12" s="1"/>
  <c r="AC1759" i="12" s="1"/>
  <c r="AH1759" i="12" s="1"/>
  <c r="AN1759" i="12" s="1"/>
  <c r="M1759" i="12"/>
  <c r="S1759" i="12" s="1"/>
  <c r="X1759" i="12" s="1"/>
  <c r="AD1759" i="12" s="1"/>
  <c r="AI1759" i="12" s="1"/>
  <c r="AO1759" i="12" s="1"/>
  <c r="N1759" i="12"/>
  <c r="T1759" i="12" s="1"/>
  <c r="Y1759" i="12" s="1"/>
  <c r="AE1759" i="12" s="1"/>
  <c r="AJ1759" i="12" s="1"/>
  <c r="AP1759" i="12" s="1"/>
  <c r="L1762" i="12"/>
  <c r="R1762" i="12" s="1"/>
  <c r="W1762" i="12" s="1"/>
  <c r="AC1762" i="12" s="1"/>
  <c r="AH1762" i="12" s="1"/>
  <c r="AN1762" i="12" s="1"/>
  <c r="M1762" i="12"/>
  <c r="S1762" i="12" s="1"/>
  <c r="X1762" i="12" s="1"/>
  <c r="AD1762" i="12" s="1"/>
  <c r="AI1762" i="12" s="1"/>
  <c r="AO1762" i="12" s="1"/>
  <c r="N1762" i="12"/>
  <c r="T1762" i="12" s="1"/>
  <c r="Y1762" i="12" s="1"/>
  <c r="AE1762" i="12" s="1"/>
  <c r="AJ1762" i="12" s="1"/>
  <c r="AP1762" i="12" s="1"/>
  <c r="L1763" i="12"/>
  <c r="R1763" i="12" s="1"/>
  <c r="W1763" i="12" s="1"/>
  <c r="AC1763" i="12" s="1"/>
  <c r="AH1763" i="12" s="1"/>
  <c r="AN1763" i="12" s="1"/>
  <c r="M1763" i="12"/>
  <c r="S1763" i="12" s="1"/>
  <c r="X1763" i="12" s="1"/>
  <c r="AD1763" i="12" s="1"/>
  <c r="AI1763" i="12" s="1"/>
  <c r="AO1763" i="12" s="1"/>
  <c r="N1763" i="12"/>
  <c r="T1763" i="12" s="1"/>
  <c r="Y1763" i="12" s="1"/>
  <c r="AE1763" i="12" s="1"/>
  <c r="AJ1763" i="12" s="1"/>
  <c r="AP1763" i="12" s="1"/>
  <c r="L1765" i="12"/>
  <c r="R1765" i="12" s="1"/>
  <c r="W1765" i="12" s="1"/>
  <c r="AC1765" i="12" s="1"/>
  <c r="AH1765" i="12" s="1"/>
  <c r="AN1765" i="12" s="1"/>
  <c r="M1765" i="12"/>
  <c r="S1765" i="12" s="1"/>
  <c r="X1765" i="12" s="1"/>
  <c r="AD1765" i="12" s="1"/>
  <c r="AI1765" i="12" s="1"/>
  <c r="AO1765" i="12" s="1"/>
  <c r="N1765" i="12"/>
  <c r="T1765" i="12" s="1"/>
  <c r="Y1765" i="12" s="1"/>
  <c r="AE1765" i="12" s="1"/>
  <c r="AJ1765" i="12" s="1"/>
  <c r="AP1765" i="12" s="1"/>
  <c r="L1766" i="12"/>
  <c r="R1766" i="12" s="1"/>
  <c r="W1766" i="12" s="1"/>
  <c r="AC1766" i="12" s="1"/>
  <c r="AH1766" i="12" s="1"/>
  <c r="AN1766" i="12" s="1"/>
  <c r="M1766" i="12"/>
  <c r="S1766" i="12" s="1"/>
  <c r="X1766" i="12" s="1"/>
  <c r="AD1766" i="12" s="1"/>
  <c r="AI1766" i="12" s="1"/>
  <c r="AO1766" i="12" s="1"/>
  <c r="N1766" i="12"/>
  <c r="T1766" i="12" s="1"/>
  <c r="Y1766" i="12" s="1"/>
  <c r="AE1766" i="12" s="1"/>
  <c r="AJ1766" i="12" s="1"/>
  <c r="AP1766" i="12" s="1"/>
  <c r="L1767" i="12"/>
  <c r="R1767" i="12" s="1"/>
  <c r="W1767" i="12" s="1"/>
  <c r="AC1767" i="12" s="1"/>
  <c r="AH1767" i="12" s="1"/>
  <c r="AN1767" i="12" s="1"/>
  <c r="M1767" i="12"/>
  <c r="S1767" i="12" s="1"/>
  <c r="X1767" i="12" s="1"/>
  <c r="AD1767" i="12" s="1"/>
  <c r="AI1767" i="12" s="1"/>
  <c r="AO1767" i="12" s="1"/>
  <c r="N1767" i="12"/>
  <c r="T1767" i="12" s="1"/>
  <c r="Y1767" i="12" s="1"/>
  <c r="AE1767" i="12" s="1"/>
  <c r="AJ1767" i="12" s="1"/>
  <c r="AP1767" i="12" s="1"/>
  <c r="L1769" i="12"/>
  <c r="R1769" i="12" s="1"/>
  <c r="W1769" i="12" s="1"/>
  <c r="AC1769" i="12" s="1"/>
  <c r="AH1769" i="12" s="1"/>
  <c r="AN1769" i="12" s="1"/>
  <c r="M1769" i="12"/>
  <c r="S1769" i="12" s="1"/>
  <c r="X1769" i="12" s="1"/>
  <c r="AD1769" i="12" s="1"/>
  <c r="AI1769" i="12" s="1"/>
  <c r="AO1769" i="12" s="1"/>
  <c r="N1769" i="12"/>
  <c r="T1769" i="12" s="1"/>
  <c r="Y1769" i="12" s="1"/>
  <c r="AE1769" i="12" s="1"/>
  <c r="AJ1769" i="12" s="1"/>
  <c r="AP1769" i="12" s="1"/>
  <c r="L1773" i="12"/>
  <c r="R1773" i="12" s="1"/>
  <c r="W1773" i="12" s="1"/>
  <c r="AC1773" i="12" s="1"/>
  <c r="AH1773" i="12" s="1"/>
  <c r="AN1773" i="12" s="1"/>
  <c r="M1773" i="12"/>
  <c r="S1773" i="12" s="1"/>
  <c r="X1773" i="12" s="1"/>
  <c r="AD1773" i="12" s="1"/>
  <c r="AI1773" i="12" s="1"/>
  <c r="AO1773" i="12" s="1"/>
  <c r="N1773" i="12"/>
  <c r="T1773" i="12" s="1"/>
  <c r="Y1773" i="12" s="1"/>
  <c r="AE1773" i="12" s="1"/>
  <c r="AJ1773" i="12" s="1"/>
  <c r="AP1773" i="12" s="1"/>
  <c r="L1775" i="12"/>
  <c r="R1775" i="12" s="1"/>
  <c r="W1775" i="12" s="1"/>
  <c r="AC1775" i="12" s="1"/>
  <c r="AH1775" i="12" s="1"/>
  <c r="AN1775" i="12" s="1"/>
  <c r="M1775" i="12"/>
  <c r="S1775" i="12" s="1"/>
  <c r="X1775" i="12" s="1"/>
  <c r="AD1775" i="12" s="1"/>
  <c r="AI1775" i="12" s="1"/>
  <c r="AO1775" i="12" s="1"/>
  <c r="N1775" i="12"/>
  <c r="T1775" i="12" s="1"/>
  <c r="Y1775" i="12" s="1"/>
  <c r="AE1775" i="12" s="1"/>
  <c r="AJ1775" i="12" s="1"/>
  <c r="AP1775" i="12" s="1"/>
  <c r="L1786" i="12"/>
  <c r="R1786" i="12" s="1"/>
  <c r="W1786" i="12" s="1"/>
  <c r="AC1786" i="12" s="1"/>
  <c r="AH1786" i="12" s="1"/>
  <c r="AN1786" i="12" s="1"/>
  <c r="M1786" i="12"/>
  <c r="S1786" i="12" s="1"/>
  <c r="X1786" i="12" s="1"/>
  <c r="AD1786" i="12" s="1"/>
  <c r="AI1786" i="12" s="1"/>
  <c r="AO1786" i="12" s="1"/>
  <c r="N1786" i="12"/>
  <c r="T1786" i="12" s="1"/>
  <c r="Y1786" i="12" s="1"/>
  <c r="AE1786" i="12" s="1"/>
  <c r="AJ1786" i="12" s="1"/>
  <c r="AP1786" i="12" s="1"/>
  <c r="L1789" i="12"/>
  <c r="R1789" i="12" s="1"/>
  <c r="W1789" i="12" s="1"/>
  <c r="AC1789" i="12" s="1"/>
  <c r="AH1789" i="12" s="1"/>
  <c r="AN1789" i="12" s="1"/>
  <c r="M1789" i="12"/>
  <c r="S1789" i="12" s="1"/>
  <c r="X1789" i="12" s="1"/>
  <c r="AD1789" i="12" s="1"/>
  <c r="AI1789" i="12" s="1"/>
  <c r="AO1789" i="12" s="1"/>
  <c r="N1789" i="12"/>
  <c r="T1789" i="12" s="1"/>
  <c r="Y1789" i="12" s="1"/>
  <c r="AE1789" i="12" s="1"/>
  <c r="AJ1789" i="12" s="1"/>
  <c r="AP1789" i="12" s="1"/>
  <c r="L1795" i="12"/>
  <c r="R1795" i="12" s="1"/>
  <c r="W1795" i="12" s="1"/>
  <c r="AC1795" i="12" s="1"/>
  <c r="AH1795" i="12" s="1"/>
  <c r="AN1795" i="12" s="1"/>
  <c r="M1795" i="12"/>
  <c r="S1795" i="12" s="1"/>
  <c r="X1795" i="12" s="1"/>
  <c r="AD1795" i="12" s="1"/>
  <c r="AI1795" i="12" s="1"/>
  <c r="AO1795" i="12" s="1"/>
  <c r="N1795" i="12"/>
  <c r="T1795" i="12" s="1"/>
  <c r="Y1795" i="12" s="1"/>
  <c r="AE1795" i="12" s="1"/>
  <c r="AJ1795" i="12" s="1"/>
  <c r="AP1795" i="12" s="1"/>
  <c r="L1798" i="12"/>
  <c r="R1798" i="12" s="1"/>
  <c r="W1798" i="12" s="1"/>
  <c r="AC1798" i="12" s="1"/>
  <c r="AH1798" i="12" s="1"/>
  <c r="AN1798" i="12" s="1"/>
  <c r="M1798" i="12"/>
  <c r="S1798" i="12" s="1"/>
  <c r="X1798" i="12" s="1"/>
  <c r="AD1798" i="12" s="1"/>
  <c r="AI1798" i="12" s="1"/>
  <c r="AO1798" i="12" s="1"/>
  <c r="N1798" i="12"/>
  <c r="T1798" i="12" s="1"/>
  <c r="Y1798" i="12" s="1"/>
  <c r="AE1798" i="12" s="1"/>
  <c r="AJ1798" i="12" s="1"/>
  <c r="AP1798" i="12" s="1"/>
  <c r="L1801" i="12"/>
  <c r="R1801" i="12" s="1"/>
  <c r="W1801" i="12" s="1"/>
  <c r="AC1801" i="12" s="1"/>
  <c r="AH1801" i="12" s="1"/>
  <c r="AN1801" i="12" s="1"/>
  <c r="M1801" i="12"/>
  <c r="S1801" i="12" s="1"/>
  <c r="X1801" i="12" s="1"/>
  <c r="AD1801" i="12" s="1"/>
  <c r="AI1801" i="12" s="1"/>
  <c r="AO1801" i="12" s="1"/>
  <c r="N1801" i="12"/>
  <c r="T1801" i="12" s="1"/>
  <c r="Y1801" i="12" s="1"/>
  <c r="AE1801" i="12" s="1"/>
  <c r="AJ1801" i="12" s="1"/>
  <c r="AP1801" i="12" s="1"/>
  <c r="L1804" i="12"/>
  <c r="R1804" i="12" s="1"/>
  <c r="W1804" i="12" s="1"/>
  <c r="AC1804" i="12" s="1"/>
  <c r="AH1804" i="12" s="1"/>
  <c r="AN1804" i="12" s="1"/>
  <c r="M1804" i="12"/>
  <c r="S1804" i="12" s="1"/>
  <c r="X1804" i="12" s="1"/>
  <c r="AD1804" i="12" s="1"/>
  <c r="AI1804" i="12" s="1"/>
  <c r="AO1804" i="12" s="1"/>
  <c r="N1804" i="12"/>
  <c r="T1804" i="12" s="1"/>
  <c r="Y1804" i="12" s="1"/>
  <c r="AE1804" i="12" s="1"/>
  <c r="AJ1804" i="12" s="1"/>
  <c r="AP1804" i="12" s="1"/>
  <c r="L1808" i="12"/>
  <c r="R1808" i="12" s="1"/>
  <c r="W1808" i="12" s="1"/>
  <c r="AC1808" i="12" s="1"/>
  <c r="AH1808" i="12" s="1"/>
  <c r="AN1808" i="12" s="1"/>
  <c r="M1808" i="12"/>
  <c r="S1808" i="12" s="1"/>
  <c r="X1808" i="12" s="1"/>
  <c r="AD1808" i="12" s="1"/>
  <c r="AI1808" i="12" s="1"/>
  <c r="AO1808" i="12" s="1"/>
  <c r="N1808" i="12"/>
  <c r="T1808" i="12" s="1"/>
  <c r="Y1808" i="12" s="1"/>
  <c r="AE1808" i="12" s="1"/>
  <c r="AJ1808" i="12" s="1"/>
  <c r="AP1808" i="12" s="1"/>
  <c r="L1812" i="12"/>
  <c r="R1812" i="12" s="1"/>
  <c r="W1812" i="12" s="1"/>
  <c r="AC1812" i="12" s="1"/>
  <c r="AH1812" i="12" s="1"/>
  <c r="AN1812" i="12" s="1"/>
  <c r="M1812" i="12"/>
  <c r="S1812" i="12" s="1"/>
  <c r="X1812" i="12" s="1"/>
  <c r="AD1812" i="12" s="1"/>
  <c r="AI1812" i="12" s="1"/>
  <c r="AO1812" i="12" s="1"/>
  <c r="N1812" i="12"/>
  <c r="T1812" i="12" s="1"/>
  <c r="Y1812" i="12" s="1"/>
  <c r="AE1812" i="12" s="1"/>
  <c r="AJ1812" i="12" s="1"/>
  <c r="AP1812" i="12" s="1"/>
  <c r="L1816" i="12"/>
  <c r="R1816" i="12" s="1"/>
  <c r="W1816" i="12" s="1"/>
  <c r="AC1816" i="12" s="1"/>
  <c r="AH1816" i="12" s="1"/>
  <c r="AN1816" i="12" s="1"/>
  <c r="M1816" i="12"/>
  <c r="S1816" i="12" s="1"/>
  <c r="X1816" i="12" s="1"/>
  <c r="AD1816" i="12" s="1"/>
  <c r="AI1816" i="12" s="1"/>
  <c r="AO1816" i="12" s="1"/>
  <c r="N1816" i="12"/>
  <c r="T1816" i="12" s="1"/>
  <c r="Y1816" i="12" s="1"/>
  <c r="AE1816" i="12" s="1"/>
  <c r="AJ1816" i="12" s="1"/>
  <c r="AP1816" i="12" s="1"/>
  <c r="L1819" i="12"/>
  <c r="R1819" i="12" s="1"/>
  <c r="W1819" i="12" s="1"/>
  <c r="AC1819" i="12" s="1"/>
  <c r="AH1819" i="12" s="1"/>
  <c r="AN1819" i="12" s="1"/>
  <c r="M1819" i="12"/>
  <c r="S1819" i="12" s="1"/>
  <c r="X1819" i="12" s="1"/>
  <c r="AD1819" i="12" s="1"/>
  <c r="AI1819" i="12" s="1"/>
  <c r="AO1819" i="12" s="1"/>
  <c r="N1819" i="12"/>
  <c r="T1819" i="12" s="1"/>
  <c r="Y1819" i="12" s="1"/>
  <c r="AE1819" i="12" s="1"/>
  <c r="AJ1819" i="12" s="1"/>
  <c r="AP1819" i="12" s="1"/>
  <c r="L1825" i="12"/>
  <c r="R1825" i="12" s="1"/>
  <c r="W1825" i="12" s="1"/>
  <c r="AC1825" i="12" s="1"/>
  <c r="AH1825" i="12" s="1"/>
  <c r="AN1825" i="12" s="1"/>
  <c r="M1825" i="12"/>
  <c r="S1825" i="12" s="1"/>
  <c r="X1825" i="12" s="1"/>
  <c r="AD1825" i="12" s="1"/>
  <c r="AI1825" i="12" s="1"/>
  <c r="AO1825" i="12" s="1"/>
  <c r="N1825" i="12"/>
  <c r="T1825" i="12" s="1"/>
  <c r="Y1825" i="12" s="1"/>
  <c r="AE1825" i="12" s="1"/>
  <c r="AJ1825" i="12" s="1"/>
  <c r="AP1825" i="12" s="1"/>
  <c r="L1828" i="12"/>
  <c r="R1828" i="12" s="1"/>
  <c r="W1828" i="12" s="1"/>
  <c r="AC1828" i="12" s="1"/>
  <c r="AH1828" i="12" s="1"/>
  <c r="AN1828" i="12" s="1"/>
  <c r="M1828" i="12"/>
  <c r="S1828" i="12" s="1"/>
  <c r="X1828" i="12" s="1"/>
  <c r="AD1828" i="12" s="1"/>
  <c r="AI1828" i="12" s="1"/>
  <c r="AO1828" i="12" s="1"/>
  <c r="N1828" i="12"/>
  <c r="T1828" i="12" s="1"/>
  <c r="Y1828" i="12" s="1"/>
  <c r="AE1828" i="12" s="1"/>
  <c r="AJ1828" i="12" s="1"/>
  <c r="AP1828" i="12" s="1"/>
  <c r="L1831" i="12"/>
  <c r="R1831" i="12" s="1"/>
  <c r="W1831" i="12" s="1"/>
  <c r="AC1831" i="12" s="1"/>
  <c r="AH1831" i="12" s="1"/>
  <c r="AN1831" i="12" s="1"/>
  <c r="M1831" i="12"/>
  <c r="S1831" i="12" s="1"/>
  <c r="X1831" i="12" s="1"/>
  <c r="AD1831" i="12" s="1"/>
  <c r="AI1831" i="12" s="1"/>
  <c r="AO1831" i="12" s="1"/>
  <c r="N1831" i="12"/>
  <c r="T1831" i="12" s="1"/>
  <c r="Y1831" i="12" s="1"/>
  <c r="AE1831" i="12" s="1"/>
  <c r="AJ1831" i="12" s="1"/>
  <c r="AP1831" i="12" s="1"/>
  <c r="L1833" i="12"/>
  <c r="R1833" i="12" s="1"/>
  <c r="W1833" i="12" s="1"/>
  <c r="AC1833" i="12" s="1"/>
  <c r="AH1833" i="12" s="1"/>
  <c r="AN1833" i="12" s="1"/>
  <c r="M1833" i="12"/>
  <c r="S1833" i="12" s="1"/>
  <c r="X1833" i="12" s="1"/>
  <c r="AD1833" i="12" s="1"/>
  <c r="AI1833" i="12" s="1"/>
  <c r="AO1833" i="12" s="1"/>
  <c r="N1833" i="12"/>
  <c r="T1833" i="12" s="1"/>
  <c r="Y1833" i="12" s="1"/>
  <c r="AE1833" i="12" s="1"/>
  <c r="AJ1833" i="12" s="1"/>
  <c r="AP1833" i="12" s="1"/>
  <c r="L1834" i="12"/>
  <c r="R1834" i="12" s="1"/>
  <c r="W1834" i="12" s="1"/>
  <c r="AC1834" i="12" s="1"/>
  <c r="AH1834" i="12" s="1"/>
  <c r="AN1834" i="12" s="1"/>
  <c r="M1834" i="12"/>
  <c r="S1834" i="12" s="1"/>
  <c r="X1834" i="12" s="1"/>
  <c r="AD1834" i="12" s="1"/>
  <c r="AI1834" i="12" s="1"/>
  <c r="AO1834" i="12" s="1"/>
  <c r="N1834" i="12"/>
  <c r="T1834" i="12" s="1"/>
  <c r="Y1834" i="12" s="1"/>
  <c r="AE1834" i="12" s="1"/>
  <c r="AJ1834" i="12" s="1"/>
  <c r="AP1834" i="12" s="1"/>
  <c r="L1837" i="12"/>
  <c r="R1837" i="12" s="1"/>
  <c r="W1837" i="12" s="1"/>
  <c r="AC1837" i="12" s="1"/>
  <c r="AH1837" i="12" s="1"/>
  <c r="AN1837" i="12" s="1"/>
  <c r="M1837" i="12"/>
  <c r="S1837" i="12" s="1"/>
  <c r="X1837" i="12" s="1"/>
  <c r="AD1837" i="12" s="1"/>
  <c r="AI1837" i="12" s="1"/>
  <c r="AO1837" i="12" s="1"/>
  <c r="N1837" i="12"/>
  <c r="T1837" i="12" s="1"/>
  <c r="Y1837" i="12" s="1"/>
  <c r="AE1837" i="12" s="1"/>
  <c r="AJ1837" i="12" s="1"/>
  <c r="AP1837" i="12" s="1"/>
  <c r="L1841" i="12"/>
  <c r="R1841" i="12" s="1"/>
  <c r="W1841" i="12" s="1"/>
  <c r="AC1841" i="12" s="1"/>
  <c r="AH1841" i="12" s="1"/>
  <c r="AN1841" i="12" s="1"/>
  <c r="M1841" i="12"/>
  <c r="S1841" i="12" s="1"/>
  <c r="X1841" i="12" s="1"/>
  <c r="AD1841" i="12" s="1"/>
  <c r="AI1841" i="12" s="1"/>
  <c r="AO1841" i="12" s="1"/>
  <c r="N1841" i="12"/>
  <c r="T1841" i="12" s="1"/>
  <c r="Y1841" i="12" s="1"/>
  <c r="AE1841" i="12" s="1"/>
  <c r="AJ1841" i="12" s="1"/>
  <c r="AP1841" i="12" s="1"/>
  <c r="L1845" i="12"/>
  <c r="R1845" i="12" s="1"/>
  <c r="W1845" i="12" s="1"/>
  <c r="AC1845" i="12" s="1"/>
  <c r="AH1845" i="12" s="1"/>
  <c r="AN1845" i="12" s="1"/>
  <c r="M1845" i="12"/>
  <c r="S1845" i="12" s="1"/>
  <c r="X1845" i="12" s="1"/>
  <c r="AD1845" i="12" s="1"/>
  <c r="AI1845" i="12" s="1"/>
  <c r="AO1845" i="12" s="1"/>
  <c r="N1845" i="12"/>
  <c r="T1845" i="12" s="1"/>
  <c r="Y1845" i="12" s="1"/>
  <c r="AE1845" i="12" s="1"/>
  <c r="AJ1845" i="12" s="1"/>
  <c r="AP1845" i="12" s="1"/>
  <c r="L1847" i="12"/>
  <c r="R1847" i="12" s="1"/>
  <c r="W1847" i="12" s="1"/>
  <c r="AC1847" i="12" s="1"/>
  <c r="AH1847" i="12" s="1"/>
  <c r="AN1847" i="12" s="1"/>
  <c r="M1847" i="12"/>
  <c r="S1847" i="12" s="1"/>
  <c r="X1847" i="12" s="1"/>
  <c r="AD1847" i="12" s="1"/>
  <c r="AI1847" i="12" s="1"/>
  <c r="AO1847" i="12" s="1"/>
  <c r="N1847" i="12"/>
  <c r="T1847" i="12" s="1"/>
  <c r="Y1847" i="12" s="1"/>
  <c r="AE1847" i="12" s="1"/>
  <c r="AJ1847" i="12" s="1"/>
  <c r="AP1847" i="12" s="1"/>
  <c r="L1852" i="12"/>
  <c r="R1852" i="12" s="1"/>
  <c r="W1852" i="12" s="1"/>
  <c r="AC1852" i="12" s="1"/>
  <c r="AH1852" i="12" s="1"/>
  <c r="AN1852" i="12" s="1"/>
  <c r="M1852" i="12"/>
  <c r="S1852" i="12" s="1"/>
  <c r="X1852" i="12" s="1"/>
  <c r="AD1852" i="12" s="1"/>
  <c r="AI1852" i="12" s="1"/>
  <c r="AO1852" i="12" s="1"/>
  <c r="N1852" i="12"/>
  <c r="T1852" i="12" s="1"/>
  <c r="Y1852" i="12" s="1"/>
  <c r="AE1852" i="12" s="1"/>
  <c r="AJ1852" i="12" s="1"/>
  <c r="AP1852" i="12" s="1"/>
  <c r="L1856" i="12"/>
  <c r="R1856" i="12" s="1"/>
  <c r="W1856" i="12" s="1"/>
  <c r="AC1856" i="12" s="1"/>
  <c r="AH1856" i="12" s="1"/>
  <c r="AN1856" i="12" s="1"/>
  <c r="M1856" i="12"/>
  <c r="S1856" i="12" s="1"/>
  <c r="X1856" i="12" s="1"/>
  <c r="AD1856" i="12" s="1"/>
  <c r="AI1856" i="12" s="1"/>
  <c r="AO1856" i="12" s="1"/>
  <c r="N1856" i="12"/>
  <c r="T1856" i="12" s="1"/>
  <c r="Y1856" i="12" s="1"/>
  <c r="AE1856" i="12" s="1"/>
  <c r="AJ1856" i="12" s="1"/>
  <c r="AP1856" i="12" s="1"/>
  <c r="L1860" i="12"/>
  <c r="R1860" i="12" s="1"/>
  <c r="W1860" i="12" s="1"/>
  <c r="AC1860" i="12" s="1"/>
  <c r="AH1860" i="12" s="1"/>
  <c r="AN1860" i="12" s="1"/>
  <c r="M1860" i="12"/>
  <c r="S1860" i="12" s="1"/>
  <c r="X1860" i="12" s="1"/>
  <c r="AD1860" i="12" s="1"/>
  <c r="AI1860" i="12" s="1"/>
  <c r="AO1860" i="12" s="1"/>
  <c r="N1860" i="12"/>
  <c r="T1860" i="12" s="1"/>
  <c r="Y1860" i="12" s="1"/>
  <c r="AE1860" i="12" s="1"/>
  <c r="AJ1860" i="12" s="1"/>
  <c r="AP1860" i="12" s="1"/>
  <c r="L1862" i="12"/>
  <c r="R1862" i="12" s="1"/>
  <c r="W1862" i="12" s="1"/>
  <c r="AC1862" i="12" s="1"/>
  <c r="AH1862" i="12" s="1"/>
  <c r="AN1862" i="12" s="1"/>
  <c r="M1862" i="12"/>
  <c r="S1862" i="12" s="1"/>
  <c r="X1862" i="12" s="1"/>
  <c r="AD1862" i="12" s="1"/>
  <c r="AI1862" i="12" s="1"/>
  <c r="AO1862" i="12" s="1"/>
  <c r="N1862" i="12"/>
  <c r="T1862" i="12" s="1"/>
  <c r="Y1862" i="12" s="1"/>
  <c r="AE1862" i="12" s="1"/>
  <c r="AJ1862" i="12" s="1"/>
  <c r="AP1862" i="12" s="1"/>
  <c r="L1866" i="12"/>
  <c r="R1866" i="12" s="1"/>
  <c r="W1866" i="12" s="1"/>
  <c r="AC1866" i="12" s="1"/>
  <c r="AH1866" i="12" s="1"/>
  <c r="AN1866" i="12" s="1"/>
  <c r="M1866" i="12"/>
  <c r="S1866" i="12" s="1"/>
  <c r="X1866" i="12" s="1"/>
  <c r="AD1866" i="12" s="1"/>
  <c r="AI1866" i="12" s="1"/>
  <c r="AO1866" i="12" s="1"/>
  <c r="N1866" i="12"/>
  <c r="T1866" i="12" s="1"/>
  <c r="Y1866" i="12" s="1"/>
  <c r="AE1866" i="12" s="1"/>
  <c r="AJ1866" i="12" s="1"/>
  <c r="AP1866" i="12" s="1"/>
  <c r="L1871" i="12"/>
  <c r="R1871" i="12" s="1"/>
  <c r="W1871" i="12" s="1"/>
  <c r="AC1871" i="12" s="1"/>
  <c r="AH1871" i="12" s="1"/>
  <c r="AN1871" i="12" s="1"/>
  <c r="M1871" i="12"/>
  <c r="S1871" i="12" s="1"/>
  <c r="X1871" i="12" s="1"/>
  <c r="AD1871" i="12" s="1"/>
  <c r="AI1871" i="12" s="1"/>
  <c r="AO1871" i="12" s="1"/>
  <c r="N1871" i="12"/>
  <c r="T1871" i="12" s="1"/>
  <c r="Y1871" i="12" s="1"/>
  <c r="AE1871" i="12" s="1"/>
  <c r="AJ1871" i="12" s="1"/>
  <c r="AP1871" i="12" s="1"/>
  <c r="L1874" i="12"/>
  <c r="R1874" i="12" s="1"/>
  <c r="W1874" i="12" s="1"/>
  <c r="AC1874" i="12" s="1"/>
  <c r="AH1874" i="12" s="1"/>
  <c r="AN1874" i="12" s="1"/>
  <c r="M1874" i="12"/>
  <c r="S1874" i="12" s="1"/>
  <c r="X1874" i="12" s="1"/>
  <c r="AD1874" i="12" s="1"/>
  <c r="AI1874" i="12" s="1"/>
  <c r="AO1874" i="12" s="1"/>
  <c r="N1874" i="12"/>
  <c r="T1874" i="12" s="1"/>
  <c r="Y1874" i="12" s="1"/>
  <c r="AE1874" i="12" s="1"/>
  <c r="AJ1874" i="12" s="1"/>
  <c r="AP1874" i="12" s="1"/>
  <c r="L1876" i="12"/>
  <c r="R1876" i="12" s="1"/>
  <c r="W1876" i="12" s="1"/>
  <c r="AC1876" i="12" s="1"/>
  <c r="AH1876" i="12" s="1"/>
  <c r="AN1876" i="12" s="1"/>
  <c r="M1876" i="12"/>
  <c r="S1876" i="12" s="1"/>
  <c r="X1876" i="12" s="1"/>
  <c r="AD1876" i="12" s="1"/>
  <c r="AI1876" i="12" s="1"/>
  <c r="AO1876" i="12" s="1"/>
  <c r="N1876" i="12"/>
  <c r="T1876" i="12" s="1"/>
  <c r="Y1876" i="12" s="1"/>
  <c r="AE1876" i="12" s="1"/>
  <c r="AJ1876" i="12" s="1"/>
  <c r="AP1876" i="12" s="1"/>
  <c r="L1878" i="12"/>
  <c r="R1878" i="12" s="1"/>
  <c r="W1878" i="12" s="1"/>
  <c r="AC1878" i="12" s="1"/>
  <c r="AH1878" i="12" s="1"/>
  <c r="AN1878" i="12" s="1"/>
  <c r="M1878" i="12"/>
  <c r="S1878" i="12" s="1"/>
  <c r="X1878" i="12" s="1"/>
  <c r="AD1878" i="12" s="1"/>
  <c r="AI1878" i="12" s="1"/>
  <c r="AO1878" i="12" s="1"/>
  <c r="N1878" i="12"/>
  <c r="T1878" i="12" s="1"/>
  <c r="Y1878" i="12" s="1"/>
  <c r="AE1878" i="12" s="1"/>
  <c r="AJ1878" i="12" s="1"/>
  <c r="AP1878" i="12" s="1"/>
  <c r="L1892" i="12"/>
  <c r="R1892" i="12" s="1"/>
  <c r="W1892" i="12" s="1"/>
  <c r="AC1892" i="12" s="1"/>
  <c r="AH1892" i="12" s="1"/>
  <c r="AN1892" i="12" s="1"/>
  <c r="M1892" i="12"/>
  <c r="S1892" i="12" s="1"/>
  <c r="X1892" i="12" s="1"/>
  <c r="AD1892" i="12" s="1"/>
  <c r="AI1892" i="12" s="1"/>
  <c r="AO1892" i="12" s="1"/>
  <c r="N1892" i="12"/>
  <c r="T1892" i="12" s="1"/>
  <c r="Y1892" i="12" s="1"/>
  <c r="AE1892" i="12" s="1"/>
  <c r="AJ1892" i="12" s="1"/>
  <c r="AP1892" i="12" s="1"/>
  <c r="L1895" i="12"/>
  <c r="R1895" i="12" s="1"/>
  <c r="W1895" i="12" s="1"/>
  <c r="AC1895" i="12" s="1"/>
  <c r="AH1895" i="12" s="1"/>
  <c r="AN1895" i="12" s="1"/>
  <c r="M1895" i="12"/>
  <c r="S1895" i="12" s="1"/>
  <c r="X1895" i="12" s="1"/>
  <c r="AD1895" i="12" s="1"/>
  <c r="AI1895" i="12" s="1"/>
  <c r="AO1895" i="12" s="1"/>
  <c r="N1895" i="12"/>
  <c r="T1895" i="12" s="1"/>
  <c r="Y1895" i="12" s="1"/>
  <c r="AE1895" i="12" s="1"/>
  <c r="AJ1895" i="12" s="1"/>
  <c r="AP1895" i="12" s="1"/>
  <c r="L1899" i="12"/>
  <c r="R1899" i="12" s="1"/>
  <c r="W1899" i="12" s="1"/>
  <c r="AC1899" i="12" s="1"/>
  <c r="AH1899" i="12" s="1"/>
  <c r="AN1899" i="12" s="1"/>
  <c r="M1899" i="12"/>
  <c r="S1899" i="12" s="1"/>
  <c r="X1899" i="12" s="1"/>
  <c r="AD1899" i="12" s="1"/>
  <c r="AI1899" i="12" s="1"/>
  <c r="AO1899" i="12" s="1"/>
  <c r="N1899" i="12"/>
  <c r="T1899" i="12" s="1"/>
  <c r="Y1899" i="12" s="1"/>
  <c r="AE1899" i="12" s="1"/>
  <c r="AJ1899" i="12" s="1"/>
  <c r="AP1899" i="12" s="1"/>
  <c r="L1903" i="12"/>
  <c r="R1903" i="12" s="1"/>
  <c r="W1903" i="12" s="1"/>
  <c r="AC1903" i="12" s="1"/>
  <c r="AH1903" i="12" s="1"/>
  <c r="AN1903" i="12" s="1"/>
  <c r="M1903" i="12"/>
  <c r="S1903" i="12" s="1"/>
  <c r="X1903" i="12" s="1"/>
  <c r="AD1903" i="12" s="1"/>
  <c r="AI1903" i="12" s="1"/>
  <c r="AO1903" i="12" s="1"/>
  <c r="N1903" i="12"/>
  <c r="T1903" i="12" s="1"/>
  <c r="Y1903" i="12" s="1"/>
  <c r="AE1903" i="12" s="1"/>
  <c r="AJ1903" i="12" s="1"/>
  <c r="AP1903" i="12" s="1"/>
  <c r="L1913" i="12"/>
  <c r="R1913" i="12" s="1"/>
  <c r="W1913" i="12" s="1"/>
  <c r="AC1913" i="12" s="1"/>
  <c r="AH1913" i="12" s="1"/>
  <c r="AN1913" i="12" s="1"/>
  <c r="M1913" i="12"/>
  <c r="S1913" i="12" s="1"/>
  <c r="X1913" i="12" s="1"/>
  <c r="AD1913" i="12" s="1"/>
  <c r="AI1913" i="12" s="1"/>
  <c r="AO1913" i="12" s="1"/>
  <c r="N1913" i="12"/>
  <c r="T1913" i="12" s="1"/>
  <c r="Y1913" i="12" s="1"/>
  <c r="AE1913" i="12" s="1"/>
  <c r="AJ1913" i="12" s="1"/>
  <c r="AP1913" i="12" s="1"/>
  <c r="L1917" i="12"/>
  <c r="R1917" i="12" s="1"/>
  <c r="W1917" i="12" s="1"/>
  <c r="AC1917" i="12" s="1"/>
  <c r="AH1917" i="12" s="1"/>
  <c r="AN1917" i="12" s="1"/>
  <c r="M1917" i="12"/>
  <c r="S1917" i="12" s="1"/>
  <c r="X1917" i="12" s="1"/>
  <c r="AD1917" i="12" s="1"/>
  <c r="AI1917" i="12" s="1"/>
  <c r="AO1917" i="12" s="1"/>
  <c r="N1917" i="12"/>
  <c r="T1917" i="12" s="1"/>
  <c r="Y1917" i="12" s="1"/>
  <c r="AE1917" i="12" s="1"/>
  <c r="AJ1917" i="12" s="1"/>
  <c r="AP1917" i="12" s="1"/>
  <c r="L1919" i="12"/>
  <c r="R1919" i="12" s="1"/>
  <c r="W1919" i="12" s="1"/>
  <c r="AC1919" i="12" s="1"/>
  <c r="AH1919" i="12" s="1"/>
  <c r="AN1919" i="12" s="1"/>
  <c r="M1919" i="12"/>
  <c r="S1919" i="12" s="1"/>
  <c r="X1919" i="12" s="1"/>
  <c r="AD1919" i="12" s="1"/>
  <c r="AI1919" i="12" s="1"/>
  <c r="AO1919" i="12" s="1"/>
  <c r="N1919" i="12"/>
  <c r="T1919" i="12" s="1"/>
  <c r="Y1919" i="12" s="1"/>
  <c r="AE1919" i="12" s="1"/>
  <c r="AJ1919" i="12" s="1"/>
  <c r="AP1919" i="12" s="1"/>
  <c r="L1920" i="12"/>
  <c r="R1920" i="12" s="1"/>
  <c r="W1920" i="12" s="1"/>
  <c r="AC1920" i="12" s="1"/>
  <c r="AH1920" i="12" s="1"/>
  <c r="AN1920" i="12" s="1"/>
  <c r="M1920" i="12"/>
  <c r="S1920" i="12" s="1"/>
  <c r="X1920" i="12" s="1"/>
  <c r="AD1920" i="12" s="1"/>
  <c r="AI1920" i="12" s="1"/>
  <c r="AO1920" i="12" s="1"/>
  <c r="N1920" i="12"/>
  <c r="T1920" i="12" s="1"/>
  <c r="Y1920" i="12" s="1"/>
  <c r="AE1920" i="12" s="1"/>
  <c r="AJ1920" i="12" s="1"/>
  <c r="AP1920" i="12" s="1"/>
  <c r="L1921" i="12"/>
  <c r="R1921" i="12" s="1"/>
  <c r="W1921" i="12" s="1"/>
  <c r="AC1921" i="12" s="1"/>
  <c r="AH1921" i="12" s="1"/>
  <c r="AN1921" i="12" s="1"/>
  <c r="M1921" i="12"/>
  <c r="S1921" i="12" s="1"/>
  <c r="X1921" i="12" s="1"/>
  <c r="AD1921" i="12" s="1"/>
  <c r="AI1921" i="12" s="1"/>
  <c r="AO1921" i="12" s="1"/>
  <c r="N1921" i="12"/>
  <c r="T1921" i="12" s="1"/>
  <c r="Y1921" i="12" s="1"/>
  <c r="AE1921" i="12" s="1"/>
  <c r="AJ1921" i="12" s="1"/>
  <c r="AP1921" i="12" s="1"/>
  <c r="L1933" i="12"/>
  <c r="R1933" i="12" s="1"/>
  <c r="W1933" i="12" s="1"/>
  <c r="AC1933" i="12" s="1"/>
  <c r="AH1933" i="12" s="1"/>
  <c r="AN1933" i="12" s="1"/>
  <c r="M1933" i="12"/>
  <c r="S1933" i="12" s="1"/>
  <c r="X1933" i="12" s="1"/>
  <c r="AD1933" i="12" s="1"/>
  <c r="AI1933" i="12" s="1"/>
  <c r="AO1933" i="12" s="1"/>
  <c r="N1933" i="12"/>
  <c r="T1933" i="12" s="1"/>
  <c r="Y1933" i="12" s="1"/>
  <c r="AE1933" i="12" s="1"/>
  <c r="AJ1933" i="12" s="1"/>
  <c r="AP1933" i="12" s="1"/>
  <c r="L1941" i="12"/>
  <c r="R1941" i="12" s="1"/>
  <c r="W1941" i="12" s="1"/>
  <c r="AC1941" i="12" s="1"/>
  <c r="AH1941" i="12" s="1"/>
  <c r="AN1941" i="12" s="1"/>
  <c r="M1941" i="12"/>
  <c r="S1941" i="12" s="1"/>
  <c r="X1941" i="12" s="1"/>
  <c r="AD1941" i="12" s="1"/>
  <c r="AI1941" i="12" s="1"/>
  <c r="AO1941" i="12" s="1"/>
  <c r="N1941" i="12"/>
  <c r="T1941" i="12" s="1"/>
  <c r="Y1941" i="12" s="1"/>
  <c r="AE1941" i="12" s="1"/>
  <c r="AJ1941" i="12" s="1"/>
  <c r="AP1941" i="12" s="1"/>
  <c r="L1945" i="12"/>
  <c r="R1945" i="12" s="1"/>
  <c r="W1945" i="12" s="1"/>
  <c r="AC1945" i="12" s="1"/>
  <c r="AH1945" i="12" s="1"/>
  <c r="AN1945" i="12" s="1"/>
  <c r="M1945" i="12"/>
  <c r="S1945" i="12" s="1"/>
  <c r="X1945" i="12" s="1"/>
  <c r="AD1945" i="12" s="1"/>
  <c r="AI1945" i="12" s="1"/>
  <c r="AO1945" i="12" s="1"/>
  <c r="N1945" i="12"/>
  <c r="T1945" i="12" s="1"/>
  <c r="Y1945" i="12" s="1"/>
  <c r="AE1945" i="12" s="1"/>
  <c r="AJ1945" i="12" s="1"/>
  <c r="AP1945" i="12" s="1"/>
  <c r="L1949" i="12"/>
  <c r="R1949" i="12" s="1"/>
  <c r="W1949" i="12" s="1"/>
  <c r="AC1949" i="12" s="1"/>
  <c r="AH1949" i="12" s="1"/>
  <c r="AN1949" i="12" s="1"/>
  <c r="M1949" i="12"/>
  <c r="S1949" i="12" s="1"/>
  <c r="X1949" i="12" s="1"/>
  <c r="AD1949" i="12" s="1"/>
  <c r="AI1949" i="12" s="1"/>
  <c r="AO1949" i="12" s="1"/>
  <c r="N1949" i="12"/>
  <c r="T1949" i="12" s="1"/>
  <c r="Y1949" i="12" s="1"/>
  <c r="AE1949" i="12" s="1"/>
  <c r="AJ1949" i="12" s="1"/>
  <c r="AP1949" i="12" s="1"/>
  <c r="L1957" i="12"/>
  <c r="R1957" i="12" s="1"/>
  <c r="W1957" i="12" s="1"/>
  <c r="AC1957" i="12" s="1"/>
  <c r="AH1957" i="12" s="1"/>
  <c r="AN1957" i="12" s="1"/>
  <c r="M1957" i="12"/>
  <c r="S1957" i="12" s="1"/>
  <c r="X1957" i="12" s="1"/>
  <c r="AD1957" i="12" s="1"/>
  <c r="AI1957" i="12" s="1"/>
  <c r="AO1957" i="12" s="1"/>
  <c r="N1957" i="12"/>
  <c r="T1957" i="12" s="1"/>
  <c r="Y1957" i="12" s="1"/>
  <c r="AE1957" i="12" s="1"/>
  <c r="AJ1957" i="12" s="1"/>
  <c r="AP1957" i="12" s="1"/>
  <c r="L1961" i="12"/>
  <c r="R1961" i="12" s="1"/>
  <c r="W1961" i="12" s="1"/>
  <c r="AC1961" i="12" s="1"/>
  <c r="AH1961" i="12" s="1"/>
  <c r="AN1961" i="12" s="1"/>
  <c r="M1961" i="12"/>
  <c r="S1961" i="12" s="1"/>
  <c r="X1961" i="12" s="1"/>
  <c r="AD1961" i="12" s="1"/>
  <c r="AI1961" i="12" s="1"/>
  <c r="AO1961" i="12" s="1"/>
  <c r="N1961" i="12"/>
  <c r="T1961" i="12" s="1"/>
  <c r="Y1961" i="12" s="1"/>
  <c r="AE1961" i="12" s="1"/>
  <c r="AJ1961" i="12" s="1"/>
  <c r="AP1961" i="12" s="1"/>
  <c r="L1985" i="12"/>
  <c r="R1985" i="12" s="1"/>
  <c r="W1985" i="12" s="1"/>
  <c r="AC1985" i="12" s="1"/>
  <c r="AH1985" i="12" s="1"/>
  <c r="AN1985" i="12" s="1"/>
  <c r="M1985" i="12"/>
  <c r="S1985" i="12" s="1"/>
  <c r="X1985" i="12" s="1"/>
  <c r="AD1985" i="12" s="1"/>
  <c r="AI1985" i="12" s="1"/>
  <c r="AO1985" i="12" s="1"/>
  <c r="N1985" i="12"/>
  <c r="T1985" i="12" s="1"/>
  <c r="Y1985" i="12" s="1"/>
  <c r="AE1985" i="12" s="1"/>
  <c r="AJ1985" i="12" s="1"/>
  <c r="AP1985" i="12" s="1"/>
  <c r="L1989" i="12"/>
  <c r="R1989" i="12" s="1"/>
  <c r="W1989" i="12" s="1"/>
  <c r="AC1989" i="12" s="1"/>
  <c r="AH1989" i="12" s="1"/>
  <c r="AN1989" i="12" s="1"/>
  <c r="M1989" i="12"/>
  <c r="S1989" i="12" s="1"/>
  <c r="X1989" i="12" s="1"/>
  <c r="AD1989" i="12" s="1"/>
  <c r="AI1989" i="12" s="1"/>
  <c r="AO1989" i="12" s="1"/>
  <c r="N1989" i="12"/>
  <c r="T1989" i="12" s="1"/>
  <c r="Y1989" i="12" s="1"/>
  <c r="AE1989" i="12" s="1"/>
  <c r="AJ1989" i="12" s="1"/>
  <c r="AP1989" i="12" s="1"/>
  <c r="L1993" i="12"/>
  <c r="R1993" i="12" s="1"/>
  <c r="W1993" i="12" s="1"/>
  <c r="AC1993" i="12" s="1"/>
  <c r="AH1993" i="12" s="1"/>
  <c r="AN1993" i="12" s="1"/>
  <c r="M1993" i="12"/>
  <c r="S1993" i="12" s="1"/>
  <c r="X1993" i="12" s="1"/>
  <c r="AD1993" i="12" s="1"/>
  <c r="AI1993" i="12" s="1"/>
  <c r="AO1993" i="12" s="1"/>
  <c r="N1993" i="12"/>
  <c r="T1993" i="12" s="1"/>
  <c r="Y1993" i="12" s="1"/>
  <c r="AE1993" i="12" s="1"/>
  <c r="AJ1993" i="12" s="1"/>
  <c r="AP1993" i="12" s="1"/>
  <c r="L1996" i="12"/>
  <c r="R1996" i="12" s="1"/>
  <c r="W1996" i="12" s="1"/>
  <c r="AC1996" i="12" s="1"/>
  <c r="AH1996" i="12" s="1"/>
  <c r="AN1996" i="12" s="1"/>
  <c r="M1996" i="12"/>
  <c r="S1996" i="12" s="1"/>
  <c r="X1996" i="12" s="1"/>
  <c r="AD1996" i="12" s="1"/>
  <c r="AI1996" i="12" s="1"/>
  <c r="AO1996" i="12" s="1"/>
  <c r="N1996" i="12"/>
  <c r="T1996" i="12" s="1"/>
  <c r="Y1996" i="12" s="1"/>
  <c r="AE1996" i="12" s="1"/>
  <c r="AJ1996" i="12" s="1"/>
  <c r="AP1996" i="12" s="1"/>
  <c r="L2002" i="12"/>
  <c r="R2002" i="12" s="1"/>
  <c r="W2002" i="12" s="1"/>
  <c r="AC2002" i="12" s="1"/>
  <c r="AH2002" i="12" s="1"/>
  <c r="AN2002" i="12" s="1"/>
  <c r="M2002" i="12"/>
  <c r="S2002" i="12" s="1"/>
  <c r="X2002" i="12" s="1"/>
  <c r="AD2002" i="12" s="1"/>
  <c r="AI2002" i="12" s="1"/>
  <c r="AO2002" i="12" s="1"/>
  <c r="N2002" i="12"/>
  <c r="T2002" i="12" s="1"/>
  <c r="Y2002" i="12" s="1"/>
  <c r="AE2002" i="12" s="1"/>
  <c r="AJ2002" i="12" s="1"/>
  <c r="AP2002" i="12" s="1"/>
  <c r="L2003" i="12"/>
  <c r="R2003" i="12" s="1"/>
  <c r="W2003" i="12" s="1"/>
  <c r="AC2003" i="12" s="1"/>
  <c r="AH2003" i="12" s="1"/>
  <c r="AN2003" i="12" s="1"/>
  <c r="M2003" i="12"/>
  <c r="S2003" i="12" s="1"/>
  <c r="X2003" i="12" s="1"/>
  <c r="AD2003" i="12" s="1"/>
  <c r="AI2003" i="12" s="1"/>
  <c r="AO2003" i="12" s="1"/>
  <c r="N2003" i="12"/>
  <c r="T2003" i="12" s="1"/>
  <c r="Y2003" i="12" s="1"/>
  <c r="AE2003" i="12" s="1"/>
  <c r="AJ2003" i="12" s="1"/>
  <c r="AP2003" i="12" s="1"/>
  <c r="L2007" i="12"/>
  <c r="R2007" i="12" s="1"/>
  <c r="W2007" i="12" s="1"/>
  <c r="AC2007" i="12" s="1"/>
  <c r="AH2007" i="12" s="1"/>
  <c r="AN2007" i="12" s="1"/>
  <c r="M2007" i="12"/>
  <c r="S2007" i="12" s="1"/>
  <c r="X2007" i="12" s="1"/>
  <c r="AD2007" i="12" s="1"/>
  <c r="AI2007" i="12" s="1"/>
  <c r="AO2007" i="12" s="1"/>
  <c r="N2007" i="12"/>
  <c r="T2007" i="12" s="1"/>
  <c r="Y2007" i="12" s="1"/>
  <c r="AE2007" i="12" s="1"/>
  <c r="AJ2007" i="12" s="1"/>
  <c r="AP2007" i="12" s="1"/>
  <c r="L2011" i="12"/>
  <c r="R2011" i="12" s="1"/>
  <c r="W2011" i="12" s="1"/>
  <c r="AC2011" i="12" s="1"/>
  <c r="AH2011" i="12" s="1"/>
  <c r="AN2011" i="12" s="1"/>
  <c r="M2011" i="12"/>
  <c r="S2011" i="12" s="1"/>
  <c r="X2011" i="12" s="1"/>
  <c r="AD2011" i="12" s="1"/>
  <c r="AI2011" i="12" s="1"/>
  <c r="AO2011" i="12" s="1"/>
  <c r="N2011" i="12"/>
  <c r="T2011" i="12" s="1"/>
  <c r="Y2011" i="12" s="1"/>
  <c r="AE2011" i="12" s="1"/>
  <c r="AJ2011" i="12" s="1"/>
  <c r="AP2011" i="12" s="1"/>
  <c r="L2015" i="12"/>
  <c r="R2015" i="12" s="1"/>
  <c r="W2015" i="12" s="1"/>
  <c r="AC2015" i="12" s="1"/>
  <c r="AH2015" i="12" s="1"/>
  <c r="AN2015" i="12" s="1"/>
  <c r="M2015" i="12"/>
  <c r="S2015" i="12" s="1"/>
  <c r="X2015" i="12" s="1"/>
  <c r="AD2015" i="12" s="1"/>
  <c r="AI2015" i="12" s="1"/>
  <c r="AO2015" i="12" s="1"/>
  <c r="N2015" i="12"/>
  <c r="T2015" i="12" s="1"/>
  <c r="Y2015" i="12" s="1"/>
  <c r="AE2015" i="12" s="1"/>
  <c r="AJ2015" i="12" s="1"/>
  <c r="AP2015" i="12" s="1"/>
  <c r="L2023" i="12"/>
  <c r="R2023" i="12" s="1"/>
  <c r="W2023" i="12" s="1"/>
  <c r="AC2023" i="12" s="1"/>
  <c r="AH2023" i="12" s="1"/>
  <c r="AN2023" i="12" s="1"/>
  <c r="M2023" i="12"/>
  <c r="S2023" i="12" s="1"/>
  <c r="X2023" i="12" s="1"/>
  <c r="AD2023" i="12" s="1"/>
  <c r="AI2023" i="12" s="1"/>
  <c r="AO2023" i="12" s="1"/>
  <c r="N2023" i="12"/>
  <c r="T2023" i="12" s="1"/>
  <c r="Y2023" i="12" s="1"/>
  <c r="AE2023" i="12" s="1"/>
  <c r="AJ2023" i="12" s="1"/>
  <c r="AP2023" i="12" s="1"/>
  <c r="L2027" i="12"/>
  <c r="R2027" i="12" s="1"/>
  <c r="W2027" i="12" s="1"/>
  <c r="AC2027" i="12" s="1"/>
  <c r="AH2027" i="12" s="1"/>
  <c r="AN2027" i="12" s="1"/>
  <c r="M2027" i="12"/>
  <c r="S2027" i="12" s="1"/>
  <c r="X2027" i="12" s="1"/>
  <c r="AD2027" i="12" s="1"/>
  <c r="AI2027" i="12" s="1"/>
  <c r="AO2027" i="12" s="1"/>
  <c r="N2027" i="12"/>
  <c r="T2027" i="12" s="1"/>
  <c r="Y2027" i="12" s="1"/>
  <c r="AE2027" i="12" s="1"/>
  <c r="AJ2027" i="12" s="1"/>
  <c r="AP2027" i="12" s="1"/>
  <c r="L2031" i="12"/>
  <c r="R2031" i="12" s="1"/>
  <c r="W2031" i="12" s="1"/>
  <c r="AC2031" i="12" s="1"/>
  <c r="AH2031" i="12" s="1"/>
  <c r="AN2031" i="12" s="1"/>
  <c r="M2031" i="12"/>
  <c r="S2031" i="12" s="1"/>
  <c r="X2031" i="12" s="1"/>
  <c r="AD2031" i="12" s="1"/>
  <c r="AI2031" i="12" s="1"/>
  <c r="AO2031" i="12" s="1"/>
  <c r="N2031" i="12"/>
  <c r="T2031" i="12" s="1"/>
  <c r="Y2031" i="12" s="1"/>
  <c r="AE2031" i="12" s="1"/>
  <c r="AJ2031" i="12" s="1"/>
  <c r="AP2031" i="12" s="1"/>
  <c r="L2070" i="12"/>
  <c r="R2070" i="12" s="1"/>
  <c r="W2070" i="12" s="1"/>
  <c r="AC2070" i="12" s="1"/>
  <c r="AH2070" i="12" s="1"/>
  <c r="AN2070" i="12" s="1"/>
  <c r="M2070" i="12"/>
  <c r="S2070" i="12" s="1"/>
  <c r="X2070" i="12" s="1"/>
  <c r="AD2070" i="12" s="1"/>
  <c r="AI2070" i="12" s="1"/>
  <c r="AO2070" i="12" s="1"/>
  <c r="N2070" i="12"/>
  <c r="T2070" i="12" s="1"/>
  <c r="Y2070" i="12" s="1"/>
  <c r="AE2070" i="12" s="1"/>
  <c r="AJ2070" i="12" s="1"/>
  <c r="AP2070" i="12" s="1"/>
  <c r="L2074" i="12"/>
  <c r="R2074" i="12" s="1"/>
  <c r="W2074" i="12" s="1"/>
  <c r="AC2074" i="12" s="1"/>
  <c r="AH2074" i="12" s="1"/>
  <c r="AN2074" i="12" s="1"/>
  <c r="M2074" i="12"/>
  <c r="S2074" i="12" s="1"/>
  <c r="X2074" i="12" s="1"/>
  <c r="AD2074" i="12" s="1"/>
  <c r="AI2074" i="12" s="1"/>
  <c r="AO2074" i="12" s="1"/>
  <c r="N2074" i="12"/>
  <c r="T2074" i="12" s="1"/>
  <c r="Y2074" i="12" s="1"/>
  <c r="AE2074" i="12" s="1"/>
  <c r="AJ2074" i="12" s="1"/>
  <c r="AP2074" i="12" s="1"/>
  <c r="L2078" i="12"/>
  <c r="R2078" i="12" s="1"/>
  <c r="W2078" i="12" s="1"/>
  <c r="AC2078" i="12" s="1"/>
  <c r="AH2078" i="12" s="1"/>
  <c r="AN2078" i="12" s="1"/>
  <c r="M2078" i="12"/>
  <c r="S2078" i="12" s="1"/>
  <c r="X2078" i="12" s="1"/>
  <c r="AD2078" i="12" s="1"/>
  <c r="AI2078" i="12" s="1"/>
  <c r="AO2078" i="12" s="1"/>
  <c r="N2078" i="12"/>
  <c r="T2078" i="12" s="1"/>
  <c r="Y2078" i="12" s="1"/>
  <c r="AE2078" i="12" s="1"/>
  <c r="AJ2078" i="12" s="1"/>
  <c r="AP2078" i="12" s="1"/>
  <c r="L2082" i="12"/>
  <c r="R2082" i="12" s="1"/>
  <c r="W2082" i="12" s="1"/>
  <c r="AC2082" i="12" s="1"/>
  <c r="AH2082" i="12" s="1"/>
  <c r="AN2082" i="12" s="1"/>
  <c r="M2082" i="12"/>
  <c r="S2082" i="12" s="1"/>
  <c r="X2082" i="12" s="1"/>
  <c r="AD2082" i="12" s="1"/>
  <c r="AI2082" i="12" s="1"/>
  <c r="AO2082" i="12" s="1"/>
  <c r="N2082" i="12"/>
  <c r="T2082" i="12" s="1"/>
  <c r="Y2082" i="12" s="1"/>
  <c r="AE2082" i="12" s="1"/>
  <c r="AJ2082" i="12" s="1"/>
  <c r="AP2082" i="12" s="1"/>
  <c r="L2087" i="12"/>
  <c r="R2087" i="12" s="1"/>
  <c r="W2087" i="12" s="1"/>
  <c r="AC2087" i="12" s="1"/>
  <c r="AH2087" i="12" s="1"/>
  <c r="AN2087" i="12" s="1"/>
  <c r="M2087" i="12"/>
  <c r="S2087" i="12" s="1"/>
  <c r="X2087" i="12" s="1"/>
  <c r="AD2087" i="12" s="1"/>
  <c r="AI2087" i="12" s="1"/>
  <c r="AO2087" i="12" s="1"/>
  <c r="N2087" i="12"/>
  <c r="T2087" i="12" s="1"/>
  <c r="Y2087" i="12" s="1"/>
  <c r="AE2087" i="12" s="1"/>
  <c r="AJ2087" i="12" s="1"/>
  <c r="AP2087" i="12" s="1"/>
  <c r="L2095" i="12"/>
  <c r="R2095" i="12" s="1"/>
  <c r="W2095" i="12" s="1"/>
  <c r="AC2095" i="12" s="1"/>
  <c r="AH2095" i="12" s="1"/>
  <c r="AN2095" i="12" s="1"/>
  <c r="M2095" i="12"/>
  <c r="S2095" i="12" s="1"/>
  <c r="X2095" i="12" s="1"/>
  <c r="AD2095" i="12" s="1"/>
  <c r="AI2095" i="12" s="1"/>
  <c r="AO2095" i="12" s="1"/>
  <c r="N2095" i="12"/>
  <c r="T2095" i="12" s="1"/>
  <c r="Y2095" i="12" s="1"/>
  <c r="AE2095" i="12" s="1"/>
  <c r="AJ2095" i="12" s="1"/>
  <c r="AP2095" i="12" s="1"/>
  <c r="L2099" i="12"/>
  <c r="R2099" i="12" s="1"/>
  <c r="W2099" i="12" s="1"/>
  <c r="AC2099" i="12" s="1"/>
  <c r="AH2099" i="12" s="1"/>
  <c r="AN2099" i="12" s="1"/>
  <c r="M2099" i="12"/>
  <c r="S2099" i="12" s="1"/>
  <c r="X2099" i="12" s="1"/>
  <c r="AD2099" i="12" s="1"/>
  <c r="AI2099" i="12" s="1"/>
  <c r="AO2099" i="12" s="1"/>
  <c r="N2099" i="12"/>
  <c r="T2099" i="12" s="1"/>
  <c r="Y2099" i="12" s="1"/>
  <c r="AE2099" i="12" s="1"/>
  <c r="AJ2099" i="12" s="1"/>
  <c r="AP2099" i="12" s="1"/>
  <c r="L2103" i="12"/>
  <c r="R2103" i="12" s="1"/>
  <c r="W2103" i="12" s="1"/>
  <c r="AC2103" i="12" s="1"/>
  <c r="AH2103" i="12" s="1"/>
  <c r="AN2103" i="12" s="1"/>
  <c r="M2103" i="12"/>
  <c r="S2103" i="12" s="1"/>
  <c r="X2103" i="12" s="1"/>
  <c r="AD2103" i="12" s="1"/>
  <c r="AI2103" i="12" s="1"/>
  <c r="AO2103" i="12" s="1"/>
  <c r="N2103" i="12"/>
  <c r="T2103" i="12" s="1"/>
  <c r="Y2103" i="12" s="1"/>
  <c r="AE2103" i="12" s="1"/>
  <c r="AJ2103" i="12" s="1"/>
  <c r="AP2103" i="12" s="1"/>
  <c r="L2122" i="12"/>
  <c r="R2122" i="12" s="1"/>
  <c r="W2122" i="12" s="1"/>
  <c r="AC2122" i="12" s="1"/>
  <c r="AH2122" i="12" s="1"/>
  <c r="AN2122" i="12" s="1"/>
  <c r="M2122" i="12"/>
  <c r="S2122" i="12" s="1"/>
  <c r="X2122" i="12" s="1"/>
  <c r="AD2122" i="12" s="1"/>
  <c r="AI2122" i="12" s="1"/>
  <c r="AO2122" i="12" s="1"/>
  <c r="N2122" i="12"/>
  <c r="T2122" i="12" s="1"/>
  <c r="Y2122" i="12" s="1"/>
  <c r="AE2122" i="12" s="1"/>
  <c r="AJ2122" i="12" s="1"/>
  <c r="AP2122" i="12" s="1"/>
  <c r="L2127" i="12"/>
  <c r="R2127" i="12" s="1"/>
  <c r="W2127" i="12" s="1"/>
  <c r="AC2127" i="12" s="1"/>
  <c r="AH2127" i="12" s="1"/>
  <c r="AN2127" i="12" s="1"/>
  <c r="M2127" i="12"/>
  <c r="S2127" i="12" s="1"/>
  <c r="X2127" i="12" s="1"/>
  <c r="AD2127" i="12" s="1"/>
  <c r="AI2127" i="12" s="1"/>
  <c r="AO2127" i="12" s="1"/>
  <c r="N2127" i="12"/>
  <c r="T2127" i="12" s="1"/>
  <c r="Y2127" i="12" s="1"/>
  <c r="AE2127" i="12" s="1"/>
  <c r="AJ2127" i="12" s="1"/>
  <c r="AP2127" i="12" s="1"/>
  <c r="L2132" i="12"/>
  <c r="R2132" i="12" s="1"/>
  <c r="W2132" i="12" s="1"/>
  <c r="AC2132" i="12" s="1"/>
  <c r="AH2132" i="12" s="1"/>
  <c r="AN2132" i="12" s="1"/>
  <c r="M2132" i="12"/>
  <c r="S2132" i="12" s="1"/>
  <c r="X2132" i="12" s="1"/>
  <c r="AD2132" i="12" s="1"/>
  <c r="AI2132" i="12" s="1"/>
  <c r="AO2132" i="12" s="1"/>
  <c r="N2132" i="12"/>
  <c r="T2132" i="12" s="1"/>
  <c r="Y2132" i="12" s="1"/>
  <c r="AE2132" i="12" s="1"/>
  <c r="AJ2132" i="12" s="1"/>
  <c r="AP2132" i="12" s="1"/>
  <c r="L2136" i="12"/>
  <c r="R2136" i="12" s="1"/>
  <c r="W2136" i="12" s="1"/>
  <c r="AC2136" i="12" s="1"/>
  <c r="AH2136" i="12" s="1"/>
  <c r="AN2136" i="12" s="1"/>
  <c r="M2136" i="12"/>
  <c r="S2136" i="12" s="1"/>
  <c r="X2136" i="12" s="1"/>
  <c r="AD2136" i="12" s="1"/>
  <c r="AI2136" i="12" s="1"/>
  <c r="AO2136" i="12" s="1"/>
  <c r="N2136" i="12"/>
  <c r="T2136" i="12" s="1"/>
  <c r="Y2136" i="12" s="1"/>
  <c r="AE2136" i="12" s="1"/>
  <c r="AJ2136" i="12" s="1"/>
  <c r="AP2136" i="12" s="1"/>
  <c r="L2147" i="12"/>
  <c r="R2147" i="12" s="1"/>
  <c r="W2147" i="12" s="1"/>
  <c r="AC2147" i="12" s="1"/>
  <c r="AH2147" i="12" s="1"/>
  <c r="AN2147" i="12" s="1"/>
  <c r="M2147" i="12"/>
  <c r="S2147" i="12" s="1"/>
  <c r="X2147" i="12" s="1"/>
  <c r="AD2147" i="12" s="1"/>
  <c r="AI2147" i="12" s="1"/>
  <c r="AO2147" i="12" s="1"/>
  <c r="N2147" i="12"/>
  <c r="T2147" i="12" s="1"/>
  <c r="Y2147" i="12" s="1"/>
  <c r="AE2147" i="12" s="1"/>
  <c r="AJ2147" i="12" s="1"/>
  <c r="AP2147" i="12" s="1"/>
  <c r="L2157" i="12"/>
  <c r="R2157" i="12" s="1"/>
  <c r="W2157" i="12" s="1"/>
  <c r="AC2157" i="12" s="1"/>
  <c r="AH2157" i="12" s="1"/>
  <c r="AN2157" i="12" s="1"/>
  <c r="M2157" i="12"/>
  <c r="S2157" i="12" s="1"/>
  <c r="X2157" i="12" s="1"/>
  <c r="AD2157" i="12" s="1"/>
  <c r="AI2157" i="12" s="1"/>
  <c r="AO2157" i="12" s="1"/>
  <c r="N2157" i="12"/>
  <c r="T2157" i="12" s="1"/>
  <c r="Y2157" i="12" s="1"/>
  <c r="AE2157" i="12" s="1"/>
  <c r="AJ2157" i="12" s="1"/>
  <c r="AP2157" i="12" s="1"/>
  <c r="L2180" i="12"/>
  <c r="R2180" i="12" s="1"/>
  <c r="W2180" i="12" s="1"/>
  <c r="AC2180" i="12" s="1"/>
  <c r="AH2180" i="12" s="1"/>
  <c r="AN2180" i="12" s="1"/>
  <c r="M2180" i="12"/>
  <c r="S2180" i="12" s="1"/>
  <c r="X2180" i="12" s="1"/>
  <c r="AD2180" i="12" s="1"/>
  <c r="AI2180" i="12" s="1"/>
  <c r="AO2180" i="12" s="1"/>
  <c r="N2180" i="12"/>
  <c r="T2180" i="12" s="1"/>
  <c r="Y2180" i="12" s="1"/>
  <c r="AE2180" i="12" s="1"/>
  <c r="AJ2180" i="12" s="1"/>
  <c r="AP2180" i="12" s="1"/>
  <c r="L2183" i="12"/>
  <c r="R2183" i="12" s="1"/>
  <c r="W2183" i="12" s="1"/>
  <c r="AC2183" i="12" s="1"/>
  <c r="AH2183" i="12" s="1"/>
  <c r="AN2183" i="12" s="1"/>
  <c r="M2183" i="12"/>
  <c r="S2183" i="12" s="1"/>
  <c r="X2183" i="12" s="1"/>
  <c r="AD2183" i="12" s="1"/>
  <c r="AI2183" i="12" s="1"/>
  <c r="AO2183" i="12" s="1"/>
  <c r="N2183" i="12"/>
  <c r="T2183" i="12" s="1"/>
  <c r="Y2183" i="12" s="1"/>
  <c r="AE2183" i="12" s="1"/>
  <c r="AJ2183" i="12" s="1"/>
  <c r="AP2183" i="12" s="1"/>
  <c r="L2186" i="12"/>
  <c r="R2186" i="12" s="1"/>
  <c r="W2186" i="12" s="1"/>
  <c r="AC2186" i="12" s="1"/>
  <c r="AH2186" i="12" s="1"/>
  <c r="AN2186" i="12" s="1"/>
  <c r="M2186" i="12"/>
  <c r="S2186" i="12" s="1"/>
  <c r="X2186" i="12" s="1"/>
  <c r="AD2186" i="12" s="1"/>
  <c r="AI2186" i="12" s="1"/>
  <c r="AO2186" i="12" s="1"/>
  <c r="N2186" i="12"/>
  <c r="T2186" i="12" s="1"/>
  <c r="Y2186" i="12" s="1"/>
  <c r="AE2186" i="12" s="1"/>
  <c r="AJ2186" i="12" s="1"/>
  <c r="AP2186" i="12" s="1"/>
  <c r="L2190" i="12"/>
  <c r="R2190" i="12" s="1"/>
  <c r="W2190" i="12" s="1"/>
  <c r="AC2190" i="12" s="1"/>
  <c r="AH2190" i="12" s="1"/>
  <c r="AN2190" i="12" s="1"/>
  <c r="M2190" i="12"/>
  <c r="S2190" i="12" s="1"/>
  <c r="X2190" i="12" s="1"/>
  <c r="AD2190" i="12" s="1"/>
  <c r="AI2190" i="12" s="1"/>
  <c r="AO2190" i="12" s="1"/>
  <c r="N2190" i="12"/>
  <c r="T2190" i="12" s="1"/>
  <c r="Y2190" i="12" s="1"/>
  <c r="AE2190" i="12" s="1"/>
  <c r="AJ2190" i="12" s="1"/>
  <c r="AP2190" i="12" s="1"/>
  <c r="L2193" i="12"/>
  <c r="R2193" i="12" s="1"/>
  <c r="W2193" i="12" s="1"/>
  <c r="AC2193" i="12" s="1"/>
  <c r="AH2193" i="12" s="1"/>
  <c r="AN2193" i="12" s="1"/>
  <c r="M2193" i="12"/>
  <c r="S2193" i="12" s="1"/>
  <c r="X2193" i="12" s="1"/>
  <c r="AD2193" i="12" s="1"/>
  <c r="AI2193" i="12" s="1"/>
  <c r="AO2193" i="12" s="1"/>
  <c r="N2193" i="12"/>
  <c r="T2193" i="12" s="1"/>
  <c r="Y2193" i="12" s="1"/>
  <c r="AE2193" i="12" s="1"/>
  <c r="AJ2193" i="12" s="1"/>
  <c r="AP2193" i="12" s="1"/>
  <c r="L2197" i="12"/>
  <c r="R2197" i="12" s="1"/>
  <c r="W2197" i="12" s="1"/>
  <c r="AC2197" i="12" s="1"/>
  <c r="AH2197" i="12" s="1"/>
  <c r="AN2197" i="12" s="1"/>
  <c r="M2197" i="12"/>
  <c r="S2197" i="12" s="1"/>
  <c r="X2197" i="12" s="1"/>
  <c r="AD2197" i="12" s="1"/>
  <c r="AI2197" i="12" s="1"/>
  <c r="AO2197" i="12" s="1"/>
  <c r="N2197" i="12"/>
  <c r="T2197" i="12" s="1"/>
  <c r="Y2197" i="12" s="1"/>
  <c r="AE2197" i="12" s="1"/>
  <c r="AJ2197" i="12" s="1"/>
  <c r="AP2197" i="12" s="1"/>
  <c r="L2202" i="12"/>
  <c r="R2202" i="12" s="1"/>
  <c r="W2202" i="12" s="1"/>
  <c r="AC2202" i="12" s="1"/>
  <c r="AH2202" i="12" s="1"/>
  <c r="AN2202" i="12" s="1"/>
  <c r="M2202" i="12"/>
  <c r="S2202" i="12" s="1"/>
  <c r="X2202" i="12" s="1"/>
  <c r="AD2202" i="12" s="1"/>
  <c r="AI2202" i="12" s="1"/>
  <c r="AO2202" i="12" s="1"/>
  <c r="N2202" i="12"/>
  <c r="T2202" i="12" s="1"/>
  <c r="Y2202" i="12" s="1"/>
  <c r="AE2202" i="12" s="1"/>
  <c r="AJ2202" i="12" s="1"/>
  <c r="AP2202" i="12" s="1"/>
  <c r="L2206" i="12"/>
  <c r="R2206" i="12" s="1"/>
  <c r="W2206" i="12" s="1"/>
  <c r="AC2206" i="12" s="1"/>
  <c r="AH2206" i="12" s="1"/>
  <c r="AN2206" i="12" s="1"/>
  <c r="M2206" i="12"/>
  <c r="S2206" i="12" s="1"/>
  <c r="X2206" i="12" s="1"/>
  <c r="AD2206" i="12" s="1"/>
  <c r="AI2206" i="12" s="1"/>
  <c r="AO2206" i="12" s="1"/>
  <c r="N2206" i="12"/>
  <c r="T2206" i="12" s="1"/>
  <c r="Y2206" i="12" s="1"/>
  <c r="AE2206" i="12" s="1"/>
  <c r="AJ2206" i="12" s="1"/>
  <c r="AP2206" i="12" s="1"/>
  <c r="L2211" i="12"/>
  <c r="R2211" i="12" s="1"/>
  <c r="W2211" i="12" s="1"/>
  <c r="AC2211" i="12" s="1"/>
  <c r="AH2211" i="12" s="1"/>
  <c r="AN2211" i="12" s="1"/>
  <c r="M2211" i="12"/>
  <c r="S2211" i="12" s="1"/>
  <c r="X2211" i="12" s="1"/>
  <c r="AD2211" i="12" s="1"/>
  <c r="AI2211" i="12" s="1"/>
  <c r="AO2211" i="12" s="1"/>
  <c r="N2211" i="12"/>
  <c r="T2211" i="12" s="1"/>
  <c r="Y2211" i="12" s="1"/>
  <c r="AE2211" i="12" s="1"/>
  <c r="AJ2211" i="12" s="1"/>
  <c r="AP2211" i="12" s="1"/>
  <c r="L2214" i="12"/>
  <c r="R2214" i="12" s="1"/>
  <c r="W2214" i="12" s="1"/>
  <c r="AC2214" i="12" s="1"/>
  <c r="AH2214" i="12" s="1"/>
  <c r="AN2214" i="12" s="1"/>
  <c r="M2214" i="12"/>
  <c r="S2214" i="12" s="1"/>
  <c r="X2214" i="12" s="1"/>
  <c r="AD2214" i="12" s="1"/>
  <c r="AI2214" i="12" s="1"/>
  <c r="AO2214" i="12" s="1"/>
  <c r="N2214" i="12"/>
  <c r="T2214" i="12" s="1"/>
  <c r="Y2214" i="12" s="1"/>
  <c r="AE2214" i="12" s="1"/>
  <c r="AJ2214" i="12" s="1"/>
  <c r="AP2214" i="12" s="1"/>
  <c r="L2217" i="12"/>
  <c r="R2217" i="12" s="1"/>
  <c r="W2217" i="12" s="1"/>
  <c r="AC2217" i="12" s="1"/>
  <c r="AH2217" i="12" s="1"/>
  <c r="AN2217" i="12" s="1"/>
  <c r="M2217" i="12"/>
  <c r="S2217" i="12" s="1"/>
  <c r="X2217" i="12" s="1"/>
  <c r="AD2217" i="12" s="1"/>
  <c r="AI2217" i="12" s="1"/>
  <c r="AO2217" i="12" s="1"/>
  <c r="N2217" i="12"/>
  <c r="T2217" i="12" s="1"/>
  <c r="Y2217" i="12" s="1"/>
  <c r="AE2217" i="12" s="1"/>
  <c r="AJ2217" i="12" s="1"/>
  <c r="AP2217" i="12" s="1"/>
  <c r="L2221" i="12"/>
  <c r="R2221" i="12" s="1"/>
  <c r="W2221" i="12" s="1"/>
  <c r="AC2221" i="12" s="1"/>
  <c r="AH2221" i="12" s="1"/>
  <c r="AN2221" i="12" s="1"/>
  <c r="M2221" i="12"/>
  <c r="S2221" i="12" s="1"/>
  <c r="X2221" i="12" s="1"/>
  <c r="AD2221" i="12" s="1"/>
  <c r="AI2221" i="12" s="1"/>
  <c r="AO2221" i="12" s="1"/>
  <c r="N2221" i="12"/>
  <c r="T2221" i="12" s="1"/>
  <c r="Y2221" i="12" s="1"/>
  <c r="AE2221" i="12" s="1"/>
  <c r="AJ2221" i="12" s="1"/>
  <c r="AP2221" i="12" s="1"/>
  <c r="L2225" i="12"/>
  <c r="R2225" i="12" s="1"/>
  <c r="W2225" i="12" s="1"/>
  <c r="AC2225" i="12" s="1"/>
  <c r="AH2225" i="12" s="1"/>
  <c r="AN2225" i="12" s="1"/>
  <c r="M2225" i="12"/>
  <c r="S2225" i="12" s="1"/>
  <c r="X2225" i="12" s="1"/>
  <c r="AD2225" i="12" s="1"/>
  <c r="AI2225" i="12" s="1"/>
  <c r="AO2225" i="12" s="1"/>
  <c r="N2225" i="12"/>
  <c r="T2225" i="12" s="1"/>
  <c r="Y2225" i="12" s="1"/>
  <c r="AE2225" i="12" s="1"/>
  <c r="AJ2225" i="12" s="1"/>
  <c r="AP2225" i="12" s="1"/>
  <c r="L2229" i="12"/>
  <c r="R2229" i="12" s="1"/>
  <c r="W2229" i="12" s="1"/>
  <c r="AC2229" i="12" s="1"/>
  <c r="AH2229" i="12" s="1"/>
  <c r="AN2229" i="12" s="1"/>
  <c r="M2229" i="12"/>
  <c r="S2229" i="12" s="1"/>
  <c r="X2229" i="12" s="1"/>
  <c r="AD2229" i="12" s="1"/>
  <c r="AI2229" i="12" s="1"/>
  <c r="AO2229" i="12" s="1"/>
  <c r="N2229" i="12"/>
  <c r="T2229" i="12" s="1"/>
  <c r="Y2229" i="12" s="1"/>
  <c r="AE2229" i="12" s="1"/>
  <c r="AJ2229" i="12" s="1"/>
  <c r="AP2229" i="12" s="1"/>
  <c r="L2233" i="12"/>
  <c r="R2233" i="12" s="1"/>
  <c r="W2233" i="12" s="1"/>
  <c r="AC2233" i="12" s="1"/>
  <c r="AH2233" i="12" s="1"/>
  <c r="AN2233" i="12" s="1"/>
  <c r="M2233" i="12"/>
  <c r="S2233" i="12" s="1"/>
  <c r="X2233" i="12" s="1"/>
  <c r="AD2233" i="12" s="1"/>
  <c r="AI2233" i="12" s="1"/>
  <c r="AO2233" i="12" s="1"/>
  <c r="N2233" i="12"/>
  <c r="T2233" i="12" s="1"/>
  <c r="Y2233" i="12" s="1"/>
  <c r="AE2233" i="12" s="1"/>
  <c r="AJ2233" i="12" s="1"/>
  <c r="AP2233" i="12" s="1"/>
  <c r="L2250" i="12"/>
  <c r="R2250" i="12" s="1"/>
  <c r="W2250" i="12" s="1"/>
  <c r="AC2250" i="12" s="1"/>
  <c r="AH2250" i="12" s="1"/>
  <c r="AN2250" i="12" s="1"/>
  <c r="M2250" i="12"/>
  <c r="S2250" i="12" s="1"/>
  <c r="X2250" i="12" s="1"/>
  <c r="AD2250" i="12" s="1"/>
  <c r="AI2250" i="12" s="1"/>
  <c r="AO2250" i="12" s="1"/>
  <c r="N2250" i="12"/>
  <c r="T2250" i="12" s="1"/>
  <c r="Y2250" i="12" s="1"/>
  <c r="AE2250" i="12" s="1"/>
  <c r="AJ2250" i="12" s="1"/>
  <c r="AP2250" i="12" s="1"/>
  <c r="L2254" i="12"/>
  <c r="R2254" i="12" s="1"/>
  <c r="W2254" i="12" s="1"/>
  <c r="AC2254" i="12" s="1"/>
  <c r="AH2254" i="12" s="1"/>
  <c r="AN2254" i="12" s="1"/>
  <c r="M2254" i="12"/>
  <c r="S2254" i="12" s="1"/>
  <c r="X2254" i="12" s="1"/>
  <c r="AD2254" i="12" s="1"/>
  <c r="AI2254" i="12" s="1"/>
  <c r="AO2254" i="12" s="1"/>
  <c r="N2254" i="12"/>
  <c r="T2254" i="12" s="1"/>
  <c r="Y2254" i="12" s="1"/>
  <c r="AE2254" i="12" s="1"/>
  <c r="AJ2254" i="12" s="1"/>
  <c r="AP2254" i="12" s="1"/>
  <c r="L2258" i="12"/>
  <c r="R2258" i="12" s="1"/>
  <c r="W2258" i="12" s="1"/>
  <c r="AC2258" i="12" s="1"/>
  <c r="AH2258" i="12" s="1"/>
  <c r="AN2258" i="12" s="1"/>
  <c r="M2258" i="12"/>
  <c r="S2258" i="12" s="1"/>
  <c r="X2258" i="12" s="1"/>
  <c r="AD2258" i="12" s="1"/>
  <c r="AI2258" i="12" s="1"/>
  <c r="AO2258" i="12" s="1"/>
  <c r="N2258" i="12"/>
  <c r="T2258" i="12" s="1"/>
  <c r="Y2258" i="12" s="1"/>
  <c r="AE2258" i="12" s="1"/>
  <c r="AJ2258" i="12" s="1"/>
  <c r="AP2258" i="12" s="1"/>
  <c r="L2262" i="12"/>
  <c r="R2262" i="12" s="1"/>
  <c r="W2262" i="12" s="1"/>
  <c r="AC2262" i="12" s="1"/>
  <c r="AH2262" i="12" s="1"/>
  <c r="AN2262" i="12" s="1"/>
  <c r="M2262" i="12"/>
  <c r="S2262" i="12" s="1"/>
  <c r="X2262" i="12" s="1"/>
  <c r="AD2262" i="12" s="1"/>
  <c r="AI2262" i="12" s="1"/>
  <c r="AO2262" i="12" s="1"/>
  <c r="N2262" i="12"/>
  <c r="T2262" i="12" s="1"/>
  <c r="Y2262" i="12" s="1"/>
  <c r="AE2262" i="12" s="1"/>
  <c r="AJ2262" i="12" s="1"/>
  <c r="AP2262" i="12" s="1"/>
  <c r="L2266" i="12"/>
  <c r="R2266" i="12" s="1"/>
  <c r="W2266" i="12" s="1"/>
  <c r="AC2266" i="12" s="1"/>
  <c r="AH2266" i="12" s="1"/>
  <c r="AN2266" i="12" s="1"/>
  <c r="M2266" i="12"/>
  <c r="S2266" i="12" s="1"/>
  <c r="X2266" i="12" s="1"/>
  <c r="AD2266" i="12" s="1"/>
  <c r="AI2266" i="12" s="1"/>
  <c r="AO2266" i="12" s="1"/>
  <c r="N2266" i="12"/>
  <c r="T2266" i="12" s="1"/>
  <c r="Y2266" i="12" s="1"/>
  <c r="AE2266" i="12" s="1"/>
  <c r="AJ2266" i="12" s="1"/>
  <c r="AP2266" i="12" s="1"/>
  <c r="L2270" i="12"/>
  <c r="R2270" i="12" s="1"/>
  <c r="W2270" i="12" s="1"/>
  <c r="AC2270" i="12" s="1"/>
  <c r="AH2270" i="12" s="1"/>
  <c r="AN2270" i="12" s="1"/>
  <c r="M2270" i="12"/>
  <c r="S2270" i="12" s="1"/>
  <c r="X2270" i="12" s="1"/>
  <c r="AD2270" i="12" s="1"/>
  <c r="AI2270" i="12" s="1"/>
  <c r="AO2270" i="12" s="1"/>
  <c r="N2270" i="12"/>
  <c r="T2270" i="12" s="1"/>
  <c r="Y2270" i="12" s="1"/>
  <c r="AE2270" i="12" s="1"/>
  <c r="AJ2270" i="12" s="1"/>
  <c r="AP2270" i="12" s="1"/>
  <c r="L2274" i="12"/>
  <c r="R2274" i="12" s="1"/>
  <c r="W2274" i="12" s="1"/>
  <c r="AC2274" i="12" s="1"/>
  <c r="AH2274" i="12" s="1"/>
  <c r="AN2274" i="12" s="1"/>
  <c r="M2274" i="12"/>
  <c r="S2274" i="12" s="1"/>
  <c r="X2274" i="12" s="1"/>
  <c r="AD2274" i="12" s="1"/>
  <c r="AI2274" i="12" s="1"/>
  <c r="AO2274" i="12" s="1"/>
  <c r="N2274" i="12"/>
  <c r="T2274" i="12" s="1"/>
  <c r="Y2274" i="12" s="1"/>
  <c r="AE2274" i="12" s="1"/>
  <c r="AJ2274" i="12" s="1"/>
  <c r="AP2274" i="12" s="1"/>
  <c r="L2277" i="12"/>
  <c r="R2277" i="12" s="1"/>
  <c r="W2277" i="12" s="1"/>
  <c r="AC2277" i="12" s="1"/>
  <c r="AH2277" i="12" s="1"/>
  <c r="AN2277" i="12" s="1"/>
  <c r="M2277" i="12"/>
  <c r="S2277" i="12" s="1"/>
  <c r="X2277" i="12" s="1"/>
  <c r="AD2277" i="12" s="1"/>
  <c r="AI2277" i="12" s="1"/>
  <c r="AO2277" i="12" s="1"/>
  <c r="N2277" i="12"/>
  <c r="T2277" i="12" s="1"/>
  <c r="Y2277" i="12" s="1"/>
  <c r="AE2277" i="12" s="1"/>
  <c r="AJ2277" i="12" s="1"/>
  <c r="AP2277" i="12" s="1"/>
  <c r="L2281" i="12"/>
  <c r="R2281" i="12" s="1"/>
  <c r="W2281" i="12" s="1"/>
  <c r="AC2281" i="12" s="1"/>
  <c r="AH2281" i="12" s="1"/>
  <c r="AN2281" i="12" s="1"/>
  <c r="M2281" i="12"/>
  <c r="S2281" i="12" s="1"/>
  <c r="X2281" i="12" s="1"/>
  <c r="AD2281" i="12" s="1"/>
  <c r="AI2281" i="12" s="1"/>
  <c r="AO2281" i="12" s="1"/>
  <c r="N2281" i="12"/>
  <c r="T2281" i="12" s="1"/>
  <c r="Y2281" i="12" s="1"/>
  <c r="AE2281" i="12" s="1"/>
  <c r="AJ2281" i="12" s="1"/>
  <c r="AP2281" i="12" s="1"/>
  <c r="L2284" i="12"/>
  <c r="R2284" i="12" s="1"/>
  <c r="W2284" i="12" s="1"/>
  <c r="AC2284" i="12" s="1"/>
  <c r="AH2284" i="12" s="1"/>
  <c r="AN2284" i="12" s="1"/>
  <c r="M2284" i="12"/>
  <c r="S2284" i="12" s="1"/>
  <c r="X2284" i="12" s="1"/>
  <c r="AD2284" i="12" s="1"/>
  <c r="AI2284" i="12" s="1"/>
  <c r="AO2284" i="12" s="1"/>
  <c r="N2284" i="12"/>
  <c r="T2284" i="12" s="1"/>
  <c r="Y2284" i="12" s="1"/>
  <c r="AE2284" i="12" s="1"/>
  <c r="AJ2284" i="12" s="1"/>
  <c r="AP2284" i="12" s="1"/>
  <c r="L2287" i="12"/>
  <c r="R2287" i="12" s="1"/>
  <c r="W2287" i="12" s="1"/>
  <c r="AC2287" i="12" s="1"/>
  <c r="AH2287" i="12" s="1"/>
  <c r="AN2287" i="12" s="1"/>
  <c r="M2287" i="12"/>
  <c r="S2287" i="12" s="1"/>
  <c r="X2287" i="12" s="1"/>
  <c r="AD2287" i="12" s="1"/>
  <c r="AI2287" i="12" s="1"/>
  <c r="AO2287" i="12" s="1"/>
  <c r="N2287" i="12"/>
  <c r="T2287" i="12" s="1"/>
  <c r="Y2287" i="12" s="1"/>
  <c r="AE2287" i="12" s="1"/>
  <c r="AJ2287" i="12" s="1"/>
  <c r="AP2287" i="12" s="1"/>
  <c r="L2291" i="12"/>
  <c r="R2291" i="12" s="1"/>
  <c r="W2291" i="12" s="1"/>
  <c r="AC2291" i="12" s="1"/>
  <c r="AH2291" i="12" s="1"/>
  <c r="AN2291" i="12" s="1"/>
  <c r="M2291" i="12"/>
  <c r="S2291" i="12" s="1"/>
  <c r="X2291" i="12" s="1"/>
  <c r="AD2291" i="12" s="1"/>
  <c r="AI2291" i="12" s="1"/>
  <c r="AO2291" i="12" s="1"/>
  <c r="N2291" i="12"/>
  <c r="T2291" i="12" s="1"/>
  <c r="Y2291" i="12" s="1"/>
  <c r="AE2291" i="12" s="1"/>
  <c r="AJ2291" i="12" s="1"/>
  <c r="AP2291" i="12" s="1"/>
  <c r="L2295" i="12"/>
  <c r="R2295" i="12" s="1"/>
  <c r="W2295" i="12" s="1"/>
  <c r="AC2295" i="12" s="1"/>
  <c r="AH2295" i="12" s="1"/>
  <c r="AN2295" i="12" s="1"/>
  <c r="M2295" i="12"/>
  <c r="S2295" i="12" s="1"/>
  <c r="X2295" i="12" s="1"/>
  <c r="AD2295" i="12" s="1"/>
  <c r="AI2295" i="12" s="1"/>
  <c r="AO2295" i="12" s="1"/>
  <c r="N2295" i="12"/>
  <c r="T2295" i="12" s="1"/>
  <c r="Y2295" i="12" s="1"/>
  <c r="AE2295" i="12" s="1"/>
  <c r="AJ2295" i="12" s="1"/>
  <c r="AP2295" i="12" s="1"/>
  <c r="L2299" i="12"/>
  <c r="R2299" i="12" s="1"/>
  <c r="W2299" i="12" s="1"/>
  <c r="AC2299" i="12" s="1"/>
  <c r="AH2299" i="12" s="1"/>
  <c r="AN2299" i="12" s="1"/>
  <c r="M2299" i="12"/>
  <c r="S2299" i="12" s="1"/>
  <c r="X2299" i="12" s="1"/>
  <c r="AD2299" i="12" s="1"/>
  <c r="AI2299" i="12" s="1"/>
  <c r="AO2299" i="12" s="1"/>
  <c r="N2299" i="12"/>
  <c r="T2299" i="12" s="1"/>
  <c r="Y2299" i="12" s="1"/>
  <c r="AE2299" i="12" s="1"/>
  <c r="AJ2299" i="12" s="1"/>
  <c r="AP2299" i="12" s="1"/>
  <c r="L2301" i="12"/>
  <c r="R2301" i="12" s="1"/>
  <c r="W2301" i="12" s="1"/>
  <c r="AC2301" i="12" s="1"/>
  <c r="AH2301" i="12" s="1"/>
  <c r="AN2301" i="12" s="1"/>
  <c r="M2301" i="12"/>
  <c r="S2301" i="12" s="1"/>
  <c r="X2301" i="12" s="1"/>
  <c r="AD2301" i="12" s="1"/>
  <c r="AI2301" i="12" s="1"/>
  <c r="AO2301" i="12" s="1"/>
  <c r="N2301" i="12"/>
  <c r="T2301" i="12" s="1"/>
  <c r="Y2301" i="12" s="1"/>
  <c r="AE2301" i="12" s="1"/>
  <c r="AJ2301" i="12" s="1"/>
  <c r="AP2301" i="12" s="1"/>
  <c r="L2305" i="12"/>
  <c r="R2305" i="12" s="1"/>
  <c r="W2305" i="12" s="1"/>
  <c r="AC2305" i="12" s="1"/>
  <c r="AH2305" i="12" s="1"/>
  <c r="AN2305" i="12" s="1"/>
  <c r="M2305" i="12"/>
  <c r="S2305" i="12" s="1"/>
  <c r="X2305" i="12" s="1"/>
  <c r="AD2305" i="12" s="1"/>
  <c r="AI2305" i="12" s="1"/>
  <c r="AO2305" i="12" s="1"/>
  <c r="N2305" i="12"/>
  <c r="T2305" i="12" s="1"/>
  <c r="Y2305" i="12" s="1"/>
  <c r="AE2305" i="12" s="1"/>
  <c r="AJ2305" i="12" s="1"/>
  <c r="AP2305" i="12" s="1"/>
  <c r="L2309" i="12"/>
  <c r="R2309" i="12" s="1"/>
  <c r="W2309" i="12" s="1"/>
  <c r="AC2309" i="12" s="1"/>
  <c r="AH2309" i="12" s="1"/>
  <c r="AN2309" i="12" s="1"/>
  <c r="M2309" i="12"/>
  <c r="S2309" i="12" s="1"/>
  <c r="X2309" i="12" s="1"/>
  <c r="AD2309" i="12" s="1"/>
  <c r="AI2309" i="12" s="1"/>
  <c r="AO2309" i="12" s="1"/>
  <c r="N2309" i="12"/>
  <c r="T2309" i="12" s="1"/>
  <c r="Y2309" i="12" s="1"/>
  <c r="AE2309" i="12" s="1"/>
  <c r="AJ2309" i="12" s="1"/>
  <c r="AP2309" i="12" s="1"/>
  <c r="L2313" i="12"/>
  <c r="R2313" i="12" s="1"/>
  <c r="W2313" i="12" s="1"/>
  <c r="AC2313" i="12" s="1"/>
  <c r="AH2313" i="12" s="1"/>
  <c r="AN2313" i="12" s="1"/>
  <c r="M2313" i="12"/>
  <c r="S2313" i="12" s="1"/>
  <c r="X2313" i="12" s="1"/>
  <c r="AD2313" i="12" s="1"/>
  <c r="AI2313" i="12" s="1"/>
  <c r="AO2313" i="12" s="1"/>
  <c r="N2313" i="12"/>
  <c r="T2313" i="12" s="1"/>
  <c r="Y2313" i="12" s="1"/>
  <c r="AE2313" i="12" s="1"/>
  <c r="AJ2313" i="12" s="1"/>
  <c r="AP2313" i="12" s="1"/>
  <c r="L2316" i="12"/>
  <c r="R2316" i="12" s="1"/>
  <c r="W2316" i="12" s="1"/>
  <c r="AC2316" i="12" s="1"/>
  <c r="AH2316" i="12" s="1"/>
  <c r="AN2316" i="12" s="1"/>
  <c r="M2316" i="12"/>
  <c r="S2316" i="12" s="1"/>
  <c r="X2316" i="12" s="1"/>
  <c r="AD2316" i="12" s="1"/>
  <c r="AI2316" i="12" s="1"/>
  <c r="AO2316" i="12" s="1"/>
  <c r="N2316" i="12"/>
  <c r="T2316" i="12" s="1"/>
  <c r="Y2316" i="12" s="1"/>
  <c r="AE2316" i="12" s="1"/>
  <c r="AJ2316" i="12" s="1"/>
  <c r="AP2316" i="12" s="1"/>
  <c r="L2320" i="12"/>
  <c r="R2320" i="12" s="1"/>
  <c r="W2320" i="12" s="1"/>
  <c r="AC2320" i="12" s="1"/>
  <c r="AH2320" i="12" s="1"/>
  <c r="AN2320" i="12" s="1"/>
  <c r="M2320" i="12"/>
  <c r="S2320" i="12" s="1"/>
  <c r="X2320" i="12" s="1"/>
  <c r="AD2320" i="12" s="1"/>
  <c r="AI2320" i="12" s="1"/>
  <c r="AO2320" i="12" s="1"/>
  <c r="N2320" i="12"/>
  <c r="T2320" i="12" s="1"/>
  <c r="Y2320" i="12" s="1"/>
  <c r="AE2320" i="12" s="1"/>
  <c r="AJ2320" i="12" s="1"/>
  <c r="AP2320" i="12" s="1"/>
  <c r="L2323" i="12"/>
  <c r="R2323" i="12" s="1"/>
  <c r="W2323" i="12" s="1"/>
  <c r="AC2323" i="12" s="1"/>
  <c r="AH2323" i="12" s="1"/>
  <c r="AN2323" i="12" s="1"/>
  <c r="M2323" i="12"/>
  <c r="S2323" i="12" s="1"/>
  <c r="X2323" i="12" s="1"/>
  <c r="AD2323" i="12" s="1"/>
  <c r="AI2323" i="12" s="1"/>
  <c r="AO2323" i="12" s="1"/>
  <c r="N2323" i="12"/>
  <c r="T2323" i="12" s="1"/>
  <c r="Y2323" i="12" s="1"/>
  <c r="AE2323" i="12" s="1"/>
  <c r="AJ2323" i="12" s="1"/>
  <c r="AP2323" i="12" s="1"/>
  <c r="L2327" i="12"/>
  <c r="R2327" i="12" s="1"/>
  <c r="W2327" i="12" s="1"/>
  <c r="AC2327" i="12" s="1"/>
  <c r="AH2327" i="12" s="1"/>
  <c r="AN2327" i="12" s="1"/>
  <c r="M2327" i="12"/>
  <c r="S2327" i="12" s="1"/>
  <c r="X2327" i="12" s="1"/>
  <c r="AD2327" i="12" s="1"/>
  <c r="AI2327" i="12" s="1"/>
  <c r="AO2327" i="12" s="1"/>
  <c r="N2327" i="12"/>
  <c r="T2327" i="12" s="1"/>
  <c r="Y2327" i="12" s="1"/>
  <c r="AE2327" i="12" s="1"/>
  <c r="AJ2327" i="12" s="1"/>
  <c r="AP2327" i="12" s="1"/>
  <c r="L2331" i="12"/>
  <c r="R2331" i="12" s="1"/>
  <c r="W2331" i="12" s="1"/>
  <c r="AC2331" i="12" s="1"/>
  <c r="AH2331" i="12" s="1"/>
  <c r="AN2331" i="12" s="1"/>
  <c r="M2331" i="12"/>
  <c r="S2331" i="12" s="1"/>
  <c r="X2331" i="12" s="1"/>
  <c r="AD2331" i="12" s="1"/>
  <c r="AI2331" i="12" s="1"/>
  <c r="AO2331" i="12" s="1"/>
  <c r="N2331" i="12"/>
  <c r="T2331" i="12" s="1"/>
  <c r="Y2331" i="12" s="1"/>
  <c r="AE2331" i="12" s="1"/>
  <c r="AJ2331" i="12" s="1"/>
  <c r="AP2331" i="12" s="1"/>
  <c r="L2335" i="12"/>
  <c r="R2335" i="12" s="1"/>
  <c r="W2335" i="12" s="1"/>
  <c r="AC2335" i="12" s="1"/>
  <c r="AH2335" i="12" s="1"/>
  <c r="AN2335" i="12" s="1"/>
  <c r="M2335" i="12"/>
  <c r="S2335" i="12" s="1"/>
  <c r="X2335" i="12" s="1"/>
  <c r="AD2335" i="12" s="1"/>
  <c r="AI2335" i="12" s="1"/>
  <c r="AO2335" i="12" s="1"/>
  <c r="N2335" i="12"/>
  <c r="T2335" i="12" s="1"/>
  <c r="Y2335" i="12" s="1"/>
  <c r="AE2335" i="12" s="1"/>
  <c r="AJ2335" i="12" s="1"/>
  <c r="AP2335" i="12" s="1"/>
  <c r="L2339" i="12"/>
  <c r="R2339" i="12" s="1"/>
  <c r="W2339" i="12" s="1"/>
  <c r="AC2339" i="12" s="1"/>
  <c r="AH2339" i="12" s="1"/>
  <c r="AN2339" i="12" s="1"/>
  <c r="M2339" i="12"/>
  <c r="S2339" i="12" s="1"/>
  <c r="X2339" i="12" s="1"/>
  <c r="AD2339" i="12" s="1"/>
  <c r="AI2339" i="12" s="1"/>
  <c r="AO2339" i="12" s="1"/>
  <c r="N2339" i="12"/>
  <c r="T2339" i="12" s="1"/>
  <c r="Y2339" i="12" s="1"/>
  <c r="AE2339" i="12" s="1"/>
  <c r="AJ2339" i="12" s="1"/>
  <c r="AP2339" i="12" s="1"/>
  <c r="L2342" i="12"/>
  <c r="R2342" i="12" s="1"/>
  <c r="W2342" i="12" s="1"/>
  <c r="AC2342" i="12" s="1"/>
  <c r="AH2342" i="12" s="1"/>
  <c r="AN2342" i="12" s="1"/>
  <c r="M2342" i="12"/>
  <c r="S2342" i="12" s="1"/>
  <c r="X2342" i="12" s="1"/>
  <c r="AD2342" i="12" s="1"/>
  <c r="AI2342" i="12" s="1"/>
  <c r="AO2342" i="12" s="1"/>
  <c r="N2342" i="12"/>
  <c r="T2342" i="12" s="1"/>
  <c r="Y2342" i="12" s="1"/>
  <c r="AE2342" i="12" s="1"/>
  <c r="AJ2342" i="12" s="1"/>
  <c r="AP2342" i="12" s="1"/>
  <c r="L2346" i="12"/>
  <c r="R2346" i="12" s="1"/>
  <c r="W2346" i="12" s="1"/>
  <c r="AC2346" i="12" s="1"/>
  <c r="AH2346" i="12" s="1"/>
  <c r="AN2346" i="12" s="1"/>
  <c r="M2346" i="12"/>
  <c r="S2346" i="12" s="1"/>
  <c r="X2346" i="12" s="1"/>
  <c r="AD2346" i="12" s="1"/>
  <c r="AI2346" i="12" s="1"/>
  <c r="AO2346" i="12" s="1"/>
  <c r="N2346" i="12"/>
  <c r="T2346" i="12" s="1"/>
  <c r="Y2346" i="12" s="1"/>
  <c r="AE2346" i="12" s="1"/>
  <c r="AJ2346" i="12" s="1"/>
  <c r="AP2346" i="12" s="1"/>
  <c r="L2350" i="12"/>
  <c r="R2350" i="12" s="1"/>
  <c r="W2350" i="12" s="1"/>
  <c r="AC2350" i="12" s="1"/>
  <c r="AH2350" i="12" s="1"/>
  <c r="AN2350" i="12" s="1"/>
  <c r="M2350" i="12"/>
  <c r="S2350" i="12" s="1"/>
  <c r="X2350" i="12" s="1"/>
  <c r="AD2350" i="12" s="1"/>
  <c r="AI2350" i="12" s="1"/>
  <c r="AO2350" i="12" s="1"/>
  <c r="N2350" i="12"/>
  <c r="T2350" i="12" s="1"/>
  <c r="Y2350" i="12" s="1"/>
  <c r="AE2350" i="12" s="1"/>
  <c r="AJ2350" i="12" s="1"/>
  <c r="AP2350" i="12" s="1"/>
  <c r="L2354" i="12"/>
  <c r="R2354" i="12" s="1"/>
  <c r="W2354" i="12" s="1"/>
  <c r="AC2354" i="12" s="1"/>
  <c r="AH2354" i="12" s="1"/>
  <c r="AN2354" i="12" s="1"/>
  <c r="M2354" i="12"/>
  <c r="S2354" i="12" s="1"/>
  <c r="X2354" i="12" s="1"/>
  <c r="AD2354" i="12" s="1"/>
  <c r="AI2354" i="12" s="1"/>
  <c r="AO2354" i="12" s="1"/>
  <c r="N2354" i="12"/>
  <c r="T2354" i="12" s="1"/>
  <c r="Y2354" i="12" s="1"/>
  <c r="AE2354" i="12" s="1"/>
  <c r="AJ2354" i="12" s="1"/>
  <c r="AP2354" i="12" s="1"/>
  <c r="L2357" i="12"/>
  <c r="R2357" i="12" s="1"/>
  <c r="W2357" i="12" s="1"/>
  <c r="AC2357" i="12" s="1"/>
  <c r="AH2357" i="12" s="1"/>
  <c r="AN2357" i="12" s="1"/>
  <c r="M2357" i="12"/>
  <c r="S2357" i="12" s="1"/>
  <c r="X2357" i="12" s="1"/>
  <c r="AD2357" i="12" s="1"/>
  <c r="AI2357" i="12" s="1"/>
  <c r="AO2357" i="12" s="1"/>
  <c r="N2357" i="12"/>
  <c r="T2357" i="12" s="1"/>
  <c r="Y2357" i="12" s="1"/>
  <c r="AE2357" i="12" s="1"/>
  <c r="AJ2357" i="12" s="1"/>
  <c r="AP2357" i="12" s="1"/>
  <c r="L2360" i="12"/>
  <c r="R2360" i="12" s="1"/>
  <c r="W2360" i="12" s="1"/>
  <c r="AC2360" i="12" s="1"/>
  <c r="AH2360" i="12" s="1"/>
  <c r="AN2360" i="12" s="1"/>
  <c r="M2360" i="12"/>
  <c r="S2360" i="12" s="1"/>
  <c r="X2360" i="12" s="1"/>
  <c r="AD2360" i="12" s="1"/>
  <c r="AI2360" i="12" s="1"/>
  <c r="AO2360" i="12" s="1"/>
  <c r="N2360" i="12"/>
  <c r="T2360" i="12" s="1"/>
  <c r="Y2360" i="12" s="1"/>
  <c r="AE2360" i="12" s="1"/>
  <c r="AJ2360" i="12" s="1"/>
  <c r="AP2360" i="12" s="1"/>
  <c r="L2364" i="12"/>
  <c r="R2364" i="12" s="1"/>
  <c r="W2364" i="12" s="1"/>
  <c r="AC2364" i="12" s="1"/>
  <c r="AH2364" i="12" s="1"/>
  <c r="AN2364" i="12" s="1"/>
  <c r="M2364" i="12"/>
  <c r="S2364" i="12" s="1"/>
  <c r="X2364" i="12" s="1"/>
  <c r="AD2364" i="12" s="1"/>
  <c r="AI2364" i="12" s="1"/>
  <c r="AO2364" i="12" s="1"/>
  <c r="N2364" i="12"/>
  <c r="T2364" i="12" s="1"/>
  <c r="Y2364" i="12" s="1"/>
  <c r="AE2364" i="12" s="1"/>
  <c r="AJ2364" i="12" s="1"/>
  <c r="AP2364" i="12" s="1"/>
  <c r="L2368" i="12"/>
  <c r="R2368" i="12" s="1"/>
  <c r="W2368" i="12" s="1"/>
  <c r="AC2368" i="12" s="1"/>
  <c r="AH2368" i="12" s="1"/>
  <c r="AN2368" i="12" s="1"/>
  <c r="M2368" i="12"/>
  <c r="S2368" i="12" s="1"/>
  <c r="X2368" i="12" s="1"/>
  <c r="AD2368" i="12" s="1"/>
  <c r="AI2368" i="12" s="1"/>
  <c r="AO2368" i="12" s="1"/>
  <c r="N2368" i="12"/>
  <c r="T2368" i="12" s="1"/>
  <c r="Y2368" i="12" s="1"/>
  <c r="AE2368" i="12" s="1"/>
  <c r="AJ2368" i="12" s="1"/>
  <c r="AP2368" i="12" s="1"/>
  <c r="L2372" i="12"/>
  <c r="R2372" i="12" s="1"/>
  <c r="W2372" i="12" s="1"/>
  <c r="AC2372" i="12" s="1"/>
  <c r="AH2372" i="12" s="1"/>
  <c r="AN2372" i="12" s="1"/>
  <c r="M2372" i="12"/>
  <c r="S2372" i="12" s="1"/>
  <c r="X2372" i="12" s="1"/>
  <c r="AD2372" i="12" s="1"/>
  <c r="AI2372" i="12" s="1"/>
  <c r="AO2372" i="12" s="1"/>
  <c r="N2372" i="12"/>
  <c r="T2372" i="12" s="1"/>
  <c r="Y2372" i="12" s="1"/>
  <c r="AE2372" i="12" s="1"/>
  <c r="AJ2372" i="12" s="1"/>
  <c r="AP2372" i="12" s="1"/>
  <c r="L2376" i="12"/>
  <c r="R2376" i="12" s="1"/>
  <c r="W2376" i="12" s="1"/>
  <c r="AC2376" i="12" s="1"/>
  <c r="AH2376" i="12" s="1"/>
  <c r="AN2376" i="12" s="1"/>
  <c r="M2376" i="12"/>
  <c r="S2376" i="12" s="1"/>
  <c r="X2376" i="12" s="1"/>
  <c r="AD2376" i="12" s="1"/>
  <c r="AI2376" i="12" s="1"/>
  <c r="AO2376" i="12" s="1"/>
  <c r="N2376" i="12"/>
  <c r="T2376" i="12" s="1"/>
  <c r="Y2376" i="12" s="1"/>
  <c r="AE2376" i="12" s="1"/>
  <c r="AJ2376" i="12" s="1"/>
  <c r="AP2376" i="12" s="1"/>
  <c r="L2379" i="12"/>
  <c r="R2379" i="12" s="1"/>
  <c r="W2379" i="12" s="1"/>
  <c r="AC2379" i="12" s="1"/>
  <c r="AH2379" i="12" s="1"/>
  <c r="AN2379" i="12" s="1"/>
  <c r="M2379" i="12"/>
  <c r="S2379" i="12" s="1"/>
  <c r="X2379" i="12" s="1"/>
  <c r="AD2379" i="12" s="1"/>
  <c r="AI2379" i="12" s="1"/>
  <c r="AO2379" i="12" s="1"/>
  <c r="N2379" i="12"/>
  <c r="T2379" i="12" s="1"/>
  <c r="Y2379" i="12" s="1"/>
  <c r="AE2379" i="12" s="1"/>
  <c r="AJ2379" i="12" s="1"/>
  <c r="AP2379" i="12" s="1"/>
  <c r="L2385" i="12"/>
  <c r="R2385" i="12" s="1"/>
  <c r="W2385" i="12" s="1"/>
  <c r="AC2385" i="12" s="1"/>
  <c r="AH2385" i="12" s="1"/>
  <c r="AN2385" i="12" s="1"/>
  <c r="M2385" i="12"/>
  <c r="S2385" i="12" s="1"/>
  <c r="X2385" i="12" s="1"/>
  <c r="AD2385" i="12" s="1"/>
  <c r="AI2385" i="12" s="1"/>
  <c r="AO2385" i="12" s="1"/>
  <c r="N2385" i="12"/>
  <c r="T2385" i="12" s="1"/>
  <c r="Y2385" i="12" s="1"/>
  <c r="AE2385" i="12" s="1"/>
  <c r="AJ2385" i="12" s="1"/>
  <c r="AP2385" i="12" s="1"/>
  <c r="L2389" i="12"/>
  <c r="R2389" i="12" s="1"/>
  <c r="W2389" i="12" s="1"/>
  <c r="AC2389" i="12" s="1"/>
  <c r="AH2389" i="12" s="1"/>
  <c r="AN2389" i="12" s="1"/>
  <c r="M2389" i="12"/>
  <c r="S2389" i="12" s="1"/>
  <c r="X2389" i="12" s="1"/>
  <c r="AD2389" i="12" s="1"/>
  <c r="AI2389" i="12" s="1"/>
  <c r="AO2389" i="12" s="1"/>
  <c r="N2389" i="12"/>
  <c r="T2389" i="12" s="1"/>
  <c r="Y2389" i="12" s="1"/>
  <c r="AE2389" i="12" s="1"/>
  <c r="AJ2389" i="12" s="1"/>
  <c r="AP2389" i="12" s="1"/>
  <c r="L2394" i="12"/>
  <c r="R2394" i="12" s="1"/>
  <c r="W2394" i="12" s="1"/>
  <c r="AC2394" i="12" s="1"/>
  <c r="AH2394" i="12" s="1"/>
  <c r="AN2394" i="12" s="1"/>
  <c r="M2394" i="12"/>
  <c r="S2394" i="12" s="1"/>
  <c r="X2394" i="12" s="1"/>
  <c r="AD2394" i="12" s="1"/>
  <c r="AI2394" i="12" s="1"/>
  <c r="AO2394" i="12" s="1"/>
  <c r="N2394" i="12"/>
  <c r="T2394" i="12" s="1"/>
  <c r="Y2394" i="12" s="1"/>
  <c r="AE2394" i="12" s="1"/>
  <c r="AJ2394" i="12" s="1"/>
  <c r="AP2394" i="12" s="1"/>
  <c r="L2398" i="12"/>
  <c r="R2398" i="12" s="1"/>
  <c r="W2398" i="12" s="1"/>
  <c r="AC2398" i="12" s="1"/>
  <c r="AH2398" i="12" s="1"/>
  <c r="AN2398" i="12" s="1"/>
  <c r="M2398" i="12"/>
  <c r="S2398" i="12" s="1"/>
  <c r="X2398" i="12" s="1"/>
  <c r="AD2398" i="12" s="1"/>
  <c r="AI2398" i="12" s="1"/>
  <c r="AO2398" i="12" s="1"/>
  <c r="N2398" i="12"/>
  <c r="T2398" i="12" s="1"/>
  <c r="Y2398" i="12" s="1"/>
  <c r="AE2398" i="12" s="1"/>
  <c r="AJ2398" i="12" s="1"/>
  <c r="AP2398" i="12" s="1"/>
  <c r="L2401" i="12"/>
  <c r="R2401" i="12" s="1"/>
  <c r="W2401" i="12" s="1"/>
  <c r="AC2401" i="12" s="1"/>
  <c r="AH2401" i="12" s="1"/>
  <c r="AN2401" i="12" s="1"/>
  <c r="M2401" i="12"/>
  <c r="S2401" i="12" s="1"/>
  <c r="X2401" i="12" s="1"/>
  <c r="AD2401" i="12" s="1"/>
  <c r="AI2401" i="12" s="1"/>
  <c r="AO2401" i="12" s="1"/>
  <c r="N2401" i="12"/>
  <c r="T2401" i="12" s="1"/>
  <c r="Y2401" i="12" s="1"/>
  <c r="AE2401" i="12" s="1"/>
  <c r="AJ2401" i="12" s="1"/>
  <c r="AP2401" i="12" s="1"/>
  <c r="L2404" i="12"/>
  <c r="R2404" i="12" s="1"/>
  <c r="W2404" i="12" s="1"/>
  <c r="AC2404" i="12" s="1"/>
  <c r="AH2404" i="12" s="1"/>
  <c r="AN2404" i="12" s="1"/>
  <c r="M2404" i="12"/>
  <c r="S2404" i="12" s="1"/>
  <c r="X2404" i="12" s="1"/>
  <c r="AD2404" i="12" s="1"/>
  <c r="AI2404" i="12" s="1"/>
  <c r="AO2404" i="12" s="1"/>
  <c r="N2404" i="12"/>
  <c r="T2404" i="12" s="1"/>
  <c r="Y2404" i="12" s="1"/>
  <c r="AE2404" i="12" s="1"/>
  <c r="AJ2404" i="12" s="1"/>
  <c r="AP2404" i="12" s="1"/>
  <c r="L2410" i="12"/>
  <c r="R2410" i="12" s="1"/>
  <c r="W2410" i="12" s="1"/>
  <c r="AC2410" i="12" s="1"/>
  <c r="AH2410" i="12" s="1"/>
  <c r="AN2410" i="12" s="1"/>
  <c r="M2410" i="12"/>
  <c r="S2410" i="12" s="1"/>
  <c r="X2410" i="12" s="1"/>
  <c r="AD2410" i="12" s="1"/>
  <c r="AI2410" i="12" s="1"/>
  <c r="AO2410" i="12" s="1"/>
  <c r="N2410" i="12"/>
  <c r="T2410" i="12" s="1"/>
  <c r="Y2410" i="12" s="1"/>
  <c r="AE2410" i="12" s="1"/>
  <c r="AJ2410" i="12" s="1"/>
  <c r="AP2410" i="12" s="1"/>
  <c r="L2415" i="12"/>
  <c r="R2415" i="12" s="1"/>
  <c r="W2415" i="12" s="1"/>
  <c r="AC2415" i="12" s="1"/>
  <c r="AH2415" i="12" s="1"/>
  <c r="AN2415" i="12" s="1"/>
  <c r="M2415" i="12"/>
  <c r="S2415" i="12" s="1"/>
  <c r="X2415" i="12" s="1"/>
  <c r="AD2415" i="12" s="1"/>
  <c r="AI2415" i="12" s="1"/>
  <c r="AO2415" i="12" s="1"/>
  <c r="N2415" i="12"/>
  <c r="T2415" i="12" s="1"/>
  <c r="Y2415" i="12" s="1"/>
  <c r="AE2415" i="12" s="1"/>
  <c r="AJ2415" i="12" s="1"/>
  <c r="AP2415" i="12" s="1"/>
  <c r="L2419" i="12"/>
  <c r="R2419" i="12" s="1"/>
  <c r="W2419" i="12" s="1"/>
  <c r="AC2419" i="12" s="1"/>
  <c r="AH2419" i="12" s="1"/>
  <c r="AN2419" i="12" s="1"/>
  <c r="M2419" i="12"/>
  <c r="S2419" i="12" s="1"/>
  <c r="X2419" i="12" s="1"/>
  <c r="AD2419" i="12" s="1"/>
  <c r="AI2419" i="12" s="1"/>
  <c r="AO2419" i="12" s="1"/>
  <c r="N2419" i="12"/>
  <c r="T2419" i="12" s="1"/>
  <c r="Y2419" i="12" s="1"/>
  <c r="AE2419" i="12" s="1"/>
  <c r="AJ2419" i="12" s="1"/>
  <c r="AP2419" i="12" s="1"/>
  <c r="L2422" i="12"/>
  <c r="R2422" i="12" s="1"/>
  <c r="W2422" i="12" s="1"/>
  <c r="AC2422" i="12" s="1"/>
  <c r="AH2422" i="12" s="1"/>
  <c r="AN2422" i="12" s="1"/>
  <c r="M2422" i="12"/>
  <c r="S2422" i="12" s="1"/>
  <c r="X2422" i="12" s="1"/>
  <c r="AD2422" i="12" s="1"/>
  <c r="AI2422" i="12" s="1"/>
  <c r="AO2422" i="12" s="1"/>
  <c r="N2422" i="12"/>
  <c r="T2422" i="12" s="1"/>
  <c r="Y2422" i="12" s="1"/>
  <c r="AE2422" i="12" s="1"/>
  <c r="AJ2422" i="12" s="1"/>
  <c r="AP2422" i="12" s="1"/>
  <c r="L2425" i="12"/>
  <c r="R2425" i="12" s="1"/>
  <c r="W2425" i="12" s="1"/>
  <c r="AC2425" i="12" s="1"/>
  <c r="AH2425" i="12" s="1"/>
  <c r="AN2425" i="12" s="1"/>
  <c r="M2425" i="12"/>
  <c r="S2425" i="12" s="1"/>
  <c r="X2425" i="12" s="1"/>
  <c r="AD2425" i="12" s="1"/>
  <c r="AI2425" i="12" s="1"/>
  <c r="AO2425" i="12" s="1"/>
  <c r="N2425" i="12"/>
  <c r="T2425" i="12" s="1"/>
  <c r="Y2425" i="12" s="1"/>
  <c r="AE2425" i="12" s="1"/>
  <c r="AJ2425" i="12" s="1"/>
  <c r="AP2425" i="12" s="1"/>
  <c r="L2431" i="12"/>
  <c r="R2431" i="12" s="1"/>
  <c r="W2431" i="12" s="1"/>
  <c r="AC2431" i="12" s="1"/>
  <c r="AH2431" i="12" s="1"/>
  <c r="AN2431" i="12" s="1"/>
  <c r="M2431" i="12"/>
  <c r="S2431" i="12" s="1"/>
  <c r="X2431" i="12" s="1"/>
  <c r="AD2431" i="12" s="1"/>
  <c r="AI2431" i="12" s="1"/>
  <c r="AO2431" i="12" s="1"/>
  <c r="N2431" i="12"/>
  <c r="T2431" i="12" s="1"/>
  <c r="Y2431" i="12" s="1"/>
  <c r="AE2431" i="12" s="1"/>
  <c r="AJ2431" i="12" s="1"/>
  <c r="AP2431" i="12" s="1"/>
  <c r="L2436" i="12"/>
  <c r="R2436" i="12" s="1"/>
  <c r="W2436" i="12" s="1"/>
  <c r="AC2436" i="12" s="1"/>
  <c r="AH2436" i="12" s="1"/>
  <c r="AN2436" i="12" s="1"/>
  <c r="M2436" i="12"/>
  <c r="S2436" i="12" s="1"/>
  <c r="X2436" i="12" s="1"/>
  <c r="AD2436" i="12" s="1"/>
  <c r="AI2436" i="12" s="1"/>
  <c r="AO2436" i="12" s="1"/>
  <c r="N2436" i="12"/>
  <c r="T2436" i="12" s="1"/>
  <c r="Y2436" i="12" s="1"/>
  <c r="AE2436" i="12" s="1"/>
  <c r="AJ2436" i="12" s="1"/>
  <c r="AP2436" i="12" s="1"/>
  <c r="L2440" i="12"/>
  <c r="R2440" i="12" s="1"/>
  <c r="W2440" i="12" s="1"/>
  <c r="AC2440" i="12" s="1"/>
  <c r="AH2440" i="12" s="1"/>
  <c r="AN2440" i="12" s="1"/>
  <c r="M2440" i="12"/>
  <c r="S2440" i="12" s="1"/>
  <c r="X2440" i="12" s="1"/>
  <c r="AD2440" i="12" s="1"/>
  <c r="AI2440" i="12" s="1"/>
  <c r="AO2440" i="12" s="1"/>
  <c r="N2440" i="12"/>
  <c r="T2440" i="12" s="1"/>
  <c r="Y2440" i="12" s="1"/>
  <c r="AE2440" i="12" s="1"/>
  <c r="AJ2440" i="12" s="1"/>
  <c r="AP2440" i="12" s="1"/>
  <c r="L2443" i="12"/>
  <c r="R2443" i="12" s="1"/>
  <c r="W2443" i="12" s="1"/>
  <c r="AC2443" i="12" s="1"/>
  <c r="AH2443" i="12" s="1"/>
  <c r="AN2443" i="12" s="1"/>
  <c r="M2443" i="12"/>
  <c r="S2443" i="12" s="1"/>
  <c r="X2443" i="12" s="1"/>
  <c r="AD2443" i="12" s="1"/>
  <c r="AI2443" i="12" s="1"/>
  <c r="AO2443" i="12" s="1"/>
  <c r="N2443" i="12"/>
  <c r="T2443" i="12" s="1"/>
  <c r="Y2443" i="12" s="1"/>
  <c r="AE2443" i="12" s="1"/>
  <c r="AJ2443" i="12" s="1"/>
  <c r="AP2443" i="12" s="1"/>
  <c r="L2446" i="12"/>
  <c r="R2446" i="12" s="1"/>
  <c r="W2446" i="12" s="1"/>
  <c r="AC2446" i="12" s="1"/>
  <c r="AH2446" i="12" s="1"/>
  <c r="AN2446" i="12" s="1"/>
  <c r="M2446" i="12"/>
  <c r="S2446" i="12" s="1"/>
  <c r="X2446" i="12" s="1"/>
  <c r="AD2446" i="12" s="1"/>
  <c r="AI2446" i="12" s="1"/>
  <c r="AO2446" i="12" s="1"/>
  <c r="N2446" i="12"/>
  <c r="T2446" i="12" s="1"/>
  <c r="Y2446" i="12" s="1"/>
  <c r="AE2446" i="12" s="1"/>
  <c r="AJ2446" i="12" s="1"/>
  <c r="AP2446" i="12" s="1"/>
  <c r="L2452" i="12"/>
  <c r="R2452" i="12" s="1"/>
  <c r="W2452" i="12" s="1"/>
  <c r="AC2452" i="12" s="1"/>
  <c r="AH2452" i="12" s="1"/>
  <c r="AN2452" i="12" s="1"/>
  <c r="M2452" i="12"/>
  <c r="S2452" i="12" s="1"/>
  <c r="X2452" i="12" s="1"/>
  <c r="AD2452" i="12" s="1"/>
  <c r="AI2452" i="12" s="1"/>
  <c r="AO2452" i="12" s="1"/>
  <c r="N2452" i="12"/>
  <c r="T2452" i="12" s="1"/>
  <c r="Y2452" i="12" s="1"/>
  <c r="AE2452" i="12" s="1"/>
  <c r="AJ2452" i="12" s="1"/>
  <c r="AP2452" i="12" s="1"/>
  <c r="L2457" i="12"/>
  <c r="R2457" i="12" s="1"/>
  <c r="W2457" i="12" s="1"/>
  <c r="AC2457" i="12" s="1"/>
  <c r="AH2457" i="12" s="1"/>
  <c r="AN2457" i="12" s="1"/>
  <c r="M2457" i="12"/>
  <c r="S2457" i="12" s="1"/>
  <c r="X2457" i="12" s="1"/>
  <c r="AD2457" i="12" s="1"/>
  <c r="AI2457" i="12" s="1"/>
  <c r="AO2457" i="12" s="1"/>
  <c r="N2457" i="12"/>
  <c r="T2457" i="12" s="1"/>
  <c r="Y2457" i="12" s="1"/>
  <c r="AE2457" i="12" s="1"/>
  <c r="AJ2457" i="12" s="1"/>
  <c r="AP2457" i="12" s="1"/>
  <c r="L2461" i="12"/>
  <c r="R2461" i="12" s="1"/>
  <c r="W2461" i="12" s="1"/>
  <c r="AC2461" i="12" s="1"/>
  <c r="AH2461" i="12" s="1"/>
  <c r="AN2461" i="12" s="1"/>
  <c r="M2461" i="12"/>
  <c r="S2461" i="12" s="1"/>
  <c r="X2461" i="12" s="1"/>
  <c r="AD2461" i="12" s="1"/>
  <c r="AI2461" i="12" s="1"/>
  <c r="AO2461" i="12" s="1"/>
  <c r="N2461" i="12"/>
  <c r="T2461" i="12" s="1"/>
  <c r="Y2461" i="12" s="1"/>
  <c r="AE2461" i="12" s="1"/>
  <c r="AJ2461" i="12" s="1"/>
  <c r="AP2461" i="12" s="1"/>
  <c r="L2464" i="12"/>
  <c r="R2464" i="12" s="1"/>
  <c r="W2464" i="12" s="1"/>
  <c r="AC2464" i="12" s="1"/>
  <c r="AH2464" i="12" s="1"/>
  <c r="AN2464" i="12" s="1"/>
  <c r="M2464" i="12"/>
  <c r="S2464" i="12" s="1"/>
  <c r="X2464" i="12" s="1"/>
  <c r="AD2464" i="12" s="1"/>
  <c r="AI2464" i="12" s="1"/>
  <c r="AO2464" i="12" s="1"/>
  <c r="N2464" i="12"/>
  <c r="T2464" i="12" s="1"/>
  <c r="Y2464" i="12" s="1"/>
  <c r="AE2464" i="12" s="1"/>
  <c r="AJ2464" i="12" s="1"/>
  <c r="AP2464" i="12" s="1"/>
  <c r="L2467" i="12"/>
  <c r="R2467" i="12" s="1"/>
  <c r="W2467" i="12" s="1"/>
  <c r="AC2467" i="12" s="1"/>
  <c r="AH2467" i="12" s="1"/>
  <c r="AN2467" i="12" s="1"/>
  <c r="M2467" i="12"/>
  <c r="S2467" i="12" s="1"/>
  <c r="X2467" i="12" s="1"/>
  <c r="AD2467" i="12" s="1"/>
  <c r="AI2467" i="12" s="1"/>
  <c r="AO2467" i="12" s="1"/>
  <c r="N2467" i="12"/>
  <c r="T2467" i="12" s="1"/>
  <c r="Y2467" i="12" s="1"/>
  <c r="AE2467" i="12" s="1"/>
  <c r="AJ2467" i="12" s="1"/>
  <c r="AP2467" i="12" s="1"/>
  <c r="L2472" i="12"/>
  <c r="R2472" i="12" s="1"/>
  <c r="W2472" i="12" s="1"/>
  <c r="AC2472" i="12" s="1"/>
  <c r="AH2472" i="12" s="1"/>
  <c r="AN2472" i="12" s="1"/>
  <c r="M2472" i="12"/>
  <c r="S2472" i="12" s="1"/>
  <c r="X2472" i="12" s="1"/>
  <c r="AD2472" i="12" s="1"/>
  <c r="AI2472" i="12" s="1"/>
  <c r="AO2472" i="12" s="1"/>
  <c r="N2472" i="12"/>
  <c r="T2472" i="12" s="1"/>
  <c r="Y2472" i="12" s="1"/>
  <c r="AE2472" i="12" s="1"/>
  <c r="AJ2472" i="12" s="1"/>
  <c r="AP2472" i="12" s="1"/>
  <c r="L2473" i="12"/>
  <c r="R2473" i="12" s="1"/>
  <c r="W2473" i="12" s="1"/>
  <c r="AC2473" i="12" s="1"/>
  <c r="AH2473" i="12" s="1"/>
  <c r="AN2473" i="12" s="1"/>
  <c r="M2473" i="12"/>
  <c r="S2473" i="12" s="1"/>
  <c r="X2473" i="12" s="1"/>
  <c r="AD2473" i="12" s="1"/>
  <c r="AI2473" i="12" s="1"/>
  <c r="AO2473" i="12" s="1"/>
  <c r="N2473" i="12"/>
  <c r="T2473" i="12" s="1"/>
  <c r="Y2473" i="12" s="1"/>
  <c r="AE2473" i="12" s="1"/>
  <c r="AJ2473" i="12" s="1"/>
  <c r="AP2473" i="12" s="1"/>
  <c r="L2474" i="12"/>
  <c r="R2474" i="12" s="1"/>
  <c r="W2474" i="12" s="1"/>
  <c r="AC2474" i="12" s="1"/>
  <c r="AH2474" i="12" s="1"/>
  <c r="AN2474" i="12" s="1"/>
  <c r="M2474" i="12"/>
  <c r="S2474" i="12" s="1"/>
  <c r="X2474" i="12" s="1"/>
  <c r="AD2474" i="12" s="1"/>
  <c r="AI2474" i="12" s="1"/>
  <c r="AO2474" i="12" s="1"/>
  <c r="N2474" i="12"/>
  <c r="T2474" i="12" s="1"/>
  <c r="Y2474" i="12" s="1"/>
  <c r="AE2474" i="12" s="1"/>
  <c r="AJ2474" i="12" s="1"/>
  <c r="AP2474" i="12" s="1"/>
  <c r="L2475" i="12"/>
  <c r="R2475" i="12" s="1"/>
  <c r="W2475" i="12" s="1"/>
  <c r="AC2475" i="12" s="1"/>
  <c r="AH2475" i="12" s="1"/>
  <c r="AN2475" i="12" s="1"/>
  <c r="M2475" i="12"/>
  <c r="S2475" i="12" s="1"/>
  <c r="X2475" i="12" s="1"/>
  <c r="AD2475" i="12" s="1"/>
  <c r="AI2475" i="12" s="1"/>
  <c r="AO2475" i="12" s="1"/>
  <c r="N2475" i="12"/>
  <c r="T2475" i="12" s="1"/>
  <c r="Y2475" i="12" s="1"/>
  <c r="AE2475" i="12" s="1"/>
  <c r="AJ2475" i="12" s="1"/>
  <c r="AP2475" i="12" s="1"/>
  <c r="L2476" i="12"/>
  <c r="R2476" i="12" s="1"/>
  <c r="W2476" i="12" s="1"/>
  <c r="AC2476" i="12" s="1"/>
  <c r="AH2476" i="12" s="1"/>
  <c r="AN2476" i="12" s="1"/>
  <c r="M2476" i="12"/>
  <c r="S2476" i="12" s="1"/>
  <c r="X2476" i="12" s="1"/>
  <c r="AD2476" i="12" s="1"/>
  <c r="AI2476" i="12" s="1"/>
  <c r="AO2476" i="12" s="1"/>
  <c r="N2476" i="12"/>
  <c r="T2476" i="12" s="1"/>
  <c r="Y2476" i="12" s="1"/>
  <c r="AE2476" i="12" s="1"/>
  <c r="AJ2476" i="12" s="1"/>
  <c r="AP2476" i="12" s="1"/>
  <c r="L2477" i="12"/>
  <c r="R2477" i="12" s="1"/>
  <c r="W2477" i="12" s="1"/>
  <c r="AC2477" i="12" s="1"/>
  <c r="AH2477" i="12" s="1"/>
  <c r="AN2477" i="12" s="1"/>
  <c r="M2477" i="12"/>
  <c r="S2477" i="12" s="1"/>
  <c r="X2477" i="12" s="1"/>
  <c r="AD2477" i="12" s="1"/>
  <c r="AI2477" i="12" s="1"/>
  <c r="AO2477" i="12" s="1"/>
  <c r="N2477" i="12"/>
  <c r="T2477" i="12" s="1"/>
  <c r="Y2477" i="12" s="1"/>
  <c r="AE2477" i="12" s="1"/>
  <c r="AJ2477" i="12" s="1"/>
  <c r="AP2477" i="12" s="1"/>
  <c r="L2478" i="12"/>
  <c r="R2478" i="12" s="1"/>
  <c r="W2478" i="12" s="1"/>
  <c r="AC2478" i="12" s="1"/>
  <c r="AH2478" i="12" s="1"/>
  <c r="AN2478" i="12" s="1"/>
  <c r="M2478" i="12"/>
  <c r="S2478" i="12" s="1"/>
  <c r="X2478" i="12" s="1"/>
  <c r="AD2478" i="12" s="1"/>
  <c r="AI2478" i="12" s="1"/>
  <c r="AO2478" i="12" s="1"/>
  <c r="N2478" i="12"/>
  <c r="T2478" i="12" s="1"/>
  <c r="Y2478" i="12" s="1"/>
  <c r="AE2478" i="12" s="1"/>
  <c r="AJ2478" i="12" s="1"/>
  <c r="AP2478" i="12" s="1"/>
  <c r="L2479" i="12"/>
  <c r="R2479" i="12" s="1"/>
  <c r="W2479" i="12" s="1"/>
  <c r="AC2479" i="12" s="1"/>
  <c r="AH2479" i="12" s="1"/>
  <c r="AN2479" i="12" s="1"/>
  <c r="M2479" i="12"/>
  <c r="S2479" i="12" s="1"/>
  <c r="X2479" i="12" s="1"/>
  <c r="AD2479" i="12" s="1"/>
  <c r="AI2479" i="12" s="1"/>
  <c r="AO2479" i="12" s="1"/>
  <c r="N2479" i="12"/>
  <c r="T2479" i="12" s="1"/>
  <c r="Y2479" i="12" s="1"/>
  <c r="AE2479" i="12" s="1"/>
  <c r="AJ2479" i="12" s="1"/>
  <c r="AP2479" i="12" s="1"/>
  <c r="L2480" i="12"/>
  <c r="R2480" i="12" s="1"/>
  <c r="W2480" i="12" s="1"/>
  <c r="AC2480" i="12" s="1"/>
  <c r="AH2480" i="12" s="1"/>
  <c r="AN2480" i="12" s="1"/>
  <c r="M2480" i="12"/>
  <c r="S2480" i="12" s="1"/>
  <c r="X2480" i="12" s="1"/>
  <c r="AD2480" i="12" s="1"/>
  <c r="AI2480" i="12" s="1"/>
  <c r="AO2480" i="12" s="1"/>
  <c r="N2480" i="12"/>
  <c r="T2480" i="12" s="1"/>
  <c r="Y2480" i="12" s="1"/>
  <c r="AE2480" i="12" s="1"/>
  <c r="AJ2480" i="12" s="1"/>
  <c r="AP2480" i="12" s="1"/>
  <c r="L2481" i="12"/>
  <c r="R2481" i="12" s="1"/>
  <c r="W2481" i="12" s="1"/>
  <c r="AC2481" i="12" s="1"/>
  <c r="AH2481" i="12" s="1"/>
  <c r="AN2481" i="12" s="1"/>
  <c r="M2481" i="12"/>
  <c r="S2481" i="12" s="1"/>
  <c r="X2481" i="12" s="1"/>
  <c r="AD2481" i="12" s="1"/>
  <c r="AI2481" i="12" s="1"/>
  <c r="AO2481" i="12" s="1"/>
  <c r="N2481" i="12"/>
  <c r="T2481" i="12" s="1"/>
  <c r="Y2481" i="12" s="1"/>
  <c r="AE2481" i="12" s="1"/>
  <c r="AJ2481" i="12" s="1"/>
  <c r="AP2481" i="12" s="1"/>
  <c r="L2485" i="12"/>
  <c r="R2485" i="12" s="1"/>
  <c r="W2485" i="12" s="1"/>
  <c r="AC2485" i="12" s="1"/>
  <c r="AH2485" i="12" s="1"/>
  <c r="AN2485" i="12" s="1"/>
  <c r="M2485" i="12"/>
  <c r="S2485" i="12" s="1"/>
  <c r="X2485" i="12" s="1"/>
  <c r="AD2485" i="12" s="1"/>
  <c r="AI2485" i="12" s="1"/>
  <c r="AO2485" i="12" s="1"/>
  <c r="N2485" i="12"/>
  <c r="T2485" i="12" s="1"/>
  <c r="Y2485" i="12" s="1"/>
  <c r="AE2485" i="12" s="1"/>
  <c r="AJ2485" i="12" s="1"/>
  <c r="AP2485" i="12" s="1"/>
  <c r="L2486" i="12"/>
  <c r="R2486" i="12" s="1"/>
  <c r="W2486" i="12" s="1"/>
  <c r="AC2486" i="12" s="1"/>
  <c r="AH2486" i="12" s="1"/>
  <c r="AN2486" i="12" s="1"/>
  <c r="M2486" i="12"/>
  <c r="S2486" i="12" s="1"/>
  <c r="X2486" i="12" s="1"/>
  <c r="AD2486" i="12" s="1"/>
  <c r="AI2486" i="12" s="1"/>
  <c r="AO2486" i="12" s="1"/>
  <c r="N2486" i="12"/>
  <c r="T2486" i="12" s="1"/>
  <c r="Y2486" i="12" s="1"/>
  <c r="AE2486" i="12" s="1"/>
  <c r="AJ2486" i="12" s="1"/>
  <c r="AP2486" i="12" s="1"/>
  <c r="L2487" i="12"/>
  <c r="R2487" i="12" s="1"/>
  <c r="W2487" i="12" s="1"/>
  <c r="AC2487" i="12" s="1"/>
  <c r="AH2487" i="12" s="1"/>
  <c r="AN2487" i="12" s="1"/>
  <c r="M2487" i="12"/>
  <c r="S2487" i="12" s="1"/>
  <c r="X2487" i="12" s="1"/>
  <c r="AD2487" i="12" s="1"/>
  <c r="AI2487" i="12" s="1"/>
  <c r="AO2487" i="12" s="1"/>
  <c r="N2487" i="12"/>
  <c r="T2487" i="12" s="1"/>
  <c r="Y2487" i="12" s="1"/>
  <c r="AE2487" i="12" s="1"/>
  <c r="AJ2487" i="12" s="1"/>
  <c r="AP2487" i="12" s="1"/>
  <c r="L2488" i="12"/>
  <c r="R2488" i="12" s="1"/>
  <c r="W2488" i="12" s="1"/>
  <c r="AC2488" i="12" s="1"/>
  <c r="AH2488" i="12" s="1"/>
  <c r="AN2488" i="12" s="1"/>
  <c r="M2488" i="12"/>
  <c r="S2488" i="12" s="1"/>
  <c r="X2488" i="12" s="1"/>
  <c r="AD2488" i="12" s="1"/>
  <c r="AI2488" i="12" s="1"/>
  <c r="AO2488" i="12" s="1"/>
  <c r="N2488" i="12"/>
  <c r="T2488" i="12" s="1"/>
  <c r="Y2488" i="12" s="1"/>
  <c r="AE2488" i="12" s="1"/>
  <c r="AJ2488" i="12" s="1"/>
  <c r="AP2488" i="12" s="1"/>
  <c r="L2489" i="12"/>
  <c r="R2489" i="12" s="1"/>
  <c r="W2489" i="12" s="1"/>
  <c r="AC2489" i="12" s="1"/>
  <c r="AH2489" i="12" s="1"/>
  <c r="AN2489" i="12" s="1"/>
  <c r="M2489" i="12"/>
  <c r="S2489" i="12" s="1"/>
  <c r="X2489" i="12" s="1"/>
  <c r="AD2489" i="12" s="1"/>
  <c r="AI2489" i="12" s="1"/>
  <c r="AO2489" i="12" s="1"/>
  <c r="N2489" i="12"/>
  <c r="T2489" i="12" s="1"/>
  <c r="Y2489" i="12" s="1"/>
  <c r="AE2489" i="12" s="1"/>
  <c r="AJ2489" i="12" s="1"/>
  <c r="AP2489" i="12" s="1"/>
  <c r="L2490" i="12"/>
  <c r="R2490" i="12" s="1"/>
  <c r="W2490" i="12" s="1"/>
  <c r="AC2490" i="12" s="1"/>
  <c r="AH2490" i="12" s="1"/>
  <c r="AN2490" i="12" s="1"/>
  <c r="M2490" i="12"/>
  <c r="S2490" i="12" s="1"/>
  <c r="X2490" i="12" s="1"/>
  <c r="AD2490" i="12" s="1"/>
  <c r="AI2490" i="12" s="1"/>
  <c r="AO2490" i="12" s="1"/>
  <c r="N2490" i="12"/>
  <c r="T2490" i="12" s="1"/>
  <c r="Y2490" i="12" s="1"/>
  <c r="AE2490" i="12" s="1"/>
  <c r="AJ2490" i="12" s="1"/>
  <c r="AP2490" i="12" s="1"/>
  <c r="L2491" i="12"/>
  <c r="R2491" i="12" s="1"/>
  <c r="W2491" i="12" s="1"/>
  <c r="AC2491" i="12" s="1"/>
  <c r="AH2491" i="12" s="1"/>
  <c r="AN2491" i="12" s="1"/>
  <c r="M2491" i="12"/>
  <c r="S2491" i="12" s="1"/>
  <c r="X2491" i="12" s="1"/>
  <c r="AD2491" i="12" s="1"/>
  <c r="AI2491" i="12" s="1"/>
  <c r="AO2491" i="12" s="1"/>
  <c r="N2491" i="12"/>
  <c r="T2491" i="12" s="1"/>
  <c r="Y2491" i="12" s="1"/>
  <c r="AE2491" i="12" s="1"/>
  <c r="AJ2491" i="12" s="1"/>
  <c r="AP2491" i="12" s="1"/>
  <c r="L2492" i="12"/>
  <c r="R2492" i="12" s="1"/>
  <c r="W2492" i="12" s="1"/>
  <c r="AC2492" i="12" s="1"/>
  <c r="AH2492" i="12" s="1"/>
  <c r="AN2492" i="12" s="1"/>
  <c r="M2492" i="12"/>
  <c r="S2492" i="12" s="1"/>
  <c r="X2492" i="12" s="1"/>
  <c r="AD2492" i="12" s="1"/>
  <c r="AI2492" i="12" s="1"/>
  <c r="AO2492" i="12" s="1"/>
  <c r="N2492" i="12"/>
  <c r="T2492" i="12" s="1"/>
  <c r="Y2492" i="12" s="1"/>
  <c r="AE2492" i="12" s="1"/>
  <c r="AJ2492" i="12" s="1"/>
  <c r="AP2492" i="12" s="1"/>
  <c r="L2493" i="12"/>
  <c r="R2493" i="12" s="1"/>
  <c r="W2493" i="12" s="1"/>
  <c r="AC2493" i="12" s="1"/>
  <c r="AH2493" i="12" s="1"/>
  <c r="AN2493" i="12" s="1"/>
  <c r="M2493" i="12"/>
  <c r="S2493" i="12" s="1"/>
  <c r="X2493" i="12" s="1"/>
  <c r="AD2493" i="12" s="1"/>
  <c r="AI2493" i="12" s="1"/>
  <c r="AO2493" i="12" s="1"/>
  <c r="N2493" i="12"/>
  <c r="T2493" i="12" s="1"/>
  <c r="Y2493" i="12" s="1"/>
  <c r="AE2493" i="12" s="1"/>
  <c r="AJ2493" i="12" s="1"/>
  <c r="AP2493" i="12" s="1"/>
  <c r="L2496" i="12"/>
  <c r="R2496" i="12" s="1"/>
  <c r="W2496" i="12" s="1"/>
  <c r="AC2496" i="12" s="1"/>
  <c r="AH2496" i="12" s="1"/>
  <c r="AN2496" i="12" s="1"/>
  <c r="M2496" i="12"/>
  <c r="S2496" i="12" s="1"/>
  <c r="X2496" i="12" s="1"/>
  <c r="AD2496" i="12" s="1"/>
  <c r="AI2496" i="12" s="1"/>
  <c r="AO2496" i="12" s="1"/>
  <c r="N2496" i="12"/>
  <c r="T2496" i="12" s="1"/>
  <c r="Y2496" i="12" s="1"/>
  <c r="AE2496" i="12" s="1"/>
  <c r="AJ2496" i="12" s="1"/>
  <c r="AP2496" i="12" s="1"/>
  <c r="L2497" i="12"/>
  <c r="R2497" i="12" s="1"/>
  <c r="W2497" i="12" s="1"/>
  <c r="AC2497" i="12" s="1"/>
  <c r="AH2497" i="12" s="1"/>
  <c r="AN2497" i="12" s="1"/>
  <c r="M2497" i="12"/>
  <c r="S2497" i="12" s="1"/>
  <c r="X2497" i="12" s="1"/>
  <c r="AD2497" i="12" s="1"/>
  <c r="AI2497" i="12" s="1"/>
  <c r="AO2497" i="12" s="1"/>
  <c r="N2497" i="12"/>
  <c r="T2497" i="12" s="1"/>
  <c r="Y2497" i="12" s="1"/>
  <c r="AE2497" i="12" s="1"/>
  <c r="AJ2497" i="12" s="1"/>
  <c r="AP2497" i="12" s="1"/>
  <c r="L2498" i="12"/>
  <c r="R2498" i="12" s="1"/>
  <c r="W2498" i="12" s="1"/>
  <c r="AC2498" i="12" s="1"/>
  <c r="AH2498" i="12" s="1"/>
  <c r="AN2498" i="12" s="1"/>
  <c r="M2498" i="12"/>
  <c r="S2498" i="12" s="1"/>
  <c r="X2498" i="12" s="1"/>
  <c r="AD2498" i="12" s="1"/>
  <c r="AI2498" i="12" s="1"/>
  <c r="AO2498" i="12" s="1"/>
  <c r="N2498" i="12"/>
  <c r="T2498" i="12" s="1"/>
  <c r="Y2498" i="12" s="1"/>
  <c r="AE2498" i="12" s="1"/>
  <c r="AJ2498" i="12" s="1"/>
  <c r="AP2498" i="12" s="1"/>
  <c r="L2499" i="12"/>
  <c r="R2499" i="12" s="1"/>
  <c r="W2499" i="12" s="1"/>
  <c r="AC2499" i="12" s="1"/>
  <c r="AH2499" i="12" s="1"/>
  <c r="AN2499" i="12" s="1"/>
  <c r="M2499" i="12"/>
  <c r="S2499" i="12" s="1"/>
  <c r="X2499" i="12" s="1"/>
  <c r="AD2499" i="12" s="1"/>
  <c r="AI2499" i="12" s="1"/>
  <c r="AO2499" i="12" s="1"/>
  <c r="N2499" i="12"/>
  <c r="T2499" i="12" s="1"/>
  <c r="Y2499" i="12" s="1"/>
  <c r="AE2499" i="12" s="1"/>
  <c r="AJ2499" i="12" s="1"/>
  <c r="AP2499" i="12" s="1"/>
  <c r="L2500" i="12"/>
  <c r="R2500" i="12" s="1"/>
  <c r="W2500" i="12" s="1"/>
  <c r="AC2500" i="12" s="1"/>
  <c r="AH2500" i="12" s="1"/>
  <c r="AN2500" i="12" s="1"/>
  <c r="M2500" i="12"/>
  <c r="S2500" i="12" s="1"/>
  <c r="X2500" i="12" s="1"/>
  <c r="AD2500" i="12" s="1"/>
  <c r="AI2500" i="12" s="1"/>
  <c r="AO2500" i="12" s="1"/>
  <c r="N2500" i="12"/>
  <c r="T2500" i="12" s="1"/>
  <c r="Y2500" i="12" s="1"/>
  <c r="AE2500" i="12" s="1"/>
  <c r="AJ2500" i="12" s="1"/>
  <c r="AP2500" i="12" s="1"/>
  <c r="L2501" i="12"/>
  <c r="R2501" i="12" s="1"/>
  <c r="W2501" i="12" s="1"/>
  <c r="AC2501" i="12" s="1"/>
  <c r="AH2501" i="12" s="1"/>
  <c r="AN2501" i="12" s="1"/>
  <c r="M2501" i="12"/>
  <c r="S2501" i="12" s="1"/>
  <c r="X2501" i="12" s="1"/>
  <c r="AD2501" i="12" s="1"/>
  <c r="AI2501" i="12" s="1"/>
  <c r="AO2501" i="12" s="1"/>
  <c r="N2501" i="12"/>
  <c r="T2501" i="12" s="1"/>
  <c r="Y2501" i="12" s="1"/>
  <c r="AE2501" i="12" s="1"/>
  <c r="AJ2501" i="12" s="1"/>
  <c r="AP2501" i="12" s="1"/>
  <c r="L2502" i="12"/>
  <c r="R2502" i="12" s="1"/>
  <c r="W2502" i="12" s="1"/>
  <c r="AC2502" i="12" s="1"/>
  <c r="AH2502" i="12" s="1"/>
  <c r="AN2502" i="12" s="1"/>
  <c r="M2502" i="12"/>
  <c r="S2502" i="12" s="1"/>
  <c r="X2502" i="12" s="1"/>
  <c r="AD2502" i="12" s="1"/>
  <c r="AI2502" i="12" s="1"/>
  <c r="AO2502" i="12" s="1"/>
  <c r="N2502" i="12"/>
  <c r="T2502" i="12" s="1"/>
  <c r="Y2502" i="12" s="1"/>
  <c r="AE2502" i="12" s="1"/>
  <c r="AJ2502" i="12" s="1"/>
  <c r="AP2502" i="12" s="1"/>
  <c r="L2503" i="12"/>
  <c r="R2503" i="12" s="1"/>
  <c r="W2503" i="12" s="1"/>
  <c r="AC2503" i="12" s="1"/>
  <c r="AH2503" i="12" s="1"/>
  <c r="AN2503" i="12" s="1"/>
  <c r="M2503" i="12"/>
  <c r="S2503" i="12" s="1"/>
  <c r="X2503" i="12" s="1"/>
  <c r="AD2503" i="12" s="1"/>
  <c r="AI2503" i="12" s="1"/>
  <c r="AO2503" i="12" s="1"/>
  <c r="N2503" i="12"/>
  <c r="T2503" i="12" s="1"/>
  <c r="Y2503" i="12" s="1"/>
  <c r="AE2503" i="12" s="1"/>
  <c r="AJ2503" i="12" s="1"/>
  <c r="AP2503" i="12" s="1"/>
  <c r="L2504" i="12"/>
  <c r="R2504" i="12" s="1"/>
  <c r="W2504" i="12" s="1"/>
  <c r="AC2504" i="12" s="1"/>
  <c r="AH2504" i="12" s="1"/>
  <c r="AN2504" i="12" s="1"/>
  <c r="M2504" i="12"/>
  <c r="S2504" i="12" s="1"/>
  <c r="X2504" i="12" s="1"/>
  <c r="AD2504" i="12" s="1"/>
  <c r="AI2504" i="12" s="1"/>
  <c r="AO2504" i="12" s="1"/>
  <c r="N2504" i="12"/>
  <c r="T2504" i="12" s="1"/>
  <c r="Y2504" i="12" s="1"/>
  <c r="AE2504" i="12" s="1"/>
  <c r="AJ2504" i="12" s="1"/>
  <c r="AP2504" i="12" s="1"/>
  <c r="L2505" i="12"/>
  <c r="R2505" i="12" s="1"/>
  <c r="W2505" i="12" s="1"/>
  <c r="AC2505" i="12" s="1"/>
  <c r="AH2505" i="12" s="1"/>
  <c r="AN2505" i="12" s="1"/>
  <c r="M2505" i="12"/>
  <c r="S2505" i="12" s="1"/>
  <c r="X2505" i="12" s="1"/>
  <c r="AD2505" i="12" s="1"/>
  <c r="AI2505" i="12" s="1"/>
  <c r="AO2505" i="12" s="1"/>
  <c r="N2505" i="12"/>
  <c r="T2505" i="12" s="1"/>
  <c r="Y2505" i="12" s="1"/>
  <c r="AE2505" i="12" s="1"/>
  <c r="AJ2505" i="12" s="1"/>
  <c r="AP2505" i="12" s="1"/>
  <c r="L2508" i="12"/>
  <c r="R2508" i="12" s="1"/>
  <c r="W2508" i="12" s="1"/>
  <c r="AC2508" i="12" s="1"/>
  <c r="AH2508" i="12" s="1"/>
  <c r="AN2508" i="12" s="1"/>
  <c r="M2508" i="12"/>
  <c r="S2508" i="12" s="1"/>
  <c r="X2508" i="12" s="1"/>
  <c r="AD2508" i="12" s="1"/>
  <c r="AI2508" i="12" s="1"/>
  <c r="AO2508" i="12" s="1"/>
  <c r="N2508" i="12"/>
  <c r="T2508" i="12" s="1"/>
  <c r="Y2508" i="12" s="1"/>
  <c r="AE2508" i="12" s="1"/>
  <c r="AJ2508" i="12" s="1"/>
  <c r="AP2508" i="12" s="1"/>
  <c r="L2509" i="12"/>
  <c r="R2509" i="12" s="1"/>
  <c r="W2509" i="12" s="1"/>
  <c r="AC2509" i="12" s="1"/>
  <c r="AH2509" i="12" s="1"/>
  <c r="AN2509" i="12" s="1"/>
  <c r="M2509" i="12"/>
  <c r="S2509" i="12" s="1"/>
  <c r="X2509" i="12" s="1"/>
  <c r="AD2509" i="12" s="1"/>
  <c r="AI2509" i="12" s="1"/>
  <c r="AO2509" i="12" s="1"/>
  <c r="N2509" i="12"/>
  <c r="T2509" i="12" s="1"/>
  <c r="Y2509" i="12" s="1"/>
  <c r="AE2509" i="12" s="1"/>
  <c r="AJ2509" i="12" s="1"/>
  <c r="AP2509" i="12" s="1"/>
  <c r="L2510" i="12"/>
  <c r="R2510" i="12" s="1"/>
  <c r="W2510" i="12" s="1"/>
  <c r="AC2510" i="12" s="1"/>
  <c r="AH2510" i="12" s="1"/>
  <c r="AN2510" i="12" s="1"/>
  <c r="M2510" i="12"/>
  <c r="S2510" i="12" s="1"/>
  <c r="X2510" i="12" s="1"/>
  <c r="AD2510" i="12" s="1"/>
  <c r="AI2510" i="12" s="1"/>
  <c r="AO2510" i="12" s="1"/>
  <c r="N2510" i="12"/>
  <c r="T2510" i="12" s="1"/>
  <c r="Y2510" i="12" s="1"/>
  <c r="AE2510" i="12" s="1"/>
  <c r="AJ2510" i="12" s="1"/>
  <c r="AP2510" i="12" s="1"/>
  <c r="L2511" i="12"/>
  <c r="R2511" i="12" s="1"/>
  <c r="W2511" i="12" s="1"/>
  <c r="AC2511" i="12" s="1"/>
  <c r="AH2511" i="12" s="1"/>
  <c r="AN2511" i="12" s="1"/>
  <c r="M2511" i="12"/>
  <c r="S2511" i="12" s="1"/>
  <c r="X2511" i="12" s="1"/>
  <c r="AD2511" i="12" s="1"/>
  <c r="AI2511" i="12" s="1"/>
  <c r="AO2511" i="12" s="1"/>
  <c r="N2511" i="12"/>
  <c r="T2511" i="12" s="1"/>
  <c r="Y2511" i="12" s="1"/>
  <c r="AE2511" i="12" s="1"/>
  <c r="AJ2511" i="12" s="1"/>
  <c r="AP2511" i="12" s="1"/>
  <c r="L2512" i="12"/>
  <c r="R2512" i="12" s="1"/>
  <c r="W2512" i="12" s="1"/>
  <c r="AC2512" i="12" s="1"/>
  <c r="AH2512" i="12" s="1"/>
  <c r="AN2512" i="12" s="1"/>
  <c r="M2512" i="12"/>
  <c r="S2512" i="12" s="1"/>
  <c r="X2512" i="12" s="1"/>
  <c r="AD2512" i="12" s="1"/>
  <c r="AI2512" i="12" s="1"/>
  <c r="AO2512" i="12" s="1"/>
  <c r="N2512" i="12"/>
  <c r="T2512" i="12" s="1"/>
  <c r="Y2512" i="12" s="1"/>
  <c r="AE2512" i="12" s="1"/>
  <c r="AJ2512" i="12" s="1"/>
  <c r="AP2512" i="12" s="1"/>
  <c r="L2513" i="12"/>
  <c r="R2513" i="12" s="1"/>
  <c r="W2513" i="12" s="1"/>
  <c r="AC2513" i="12" s="1"/>
  <c r="AH2513" i="12" s="1"/>
  <c r="AN2513" i="12" s="1"/>
  <c r="M2513" i="12"/>
  <c r="S2513" i="12" s="1"/>
  <c r="X2513" i="12" s="1"/>
  <c r="AD2513" i="12" s="1"/>
  <c r="AI2513" i="12" s="1"/>
  <c r="AO2513" i="12" s="1"/>
  <c r="N2513" i="12"/>
  <c r="T2513" i="12" s="1"/>
  <c r="Y2513" i="12" s="1"/>
  <c r="AE2513" i="12" s="1"/>
  <c r="AJ2513" i="12" s="1"/>
  <c r="AP2513" i="12" s="1"/>
  <c r="L2514" i="12"/>
  <c r="R2514" i="12" s="1"/>
  <c r="W2514" i="12" s="1"/>
  <c r="AC2514" i="12" s="1"/>
  <c r="AH2514" i="12" s="1"/>
  <c r="AN2514" i="12" s="1"/>
  <c r="M2514" i="12"/>
  <c r="S2514" i="12" s="1"/>
  <c r="X2514" i="12" s="1"/>
  <c r="AD2514" i="12" s="1"/>
  <c r="AI2514" i="12" s="1"/>
  <c r="AO2514" i="12" s="1"/>
  <c r="N2514" i="12"/>
  <c r="T2514" i="12" s="1"/>
  <c r="Y2514" i="12" s="1"/>
  <c r="AE2514" i="12" s="1"/>
  <c r="AJ2514" i="12" s="1"/>
  <c r="AP2514" i="12" s="1"/>
  <c r="L2515" i="12"/>
  <c r="R2515" i="12" s="1"/>
  <c r="W2515" i="12" s="1"/>
  <c r="AC2515" i="12" s="1"/>
  <c r="AH2515" i="12" s="1"/>
  <c r="AN2515" i="12" s="1"/>
  <c r="M2515" i="12"/>
  <c r="S2515" i="12" s="1"/>
  <c r="X2515" i="12" s="1"/>
  <c r="AD2515" i="12" s="1"/>
  <c r="AI2515" i="12" s="1"/>
  <c r="AO2515" i="12" s="1"/>
  <c r="N2515" i="12"/>
  <c r="T2515" i="12" s="1"/>
  <c r="Y2515" i="12" s="1"/>
  <c r="AE2515" i="12" s="1"/>
  <c r="AJ2515" i="12" s="1"/>
  <c r="AP2515" i="12" s="1"/>
  <c r="L2516" i="12"/>
  <c r="R2516" i="12" s="1"/>
  <c r="W2516" i="12" s="1"/>
  <c r="AC2516" i="12" s="1"/>
  <c r="AH2516" i="12" s="1"/>
  <c r="AN2516" i="12" s="1"/>
  <c r="M2516" i="12"/>
  <c r="S2516" i="12" s="1"/>
  <c r="X2516" i="12" s="1"/>
  <c r="AD2516" i="12" s="1"/>
  <c r="AI2516" i="12" s="1"/>
  <c r="AO2516" i="12" s="1"/>
  <c r="N2516" i="12"/>
  <c r="T2516" i="12" s="1"/>
  <c r="Y2516" i="12" s="1"/>
  <c r="AE2516" i="12" s="1"/>
  <c r="AJ2516" i="12" s="1"/>
  <c r="AP2516" i="12" s="1"/>
  <c r="L2517" i="12"/>
  <c r="R2517" i="12" s="1"/>
  <c r="W2517" i="12" s="1"/>
  <c r="AC2517" i="12" s="1"/>
  <c r="AH2517" i="12" s="1"/>
  <c r="AN2517" i="12" s="1"/>
  <c r="M2517" i="12"/>
  <c r="S2517" i="12" s="1"/>
  <c r="X2517" i="12" s="1"/>
  <c r="AD2517" i="12" s="1"/>
  <c r="AI2517" i="12" s="1"/>
  <c r="AO2517" i="12" s="1"/>
  <c r="N2517" i="12"/>
  <c r="T2517" i="12" s="1"/>
  <c r="Y2517" i="12" s="1"/>
  <c r="AE2517" i="12" s="1"/>
  <c r="AJ2517" i="12" s="1"/>
  <c r="AP2517" i="12" s="1"/>
  <c r="L2522" i="12"/>
  <c r="R2522" i="12" s="1"/>
  <c r="W2522" i="12" s="1"/>
  <c r="AC2522" i="12" s="1"/>
  <c r="AH2522" i="12" s="1"/>
  <c r="AN2522" i="12" s="1"/>
  <c r="M2522" i="12"/>
  <c r="S2522" i="12" s="1"/>
  <c r="X2522" i="12" s="1"/>
  <c r="AD2522" i="12" s="1"/>
  <c r="AI2522" i="12" s="1"/>
  <c r="AO2522" i="12" s="1"/>
  <c r="N2522" i="12"/>
  <c r="T2522" i="12" s="1"/>
  <c r="Y2522" i="12" s="1"/>
  <c r="AE2522" i="12" s="1"/>
  <c r="AJ2522" i="12" s="1"/>
  <c r="AP2522" i="12" s="1"/>
  <c r="L2526" i="12"/>
  <c r="R2526" i="12" s="1"/>
  <c r="W2526" i="12" s="1"/>
  <c r="AC2526" i="12" s="1"/>
  <c r="AH2526" i="12" s="1"/>
  <c r="AN2526" i="12" s="1"/>
  <c r="M2526" i="12"/>
  <c r="S2526" i="12" s="1"/>
  <c r="X2526" i="12" s="1"/>
  <c r="AD2526" i="12" s="1"/>
  <c r="AI2526" i="12" s="1"/>
  <c r="AO2526" i="12" s="1"/>
  <c r="N2526" i="12"/>
  <c r="T2526" i="12" s="1"/>
  <c r="Y2526" i="12" s="1"/>
  <c r="AE2526" i="12" s="1"/>
  <c r="AJ2526" i="12" s="1"/>
  <c r="AP2526" i="12" s="1"/>
  <c r="L2529" i="12"/>
  <c r="R2529" i="12" s="1"/>
  <c r="W2529" i="12" s="1"/>
  <c r="AC2529" i="12" s="1"/>
  <c r="AH2529" i="12" s="1"/>
  <c r="AN2529" i="12" s="1"/>
  <c r="M2529" i="12"/>
  <c r="S2529" i="12" s="1"/>
  <c r="X2529" i="12" s="1"/>
  <c r="AD2529" i="12" s="1"/>
  <c r="AI2529" i="12" s="1"/>
  <c r="AO2529" i="12" s="1"/>
  <c r="N2529" i="12"/>
  <c r="T2529" i="12" s="1"/>
  <c r="Y2529" i="12" s="1"/>
  <c r="AE2529" i="12" s="1"/>
  <c r="AJ2529" i="12" s="1"/>
  <c r="AP2529" i="12" s="1"/>
  <c r="L2532" i="12"/>
  <c r="R2532" i="12" s="1"/>
  <c r="W2532" i="12" s="1"/>
  <c r="AC2532" i="12" s="1"/>
  <c r="AH2532" i="12" s="1"/>
  <c r="AN2532" i="12" s="1"/>
  <c r="M2532" i="12"/>
  <c r="S2532" i="12" s="1"/>
  <c r="X2532" i="12" s="1"/>
  <c r="AD2532" i="12" s="1"/>
  <c r="AI2532" i="12" s="1"/>
  <c r="AO2532" i="12" s="1"/>
  <c r="N2532" i="12"/>
  <c r="T2532" i="12" s="1"/>
  <c r="Y2532" i="12" s="1"/>
  <c r="AE2532" i="12" s="1"/>
  <c r="AJ2532" i="12" s="1"/>
  <c r="AP2532" i="12" s="1"/>
  <c r="L2538" i="12"/>
  <c r="R2538" i="12" s="1"/>
  <c r="W2538" i="12" s="1"/>
  <c r="AC2538" i="12" s="1"/>
  <c r="AH2538" i="12" s="1"/>
  <c r="AN2538" i="12" s="1"/>
  <c r="M2538" i="12"/>
  <c r="S2538" i="12" s="1"/>
  <c r="X2538" i="12" s="1"/>
  <c r="AD2538" i="12" s="1"/>
  <c r="AI2538" i="12" s="1"/>
  <c r="AO2538" i="12" s="1"/>
  <c r="N2538" i="12"/>
  <c r="T2538" i="12" s="1"/>
  <c r="Y2538" i="12" s="1"/>
  <c r="AE2538" i="12" s="1"/>
  <c r="AJ2538" i="12" s="1"/>
  <c r="AP2538" i="12" s="1"/>
  <c r="L2544" i="12"/>
  <c r="R2544" i="12" s="1"/>
  <c r="W2544" i="12" s="1"/>
  <c r="AC2544" i="12" s="1"/>
  <c r="AH2544" i="12" s="1"/>
  <c r="AN2544" i="12" s="1"/>
  <c r="M2544" i="12"/>
  <c r="S2544" i="12" s="1"/>
  <c r="X2544" i="12" s="1"/>
  <c r="AD2544" i="12" s="1"/>
  <c r="AI2544" i="12" s="1"/>
  <c r="AO2544" i="12" s="1"/>
  <c r="N2544" i="12"/>
  <c r="T2544" i="12" s="1"/>
  <c r="Y2544" i="12" s="1"/>
  <c r="AE2544" i="12" s="1"/>
  <c r="AJ2544" i="12" s="1"/>
  <c r="AP2544" i="12" s="1"/>
  <c r="L2549" i="12"/>
  <c r="R2549" i="12" s="1"/>
  <c r="W2549" i="12" s="1"/>
  <c r="AC2549" i="12" s="1"/>
  <c r="AH2549" i="12" s="1"/>
  <c r="AN2549" i="12" s="1"/>
  <c r="M2549" i="12"/>
  <c r="S2549" i="12" s="1"/>
  <c r="X2549" i="12" s="1"/>
  <c r="AD2549" i="12" s="1"/>
  <c r="AI2549" i="12" s="1"/>
  <c r="AO2549" i="12" s="1"/>
  <c r="N2549" i="12"/>
  <c r="T2549" i="12" s="1"/>
  <c r="Y2549" i="12" s="1"/>
  <c r="AE2549" i="12" s="1"/>
  <c r="AJ2549" i="12" s="1"/>
  <c r="AP2549" i="12" s="1"/>
  <c r="L2555" i="12"/>
  <c r="R2555" i="12" s="1"/>
  <c r="W2555" i="12" s="1"/>
  <c r="AC2555" i="12" s="1"/>
  <c r="AH2555" i="12" s="1"/>
  <c r="AN2555" i="12" s="1"/>
  <c r="M2555" i="12"/>
  <c r="S2555" i="12" s="1"/>
  <c r="X2555" i="12" s="1"/>
  <c r="AD2555" i="12" s="1"/>
  <c r="AI2555" i="12" s="1"/>
  <c r="AO2555" i="12" s="1"/>
  <c r="N2555" i="12"/>
  <c r="T2555" i="12" s="1"/>
  <c r="Y2555" i="12" s="1"/>
  <c r="AE2555" i="12" s="1"/>
  <c r="AJ2555" i="12" s="1"/>
  <c r="AP2555" i="12" s="1"/>
  <c r="L2558" i="12"/>
  <c r="R2558" i="12" s="1"/>
  <c r="W2558" i="12" s="1"/>
  <c r="AC2558" i="12" s="1"/>
  <c r="AH2558" i="12" s="1"/>
  <c r="AN2558" i="12" s="1"/>
  <c r="M2558" i="12"/>
  <c r="S2558" i="12" s="1"/>
  <c r="X2558" i="12" s="1"/>
  <c r="AD2558" i="12" s="1"/>
  <c r="AI2558" i="12" s="1"/>
  <c r="AO2558" i="12" s="1"/>
  <c r="N2558" i="12"/>
  <c r="T2558" i="12" s="1"/>
  <c r="Y2558" i="12" s="1"/>
  <c r="AE2558" i="12" s="1"/>
  <c r="AJ2558" i="12" s="1"/>
  <c r="AP2558" i="12" s="1"/>
  <c r="L2563" i="12"/>
  <c r="R2563" i="12" s="1"/>
  <c r="W2563" i="12" s="1"/>
  <c r="AC2563" i="12" s="1"/>
  <c r="AH2563" i="12" s="1"/>
  <c r="AN2563" i="12" s="1"/>
  <c r="M2563" i="12"/>
  <c r="S2563" i="12" s="1"/>
  <c r="X2563" i="12" s="1"/>
  <c r="AD2563" i="12" s="1"/>
  <c r="AI2563" i="12" s="1"/>
  <c r="AO2563" i="12" s="1"/>
  <c r="N2563" i="12"/>
  <c r="T2563" i="12" s="1"/>
  <c r="Y2563" i="12" s="1"/>
  <c r="AE2563" i="12" s="1"/>
  <c r="AJ2563" i="12" s="1"/>
  <c r="AP2563" i="12" s="1"/>
  <c r="L2564" i="12"/>
  <c r="R2564" i="12" s="1"/>
  <c r="W2564" i="12" s="1"/>
  <c r="AC2564" i="12" s="1"/>
  <c r="AH2564" i="12" s="1"/>
  <c r="AN2564" i="12" s="1"/>
  <c r="N2564" i="12"/>
  <c r="T2564" i="12" s="1"/>
  <c r="Y2564" i="12" s="1"/>
  <c r="AE2564" i="12" s="1"/>
  <c r="AJ2564" i="12" s="1"/>
  <c r="AP2564" i="12" s="1"/>
  <c r="K2562" i="12"/>
  <c r="K2559" i="12" s="1"/>
  <c r="J2562" i="12"/>
  <c r="J2559" i="12" s="1"/>
  <c r="I2562" i="12"/>
  <c r="I2559" i="12" s="1"/>
  <c r="K2557" i="12"/>
  <c r="K2556" i="12" s="1"/>
  <c r="J2557" i="12"/>
  <c r="J2556" i="12" s="1"/>
  <c r="I2557" i="12"/>
  <c r="I2556" i="12" s="1"/>
  <c r="K2554" i="12"/>
  <c r="K2553" i="12" s="1"/>
  <c r="J2554" i="12"/>
  <c r="J2553" i="12" s="1"/>
  <c r="I2554" i="12"/>
  <c r="I2553" i="12" s="1"/>
  <c r="K2548" i="12"/>
  <c r="K2547" i="12" s="1"/>
  <c r="K2546" i="12" s="1"/>
  <c r="K2545" i="12" s="1"/>
  <c r="J2548" i="12"/>
  <c r="J2547" i="12" s="1"/>
  <c r="J2546" i="12" s="1"/>
  <c r="J2545" i="12" s="1"/>
  <c r="I2548" i="12"/>
  <c r="I2547" i="12" s="1"/>
  <c r="I2546" i="12" s="1"/>
  <c r="I2545" i="12" s="1"/>
  <c r="K2543" i="12"/>
  <c r="K2542" i="12" s="1"/>
  <c r="K2541" i="12" s="1"/>
  <c r="K2540" i="12" s="1"/>
  <c r="J2543" i="12"/>
  <c r="J2542" i="12" s="1"/>
  <c r="J2541" i="12" s="1"/>
  <c r="J2540" i="12" s="1"/>
  <c r="I2543" i="12"/>
  <c r="I2542" i="12" s="1"/>
  <c r="I2541" i="12" s="1"/>
  <c r="I2540" i="12" s="1"/>
  <c r="K2536" i="12"/>
  <c r="K2535" i="12" s="1"/>
  <c r="K2534" i="12" s="1"/>
  <c r="J2536" i="12"/>
  <c r="J2535" i="12" s="1"/>
  <c r="J2534" i="12" s="1"/>
  <c r="I2536" i="12"/>
  <c r="I2535" i="12" s="1"/>
  <c r="I2534" i="12" s="1"/>
  <c r="K2531" i="12"/>
  <c r="K2530" i="12" s="1"/>
  <c r="J2531" i="12"/>
  <c r="J2530" i="12" s="1"/>
  <c r="I2531" i="12"/>
  <c r="I2530" i="12" s="1"/>
  <c r="K2528" i="12"/>
  <c r="K2527" i="12" s="1"/>
  <c r="J2528" i="12"/>
  <c r="J2527" i="12" s="1"/>
  <c r="I2528" i="12"/>
  <c r="I2527" i="12" s="1"/>
  <c r="K2525" i="12"/>
  <c r="K2524" i="12" s="1"/>
  <c r="J2525" i="12"/>
  <c r="J2524" i="12" s="1"/>
  <c r="I2525" i="12"/>
  <c r="I2524" i="12" s="1"/>
  <c r="K2521" i="12"/>
  <c r="K2520" i="12" s="1"/>
  <c r="K2519" i="12" s="1"/>
  <c r="J2521" i="12"/>
  <c r="J2520" i="12" s="1"/>
  <c r="J2519" i="12" s="1"/>
  <c r="I2521" i="12"/>
  <c r="I2520" i="12" s="1"/>
  <c r="I2519" i="12" s="1"/>
  <c r="K2507" i="12"/>
  <c r="K2506" i="12" s="1"/>
  <c r="J2507" i="12"/>
  <c r="J2506" i="12" s="1"/>
  <c r="I2507" i="12"/>
  <c r="I2506" i="12" s="1"/>
  <c r="K2495" i="12"/>
  <c r="K2494" i="12" s="1"/>
  <c r="J2495" i="12"/>
  <c r="J2494" i="12" s="1"/>
  <c r="I2495" i="12"/>
  <c r="I2494" i="12" s="1"/>
  <c r="K2484" i="12"/>
  <c r="K2483" i="12" s="1"/>
  <c r="J2484" i="12"/>
  <c r="J2483" i="12" s="1"/>
  <c r="I2484" i="12"/>
  <c r="I2483" i="12" s="1"/>
  <c r="K2471" i="12"/>
  <c r="K2470" i="12" s="1"/>
  <c r="K2469" i="12" s="1"/>
  <c r="J2471" i="12"/>
  <c r="J2470" i="12" s="1"/>
  <c r="J2469" i="12" s="1"/>
  <c r="I2471" i="12"/>
  <c r="I2470" i="12" s="1"/>
  <c r="I2469" i="12" s="1"/>
  <c r="K2466" i="12"/>
  <c r="K2465" i="12" s="1"/>
  <c r="J2466" i="12"/>
  <c r="J2465" i="12" s="1"/>
  <c r="I2466" i="12"/>
  <c r="I2465" i="12" s="1"/>
  <c r="K2463" i="12"/>
  <c r="K2462" i="12" s="1"/>
  <c r="J2463" i="12"/>
  <c r="J2462" i="12" s="1"/>
  <c r="I2463" i="12"/>
  <c r="I2462" i="12" s="1"/>
  <c r="K2460" i="12"/>
  <c r="K2459" i="12" s="1"/>
  <c r="J2460" i="12"/>
  <c r="J2459" i="12" s="1"/>
  <c r="I2460" i="12"/>
  <c r="I2459" i="12" s="1"/>
  <c r="K2456" i="12"/>
  <c r="K2455" i="12" s="1"/>
  <c r="K2454" i="12" s="1"/>
  <c r="J2456" i="12"/>
  <c r="J2455" i="12" s="1"/>
  <c r="J2454" i="12" s="1"/>
  <c r="I2456" i="12"/>
  <c r="I2455" i="12" s="1"/>
  <c r="I2454" i="12" s="1"/>
  <c r="K2451" i="12"/>
  <c r="K2450" i="12" s="1"/>
  <c r="K2449" i="12" s="1"/>
  <c r="K2448" i="12" s="1"/>
  <c r="J2451" i="12"/>
  <c r="J2450" i="12" s="1"/>
  <c r="J2449" i="12" s="1"/>
  <c r="J2448" i="12" s="1"/>
  <c r="I2451" i="12"/>
  <c r="I2450" i="12" s="1"/>
  <c r="I2449" i="12" s="1"/>
  <c r="I2448" i="12" s="1"/>
  <c r="K2445" i="12"/>
  <c r="K2444" i="12" s="1"/>
  <c r="J2445" i="12"/>
  <c r="J2444" i="12" s="1"/>
  <c r="I2445" i="12"/>
  <c r="I2444" i="12" s="1"/>
  <c r="K2442" i="12"/>
  <c r="K2441" i="12" s="1"/>
  <c r="J2442" i="12"/>
  <c r="J2441" i="12" s="1"/>
  <c r="I2442" i="12"/>
  <c r="I2441" i="12" s="1"/>
  <c r="K2439" i="12"/>
  <c r="K2438" i="12" s="1"/>
  <c r="J2439" i="12"/>
  <c r="J2438" i="12" s="1"/>
  <c r="I2439" i="12"/>
  <c r="I2438" i="12" s="1"/>
  <c r="K2435" i="12"/>
  <c r="K2434" i="12" s="1"/>
  <c r="K2433" i="12" s="1"/>
  <c r="J2435" i="12"/>
  <c r="J2434" i="12" s="1"/>
  <c r="J2433" i="12" s="1"/>
  <c r="I2435" i="12"/>
  <c r="I2434" i="12" s="1"/>
  <c r="I2433" i="12" s="1"/>
  <c r="K2430" i="12"/>
  <c r="K2429" i="12" s="1"/>
  <c r="K2428" i="12" s="1"/>
  <c r="K2427" i="12" s="1"/>
  <c r="J2430" i="12"/>
  <c r="J2429" i="12" s="1"/>
  <c r="J2428" i="12" s="1"/>
  <c r="J2427" i="12" s="1"/>
  <c r="I2430" i="12"/>
  <c r="I2429" i="12" s="1"/>
  <c r="I2428" i="12" s="1"/>
  <c r="I2427" i="12" s="1"/>
  <c r="K2424" i="12"/>
  <c r="K2423" i="12" s="1"/>
  <c r="J2424" i="12"/>
  <c r="J2423" i="12" s="1"/>
  <c r="I2424" i="12"/>
  <c r="I2423" i="12" s="1"/>
  <c r="K2421" i="12"/>
  <c r="K2420" i="12" s="1"/>
  <c r="J2421" i="12"/>
  <c r="J2420" i="12" s="1"/>
  <c r="I2421" i="12"/>
  <c r="I2420" i="12" s="1"/>
  <c r="K2418" i="12"/>
  <c r="K2417" i="12" s="1"/>
  <c r="J2418" i="12"/>
  <c r="J2417" i="12" s="1"/>
  <c r="I2418" i="12"/>
  <c r="I2417" i="12" s="1"/>
  <c r="K2414" i="12"/>
  <c r="K2413" i="12" s="1"/>
  <c r="K2412" i="12" s="1"/>
  <c r="J2414" i="12"/>
  <c r="J2413" i="12" s="1"/>
  <c r="J2412" i="12" s="1"/>
  <c r="I2414" i="12"/>
  <c r="I2413" i="12" s="1"/>
  <c r="I2412" i="12" s="1"/>
  <c r="K2409" i="12"/>
  <c r="K2408" i="12" s="1"/>
  <c r="K2407" i="12" s="1"/>
  <c r="K2406" i="12" s="1"/>
  <c r="J2409" i="12"/>
  <c r="J2408" i="12" s="1"/>
  <c r="J2407" i="12" s="1"/>
  <c r="J2406" i="12" s="1"/>
  <c r="I2409" i="12"/>
  <c r="I2408" i="12" s="1"/>
  <c r="I2407" i="12" s="1"/>
  <c r="I2406" i="12" s="1"/>
  <c r="K2403" i="12"/>
  <c r="K2402" i="12" s="1"/>
  <c r="J2403" i="12"/>
  <c r="J2402" i="12" s="1"/>
  <c r="I2403" i="12"/>
  <c r="I2402" i="12" s="1"/>
  <c r="K2400" i="12"/>
  <c r="K2399" i="12" s="1"/>
  <c r="J2400" i="12"/>
  <c r="J2399" i="12" s="1"/>
  <c r="I2400" i="12"/>
  <c r="I2399" i="12" s="1"/>
  <c r="K2397" i="12"/>
  <c r="K2396" i="12" s="1"/>
  <c r="J2397" i="12"/>
  <c r="J2396" i="12" s="1"/>
  <c r="I2397" i="12"/>
  <c r="I2396" i="12" s="1"/>
  <c r="K2393" i="12"/>
  <c r="K2392" i="12" s="1"/>
  <c r="K2391" i="12" s="1"/>
  <c r="J2393" i="12"/>
  <c r="J2392" i="12" s="1"/>
  <c r="J2391" i="12" s="1"/>
  <c r="I2393" i="12"/>
  <c r="I2392" i="12" s="1"/>
  <c r="I2391" i="12" s="1"/>
  <c r="K2388" i="12"/>
  <c r="K2387" i="12" s="1"/>
  <c r="K2386" i="12" s="1"/>
  <c r="J2388" i="12"/>
  <c r="J2387" i="12" s="1"/>
  <c r="J2386" i="12" s="1"/>
  <c r="I2388" i="12"/>
  <c r="I2387" i="12" s="1"/>
  <c r="I2386" i="12" s="1"/>
  <c r="K2384" i="12"/>
  <c r="K2383" i="12" s="1"/>
  <c r="K2382" i="12" s="1"/>
  <c r="J2384" i="12"/>
  <c r="J2383" i="12" s="1"/>
  <c r="J2382" i="12" s="1"/>
  <c r="I2384" i="12"/>
  <c r="I2383" i="12" s="1"/>
  <c r="I2382" i="12" s="1"/>
  <c r="K2378" i="12"/>
  <c r="K2377" i="12" s="1"/>
  <c r="J2378" i="12"/>
  <c r="J2377" i="12" s="1"/>
  <c r="I2378" i="12"/>
  <c r="I2377" i="12" s="1"/>
  <c r="K2375" i="12"/>
  <c r="K2374" i="12" s="1"/>
  <c r="J2375" i="12"/>
  <c r="J2374" i="12" s="1"/>
  <c r="I2375" i="12"/>
  <c r="I2374" i="12" s="1"/>
  <c r="K2371" i="12"/>
  <c r="K2370" i="12" s="1"/>
  <c r="K2369" i="12" s="1"/>
  <c r="J2371" i="12"/>
  <c r="J2370" i="12" s="1"/>
  <c r="J2369" i="12" s="1"/>
  <c r="I2371" i="12"/>
  <c r="I2370" i="12" s="1"/>
  <c r="I2369" i="12" s="1"/>
  <c r="K2367" i="12"/>
  <c r="K2366" i="12" s="1"/>
  <c r="K2365" i="12" s="1"/>
  <c r="J2367" i="12"/>
  <c r="J2366" i="12" s="1"/>
  <c r="J2365" i="12" s="1"/>
  <c r="I2367" i="12"/>
  <c r="I2366" i="12" s="1"/>
  <c r="I2365" i="12" s="1"/>
  <c r="K2363" i="12"/>
  <c r="K2362" i="12" s="1"/>
  <c r="K2361" i="12" s="1"/>
  <c r="J2363" i="12"/>
  <c r="J2362" i="12" s="1"/>
  <c r="J2361" i="12" s="1"/>
  <c r="I2363" i="12"/>
  <c r="I2362" i="12" s="1"/>
  <c r="I2361" i="12" s="1"/>
  <c r="K2359" i="12"/>
  <c r="K2358" i="12" s="1"/>
  <c r="J2359" i="12"/>
  <c r="J2358" i="12" s="1"/>
  <c r="I2359" i="12"/>
  <c r="I2358" i="12" s="1"/>
  <c r="K2356" i="12"/>
  <c r="K2355" i="12" s="1"/>
  <c r="J2356" i="12"/>
  <c r="J2355" i="12" s="1"/>
  <c r="I2356" i="12"/>
  <c r="I2355" i="12" s="1"/>
  <c r="K2353" i="12"/>
  <c r="K2352" i="12" s="1"/>
  <c r="J2353" i="12"/>
  <c r="J2352" i="12" s="1"/>
  <c r="I2353" i="12"/>
  <c r="I2352" i="12" s="1"/>
  <c r="K2349" i="12"/>
  <c r="K2348" i="12" s="1"/>
  <c r="K2347" i="12" s="1"/>
  <c r="J2349" i="12"/>
  <c r="J2348" i="12" s="1"/>
  <c r="J2347" i="12" s="1"/>
  <c r="I2349" i="12"/>
  <c r="I2348" i="12" s="1"/>
  <c r="I2347" i="12" s="1"/>
  <c r="K2345" i="12"/>
  <c r="K2344" i="12" s="1"/>
  <c r="K2343" i="12" s="1"/>
  <c r="J2345" i="12"/>
  <c r="J2344" i="12" s="1"/>
  <c r="J2343" i="12" s="1"/>
  <c r="I2345" i="12"/>
  <c r="K2341" i="12"/>
  <c r="K2340" i="12" s="1"/>
  <c r="J2341" i="12"/>
  <c r="J2340" i="12" s="1"/>
  <c r="I2341" i="12"/>
  <c r="I2340" i="12" s="1"/>
  <c r="K2338" i="12"/>
  <c r="K2337" i="12" s="1"/>
  <c r="J2338" i="12"/>
  <c r="J2337" i="12" s="1"/>
  <c r="I2338" i="12"/>
  <c r="K2334" i="12"/>
  <c r="K2333" i="12" s="1"/>
  <c r="K2332" i="12" s="1"/>
  <c r="J2334" i="12"/>
  <c r="J2333" i="12" s="1"/>
  <c r="J2332" i="12" s="1"/>
  <c r="I2334" i="12"/>
  <c r="I2333" i="12" s="1"/>
  <c r="I2332" i="12" s="1"/>
  <c r="K2330" i="12"/>
  <c r="K2329" i="12" s="1"/>
  <c r="K2328" i="12" s="1"/>
  <c r="J2330" i="12"/>
  <c r="J2329" i="12" s="1"/>
  <c r="J2328" i="12" s="1"/>
  <c r="I2330" i="12"/>
  <c r="I2329" i="12" s="1"/>
  <c r="I2328" i="12" s="1"/>
  <c r="K2326" i="12"/>
  <c r="K2325" i="12" s="1"/>
  <c r="K2324" i="12" s="1"/>
  <c r="J2326" i="12"/>
  <c r="J2325" i="12" s="1"/>
  <c r="J2324" i="12" s="1"/>
  <c r="I2326" i="12"/>
  <c r="I2325" i="12" s="1"/>
  <c r="I2324" i="12" s="1"/>
  <c r="K2322" i="12"/>
  <c r="K2321" i="12" s="1"/>
  <c r="J2322" i="12"/>
  <c r="J2321" i="12" s="1"/>
  <c r="I2322" i="12"/>
  <c r="I2321" i="12" s="1"/>
  <c r="K2319" i="12"/>
  <c r="K2318" i="12" s="1"/>
  <c r="J2319" i="12"/>
  <c r="J2318" i="12" s="1"/>
  <c r="I2319" i="12"/>
  <c r="I2318" i="12" s="1"/>
  <c r="K2315" i="12"/>
  <c r="K2314" i="12" s="1"/>
  <c r="J2315" i="12"/>
  <c r="J2314" i="12" s="1"/>
  <c r="I2315" i="12"/>
  <c r="I2314" i="12" s="1"/>
  <c r="K2312" i="12"/>
  <c r="K2311" i="12" s="1"/>
  <c r="J2312" i="12"/>
  <c r="J2311" i="12" s="1"/>
  <c r="I2312" i="12"/>
  <c r="I2311" i="12" s="1"/>
  <c r="K2308" i="12"/>
  <c r="K2307" i="12" s="1"/>
  <c r="K2306" i="12" s="1"/>
  <c r="J2308" i="12"/>
  <c r="J2307" i="12" s="1"/>
  <c r="J2306" i="12" s="1"/>
  <c r="I2308" i="12"/>
  <c r="I2307" i="12" s="1"/>
  <c r="I2306" i="12" s="1"/>
  <c r="K2304" i="12"/>
  <c r="K2303" i="12" s="1"/>
  <c r="K2302" i="12" s="1"/>
  <c r="J2304" i="12"/>
  <c r="J2303" i="12" s="1"/>
  <c r="J2302" i="12" s="1"/>
  <c r="I2304" i="12"/>
  <c r="I2303" i="12" s="1"/>
  <c r="I2302" i="12" s="1"/>
  <c r="K2300" i="12"/>
  <c r="J2300" i="12"/>
  <c r="I2300" i="12"/>
  <c r="K2298" i="12"/>
  <c r="J2298" i="12"/>
  <c r="I2298" i="12"/>
  <c r="K2294" i="12"/>
  <c r="K2293" i="12" s="1"/>
  <c r="K2292" i="12" s="1"/>
  <c r="J2294" i="12"/>
  <c r="J2293" i="12" s="1"/>
  <c r="J2292" i="12" s="1"/>
  <c r="I2294" i="12"/>
  <c r="I2293" i="12" s="1"/>
  <c r="I2292" i="12" s="1"/>
  <c r="K2290" i="12"/>
  <c r="K2289" i="12" s="1"/>
  <c r="K2288" i="12" s="1"/>
  <c r="J2290" i="12"/>
  <c r="J2289" i="12" s="1"/>
  <c r="J2288" i="12" s="1"/>
  <c r="I2290" i="12"/>
  <c r="I2289" i="12" s="1"/>
  <c r="I2288" i="12" s="1"/>
  <c r="K2286" i="12"/>
  <c r="K2285" i="12" s="1"/>
  <c r="J2286" i="12"/>
  <c r="J2285" i="12" s="1"/>
  <c r="I2286" i="12"/>
  <c r="K2283" i="12"/>
  <c r="K2282" i="12" s="1"/>
  <c r="J2283" i="12"/>
  <c r="J2282" i="12" s="1"/>
  <c r="I2283" i="12"/>
  <c r="I2282" i="12" s="1"/>
  <c r="K2280" i="12"/>
  <c r="K2279" i="12" s="1"/>
  <c r="J2280" i="12"/>
  <c r="J2279" i="12" s="1"/>
  <c r="I2280" i="12"/>
  <c r="I2279" i="12" s="1"/>
  <c r="K2276" i="12"/>
  <c r="K2275" i="12" s="1"/>
  <c r="J2276" i="12"/>
  <c r="J2275" i="12" s="1"/>
  <c r="I2276" i="12"/>
  <c r="I2275" i="12" s="1"/>
  <c r="K2273" i="12"/>
  <c r="K2272" i="12" s="1"/>
  <c r="J2273" i="12"/>
  <c r="J2272" i="12" s="1"/>
  <c r="I2273" i="12"/>
  <c r="I2272" i="12" s="1"/>
  <c r="K2269" i="12"/>
  <c r="K2268" i="12" s="1"/>
  <c r="K2267" i="12" s="1"/>
  <c r="J2269" i="12"/>
  <c r="J2268" i="12" s="1"/>
  <c r="J2267" i="12" s="1"/>
  <c r="I2269" i="12"/>
  <c r="I2268" i="12" s="1"/>
  <c r="I2267" i="12" s="1"/>
  <c r="K2265" i="12"/>
  <c r="K2264" i="12" s="1"/>
  <c r="K2263" i="12" s="1"/>
  <c r="J2265" i="12"/>
  <c r="J2264" i="12" s="1"/>
  <c r="J2263" i="12" s="1"/>
  <c r="I2265" i="12"/>
  <c r="I2264" i="12" s="1"/>
  <c r="I2263" i="12" s="1"/>
  <c r="K2261" i="12"/>
  <c r="K2260" i="12" s="1"/>
  <c r="K2259" i="12" s="1"/>
  <c r="J2261" i="12"/>
  <c r="J2260" i="12" s="1"/>
  <c r="J2259" i="12" s="1"/>
  <c r="I2261" i="12"/>
  <c r="I2260" i="12" s="1"/>
  <c r="I2259" i="12" s="1"/>
  <c r="K2257" i="12"/>
  <c r="K2256" i="12" s="1"/>
  <c r="K2255" i="12" s="1"/>
  <c r="J2257" i="12"/>
  <c r="J2256" i="12" s="1"/>
  <c r="J2255" i="12" s="1"/>
  <c r="I2257" i="12"/>
  <c r="I2256" i="12" s="1"/>
  <c r="I2255" i="12" s="1"/>
  <c r="K2253" i="12"/>
  <c r="K2252" i="12" s="1"/>
  <c r="K2251" i="12" s="1"/>
  <c r="J2253" i="12"/>
  <c r="J2252" i="12" s="1"/>
  <c r="J2251" i="12" s="1"/>
  <c r="I2253" i="12"/>
  <c r="I2252" i="12" s="1"/>
  <c r="I2251" i="12" s="1"/>
  <c r="K2249" i="12"/>
  <c r="K2248" i="12" s="1"/>
  <c r="K2247" i="12" s="1"/>
  <c r="J2249" i="12"/>
  <c r="J2248" i="12" s="1"/>
  <c r="J2247" i="12" s="1"/>
  <c r="I2249" i="12"/>
  <c r="I2248" i="12" s="1"/>
  <c r="I2247" i="12" s="1"/>
  <c r="K2232" i="12"/>
  <c r="K2231" i="12" s="1"/>
  <c r="K2230" i="12" s="1"/>
  <c r="J2232" i="12"/>
  <c r="J2231" i="12" s="1"/>
  <c r="J2230" i="12" s="1"/>
  <c r="I2232" i="12"/>
  <c r="I2231" i="12" s="1"/>
  <c r="I2230" i="12" s="1"/>
  <c r="K2228" i="12"/>
  <c r="K2227" i="12" s="1"/>
  <c r="K2226" i="12" s="1"/>
  <c r="J2228" i="12"/>
  <c r="J2227" i="12" s="1"/>
  <c r="J2226" i="12" s="1"/>
  <c r="I2228" i="12"/>
  <c r="K2224" i="12"/>
  <c r="K2223" i="12" s="1"/>
  <c r="K2222" i="12" s="1"/>
  <c r="J2224" i="12"/>
  <c r="J2223" i="12" s="1"/>
  <c r="J2222" i="12" s="1"/>
  <c r="I2224" i="12"/>
  <c r="I2223" i="12" s="1"/>
  <c r="I2222" i="12" s="1"/>
  <c r="K2220" i="12"/>
  <c r="K2219" i="12" s="1"/>
  <c r="K2218" i="12" s="1"/>
  <c r="J2220" i="12"/>
  <c r="J2219" i="12" s="1"/>
  <c r="J2218" i="12" s="1"/>
  <c r="I2220" i="12"/>
  <c r="I2219" i="12" s="1"/>
  <c r="I2218" i="12" s="1"/>
  <c r="K2216" i="12"/>
  <c r="K2215" i="12" s="1"/>
  <c r="J2216" i="12"/>
  <c r="J2215" i="12" s="1"/>
  <c r="I2216" i="12"/>
  <c r="I2215" i="12" s="1"/>
  <c r="K2213" i="12"/>
  <c r="K2212" i="12" s="1"/>
  <c r="J2213" i="12"/>
  <c r="J2212" i="12" s="1"/>
  <c r="I2213" i="12"/>
  <c r="I2212" i="12" s="1"/>
  <c r="K2210" i="12"/>
  <c r="K2209" i="12" s="1"/>
  <c r="J2210" i="12"/>
  <c r="J2209" i="12" s="1"/>
  <c r="I2210" i="12"/>
  <c r="I2209" i="12" s="1"/>
  <c r="K2205" i="12"/>
  <c r="K2204" i="12" s="1"/>
  <c r="K2203" i="12" s="1"/>
  <c r="J2205" i="12"/>
  <c r="J2204" i="12" s="1"/>
  <c r="J2203" i="12" s="1"/>
  <c r="I2205" i="12"/>
  <c r="I2204" i="12" s="1"/>
  <c r="I2203" i="12" s="1"/>
  <c r="K2201" i="12"/>
  <c r="K2200" i="12" s="1"/>
  <c r="K2199" i="12" s="1"/>
  <c r="J2201" i="12"/>
  <c r="J2200" i="12" s="1"/>
  <c r="J2199" i="12" s="1"/>
  <c r="I2201" i="12"/>
  <c r="I2200" i="12" s="1"/>
  <c r="I2199" i="12" s="1"/>
  <c r="K2196" i="12"/>
  <c r="K2195" i="12" s="1"/>
  <c r="K2194" i="12" s="1"/>
  <c r="J2196" i="12"/>
  <c r="J2195" i="12" s="1"/>
  <c r="J2194" i="12" s="1"/>
  <c r="I2196" i="12"/>
  <c r="I2195" i="12" s="1"/>
  <c r="I2194" i="12" s="1"/>
  <c r="K2192" i="12"/>
  <c r="K2191" i="12" s="1"/>
  <c r="J2192" i="12"/>
  <c r="J2191" i="12" s="1"/>
  <c r="I2192" i="12"/>
  <c r="I2191" i="12" s="1"/>
  <c r="K2189" i="12"/>
  <c r="K2188" i="12" s="1"/>
  <c r="J2189" i="12"/>
  <c r="J2188" i="12" s="1"/>
  <c r="I2189" i="12"/>
  <c r="I2188" i="12" s="1"/>
  <c r="K2185" i="12"/>
  <c r="K2184" i="12" s="1"/>
  <c r="J2185" i="12"/>
  <c r="J2184" i="12" s="1"/>
  <c r="I2185" i="12"/>
  <c r="I2184" i="12" s="1"/>
  <c r="K2182" i="12"/>
  <c r="K2181" i="12" s="1"/>
  <c r="J2182" i="12"/>
  <c r="J2181" i="12" s="1"/>
  <c r="I2182" i="12"/>
  <c r="I2181" i="12" s="1"/>
  <c r="K2179" i="12"/>
  <c r="K2178" i="12" s="1"/>
  <c r="J2179" i="12"/>
  <c r="J2178" i="12" s="1"/>
  <c r="I2179" i="12"/>
  <c r="I2178" i="12" s="1"/>
  <c r="K2156" i="12"/>
  <c r="K2155" i="12" s="1"/>
  <c r="K2154" i="12" s="1"/>
  <c r="K2149" i="12" s="1"/>
  <c r="K2148" i="12" s="1"/>
  <c r="J2156" i="12"/>
  <c r="J2155" i="12" s="1"/>
  <c r="J2154" i="12" s="1"/>
  <c r="J2149" i="12" s="1"/>
  <c r="J2148" i="12" s="1"/>
  <c r="I2156" i="12"/>
  <c r="I2155" i="12" s="1"/>
  <c r="I2154" i="12" s="1"/>
  <c r="I2149" i="12" s="1"/>
  <c r="I2148" i="12" s="1"/>
  <c r="K2146" i="12"/>
  <c r="K2145" i="12" s="1"/>
  <c r="K2144" i="12" s="1"/>
  <c r="J2146" i="12"/>
  <c r="J2145" i="12" s="1"/>
  <c r="J2144" i="12" s="1"/>
  <c r="I2146" i="12"/>
  <c r="I2145" i="12" s="1"/>
  <c r="I2144" i="12" s="1"/>
  <c r="K2135" i="12"/>
  <c r="K2134" i="12" s="1"/>
  <c r="K2133" i="12" s="1"/>
  <c r="J2135" i="12"/>
  <c r="J2134" i="12" s="1"/>
  <c r="J2133" i="12" s="1"/>
  <c r="I2135" i="12"/>
  <c r="K2131" i="12"/>
  <c r="K2130" i="12" s="1"/>
  <c r="K2129" i="12" s="1"/>
  <c r="J2131" i="12"/>
  <c r="J2130" i="12" s="1"/>
  <c r="J2129" i="12" s="1"/>
  <c r="I2131" i="12"/>
  <c r="I2130" i="12" s="1"/>
  <c r="I2129" i="12" s="1"/>
  <c r="K2126" i="12"/>
  <c r="K2125" i="12" s="1"/>
  <c r="K2124" i="12" s="1"/>
  <c r="K2123" i="12" s="1"/>
  <c r="J2126" i="12"/>
  <c r="J2125" i="12" s="1"/>
  <c r="J2124" i="12" s="1"/>
  <c r="J2123" i="12" s="1"/>
  <c r="I2126" i="12"/>
  <c r="I2125" i="12" s="1"/>
  <c r="I2124" i="12" s="1"/>
  <c r="I2123" i="12" s="1"/>
  <c r="K2121" i="12"/>
  <c r="K2120" i="12" s="1"/>
  <c r="K2119" i="12" s="1"/>
  <c r="K2118" i="12" s="1"/>
  <c r="J2121" i="12"/>
  <c r="J2120" i="12" s="1"/>
  <c r="J2119" i="12" s="1"/>
  <c r="J2118" i="12" s="1"/>
  <c r="I2121" i="12"/>
  <c r="I2120" i="12" s="1"/>
  <c r="I2119" i="12" s="1"/>
  <c r="I2118" i="12" s="1"/>
  <c r="K2102" i="12"/>
  <c r="K2101" i="12" s="1"/>
  <c r="K2100" i="12" s="1"/>
  <c r="J2102" i="12"/>
  <c r="J2101" i="12" s="1"/>
  <c r="J2100" i="12" s="1"/>
  <c r="I2102" i="12"/>
  <c r="I2101" i="12" s="1"/>
  <c r="I2100" i="12" s="1"/>
  <c r="K2098" i="12"/>
  <c r="K2097" i="12" s="1"/>
  <c r="K2096" i="12" s="1"/>
  <c r="J2098" i="12"/>
  <c r="J2097" i="12" s="1"/>
  <c r="J2096" i="12" s="1"/>
  <c r="I2098" i="12"/>
  <c r="I2097" i="12" s="1"/>
  <c r="I2096" i="12" s="1"/>
  <c r="K2094" i="12"/>
  <c r="K2093" i="12" s="1"/>
  <c r="K2092" i="12" s="1"/>
  <c r="J2094" i="12"/>
  <c r="J2093" i="12" s="1"/>
  <c r="J2092" i="12" s="1"/>
  <c r="I2094" i="12"/>
  <c r="K2086" i="12"/>
  <c r="K2085" i="12" s="1"/>
  <c r="K2084" i="12" s="1"/>
  <c r="J2086" i="12"/>
  <c r="J2085" i="12" s="1"/>
  <c r="J2084" i="12" s="1"/>
  <c r="I2086" i="12"/>
  <c r="I2085" i="12" s="1"/>
  <c r="I2084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77" i="12"/>
  <c r="K2076" i="12" s="1"/>
  <c r="K2075" i="12" s="1"/>
  <c r="J2077" i="12"/>
  <c r="J2076" i="12" s="1"/>
  <c r="J2075" i="12" s="1"/>
  <c r="I2077" i="12"/>
  <c r="I2076" i="12" s="1"/>
  <c r="I2075" i="12" s="1"/>
  <c r="K2073" i="12"/>
  <c r="K2072" i="12" s="1"/>
  <c r="K2071" i="12" s="1"/>
  <c r="J2073" i="12"/>
  <c r="J2072" i="12" s="1"/>
  <c r="J2071" i="12" s="1"/>
  <c r="I2073" i="12"/>
  <c r="I2072" i="12" s="1"/>
  <c r="I2071" i="12" s="1"/>
  <c r="K2069" i="12"/>
  <c r="K2068" i="12" s="1"/>
  <c r="K2067" i="12" s="1"/>
  <c r="J2069" i="12"/>
  <c r="J2068" i="12" s="1"/>
  <c r="J2067" i="12" s="1"/>
  <c r="I2069" i="12"/>
  <c r="I2068" i="12" s="1"/>
  <c r="I2067" i="12" s="1"/>
  <c r="K2030" i="12"/>
  <c r="K2029" i="12" s="1"/>
  <c r="K2028" i="12" s="1"/>
  <c r="J2030" i="12"/>
  <c r="J2029" i="12" s="1"/>
  <c r="J2028" i="12" s="1"/>
  <c r="I2030" i="12"/>
  <c r="I2029" i="12" s="1"/>
  <c r="I2028" i="12" s="1"/>
  <c r="K2026" i="12"/>
  <c r="K2025" i="12" s="1"/>
  <c r="K2024" i="12" s="1"/>
  <c r="J2026" i="12"/>
  <c r="J2025" i="12" s="1"/>
  <c r="J2024" i="12" s="1"/>
  <c r="I2026" i="12"/>
  <c r="I2025" i="12" s="1"/>
  <c r="I2024" i="12" s="1"/>
  <c r="K2022" i="12"/>
  <c r="K2021" i="12" s="1"/>
  <c r="K2020" i="12" s="1"/>
  <c r="J2022" i="12"/>
  <c r="J2021" i="12" s="1"/>
  <c r="J2020" i="12" s="1"/>
  <c r="I2022" i="12"/>
  <c r="I2021" i="12" s="1"/>
  <c r="I2020" i="12" s="1"/>
  <c r="K2014" i="12"/>
  <c r="K2013" i="12" s="1"/>
  <c r="K2012" i="12" s="1"/>
  <c r="J2014" i="12"/>
  <c r="J2013" i="12" s="1"/>
  <c r="J2012" i="12" s="1"/>
  <c r="I2014" i="12"/>
  <c r="I2013" i="12" s="1"/>
  <c r="I2012" i="12" s="1"/>
  <c r="K2010" i="12"/>
  <c r="K2009" i="12" s="1"/>
  <c r="K2008" i="12" s="1"/>
  <c r="J2010" i="12"/>
  <c r="J2009" i="12" s="1"/>
  <c r="J2008" i="12" s="1"/>
  <c r="I2010" i="12"/>
  <c r="I2009" i="12" s="1"/>
  <c r="I2008" i="12" s="1"/>
  <c r="K2006" i="12"/>
  <c r="K2005" i="12" s="1"/>
  <c r="K2004" i="12" s="1"/>
  <c r="J2006" i="12"/>
  <c r="J2005" i="12" s="1"/>
  <c r="J2004" i="12" s="1"/>
  <c r="I2006" i="12"/>
  <c r="I2005" i="12" s="1"/>
  <c r="I2004" i="12" s="1"/>
  <c r="K2001" i="12"/>
  <c r="K2000" i="12" s="1"/>
  <c r="K1999" i="12" s="1"/>
  <c r="J2001" i="12"/>
  <c r="J2000" i="12" s="1"/>
  <c r="J1999" i="12" s="1"/>
  <c r="I2001" i="12"/>
  <c r="I2000" i="12" s="1"/>
  <c r="I1999" i="12" s="1"/>
  <c r="K1995" i="12"/>
  <c r="K1994" i="12" s="1"/>
  <c r="J1995" i="12"/>
  <c r="J1994" i="12" s="1"/>
  <c r="I1995" i="12"/>
  <c r="I1994" i="12" s="1"/>
  <c r="K1992" i="12"/>
  <c r="K1991" i="12" s="1"/>
  <c r="J1992" i="12"/>
  <c r="J1991" i="12" s="1"/>
  <c r="I1992" i="12"/>
  <c r="K1988" i="12"/>
  <c r="K1987" i="12" s="1"/>
  <c r="K1986" i="12" s="1"/>
  <c r="J1988" i="12"/>
  <c r="J1987" i="12" s="1"/>
  <c r="J1986" i="12" s="1"/>
  <c r="I1988" i="12"/>
  <c r="I1987" i="12" s="1"/>
  <c r="I1986" i="12" s="1"/>
  <c r="K1984" i="12"/>
  <c r="K1983" i="12" s="1"/>
  <c r="K1982" i="12" s="1"/>
  <c r="J1984" i="12"/>
  <c r="J1983" i="12" s="1"/>
  <c r="J1982" i="12" s="1"/>
  <c r="I1984" i="12"/>
  <c r="I1983" i="12" s="1"/>
  <c r="I1982" i="12" s="1"/>
  <c r="K1960" i="12"/>
  <c r="K1959" i="12" s="1"/>
  <c r="K1958" i="12" s="1"/>
  <c r="J1960" i="12"/>
  <c r="J1959" i="12" s="1"/>
  <c r="J1958" i="12" s="1"/>
  <c r="I1960" i="12"/>
  <c r="I1959" i="12" s="1"/>
  <c r="I1958" i="12" s="1"/>
  <c r="K1956" i="12"/>
  <c r="K1955" i="12" s="1"/>
  <c r="K1954" i="12" s="1"/>
  <c r="J1956" i="12"/>
  <c r="J1955" i="12" s="1"/>
  <c r="J1954" i="12" s="1"/>
  <c r="I1956" i="12"/>
  <c r="I1955" i="12" s="1"/>
  <c r="I1954" i="12" s="1"/>
  <c r="K1948" i="12"/>
  <c r="K1947" i="12" s="1"/>
  <c r="K1946" i="12" s="1"/>
  <c r="J1948" i="12"/>
  <c r="J1947" i="12" s="1"/>
  <c r="J1946" i="12" s="1"/>
  <c r="I1948" i="12"/>
  <c r="I1947" i="12" s="1"/>
  <c r="I1946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40" i="12"/>
  <c r="K1939" i="12" s="1"/>
  <c r="K1938" i="12" s="1"/>
  <c r="J1940" i="12"/>
  <c r="J1939" i="12" s="1"/>
  <c r="J1938" i="12" s="1"/>
  <c r="I1940" i="12"/>
  <c r="I1939" i="12" s="1"/>
  <c r="I1938" i="12" s="1"/>
  <c r="K1932" i="12"/>
  <c r="K1931" i="12" s="1"/>
  <c r="K1930" i="12" s="1"/>
  <c r="J1932" i="12"/>
  <c r="J1931" i="12" s="1"/>
  <c r="J1930" i="12" s="1"/>
  <c r="I1932" i="12"/>
  <c r="I1931" i="12" s="1"/>
  <c r="I1930" i="12" s="1"/>
  <c r="K1918" i="12"/>
  <c r="J1918" i="12"/>
  <c r="I1918" i="12"/>
  <c r="K1916" i="12"/>
  <c r="J1916" i="12"/>
  <c r="I1916" i="12"/>
  <c r="K1912" i="12"/>
  <c r="K1911" i="12" s="1"/>
  <c r="K1910" i="12" s="1"/>
  <c r="J1912" i="12"/>
  <c r="J1911" i="12" s="1"/>
  <c r="J1910" i="12" s="1"/>
  <c r="I1912" i="12"/>
  <c r="I1911" i="12" s="1"/>
  <c r="I1910" i="12" s="1"/>
  <c r="K1902" i="12"/>
  <c r="K1901" i="12" s="1"/>
  <c r="K1900" i="12" s="1"/>
  <c r="J1902" i="12"/>
  <c r="J1901" i="12" s="1"/>
  <c r="J1900" i="12" s="1"/>
  <c r="I1902" i="12"/>
  <c r="K1898" i="12"/>
  <c r="K1897" i="12" s="1"/>
  <c r="K1896" i="12" s="1"/>
  <c r="J1898" i="12"/>
  <c r="J1897" i="12" s="1"/>
  <c r="J1896" i="12" s="1"/>
  <c r="I1898" i="12"/>
  <c r="I1897" i="12" s="1"/>
  <c r="I1896" i="12" s="1"/>
  <c r="K1894" i="12"/>
  <c r="K1893" i="12" s="1"/>
  <c r="J1894" i="12"/>
  <c r="J1893" i="12" s="1"/>
  <c r="I1894" i="12"/>
  <c r="I1893" i="12" s="1"/>
  <c r="K1891" i="12"/>
  <c r="K1890" i="12" s="1"/>
  <c r="J1891" i="12"/>
  <c r="J1890" i="12" s="1"/>
  <c r="I1891" i="12"/>
  <c r="I1890" i="12" s="1"/>
  <c r="K1877" i="12"/>
  <c r="J1877" i="12"/>
  <c r="I1877" i="12"/>
  <c r="K1875" i="12"/>
  <c r="J1875" i="12"/>
  <c r="I1875" i="12"/>
  <c r="K1873" i="12"/>
  <c r="J1873" i="12"/>
  <c r="I1873" i="12"/>
  <c r="K1870" i="12"/>
  <c r="K1869" i="12" s="1"/>
  <c r="J1870" i="12"/>
  <c r="J1869" i="12" s="1"/>
  <c r="I1870" i="12"/>
  <c r="I1869" i="12" s="1"/>
  <c r="K1865" i="12"/>
  <c r="K1864" i="12" s="1"/>
  <c r="K1863" i="12" s="1"/>
  <c r="J1865" i="12"/>
  <c r="J1864" i="12" s="1"/>
  <c r="J1863" i="12" s="1"/>
  <c r="I1865" i="12"/>
  <c r="I1864" i="12" s="1"/>
  <c r="I1863" i="12" s="1"/>
  <c r="K1861" i="12"/>
  <c r="J1861" i="12"/>
  <c r="I1861" i="12"/>
  <c r="K1859" i="12"/>
  <c r="J1859" i="12"/>
  <c r="I1859" i="12"/>
  <c r="K1855" i="12"/>
  <c r="K1854" i="12" s="1"/>
  <c r="K1853" i="12" s="1"/>
  <c r="J1855" i="12"/>
  <c r="J1854" i="12" s="1"/>
  <c r="J1853" i="12" s="1"/>
  <c r="I1855" i="12"/>
  <c r="I1854" i="12" s="1"/>
  <c r="I1853" i="12" s="1"/>
  <c r="K1851" i="12"/>
  <c r="K1850" i="12" s="1"/>
  <c r="K1849" i="12" s="1"/>
  <c r="J1851" i="12"/>
  <c r="J1850" i="12" s="1"/>
  <c r="J1849" i="12" s="1"/>
  <c r="I1851" i="12"/>
  <c r="I1850" i="12" s="1"/>
  <c r="I1849" i="12" s="1"/>
  <c r="K1846" i="12"/>
  <c r="J1846" i="12"/>
  <c r="I1846" i="12"/>
  <c r="K1844" i="12"/>
  <c r="J1844" i="12"/>
  <c r="I1844" i="12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K1835" i="12" s="1"/>
  <c r="J1836" i="12"/>
  <c r="J1835" i="12" s="1"/>
  <c r="I1836" i="12"/>
  <c r="I1835" i="12" s="1"/>
  <c r="K1832" i="12"/>
  <c r="J1832" i="12"/>
  <c r="I1832" i="12"/>
  <c r="K1830" i="12"/>
  <c r="J1830" i="12"/>
  <c r="I1830" i="12"/>
  <c r="K1827" i="12"/>
  <c r="K1826" i="12" s="1"/>
  <c r="J1827" i="12"/>
  <c r="J1826" i="12" s="1"/>
  <c r="I1827" i="12"/>
  <c r="I1826" i="12" s="1"/>
  <c r="K1824" i="12"/>
  <c r="K1823" i="12" s="1"/>
  <c r="J1824" i="12"/>
  <c r="J1823" i="12" s="1"/>
  <c r="I1824" i="12"/>
  <c r="I1823" i="12" s="1"/>
  <c r="K1818" i="12"/>
  <c r="K1817" i="12" s="1"/>
  <c r="J1818" i="12"/>
  <c r="J1817" i="12" s="1"/>
  <c r="I1818" i="12"/>
  <c r="I1817" i="12" s="1"/>
  <c r="K1815" i="12"/>
  <c r="K1814" i="12" s="1"/>
  <c r="J1815" i="12"/>
  <c r="J1814" i="12" s="1"/>
  <c r="I1815" i="12"/>
  <c r="I1814" i="12" s="1"/>
  <c r="K1811" i="12"/>
  <c r="K1810" i="12" s="1"/>
  <c r="K1809" i="12" s="1"/>
  <c r="J1811" i="12"/>
  <c r="J1810" i="12" s="1"/>
  <c r="J1809" i="12" s="1"/>
  <c r="I1811" i="12"/>
  <c r="I1810" i="12" s="1"/>
  <c r="I1809" i="12" s="1"/>
  <c r="K1807" i="12"/>
  <c r="K1806" i="12" s="1"/>
  <c r="K1805" i="12" s="1"/>
  <c r="J1807" i="12"/>
  <c r="J1806" i="12" s="1"/>
  <c r="J1805" i="12" s="1"/>
  <c r="I1807" i="12"/>
  <c r="I1806" i="12" s="1"/>
  <c r="I1805" i="12" s="1"/>
  <c r="K1803" i="12"/>
  <c r="K1802" i="12" s="1"/>
  <c r="J1803" i="12"/>
  <c r="J1802" i="12" s="1"/>
  <c r="I1803" i="12"/>
  <c r="I1802" i="12" s="1"/>
  <c r="K1800" i="12"/>
  <c r="K1799" i="12" s="1"/>
  <c r="J1800" i="12"/>
  <c r="J1799" i="12" s="1"/>
  <c r="I1800" i="12"/>
  <c r="I1799" i="12" s="1"/>
  <c r="K1797" i="12"/>
  <c r="K1796" i="12" s="1"/>
  <c r="J1797" i="12"/>
  <c r="J1796" i="12" s="1"/>
  <c r="I1797" i="12"/>
  <c r="I1796" i="12" s="1"/>
  <c r="K1794" i="12"/>
  <c r="K1793" i="12" s="1"/>
  <c r="J1794" i="12"/>
  <c r="J1793" i="12" s="1"/>
  <c r="I1794" i="12"/>
  <c r="I1793" i="12" s="1"/>
  <c r="K1788" i="12"/>
  <c r="K1787" i="12" s="1"/>
  <c r="J1788" i="12"/>
  <c r="J1787" i="12" s="1"/>
  <c r="I1788" i="12"/>
  <c r="K1785" i="12"/>
  <c r="K1784" i="12" s="1"/>
  <c r="J1785" i="12"/>
  <c r="J1784" i="12" s="1"/>
  <c r="I1785" i="12"/>
  <c r="K1774" i="12"/>
  <c r="J1774" i="12"/>
  <c r="I1774" i="12"/>
  <c r="K1772" i="12"/>
  <c r="J1772" i="12"/>
  <c r="I1772" i="12"/>
  <c r="K1768" i="12"/>
  <c r="J1768" i="12"/>
  <c r="I1768" i="12"/>
  <c r="K1764" i="12"/>
  <c r="J1764" i="12"/>
  <c r="I1764" i="12"/>
  <c r="K1761" i="12"/>
  <c r="J1761" i="12"/>
  <c r="I1761" i="12"/>
  <c r="K1757" i="12"/>
  <c r="K1756" i="12" s="1"/>
  <c r="J1757" i="12"/>
  <c r="J1756" i="12" s="1"/>
  <c r="I1757" i="12"/>
  <c r="I1756" i="12" s="1"/>
  <c r="K1746" i="12"/>
  <c r="K1745" i="12" s="1"/>
  <c r="K1744" i="12" s="1"/>
  <c r="J1746" i="12"/>
  <c r="J1745" i="12" s="1"/>
  <c r="J1744" i="12" s="1"/>
  <c r="I1746" i="12"/>
  <c r="I1745" i="12" s="1"/>
  <c r="I1744" i="12" s="1"/>
  <c r="K1742" i="12"/>
  <c r="K1741" i="12" s="1"/>
  <c r="K1740" i="12" s="1"/>
  <c r="J1742" i="12"/>
  <c r="J1741" i="12" s="1"/>
  <c r="J1740" i="12" s="1"/>
  <c r="I1742" i="12"/>
  <c r="I1741" i="12" s="1"/>
  <c r="I1740" i="12" s="1"/>
  <c r="K1738" i="12"/>
  <c r="K1737" i="12" s="1"/>
  <c r="K1736" i="12" s="1"/>
  <c r="J1738" i="12"/>
  <c r="J1737" i="12" s="1"/>
  <c r="J1736" i="12" s="1"/>
  <c r="I1738" i="12"/>
  <c r="I1737" i="12" s="1"/>
  <c r="I1736" i="12" s="1"/>
  <c r="K1734" i="12"/>
  <c r="J1734" i="12"/>
  <c r="I1734" i="12"/>
  <c r="K1732" i="12"/>
  <c r="J1732" i="12"/>
  <c r="I1732" i="12"/>
  <c r="K1728" i="12"/>
  <c r="K1727" i="12" s="1"/>
  <c r="K1726" i="12" s="1"/>
  <c r="J1728" i="12"/>
  <c r="J1727" i="12" s="1"/>
  <c r="J1726" i="12" s="1"/>
  <c r="I1728" i="12"/>
  <c r="I1727" i="12" s="1"/>
  <c r="I1726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20" i="12"/>
  <c r="J1720" i="12"/>
  <c r="I1720" i="12"/>
  <c r="K1718" i="12"/>
  <c r="J1718" i="12"/>
  <c r="I1718" i="12"/>
  <c r="K1707" i="12"/>
  <c r="J1707" i="12"/>
  <c r="I1707" i="12"/>
  <c r="K1704" i="12"/>
  <c r="J1704" i="12"/>
  <c r="I1704" i="12"/>
  <c r="K1700" i="12"/>
  <c r="K1699" i="12" s="1"/>
  <c r="J1700" i="12"/>
  <c r="J1699" i="12" s="1"/>
  <c r="I1700" i="12"/>
  <c r="I1699" i="12" s="1"/>
  <c r="K1697" i="12"/>
  <c r="K1696" i="12" s="1"/>
  <c r="J1697" i="12"/>
  <c r="J1696" i="12" s="1"/>
  <c r="I1697" i="12"/>
  <c r="I1696" i="12" s="1"/>
  <c r="K1692" i="12"/>
  <c r="K1691" i="12" s="1"/>
  <c r="J1692" i="12"/>
  <c r="J1691" i="12" s="1"/>
  <c r="I1692" i="12"/>
  <c r="I1691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J1679" i="12"/>
  <c r="I1679" i="12"/>
  <c r="K1677" i="12"/>
  <c r="J1677" i="12"/>
  <c r="I1677" i="12"/>
  <c r="K1673" i="12"/>
  <c r="J1673" i="12"/>
  <c r="I1673" i="12"/>
  <c r="K1671" i="12"/>
  <c r="J1671" i="12"/>
  <c r="I1671" i="12"/>
  <c r="K1664" i="12"/>
  <c r="K1663" i="12" s="1"/>
  <c r="K1662" i="12" s="1"/>
  <c r="K1661" i="12" s="1"/>
  <c r="J1664" i="12"/>
  <c r="J1663" i="12" s="1"/>
  <c r="J1662" i="12" s="1"/>
  <c r="J1661" i="12" s="1"/>
  <c r="I1664" i="12"/>
  <c r="I1663" i="12" s="1"/>
  <c r="I1662" i="12" s="1"/>
  <c r="I1661" i="12" s="1"/>
  <c r="K1659" i="12"/>
  <c r="K1658" i="12" s="1"/>
  <c r="K1657" i="12" s="1"/>
  <c r="J1659" i="12"/>
  <c r="J1658" i="12" s="1"/>
  <c r="J1657" i="12" s="1"/>
  <c r="I1659" i="12"/>
  <c r="I1658" i="12" s="1"/>
  <c r="I1657" i="12" s="1"/>
  <c r="K1655" i="12"/>
  <c r="K1654" i="12" s="1"/>
  <c r="J1655" i="12"/>
  <c r="J1654" i="12" s="1"/>
  <c r="I1655" i="12"/>
  <c r="I1654" i="12" s="1"/>
  <c r="K1652" i="12"/>
  <c r="K1651" i="12" s="1"/>
  <c r="J1652" i="12"/>
  <c r="J1651" i="12" s="1"/>
  <c r="I1652" i="12"/>
  <c r="I1651" i="12" s="1"/>
  <c r="K1649" i="12"/>
  <c r="K1648" i="12" s="1"/>
  <c r="J1649" i="12"/>
  <c r="J1648" i="12" s="1"/>
  <c r="I1649" i="12"/>
  <c r="I1648" i="12" s="1"/>
  <c r="K1644" i="12"/>
  <c r="K1643" i="12" s="1"/>
  <c r="K1642" i="12" s="1"/>
  <c r="K1641" i="12" s="1"/>
  <c r="J1644" i="12"/>
  <c r="J1643" i="12" s="1"/>
  <c r="J1642" i="12" s="1"/>
  <c r="J1641" i="12" s="1"/>
  <c r="I1644" i="12"/>
  <c r="I1643" i="12" s="1"/>
  <c r="I1642" i="12" s="1"/>
  <c r="I1641" i="12" s="1"/>
  <c r="K1633" i="12"/>
  <c r="K1632" i="12" s="1"/>
  <c r="K1631" i="12" s="1"/>
  <c r="K1630" i="12" s="1"/>
  <c r="J1633" i="12"/>
  <c r="J1632" i="12" s="1"/>
  <c r="J1631" i="12" s="1"/>
  <c r="J1630" i="12" s="1"/>
  <c r="I1633" i="12"/>
  <c r="I1632" i="12" s="1"/>
  <c r="I1631" i="12" s="1"/>
  <c r="I1630" i="12" s="1"/>
  <c r="K1628" i="12"/>
  <c r="K1627" i="12" s="1"/>
  <c r="K1626" i="12" s="1"/>
  <c r="K1625" i="12" s="1"/>
  <c r="J1628" i="12"/>
  <c r="J1627" i="12" s="1"/>
  <c r="J1626" i="12" s="1"/>
  <c r="J1625" i="12" s="1"/>
  <c r="I1628" i="12"/>
  <c r="I1627" i="12" s="1"/>
  <c r="I1626" i="12" s="1"/>
  <c r="I1625" i="12" s="1"/>
  <c r="K1623" i="12"/>
  <c r="K1622" i="12" s="1"/>
  <c r="K1621" i="12" s="1"/>
  <c r="K1620" i="12" s="1"/>
  <c r="J1623" i="12"/>
  <c r="J1622" i="12" s="1"/>
  <c r="J1621" i="12" s="1"/>
  <c r="J1620" i="12" s="1"/>
  <c r="I1623" i="12"/>
  <c r="I1622" i="12" s="1"/>
  <c r="I1621" i="12" s="1"/>
  <c r="I1620" i="12" s="1"/>
  <c r="K1618" i="12"/>
  <c r="K1617" i="12" s="1"/>
  <c r="K1616" i="12" s="1"/>
  <c r="K1615" i="12" s="1"/>
  <c r="J1618" i="12"/>
  <c r="J1617" i="12" s="1"/>
  <c r="J1616" i="12" s="1"/>
  <c r="J1615" i="12" s="1"/>
  <c r="I1618" i="12"/>
  <c r="I1617" i="12" s="1"/>
  <c r="I1616" i="12" s="1"/>
  <c r="I1615" i="12" s="1"/>
  <c r="K1613" i="12"/>
  <c r="K1612" i="12" s="1"/>
  <c r="K1611" i="12" s="1"/>
  <c r="J1613" i="12"/>
  <c r="J1612" i="12" s="1"/>
  <c r="J1611" i="12" s="1"/>
  <c r="I1613" i="12"/>
  <c r="I1612" i="12" s="1"/>
  <c r="I1611" i="12" s="1"/>
  <c r="K1609" i="12"/>
  <c r="K1608" i="12" s="1"/>
  <c r="K1607" i="12" s="1"/>
  <c r="J1609" i="12"/>
  <c r="J1608" i="12" s="1"/>
  <c r="J1607" i="12" s="1"/>
  <c r="I1609" i="12"/>
  <c r="I1608" i="12" s="1"/>
  <c r="I1607" i="12" s="1"/>
  <c r="K1602" i="12"/>
  <c r="K1601" i="12" s="1"/>
  <c r="K1600" i="12" s="1"/>
  <c r="J1602" i="12"/>
  <c r="J1601" i="12" s="1"/>
  <c r="J1600" i="12" s="1"/>
  <c r="I1602" i="12"/>
  <c r="I1601" i="12" s="1"/>
  <c r="I1600" i="12" s="1"/>
  <c r="K1598" i="12"/>
  <c r="K1597" i="12" s="1"/>
  <c r="J1598" i="12"/>
  <c r="J1597" i="12" s="1"/>
  <c r="I1598" i="12"/>
  <c r="I1597" i="12" s="1"/>
  <c r="K1595" i="12"/>
  <c r="K1594" i="12" s="1"/>
  <c r="J1595" i="12"/>
  <c r="J1594" i="12" s="1"/>
  <c r="I1595" i="12"/>
  <c r="I1594" i="12" s="1"/>
  <c r="K1592" i="12"/>
  <c r="K1591" i="12" s="1"/>
  <c r="J1592" i="12"/>
  <c r="J1591" i="12" s="1"/>
  <c r="I1592" i="12"/>
  <c r="I1591" i="12" s="1"/>
  <c r="K1586" i="12"/>
  <c r="K1585" i="12" s="1"/>
  <c r="J1586" i="12"/>
  <c r="J1585" i="12" s="1"/>
  <c r="I1586" i="12"/>
  <c r="I1585" i="12" s="1"/>
  <c r="K1583" i="12"/>
  <c r="K1582" i="12" s="1"/>
  <c r="J1583" i="12"/>
  <c r="J1582" i="12" s="1"/>
  <c r="I1583" i="12"/>
  <c r="I1582" i="12" s="1"/>
  <c r="K1579" i="12"/>
  <c r="K1578" i="12" s="1"/>
  <c r="K1577" i="12" s="1"/>
  <c r="J1579" i="12"/>
  <c r="J1578" i="12" s="1"/>
  <c r="J1577" i="12" s="1"/>
  <c r="I1579" i="12"/>
  <c r="I1578" i="12" s="1"/>
  <c r="I1577" i="12" s="1"/>
  <c r="K1572" i="12"/>
  <c r="K1571" i="12" s="1"/>
  <c r="K1570" i="12" s="1"/>
  <c r="J1572" i="12"/>
  <c r="J1571" i="12" s="1"/>
  <c r="J1570" i="12" s="1"/>
  <c r="I1572" i="12"/>
  <c r="I1571" i="12" s="1"/>
  <c r="I1570" i="12" s="1"/>
  <c r="K1568" i="12"/>
  <c r="K1567" i="12" s="1"/>
  <c r="K1566" i="12" s="1"/>
  <c r="J1568" i="12"/>
  <c r="J1567" i="12" s="1"/>
  <c r="J1566" i="12" s="1"/>
  <c r="I1568" i="12"/>
  <c r="I1567" i="12" s="1"/>
  <c r="I1566" i="12" s="1"/>
  <c r="K1552" i="12"/>
  <c r="K1551" i="12" s="1"/>
  <c r="J1552" i="12"/>
  <c r="J1551" i="12" s="1"/>
  <c r="I1552" i="12"/>
  <c r="I1551" i="12" s="1"/>
  <c r="K1549" i="12"/>
  <c r="K1548" i="12" s="1"/>
  <c r="J1549" i="12"/>
  <c r="J1548" i="12" s="1"/>
  <c r="I1549" i="12"/>
  <c r="I1548" i="12" s="1"/>
  <c r="K1542" i="12"/>
  <c r="K1541" i="12" s="1"/>
  <c r="K1540" i="12" s="1"/>
  <c r="J1542" i="12"/>
  <c r="J1541" i="12" s="1"/>
  <c r="J1540" i="12" s="1"/>
  <c r="I1542" i="12"/>
  <c r="I1541" i="12" s="1"/>
  <c r="I1540" i="12" s="1"/>
  <c r="K1538" i="12"/>
  <c r="K1537" i="12" s="1"/>
  <c r="K1536" i="12" s="1"/>
  <c r="J1538" i="12"/>
  <c r="J1537" i="12" s="1"/>
  <c r="J1536" i="12" s="1"/>
  <c r="I1538" i="12"/>
  <c r="I1537" i="12" s="1"/>
  <c r="I1536" i="12" s="1"/>
  <c r="K1528" i="12"/>
  <c r="K1527" i="12" s="1"/>
  <c r="K1526" i="12" s="1"/>
  <c r="J1528" i="12"/>
  <c r="J1527" i="12" s="1"/>
  <c r="J1526" i="12" s="1"/>
  <c r="I1528" i="12"/>
  <c r="I1527" i="12" s="1"/>
  <c r="I1526" i="12" s="1"/>
  <c r="K1524" i="12"/>
  <c r="K1523" i="12" s="1"/>
  <c r="K1522" i="12" s="1"/>
  <c r="K1521" i="12" s="1"/>
  <c r="J1524" i="12"/>
  <c r="J1523" i="12" s="1"/>
  <c r="J1522" i="12" s="1"/>
  <c r="J1521" i="12" s="1"/>
  <c r="I1524" i="12"/>
  <c r="I1523" i="12" s="1"/>
  <c r="I1522" i="12" s="1"/>
  <c r="I1521" i="12" s="1"/>
  <c r="K1518" i="12"/>
  <c r="K1517" i="12" s="1"/>
  <c r="K1516" i="12" s="1"/>
  <c r="J1518" i="12"/>
  <c r="J1517" i="12" s="1"/>
  <c r="J1516" i="12" s="1"/>
  <c r="I1518" i="12"/>
  <c r="I1517" i="12" s="1"/>
  <c r="I1516" i="12" s="1"/>
  <c r="K1514" i="12"/>
  <c r="K1513" i="12" s="1"/>
  <c r="K1512" i="12" s="1"/>
  <c r="J1514" i="12"/>
  <c r="J1513" i="12" s="1"/>
  <c r="J1512" i="12" s="1"/>
  <c r="I1514" i="12"/>
  <c r="I1513" i="12" s="1"/>
  <c r="I1512" i="12" s="1"/>
  <c r="K1509" i="12"/>
  <c r="K1508" i="12" s="1"/>
  <c r="K1507" i="12" s="1"/>
  <c r="J1509" i="12"/>
  <c r="J1508" i="12" s="1"/>
  <c r="J1507" i="12" s="1"/>
  <c r="I1509" i="12"/>
  <c r="K1505" i="12"/>
  <c r="J1505" i="12"/>
  <c r="I1505" i="12"/>
  <c r="K1503" i="12"/>
  <c r="J1503" i="12"/>
  <c r="I1503" i="12"/>
  <c r="K1500" i="12"/>
  <c r="K1499" i="12" s="1"/>
  <c r="J1500" i="12"/>
  <c r="J1499" i="12" s="1"/>
  <c r="I1500" i="12"/>
  <c r="I1499" i="12" s="1"/>
  <c r="K1496" i="12"/>
  <c r="K1495" i="12" s="1"/>
  <c r="K1494" i="12" s="1"/>
  <c r="J1496" i="12"/>
  <c r="J1495" i="12" s="1"/>
  <c r="J1494" i="12" s="1"/>
  <c r="I1496" i="12"/>
  <c r="I1495" i="12" s="1"/>
  <c r="K1491" i="12"/>
  <c r="K1490" i="12" s="1"/>
  <c r="K1489" i="12" s="1"/>
  <c r="K1488" i="12" s="1"/>
  <c r="J1491" i="12"/>
  <c r="J1490" i="12" s="1"/>
  <c r="J1489" i="12" s="1"/>
  <c r="J1488" i="12" s="1"/>
  <c r="I1491" i="12"/>
  <c r="I1490" i="12" s="1"/>
  <c r="I1489" i="12" s="1"/>
  <c r="I1488" i="12" s="1"/>
  <c r="K1486" i="12"/>
  <c r="K1485" i="12" s="1"/>
  <c r="J1486" i="12"/>
  <c r="J1485" i="12" s="1"/>
  <c r="I1486" i="12"/>
  <c r="I1485" i="12" s="1"/>
  <c r="K1483" i="12"/>
  <c r="K1482" i="12" s="1"/>
  <c r="J1483" i="12"/>
  <c r="J1482" i="12" s="1"/>
  <c r="I1483" i="12"/>
  <c r="I1482" i="12" s="1"/>
  <c r="K1480" i="12"/>
  <c r="K1479" i="12" s="1"/>
  <c r="J1480" i="12"/>
  <c r="J1479" i="12" s="1"/>
  <c r="I1480" i="12"/>
  <c r="I1479" i="12" s="1"/>
  <c r="K1473" i="12"/>
  <c r="K1472" i="12" s="1"/>
  <c r="K1471" i="12" s="1"/>
  <c r="K1466" i="12" s="1"/>
  <c r="J1473" i="12"/>
  <c r="J1472" i="12" s="1"/>
  <c r="J1471" i="12" s="1"/>
  <c r="J1466" i="12" s="1"/>
  <c r="I1473" i="12"/>
  <c r="I1472" i="12" s="1"/>
  <c r="I1471" i="12" s="1"/>
  <c r="I1466" i="12" s="1"/>
  <c r="K1464" i="12"/>
  <c r="J1464" i="12"/>
  <c r="I1464" i="12"/>
  <c r="K1463" i="12"/>
  <c r="K1462" i="12" s="1"/>
  <c r="K1461" i="12" s="1"/>
  <c r="J1463" i="12"/>
  <c r="J1462" i="12" s="1"/>
  <c r="J1461" i="12" s="1"/>
  <c r="I1463" i="12"/>
  <c r="I1462" i="12" s="1"/>
  <c r="I1461" i="12" s="1"/>
  <c r="K1458" i="12"/>
  <c r="K1457" i="12" s="1"/>
  <c r="K1456" i="12" s="1"/>
  <c r="J1458" i="12"/>
  <c r="J1457" i="12" s="1"/>
  <c r="J1456" i="12" s="1"/>
  <c r="I1458" i="12"/>
  <c r="K1454" i="12"/>
  <c r="K1453" i="12" s="1"/>
  <c r="K1452" i="12" s="1"/>
  <c r="J1454" i="12"/>
  <c r="J1453" i="12" s="1"/>
  <c r="J1452" i="12" s="1"/>
  <c r="I1454" i="12"/>
  <c r="I1453" i="12" s="1"/>
  <c r="I1452" i="12" s="1"/>
  <c r="K1450" i="12"/>
  <c r="K1449" i="12" s="1"/>
  <c r="K1448" i="12" s="1"/>
  <c r="J1450" i="12"/>
  <c r="J1449" i="12" s="1"/>
  <c r="J1448" i="12" s="1"/>
  <c r="I1450" i="12"/>
  <c r="I1449" i="12" s="1"/>
  <c r="I1448" i="12" s="1"/>
  <c r="K1446" i="12"/>
  <c r="K1445" i="12" s="1"/>
  <c r="J1446" i="12"/>
  <c r="J1445" i="12" s="1"/>
  <c r="I1446" i="12"/>
  <c r="I1445" i="12" s="1"/>
  <c r="K1443" i="12"/>
  <c r="K1442" i="12" s="1"/>
  <c r="J1443" i="12"/>
  <c r="J1442" i="12" s="1"/>
  <c r="I1443" i="12"/>
  <c r="I1442" i="12" s="1"/>
  <c r="K1440" i="12"/>
  <c r="K1439" i="12" s="1"/>
  <c r="J1440" i="12"/>
  <c r="J1439" i="12" s="1"/>
  <c r="I1440" i="12"/>
  <c r="I1439" i="12" s="1"/>
  <c r="K1434" i="12"/>
  <c r="K1433" i="12" s="1"/>
  <c r="K1432" i="12" s="1"/>
  <c r="K1431" i="12" s="1"/>
  <c r="J1434" i="12"/>
  <c r="J1433" i="12" s="1"/>
  <c r="J1432" i="12" s="1"/>
  <c r="J1431" i="12" s="1"/>
  <c r="I1434" i="12"/>
  <c r="K1428" i="12"/>
  <c r="K1427" i="12" s="1"/>
  <c r="K1426" i="12" s="1"/>
  <c r="K1425" i="12" s="1"/>
  <c r="J1428" i="12"/>
  <c r="J1427" i="12" s="1"/>
  <c r="J1426" i="12" s="1"/>
  <c r="J1425" i="12" s="1"/>
  <c r="I1428" i="12"/>
  <c r="I1427" i="12" s="1"/>
  <c r="I1426" i="12" s="1"/>
  <c r="I1425" i="12" s="1"/>
  <c r="K1423" i="12"/>
  <c r="K1422" i="12" s="1"/>
  <c r="K1421" i="12" s="1"/>
  <c r="K1416" i="12" s="1"/>
  <c r="J1423" i="12"/>
  <c r="J1422" i="12" s="1"/>
  <c r="J1421" i="12" s="1"/>
  <c r="J1416" i="12" s="1"/>
  <c r="I1423" i="12"/>
  <c r="I1422" i="12" s="1"/>
  <c r="I1421" i="12" s="1"/>
  <c r="I1416" i="12" s="1"/>
  <c r="K1414" i="12"/>
  <c r="K1413" i="12" s="1"/>
  <c r="K1412" i="12" s="1"/>
  <c r="J1414" i="12"/>
  <c r="J1413" i="12" s="1"/>
  <c r="J1412" i="12" s="1"/>
  <c r="I1414" i="12"/>
  <c r="K1410" i="12"/>
  <c r="K1409" i="12" s="1"/>
  <c r="J1410" i="12"/>
  <c r="J1409" i="12" s="1"/>
  <c r="I1410" i="12"/>
  <c r="I1409" i="12" s="1"/>
  <c r="K1407" i="12"/>
  <c r="K1406" i="12" s="1"/>
  <c r="J1407" i="12"/>
  <c r="J1406" i="12" s="1"/>
  <c r="I1407" i="12"/>
  <c r="I1406" i="12" s="1"/>
  <c r="K1404" i="12"/>
  <c r="K1403" i="12" s="1"/>
  <c r="J1404" i="12"/>
  <c r="J1403" i="12" s="1"/>
  <c r="I1404" i="12"/>
  <c r="I1403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5" i="12"/>
  <c r="K1394" i="12" s="1"/>
  <c r="K1393" i="12" s="1"/>
  <c r="J1395" i="12"/>
  <c r="J1394" i="12" s="1"/>
  <c r="J1393" i="12" s="1"/>
  <c r="I1395" i="12"/>
  <c r="I1394" i="12" s="1"/>
  <c r="I1393" i="12" s="1"/>
  <c r="K1389" i="12"/>
  <c r="K1388" i="12" s="1"/>
  <c r="K1387" i="12" s="1"/>
  <c r="K1386" i="12" s="1"/>
  <c r="K1385" i="12" s="1"/>
  <c r="J1389" i="12"/>
  <c r="J1388" i="12" s="1"/>
  <c r="J1387" i="12" s="1"/>
  <c r="J1386" i="12" s="1"/>
  <c r="J1385" i="12" s="1"/>
  <c r="I1389" i="12"/>
  <c r="I1388" i="12" s="1"/>
  <c r="I1387" i="12" s="1"/>
  <c r="I1386" i="12" s="1"/>
  <c r="I1385" i="12" s="1"/>
  <c r="K1378" i="12"/>
  <c r="K1377" i="12" s="1"/>
  <c r="K1376" i="12" s="1"/>
  <c r="K1375" i="12" s="1"/>
  <c r="J1378" i="12"/>
  <c r="J1377" i="12" s="1"/>
  <c r="J1376" i="12" s="1"/>
  <c r="J1375" i="12" s="1"/>
  <c r="I1378" i="12"/>
  <c r="I1377" i="12" s="1"/>
  <c r="I1376" i="12" s="1"/>
  <c r="I1375" i="12" s="1"/>
  <c r="K1373" i="12"/>
  <c r="K1372" i="12" s="1"/>
  <c r="K1371" i="12" s="1"/>
  <c r="J1373" i="12"/>
  <c r="J1372" i="12" s="1"/>
  <c r="J1371" i="12" s="1"/>
  <c r="I1373" i="12"/>
  <c r="I1372" i="12" s="1"/>
  <c r="I1371" i="12" s="1"/>
  <c r="K1369" i="12"/>
  <c r="K1368" i="12" s="1"/>
  <c r="K1367" i="12" s="1"/>
  <c r="J1369" i="12"/>
  <c r="J1368" i="12" s="1"/>
  <c r="J1367" i="12" s="1"/>
  <c r="I1369" i="12"/>
  <c r="I1368" i="12" s="1"/>
  <c r="I1367" i="12" s="1"/>
  <c r="K1364" i="12"/>
  <c r="K1363" i="12" s="1"/>
  <c r="K1362" i="12" s="1"/>
  <c r="J1364" i="12"/>
  <c r="J1363" i="12" s="1"/>
  <c r="J1362" i="12" s="1"/>
  <c r="I1364" i="12"/>
  <c r="I1363" i="12" s="1"/>
  <c r="I1362" i="12" s="1"/>
  <c r="K1360" i="12"/>
  <c r="K1359" i="12" s="1"/>
  <c r="K1358" i="12" s="1"/>
  <c r="J1360" i="12"/>
  <c r="J1359" i="12" s="1"/>
  <c r="J1358" i="12" s="1"/>
  <c r="I1360" i="12"/>
  <c r="I1359" i="12" s="1"/>
  <c r="I1358" i="12" s="1"/>
  <c r="K1355" i="12"/>
  <c r="K1354" i="12" s="1"/>
  <c r="K1350" i="12" s="1"/>
  <c r="K1349" i="12" s="1"/>
  <c r="J1355" i="12"/>
  <c r="J1354" i="12" s="1"/>
  <c r="J1350" i="12" s="1"/>
  <c r="J1349" i="12" s="1"/>
  <c r="I1355" i="12"/>
  <c r="I1354" i="12" s="1"/>
  <c r="I1350" i="12" s="1"/>
  <c r="I1349" i="12" s="1"/>
  <c r="K1347" i="12"/>
  <c r="K1346" i="12" s="1"/>
  <c r="K1345" i="12" s="1"/>
  <c r="K1344" i="12" s="1"/>
  <c r="J1347" i="12"/>
  <c r="J1346" i="12" s="1"/>
  <c r="J1345" i="12" s="1"/>
  <c r="J1344" i="12" s="1"/>
  <c r="I1347" i="12"/>
  <c r="I1346" i="12" s="1"/>
  <c r="I1345" i="12" s="1"/>
  <c r="I1344" i="12" s="1"/>
  <c r="K1342" i="12"/>
  <c r="K1341" i="12" s="1"/>
  <c r="K1340" i="12" s="1"/>
  <c r="J1342" i="12"/>
  <c r="J1341" i="12" s="1"/>
  <c r="J1340" i="12" s="1"/>
  <c r="I1342" i="12"/>
  <c r="I1341" i="12" s="1"/>
  <c r="I1340" i="12" s="1"/>
  <c r="K1338" i="12"/>
  <c r="K1337" i="12" s="1"/>
  <c r="K1336" i="12" s="1"/>
  <c r="J1338" i="12"/>
  <c r="J1337" i="12" s="1"/>
  <c r="J1336" i="12" s="1"/>
  <c r="I1338" i="12"/>
  <c r="I1337" i="12" s="1"/>
  <c r="I1336" i="12" s="1"/>
  <c r="K1334" i="12"/>
  <c r="K1333" i="12" s="1"/>
  <c r="K1332" i="12" s="1"/>
  <c r="J1334" i="12"/>
  <c r="J1333" i="12" s="1"/>
  <c r="J1332" i="12" s="1"/>
  <c r="I1334" i="12"/>
  <c r="I1333" i="12" s="1"/>
  <c r="I1332" i="12" s="1"/>
  <c r="K1326" i="12"/>
  <c r="K1325" i="12" s="1"/>
  <c r="K1324" i="12" s="1"/>
  <c r="J1326" i="12"/>
  <c r="J1325" i="12" s="1"/>
  <c r="J1324" i="12" s="1"/>
  <c r="I1326" i="12"/>
  <c r="I1325" i="12" s="1"/>
  <c r="I1324" i="12" s="1"/>
  <c r="K1322" i="12"/>
  <c r="K1321" i="12" s="1"/>
  <c r="K1320" i="12" s="1"/>
  <c r="J1322" i="12"/>
  <c r="J1321" i="12" s="1"/>
  <c r="J1320" i="12" s="1"/>
  <c r="I1322" i="12"/>
  <c r="I1321" i="12" s="1"/>
  <c r="I1320" i="12" s="1"/>
  <c r="K1318" i="12"/>
  <c r="K1317" i="12" s="1"/>
  <c r="K1316" i="12" s="1"/>
  <c r="J1318" i="12"/>
  <c r="J1317" i="12" s="1"/>
  <c r="J1316" i="12" s="1"/>
  <c r="I1318" i="12"/>
  <c r="I1317" i="12" s="1"/>
  <c r="I1316" i="12" s="1"/>
  <c r="K1311" i="12"/>
  <c r="K1310" i="12" s="1"/>
  <c r="K1309" i="12" s="1"/>
  <c r="J1311" i="12"/>
  <c r="J1310" i="12" s="1"/>
  <c r="J1309" i="12" s="1"/>
  <c r="I1311" i="12"/>
  <c r="I1310" i="12" s="1"/>
  <c r="I1309" i="12" s="1"/>
  <c r="K1307" i="12"/>
  <c r="K1306" i="12" s="1"/>
  <c r="K1305" i="12" s="1"/>
  <c r="J1307" i="12"/>
  <c r="J1306" i="12" s="1"/>
  <c r="J1305" i="12" s="1"/>
  <c r="I1307" i="12"/>
  <c r="I1306" i="12" s="1"/>
  <c r="I1305" i="12" s="1"/>
  <c r="K1303" i="12"/>
  <c r="K1302" i="12" s="1"/>
  <c r="K1301" i="12" s="1"/>
  <c r="J1303" i="12"/>
  <c r="J1302" i="12" s="1"/>
  <c r="J1301" i="12" s="1"/>
  <c r="I1303" i="12"/>
  <c r="I1302" i="12" s="1"/>
  <c r="I1301" i="12" s="1"/>
  <c r="K1295" i="12"/>
  <c r="K1294" i="12" s="1"/>
  <c r="K1293" i="12" s="1"/>
  <c r="J1295" i="12"/>
  <c r="J1294" i="12" s="1"/>
  <c r="J1293" i="12" s="1"/>
  <c r="I1295" i="12"/>
  <c r="K1290" i="12"/>
  <c r="K1289" i="12" s="1"/>
  <c r="K1288" i="12" s="1"/>
  <c r="J1290" i="12"/>
  <c r="J1289" i="12" s="1"/>
  <c r="J1288" i="12" s="1"/>
  <c r="I1290" i="12"/>
  <c r="I1289" i="12" s="1"/>
  <c r="I1288" i="12" s="1"/>
  <c r="K1286" i="12"/>
  <c r="K1285" i="12" s="1"/>
  <c r="K1284" i="12" s="1"/>
  <c r="J1286" i="12"/>
  <c r="J1285" i="12" s="1"/>
  <c r="J1284" i="12" s="1"/>
  <c r="I1286" i="12"/>
  <c r="K1282" i="12"/>
  <c r="K1281" i="12" s="1"/>
  <c r="K1280" i="12" s="1"/>
  <c r="J1282" i="12"/>
  <c r="J1281" i="12" s="1"/>
  <c r="J1280" i="12" s="1"/>
  <c r="I1282" i="12"/>
  <c r="I1281" i="12" s="1"/>
  <c r="I1280" i="12" s="1"/>
  <c r="K1277" i="12"/>
  <c r="K1276" i="12" s="1"/>
  <c r="K1275" i="12" s="1"/>
  <c r="K1274" i="12" s="1"/>
  <c r="J1277" i="12"/>
  <c r="J1276" i="12" s="1"/>
  <c r="J1275" i="12" s="1"/>
  <c r="J1274" i="12" s="1"/>
  <c r="I1277" i="12"/>
  <c r="K1269" i="12"/>
  <c r="K1268" i="12" s="1"/>
  <c r="K1267" i="12" s="1"/>
  <c r="J1269" i="12"/>
  <c r="J1268" i="12" s="1"/>
  <c r="J1267" i="12" s="1"/>
  <c r="I1269" i="12"/>
  <c r="I1268" i="12" s="1"/>
  <c r="I1267" i="12" s="1"/>
  <c r="K1264" i="12"/>
  <c r="K1263" i="12" s="1"/>
  <c r="J1264" i="12"/>
  <c r="J1263" i="12" s="1"/>
  <c r="I1264" i="12"/>
  <c r="I1263" i="12" s="1"/>
  <c r="K1261" i="12"/>
  <c r="K1260" i="12" s="1"/>
  <c r="J1261" i="12"/>
  <c r="J1260" i="12" s="1"/>
  <c r="I1261" i="12"/>
  <c r="I1260" i="12" s="1"/>
  <c r="K1257" i="12"/>
  <c r="K1256" i="12" s="1"/>
  <c r="J1257" i="12"/>
  <c r="J1256" i="12" s="1"/>
  <c r="I1257" i="12"/>
  <c r="I1256" i="12" s="1"/>
  <c r="K1254" i="12"/>
  <c r="K1253" i="12" s="1"/>
  <c r="J1254" i="12"/>
  <c r="J1253" i="12" s="1"/>
  <c r="I1254" i="12"/>
  <c r="I1253" i="12" s="1"/>
  <c r="K1251" i="12"/>
  <c r="K1250" i="12" s="1"/>
  <c r="J1251" i="12"/>
  <c r="J1250" i="12" s="1"/>
  <c r="I1251" i="12"/>
  <c r="I1250" i="12" s="1"/>
  <c r="K1237" i="12"/>
  <c r="K1236" i="12" s="1"/>
  <c r="K1235" i="12" s="1"/>
  <c r="J1237" i="12"/>
  <c r="J1236" i="12" s="1"/>
  <c r="J1235" i="12" s="1"/>
  <c r="I1237" i="12"/>
  <c r="I1236" i="12" s="1"/>
  <c r="I1235" i="12" s="1"/>
  <c r="K1233" i="12"/>
  <c r="K1232" i="12" s="1"/>
  <c r="K1231" i="12" s="1"/>
  <c r="K1230" i="12" s="1"/>
  <c r="J1233" i="12"/>
  <c r="J1232" i="12" s="1"/>
  <c r="J1231" i="12" s="1"/>
  <c r="J1230" i="12" s="1"/>
  <c r="I1233" i="12"/>
  <c r="I1232" i="12" s="1"/>
  <c r="K1228" i="12"/>
  <c r="K1227" i="12" s="1"/>
  <c r="J1228" i="12"/>
  <c r="J1227" i="12" s="1"/>
  <c r="I1228" i="12"/>
  <c r="I1227" i="12" s="1"/>
  <c r="K1225" i="12"/>
  <c r="K1224" i="12" s="1"/>
  <c r="J1225" i="12"/>
  <c r="J1224" i="12" s="1"/>
  <c r="I1225" i="12"/>
  <c r="I1224" i="12" s="1"/>
  <c r="K1209" i="12"/>
  <c r="K1208" i="12" s="1"/>
  <c r="K1207" i="12" s="1"/>
  <c r="J1209" i="12"/>
  <c r="J1208" i="12" s="1"/>
  <c r="J1207" i="12" s="1"/>
  <c r="I1209" i="12"/>
  <c r="I1208" i="12" s="1"/>
  <c r="I1207" i="12" s="1"/>
  <c r="K1205" i="12"/>
  <c r="K1204" i="12" s="1"/>
  <c r="K1203" i="12" s="1"/>
  <c r="J1205" i="12"/>
  <c r="J1204" i="12" s="1"/>
  <c r="J1203" i="12" s="1"/>
  <c r="I1205" i="12"/>
  <c r="I1204" i="12" s="1"/>
  <c r="I1203" i="12" s="1"/>
  <c r="K1194" i="12"/>
  <c r="K1193" i="12" s="1"/>
  <c r="K1192" i="12" s="1"/>
  <c r="J1194" i="12"/>
  <c r="J1193" i="12" s="1"/>
  <c r="J1192" i="12" s="1"/>
  <c r="I1194" i="12"/>
  <c r="I1193" i="12" s="1"/>
  <c r="I1192" i="12" s="1"/>
  <c r="K1190" i="12"/>
  <c r="K1189" i="12" s="1"/>
  <c r="K1188" i="12" s="1"/>
  <c r="J1190" i="12"/>
  <c r="J1189" i="12" s="1"/>
  <c r="J1188" i="12" s="1"/>
  <c r="I1190" i="12"/>
  <c r="I1189" i="12" s="1"/>
  <c r="I1188" i="12" s="1"/>
  <c r="K1186" i="12"/>
  <c r="K1185" i="12" s="1"/>
  <c r="K1184" i="12" s="1"/>
  <c r="J1186" i="12"/>
  <c r="J1185" i="12" s="1"/>
  <c r="J1184" i="12" s="1"/>
  <c r="I1186" i="12"/>
  <c r="I1185" i="12" s="1"/>
  <c r="I1184" i="12" s="1"/>
  <c r="K1159" i="12"/>
  <c r="K1158" i="12" s="1"/>
  <c r="K1154" i="12" s="1"/>
  <c r="J1159" i="12"/>
  <c r="J1158" i="12" s="1"/>
  <c r="J1154" i="12" s="1"/>
  <c r="I1159" i="12"/>
  <c r="I1158" i="12" s="1"/>
  <c r="I1154" i="12" s="1"/>
  <c r="K1152" i="12"/>
  <c r="K1151" i="12" s="1"/>
  <c r="K1150" i="12" s="1"/>
  <c r="J1152" i="12"/>
  <c r="J1151" i="12" s="1"/>
  <c r="J1150" i="12" s="1"/>
  <c r="I1152" i="12"/>
  <c r="I1151" i="12" s="1"/>
  <c r="I1150" i="12" s="1"/>
  <c r="K1148" i="12"/>
  <c r="K1147" i="12" s="1"/>
  <c r="K1146" i="12" s="1"/>
  <c r="J1148" i="12"/>
  <c r="J1147" i="12" s="1"/>
  <c r="J1146" i="12" s="1"/>
  <c r="I1148" i="12"/>
  <c r="I1147" i="12" s="1"/>
  <c r="I1146" i="12" s="1"/>
  <c r="K1144" i="12"/>
  <c r="K1143" i="12" s="1"/>
  <c r="K1139" i="12" s="1"/>
  <c r="J1144" i="12"/>
  <c r="J1143" i="12" s="1"/>
  <c r="J1139" i="12" s="1"/>
  <c r="I1144" i="12"/>
  <c r="I1143" i="12" s="1"/>
  <c r="I1139" i="12" s="1"/>
  <c r="K1137" i="12"/>
  <c r="K1136" i="12" s="1"/>
  <c r="K1135" i="12" s="1"/>
  <c r="J1137" i="12"/>
  <c r="J1136" i="12" s="1"/>
  <c r="J1135" i="12" s="1"/>
  <c r="I1137" i="12"/>
  <c r="I1136" i="12" s="1"/>
  <c r="I1135" i="12" s="1"/>
  <c r="K1133" i="12"/>
  <c r="K1132" i="12" s="1"/>
  <c r="K1131" i="12" s="1"/>
  <c r="J1133" i="12"/>
  <c r="J1132" i="12" s="1"/>
  <c r="J1131" i="12" s="1"/>
  <c r="I1133" i="12"/>
  <c r="I1132" i="12" s="1"/>
  <c r="I1131" i="12" s="1"/>
  <c r="K1129" i="12"/>
  <c r="K1128" i="12" s="1"/>
  <c r="K1127" i="12" s="1"/>
  <c r="J1129" i="12"/>
  <c r="J1128" i="12" s="1"/>
  <c r="J1127" i="12" s="1"/>
  <c r="I1129" i="12"/>
  <c r="I1128" i="12" s="1"/>
  <c r="I1127" i="12" s="1"/>
  <c r="K1125" i="12"/>
  <c r="K1124" i="12" s="1"/>
  <c r="K1123" i="12" s="1"/>
  <c r="J1125" i="12"/>
  <c r="J1124" i="12" s="1"/>
  <c r="J1123" i="12" s="1"/>
  <c r="I1125" i="12"/>
  <c r="I1124" i="12" s="1"/>
  <c r="I1123" i="12" s="1"/>
  <c r="K1121" i="12"/>
  <c r="K1120" i="12" s="1"/>
  <c r="K1119" i="12" s="1"/>
  <c r="J1121" i="12"/>
  <c r="J1120" i="12" s="1"/>
  <c r="J1119" i="12" s="1"/>
  <c r="I1121" i="12"/>
  <c r="I1120" i="12" s="1"/>
  <c r="I1119" i="12" s="1"/>
  <c r="K1117" i="12"/>
  <c r="K1116" i="12" s="1"/>
  <c r="K1112" i="12" s="1"/>
  <c r="J1117" i="12"/>
  <c r="J1116" i="12" s="1"/>
  <c r="J1112" i="12" s="1"/>
  <c r="I1117" i="12"/>
  <c r="I1116" i="12" s="1"/>
  <c r="I1112" i="12" s="1"/>
  <c r="K1110" i="12"/>
  <c r="K1109" i="12" s="1"/>
  <c r="K1105" i="12" s="1"/>
  <c r="J1110" i="12"/>
  <c r="J1109" i="12" s="1"/>
  <c r="J1105" i="12" s="1"/>
  <c r="I1110" i="12"/>
  <c r="K1102" i="12"/>
  <c r="K1101" i="12" s="1"/>
  <c r="J1102" i="12"/>
  <c r="J1101" i="12" s="1"/>
  <c r="I1102" i="12"/>
  <c r="I1101" i="12" s="1"/>
  <c r="K1099" i="12"/>
  <c r="K1098" i="12" s="1"/>
  <c r="J1099" i="12"/>
  <c r="J1098" i="12" s="1"/>
  <c r="I1099" i="12"/>
  <c r="I1098" i="12" s="1"/>
  <c r="K1094" i="12"/>
  <c r="K1093" i="12" s="1"/>
  <c r="K1092" i="12" s="1"/>
  <c r="K1091" i="12" s="1"/>
  <c r="J1094" i="12"/>
  <c r="J1093" i="12" s="1"/>
  <c r="J1092" i="12" s="1"/>
  <c r="J1091" i="12" s="1"/>
  <c r="I1094" i="12"/>
  <c r="I1093" i="12" s="1"/>
  <c r="I1092" i="12" s="1"/>
  <c r="I1091" i="12" s="1"/>
  <c r="K1088" i="12"/>
  <c r="K1087" i="12" s="1"/>
  <c r="J1088" i="12"/>
  <c r="J1087" i="12" s="1"/>
  <c r="I1088" i="12"/>
  <c r="I1087" i="12" s="1"/>
  <c r="K1085" i="12"/>
  <c r="K1084" i="12" s="1"/>
  <c r="J1085" i="12"/>
  <c r="J1084" i="12" s="1"/>
  <c r="I1085" i="12"/>
  <c r="I1084" i="12" s="1"/>
  <c r="K1081" i="12"/>
  <c r="K1080" i="12" s="1"/>
  <c r="J1081" i="12"/>
  <c r="J1080" i="12" s="1"/>
  <c r="I1081" i="12"/>
  <c r="I1080" i="12" s="1"/>
  <c r="K1078" i="12"/>
  <c r="K1077" i="12" s="1"/>
  <c r="J1078" i="12"/>
  <c r="J1077" i="12" s="1"/>
  <c r="I1078" i="12"/>
  <c r="I1077" i="12" s="1"/>
  <c r="K1075" i="12"/>
  <c r="K1074" i="12" s="1"/>
  <c r="J1075" i="12"/>
  <c r="J1074" i="12" s="1"/>
  <c r="I1075" i="12"/>
  <c r="I1074" i="12" s="1"/>
  <c r="K1065" i="12"/>
  <c r="K1064" i="12" s="1"/>
  <c r="K1063" i="12" s="1"/>
  <c r="J1065" i="12"/>
  <c r="J1064" i="12" s="1"/>
  <c r="J1063" i="12" s="1"/>
  <c r="I1065" i="12"/>
  <c r="I1064" i="12" s="1"/>
  <c r="I1063" i="12" s="1"/>
  <c r="K1061" i="12"/>
  <c r="K1060" i="12" s="1"/>
  <c r="K1059" i="12" s="1"/>
  <c r="J1061" i="12"/>
  <c r="J1060" i="12" s="1"/>
  <c r="J1059" i="12" s="1"/>
  <c r="I1061" i="12"/>
  <c r="I1060" i="12" s="1"/>
  <c r="I1059" i="12" s="1"/>
  <c r="K1057" i="12"/>
  <c r="K1056" i="12" s="1"/>
  <c r="K1055" i="12" s="1"/>
  <c r="J1057" i="12"/>
  <c r="J1056" i="12" s="1"/>
  <c r="J1055" i="12" s="1"/>
  <c r="I1057" i="12"/>
  <c r="I1056" i="12" s="1"/>
  <c r="I1055" i="12" s="1"/>
  <c r="K1052" i="12"/>
  <c r="K1051" i="12" s="1"/>
  <c r="K1050" i="12" s="1"/>
  <c r="J1052" i="12"/>
  <c r="J1051" i="12" s="1"/>
  <c r="J1050" i="12" s="1"/>
  <c r="I1052" i="12"/>
  <c r="I1051" i="12" s="1"/>
  <c r="I1050" i="12" s="1"/>
  <c r="K1048" i="12"/>
  <c r="K1047" i="12" s="1"/>
  <c r="K1046" i="12" s="1"/>
  <c r="J1048" i="12"/>
  <c r="J1047" i="12" s="1"/>
  <c r="J1046" i="12" s="1"/>
  <c r="I1048" i="12"/>
  <c r="I1047" i="12" s="1"/>
  <c r="I1046" i="12" s="1"/>
  <c r="K1044" i="12"/>
  <c r="K1043" i="12" s="1"/>
  <c r="J1044" i="12"/>
  <c r="J1043" i="12" s="1"/>
  <c r="I1044" i="12"/>
  <c r="I1043" i="12" s="1"/>
  <c r="K1041" i="12"/>
  <c r="K1040" i="12" s="1"/>
  <c r="J1041" i="12"/>
  <c r="J1040" i="12" s="1"/>
  <c r="I1041" i="12"/>
  <c r="I1040" i="12" s="1"/>
  <c r="K1038" i="12"/>
  <c r="K1037" i="12" s="1"/>
  <c r="J1038" i="12"/>
  <c r="J1037" i="12" s="1"/>
  <c r="I1038" i="12"/>
  <c r="I1037" i="12" s="1"/>
  <c r="K1031" i="12"/>
  <c r="J1031" i="12"/>
  <c r="I1031" i="12"/>
  <c r="K1028" i="12"/>
  <c r="J1028" i="12"/>
  <c r="I1028" i="12"/>
  <c r="K1026" i="12"/>
  <c r="J1026" i="12"/>
  <c r="I1026" i="12"/>
  <c r="K1020" i="12"/>
  <c r="K1019" i="12" s="1"/>
  <c r="K1018" i="12" s="1"/>
  <c r="K1017" i="12" s="1"/>
  <c r="J1020" i="12"/>
  <c r="J1019" i="12" s="1"/>
  <c r="J1018" i="12" s="1"/>
  <c r="J1017" i="12" s="1"/>
  <c r="I1020" i="12"/>
  <c r="I1019" i="12" s="1"/>
  <c r="I1018" i="12" s="1"/>
  <c r="I1017" i="12" s="1"/>
  <c r="K1015" i="12"/>
  <c r="K1014" i="12" s="1"/>
  <c r="K1013" i="12" s="1"/>
  <c r="J1015" i="12"/>
  <c r="J1014" i="12" s="1"/>
  <c r="J1013" i="12" s="1"/>
  <c r="I1015" i="12"/>
  <c r="I1014" i="12" s="1"/>
  <c r="I1013" i="12" s="1"/>
  <c r="K1011" i="12"/>
  <c r="K1010" i="12" s="1"/>
  <c r="K1009" i="12" s="1"/>
  <c r="J1011" i="12"/>
  <c r="J1010" i="12" s="1"/>
  <c r="J1009" i="12" s="1"/>
  <c r="I1011" i="12"/>
  <c r="I1010" i="12" s="1"/>
  <c r="I1009" i="12" s="1"/>
  <c r="K1007" i="12"/>
  <c r="K1006" i="12" s="1"/>
  <c r="K1005" i="12" s="1"/>
  <c r="J1007" i="12"/>
  <c r="J1006" i="12" s="1"/>
  <c r="J1005" i="12" s="1"/>
  <c r="I1007" i="12"/>
  <c r="I1006" i="12" s="1"/>
  <c r="I1005" i="12" s="1"/>
  <c r="K1000" i="12"/>
  <c r="K999" i="12" s="1"/>
  <c r="K998" i="12" s="1"/>
  <c r="J1000" i="12"/>
  <c r="J999" i="12" s="1"/>
  <c r="J998" i="12" s="1"/>
  <c r="I1000" i="12"/>
  <c r="I999" i="12" s="1"/>
  <c r="I998" i="12" s="1"/>
  <c r="K996" i="12"/>
  <c r="K995" i="12" s="1"/>
  <c r="K994" i="12" s="1"/>
  <c r="J996" i="12"/>
  <c r="J995" i="12" s="1"/>
  <c r="J994" i="12" s="1"/>
  <c r="I996" i="12"/>
  <c r="I995" i="12" s="1"/>
  <c r="I994" i="12" s="1"/>
  <c r="K991" i="12"/>
  <c r="K990" i="12" s="1"/>
  <c r="J991" i="12"/>
  <c r="J990" i="12" s="1"/>
  <c r="I991" i="12"/>
  <c r="I990" i="12" s="1"/>
  <c r="K988" i="12"/>
  <c r="K987" i="12" s="1"/>
  <c r="J988" i="12"/>
  <c r="J987" i="12" s="1"/>
  <c r="I988" i="12"/>
  <c r="I987" i="12" s="1"/>
  <c r="K985" i="12"/>
  <c r="K984" i="12" s="1"/>
  <c r="J985" i="12"/>
  <c r="J984" i="12" s="1"/>
  <c r="I985" i="12"/>
  <c r="I984" i="12" s="1"/>
  <c r="K980" i="12"/>
  <c r="K979" i="12" s="1"/>
  <c r="K978" i="12" s="1"/>
  <c r="J980" i="12"/>
  <c r="J979" i="12" s="1"/>
  <c r="J978" i="12" s="1"/>
  <c r="I980" i="12"/>
  <c r="I979" i="12" s="1"/>
  <c r="I978" i="12" s="1"/>
  <c r="K976" i="12"/>
  <c r="K975" i="12" s="1"/>
  <c r="K974" i="12" s="1"/>
  <c r="J976" i="12"/>
  <c r="J975" i="12" s="1"/>
  <c r="J974" i="12" s="1"/>
  <c r="I976" i="12"/>
  <c r="I975" i="12" s="1"/>
  <c r="I974" i="12" s="1"/>
  <c r="K972" i="12"/>
  <c r="K971" i="12" s="1"/>
  <c r="K970" i="12" s="1"/>
  <c r="J972" i="12"/>
  <c r="J971" i="12" s="1"/>
  <c r="J970" i="12" s="1"/>
  <c r="I972" i="12"/>
  <c r="I971" i="12" s="1"/>
  <c r="I970" i="12" s="1"/>
  <c r="K968" i="12"/>
  <c r="K967" i="12" s="1"/>
  <c r="K966" i="12" s="1"/>
  <c r="J968" i="12"/>
  <c r="J967" i="12" s="1"/>
  <c r="J966" i="12" s="1"/>
  <c r="I968" i="12"/>
  <c r="I967" i="12" s="1"/>
  <c r="I966" i="12" s="1"/>
  <c r="K964" i="12"/>
  <c r="K963" i="12" s="1"/>
  <c r="K962" i="12" s="1"/>
  <c r="J964" i="12"/>
  <c r="J963" i="12" s="1"/>
  <c r="J962" i="12" s="1"/>
  <c r="I964" i="12"/>
  <c r="I963" i="12" s="1"/>
  <c r="I962" i="12" s="1"/>
  <c r="K960" i="12"/>
  <c r="K959" i="12" s="1"/>
  <c r="K958" i="12" s="1"/>
  <c r="J960" i="12"/>
  <c r="J959" i="12" s="1"/>
  <c r="J958" i="12" s="1"/>
  <c r="I960" i="12"/>
  <c r="I959" i="12" s="1"/>
  <c r="I958" i="12" s="1"/>
  <c r="K956" i="12"/>
  <c r="K955" i="12" s="1"/>
  <c r="K954" i="12" s="1"/>
  <c r="J956" i="12"/>
  <c r="J955" i="12" s="1"/>
  <c r="J954" i="12" s="1"/>
  <c r="I956" i="12"/>
  <c r="I955" i="12" s="1"/>
  <c r="I954" i="12" s="1"/>
  <c r="K946" i="12"/>
  <c r="K945" i="12" s="1"/>
  <c r="J946" i="12"/>
  <c r="J945" i="12" s="1"/>
  <c r="I946" i="12"/>
  <c r="I945" i="12" s="1"/>
  <c r="K943" i="12"/>
  <c r="K942" i="12" s="1"/>
  <c r="J943" i="12"/>
  <c r="J942" i="12" s="1"/>
  <c r="I943" i="12"/>
  <c r="I942" i="12" s="1"/>
  <c r="K938" i="12"/>
  <c r="K937" i="12" s="1"/>
  <c r="K936" i="12" s="1"/>
  <c r="K935" i="12" s="1"/>
  <c r="J938" i="12"/>
  <c r="J937" i="12" s="1"/>
  <c r="J936" i="12" s="1"/>
  <c r="J935" i="12" s="1"/>
  <c r="I938" i="12"/>
  <c r="I937" i="12" s="1"/>
  <c r="I936" i="12" s="1"/>
  <c r="I935" i="12" s="1"/>
  <c r="K933" i="12"/>
  <c r="K932" i="12" s="1"/>
  <c r="K931" i="12" s="1"/>
  <c r="J933" i="12"/>
  <c r="J932" i="12" s="1"/>
  <c r="J931" i="12" s="1"/>
  <c r="I933" i="12"/>
  <c r="I932" i="12" s="1"/>
  <c r="I931" i="12" s="1"/>
  <c r="K929" i="12"/>
  <c r="K928" i="12" s="1"/>
  <c r="K927" i="12" s="1"/>
  <c r="J929" i="12"/>
  <c r="J928" i="12" s="1"/>
  <c r="J927" i="12" s="1"/>
  <c r="I929" i="12"/>
  <c r="I928" i="12" s="1"/>
  <c r="I927" i="12" s="1"/>
  <c r="K925" i="12"/>
  <c r="K924" i="12" s="1"/>
  <c r="K923" i="12" s="1"/>
  <c r="J925" i="12"/>
  <c r="J924" i="12" s="1"/>
  <c r="J923" i="12" s="1"/>
  <c r="I925" i="12"/>
  <c r="I924" i="12" s="1"/>
  <c r="I923" i="12" s="1"/>
  <c r="K920" i="12"/>
  <c r="K919" i="12" s="1"/>
  <c r="J920" i="12"/>
  <c r="J919" i="12" s="1"/>
  <c r="I920" i="12"/>
  <c r="I919" i="12" s="1"/>
  <c r="K917" i="12"/>
  <c r="K916" i="12" s="1"/>
  <c r="J917" i="12"/>
  <c r="J916" i="12" s="1"/>
  <c r="I917" i="12"/>
  <c r="I916" i="12" s="1"/>
  <c r="K914" i="12"/>
  <c r="K913" i="12" s="1"/>
  <c r="J914" i="12"/>
  <c r="J913" i="12" s="1"/>
  <c r="I914" i="12"/>
  <c r="I913" i="12" s="1"/>
  <c r="K909" i="12"/>
  <c r="K908" i="12" s="1"/>
  <c r="K907" i="12" s="1"/>
  <c r="J909" i="12"/>
  <c r="J908" i="12" s="1"/>
  <c r="J907" i="12" s="1"/>
  <c r="I909" i="12"/>
  <c r="I908" i="12" s="1"/>
  <c r="I907" i="12" s="1"/>
  <c r="K903" i="12"/>
  <c r="K902" i="12" s="1"/>
  <c r="K901" i="12" s="1"/>
  <c r="J903" i="12"/>
  <c r="J902" i="12" s="1"/>
  <c r="J901" i="12" s="1"/>
  <c r="I903" i="12"/>
  <c r="K899" i="12"/>
  <c r="K898" i="12" s="1"/>
  <c r="K897" i="12" s="1"/>
  <c r="J899" i="12"/>
  <c r="J898" i="12" s="1"/>
  <c r="J897" i="12" s="1"/>
  <c r="I899" i="12"/>
  <c r="I898" i="12" s="1"/>
  <c r="I897" i="12" s="1"/>
  <c r="K894" i="12"/>
  <c r="K893" i="12" s="1"/>
  <c r="K892" i="12" s="1"/>
  <c r="J894" i="12"/>
  <c r="J893" i="12" s="1"/>
  <c r="J892" i="12" s="1"/>
  <c r="I894" i="12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1" i="12"/>
  <c r="K880" i="12" s="1"/>
  <c r="K879" i="12" s="1"/>
  <c r="J881" i="12"/>
  <c r="J880" i="12" s="1"/>
  <c r="J879" i="12" s="1"/>
  <c r="I881" i="12"/>
  <c r="I880" i="12" s="1"/>
  <c r="K877" i="12"/>
  <c r="K876" i="12" s="1"/>
  <c r="K875" i="12" s="1"/>
  <c r="K874" i="12" s="1"/>
  <c r="J877" i="12"/>
  <c r="J876" i="12" s="1"/>
  <c r="J875" i="12" s="1"/>
  <c r="J874" i="12" s="1"/>
  <c r="I877" i="12"/>
  <c r="I876" i="12" s="1"/>
  <c r="I875" i="12" s="1"/>
  <c r="I874" i="12" s="1"/>
  <c r="K872" i="12"/>
  <c r="K871" i="12" s="1"/>
  <c r="K870" i="12" s="1"/>
  <c r="J872" i="12"/>
  <c r="J871" i="12" s="1"/>
  <c r="J870" i="12" s="1"/>
  <c r="I872" i="12"/>
  <c r="I871" i="12" s="1"/>
  <c r="I870" i="12" s="1"/>
  <c r="K868" i="12"/>
  <c r="K867" i="12" s="1"/>
  <c r="K866" i="12" s="1"/>
  <c r="J868" i="12"/>
  <c r="J867" i="12" s="1"/>
  <c r="J866" i="12" s="1"/>
  <c r="I868" i="12"/>
  <c r="I867" i="12" s="1"/>
  <c r="I866" i="12" s="1"/>
  <c r="K864" i="12"/>
  <c r="K863" i="12" s="1"/>
  <c r="K862" i="12" s="1"/>
  <c r="J864" i="12"/>
  <c r="J863" i="12" s="1"/>
  <c r="J862" i="12" s="1"/>
  <c r="I864" i="12"/>
  <c r="I863" i="12" s="1"/>
  <c r="I862" i="12" s="1"/>
  <c r="K860" i="12"/>
  <c r="K859" i="12" s="1"/>
  <c r="K858" i="12" s="1"/>
  <c r="J860" i="12"/>
  <c r="J859" i="12" s="1"/>
  <c r="J858" i="12" s="1"/>
  <c r="I860" i="12"/>
  <c r="I859" i="12" s="1"/>
  <c r="I858" i="12" s="1"/>
  <c r="K856" i="12"/>
  <c r="K855" i="12" s="1"/>
  <c r="K854" i="12" s="1"/>
  <c r="J856" i="12"/>
  <c r="J855" i="12" s="1"/>
  <c r="J854" i="12" s="1"/>
  <c r="I856" i="12"/>
  <c r="I855" i="12" s="1"/>
  <c r="I854" i="12" s="1"/>
  <c r="K852" i="12"/>
  <c r="K851" i="12" s="1"/>
  <c r="K850" i="12" s="1"/>
  <c r="J852" i="12"/>
  <c r="J851" i="12" s="1"/>
  <c r="J850" i="12" s="1"/>
  <c r="I852" i="12"/>
  <c r="I851" i="12" s="1"/>
  <c r="I850" i="12" s="1"/>
  <c r="K848" i="12"/>
  <c r="K847" i="12" s="1"/>
  <c r="K846" i="12" s="1"/>
  <c r="J848" i="12"/>
  <c r="J847" i="12" s="1"/>
  <c r="J846" i="12" s="1"/>
  <c r="I848" i="12"/>
  <c r="K844" i="12"/>
  <c r="K843" i="12" s="1"/>
  <c r="K842" i="12" s="1"/>
  <c r="J844" i="12"/>
  <c r="J843" i="12" s="1"/>
  <c r="J842" i="12" s="1"/>
  <c r="I844" i="12"/>
  <c r="I843" i="12" s="1"/>
  <c r="I842" i="12" s="1"/>
  <c r="K840" i="12"/>
  <c r="K839" i="12" s="1"/>
  <c r="K838" i="12" s="1"/>
  <c r="J840" i="12"/>
  <c r="J839" i="12" s="1"/>
  <c r="J838" i="12" s="1"/>
  <c r="I840" i="12"/>
  <c r="I839" i="12" s="1"/>
  <c r="I838" i="12" s="1"/>
  <c r="K836" i="12"/>
  <c r="K835" i="12" s="1"/>
  <c r="K834" i="12" s="1"/>
  <c r="J836" i="12"/>
  <c r="J835" i="12" s="1"/>
  <c r="J834" i="12" s="1"/>
  <c r="I836" i="12"/>
  <c r="I835" i="12" s="1"/>
  <c r="I834" i="12" s="1"/>
  <c r="K831" i="12"/>
  <c r="K830" i="12" s="1"/>
  <c r="K829" i="12" s="1"/>
  <c r="J831" i="12"/>
  <c r="J830" i="12" s="1"/>
  <c r="J829" i="12" s="1"/>
  <c r="I831" i="12"/>
  <c r="I830" i="12" s="1"/>
  <c r="I829" i="12" s="1"/>
  <c r="K827" i="12"/>
  <c r="K826" i="12" s="1"/>
  <c r="K825" i="12" s="1"/>
  <c r="J827" i="12"/>
  <c r="J826" i="12" s="1"/>
  <c r="J825" i="12" s="1"/>
  <c r="I827" i="12"/>
  <c r="I826" i="12" s="1"/>
  <c r="I825" i="12" s="1"/>
  <c r="K823" i="12"/>
  <c r="K822" i="12" s="1"/>
  <c r="K821" i="12" s="1"/>
  <c r="J823" i="12"/>
  <c r="J822" i="12" s="1"/>
  <c r="J821" i="12" s="1"/>
  <c r="I823" i="12"/>
  <c r="I822" i="12" s="1"/>
  <c r="I821" i="12" s="1"/>
  <c r="K819" i="12"/>
  <c r="K818" i="12" s="1"/>
  <c r="J819" i="12"/>
  <c r="J818" i="12" s="1"/>
  <c r="I819" i="12"/>
  <c r="I818" i="12" s="1"/>
  <c r="K816" i="12"/>
  <c r="K815" i="12" s="1"/>
  <c r="J816" i="12"/>
  <c r="J815" i="12" s="1"/>
  <c r="I816" i="12"/>
  <c r="I815" i="12" s="1"/>
  <c r="K810" i="12"/>
  <c r="K807" i="12" s="1"/>
  <c r="J810" i="12"/>
  <c r="J807" i="12" s="1"/>
  <c r="I810" i="12"/>
  <c r="I807" i="12" s="1"/>
  <c r="K805" i="12"/>
  <c r="K804" i="12" s="1"/>
  <c r="J805" i="12"/>
  <c r="J804" i="12" s="1"/>
  <c r="I805" i="12"/>
  <c r="I804" i="12" s="1"/>
  <c r="K802" i="12"/>
  <c r="K801" i="12" s="1"/>
  <c r="J802" i="12"/>
  <c r="J801" i="12" s="1"/>
  <c r="I802" i="12"/>
  <c r="I801" i="12" s="1"/>
  <c r="K796" i="12"/>
  <c r="K795" i="12" s="1"/>
  <c r="K794" i="12" s="1"/>
  <c r="K793" i="12" s="1"/>
  <c r="J796" i="12"/>
  <c r="J795" i="12" s="1"/>
  <c r="J794" i="12" s="1"/>
  <c r="J793" i="12" s="1"/>
  <c r="I796" i="12"/>
  <c r="I795" i="12" s="1"/>
  <c r="I794" i="12" s="1"/>
  <c r="I793" i="12" s="1"/>
  <c r="K791" i="12"/>
  <c r="K790" i="12" s="1"/>
  <c r="K789" i="12" s="1"/>
  <c r="J791" i="12"/>
  <c r="J790" i="12" s="1"/>
  <c r="J789" i="12" s="1"/>
  <c r="I791" i="12"/>
  <c r="I790" i="12" s="1"/>
  <c r="I789" i="12" s="1"/>
  <c r="K787" i="12"/>
  <c r="K786" i="12" s="1"/>
  <c r="K785" i="12" s="1"/>
  <c r="J787" i="12"/>
  <c r="J786" i="12" s="1"/>
  <c r="J785" i="12" s="1"/>
  <c r="I787" i="12"/>
  <c r="K783" i="12"/>
  <c r="K782" i="12" s="1"/>
  <c r="K781" i="12" s="1"/>
  <c r="J783" i="12"/>
  <c r="J782" i="12" s="1"/>
  <c r="J781" i="12" s="1"/>
  <c r="I783" i="12"/>
  <c r="K779" i="12"/>
  <c r="K778" i="12" s="1"/>
  <c r="K777" i="12" s="1"/>
  <c r="J779" i="12"/>
  <c r="J778" i="12" s="1"/>
  <c r="J777" i="12" s="1"/>
  <c r="I779" i="12"/>
  <c r="I778" i="12" s="1"/>
  <c r="I777" i="12" s="1"/>
  <c r="K775" i="12"/>
  <c r="K774" i="12" s="1"/>
  <c r="K773" i="12" s="1"/>
  <c r="J775" i="12"/>
  <c r="J774" i="12" s="1"/>
  <c r="J773" i="12" s="1"/>
  <c r="I775" i="12"/>
  <c r="I774" i="12" s="1"/>
  <c r="I773" i="12" s="1"/>
  <c r="K771" i="12"/>
  <c r="K770" i="12" s="1"/>
  <c r="K769" i="12" s="1"/>
  <c r="J771" i="12"/>
  <c r="J770" i="12" s="1"/>
  <c r="J769" i="12" s="1"/>
  <c r="I771" i="12"/>
  <c r="I770" i="12" s="1"/>
  <c r="I769" i="12" s="1"/>
  <c r="K763" i="12"/>
  <c r="K762" i="12" s="1"/>
  <c r="K761" i="12" s="1"/>
  <c r="J763" i="12"/>
  <c r="J762" i="12" s="1"/>
  <c r="J761" i="12" s="1"/>
  <c r="I763" i="12"/>
  <c r="I762" i="12" s="1"/>
  <c r="I761" i="12" s="1"/>
  <c r="K759" i="12"/>
  <c r="K758" i="12" s="1"/>
  <c r="K757" i="12" s="1"/>
  <c r="J759" i="12"/>
  <c r="J758" i="12" s="1"/>
  <c r="J757" i="12" s="1"/>
  <c r="I759" i="12"/>
  <c r="I758" i="12" s="1"/>
  <c r="I757" i="12" s="1"/>
  <c r="K755" i="12"/>
  <c r="K754" i="12" s="1"/>
  <c r="K753" i="12" s="1"/>
  <c r="J755" i="12"/>
  <c r="J754" i="12" s="1"/>
  <c r="J753" i="12" s="1"/>
  <c r="I755" i="12"/>
  <c r="I754" i="12" s="1"/>
  <c r="I753" i="12" s="1"/>
  <c r="K735" i="12"/>
  <c r="K734" i="12" s="1"/>
  <c r="K733" i="12" s="1"/>
  <c r="J735" i="12"/>
  <c r="J734" i="12" s="1"/>
  <c r="J733" i="12" s="1"/>
  <c r="I735" i="12"/>
  <c r="K731" i="12"/>
  <c r="K730" i="12" s="1"/>
  <c r="K729" i="12" s="1"/>
  <c r="J731" i="12"/>
  <c r="J730" i="12" s="1"/>
  <c r="J729" i="12" s="1"/>
  <c r="I731" i="12"/>
  <c r="I730" i="12" s="1"/>
  <c r="I729" i="12" s="1"/>
  <c r="K723" i="12"/>
  <c r="K722" i="12" s="1"/>
  <c r="K721" i="12" s="1"/>
  <c r="J723" i="12"/>
  <c r="J722" i="12" s="1"/>
  <c r="J721" i="12" s="1"/>
  <c r="I723" i="12"/>
  <c r="I722" i="12" s="1"/>
  <c r="I721" i="12" s="1"/>
  <c r="K719" i="12"/>
  <c r="K718" i="12" s="1"/>
  <c r="K717" i="12" s="1"/>
  <c r="J719" i="12"/>
  <c r="J718" i="12" s="1"/>
  <c r="J717" i="12" s="1"/>
  <c r="I719" i="12"/>
  <c r="I718" i="12" s="1"/>
  <c r="I717" i="12" s="1"/>
  <c r="K711" i="12"/>
  <c r="K710" i="12" s="1"/>
  <c r="K709" i="12" s="1"/>
  <c r="J711" i="12"/>
  <c r="J710" i="12" s="1"/>
  <c r="J709" i="12" s="1"/>
  <c r="I711" i="12"/>
  <c r="I710" i="12" s="1"/>
  <c r="I709" i="12" s="1"/>
  <c r="K707" i="12"/>
  <c r="K706" i="12" s="1"/>
  <c r="K705" i="12" s="1"/>
  <c r="J707" i="12"/>
  <c r="J706" i="12" s="1"/>
  <c r="J705" i="12" s="1"/>
  <c r="I707" i="12"/>
  <c r="I706" i="12" s="1"/>
  <c r="I705" i="12" s="1"/>
  <c r="K703" i="12"/>
  <c r="K702" i="12" s="1"/>
  <c r="K701" i="12" s="1"/>
  <c r="J703" i="12"/>
  <c r="J702" i="12" s="1"/>
  <c r="J701" i="12" s="1"/>
  <c r="I703" i="12"/>
  <c r="I702" i="12" s="1"/>
  <c r="I701" i="12" s="1"/>
  <c r="K697" i="12"/>
  <c r="K696" i="12" s="1"/>
  <c r="K695" i="12" s="1"/>
  <c r="J697" i="12"/>
  <c r="J696" i="12" s="1"/>
  <c r="J695" i="12" s="1"/>
  <c r="I697" i="12"/>
  <c r="I696" i="12" s="1"/>
  <c r="I695" i="12" s="1"/>
  <c r="K689" i="12"/>
  <c r="K688" i="12" s="1"/>
  <c r="K687" i="12" s="1"/>
  <c r="J689" i="12"/>
  <c r="J688" i="12" s="1"/>
  <c r="J687" i="12" s="1"/>
  <c r="I689" i="12"/>
  <c r="I688" i="12" s="1"/>
  <c r="I687" i="12" s="1"/>
  <c r="K684" i="12"/>
  <c r="K683" i="12" s="1"/>
  <c r="K682" i="12" s="1"/>
  <c r="K681" i="12" s="1"/>
  <c r="J684" i="12"/>
  <c r="J683" i="12" s="1"/>
  <c r="J682" i="12" s="1"/>
  <c r="J681" i="12" s="1"/>
  <c r="I684" i="12"/>
  <c r="I683" i="12" s="1"/>
  <c r="I682" i="12" s="1"/>
  <c r="I681" i="12" s="1"/>
  <c r="K679" i="12"/>
  <c r="K678" i="12" s="1"/>
  <c r="K677" i="12" s="1"/>
  <c r="J679" i="12"/>
  <c r="J678" i="12" s="1"/>
  <c r="J677" i="12" s="1"/>
  <c r="I679" i="12"/>
  <c r="I678" i="12" s="1"/>
  <c r="I677" i="12" s="1"/>
  <c r="K671" i="12"/>
  <c r="K670" i="12" s="1"/>
  <c r="K669" i="12" s="1"/>
  <c r="J671" i="12"/>
  <c r="J670" i="12" s="1"/>
  <c r="J669" i="12" s="1"/>
  <c r="I671" i="12"/>
  <c r="I670" i="12" s="1"/>
  <c r="I669" i="12" s="1"/>
  <c r="K667" i="12"/>
  <c r="K666" i="12" s="1"/>
  <c r="K665" i="12" s="1"/>
  <c r="J667" i="12"/>
  <c r="J666" i="12" s="1"/>
  <c r="J665" i="12" s="1"/>
  <c r="I667" i="12"/>
  <c r="I666" i="12" s="1"/>
  <c r="K663" i="12"/>
  <c r="K662" i="12" s="1"/>
  <c r="K661" i="12" s="1"/>
  <c r="J663" i="12"/>
  <c r="J662" i="12" s="1"/>
  <c r="J661" i="12" s="1"/>
  <c r="I663" i="12"/>
  <c r="I662" i="12" s="1"/>
  <c r="I661" i="12" s="1"/>
  <c r="K659" i="12"/>
  <c r="K658" i="12" s="1"/>
  <c r="K657" i="12" s="1"/>
  <c r="J659" i="12"/>
  <c r="J658" i="12" s="1"/>
  <c r="J657" i="12" s="1"/>
  <c r="I659" i="12"/>
  <c r="I658" i="12" s="1"/>
  <c r="I657" i="12" s="1"/>
  <c r="K655" i="12"/>
  <c r="K654" i="12" s="1"/>
  <c r="K653" i="12" s="1"/>
  <c r="J655" i="12"/>
  <c r="J654" i="12" s="1"/>
  <c r="J653" i="12" s="1"/>
  <c r="I655" i="12"/>
  <c r="I654" i="12" s="1"/>
  <c r="I653" i="12" s="1"/>
  <c r="K648" i="12"/>
  <c r="K647" i="12" s="1"/>
  <c r="K646" i="12" s="1"/>
  <c r="J648" i="12"/>
  <c r="J647" i="12" s="1"/>
  <c r="J646" i="12" s="1"/>
  <c r="I648" i="12"/>
  <c r="I647" i="12" s="1"/>
  <c r="I646" i="12" s="1"/>
  <c r="K644" i="12"/>
  <c r="K643" i="12" s="1"/>
  <c r="K642" i="12" s="1"/>
  <c r="J644" i="12"/>
  <c r="J643" i="12" s="1"/>
  <c r="J642" i="12" s="1"/>
  <c r="I644" i="12"/>
  <c r="K640" i="12"/>
  <c r="K639" i="12" s="1"/>
  <c r="K638" i="12" s="1"/>
  <c r="J640" i="12"/>
  <c r="J639" i="12" s="1"/>
  <c r="J638" i="12" s="1"/>
  <c r="I640" i="12"/>
  <c r="I639" i="12" s="1"/>
  <c r="I638" i="12" s="1"/>
  <c r="K636" i="12"/>
  <c r="K635" i="12" s="1"/>
  <c r="K634" i="12" s="1"/>
  <c r="J636" i="12"/>
  <c r="J635" i="12" s="1"/>
  <c r="J634" i="12" s="1"/>
  <c r="I636" i="12"/>
  <c r="I635" i="12" s="1"/>
  <c r="I634" i="12" s="1"/>
  <c r="K631" i="12"/>
  <c r="K630" i="12" s="1"/>
  <c r="K629" i="12" s="1"/>
  <c r="J631" i="12"/>
  <c r="J630" i="12" s="1"/>
  <c r="J629" i="12" s="1"/>
  <c r="I631" i="12"/>
  <c r="I630" i="12" s="1"/>
  <c r="I629" i="12" s="1"/>
  <c r="K627" i="12"/>
  <c r="K626" i="12" s="1"/>
  <c r="K625" i="12" s="1"/>
  <c r="J627" i="12"/>
  <c r="J626" i="12" s="1"/>
  <c r="J625" i="12" s="1"/>
  <c r="I627" i="12"/>
  <c r="I626" i="12" s="1"/>
  <c r="I625" i="12" s="1"/>
  <c r="K620" i="12"/>
  <c r="K619" i="12" s="1"/>
  <c r="J620" i="12"/>
  <c r="J619" i="12" s="1"/>
  <c r="I620" i="12"/>
  <c r="I619" i="12" s="1"/>
  <c r="K617" i="12"/>
  <c r="K616" i="12" s="1"/>
  <c r="J617" i="12"/>
  <c r="J616" i="12" s="1"/>
  <c r="I617" i="12"/>
  <c r="I616" i="12" s="1"/>
  <c r="K612" i="12"/>
  <c r="K611" i="12" s="1"/>
  <c r="K610" i="12" s="1"/>
  <c r="K609" i="12" s="1"/>
  <c r="J612" i="12"/>
  <c r="J611" i="12" s="1"/>
  <c r="J610" i="12" s="1"/>
  <c r="J609" i="12" s="1"/>
  <c r="I612" i="12"/>
  <c r="I611" i="12" s="1"/>
  <c r="I610" i="12" s="1"/>
  <c r="I609" i="12" s="1"/>
  <c r="K606" i="12"/>
  <c r="K605" i="12" s="1"/>
  <c r="J606" i="12"/>
  <c r="J605" i="12" s="1"/>
  <c r="I606" i="12"/>
  <c r="I605" i="12" s="1"/>
  <c r="K603" i="12"/>
  <c r="K602" i="12" s="1"/>
  <c r="J603" i="12"/>
  <c r="J602" i="12" s="1"/>
  <c r="I603" i="12"/>
  <c r="I602" i="12" s="1"/>
  <c r="K597" i="12"/>
  <c r="K596" i="12" s="1"/>
  <c r="K595" i="12" s="1"/>
  <c r="K594" i="12" s="1"/>
  <c r="J597" i="12"/>
  <c r="J596" i="12" s="1"/>
  <c r="J595" i="12" s="1"/>
  <c r="J594" i="12" s="1"/>
  <c r="I597" i="12"/>
  <c r="I596" i="12" s="1"/>
  <c r="I595" i="12" s="1"/>
  <c r="I594" i="12" s="1"/>
  <c r="K591" i="12"/>
  <c r="K590" i="12" s="1"/>
  <c r="J591" i="12"/>
  <c r="J590" i="12" s="1"/>
  <c r="I591" i="12"/>
  <c r="I590" i="12" s="1"/>
  <c r="K588" i="12"/>
  <c r="K587" i="12" s="1"/>
  <c r="J588" i="12"/>
  <c r="J587" i="12" s="1"/>
  <c r="I588" i="12"/>
  <c r="I587" i="12" s="1"/>
  <c r="K585" i="12"/>
  <c r="K584" i="12" s="1"/>
  <c r="J585" i="12"/>
  <c r="J584" i="12" s="1"/>
  <c r="I585" i="12"/>
  <c r="I584" i="12" s="1"/>
  <c r="K582" i="12"/>
  <c r="K581" i="12" s="1"/>
  <c r="J582" i="12"/>
  <c r="J581" i="12" s="1"/>
  <c r="I582" i="12"/>
  <c r="I581" i="12" s="1"/>
  <c r="K579" i="12"/>
  <c r="K578" i="12" s="1"/>
  <c r="J579" i="12"/>
  <c r="J578" i="12" s="1"/>
  <c r="I579" i="12"/>
  <c r="I578" i="12" s="1"/>
  <c r="K574" i="12"/>
  <c r="K573" i="12" s="1"/>
  <c r="K572" i="12" s="1"/>
  <c r="J574" i="12"/>
  <c r="J573" i="12" s="1"/>
  <c r="J572" i="12" s="1"/>
  <c r="I574" i="12"/>
  <c r="I573" i="12" s="1"/>
  <c r="I572" i="12" s="1"/>
  <c r="K570" i="12"/>
  <c r="K569" i="12" s="1"/>
  <c r="J570" i="12"/>
  <c r="J569" i="12" s="1"/>
  <c r="I570" i="12"/>
  <c r="I569" i="12" s="1"/>
  <c r="K567" i="12"/>
  <c r="K566" i="12" s="1"/>
  <c r="J567" i="12"/>
  <c r="J566" i="12" s="1"/>
  <c r="I567" i="12"/>
  <c r="I566" i="12" s="1"/>
  <c r="K563" i="12"/>
  <c r="K562" i="12" s="1"/>
  <c r="K561" i="12" s="1"/>
  <c r="J563" i="12"/>
  <c r="J562" i="12" s="1"/>
  <c r="J561" i="12" s="1"/>
  <c r="I563" i="12"/>
  <c r="I562" i="12" s="1"/>
  <c r="I561" i="12" s="1"/>
  <c r="K559" i="12"/>
  <c r="J559" i="12"/>
  <c r="I559" i="12"/>
  <c r="K557" i="12"/>
  <c r="J557" i="12"/>
  <c r="I557" i="12"/>
  <c r="K551" i="12"/>
  <c r="K550" i="12" s="1"/>
  <c r="K549" i="12" s="1"/>
  <c r="J551" i="12"/>
  <c r="J550" i="12" s="1"/>
  <c r="J549" i="12" s="1"/>
  <c r="I551" i="12"/>
  <c r="K547" i="12"/>
  <c r="K546" i="12" s="1"/>
  <c r="K545" i="12" s="1"/>
  <c r="J547" i="12"/>
  <c r="J546" i="12" s="1"/>
  <c r="J545" i="12" s="1"/>
  <c r="I547" i="12"/>
  <c r="I546" i="12" s="1"/>
  <c r="I545" i="12" s="1"/>
  <c r="K543" i="12"/>
  <c r="K542" i="12" s="1"/>
  <c r="K541" i="12" s="1"/>
  <c r="J543" i="12"/>
  <c r="J542" i="12" s="1"/>
  <c r="J541" i="12" s="1"/>
  <c r="I543" i="12"/>
  <c r="I542" i="12" s="1"/>
  <c r="I541" i="12" s="1"/>
  <c r="K539" i="12"/>
  <c r="K538" i="12" s="1"/>
  <c r="K537" i="12" s="1"/>
  <c r="J539" i="12"/>
  <c r="J538" i="12" s="1"/>
  <c r="J537" i="12" s="1"/>
  <c r="I539" i="12"/>
  <c r="I538" i="12" s="1"/>
  <c r="I537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5" i="12"/>
  <c r="K524" i="12" s="1"/>
  <c r="K523" i="12" s="1"/>
  <c r="J525" i="12"/>
  <c r="J524" i="12" s="1"/>
  <c r="J523" i="12" s="1"/>
  <c r="I525" i="12"/>
  <c r="I524" i="12" s="1"/>
  <c r="I523" i="12" s="1"/>
  <c r="K521" i="12"/>
  <c r="K520" i="12" s="1"/>
  <c r="K519" i="12" s="1"/>
  <c r="J521" i="12"/>
  <c r="J520" i="12" s="1"/>
  <c r="J519" i="12" s="1"/>
  <c r="I521" i="12"/>
  <c r="I520" i="12" s="1"/>
  <c r="I519" i="12" s="1"/>
  <c r="K515" i="12"/>
  <c r="K514" i="12" s="1"/>
  <c r="J515" i="12"/>
  <c r="J514" i="12" s="1"/>
  <c r="I515" i="12"/>
  <c r="I514" i="12" s="1"/>
  <c r="K512" i="12"/>
  <c r="K511" i="12" s="1"/>
  <c r="J512" i="12"/>
  <c r="J511" i="12" s="1"/>
  <c r="I512" i="12"/>
  <c r="I511" i="12" s="1"/>
  <c r="K508" i="12"/>
  <c r="K507" i="12" s="1"/>
  <c r="J508" i="12"/>
  <c r="J507" i="12" s="1"/>
  <c r="I508" i="12"/>
  <c r="I507" i="12" s="1"/>
  <c r="K505" i="12"/>
  <c r="K504" i="12" s="1"/>
  <c r="J505" i="12"/>
  <c r="J504" i="12" s="1"/>
  <c r="I505" i="12"/>
  <c r="I504" i="12" s="1"/>
  <c r="K499" i="12"/>
  <c r="K498" i="12" s="1"/>
  <c r="K497" i="12" s="1"/>
  <c r="J499" i="12"/>
  <c r="J498" i="12" s="1"/>
  <c r="J497" i="12" s="1"/>
  <c r="I499" i="12"/>
  <c r="I498" i="12" s="1"/>
  <c r="I497" i="12" s="1"/>
  <c r="K495" i="12"/>
  <c r="K494" i="12" s="1"/>
  <c r="K493" i="12" s="1"/>
  <c r="J495" i="12"/>
  <c r="J494" i="12" s="1"/>
  <c r="J493" i="12" s="1"/>
  <c r="I495" i="12"/>
  <c r="I494" i="12" s="1"/>
  <c r="I493" i="12" s="1"/>
  <c r="K491" i="12"/>
  <c r="K490" i="12" s="1"/>
  <c r="K489" i="12" s="1"/>
  <c r="J491" i="12"/>
  <c r="J490" i="12" s="1"/>
  <c r="J489" i="12" s="1"/>
  <c r="I491" i="12"/>
  <c r="I490" i="12" s="1"/>
  <c r="I489" i="12" s="1"/>
  <c r="K487" i="12"/>
  <c r="K486" i="12" s="1"/>
  <c r="K485" i="12" s="1"/>
  <c r="J487" i="12"/>
  <c r="J486" i="12" s="1"/>
  <c r="J485" i="12" s="1"/>
  <c r="I487" i="12"/>
  <c r="I486" i="12" s="1"/>
  <c r="I485" i="12" s="1"/>
  <c r="K482" i="12"/>
  <c r="K481" i="12" s="1"/>
  <c r="K480" i="12" s="1"/>
  <c r="J482" i="12"/>
  <c r="J481" i="12" s="1"/>
  <c r="J480" i="12" s="1"/>
  <c r="I482" i="12"/>
  <c r="I481" i="12" s="1"/>
  <c r="I480" i="12" s="1"/>
  <c r="K476" i="12"/>
  <c r="K475" i="12" s="1"/>
  <c r="K474" i="12" s="1"/>
  <c r="J476" i="12"/>
  <c r="J475" i="12" s="1"/>
  <c r="J474" i="12" s="1"/>
  <c r="I476" i="12"/>
  <c r="K471" i="12"/>
  <c r="J471" i="12"/>
  <c r="I471" i="12"/>
  <c r="K468" i="12"/>
  <c r="J468" i="12"/>
  <c r="I468" i="12"/>
  <c r="K465" i="12"/>
  <c r="K464" i="12" s="1"/>
  <c r="J465" i="12"/>
  <c r="J464" i="12" s="1"/>
  <c r="I465" i="12"/>
  <c r="I464" i="12" s="1"/>
  <c r="K460" i="12"/>
  <c r="K459" i="12" s="1"/>
  <c r="K458" i="12" s="1"/>
  <c r="J460" i="12"/>
  <c r="J459" i="12" s="1"/>
  <c r="J458" i="12" s="1"/>
  <c r="I460" i="12"/>
  <c r="I459" i="12" s="1"/>
  <c r="I458" i="12" s="1"/>
  <c r="K456" i="12"/>
  <c r="K455" i="12" s="1"/>
  <c r="J456" i="12"/>
  <c r="J455" i="12" s="1"/>
  <c r="I456" i="12"/>
  <c r="I455" i="12" s="1"/>
  <c r="K453" i="12"/>
  <c r="J453" i="12"/>
  <c r="I453" i="12"/>
  <c r="K451" i="12"/>
  <c r="J451" i="12"/>
  <c r="I451" i="12"/>
  <c r="K448" i="12"/>
  <c r="K447" i="12" s="1"/>
  <c r="J448" i="12"/>
  <c r="J447" i="12" s="1"/>
  <c r="I448" i="12"/>
  <c r="I447" i="12" s="1"/>
  <c r="K445" i="12"/>
  <c r="K444" i="12" s="1"/>
  <c r="J445" i="12"/>
  <c r="J444" i="12" s="1"/>
  <c r="I445" i="12"/>
  <c r="I444" i="12" s="1"/>
  <c r="K440" i="12"/>
  <c r="K439" i="12" s="1"/>
  <c r="K438" i="12" s="1"/>
  <c r="J440" i="12"/>
  <c r="J439" i="12" s="1"/>
  <c r="J438" i="12" s="1"/>
  <c r="I440" i="12"/>
  <c r="I439" i="12" s="1"/>
  <c r="I438" i="12" s="1"/>
  <c r="K435" i="12"/>
  <c r="K434" i="12" s="1"/>
  <c r="K433" i="12" s="1"/>
  <c r="J435" i="12"/>
  <c r="J434" i="12" s="1"/>
  <c r="J433" i="12" s="1"/>
  <c r="I435" i="12"/>
  <c r="I434" i="12" s="1"/>
  <c r="I433" i="12" s="1"/>
  <c r="K431" i="12"/>
  <c r="K430" i="12" s="1"/>
  <c r="K429" i="12" s="1"/>
  <c r="J431" i="12"/>
  <c r="J430" i="12" s="1"/>
  <c r="J429" i="12" s="1"/>
  <c r="I431" i="12"/>
  <c r="I430" i="12" s="1"/>
  <c r="I429" i="12" s="1"/>
  <c r="K426" i="12"/>
  <c r="J426" i="12"/>
  <c r="I426" i="12"/>
  <c r="K424" i="12"/>
  <c r="J424" i="12"/>
  <c r="I424" i="12"/>
  <c r="K420" i="12"/>
  <c r="J420" i="12"/>
  <c r="I420" i="12"/>
  <c r="K418" i="12"/>
  <c r="J418" i="12"/>
  <c r="I418" i="12"/>
  <c r="K410" i="12"/>
  <c r="J410" i="12"/>
  <c r="I410" i="12"/>
  <c r="K408" i="12"/>
  <c r="J408" i="12"/>
  <c r="I408" i="12"/>
  <c r="K403" i="12"/>
  <c r="J403" i="12"/>
  <c r="I403" i="12"/>
  <c r="K400" i="12"/>
  <c r="J400" i="12"/>
  <c r="I400" i="12"/>
  <c r="K395" i="12"/>
  <c r="K394" i="12" s="1"/>
  <c r="K393" i="12" s="1"/>
  <c r="J395" i="12"/>
  <c r="J394" i="12" s="1"/>
  <c r="J393" i="12" s="1"/>
  <c r="I395" i="12"/>
  <c r="I394" i="12" s="1"/>
  <c r="I393" i="12" s="1"/>
  <c r="K387" i="12"/>
  <c r="K386" i="12" s="1"/>
  <c r="K385" i="12" s="1"/>
  <c r="J387" i="12"/>
  <c r="J386" i="12" s="1"/>
  <c r="J385" i="12" s="1"/>
  <c r="I387" i="12"/>
  <c r="I386" i="12" s="1"/>
  <c r="I385" i="12" s="1"/>
  <c r="K382" i="12"/>
  <c r="K381" i="12" s="1"/>
  <c r="K380" i="12" s="1"/>
  <c r="J382" i="12"/>
  <c r="J381" i="12" s="1"/>
  <c r="J380" i="12" s="1"/>
  <c r="I382" i="12"/>
  <c r="I381" i="12" s="1"/>
  <c r="I380" i="12" s="1"/>
  <c r="K377" i="12"/>
  <c r="J377" i="12"/>
  <c r="I377" i="12"/>
  <c r="K375" i="12"/>
  <c r="J375" i="12"/>
  <c r="I375" i="12"/>
  <c r="K367" i="12"/>
  <c r="K366" i="12" s="1"/>
  <c r="K365" i="12" s="1"/>
  <c r="J367" i="12"/>
  <c r="J366" i="12" s="1"/>
  <c r="J365" i="12" s="1"/>
  <c r="I367" i="12"/>
  <c r="K363" i="12"/>
  <c r="K362" i="12" s="1"/>
  <c r="K361" i="12" s="1"/>
  <c r="J363" i="12"/>
  <c r="J362" i="12" s="1"/>
  <c r="J361" i="12" s="1"/>
  <c r="I363" i="12"/>
  <c r="K359" i="12"/>
  <c r="K358" i="12" s="1"/>
  <c r="K357" i="12" s="1"/>
  <c r="J359" i="12"/>
  <c r="J358" i="12" s="1"/>
  <c r="J357" i="12" s="1"/>
  <c r="I359" i="12"/>
  <c r="K352" i="12"/>
  <c r="K351" i="12" s="1"/>
  <c r="K350" i="12" s="1"/>
  <c r="J352" i="12"/>
  <c r="J351" i="12" s="1"/>
  <c r="J350" i="12" s="1"/>
  <c r="I352" i="12"/>
  <c r="I351" i="12" s="1"/>
  <c r="I350" i="12" s="1"/>
  <c r="K348" i="12"/>
  <c r="K347" i="12" s="1"/>
  <c r="K346" i="12" s="1"/>
  <c r="J348" i="12"/>
  <c r="J347" i="12" s="1"/>
  <c r="J346" i="12" s="1"/>
  <c r="I348" i="12"/>
  <c r="I347" i="12" s="1"/>
  <c r="I346" i="12" s="1"/>
  <c r="K342" i="12"/>
  <c r="K341" i="12" s="1"/>
  <c r="J342" i="12"/>
  <c r="J341" i="12" s="1"/>
  <c r="I342" i="12"/>
  <c r="I341" i="12" s="1"/>
  <c r="K336" i="12"/>
  <c r="K335" i="12" s="1"/>
  <c r="K334" i="12" s="1"/>
  <c r="J336" i="12"/>
  <c r="J335" i="12" s="1"/>
  <c r="J334" i="12" s="1"/>
  <c r="I336" i="12"/>
  <c r="I335" i="12" s="1"/>
  <c r="I334" i="12" s="1"/>
  <c r="K329" i="12"/>
  <c r="K328" i="12" s="1"/>
  <c r="K327" i="12" s="1"/>
  <c r="J329" i="12"/>
  <c r="J328" i="12" s="1"/>
  <c r="J327" i="12" s="1"/>
  <c r="I329" i="12"/>
  <c r="I328" i="12" s="1"/>
  <c r="I327" i="12" s="1"/>
  <c r="K325" i="12"/>
  <c r="K324" i="12" s="1"/>
  <c r="K323" i="12" s="1"/>
  <c r="J325" i="12"/>
  <c r="J324" i="12" s="1"/>
  <c r="J323" i="12" s="1"/>
  <c r="I325" i="12"/>
  <c r="I324" i="12" s="1"/>
  <c r="I323" i="12" s="1"/>
  <c r="K319" i="12"/>
  <c r="K318" i="12" s="1"/>
  <c r="K317" i="12" s="1"/>
  <c r="K316" i="12" s="1"/>
  <c r="J319" i="12"/>
  <c r="J318" i="12" s="1"/>
  <c r="J317" i="12" s="1"/>
  <c r="J316" i="12" s="1"/>
  <c r="I319" i="12"/>
  <c r="K314" i="12"/>
  <c r="K313" i="12" s="1"/>
  <c r="K312" i="12" s="1"/>
  <c r="J314" i="12"/>
  <c r="J313" i="12" s="1"/>
  <c r="J312" i="12" s="1"/>
  <c r="I314" i="12"/>
  <c r="I313" i="12" s="1"/>
  <c r="I312" i="12" s="1"/>
  <c r="K310" i="12"/>
  <c r="K309" i="12" s="1"/>
  <c r="J310" i="12"/>
  <c r="J309" i="12" s="1"/>
  <c r="I310" i="12"/>
  <c r="I309" i="12" s="1"/>
  <c r="K307" i="12"/>
  <c r="K306" i="12" s="1"/>
  <c r="J307" i="12"/>
  <c r="J306" i="12" s="1"/>
  <c r="I307" i="12"/>
  <c r="I306" i="12" s="1"/>
  <c r="K304" i="12"/>
  <c r="K303" i="12" s="1"/>
  <c r="J304" i="12"/>
  <c r="J303" i="12" s="1"/>
  <c r="I304" i="12"/>
  <c r="I303" i="12" s="1"/>
  <c r="K300" i="12"/>
  <c r="K299" i="12" s="1"/>
  <c r="K298" i="12" s="1"/>
  <c r="J300" i="12"/>
  <c r="J299" i="12" s="1"/>
  <c r="J298" i="12" s="1"/>
  <c r="I300" i="12"/>
  <c r="I299" i="12" s="1"/>
  <c r="I298" i="12" s="1"/>
  <c r="K293" i="12"/>
  <c r="K292" i="12" s="1"/>
  <c r="K291" i="12" s="1"/>
  <c r="J293" i="12"/>
  <c r="J292" i="12" s="1"/>
  <c r="J291" i="12" s="1"/>
  <c r="I293" i="12"/>
  <c r="I292" i="12" s="1"/>
  <c r="I291" i="12" s="1"/>
  <c r="K281" i="12"/>
  <c r="K280" i="12" s="1"/>
  <c r="K279" i="12" s="1"/>
  <c r="J281" i="12"/>
  <c r="J280" i="12" s="1"/>
  <c r="J279" i="12" s="1"/>
  <c r="I281" i="12"/>
  <c r="I280" i="12" s="1"/>
  <c r="I279" i="12" s="1"/>
  <c r="K277" i="12"/>
  <c r="K276" i="12" s="1"/>
  <c r="K275" i="12" s="1"/>
  <c r="J277" i="12"/>
  <c r="J276" i="12" s="1"/>
  <c r="J275" i="12" s="1"/>
  <c r="I277" i="12"/>
  <c r="I276" i="12" s="1"/>
  <c r="I275" i="12" s="1"/>
  <c r="K271" i="12"/>
  <c r="K270" i="12" s="1"/>
  <c r="K269" i="12" s="1"/>
  <c r="J271" i="12"/>
  <c r="J270" i="12" s="1"/>
  <c r="J269" i="12" s="1"/>
  <c r="I271" i="12"/>
  <c r="I270" i="12" s="1"/>
  <c r="I269" i="12" s="1"/>
  <c r="K267" i="12"/>
  <c r="K266" i="12" s="1"/>
  <c r="K265" i="12" s="1"/>
  <c r="J267" i="12"/>
  <c r="J266" i="12" s="1"/>
  <c r="J265" i="12" s="1"/>
  <c r="I267" i="12"/>
  <c r="I266" i="12" s="1"/>
  <c r="I265" i="12" s="1"/>
  <c r="K263" i="12"/>
  <c r="K262" i="12" s="1"/>
  <c r="J263" i="12"/>
  <c r="J262" i="12" s="1"/>
  <c r="I263" i="12"/>
  <c r="I262" i="12" s="1"/>
  <c r="K260" i="12"/>
  <c r="K259" i="12" s="1"/>
  <c r="J260" i="12"/>
  <c r="J259" i="12" s="1"/>
  <c r="I260" i="12"/>
  <c r="I259" i="12" s="1"/>
  <c r="K256" i="12"/>
  <c r="K255" i="12" s="1"/>
  <c r="K254" i="12" s="1"/>
  <c r="J256" i="12"/>
  <c r="J255" i="12" s="1"/>
  <c r="J254" i="12" s="1"/>
  <c r="I256" i="12"/>
  <c r="K251" i="12"/>
  <c r="K250" i="12" s="1"/>
  <c r="K249" i="12" s="1"/>
  <c r="J251" i="12"/>
  <c r="J250" i="12" s="1"/>
  <c r="J249" i="12" s="1"/>
  <c r="I251" i="12"/>
  <c r="I250" i="12" s="1"/>
  <c r="I249" i="12" s="1"/>
  <c r="K247" i="12"/>
  <c r="K246" i="12" s="1"/>
  <c r="K245" i="12" s="1"/>
  <c r="J247" i="12"/>
  <c r="J246" i="12" s="1"/>
  <c r="J245" i="12" s="1"/>
  <c r="I247" i="12"/>
  <c r="I246" i="12" s="1"/>
  <c r="I245" i="12" s="1"/>
  <c r="K237" i="12"/>
  <c r="K236" i="12" s="1"/>
  <c r="K235" i="12" s="1"/>
  <c r="J237" i="12"/>
  <c r="J236" i="12" s="1"/>
  <c r="J235" i="12" s="1"/>
  <c r="I237" i="12"/>
  <c r="K233" i="12"/>
  <c r="K232" i="12" s="1"/>
  <c r="K231" i="12" s="1"/>
  <c r="J233" i="12"/>
  <c r="J232" i="12" s="1"/>
  <c r="J231" i="12" s="1"/>
  <c r="I233" i="12"/>
  <c r="K227" i="12"/>
  <c r="J227" i="12"/>
  <c r="I227" i="12"/>
  <c r="K225" i="12"/>
  <c r="J225" i="12"/>
  <c r="I225" i="12"/>
  <c r="K220" i="12"/>
  <c r="K219" i="12" s="1"/>
  <c r="K218" i="12" s="1"/>
  <c r="J220" i="12"/>
  <c r="J219" i="12" s="1"/>
  <c r="J218" i="12" s="1"/>
  <c r="I220" i="12"/>
  <c r="I219" i="12" s="1"/>
  <c r="I218" i="12" s="1"/>
  <c r="K216" i="12"/>
  <c r="K215" i="12" s="1"/>
  <c r="K214" i="12" s="1"/>
  <c r="J216" i="12"/>
  <c r="J215" i="12" s="1"/>
  <c r="J214" i="12" s="1"/>
  <c r="I216" i="12"/>
  <c r="K208" i="12"/>
  <c r="K207" i="12" s="1"/>
  <c r="K206" i="12" s="1"/>
  <c r="J208" i="12"/>
  <c r="J207" i="12" s="1"/>
  <c r="J206" i="12" s="1"/>
  <c r="I208" i="12"/>
  <c r="I207" i="12" s="1"/>
  <c r="I206" i="12" s="1"/>
  <c r="K203" i="12"/>
  <c r="K202" i="12" s="1"/>
  <c r="K201" i="12" s="1"/>
  <c r="J203" i="12"/>
  <c r="J202" i="12" s="1"/>
  <c r="J201" i="12" s="1"/>
  <c r="I203" i="12"/>
  <c r="K189" i="12"/>
  <c r="K188" i="12" s="1"/>
  <c r="K187" i="12" s="1"/>
  <c r="J189" i="12"/>
  <c r="J188" i="12" s="1"/>
  <c r="J187" i="12" s="1"/>
  <c r="I189" i="12"/>
  <c r="I188" i="12" s="1"/>
  <c r="I187" i="12" s="1"/>
  <c r="K185" i="12"/>
  <c r="K184" i="12" s="1"/>
  <c r="K183" i="12" s="1"/>
  <c r="J185" i="12"/>
  <c r="J184" i="12" s="1"/>
  <c r="J183" i="12" s="1"/>
  <c r="I185" i="12"/>
  <c r="I184" i="12" s="1"/>
  <c r="I183" i="12" s="1"/>
  <c r="K181" i="12"/>
  <c r="J181" i="12"/>
  <c r="I181" i="12"/>
  <c r="K179" i="12"/>
  <c r="J179" i="12"/>
  <c r="I179" i="12"/>
  <c r="K174" i="12"/>
  <c r="K173" i="12" s="1"/>
  <c r="K172" i="12" s="1"/>
  <c r="J174" i="12"/>
  <c r="J173" i="12" s="1"/>
  <c r="J172" i="12" s="1"/>
  <c r="I174" i="12"/>
  <c r="I173" i="12" s="1"/>
  <c r="K164" i="12"/>
  <c r="J164" i="12"/>
  <c r="I164" i="12"/>
  <c r="K162" i="12"/>
  <c r="J162" i="12"/>
  <c r="I162" i="12"/>
  <c r="K158" i="12"/>
  <c r="J158" i="12"/>
  <c r="I158" i="12"/>
  <c r="K156" i="12"/>
  <c r="J156" i="12"/>
  <c r="I156" i="12"/>
  <c r="K146" i="12"/>
  <c r="K145" i="12" s="1"/>
  <c r="J146" i="12"/>
  <c r="J145" i="12" s="1"/>
  <c r="I146" i="12"/>
  <c r="I145" i="12" s="1"/>
  <c r="K143" i="12"/>
  <c r="K142" i="12" s="1"/>
  <c r="J143" i="12"/>
  <c r="J142" i="12" s="1"/>
  <c r="I143" i="12"/>
  <c r="I142" i="12" s="1"/>
  <c r="K139" i="12"/>
  <c r="J139" i="12"/>
  <c r="I139" i="12"/>
  <c r="K137" i="12"/>
  <c r="J137" i="12"/>
  <c r="I137" i="12"/>
  <c r="K117" i="12"/>
  <c r="J117" i="12"/>
  <c r="I117" i="12"/>
  <c r="K113" i="12"/>
  <c r="J113" i="12"/>
  <c r="I113" i="12"/>
  <c r="K110" i="12"/>
  <c r="K109" i="12" s="1"/>
  <c r="J110" i="12"/>
  <c r="J109" i="12" s="1"/>
  <c r="I110" i="12"/>
  <c r="I109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I85" i="12" s="1"/>
  <c r="I84" i="12" s="1"/>
  <c r="K82" i="12"/>
  <c r="K81" i="12" s="1"/>
  <c r="K80" i="12" s="1"/>
  <c r="J82" i="12"/>
  <c r="J81" i="12" s="1"/>
  <c r="J80" i="12" s="1"/>
  <c r="I82" i="12"/>
  <c r="I81" i="12" s="1"/>
  <c r="I80" i="12" s="1"/>
  <c r="K78" i="12"/>
  <c r="K77" i="12" s="1"/>
  <c r="K76" i="12" s="1"/>
  <c r="J78" i="12"/>
  <c r="J77" i="12" s="1"/>
  <c r="J76" i="12" s="1"/>
  <c r="I78" i="12"/>
  <c r="I77" i="12" s="1"/>
  <c r="I76" i="12" s="1"/>
  <c r="K74" i="12"/>
  <c r="K73" i="12" s="1"/>
  <c r="J74" i="12"/>
  <c r="J73" i="12" s="1"/>
  <c r="I74" i="12"/>
  <c r="I73" i="12" s="1"/>
  <c r="K71" i="12"/>
  <c r="K70" i="12" s="1"/>
  <c r="J71" i="12"/>
  <c r="J70" i="12" s="1"/>
  <c r="I71" i="12"/>
  <c r="I70" i="12" s="1"/>
  <c r="K66" i="12"/>
  <c r="K65" i="12" s="1"/>
  <c r="K64" i="12" s="1"/>
  <c r="J66" i="12"/>
  <c r="J65" i="12" s="1"/>
  <c r="J64" i="12" s="1"/>
  <c r="I66" i="12"/>
  <c r="I65" i="12" s="1"/>
  <c r="I64" i="12" s="1"/>
  <c r="K62" i="12"/>
  <c r="K61" i="12" s="1"/>
  <c r="J62" i="12"/>
  <c r="J61" i="12" s="1"/>
  <c r="I62" i="12"/>
  <c r="I61" i="12" s="1"/>
  <c r="K59" i="12"/>
  <c r="K58" i="12" s="1"/>
  <c r="J59" i="12"/>
  <c r="J58" i="12" s="1"/>
  <c r="I59" i="12"/>
  <c r="I58" i="12" s="1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I51" i="12" s="1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1998" i="12" l="1"/>
  <c r="K1998" i="12"/>
  <c r="I1998" i="12"/>
  <c r="K1929" i="12"/>
  <c r="J1929" i="12"/>
  <c r="I1929" i="12"/>
  <c r="J2140" i="12"/>
  <c r="J2139" i="12" s="1"/>
  <c r="J2138" i="12" s="1"/>
  <c r="J2137" i="12" s="1"/>
  <c r="K2140" i="12"/>
  <c r="K2139" i="12" s="1"/>
  <c r="K2138" i="12" s="1"/>
  <c r="K2137" i="12" s="1"/>
  <c r="I2140" i="12"/>
  <c r="I2139" i="12" s="1"/>
  <c r="I2138" i="12" s="1"/>
  <c r="I2137" i="12" s="1"/>
  <c r="K700" i="12"/>
  <c r="K699" i="12" s="1"/>
  <c r="J700" i="12"/>
  <c r="J699" i="12" s="1"/>
  <c r="J1520" i="12"/>
  <c r="K1520" i="12"/>
  <c r="I1520" i="12"/>
  <c r="I2552" i="12"/>
  <c r="I2551" i="12" s="1"/>
  <c r="I2550" i="12" s="1"/>
  <c r="K1606" i="12"/>
  <c r="K1605" i="12" s="1"/>
  <c r="J2552" i="12"/>
  <c r="J2551" i="12" s="1"/>
  <c r="J2550" i="12" s="1"/>
  <c r="K1581" i="12"/>
  <c r="K1576" i="12" s="1"/>
  <c r="K1575" i="12" s="1"/>
  <c r="J2271" i="12"/>
  <c r="I1703" i="12"/>
  <c r="I1690" i="12" s="1"/>
  <c r="K1717" i="12"/>
  <c r="K1716" i="12" s="1"/>
  <c r="K686" i="12"/>
  <c r="I814" i="12"/>
  <c r="K1511" i="12"/>
  <c r="K322" i="12"/>
  <c r="K321" i="12" s="1"/>
  <c r="K2187" i="12"/>
  <c r="J2310" i="12"/>
  <c r="K2271" i="12"/>
  <c r="I155" i="12"/>
  <c r="I154" i="12" s="1"/>
  <c r="K1073" i="12"/>
  <c r="I1097" i="12"/>
  <c r="I1096" i="12" s="1"/>
  <c r="J1366" i="12"/>
  <c r="I1717" i="12"/>
  <c r="I1716" i="12" s="1"/>
  <c r="I1731" i="12"/>
  <c r="I1730" i="12" s="1"/>
  <c r="I2187" i="12"/>
  <c r="K2552" i="12"/>
  <c r="K2551" i="12" s="1"/>
  <c r="K2550" i="12" s="1"/>
  <c r="K161" i="12"/>
  <c r="K160" i="12" s="1"/>
  <c r="K503" i="12"/>
  <c r="K565" i="12"/>
  <c r="J615" i="12"/>
  <c r="J614" i="12" s="1"/>
  <c r="J608" i="12" s="1"/>
  <c r="I941" i="12"/>
  <c r="I940" i="12" s="1"/>
  <c r="J1511" i="12"/>
  <c r="J1535" i="12"/>
  <c r="J1534" i="12" s="1"/>
  <c r="I1829" i="12"/>
  <c r="I1822" i="12" s="1"/>
  <c r="I1843" i="12"/>
  <c r="I1842" i="12" s="1"/>
  <c r="K50" i="12"/>
  <c r="J2187" i="12"/>
  <c r="I258" i="12"/>
  <c r="I407" i="12"/>
  <c r="I406" i="12" s="1"/>
  <c r="K417" i="12"/>
  <c r="K416" i="12" s="1"/>
  <c r="I467" i="12"/>
  <c r="I463" i="12" s="1"/>
  <c r="I1198" i="12"/>
  <c r="K1223" i="12"/>
  <c r="I1259" i="12"/>
  <c r="K1502" i="12"/>
  <c r="K1498" i="12" s="1"/>
  <c r="K1493" i="12" s="1"/>
  <c r="K1535" i="12"/>
  <c r="K1534" i="12" s="1"/>
  <c r="I1889" i="12"/>
  <c r="K2128" i="12"/>
  <c r="K2117" i="12" s="1"/>
  <c r="K2116" i="12" s="1"/>
  <c r="K2336" i="12"/>
  <c r="J141" i="12"/>
  <c r="I178" i="12"/>
  <c r="I177" i="12" s="1"/>
  <c r="K384" i="12"/>
  <c r="J450" i="12"/>
  <c r="J443" i="12" s="1"/>
  <c r="J442" i="12" s="1"/>
  <c r="I510" i="12"/>
  <c r="K1025" i="12"/>
  <c r="K1024" i="12" s="1"/>
  <c r="K1023" i="12" s="1"/>
  <c r="K1022" i="12" s="1"/>
  <c r="K1259" i="12"/>
  <c r="J1670" i="12"/>
  <c r="J1669" i="12" s="1"/>
  <c r="J2336" i="12"/>
  <c r="K536" i="12"/>
  <c r="K535" i="12" s="1"/>
  <c r="I69" i="12"/>
  <c r="I68" i="12" s="1"/>
  <c r="J96" i="12"/>
  <c r="J95" i="12" s="1"/>
  <c r="K96" i="12"/>
  <c r="K95" i="12" s="1"/>
  <c r="I112" i="12"/>
  <c r="I108" i="12" s="1"/>
  <c r="I107" i="12" s="1"/>
  <c r="J112" i="12"/>
  <c r="J108" i="12" s="1"/>
  <c r="J107" i="12" s="1"/>
  <c r="I224" i="12"/>
  <c r="I223" i="12" s="1"/>
  <c r="I503" i="12"/>
  <c r="J510" i="12"/>
  <c r="I556" i="12"/>
  <c r="I555" i="12" s="1"/>
  <c r="I554" i="12" s="1"/>
  <c r="J686" i="12"/>
  <c r="J941" i="12"/>
  <c r="J940" i="12" s="1"/>
  <c r="J1097" i="12"/>
  <c r="J1096" i="12" s="1"/>
  <c r="I1771" i="12"/>
  <c r="I1770" i="12" s="1"/>
  <c r="J1771" i="12"/>
  <c r="J1770" i="12" s="1"/>
  <c r="I1872" i="12"/>
  <c r="I1868" i="12" s="1"/>
  <c r="I1867" i="12" s="1"/>
  <c r="J1889" i="12"/>
  <c r="J1888" i="12" s="1"/>
  <c r="J1887" i="12" s="1"/>
  <c r="I2198" i="12"/>
  <c r="K2297" i="12"/>
  <c r="K2296" i="12" s="1"/>
  <c r="I2458" i="12"/>
  <c r="I2453" i="12" s="1"/>
  <c r="J2482" i="12"/>
  <c r="J2468" i="12" s="1"/>
  <c r="I2523" i="12"/>
  <c r="I2518" i="12" s="1"/>
  <c r="J90" i="12"/>
  <c r="J89" i="12" s="1"/>
  <c r="K112" i="12"/>
  <c r="K108" i="12" s="1"/>
  <c r="K107" i="12" s="1"/>
  <c r="I417" i="12"/>
  <c r="I416" i="12" s="1"/>
  <c r="K450" i="12"/>
  <c r="K443" i="12" s="1"/>
  <c r="K442" i="12" s="1"/>
  <c r="K467" i="12"/>
  <c r="K463" i="12" s="1"/>
  <c r="K462" i="12" s="1"/>
  <c r="K601" i="12"/>
  <c r="K600" i="12" s="1"/>
  <c r="K599" i="12" s="1"/>
  <c r="I615" i="12"/>
  <c r="I614" i="12" s="1"/>
  <c r="I608" i="12" s="1"/>
  <c r="J1025" i="12"/>
  <c r="J1024" i="12" s="1"/>
  <c r="J1023" i="12" s="1"/>
  <c r="J1022" i="12" s="1"/>
  <c r="J1357" i="12"/>
  <c r="J1460" i="12"/>
  <c r="J2297" i="12"/>
  <c r="J2296" i="12" s="1"/>
  <c r="I2437" i="12"/>
  <c r="I2432" i="12" s="1"/>
  <c r="I2426" i="12" s="1"/>
  <c r="K2523" i="12"/>
  <c r="K2518" i="12" s="1"/>
  <c r="K69" i="12"/>
  <c r="K68" i="12" s="1"/>
  <c r="K205" i="12"/>
  <c r="J23" i="12"/>
  <c r="J18" i="12" s="1"/>
  <c r="J17" i="12" s="1"/>
  <c r="K23" i="12"/>
  <c r="K18" i="12" s="1"/>
  <c r="K17" i="12" s="1"/>
  <c r="J37" i="12"/>
  <c r="J33" i="12" s="1"/>
  <c r="J32" i="12" s="1"/>
  <c r="K37" i="12"/>
  <c r="K33" i="12" s="1"/>
  <c r="K32" i="12" s="1"/>
  <c r="J136" i="12"/>
  <c r="J135" i="12" s="1"/>
  <c r="J155" i="12"/>
  <c r="J154" i="12" s="1"/>
  <c r="K374" i="12"/>
  <c r="K370" i="12" s="1"/>
  <c r="K369" i="12" s="1"/>
  <c r="J407" i="12"/>
  <c r="J406" i="12" s="1"/>
  <c r="J423" i="12"/>
  <c r="J422" i="12" s="1"/>
  <c r="J467" i="12"/>
  <c r="J463" i="12" s="1"/>
  <c r="J462" i="12" s="1"/>
  <c r="J556" i="12"/>
  <c r="J555" i="12" s="1"/>
  <c r="J554" i="12" s="1"/>
  <c r="K941" i="12"/>
  <c r="K940" i="12" s="1"/>
  <c r="J983" i="12"/>
  <c r="J982" i="12" s="1"/>
  <c r="J1647" i="12"/>
  <c r="J1646" i="12" s="1"/>
  <c r="J1640" i="12" s="1"/>
  <c r="I161" i="12"/>
  <c r="I160" i="12" s="1"/>
  <c r="J178" i="12"/>
  <c r="J177" i="12" s="1"/>
  <c r="J176" i="12" s="1"/>
  <c r="I399" i="12"/>
  <c r="I398" i="12" s="1"/>
  <c r="K423" i="12"/>
  <c r="K422" i="12" s="1"/>
  <c r="I428" i="12"/>
  <c r="I565" i="12"/>
  <c r="K800" i="12"/>
  <c r="K799" i="12" s="1"/>
  <c r="K798" i="12" s="1"/>
  <c r="J814" i="12"/>
  <c r="K993" i="12"/>
  <c r="I1249" i="12"/>
  <c r="K1357" i="12"/>
  <c r="J1478" i="12"/>
  <c r="J1477" i="12" s="1"/>
  <c r="I1606" i="12"/>
  <c r="I1605" i="12" s="1"/>
  <c r="J1676" i="12"/>
  <c r="J1675" i="12" s="1"/>
  <c r="K90" i="12"/>
  <c r="K89" i="12" s="1"/>
  <c r="I136" i="12"/>
  <c r="I135" i="12" s="1"/>
  <c r="J230" i="12"/>
  <c r="K399" i="12"/>
  <c r="K398" i="12" s="1"/>
  <c r="J417" i="12"/>
  <c r="J416" i="12" s="1"/>
  <c r="I528" i="12"/>
  <c r="I527" i="12" s="1"/>
  <c r="I518" i="12" s="1"/>
  <c r="K814" i="12"/>
  <c r="I983" i="12"/>
  <c r="I982" i="12" s="1"/>
  <c r="K1054" i="12"/>
  <c r="I1392" i="12"/>
  <c r="I1478" i="12"/>
  <c r="I1477" i="12" s="1"/>
  <c r="J1547" i="12"/>
  <c r="J1546" i="12" s="1"/>
  <c r="J1545" i="12" s="1"/>
  <c r="I1670" i="12"/>
  <c r="I1669" i="12" s="1"/>
  <c r="K1676" i="12"/>
  <c r="K1675" i="12" s="1"/>
  <c r="J2128" i="12"/>
  <c r="J2117" i="12" s="1"/>
  <c r="J2116" i="12" s="1"/>
  <c r="J896" i="12"/>
  <c r="J883" i="12" s="1"/>
  <c r="J912" i="12"/>
  <c r="J911" i="12" s="1"/>
  <c r="I1004" i="12"/>
  <c r="I1003" i="12" s="1"/>
  <c r="I1036" i="12"/>
  <c r="I1035" i="12" s="1"/>
  <c r="J1073" i="12"/>
  <c r="K1565" i="12"/>
  <c r="K1564" i="12" s="1"/>
  <c r="J1581" i="12"/>
  <c r="J1576" i="12" s="1"/>
  <c r="J1575" i="12" s="1"/>
  <c r="I1590" i="12"/>
  <c r="I1589" i="12" s="1"/>
  <c r="I1588" i="12" s="1"/>
  <c r="J1843" i="12"/>
  <c r="J1842" i="12" s="1"/>
  <c r="K1858" i="12"/>
  <c r="K1857" i="12" s="1"/>
  <c r="K1848" i="12" s="1"/>
  <c r="I2297" i="12"/>
  <c r="I2296" i="12" s="1"/>
  <c r="K2395" i="12"/>
  <c r="K2390" i="12" s="1"/>
  <c r="I2482" i="12"/>
  <c r="I2468" i="12" s="1"/>
  <c r="J2523" i="12"/>
  <c r="J2518" i="12" s="1"/>
  <c r="I2381" i="12"/>
  <c r="J1223" i="12"/>
  <c r="K1547" i="12"/>
  <c r="K1546" i="12" s="1"/>
  <c r="K1545" i="12" s="1"/>
  <c r="I1647" i="12"/>
  <c r="I1646" i="12" s="1"/>
  <c r="I1640" i="12" s="1"/>
  <c r="I1676" i="12"/>
  <c r="I1675" i="12" s="1"/>
  <c r="J1813" i="12"/>
  <c r="K1829" i="12"/>
  <c r="K1822" i="12" s="1"/>
  <c r="J1872" i="12"/>
  <c r="J1868" i="12" s="1"/>
  <c r="J1867" i="12" s="1"/>
  <c r="I2351" i="12"/>
  <c r="J2381" i="12"/>
  <c r="I2395" i="12"/>
  <c r="I2390" i="12" s="1"/>
  <c r="I2416" i="12"/>
  <c r="I2411" i="12" s="1"/>
  <c r="I2405" i="12" s="1"/>
  <c r="J2533" i="12"/>
  <c r="J2208" i="12"/>
  <c r="J2207" i="12" s="1"/>
  <c r="I1357" i="12"/>
  <c r="I577" i="12"/>
  <c r="I576" i="12" s="1"/>
  <c r="J922" i="12"/>
  <c r="K302" i="12"/>
  <c r="K297" i="12" s="1"/>
  <c r="K296" i="12" s="1"/>
  <c r="I624" i="12"/>
  <c r="K2198" i="12"/>
  <c r="K224" i="12"/>
  <c r="K223" i="12" s="1"/>
  <c r="J258" i="12"/>
  <c r="J240" i="12" s="1"/>
  <c r="J239" i="12" s="1"/>
  <c r="J302" i="12"/>
  <c r="J297" i="12" s="1"/>
  <c r="J296" i="12" s="1"/>
  <c r="I423" i="12"/>
  <c r="I422" i="12" s="1"/>
  <c r="K577" i="12"/>
  <c r="K576" i="12" s="1"/>
  <c r="J949" i="12"/>
  <c r="K1198" i="12"/>
  <c r="J1198" i="12"/>
  <c r="J1402" i="12"/>
  <c r="J1401" i="12" s="1"/>
  <c r="I1402" i="12"/>
  <c r="J1590" i="12"/>
  <c r="J1589" i="12" s="1"/>
  <c r="J1588" i="12" s="1"/>
  <c r="J1760" i="12"/>
  <c r="J1755" i="12" s="1"/>
  <c r="K1771" i="12"/>
  <c r="K1770" i="12" s="1"/>
  <c r="I1787" i="12"/>
  <c r="J1990" i="12"/>
  <c r="K2208" i="12"/>
  <c r="K2207" i="12" s="1"/>
  <c r="J2395" i="12"/>
  <c r="J2390" i="12" s="1"/>
  <c r="J50" i="12"/>
  <c r="J57" i="12"/>
  <c r="I23" i="12"/>
  <c r="I18" i="12" s="1"/>
  <c r="I17" i="12" s="1"/>
  <c r="J69" i="12"/>
  <c r="J68" i="12" s="1"/>
  <c r="I96" i="12"/>
  <c r="I95" i="12" s="1"/>
  <c r="K136" i="12"/>
  <c r="K135" i="12" s="1"/>
  <c r="K141" i="12"/>
  <c r="K155" i="12"/>
  <c r="K154" i="12" s="1"/>
  <c r="K258" i="12"/>
  <c r="K240" i="12" s="1"/>
  <c r="K239" i="12" s="1"/>
  <c r="J374" i="12"/>
  <c r="J370" i="12" s="1"/>
  <c r="J369" i="12" s="1"/>
  <c r="K484" i="12"/>
  <c r="K479" i="12" s="1"/>
  <c r="K528" i="12"/>
  <c r="K527" i="12" s="1"/>
  <c r="K518" i="12" s="1"/>
  <c r="J800" i="12"/>
  <c r="J799" i="12" s="1"/>
  <c r="J798" i="12" s="1"/>
  <c r="K922" i="12"/>
  <c r="I1073" i="12"/>
  <c r="K1083" i="12"/>
  <c r="K1183" i="12"/>
  <c r="K1249" i="12"/>
  <c r="K1670" i="12"/>
  <c r="K1669" i="12" s="1"/>
  <c r="K1760" i="12"/>
  <c r="K1755" i="12" s="1"/>
  <c r="I1792" i="12"/>
  <c r="I1813" i="12"/>
  <c r="J2177" i="12"/>
  <c r="I274" i="12"/>
  <c r="I273" i="12" s="1"/>
  <c r="I384" i="12"/>
  <c r="I686" i="12"/>
  <c r="K912" i="12"/>
  <c r="K911" i="12" s="1"/>
  <c r="K1036" i="12"/>
  <c r="K1035" i="12" s="1"/>
  <c r="I1223" i="12"/>
  <c r="I1315" i="12"/>
  <c r="I1460" i="12"/>
  <c r="K2310" i="12"/>
  <c r="K57" i="12"/>
  <c r="I484" i="12"/>
  <c r="I479" i="12" s="1"/>
  <c r="J503" i="12"/>
  <c r="K633" i="12"/>
  <c r="I37" i="12"/>
  <c r="I33" i="12" s="1"/>
  <c r="I32" i="12" s="1"/>
  <c r="I50" i="12"/>
  <c r="I57" i="12"/>
  <c r="I90" i="12"/>
  <c r="I89" i="12" s="1"/>
  <c r="I141" i="12"/>
  <c r="J161" i="12"/>
  <c r="J160" i="12" s="1"/>
  <c r="K178" i="12"/>
  <c r="K177" i="12" s="1"/>
  <c r="K176" i="12" s="1"/>
  <c r="J224" i="12"/>
  <c r="J223" i="12" s="1"/>
  <c r="K230" i="12"/>
  <c r="J322" i="12"/>
  <c r="J321" i="12" s="1"/>
  <c r="J399" i="12"/>
  <c r="J398" i="12" s="1"/>
  <c r="K407" i="12"/>
  <c r="K406" i="12" s="1"/>
  <c r="K556" i="12"/>
  <c r="K555" i="12" s="1"/>
  <c r="K554" i="12" s="1"/>
  <c r="J565" i="12"/>
  <c r="J601" i="12"/>
  <c r="J600" i="12" s="1"/>
  <c r="J599" i="12" s="1"/>
  <c r="K615" i="12"/>
  <c r="K614" i="12" s="1"/>
  <c r="K608" i="12" s="1"/>
  <c r="I847" i="12"/>
  <c r="I846" i="12" s="1"/>
  <c r="I833" i="12" s="1"/>
  <c r="I912" i="12"/>
  <c r="I911" i="12" s="1"/>
  <c r="K1097" i="12"/>
  <c r="K1096" i="12" s="1"/>
  <c r="J1259" i="12"/>
  <c r="I1547" i="12"/>
  <c r="I1546" i="12" s="1"/>
  <c r="I1545" i="12" s="1"/>
  <c r="I1565" i="12"/>
  <c r="I1564" i="12" s="1"/>
  <c r="J1606" i="12"/>
  <c r="J1605" i="12" s="1"/>
  <c r="K1783" i="12"/>
  <c r="J1792" i="12"/>
  <c r="J1829" i="12"/>
  <c r="J1822" i="12" s="1"/>
  <c r="K1872" i="12"/>
  <c r="K1868" i="12" s="1"/>
  <c r="K1867" i="12" s="1"/>
  <c r="J2437" i="12"/>
  <c r="J2432" i="12" s="1"/>
  <c r="J2426" i="12" s="1"/>
  <c r="K1647" i="12"/>
  <c r="K1646" i="12" s="1"/>
  <c r="K1640" i="12" s="1"/>
  <c r="J1703" i="12"/>
  <c r="J1690" i="12" s="1"/>
  <c r="J1689" i="12" s="1"/>
  <c r="J1717" i="12"/>
  <c r="J1716" i="12" s="1"/>
  <c r="J1731" i="12"/>
  <c r="J1730" i="12" s="1"/>
  <c r="K1731" i="12"/>
  <c r="K1730" i="12" s="1"/>
  <c r="I1858" i="12"/>
  <c r="I1857" i="12" s="1"/>
  <c r="I1848" i="12" s="1"/>
  <c r="K2416" i="12"/>
  <c r="K2411" i="12" s="1"/>
  <c r="K2405" i="12" s="1"/>
  <c r="K2482" i="12"/>
  <c r="K2468" i="12" s="1"/>
  <c r="I2373" i="12"/>
  <c r="K2458" i="12"/>
  <c r="K2453" i="12" s="1"/>
  <c r="K2373" i="12"/>
  <c r="K2437" i="12"/>
  <c r="K2432" i="12" s="1"/>
  <c r="K2426" i="12" s="1"/>
  <c r="K2381" i="12"/>
  <c r="I172" i="12"/>
  <c r="I202" i="12"/>
  <c r="I236" i="12"/>
  <c r="I255" i="12"/>
  <c r="I318" i="12"/>
  <c r="K333" i="12"/>
  <c r="I366" i="12"/>
  <c r="J633" i="12"/>
  <c r="I665" i="12"/>
  <c r="I1231" i="12"/>
  <c r="I1433" i="12"/>
  <c r="I1494" i="12"/>
  <c r="J1783" i="12"/>
  <c r="I1915" i="12"/>
  <c r="I2093" i="12"/>
  <c r="I2337" i="12"/>
  <c r="I2344" i="12"/>
  <c r="I1508" i="12"/>
  <c r="I1901" i="12"/>
  <c r="I450" i="12"/>
  <c r="I443" i="12" s="1"/>
  <c r="I902" i="12"/>
  <c r="I1457" i="12"/>
  <c r="I215" i="12"/>
  <c r="I358" i="12"/>
  <c r="I362" i="12"/>
  <c r="I475" i="12"/>
  <c r="I734" i="12"/>
  <c r="I782" i="12"/>
  <c r="J833" i="12"/>
  <c r="I879" i="12"/>
  <c r="I1276" i="12"/>
  <c r="K1279" i="12"/>
  <c r="K1292" i="12"/>
  <c r="I1413" i="12"/>
  <c r="J1502" i="12"/>
  <c r="J1498" i="12" s="1"/>
  <c r="J1493" i="12" s="1"/>
  <c r="I1784" i="12"/>
  <c r="I2134" i="12"/>
  <c r="I786" i="12"/>
  <c r="J205" i="12"/>
  <c r="I232" i="12"/>
  <c r="I550" i="12"/>
  <c r="I643" i="12"/>
  <c r="K652" i="12"/>
  <c r="I1109" i="12"/>
  <c r="J1279" i="12"/>
  <c r="I1285" i="12"/>
  <c r="I1294" i="12"/>
  <c r="I1991" i="12"/>
  <c r="J2198" i="12"/>
  <c r="I2227" i="12"/>
  <c r="I2285" i="12"/>
  <c r="I2278" i="12" s="1"/>
  <c r="J2317" i="12"/>
  <c r="K1990" i="12"/>
  <c r="I2317" i="12"/>
  <c r="J652" i="12"/>
  <c r="J274" i="12"/>
  <c r="J273" i="12" s="1"/>
  <c r="I322" i="12"/>
  <c r="I321" i="12" s="1"/>
  <c r="J384" i="12"/>
  <c r="K428" i="12"/>
  <c r="J536" i="12"/>
  <c r="J535" i="12" s="1"/>
  <c r="I536" i="12"/>
  <c r="K274" i="12"/>
  <c r="K273" i="12" s="1"/>
  <c r="J333" i="12"/>
  <c r="J428" i="12"/>
  <c r="J484" i="12"/>
  <c r="J479" i="12" s="1"/>
  <c r="J528" i="12"/>
  <c r="J527" i="12" s="1"/>
  <c r="J518" i="12" s="1"/>
  <c r="J1315" i="12"/>
  <c r="K1366" i="12"/>
  <c r="I302" i="12"/>
  <c r="I297" i="12" s="1"/>
  <c r="I374" i="12"/>
  <c r="I370" i="12" s="1"/>
  <c r="J577" i="12"/>
  <c r="J576" i="12" s="1"/>
  <c r="I601" i="12"/>
  <c r="I600" i="12" s="1"/>
  <c r="I599" i="12" s="1"/>
  <c r="I800" i="12"/>
  <c r="I799" i="12" s="1"/>
  <c r="I798" i="12" s="1"/>
  <c r="K896" i="12"/>
  <c r="K883" i="12" s="1"/>
  <c r="K949" i="12"/>
  <c r="I993" i="12"/>
  <c r="J1004" i="12"/>
  <c r="J1003" i="12" s="1"/>
  <c r="J1036" i="12"/>
  <c r="J1035" i="12" s="1"/>
  <c r="I1054" i="12"/>
  <c r="I1083" i="12"/>
  <c r="I1183" i="12"/>
  <c r="J1249" i="12"/>
  <c r="I1438" i="12"/>
  <c r="K1460" i="12"/>
  <c r="J624" i="12"/>
  <c r="K983" i="12"/>
  <c r="K982" i="12" s="1"/>
  <c r="K510" i="12"/>
  <c r="K624" i="12"/>
  <c r="K833" i="12"/>
  <c r="I922" i="12"/>
  <c r="I949" i="12"/>
  <c r="J993" i="12"/>
  <c r="K1004" i="12"/>
  <c r="K1003" i="12" s="1"/>
  <c r="J1054" i="12"/>
  <c r="J1083" i="12"/>
  <c r="J1104" i="12"/>
  <c r="J1183" i="12"/>
  <c r="J1292" i="12"/>
  <c r="K1315" i="12"/>
  <c r="J1392" i="12"/>
  <c r="J1438" i="12"/>
  <c r="J1437" i="12" s="1"/>
  <c r="J1436" i="12" s="1"/>
  <c r="K1478" i="12"/>
  <c r="K1477" i="12" s="1"/>
  <c r="I1535" i="12"/>
  <c r="I1534" i="12" s="1"/>
  <c r="I1581" i="12"/>
  <c r="I1576" i="12" s="1"/>
  <c r="I1575" i="12" s="1"/>
  <c r="I1025" i="12"/>
  <c r="I1024" i="12" s="1"/>
  <c r="I1023" i="12" s="1"/>
  <c r="I1022" i="12" s="1"/>
  <c r="K1402" i="12"/>
  <c r="K1401" i="12" s="1"/>
  <c r="I1511" i="12"/>
  <c r="J1565" i="12"/>
  <c r="J1564" i="12" s="1"/>
  <c r="K1703" i="12"/>
  <c r="K1690" i="12" s="1"/>
  <c r="K1689" i="12" s="1"/>
  <c r="J2083" i="12"/>
  <c r="I2177" i="12"/>
  <c r="K1104" i="12"/>
  <c r="I1366" i="12"/>
  <c r="K1392" i="12"/>
  <c r="K1438" i="12"/>
  <c r="K1437" i="12" s="1"/>
  <c r="K1436" i="12" s="1"/>
  <c r="I1760" i="12"/>
  <c r="I1755" i="12" s="1"/>
  <c r="K1843" i="12"/>
  <c r="K1842" i="12" s="1"/>
  <c r="J1915" i="12"/>
  <c r="J1914" i="12" s="1"/>
  <c r="I1502" i="12"/>
  <c r="K1590" i="12"/>
  <c r="K1589" i="12" s="1"/>
  <c r="K1588" i="12" s="1"/>
  <c r="K1792" i="12"/>
  <c r="K1813" i="12"/>
  <c r="K1889" i="12"/>
  <c r="K2083" i="12"/>
  <c r="K2177" i="12"/>
  <c r="J1858" i="12"/>
  <c r="J1857" i="12" s="1"/>
  <c r="J1848" i="12" s="1"/>
  <c r="K1915" i="12"/>
  <c r="K1914" i="12" s="1"/>
  <c r="K1909" i="12" s="1"/>
  <c r="I2208" i="12"/>
  <c r="I2271" i="12"/>
  <c r="K2278" i="12"/>
  <c r="J2278" i="12"/>
  <c r="K2317" i="12"/>
  <c r="J2351" i="12"/>
  <c r="K2533" i="12"/>
  <c r="K2351" i="12"/>
  <c r="J2416" i="12"/>
  <c r="J2411" i="12" s="1"/>
  <c r="J2405" i="12" s="1"/>
  <c r="J2458" i="12"/>
  <c r="J2453" i="12" s="1"/>
  <c r="I2533" i="12"/>
  <c r="I2310" i="12"/>
  <c r="J2373" i="12"/>
  <c r="H405" i="12"/>
  <c r="N405" i="12" s="1"/>
  <c r="T405" i="12" s="1"/>
  <c r="Y405" i="12" s="1"/>
  <c r="AE405" i="12" s="1"/>
  <c r="AJ405" i="12" s="1"/>
  <c r="AP405" i="12" s="1"/>
  <c r="G405" i="12"/>
  <c r="M405" i="12" s="1"/>
  <c r="S405" i="12" s="1"/>
  <c r="X405" i="12" s="1"/>
  <c r="AD405" i="12" s="1"/>
  <c r="AI405" i="12" s="1"/>
  <c r="AO405" i="12" s="1"/>
  <c r="F405" i="12"/>
  <c r="L405" i="12" s="1"/>
  <c r="R405" i="12" s="1"/>
  <c r="W405" i="12" s="1"/>
  <c r="AC405" i="12" s="1"/>
  <c r="AH405" i="12" s="1"/>
  <c r="AN405" i="12" s="1"/>
  <c r="H401" i="12"/>
  <c r="N401" i="12" s="1"/>
  <c r="T401" i="12" s="1"/>
  <c r="Y401" i="12" s="1"/>
  <c r="AE401" i="12" s="1"/>
  <c r="AJ401" i="12" s="1"/>
  <c r="AP401" i="12" s="1"/>
  <c r="G401" i="12"/>
  <c r="M401" i="12" s="1"/>
  <c r="S401" i="12" s="1"/>
  <c r="X401" i="12" s="1"/>
  <c r="AD401" i="12" s="1"/>
  <c r="AI401" i="12" s="1"/>
  <c r="AO401" i="12" s="1"/>
  <c r="F401" i="12"/>
  <c r="L401" i="12" s="1"/>
  <c r="R401" i="12" s="1"/>
  <c r="W401" i="12" s="1"/>
  <c r="AC401" i="12" s="1"/>
  <c r="AH401" i="12" s="1"/>
  <c r="AN401" i="12" s="1"/>
  <c r="G400" i="12"/>
  <c r="M400" i="12" s="1"/>
  <c r="S400" i="12" s="1"/>
  <c r="X400" i="12" s="1"/>
  <c r="AD400" i="12" s="1"/>
  <c r="AI400" i="12" s="1"/>
  <c r="AO400" i="12" s="1"/>
  <c r="H400" i="12"/>
  <c r="N400" i="12" s="1"/>
  <c r="T400" i="12" s="1"/>
  <c r="Y400" i="12" s="1"/>
  <c r="AE400" i="12" s="1"/>
  <c r="AJ400" i="12" s="1"/>
  <c r="AP400" i="12" s="1"/>
  <c r="J88" i="12" l="1"/>
  <c r="K149" i="12"/>
  <c r="K148" i="12" s="1"/>
  <c r="J149" i="12"/>
  <c r="J148" i="12" s="1"/>
  <c r="K1668" i="12"/>
  <c r="K1667" i="12" s="1"/>
  <c r="K88" i="12"/>
  <c r="I124" i="12"/>
  <c r="I123" i="12" s="1"/>
  <c r="J1248" i="12"/>
  <c r="J1247" i="12" s="1"/>
  <c r="K1197" i="12"/>
  <c r="K295" i="12"/>
  <c r="J651" i="12"/>
  <c r="J650" i="12" s="1"/>
  <c r="K1002" i="12"/>
  <c r="K1754" i="12"/>
  <c r="J1754" i="12"/>
  <c r="I88" i="12"/>
  <c r="K1908" i="12"/>
  <c r="J1909" i="12"/>
  <c r="J1908" i="12" s="1"/>
  <c r="J1476" i="12"/>
  <c r="J1475" i="12" s="1"/>
  <c r="K1476" i="12"/>
  <c r="K1475" i="12" s="1"/>
  <c r="J1791" i="12"/>
  <c r="J1790" i="12" s="1"/>
  <c r="I1072" i="12"/>
  <c r="I1034" i="12" s="1"/>
  <c r="I593" i="12"/>
  <c r="I1002" i="12"/>
  <c r="J813" i="12"/>
  <c r="J812" i="12" s="1"/>
  <c r="K593" i="12"/>
  <c r="J1928" i="12"/>
  <c r="J1574" i="12"/>
  <c r="K651" i="12"/>
  <c r="K650" i="12" s="1"/>
  <c r="I2176" i="12"/>
  <c r="J2176" i="12"/>
  <c r="K1888" i="12"/>
  <c r="K1887" i="12" s="1"/>
  <c r="J502" i="12"/>
  <c r="J501" i="12" s="1"/>
  <c r="J478" i="12" s="1"/>
  <c r="K1248" i="12"/>
  <c r="K1247" i="12" s="1"/>
  <c r="J1715" i="12"/>
  <c r="I1715" i="12"/>
  <c r="K1715" i="12"/>
  <c r="I16" i="12"/>
  <c r="K906" i="12"/>
  <c r="J2380" i="12"/>
  <c r="J1197" i="12"/>
  <c r="I1783" i="12"/>
  <c r="I1754" i="12" s="1"/>
  <c r="K1928" i="12"/>
  <c r="K49" i="12"/>
  <c r="J948" i="12"/>
  <c r="I1544" i="12"/>
  <c r="I1314" i="12"/>
  <c r="I906" i="12"/>
  <c r="I502" i="12"/>
  <c r="I501" i="12" s="1"/>
  <c r="I478" i="12" s="1"/>
  <c r="I1821" i="12"/>
  <c r="I1820" i="12" s="1"/>
  <c r="K1072" i="12"/>
  <c r="K1034" i="12" s="1"/>
  <c r="K2176" i="12"/>
  <c r="K813" i="12"/>
  <c r="K812" i="12" s="1"/>
  <c r="I149" i="12"/>
  <c r="K502" i="12"/>
  <c r="K501" i="12" s="1"/>
  <c r="K478" i="12" s="1"/>
  <c r="J397" i="12"/>
  <c r="J332" i="12" s="1"/>
  <c r="I2380" i="12"/>
  <c r="I1574" i="12"/>
  <c r="K1544" i="12"/>
  <c r="I397" i="12"/>
  <c r="J593" i="12"/>
  <c r="K397" i="12"/>
  <c r="K332" i="12" s="1"/>
  <c r="J1072" i="12"/>
  <c r="J1034" i="12" s="1"/>
  <c r="J623" i="12"/>
  <c r="J622" i="12" s="1"/>
  <c r="J222" i="12"/>
  <c r="J1544" i="12"/>
  <c r="K623" i="12"/>
  <c r="K622" i="12" s="1"/>
  <c r="J1314" i="12"/>
  <c r="J1668" i="12"/>
  <c r="J1667" i="12" s="1"/>
  <c r="I1248" i="12"/>
  <c r="I1247" i="12" s="1"/>
  <c r="K553" i="12"/>
  <c r="K517" i="12" s="1"/>
  <c r="K222" i="12"/>
  <c r="J906" i="12"/>
  <c r="J124" i="12"/>
  <c r="J123" i="12" s="1"/>
  <c r="K1090" i="12"/>
  <c r="K1314" i="12"/>
  <c r="J1266" i="12"/>
  <c r="J1002" i="12"/>
  <c r="J553" i="12"/>
  <c r="J517" i="12" s="1"/>
  <c r="J1821" i="12"/>
  <c r="J1820" i="12" s="1"/>
  <c r="J49" i="12"/>
  <c r="J48" i="12" s="1"/>
  <c r="J47" i="12" s="1"/>
  <c r="K1821" i="12"/>
  <c r="K1820" i="12" s="1"/>
  <c r="K437" i="12"/>
  <c r="I1668" i="12"/>
  <c r="I2447" i="12"/>
  <c r="J2447" i="12"/>
  <c r="K2380" i="12"/>
  <c r="I49" i="12"/>
  <c r="I553" i="12"/>
  <c r="J16" i="12"/>
  <c r="K2447" i="12"/>
  <c r="I813" i="12"/>
  <c r="K124" i="12"/>
  <c r="K123" i="12" s="1"/>
  <c r="J1391" i="12"/>
  <c r="J437" i="12"/>
  <c r="K16" i="12"/>
  <c r="K1791" i="12"/>
  <c r="K1790" i="12" s="1"/>
  <c r="J295" i="12"/>
  <c r="I1791" i="12"/>
  <c r="I1790" i="12" s="1"/>
  <c r="I1604" i="12"/>
  <c r="K1574" i="12"/>
  <c r="K1266" i="12"/>
  <c r="K1604" i="12"/>
  <c r="I948" i="12"/>
  <c r="J1090" i="12"/>
  <c r="I652" i="12"/>
  <c r="I651" i="12" s="1"/>
  <c r="I369" i="12"/>
  <c r="I442" i="12"/>
  <c r="I231" i="12"/>
  <c r="I214" i="12"/>
  <c r="I1507" i="12"/>
  <c r="I642" i="12"/>
  <c r="I733" i="12"/>
  <c r="I361" i="12"/>
  <c r="I2336" i="12"/>
  <c r="I201" i="12"/>
  <c r="J1997" i="12"/>
  <c r="K1997" i="12"/>
  <c r="I1990" i="12"/>
  <c r="I1293" i="12"/>
  <c r="I1105" i="12"/>
  <c r="I549" i="12"/>
  <c r="I785" i="12"/>
  <c r="I2133" i="12"/>
  <c r="I1275" i="12"/>
  <c r="I474" i="12"/>
  <c r="I1456" i="12"/>
  <c r="I1437" i="12" s="1"/>
  <c r="I901" i="12"/>
  <c r="I2343" i="12"/>
  <c r="I1914" i="12"/>
  <c r="I1909" i="12" s="1"/>
  <c r="I1230" i="12"/>
  <c r="I254" i="12"/>
  <c r="I1689" i="12"/>
  <c r="K2246" i="12"/>
  <c r="I1498" i="12"/>
  <c r="I2226" i="12"/>
  <c r="I1284" i="12"/>
  <c r="I1412" i="12"/>
  <c r="I781" i="12"/>
  <c r="I357" i="12"/>
  <c r="I1900" i="12"/>
  <c r="I1888" i="12" s="1"/>
  <c r="I2092" i="12"/>
  <c r="I1432" i="12"/>
  <c r="I365" i="12"/>
  <c r="I317" i="12"/>
  <c r="I235" i="12"/>
  <c r="J1604" i="12"/>
  <c r="K1391" i="12"/>
  <c r="J2246" i="12"/>
  <c r="K948" i="12"/>
  <c r="G2564" i="12"/>
  <c r="M2564" i="12" s="1"/>
  <c r="S2564" i="12" s="1"/>
  <c r="X2564" i="12" s="1"/>
  <c r="AD2564" i="12" s="1"/>
  <c r="AI2564" i="12" s="1"/>
  <c r="AO2564" i="12" s="1"/>
  <c r="J2175" i="12" l="1"/>
  <c r="J1927" i="12"/>
  <c r="I700" i="12"/>
  <c r="K1927" i="12"/>
  <c r="J1714" i="12"/>
  <c r="J1666" i="12" s="1"/>
  <c r="K905" i="12"/>
  <c r="K1196" i="12"/>
  <c r="K1313" i="12"/>
  <c r="I905" i="12"/>
  <c r="K2175" i="12"/>
  <c r="K1714" i="12"/>
  <c r="K1666" i="12" s="1"/>
  <c r="J1196" i="12"/>
  <c r="J1313" i="12"/>
  <c r="I48" i="12"/>
  <c r="I47" i="12" s="1"/>
  <c r="K48" i="12"/>
  <c r="K47" i="12" s="1"/>
  <c r="K1033" i="12"/>
  <c r="J905" i="12"/>
  <c r="J331" i="12"/>
  <c r="K122" i="12"/>
  <c r="J1033" i="12"/>
  <c r="J122" i="12"/>
  <c r="K331" i="12"/>
  <c r="I1493" i="12"/>
  <c r="I1714" i="12"/>
  <c r="I1197" i="12"/>
  <c r="I316" i="12"/>
  <c r="I1431" i="12"/>
  <c r="I1279" i="12"/>
  <c r="I1667" i="12"/>
  <c r="I176" i="12"/>
  <c r="I633" i="12"/>
  <c r="I230" i="12"/>
  <c r="I1436" i="12"/>
  <c r="I2207" i="12"/>
  <c r="I240" i="12"/>
  <c r="I896" i="12"/>
  <c r="I462" i="12"/>
  <c r="I2128" i="12"/>
  <c r="I1292" i="12"/>
  <c r="I535" i="12"/>
  <c r="I1928" i="12"/>
  <c r="I2083" i="12"/>
  <c r="I333" i="12"/>
  <c r="I1401" i="12"/>
  <c r="I1274" i="12"/>
  <c r="I1104" i="12"/>
  <c r="I205" i="12"/>
  <c r="I2246" i="12"/>
  <c r="AQ2536" i="12"/>
  <c r="G2451" i="12"/>
  <c r="M2451" i="12" s="1"/>
  <c r="S2451" i="12" s="1"/>
  <c r="X2451" i="12" s="1"/>
  <c r="AD2451" i="12" s="1"/>
  <c r="AI2451" i="12" s="1"/>
  <c r="AO2451" i="12" s="1"/>
  <c r="H2451" i="12"/>
  <c r="N2451" i="12" s="1"/>
  <c r="T2451" i="12" s="1"/>
  <c r="Y2451" i="12" s="1"/>
  <c r="AE2451" i="12" s="1"/>
  <c r="AJ2451" i="12" s="1"/>
  <c r="AP2451" i="12" s="1"/>
  <c r="AQ2451" i="12"/>
  <c r="F2451" i="12"/>
  <c r="L2451" i="12" s="1"/>
  <c r="R2451" i="12" s="1"/>
  <c r="W2451" i="12" s="1"/>
  <c r="AC2451" i="12" s="1"/>
  <c r="AH2451" i="12" s="1"/>
  <c r="AN2451" i="12" s="1"/>
  <c r="G2341" i="12"/>
  <c r="M2341" i="12" s="1"/>
  <c r="S2341" i="12" s="1"/>
  <c r="X2341" i="12" s="1"/>
  <c r="AD2341" i="12" s="1"/>
  <c r="AI2341" i="12" s="1"/>
  <c r="AO2341" i="12" s="1"/>
  <c r="H2341" i="12"/>
  <c r="N2341" i="12" s="1"/>
  <c r="T2341" i="12" s="1"/>
  <c r="Y2341" i="12" s="1"/>
  <c r="AE2341" i="12" s="1"/>
  <c r="AJ2341" i="12" s="1"/>
  <c r="AP2341" i="12" s="1"/>
  <c r="AQ2341" i="12"/>
  <c r="F2341" i="12"/>
  <c r="L2341" i="12" s="1"/>
  <c r="R2341" i="12" s="1"/>
  <c r="W2341" i="12" s="1"/>
  <c r="AC2341" i="12" s="1"/>
  <c r="AH2341" i="12" s="1"/>
  <c r="AN2341" i="12" s="1"/>
  <c r="G2338" i="12"/>
  <c r="M2338" i="12" s="1"/>
  <c r="S2338" i="12" s="1"/>
  <c r="X2338" i="12" s="1"/>
  <c r="AD2338" i="12" s="1"/>
  <c r="AI2338" i="12" s="1"/>
  <c r="AO2338" i="12" s="1"/>
  <c r="H2338" i="12"/>
  <c r="N2338" i="12" s="1"/>
  <c r="T2338" i="12" s="1"/>
  <c r="Y2338" i="12" s="1"/>
  <c r="AE2338" i="12" s="1"/>
  <c r="AJ2338" i="12" s="1"/>
  <c r="AP2338" i="12" s="1"/>
  <c r="AQ2338" i="12"/>
  <c r="F2338" i="12"/>
  <c r="L2338" i="12" s="1"/>
  <c r="R2338" i="12" s="1"/>
  <c r="W2338" i="12" s="1"/>
  <c r="AC2338" i="12" s="1"/>
  <c r="AH2338" i="12" s="1"/>
  <c r="AN2338" i="12" s="1"/>
  <c r="G2232" i="12"/>
  <c r="M2232" i="12" s="1"/>
  <c r="S2232" i="12" s="1"/>
  <c r="X2232" i="12" s="1"/>
  <c r="AD2232" i="12" s="1"/>
  <c r="AI2232" i="12" s="1"/>
  <c r="AO2232" i="12" s="1"/>
  <c r="H2232" i="12"/>
  <c r="N2232" i="12" s="1"/>
  <c r="T2232" i="12" s="1"/>
  <c r="Y2232" i="12" s="1"/>
  <c r="AE2232" i="12" s="1"/>
  <c r="AJ2232" i="12" s="1"/>
  <c r="AP2232" i="12" s="1"/>
  <c r="F2232" i="12"/>
  <c r="L2232" i="12" s="1"/>
  <c r="R2232" i="12" s="1"/>
  <c r="W2232" i="12" s="1"/>
  <c r="AC2232" i="12" s="1"/>
  <c r="AH2232" i="12" s="1"/>
  <c r="AN2232" i="12" s="1"/>
  <c r="G2220" i="12"/>
  <c r="M2220" i="12" s="1"/>
  <c r="S2220" i="12" s="1"/>
  <c r="X2220" i="12" s="1"/>
  <c r="AD2220" i="12" s="1"/>
  <c r="AI2220" i="12" s="1"/>
  <c r="AO2220" i="12" s="1"/>
  <c r="H2220" i="12"/>
  <c r="N2220" i="12" s="1"/>
  <c r="T2220" i="12" s="1"/>
  <c r="Y2220" i="12" s="1"/>
  <c r="AE2220" i="12" s="1"/>
  <c r="AJ2220" i="12" s="1"/>
  <c r="AP2220" i="12" s="1"/>
  <c r="AQ2220" i="12"/>
  <c r="F2220" i="12"/>
  <c r="L2220" i="12" s="1"/>
  <c r="R2220" i="12" s="1"/>
  <c r="W2220" i="12" s="1"/>
  <c r="AC2220" i="12" s="1"/>
  <c r="AH2220" i="12" s="1"/>
  <c r="AN2220" i="12" s="1"/>
  <c r="G2216" i="12"/>
  <c r="M2216" i="12" s="1"/>
  <c r="S2216" i="12" s="1"/>
  <c r="X2216" i="12" s="1"/>
  <c r="AD2216" i="12" s="1"/>
  <c r="AI2216" i="12" s="1"/>
  <c r="AO2216" i="12" s="1"/>
  <c r="H2216" i="12"/>
  <c r="N2216" i="12" s="1"/>
  <c r="T2216" i="12" s="1"/>
  <c r="Y2216" i="12" s="1"/>
  <c r="AE2216" i="12" s="1"/>
  <c r="AJ2216" i="12" s="1"/>
  <c r="AP2216" i="12" s="1"/>
  <c r="AQ2216" i="12"/>
  <c r="F2216" i="12"/>
  <c r="L2216" i="12" s="1"/>
  <c r="R2216" i="12" s="1"/>
  <c r="W2216" i="12" s="1"/>
  <c r="AC2216" i="12" s="1"/>
  <c r="AH2216" i="12" s="1"/>
  <c r="AN2216" i="12" s="1"/>
  <c r="G2213" i="12"/>
  <c r="M2213" i="12" s="1"/>
  <c r="S2213" i="12" s="1"/>
  <c r="X2213" i="12" s="1"/>
  <c r="AD2213" i="12" s="1"/>
  <c r="AI2213" i="12" s="1"/>
  <c r="AO2213" i="12" s="1"/>
  <c r="H2213" i="12"/>
  <c r="N2213" i="12" s="1"/>
  <c r="T2213" i="12" s="1"/>
  <c r="Y2213" i="12" s="1"/>
  <c r="AE2213" i="12" s="1"/>
  <c r="AJ2213" i="12" s="1"/>
  <c r="AP2213" i="12" s="1"/>
  <c r="AQ2213" i="12"/>
  <c r="F2213" i="12"/>
  <c r="L2213" i="12" s="1"/>
  <c r="R2213" i="12" s="1"/>
  <c r="W2213" i="12" s="1"/>
  <c r="AC2213" i="12" s="1"/>
  <c r="AH2213" i="12" s="1"/>
  <c r="AN2213" i="12" s="1"/>
  <c r="G2210" i="12"/>
  <c r="M2210" i="12" s="1"/>
  <c r="S2210" i="12" s="1"/>
  <c r="X2210" i="12" s="1"/>
  <c r="AD2210" i="12" s="1"/>
  <c r="AI2210" i="12" s="1"/>
  <c r="AO2210" i="12" s="1"/>
  <c r="H2210" i="12"/>
  <c r="N2210" i="12" s="1"/>
  <c r="T2210" i="12" s="1"/>
  <c r="Y2210" i="12" s="1"/>
  <c r="AE2210" i="12" s="1"/>
  <c r="AJ2210" i="12" s="1"/>
  <c r="AP2210" i="12" s="1"/>
  <c r="AQ2210" i="12"/>
  <c r="F2210" i="12"/>
  <c r="L2210" i="12" s="1"/>
  <c r="R2210" i="12" s="1"/>
  <c r="W2210" i="12" s="1"/>
  <c r="AC2210" i="12" s="1"/>
  <c r="AH2210" i="12" s="1"/>
  <c r="AN2210" i="12" s="1"/>
  <c r="G1916" i="12"/>
  <c r="M1916" i="12" s="1"/>
  <c r="S1916" i="12" s="1"/>
  <c r="X1916" i="12" s="1"/>
  <c r="AD1916" i="12" s="1"/>
  <c r="AI1916" i="12" s="1"/>
  <c r="AO1916" i="12" s="1"/>
  <c r="H1916" i="12"/>
  <c r="N1916" i="12" s="1"/>
  <c r="T1916" i="12" s="1"/>
  <c r="Y1916" i="12" s="1"/>
  <c r="AE1916" i="12" s="1"/>
  <c r="AJ1916" i="12" s="1"/>
  <c r="AP1916" i="12" s="1"/>
  <c r="AQ1916" i="12"/>
  <c r="F1916" i="12"/>
  <c r="L1916" i="12" s="1"/>
  <c r="R1916" i="12" s="1"/>
  <c r="W1916" i="12" s="1"/>
  <c r="AC1916" i="12" s="1"/>
  <c r="AH1916" i="12" s="1"/>
  <c r="AN1916" i="12" s="1"/>
  <c r="G1894" i="12"/>
  <c r="M1894" i="12" s="1"/>
  <c r="S1894" i="12" s="1"/>
  <c r="X1894" i="12" s="1"/>
  <c r="AD1894" i="12" s="1"/>
  <c r="AI1894" i="12" s="1"/>
  <c r="AO1894" i="12" s="1"/>
  <c r="H1894" i="12"/>
  <c r="N1894" i="12" s="1"/>
  <c r="T1894" i="12" s="1"/>
  <c r="Y1894" i="12" s="1"/>
  <c r="AE1894" i="12" s="1"/>
  <c r="AJ1894" i="12" s="1"/>
  <c r="AP1894" i="12" s="1"/>
  <c r="AQ1894" i="12"/>
  <c r="F1894" i="12"/>
  <c r="L1894" i="12" s="1"/>
  <c r="R1894" i="12" s="1"/>
  <c r="W1894" i="12" s="1"/>
  <c r="AC1894" i="12" s="1"/>
  <c r="AH1894" i="12" s="1"/>
  <c r="AN1894" i="12" s="1"/>
  <c r="G1891" i="12"/>
  <c r="M1891" i="12" s="1"/>
  <c r="S1891" i="12" s="1"/>
  <c r="X1891" i="12" s="1"/>
  <c r="AD1891" i="12" s="1"/>
  <c r="AI1891" i="12" s="1"/>
  <c r="AO1891" i="12" s="1"/>
  <c r="H1891" i="12"/>
  <c r="N1891" i="12" s="1"/>
  <c r="T1891" i="12" s="1"/>
  <c r="Y1891" i="12" s="1"/>
  <c r="AE1891" i="12" s="1"/>
  <c r="AJ1891" i="12" s="1"/>
  <c r="AP1891" i="12" s="1"/>
  <c r="AQ1891" i="12"/>
  <c r="F1891" i="12"/>
  <c r="L1891" i="12" s="1"/>
  <c r="R1891" i="12" s="1"/>
  <c r="W1891" i="12" s="1"/>
  <c r="AC1891" i="12" s="1"/>
  <c r="AH1891" i="12" s="1"/>
  <c r="AN1891" i="12" s="1"/>
  <c r="G1851" i="12"/>
  <c r="M1851" i="12" s="1"/>
  <c r="S1851" i="12" s="1"/>
  <c r="X1851" i="12" s="1"/>
  <c r="AD1851" i="12" s="1"/>
  <c r="AI1851" i="12" s="1"/>
  <c r="AO1851" i="12" s="1"/>
  <c r="H1851" i="12"/>
  <c r="N1851" i="12" s="1"/>
  <c r="T1851" i="12" s="1"/>
  <c r="Y1851" i="12" s="1"/>
  <c r="AE1851" i="12" s="1"/>
  <c r="AJ1851" i="12" s="1"/>
  <c r="AP1851" i="12" s="1"/>
  <c r="AQ1851" i="12"/>
  <c r="F1851" i="12"/>
  <c r="L1851" i="12" s="1"/>
  <c r="R1851" i="12" s="1"/>
  <c r="W1851" i="12" s="1"/>
  <c r="AC1851" i="12" s="1"/>
  <c r="AH1851" i="12" s="1"/>
  <c r="AN1851" i="12" s="1"/>
  <c r="G1800" i="12"/>
  <c r="M1800" i="12" s="1"/>
  <c r="S1800" i="12" s="1"/>
  <c r="X1800" i="12" s="1"/>
  <c r="AD1800" i="12" s="1"/>
  <c r="AI1800" i="12" s="1"/>
  <c r="AO1800" i="12" s="1"/>
  <c r="H1800" i="12"/>
  <c r="N1800" i="12" s="1"/>
  <c r="T1800" i="12" s="1"/>
  <c r="Y1800" i="12" s="1"/>
  <c r="AE1800" i="12" s="1"/>
  <c r="AJ1800" i="12" s="1"/>
  <c r="AP1800" i="12" s="1"/>
  <c r="AQ1800" i="12"/>
  <c r="F1800" i="12"/>
  <c r="L1800" i="12" s="1"/>
  <c r="R1800" i="12" s="1"/>
  <c r="W1800" i="12" s="1"/>
  <c r="AC1800" i="12" s="1"/>
  <c r="AH1800" i="12" s="1"/>
  <c r="AN1800" i="12" s="1"/>
  <c r="G1428" i="12"/>
  <c r="M1428" i="12" s="1"/>
  <c r="S1428" i="12" s="1"/>
  <c r="X1428" i="12" s="1"/>
  <c r="AD1428" i="12" s="1"/>
  <c r="AI1428" i="12" s="1"/>
  <c r="AO1428" i="12" s="1"/>
  <c r="H1428" i="12"/>
  <c r="N1428" i="12" s="1"/>
  <c r="T1428" i="12" s="1"/>
  <c r="Y1428" i="12" s="1"/>
  <c r="AE1428" i="12" s="1"/>
  <c r="AJ1428" i="12" s="1"/>
  <c r="AP1428" i="12" s="1"/>
  <c r="F1428" i="12"/>
  <c r="L1428" i="12" s="1"/>
  <c r="R1428" i="12" s="1"/>
  <c r="W1428" i="12" s="1"/>
  <c r="AC1428" i="12" s="1"/>
  <c r="AH1428" i="12" s="1"/>
  <c r="AN1428" i="12" s="1"/>
  <c r="G933" i="12"/>
  <c r="M933" i="12" s="1"/>
  <c r="S933" i="12" s="1"/>
  <c r="X933" i="12" s="1"/>
  <c r="AD933" i="12" s="1"/>
  <c r="AI933" i="12" s="1"/>
  <c r="AO933" i="12" s="1"/>
  <c r="H933" i="12"/>
  <c r="N933" i="12" s="1"/>
  <c r="T933" i="12" s="1"/>
  <c r="Y933" i="12" s="1"/>
  <c r="AE933" i="12" s="1"/>
  <c r="AJ933" i="12" s="1"/>
  <c r="AP933" i="12" s="1"/>
  <c r="AQ933" i="12"/>
  <c r="F933" i="12"/>
  <c r="L933" i="12" s="1"/>
  <c r="R933" i="12" s="1"/>
  <c r="W933" i="12" s="1"/>
  <c r="AC933" i="12" s="1"/>
  <c r="AH933" i="12" s="1"/>
  <c r="AN933" i="12" s="1"/>
  <c r="G227" i="12"/>
  <c r="M227" i="12" s="1"/>
  <c r="S227" i="12" s="1"/>
  <c r="X227" i="12" s="1"/>
  <c r="AD227" i="12" s="1"/>
  <c r="AI227" i="12" s="1"/>
  <c r="AO227" i="12" s="1"/>
  <c r="H227" i="12"/>
  <c r="N227" i="12" s="1"/>
  <c r="T227" i="12" s="1"/>
  <c r="Y227" i="12" s="1"/>
  <c r="AE227" i="12" s="1"/>
  <c r="AJ227" i="12" s="1"/>
  <c r="AP227" i="12" s="1"/>
  <c r="AQ227" i="12"/>
  <c r="F227" i="12"/>
  <c r="L227" i="12" s="1"/>
  <c r="R227" i="12" s="1"/>
  <c r="W227" i="12" s="1"/>
  <c r="AC227" i="12" s="1"/>
  <c r="AH227" i="12" s="1"/>
  <c r="AN227" i="12" s="1"/>
  <c r="J2565" i="12" l="1"/>
  <c r="K2565" i="12"/>
  <c r="F2536" i="12"/>
  <c r="L2536" i="12" s="1"/>
  <c r="R2536" i="12" s="1"/>
  <c r="W2536" i="12" s="1"/>
  <c r="AC2536" i="12" s="1"/>
  <c r="AH2536" i="12" s="1"/>
  <c r="AN2536" i="12" s="1"/>
  <c r="L2537" i="12"/>
  <c r="R2537" i="12" s="1"/>
  <c r="W2537" i="12" s="1"/>
  <c r="AC2537" i="12" s="1"/>
  <c r="AH2537" i="12" s="1"/>
  <c r="AN2537" i="12" s="1"/>
  <c r="I1090" i="12"/>
  <c r="I1391" i="12"/>
  <c r="I1997" i="12"/>
  <c r="I1927" i="12" s="1"/>
  <c r="I623" i="12"/>
  <c r="I437" i="12"/>
  <c r="I1887" i="12"/>
  <c r="I1666" i="12" s="1"/>
  <c r="H2536" i="12"/>
  <c r="N2536" i="12" s="1"/>
  <c r="T2536" i="12" s="1"/>
  <c r="Y2536" i="12" s="1"/>
  <c r="AE2536" i="12" s="1"/>
  <c r="AJ2536" i="12" s="1"/>
  <c r="AP2536" i="12" s="1"/>
  <c r="N2537" i="12"/>
  <c r="T2537" i="12" s="1"/>
  <c r="Y2537" i="12" s="1"/>
  <c r="AE2537" i="12" s="1"/>
  <c r="AJ2537" i="12" s="1"/>
  <c r="AP2537" i="12" s="1"/>
  <c r="I332" i="12"/>
  <c r="I2117" i="12"/>
  <c r="I883" i="12"/>
  <c r="I239" i="12"/>
  <c r="G2536" i="12"/>
  <c r="M2536" i="12" s="1"/>
  <c r="S2536" i="12" s="1"/>
  <c r="X2536" i="12" s="1"/>
  <c r="AD2536" i="12" s="1"/>
  <c r="AI2536" i="12" s="1"/>
  <c r="AO2536" i="12" s="1"/>
  <c r="M2537" i="12"/>
  <c r="S2537" i="12" s="1"/>
  <c r="X2537" i="12" s="1"/>
  <c r="AD2537" i="12" s="1"/>
  <c r="AI2537" i="12" s="1"/>
  <c r="AO2537" i="12" s="1"/>
  <c r="I517" i="12"/>
  <c r="I222" i="12"/>
  <c r="I148" i="12"/>
  <c r="I699" i="12"/>
  <c r="I1266" i="12"/>
  <c r="I1908" i="12"/>
  <c r="I2175" i="12"/>
  <c r="I296" i="12"/>
  <c r="I1476" i="12"/>
  <c r="AQ1277" i="12"/>
  <c r="AQ1276" i="12" s="1"/>
  <c r="AQ1275" i="12" s="1"/>
  <c r="AQ1274" i="12" s="1"/>
  <c r="H1277" i="12"/>
  <c r="G1277" i="12"/>
  <c r="F1277" i="12"/>
  <c r="F1276" i="12" l="1"/>
  <c r="L1277" i="12"/>
  <c r="R1277" i="12" s="1"/>
  <c r="W1277" i="12" s="1"/>
  <c r="AC1277" i="12" s="1"/>
  <c r="AH1277" i="12" s="1"/>
  <c r="AN1277" i="12" s="1"/>
  <c r="H1276" i="12"/>
  <c r="N1277" i="12"/>
  <c r="T1277" i="12" s="1"/>
  <c r="Y1277" i="12" s="1"/>
  <c r="AE1277" i="12" s="1"/>
  <c r="AJ1277" i="12" s="1"/>
  <c r="AP1277" i="12" s="1"/>
  <c r="I1196" i="12"/>
  <c r="I2116" i="12"/>
  <c r="I622" i="12"/>
  <c r="I1313" i="12"/>
  <c r="I812" i="12"/>
  <c r="I331" i="12"/>
  <c r="I1033" i="12"/>
  <c r="I295" i="12"/>
  <c r="G1276" i="12"/>
  <c r="M1277" i="12"/>
  <c r="S1277" i="12" s="1"/>
  <c r="X1277" i="12" s="1"/>
  <c r="AD1277" i="12" s="1"/>
  <c r="AI1277" i="12" s="1"/>
  <c r="AO1277" i="12" s="1"/>
  <c r="I1475" i="12"/>
  <c r="I650" i="12"/>
  <c r="I122" i="12"/>
  <c r="G2345" i="12"/>
  <c r="H2345" i="12"/>
  <c r="AQ2345" i="12"/>
  <c r="AQ2344" i="12" s="1"/>
  <c r="AQ2343" i="12" s="1"/>
  <c r="F2345" i="12"/>
  <c r="G2319" i="12"/>
  <c r="H2319" i="12"/>
  <c r="AQ2319" i="12"/>
  <c r="AQ2318" i="12" s="1"/>
  <c r="G2322" i="12"/>
  <c r="H2322" i="12"/>
  <c r="AQ2322" i="12"/>
  <c r="AQ2321" i="12" s="1"/>
  <c r="F2322" i="12"/>
  <c r="F2319" i="12"/>
  <c r="G2286" i="12"/>
  <c r="H2286" i="12"/>
  <c r="AQ2286" i="12"/>
  <c r="AQ2285" i="12" s="1"/>
  <c r="F2286" i="12"/>
  <c r="G2280" i="12"/>
  <c r="H2280" i="12"/>
  <c r="AQ2280" i="12"/>
  <c r="AQ2279" i="12" s="1"/>
  <c r="F2280" i="12"/>
  <c r="G2228" i="12"/>
  <c r="H2228" i="12"/>
  <c r="AQ2228" i="12"/>
  <c r="AQ2227" i="12" s="1"/>
  <c r="AQ2226" i="12" s="1"/>
  <c r="F2228" i="12"/>
  <c r="G2205" i="12"/>
  <c r="H2205" i="12"/>
  <c r="AQ2205" i="12"/>
  <c r="AQ2204" i="12" s="1"/>
  <c r="AQ2203" i="12" s="1"/>
  <c r="F2205" i="12"/>
  <c r="F2204" i="12" l="1"/>
  <c r="L2205" i="12"/>
  <c r="R2205" i="12" s="1"/>
  <c r="W2205" i="12" s="1"/>
  <c r="AC2205" i="12" s="1"/>
  <c r="AH2205" i="12" s="1"/>
  <c r="AN2205" i="12" s="1"/>
  <c r="F2285" i="12"/>
  <c r="L2285" i="12" s="1"/>
  <c r="R2285" i="12" s="1"/>
  <c r="W2285" i="12" s="1"/>
  <c r="AC2285" i="12" s="1"/>
  <c r="AH2285" i="12" s="1"/>
  <c r="AN2285" i="12" s="1"/>
  <c r="L2286" i="12"/>
  <c r="R2286" i="12" s="1"/>
  <c r="W2286" i="12" s="1"/>
  <c r="AC2286" i="12" s="1"/>
  <c r="AH2286" i="12" s="1"/>
  <c r="AN2286" i="12" s="1"/>
  <c r="F2279" i="12"/>
  <c r="L2279" i="12" s="1"/>
  <c r="R2279" i="12" s="1"/>
  <c r="W2279" i="12" s="1"/>
  <c r="AC2279" i="12" s="1"/>
  <c r="AH2279" i="12" s="1"/>
  <c r="AN2279" i="12" s="1"/>
  <c r="L2280" i="12"/>
  <c r="R2280" i="12" s="1"/>
  <c r="W2280" i="12" s="1"/>
  <c r="AC2280" i="12" s="1"/>
  <c r="AH2280" i="12" s="1"/>
  <c r="AN2280" i="12" s="1"/>
  <c r="F2318" i="12"/>
  <c r="L2318" i="12" s="1"/>
  <c r="R2318" i="12" s="1"/>
  <c r="W2318" i="12" s="1"/>
  <c r="AC2318" i="12" s="1"/>
  <c r="AH2318" i="12" s="1"/>
  <c r="AN2318" i="12" s="1"/>
  <c r="L2319" i="12"/>
  <c r="R2319" i="12" s="1"/>
  <c r="W2319" i="12" s="1"/>
  <c r="AC2319" i="12" s="1"/>
  <c r="AH2319" i="12" s="1"/>
  <c r="AN2319" i="12" s="1"/>
  <c r="F2344" i="12"/>
  <c r="L2345" i="12"/>
  <c r="R2345" i="12" s="1"/>
  <c r="W2345" i="12" s="1"/>
  <c r="AC2345" i="12" s="1"/>
  <c r="AH2345" i="12" s="1"/>
  <c r="AN2345" i="12" s="1"/>
  <c r="F2227" i="12"/>
  <c r="L2228" i="12"/>
  <c r="R2228" i="12" s="1"/>
  <c r="W2228" i="12" s="1"/>
  <c r="AC2228" i="12" s="1"/>
  <c r="AH2228" i="12" s="1"/>
  <c r="AN2228" i="12" s="1"/>
  <c r="F2321" i="12"/>
  <c r="L2321" i="12" s="1"/>
  <c r="R2321" i="12" s="1"/>
  <c r="W2321" i="12" s="1"/>
  <c r="AC2321" i="12" s="1"/>
  <c r="AH2321" i="12" s="1"/>
  <c r="AN2321" i="12" s="1"/>
  <c r="L2322" i="12"/>
  <c r="R2322" i="12" s="1"/>
  <c r="W2322" i="12" s="1"/>
  <c r="AC2322" i="12" s="1"/>
  <c r="AH2322" i="12" s="1"/>
  <c r="AN2322" i="12" s="1"/>
  <c r="F1275" i="12"/>
  <c r="L1276" i="12"/>
  <c r="R1276" i="12" s="1"/>
  <c r="W1276" i="12" s="1"/>
  <c r="AC1276" i="12" s="1"/>
  <c r="AH1276" i="12" s="1"/>
  <c r="AN1276" i="12" s="1"/>
  <c r="G2204" i="12"/>
  <c r="M2205" i="12"/>
  <c r="S2205" i="12" s="1"/>
  <c r="X2205" i="12" s="1"/>
  <c r="AD2205" i="12" s="1"/>
  <c r="AI2205" i="12" s="1"/>
  <c r="AO2205" i="12" s="1"/>
  <c r="G2227" i="12"/>
  <c r="M2228" i="12"/>
  <c r="S2228" i="12" s="1"/>
  <c r="X2228" i="12" s="1"/>
  <c r="AD2228" i="12" s="1"/>
  <c r="AI2228" i="12" s="1"/>
  <c r="AO2228" i="12" s="1"/>
  <c r="G2279" i="12"/>
  <c r="M2279" i="12" s="1"/>
  <c r="S2279" i="12" s="1"/>
  <c r="X2279" i="12" s="1"/>
  <c r="AD2279" i="12" s="1"/>
  <c r="AI2279" i="12" s="1"/>
  <c r="AO2279" i="12" s="1"/>
  <c r="M2280" i="12"/>
  <c r="S2280" i="12" s="1"/>
  <c r="X2280" i="12" s="1"/>
  <c r="AD2280" i="12" s="1"/>
  <c r="AI2280" i="12" s="1"/>
  <c r="AO2280" i="12" s="1"/>
  <c r="G2285" i="12"/>
  <c r="M2285" i="12" s="1"/>
  <c r="S2285" i="12" s="1"/>
  <c r="X2285" i="12" s="1"/>
  <c r="AD2285" i="12" s="1"/>
  <c r="AI2285" i="12" s="1"/>
  <c r="AO2285" i="12" s="1"/>
  <c r="M2286" i="12"/>
  <c r="S2286" i="12" s="1"/>
  <c r="X2286" i="12" s="1"/>
  <c r="AD2286" i="12" s="1"/>
  <c r="AI2286" i="12" s="1"/>
  <c r="AO2286" i="12" s="1"/>
  <c r="H2321" i="12"/>
  <c r="N2321" i="12" s="1"/>
  <c r="T2321" i="12" s="1"/>
  <c r="Y2321" i="12" s="1"/>
  <c r="AE2321" i="12" s="1"/>
  <c r="AJ2321" i="12" s="1"/>
  <c r="AP2321" i="12" s="1"/>
  <c r="N2322" i="12"/>
  <c r="T2322" i="12" s="1"/>
  <c r="Y2322" i="12" s="1"/>
  <c r="AE2322" i="12" s="1"/>
  <c r="AJ2322" i="12" s="1"/>
  <c r="AP2322" i="12" s="1"/>
  <c r="G2318" i="12"/>
  <c r="M2318" i="12" s="1"/>
  <c r="S2318" i="12" s="1"/>
  <c r="X2318" i="12" s="1"/>
  <c r="AD2318" i="12" s="1"/>
  <c r="AI2318" i="12" s="1"/>
  <c r="AO2318" i="12" s="1"/>
  <c r="M2319" i="12"/>
  <c r="S2319" i="12" s="1"/>
  <c r="X2319" i="12" s="1"/>
  <c r="AD2319" i="12" s="1"/>
  <c r="AI2319" i="12" s="1"/>
  <c r="AO2319" i="12" s="1"/>
  <c r="G2344" i="12"/>
  <c r="M2345" i="12"/>
  <c r="S2345" i="12" s="1"/>
  <c r="X2345" i="12" s="1"/>
  <c r="AD2345" i="12" s="1"/>
  <c r="AI2345" i="12" s="1"/>
  <c r="AO2345" i="12" s="1"/>
  <c r="G1275" i="12"/>
  <c r="M1276" i="12"/>
  <c r="S1276" i="12" s="1"/>
  <c r="X1276" i="12" s="1"/>
  <c r="AD1276" i="12" s="1"/>
  <c r="AI1276" i="12" s="1"/>
  <c r="AO1276" i="12" s="1"/>
  <c r="I2565" i="12"/>
  <c r="G2321" i="12"/>
  <c r="M2321" i="12" s="1"/>
  <c r="S2321" i="12" s="1"/>
  <c r="X2321" i="12" s="1"/>
  <c r="AD2321" i="12" s="1"/>
  <c r="AI2321" i="12" s="1"/>
  <c r="AO2321" i="12" s="1"/>
  <c r="M2322" i="12"/>
  <c r="S2322" i="12" s="1"/>
  <c r="X2322" i="12" s="1"/>
  <c r="AD2322" i="12" s="1"/>
  <c r="AI2322" i="12" s="1"/>
  <c r="AO2322" i="12" s="1"/>
  <c r="H2204" i="12"/>
  <c r="N2205" i="12"/>
  <c r="T2205" i="12" s="1"/>
  <c r="Y2205" i="12" s="1"/>
  <c r="AE2205" i="12" s="1"/>
  <c r="AJ2205" i="12" s="1"/>
  <c r="AP2205" i="12" s="1"/>
  <c r="H2227" i="12"/>
  <c r="N2228" i="12"/>
  <c r="T2228" i="12" s="1"/>
  <c r="Y2228" i="12" s="1"/>
  <c r="AE2228" i="12" s="1"/>
  <c r="AJ2228" i="12" s="1"/>
  <c r="AP2228" i="12" s="1"/>
  <c r="H2279" i="12"/>
  <c r="N2279" i="12" s="1"/>
  <c r="T2279" i="12" s="1"/>
  <c r="Y2279" i="12" s="1"/>
  <c r="AE2279" i="12" s="1"/>
  <c r="AJ2279" i="12" s="1"/>
  <c r="AP2279" i="12" s="1"/>
  <c r="N2280" i="12"/>
  <c r="T2280" i="12" s="1"/>
  <c r="Y2280" i="12" s="1"/>
  <c r="AE2280" i="12" s="1"/>
  <c r="AJ2280" i="12" s="1"/>
  <c r="AP2280" i="12" s="1"/>
  <c r="H2285" i="12"/>
  <c r="N2285" i="12" s="1"/>
  <c r="T2285" i="12" s="1"/>
  <c r="Y2285" i="12" s="1"/>
  <c r="AE2285" i="12" s="1"/>
  <c r="AJ2285" i="12" s="1"/>
  <c r="AP2285" i="12" s="1"/>
  <c r="N2286" i="12"/>
  <c r="T2286" i="12" s="1"/>
  <c r="Y2286" i="12" s="1"/>
  <c r="AE2286" i="12" s="1"/>
  <c r="AJ2286" i="12" s="1"/>
  <c r="AP2286" i="12" s="1"/>
  <c r="H2318" i="12"/>
  <c r="N2318" i="12" s="1"/>
  <c r="T2318" i="12" s="1"/>
  <c r="Y2318" i="12" s="1"/>
  <c r="AE2318" i="12" s="1"/>
  <c r="AJ2318" i="12" s="1"/>
  <c r="AP2318" i="12" s="1"/>
  <c r="N2319" i="12"/>
  <c r="T2319" i="12" s="1"/>
  <c r="Y2319" i="12" s="1"/>
  <c r="AE2319" i="12" s="1"/>
  <c r="AJ2319" i="12" s="1"/>
  <c r="AP2319" i="12" s="1"/>
  <c r="H2344" i="12"/>
  <c r="N2345" i="12"/>
  <c r="T2345" i="12" s="1"/>
  <c r="Y2345" i="12" s="1"/>
  <c r="AE2345" i="12" s="1"/>
  <c r="AJ2345" i="12" s="1"/>
  <c r="AP2345" i="12" s="1"/>
  <c r="H1275" i="12"/>
  <c r="N1276" i="12"/>
  <c r="T1276" i="12" s="1"/>
  <c r="Y1276" i="12" s="1"/>
  <c r="AE1276" i="12" s="1"/>
  <c r="AJ1276" i="12" s="1"/>
  <c r="AP1276" i="12" s="1"/>
  <c r="AQ2317" i="12"/>
  <c r="G2135" i="12"/>
  <c r="H2135" i="12"/>
  <c r="AQ2135" i="12"/>
  <c r="AQ2134" i="12" s="1"/>
  <c r="AQ2133" i="12" s="1"/>
  <c r="F2135" i="12"/>
  <c r="AQ2086" i="12"/>
  <c r="AQ2085" i="12" s="1"/>
  <c r="AQ2084" i="12" s="1"/>
  <c r="H2086" i="12"/>
  <c r="G2086" i="12"/>
  <c r="F2086" i="12"/>
  <c r="AQ2102" i="12"/>
  <c r="AQ2101" i="12" s="1"/>
  <c r="AQ2100" i="12" s="1"/>
  <c r="H2102" i="12"/>
  <c r="G2102" i="12"/>
  <c r="F2102" i="12"/>
  <c r="AQ2098" i="12"/>
  <c r="AQ2097" i="12" s="1"/>
  <c r="AQ2096" i="12" s="1"/>
  <c r="H2098" i="12"/>
  <c r="G2098" i="12"/>
  <c r="F2098" i="12"/>
  <c r="G2094" i="12"/>
  <c r="H2094" i="12"/>
  <c r="AQ2094" i="12"/>
  <c r="AQ2093" i="12" s="1"/>
  <c r="AQ2092" i="12" s="1"/>
  <c r="F2094" i="12"/>
  <c r="AQ2077" i="12"/>
  <c r="AQ2076" i="12" s="1"/>
  <c r="AQ2075" i="12" s="1"/>
  <c r="H2077" i="12"/>
  <c r="G2077" i="12"/>
  <c r="F2077" i="12"/>
  <c r="AQ2081" i="12"/>
  <c r="AQ2080" i="12" s="1"/>
  <c r="AQ2079" i="12" s="1"/>
  <c r="H2081" i="12"/>
  <c r="G2081" i="12"/>
  <c r="F2081" i="12"/>
  <c r="G2001" i="12"/>
  <c r="M2001" i="12" s="1"/>
  <c r="S2001" i="12" s="1"/>
  <c r="X2001" i="12" s="1"/>
  <c r="AD2001" i="12" s="1"/>
  <c r="AI2001" i="12" s="1"/>
  <c r="AO2001" i="12" s="1"/>
  <c r="H2001" i="12"/>
  <c r="N2001" i="12" s="1"/>
  <c r="T2001" i="12" s="1"/>
  <c r="Y2001" i="12" s="1"/>
  <c r="AE2001" i="12" s="1"/>
  <c r="AJ2001" i="12" s="1"/>
  <c r="AP2001" i="12" s="1"/>
  <c r="AQ2001" i="12"/>
  <c r="F2001" i="12"/>
  <c r="L2001" i="12" s="1"/>
  <c r="R2001" i="12" s="1"/>
  <c r="W2001" i="12" s="1"/>
  <c r="AC2001" i="12" s="1"/>
  <c r="AH2001" i="12" s="1"/>
  <c r="AN2001" i="12" s="1"/>
  <c r="G1992" i="12"/>
  <c r="H1992" i="12"/>
  <c r="AQ1992" i="12"/>
  <c r="AQ1991" i="12" s="1"/>
  <c r="F1992" i="12"/>
  <c r="AQ1988" i="12"/>
  <c r="AQ1987" i="12" s="1"/>
  <c r="AQ1986" i="12" s="1"/>
  <c r="H1988" i="12"/>
  <c r="G1988" i="12"/>
  <c r="F1988" i="12"/>
  <c r="AQ1960" i="12"/>
  <c r="AQ1959" i="12" s="1"/>
  <c r="AQ1958" i="12" s="1"/>
  <c r="H1960" i="12"/>
  <c r="G1960" i="12"/>
  <c r="F1960" i="12"/>
  <c r="G1902" i="12"/>
  <c r="H1902" i="12"/>
  <c r="AQ1902" i="12"/>
  <c r="AQ1901" i="12" s="1"/>
  <c r="AQ1900" i="12" s="1"/>
  <c r="F1902" i="12"/>
  <c r="G1785" i="12"/>
  <c r="H1785" i="12"/>
  <c r="AQ1785" i="12"/>
  <c r="AQ1784" i="12" s="1"/>
  <c r="G1788" i="12"/>
  <c r="H1788" i="12"/>
  <c r="AQ1788" i="12"/>
  <c r="AQ1787" i="12" s="1"/>
  <c r="F1785" i="12"/>
  <c r="F1788" i="12"/>
  <c r="G1764" i="12"/>
  <c r="M1764" i="12" s="1"/>
  <c r="S1764" i="12" s="1"/>
  <c r="X1764" i="12" s="1"/>
  <c r="AD1764" i="12" s="1"/>
  <c r="AI1764" i="12" s="1"/>
  <c r="AO1764" i="12" s="1"/>
  <c r="H1764" i="12"/>
  <c r="N1764" i="12" s="1"/>
  <c r="T1764" i="12" s="1"/>
  <c r="Y1764" i="12" s="1"/>
  <c r="AE1764" i="12" s="1"/>
  <c r="AJ1764" i="12" s="1"/>
  <c r="AP1764" i="12" s="1"/>
  <c r="AQ1764" i="12"/>
  <c r="F1764" i="12"/>
  <c r="L1764" i="12" s="1"/>
  <c r="R1764" i="12" s="1"/>
  <c r="W1764" i="12" s="1"/>
  <c r="AC1764" i="12" s="1"/>
  <c r="AH1764" i="12" s="1"/>
  <c r="AN1764" i="12" s="1"/>
  <c r="G1761" i="12"/>
  <c r="M1761" i="12" s="1"/>
  <c r="S1761" i="12" s="1"/>
  <c r="X1761" i="12" s="1"/>
  <c r="AD1761" i="12" s="1"/>
  <c r="AI1761" i="12" s="1"/>
  <c r="AO1761" i="12" s="1"/>
  <c r="H1761" i="12"/>
  <c r="N1761" i="12" s="1"/>
  <c r="T1761" i="12" s="1"/>
  <c r="Y1761" i="12" s="1"/>
  <c r="AE1761" i="12" s="1"/>
  <c r="AJ1761" i="12" s="1"/>
  <c r="AP1761" i="12" s="1"/>
  <c r="AQ1761" i="12"/>
  <c r="F1761" i="12"/>
  <c r="L1761" i="12" s="1"/>
  <c r="R1761" i="12" s="1"/>
  <c r="W1761" i="12" s="1"/>
  <c r="AC1761" i="12" s="1"/>
  <c r="AH1761" i="12" s="1"/>
  <c r="AN1761" i="12" s="1"/>
  <c r="G1757" i="12"/>
  <c r="H1757" i="12"/>
  <c r="AQ1757" i="12"/>
  <c r="AQ1756" i="12" s="1"/>
  <c r="F1757" i="12"/>
  <c r="G1707" i="12"/>
  <c r="M1707" i="12" s="1"/>
  <c r="S1707" i="12" s="1"/>
  <c r="X1707" i="12" s="1"/>
  <c r="AD1707" i="12" s="1"/>
  <c r="AI1707" i="12" s="1"/>
  <c r="AO1707" i="12" s="1"/>
  <c r="H1707" i="12"/>
  <c r="N1707" i="12" s="1"/>
  <c r="T1707" i="12" s="1"/>
  <c r="Y1707" i="12" s="1"/>
  <c r="AE1707" i="12" s="1"/>
  <c r="AJ1707" i="12" s="1"/>
  <c r="AP1707" i="12" s="1"/>
  <c r="AQ1707" i="12"/>
  <c r="F1707" i="12"/>
  <c r="L1707" i="12" s="1"/>
  <c r="R1707" i="12" s="1"/>
  <c r="W1707" i="12" s="1"/>
  <c r="AC1707" i="12" s="1"/>
  <c r="AH1707" i="12" s="1"/>
  <c r="AN1707" i="12" s="1"/>
  <c r="G1704" i="12"/>
  <c r="M1704" i="12" s="1"/>
  <c r="S1704" i="12" s="1"/>
  <c r="X1704" i="12" s="1"/>
  <c r="AD1704" i="12" s="1"/>
  <c r="AI1704" i="12" s="1"/>
  <c r="AO1704" i="12" s="1"/>
  <c r="H1704" i="12"/>
  <c r="N1704" i="12" s="1"/>
  <c r="T1704" i="12" s="1"/>
  <c r="Y1704" i="12" s="1"/>
  <c r="AE1704" i="12" s="1"/>
  <c r="AJ1704" i="12" s="1"/>
  <c r="AP1704" i="12" s="1"/>
  <c r="AQ1704" i="12"/>
  <c r="F1704" i="12"/>
  <c r="L1704" i="12" s="1"/>
  <c r="R1704" i="12" s="1"/>
  <c r="W1704" i="12" s="1"/>
  <c r="AC1704" i="12" s="1"/>
  <c r="AH1704" i="12" s="1"/>
  <c r="AN1704" i="12" s="1"/>
  <c r="G1700" i="12"/>
  <c r="M1700" i="12" s="1"/>
  <c r="S1700" i="12" s="1"/>
  <c r="X1700" i="12" s="1"/>
  <c r="AD1700" i="12" s="1"/>
  <c r="AI1700" i="12" s="1"/>
  <c r="AO1700" i="12" s="1"/>
  <c r="H1700" i="12"/>
  <c r="N1700" i="12" s="1"/>
  <c r="T1700" i="12" s="1"/>
  <c r="Y1700" i="12" s="1"/>
  <c r="AE1700" i="12" s="1"/>
  <c r="AJ1700" i="12" s="1"/>
  <c r="AP1700" i="12" s="1"/>
  <c r="AQ1700" i="12"/>
  <c r="F1700" i="12"/>
  <c r="L1700" i="12" s="1"/>
  <c r="R1700" i="12" s="1"/>
  <c r="W1700" i="12" s="1"/>
  <c r="AC1700" i="12" s="1"/>
  <c r="AH1700" i="12" s="1"/>
  <c r="AN1700" i="12" s="1"/>
  <c r="G1697" i="12"/>
  <c r="H1697" i="12"/>
  <c r="AQ1697" i="12"/>
  <c r="AQ1696" i="12" s="1"/>
  <c r="F1697" i="12"/>
  <c r="G1692" i="12"/>
  <c r="M1692" i="12" s="1"/>
  <c r="S1692" i="12" s="1"/>
  <c r="X1692" i="12" s="1"/>
  <c r="AD1692" i="12" s="1"/>
  <c r="AI1692" i="12" s="1"/>
  <c r="AO1692" i="12" s="1"/>
  <c r="H1692" i="12"/>
  <c r="N1692" i="12" s="1"/>
  <c r="T1692" i="12" s="1"/>
  <c r="Y1692" i="12" s="1"/>
  <c r="AE1692" i="12" s="1"/>
  <c r="AJ1692" i="12" s="1"/>
  <c r="AP1692" i="12" s="1"/>
  <c r="AQ1692" i="12"/>
  <c r="F1692" i="12"/>
  <c r="L1692" i="12" s="1"/>
  <c r="R1692" i="12" s="1"/>
  <c r="W1692" i="12" s="1"/>
  <c r="AC1692" i="12" s="1"/>
  <c r="AH1692" i="12" s="1"/>
  <c r="AN1692" i="12" s="1"/>
  <c r="G1509" i="12"/>
  <c r="H1509" i="12"/>
  <c r="AQ1509" i="12"/>
  <c r="AQ1508" i="12" s="1"/>
  <c r="AQ1507" i="12" s="1"/>
  <c r="F1509" i="12"/>
  <c r="G1503" i="12"/>
  <c r="M1503" i="12" s="1"/>
  <c r="S1503" i="12" s="1"/>
  <c r="X1503" i="12" s="1"/>
  <c r="AD1503" i="12" s="1"/>
  <c r="AI1503" i="12" s="1"/>
  <c r="AO1503" i="12" s="1"/>
  <c r="H1503" i="12"/>
  <c r="N1503" i="12" s="1"/>
  <c r="T1503" i="12" s="1"/>
  <c r="Y1503" i="12" s="1"/>
  <c r="AE1503" i="12" s="1"/>
  <c r="AJ1503" i="12" s="1"/>
  <c r="AP1503" i="12" s="1"/>
  <c r="AQ1503" i="12"/>
  <c r="F1503" i="12"/>
  <c r="L1503" i="12" s="1"/>
  <c r="R1503" i="12" s="1"/>
  <c r="W1503" i="12" s="1"/>
  <c r="AC1503" i="12" s="1"/>
  <c r="AH1503" i="12" s="1"/>
  <c r="AN1503" i="12" s="1"/>
  <c r="G1496" i="12"/>
  <c r="H1496" i="12"/>
  <c r="AQ1496" i="12"/>
  <c r="AQ1495" i="12" s="1"/>
  <c r="AQ1494" i="12" s="1"/>
  <c r="F1496" i="12"/>
  <c r="AQ2083" i="12" l="1"/>
  <c r="G2317" i="12"/>
  <c r="M2317" i="12" s="1"/>
  <c r="S2317" i="12" s="1"/>
  <c r="X2317" i="12" s="1"/>
  <c r="AD2317" i="12" s="1"/>
  <c r="AI2317" i="12" s="1"/>
  <c r="AO2317" i="12" s="1"/>
  <c r="F2317" i="12"/>
  <c r="L2317" i="12" s="1"/>
  <c r="R2317" i="12" s="1"/>
  <c r="W2317" i="12" s="1"/>
  <c r="AC2317" i="12" s="1"/>
  <c r="AH2317" i="12" s="1"/>
  <c r="AN2317" i="12" s="1"/>
  <c r="F1495" i="12"/>
  <c r="L1496" i="12"/>
  <c r="R1496" i="12" s="1"/>
  <c r="W1496" i="12" s="1"/>
  <c r="AC1496" i="12" s="1"/>
  <c r="AH1496" i="12" s="1"/>
  <c r="AN1496" i="12" s="1"/>
  <c r="F1508" i="12"/>
  <c r="L1509" i="12"/>
  <c r="R1509" i="12" s="1"/>
  <c r="W1509" i="12" s="1"/>
  <c r="AC1509" i="12" s="1"/>
  <c r="AH1509" i="12" s="1"/>
  <c r="AN1509" i="12" s="1"/>
  <c r="F1696" i="12"/>
  <c r="L1696" i="12" s="1"/>
  <c r="R1696" i="12" s="1"/>
  <c r="W1696" i="12" s="1"/>
  <c r="AC1696" i="12" s="1"/>
  <c r="AH1696" i="12" s="1"/>
  <c r="AN1696" i="12" s="1"/>
  <c r="L1697" i="12"/>
  <c r="R1697" i="12" s="1"/>
  <c r="W1697" i="12" s="1"/>
  <c r="AC1697" i="12" s="1"/>
  <c r="AH1697" i="12" s="1"/>
  <c r="AN1697" i="12" s="1"/>
  <c r="F1756" i="12"/>
  <c r="L1756" i="12" s="1"/>
  <c r="R1756" i="12" s="1"/>
  <c r="W1756" i="12" s="1"/>
  <c r="AC1756" i="12" s="1"/>
  <c r="AH1756" i="12" s="1"/>
  <c r="AN1756" i="12" s="1"/>
  <c r="L1757" i="12"/>
  <c r="R1757" i="12" s="1"/>
  <c r="W1757" i="12" s="1"/>
  <c r="AC1757" i="12" s="1"/>
  <c r="AH1757" i="12" s="1"/>
  <c r="AN1757" i="12" s="1"/>
  <c r="F1787" i="12"/>
  <c r="L1787" i="12" s="1"/>
  <c r="R1787" i="12" s="1"/>
  <c r="W1787" i="12" s="1"/>
  <c r="AC1787" i="12" s="1"/>
  <c r="AH1787" i="12" s="1"/>
  <c r="AN1787" i="12" s="1"/>
  <c r="L1788" i="12"/>
  <c r="R1788" i="12" s="1"/>
  <c r="W1788" i="12" s="1"/>
  <c r="AC1788" i="12" s="1"/>
  <c r="AH1788" i="12" s="1"/>
  <c r="AN1788" i="12" s="1"/>
  <c r="F1901" i="12"/>
  <c r="L1902" i="12"/>
  <c r="R1902" i="12" s="1"/>
  <c r="W1902" i="12" s="1"/>
  <c r="AC1902" i="12" s="1"/>
  <c r="AH1902" i="12" s="1"/>
  <c r="AN1902" i="12" s="1"/>
  <c r="F1959" i="12"/>
  <c r="L1960" i="12"/>
  <c r="R1960" i="12" s="1"/>
  <c r="W1960" i="12" s="1"/>
  <c r="AC1960" i="12" s="1"/>
  <c r="AH1960" i="12" s="1"/>
  <c r="AN1960" i="12" s="1"/>
  <c r="F1987" i="12"/>
  <c r="L1988" i="12"/>
  <c r="R1988" i="12" s="1"/>
  <c r="W1988" i="12" s="1"/>
  <c r="AC1988" i="12" s="1"/>
  <c r="AH1988" i="12" s="1"/>
  <c r="AN1988" i="12" s="1"/>
  <c r="F1991" i="12"/>
  <c r="L1991" i="12" s="1"/>
  <c r="R1991" i="12" s="1"/>
  <c r="W1991" i="12" s="1"/>
  <c r="AC1991" i="12" s="1"/>
  <c r="AH1991" i="12" s="1"/>
  <c r="AN1991" i="12" s="1"/>
  <c r="L1992" i="12"/>
  <c r="R1992" i="12" s="1"/>
  <c r="W1992" i="12" s="1"/>
  <c r="AC1992" i="12" s="1"/>
  <c r="AH1992" i="12" s="1"/>
  <c r="AN1992" i="12" s="1"/>
  <c r="F2080" i="12"/>
  <c r="L2081" i="12"/>
  <c r="R2081" i="12" s="1"/>
  <c r="W2081" i="12" s="1"/>
  <c r="AC2081" i="12" s="1"/>
  <c r="AH2081" i="12" s="1"/>
  <c r="AN2081" i="12" s="1"/>
  <c r="F2076" i="12"/>
  <c r="L2077" i="12"/>
  <c r="R2077" i="12" s="1"/>
  <c r="W2077" i="12" s="1"/>
  <c r="AC2077" i="12" s="1"/>
  <c r="AH2077" i="12" s="1"/>
  <c r="AN2077" i="12" s="1"/>
  <c r="F2093" i="12"/>
  <c r="L2094" i="12"/>
  <c r="R2094" i="12" s="1"/>
  <c r="W2094" i="12" s="1"/>
  <c r="AC2094" i="12" s="1"/>
  <c r="AH2094" i="12" s="1"/>
  <c r="AN2094" i="12" s="1"/>
  <c r="F2097" i="12"/>
  <c r="L2098" i="12"/>
  <c r="R2098" i="12" s="1"/>
  <c r="W2098" i="12" s="1"/>
  <c r="AC2098" i="12" s="1"/>
  <c r="AH2098" i="12" s="1"/>
  <c r="AN2098" i="12" s="1"/>
  <c r="F2101" i="12"/>
  <c r="L2102" i="12"/>
  <c r="R2102" i="12" s="1"/>
  <c r="W2102" i="12" s="1"/>
  <c r="AC2102" i="12" s="1"/>
  <c r="AH2102" i="12" s="1"/>
  <c r="AN2102" i="12" s="1"/>
  <c r="F2085" i="12"/>
  <c r="L2086" i="12"/>
  <c r="R2086" i="12" s="1"/>
  <c r="W2086" i="12" s="1"/>
  <c r="AC2086" i="12" s="1"/>
  <c r="AH2086" i="12" s="1"/>
  <c r="AN2086" i="12" s="1"/>
  <c r="F2134" i="12"/>
  <c r="L2135" i="12"/>
  <c r="R2135" i="12" s="1"/>
  <c r="W2135" i="12" s="1"/>
  <c r="AC2135" i="12" s="1"/>
  <c r="AH2135" i="12" s="1"/>
  <c r="AN2135" i="12" s="1"/>
  <c r="F2226" i="12"/>
  <c r="L2226" i="12" s="1"/>
  <c r="R2226" i="12" s="1"/>
  <c r="W2226" i="12" s="1"/>
  <c r="AC2226" i="12" s="1"/>
  <c r="AH2226" i="12" s="1"/>
  <c r="AN2226" i="12" s="1"/>
  <c r="L2227" i="12"/>
  <c r="R2227" i="12" s="1"/>
  <c r="W2227" i="12" s="1"/>
  <c r="AC2227" i="12" s="1"/>
  <c r="AH2227" i="12" s="1"/>
  <c r="AN2227" i="12" s="1"/>
  <c r="F2343" i="12"/>
  <c r="L2343" i="12" s="1"/>
  <c r="R2343" i="12" s="1"/>
  <c r="W2343" i="12" s="1"/>
  <c r="AC2343" i="12" s="1"/>
  <c r="AH2343" i="12" s="1"/>
  <c r="AN2343" i="12" s="1"/>
  <c r="L2344" i="12"/>
  <c r="R2344" i="12" s="1"/>
  <c r="W2344" i="12" s="1"/>
  <c r="AC2344" i="12" s="1"/>
  <c r="AH2344" i="12" s="1"/>
  <c r="AN2344" i="12" s="1"/>
  <c r="F1784" i="12"/>
  <c r="L1784" i="12" s="1"/>
  <c r="R1784" i="12" s="1"/>
  <c r="W1784" i="12" s="1"/>
  <c r="AC1784" i="12" s="1"/>
  <c r="AH1784" i="12" s="1"/>
  <c r="AN1784" i="12" s="1"/>
  <c r="L1785" i="12"/>
  <c r="R1785" i="12" s="1"/>
  <c r="W1785" i="12" s="1"/>
  <c r="AC1785" i="12" s="1"/>
  <c r="AH1785" i="12" s="1"/>
  <c r="AN1785" i="12" s="1"/>
  <c r="G1959" i="12"/>
  <c r="M1960" i="12"/>
  <c r="S1960" i="12" s="1"/>
  <c r="X1960" i="12" s="1"/>
  <c r="AD1960" i="12" s="1"/>
  <c r="AI1960" i="12" s="1"/>
  <c r="AO1960" i="12" s="1"/>
  <c r="G1987" i="12"/>
  <c r="M1988" i="12"/>
  <c r="S1988" i="12" s="1"/>
  <c r="X1988" i="12" s="1"/>
  <c r="AD1988" i="12" s="1"/>
  <c r="AI1988" i="12" s="1"/>
  <c r="AO1988" i="12" s="1"/>
  <c r="G2080" i="12"/>
  <c r="M2081" i="12"/>
  <c r="S2081" i="12" s="1"/>
  <c r="X2081" i="12" s="1"/>
  <c r="AD2081" i="12" s="1"/>
  <c r="AI2081" i="12" s="1"/>
  <c r="AO2081" i="12" s="1"/>
  <c r="G2076" i="12"/>
  <c r="M2077" i="12"/>
  <c r="S2077" i="12" s="1"/>
  <c r="X2077" i="12" s="1"/>
  <c r="AD2077" i="12" s="1"/>
  <c r="AI2077" i="12" s="1"/>
  <c r="AO2077" i="12" s="1"/>
  <c r="G2097" i="12"/>
  <c r="M2098" i="12"/>
  <c r="S2098" i="12" s="1"/>
  <c r="X2098" i="12" s="1"/>
  <c r="AD2098" i="12" s="1"/>
  <c r="AI2098" i="12" s="1"/>
  <c r="AO2098" i="12" s="1"/>
  <c r="G2101" i="12"/>
  <c r="M2102" i="12"/>
  <c r="S2102" i="12" s="1"/>
  <c r="X2102" i="12" s="1"/>
  <c r="AD2102" i="12" s="1"/>
  <c r="AI2102" i="12" s="1"/>
  <c r="AO2102" i="12" s="1"/>
  <c r="G2085" i="12"/>
  <c r="M2086" i="12"/>
  <c r="S2086" i="12" s="1"/>
  <c r="X2086" i="12" s="1"/>
  <c r="AD2086" i="12" s="1"/>
  <c r="AI2086" i="12" s="1"/>
  <c r="AO2086" i="12" s="1"/>
  <c r="H1959" i="12"/>
  <c r="N1960" i="12"/>
  <c r="T1960" i="12" s="1"/>
  <c r="Y1960" i="12" s="1"/>
  <c r="AE1960" i="12" s="1"/>
  <c r="AJ1960" i="12" s="1"/>
  <c r="AP1960" i="12" s="1"/>
  <c r="H1987" i="12"/>
  <c r="N1988" i="12"/>
  <c r="T1988" i="12" s="1"/>
  <c r="Y1988" i="12" s="1"/>
  <c r="AE1988" i="12" s="1"/>
  <c r="AJ1988" i="12" s="1"/>
  <c r="AP1988" i="12" s="1"/>
  <c r="H2080" i="12"/>
  <c r="N2081" i="12"/>
  <c r="T2081" i="12" s="1"/>
  <c r="Y2081" i="12" s="1"/>
  <c r="AE2081" i="12" s="1"/>
  <c r="AJ2081" i="12" s="1"/>
  <c r="AP2081" i="12" s="1"/>
  <c r="H2076" i="12"/>
  <c r="N2077" i="12"/>
  <c r="T2077" i="12" s="1"/>
  <c r="Y2077" i="12" s="1"/>
  <c r="AE2077" i="12" s="1"/>
  <c r="AJ2077" i="12" s="1"/>
  <c r="AP2077" i="12" s="1"/>
  <c r="H2097" i="12"/>
  <c r="N2098" i="12"/>
  <c r="T2098" i="12" s="1"/>
  <c r="Y2098" i="12" s="1"/>
  <c r="AE2098" i="12" s="1"/>
  <c r="AJ2098" i="12" s="1"/>
  <c r="AP2098" i="12" s="1"/>
  <c r="H2101" i="12"/>
  <c r="N2102" i="12"/>
  <c r="T2102" i="12" s="1"/>
  <c r="Y2102" i="12" s="1"/>
  <c r="AE2102" i="12" s="1"/>
  <c r="AJ2102" i="12" s="1"/>
  <c r="AP2102" i="12" s="1"/>
  <c r="H2085" i="12"/>
  <c r="N2086" i="12"/>
  <c r="T2086" i="12" s="1"/>
  <c r="Y2086" i="12" s="1"/>
  <c r="AE2086" i="12" s="1"/>
  <c r="AJ2086" i="12" s="1"/>
  <c r="AP2086" i="12" s="1"/>
  <c r="F1274" i="12"/>
  <c r="L1274" i="12" s="1"/>
  <c r="R1274" i="12" s="1"/>
  <c r="W1274" i="12" s="1"/>
  <c r="AC1274" i="12" s="1"/>
  <c r="AH1274" i="12" s="1"/>
  <c r="AN1274" i="12" s="1"/>
  <c r="L1275" i="12"/>
  <c r="R1275" i="12" s="1"/>
  <c r="W1275" i="12" s="1"/>
  <c r="AC1275" i="12" s="1"/>
  <c r="AH1275" i="12" s="1"/>
  <c r="AN1275" i="12" s="1"/>
  <c r="H2317" i="12"/>
  <c r="N2317" i="12" s="1"/>
  <c r="T2317" i="12" s="1"/>
  <c r="Y2317" i="12" s="1"/>
  <c r="AE2317" i="12" s="1"/>
  <c r="AJ2317" i="12" s="1"/>
  <c r="AP2317" i="12" s="1"/>
  <c r="F2203" i="12"/>
  <c r="L2203" i="12" s="1"/>
  <c r="R2203" i="12" s="1"/>
  <c r="W2203" i="12" s="1"/>
  <c r="AC2203" i="12" s="1"/>
  <c r="AH2203" i="12" s="1"/>
  <c r="AN2203" i="12" s="1"/>
  <c r="L2204" i="12"/>
  <c r="R2204" i="12" s="1"/>
  <c r="W2204" i="12" s="1"/>
  <c r="AC2204" i="12" s="1"/>
  <c r="AH2204" i="12" s="1"/>
  <c r="AN2204" i="12" s="1"/>
  <c r="H1274" i="12"/>
  <c r="N1274" i="12" s="1"/>
  <c r="T1274" i="12" s="1"/>
  <c r="Y1274" i="12" s="1"/>
  <c r="AE1274" i="12" s="1"/>
  <c r="AJ1274" i="12" s="1"/>
  <c r="AP1274" i="12" s="1"/>
  <c r="N1275" i="12"/>
  <c r="T1275" i="12" s="1"/>
  <c r="Y1275" i="12" s="1"/>
  <c r="AE1275" i="12" s="1"/>
  <c r="AJ1275" i="12" s="1"/>
  <c r="AP1275" i="12" s="1"/>
  <c r="H2203" i="12"/>
  <c r="N2203" i="12" s="1"/>
  <c r="T2203" i="12" s="1"/>
  <c r="Y2203" i="12" s="1"/>
  <c r="AE2203" i="12" s="1"/>
  <c r="AJ2203" i="12" s="1"/>
  <c r="AP2203" i="12" s="1"/>
  <c r="N2204" i="12"/>
  <c r="T2204" i="12" s="1"/>
  <c r="Y2204" i="12" s="1"/>
  <c r="AE2204" i="12" s="1"/>
  <c r="AJ2204" i="12" s="1"/>
  <c r="AP2204" i="12" s="1"/>
  <c r="H1756" i="12"/>
  <c r="N1756" i="12" s="1"/>
  <c r="T1756" i="12" s="1"/>
  <c r="Y1756" i="12" s="1"/>
  <c r="AE1756" i="12" s="1"/>
  <c r="AJ1756" i="12" s="1"/>
  <c r="AP1756" i="12" s="1"/>
  <c r="N1757" i="12"/>
  <c r="T1757" i="12" s="1"/>
  <c r="Y1757" i="12" s="1"/>
  <c r="AE1757" i="12" s="1"/>
  <c r="AJ1757" i="12" s="1"/>
  <c r="AP1757" i="12" s="1"/>
  <c r="H1784" i="12"/>
  <c r="N1784" i="12" s="1"/>
  <c r="T1784" i="12" s="1"/>
  <c r="Y1784" i="12" s="1"/>
  <c r="AE1784" i="12" s="1"/>
  <c r="AJ1784" i="12" s="1"/>
  <c r="AP1784" i="12" s="1"/>
  <c r="N1785" i="12"/>
  <c r="T1785" i="12" s="1"/>
  <c r="Y1785" i="12" s="1"/>
  <c r="AE1785" i="12" s="1"/>
  <c r="AJ1785" i="12" s="1"/>
  <c r="AP1785" i="12" s="1"/>
  <c r="H1901" i="12"/>
  <c r="N1902" i="12"/>
  <c r="T1902" i="12" s="1"/>
  <c r="Y1902" i="12" s="1"/>
  <c r="AE1902" i="12" s="1"/>
  <c r="AJ1902" i="12" s="1"/>
  <c r="AP1902" i="12" s="1"/>
  <c r="H1991" i="12"/>
  <c r="N1991" i="12" s="1"/>
  <c r="T1991" i="12" s="1"/>
  <c r="Y1991" i="12" s="1"/>
  <c r="AE1991" i="12" s="1"/>
  <c r="AJ1991" i="12" s="1"/>
  <c r="AP1991" i="12" s="1"/>
  <c r="N1992" i="12"/>
  <c r="T1992" i="12" s="1"/>
  <c r="Y1992" i="12" s="1"/>
  <c r="AE1992" i="12" s="1"/>
  <c r="AJ1992" i="12" s="1"/>
  <c r="AP1992" i="12" s="1"/>
  <c r="H2093" i="12"/>
  <c r="N2094" i="12"/>
  <c r="T2094" i="12" s="1"/>
  <c r="Y2094" i="12" s="1"/>
  <c r="AE2094" i="12" s="1"/>
  <c r="AJ2094" i="12" s="1"/>
  <c r="AP2094" i="12" s="1"/>
  <c r="H2134" i="12"/>
  <c r="N2135" i="12"/>
  <c r="T2135" i="12" s="1"/>
  <c r="Y2135" i="12" s="1"/>
  <c r="AE2135" i="12" s="1"/>
  <c r="AJ2135" i="12" s="1"/>
  <c r="AP2135" i="12" s="1"/>
  <c r="G1274" i="12"/>
  <c r="M1274" i="12" s="1"/>
  <c r="S1274" i="12" s="1"/>
  <c r="X1274" i="12" s="1"/>
  <c r="AD1274" i="12" s="1"/>
  <c r="AI1274" i="12" s="1"/>
  <c r="AO1274" i="12" s="1"/>
  <c r="M1275" i="12"/>
  <c r="S1275" i="12" s="1"/>
  <c r="X1275" i="12" s="1"/>
  <c r="AD1275" i="12" s="1"/>
  <c r="AI1275" i="12" s="1"/>
  <c r="AO1275" i="12" s="1"/>
  <c r="G2226" i="12"/>
  <c r="M2226" i="12" s="1"/>
  <c r="S2226" i="12" s="1"/>
  <c r="X2226" i="12" s="1"/>
  <c r="AD2226" i="12" s="1"/>
  <c r="AI2226" i="12" s="1"/>
  <c r="AO2226" i="12" s="1"/>
  <c r="M2227" i="12"/>
  <c r="S2227" i="12" s="1"/>
  <c r="X2227" i="12" s="1"/>
  <c r="AD2227" i="12" s="1"/>
  <c r="AI2227" i="12" s="1"/>
  <c r="AO2227" i="12" s="1"/>
  <c r="H1495" i="12"/>
  <c r="N1496" i="12"/>
  <c r="T1496" i="12" s="1"/>
  <c r="Y1496" i="12" s="1"/>
  <c r="AE1496" i="12" s="1"/>
  <c r="AJ1496" i="12" s="1"/>
  <c r="AP1496" i="12" s="1"/>
  <c r="H1696" i="12"/>
  <c r="N1696" i="12" s="1"/>
  <c r="T1696" i="12" s="1"/>
  <c r="Y1696" i="12" s="1"/>
  <c r="AE1696" i="12" s="1"/>
  <c r="AJ1696" i="12" s="1"/>
  <c r="AP1696" i="12" s="1"/>
  <c r="N1697" i="12"/>
  <c r="T1697" i="12" s="1"/>
  <c r="Y1697" i="12" s="1"/>
  <c r="AE1697" i="12" s="1"/>
  <c r="AJ1697" i="12" s="1"/>
  <c r="AP1697" i="12" s="1"/>
  <c r="G1495" i="12"/>
  <c r="M1496" i="12"/>
  <c r="S1496" i="12" s="1"/>
  <c r="X1496" i="12" s="1"/>
  <c r="AD1496" i="12" s="1"/>
  <c r="AI1496" i="12" s="1"/>
  <c r="AO1496" i="12" s="1"/>
  <c r="G1696" i="12"/>
  <c r="M1696" i="12" s="1"/>
  <c r="S1696" i="12" s="1"/>
  <c r="X1696" i="12" s="1"/>
  <c r="AD1696" i="12" s="1"/>
  <c r="AI1696" i="12" s="1"/>
  <c r="AO1696" i="12" s="1"/>
  <c r="M1697" i="12"/>
  <c r="S1697" i="12" s="1"/>
  <c r="X1697" i="12" s="1"/>
  <c r="AD1697" i="12" s="1"/>
  <c r="AI1697" i="12" s="1"/>
  <c r="AO1697" i="12" s="1"/>
  <c r="G1756" i="12"/>
  <c r="M1756" i="12" s="1"/>
  <c r="S1756" i="12" s="1"/>
  <c r="X1756" i="12" s="1"/>
  <c r="AD1756" i="12" s="1"/>
  <c r="AI1756" i="12" s="1"/>
  <c r="AO1756" i="12" s="1"/>
  <c r="M1757" i="12"/>
  <c r="S1757" i="12" s="1"/>
  <c r="X1757" i="12" s="1"/>
  <c r="AD1757" i="12" s="1"/>
  <c r="AI1757" i="12" s="1"/>
  <c r="AO1757" i="12" s="1"/>
  <c r="H1787" i="12"/>
  <c r="N1787" i="12" s="1"/>
  <c r="T1787" i="12" s="1"/>
  <c r="Y1787" i="12" s="1"/>
  <c r="AE1787" i="12" s="1"/>
  <c r="AJ1787" i="12" s="1"/>
  <c r="AP1787" i="12" s="1"/>
  <c r="N1788" i="12"/>
  <c r="T1788" i="12" s="1"/>
  <c r="Y1788" i="12" s="1"/>
  <c r="AE1788" i="12" s="1"/>
  <c r="AJ1788" i="12" s="1"/>
  <c r="AP1788" i="12" s="1"/>
  <c r="G1784" i="12"/>
  <c r="M1784" i="12" s="1"/>
  <c r="S1784" i="12" s="1"/>
  <c r="X1784" i="12" s="1"/>
  <c r="AD1784" i="12" s="1"/>
  <c r="AI1784" i="12" s="1"/>
  <c r="AO1784" i="12" s="1"/>
  <c r="M1785" i="12"/>
  <c r="S1785" i="12" s="1"/>
  <c r="X1785" i="12" s="1"/>
  <c r="AD1785" i="12" s="1"/>
  <c r="AI1785" i="12" s="1"/>
  <c r="AO1785" i="12" s="1"/>
  <c r="G1901" i="12"/>
  <c r="M1902" i="12"/>
  <c r="S1902" i="12" s="1"/>
  <c r="X1902" i="12" s="1"/>
  <c r="AD1902" i="12" s="1"/>
  <c r="AI1902" i="12" s="1"/>
  <c r="AO1902" i="12" s="1"/>
  <c r="G1991" i="12"/>
  <c r="M1991" i="12" s="1"/>
  <c r="S1991" i="12" s="1"/>
  <c r="X1991" i="12" s="1"/>
  <c r="AD1991" i="12" s="1"/>
  <c r="AI1991" i="12" s="1"/>
  <c r="AO1991" i="12" s="1"/>
  <c r="M1992" i="12"/>
  <c r="S1992" i="12" s="1"/>
  <c r="X1992" i="12" s="1"/>
  <c r="AD1992" i="12" s="1"/>
  <c r="AI1992" i="12" s="1"/>
  <c r="AO1992" i="12" s="1"/>
  <c r="G2093" i="12"/>
  <c r="M2094" i="12"/>
  <c r="S2094" i="12" s="1"/>
  <c r="X2094" i="12" s="1"/>
  <c r="AD2094" i="12" s="1"/>
  <c r="AI2094" i="12" s="1"/>
  <c r="AO2094" i="12" s="1"/>
  <c r="G2134" i="12"/>
  <c r="M2135" i="12"/>
  <c r="S2135" i="12" s="1"/>
  <c r="X2135" i="12" s="1"/>
  <c r="AD2135" i="12" s="1"/>
  <c r="AI2135" i="12" s="1"/>
  <c r="AO2135" i="12" s="1"/>
  <c r="H2343" i="12"/>
  <c r="N2343" i="12" s="1"/>
  <c r="T2343" i="12" s="1"/>
  <c r="Y2343" i="12" s="1"/>
  <c r="AE2343" i="12" s="1"/>
  <c r="AJ2343" i="12" s="1"/>
  <c r="AP2343" i="12" s="1"/>
  <c r="N2344" i="12"/>
  <c r="T2344" i="12" s="1"/>
  <c r="Y2344" i="12" s="1"/>
  <c r="AE2344" i="12" s="1"/>
  <c r="AJ2344" i="12" s="1"/>
  <c r="AP2344" i="12" s="1"/>
  <c r="H2226" i="12"/>
  <c r="N2226" i="12" s="1"/>
  <c r="T2226" i="12" s="1"/>
  <c r="Y2226" i="12" s="1"/>
  <c r="AE2226" i="12" s="1"/>
  <c r="AJ2226" i="12" s="1"/>
  <c r="AP2226" i="12" s="1"/>
  <c r="N2227" i="12"/>
  <c r="T2227" i="12" s="1"/>
  <c r="Y2227" i="12" s="1"/>
  <c r="AE2227" i="12" s="1"/>
  <c r="AJ2227" i="12" s="1"/>
  <c r="AP2227" i="12" s="1"/>
  <c r="H1508" i="12"/>
  <c r="N1509" i="12"/>
  <c r="T1509" i="12" s="1"/>
  <c r="Y1509" i="12" s="1"/>
  <c r="AE1509" i="12" s="1"/>
  <c r="AJ1509" i="12" s="1"/>
  <c r="AP1509" i="12" s="1"/>
  <c r="G1508" i="12"/>
  <c r="M1509" i="12"/>
  <c r="S1509" i="12" s="1"/>
  <c r="X1509" i="12" s="1"/>
  <c r="AD1509" i="12" s="1"/>
  <c r="AI1509" i="12" s="1"/>
  <c r="AO1509" i="12" s="1"/>
  <c r="G1787" i="12"/>
  <c r="M1787" i="12" s="1"/>
  <c r="S1787" i="12" s="1"/>
  <c r="X1787" i="12" s="1"/>
  <c r="AD1787" i="12" s="1"/>
  <c r="AI1787" i="12" s="1"/>
  <c r="AO1787" i="12" s="1"/>
  <c r="M1788" i="12"/>
  <c r="S1788" i="12" s="1"/>
  <c r="X1788" i="12" s="1"/>
  <c r="AD1788" i="12" s="1"/>
  <c r="AI1788" i="12" s="1"/>
  <c r="AO1788" i="12" s="1"/>
  <c r="G2343" i="12"/>
  <c r="M2343" i="12" s="1"/>
  <c r="S2343" i="12" s="1"/>
  <c r="X2343" i="12" s="1"/>
  <c r="AD2343" i="12" s="1"/>
  <c r="AI2343" i="12" s="1"/>
  <c r="AO2343" i="12" s="1"/>
  <c r="M2344" i="12"/>
  <c r="S2344" i="12" s="1"/>
  <c r="X2344" i="12" s="1"/>
  <c r="AD2344" i="12" s="1"/>
  <c r="AI2344" i="12" s="1"/>
  <c r="AO2344" i="12" s="1"/>
  <c r="G2203" i="12"/>
  <c r="M2203" i="12" s="1"/>
  <c r="S2203" i="12" s="1"/>
  <c r="X2203" i="12" s="1"/>
  <c r="AD2203" i="12" s="1"/>
  <c r="AI2203" i="12" s="1"/>
  <c r="AO2203" i="12" s="1"/>
  <c r="M2204" i="12"/>
  <c r="S2204" i="12" s="1"/>
  <c r="X2204" i="12" s="1"/>
  <c r="AD2204" i="12" s="1"/>
  <c r="AI2204" i="12" s="1"/>
  <c r="AO2204" i="12" s="1"/>
  <c r="AQ1783" i="12"/>
  <c r="G1458" i="12"/>
  <c r="H1458" i="12"/>
  <c r="AQ1458" i="12"/>
  <c r="AQ1457" i="12" s="1"/>
  <c r="AQ1456" i="12" s="1"/>
  <c r="F1458" i="12"/>
  <c r="G1434" i="12"/>
  <c r="H1434" i="12"/>
  <c r="AQ1434" i="12"/>
  <c r="AQ1433" i="12" s="1"/>
  <c r="AQ1432" i="12" s="1"/>
  <c r="AQ1431" i="12" s="1"/>
  <c r="F1434" i="12"/>
  <c r="G1414" i="12"/>
  <c r="H1414" i="12"/>
  <c r="AQ1414" i="12"/>
  <c r="AQ1413" i="12" s="1"/>
  <c r="AQ1412" i="12" s="1"/>
  <c r="F1414" i="12"/>
  <c r="F1783" i="12" l="1"/>
  <c r="L1783" i="12" s="1"/>
  <c r="R1783" i="12" s="1"/>
  <c r="W1783" i="12" s="1"/>
  <c r="AC1783" i="12" s="1"/>
  <c r="AH1783" i="12" s="1"/>
  <c r="AN1783" i="12" s="1"/>
  <c r="F1413" i="12"/>
  <c r="L1414" i="12"/>
  <c r="R1414" i="12" s="1"/>
  <c r="W1414" i="12" s="1"/>
  <c r="AC1414" i="12" s="1"/>
  <c r="AH1414" i="12" s="1"/>
  <c r="AN1414" i="12" s="1"/>
  <c r="F1433" i="12"/>
  <c r="L1434" i="12"/>
  <c r="R1434" i="12" s="1"/>
  <c r="W1434" i="12" s="1"/>
  <c r="AC1434" i="12" s="1"/>
  <c r="AH1434" i="12" s="1"/>
  <c r="AN1434" i="12" s="1"/>
  <c r="H1783" i="12"/>
  <c r="N1783" i="12" s="1"/>
  <c r="T1783" i="12" s="1"/>
  <c r="Y1783" i="12" s="1"/>
  <c r="AE1783" i="12" s="1"/>
  <c r="AJ1783" i="12" s="1"/>
  <c r="AP1783" i="12" s="1"/>
  <c r="H2100" i="12"/>
  <c r="N2100" i="12" s="1"/>
  <c r="T2100" i="12" s="1"/>
  <c r="Y2100" i="12" s="1"/>
  <c r="AE2100" i="12" s="1"/>
  <c r="AJ2100" i="12" s="1"/>
  <c r="AP2100" i="12" s="1"/>
  <c r="N2101" i="12"/>
  <c r="T2101" i="12" s="1"/>
  <c r="Y2101" i="12" s="1"/>
  <c r="AE2101" i="12" s="1"/>
  <c r="AJ2101" i="12" s="1"/>
  <c r="AP2101" i="12" s="1"/>
  <c r="H2075" i="12"/>
  <c r="N2075" i="12" s="1"/>
  <c r="T2075" i="12" s="1"/>
  <c r="Y2075" i="12" s="1"/>
  <c r="AE2075" i="12" s="1"/>
  <c r="AJ2075" i="12" s="1"/>
  <c r="AP2075" i="12" s="1"/>
  <c r="N2076" i="12"/>
  <c r="T2076" i="12" s="1"/>
  <c r="Y2076" i="12" s="1"/>
  <c r="AE2076" i="12" s="1"/>
  <c r="AJ2076" i="12" s="1"/>
  <c r="AP2076" i="12" s="1"/>
  <c r="H1986" i="12"/>
  <c r="N1986" i="12" s="1"/>
  <c r="T1986" i="12" s="1"/>
  <c r="Y1986" i="12" s="1"/>
  <c r="AE1986" i="12" s="1"/>
  <c r="AJ1986" i="12" s="1"/>
  <c r="AP1986" i="12" s="1"/>
  <c r="N1987" i="12"/>
  <c r="T1987" i="12" s="1"/>
  <c r="Y1987" i="12" s="1"/>
  <c r="AE1987" i="12" s="1"/>
  <c r="AJ1987" i="12" s="1"/>
  <c r="AP1987" i="12" s="1"/>
  <c r="G2084" i="12"/>
  <c r="M2084" i="12" s="1"/>
  <c r="S2084" i="12" s="1"/>
  <c r="X2084" i="12" s="1"/>
  <c r="AD2084" i="12" s="1"/>
  <c r="AI2084" i="12" s="1"/>
  <c r="AO2084" i="12" s="1"/>
  <c r="M2085" i="12"/>
  <c r="S2085" i="12" s="1"/>
  <c r="X2085" i="12" s="1"/>
  <c r="AD2085" i="12" s="1"/>
  <c r="AI2085" i="12" s="1"/>
  <c r="AO2085" i="12" s="1"/>
  <c r="G2096" i="12"/>
  <c r="M2096" i="12" s="1"/>
  <c r="S2096" i="12" s="1"/>
  <c r="X2096" i="12" s="1"/>
  <c r="AD2096" i="12" s="1"/>
  <c r="AI2096" i="12" s="1"/>
  <c r="AO2096" i="12" s="1"/>
  <c r="M2097" i="12"/>
  <c r="S2097" i="12" s="1"/>
  <c r="X2097" i="12" s="1"/>
  <c r="AD2097" i="12" s="1"/>
  <c r="AI2097" i="12" s="1"/>
  <c r="AO2097" i="12" s="1"/>
  <c r="G2079" i="12"/>
  <c r="M2079" i="12" s="1"/>
  <c r="S2079" i="12" s="1"/>
  <c r="X2079" i="12" s="1"/>
  <c r="AD2079" i="12" s="1"/>
  <c r="AI2079" i="12" s="1"/>
  <c r="AO2079" i="12" s="1"/>
  <c r="M2080" i="12"/>
  <c r="S2080" i="12" s="1"/>
  <c r="X2080" i="12" s="1"/>
  <c r="AD2080" i="12" s="1"/>
  <c r="AI2080" i="12" s="1"/>
  <c r="AO2080" i="12" s="1"/>
  <c r="G1958" i="12"/>
  <c r="M1958" i="12" s="1"/>
  <c r="S1958" i="12" s="1"/>
  <c r="X1958" i="12" s="1"/>
  <c r="AD1958" i="12" s="1"/>
  <c r="AI1958" i="12" s="1"/>
  <c r="AO1958" i="12" s="1"/>
  <c r="M1959" i="12"/>
  <c r="S1959" i="12" s="1"/>
  <c r="X1959" i="12" s="1"/>
  <c r="AD1959" i="12" s="1"/>
  <c r="AI1959" i="12" s="1"/>
  <c r="AO1959" i="12" s="1"/>
  <c r="F2133" i="12"/>
  <c r="L2133" i="12" s="1"/>
  <c r="R2133" i="12" s="1"/>
  <c r="W2133" i="12" s="1"/>
  <c r="AC2133" i="12" s="1"/>
  <c r="AH2133" i="12" s="1"/>
  <c r="AN2133" i="12" s="1"/>
  <c r="L2134" i="12"/>
  <c r="R2134" i="12" s="1"/>
  <c r="W2134" i="12" s="1"/>
  <c r="AC2134" i="12" s="1"/>
  <c r="AH2134" i="12" s="1"/>
  <c r="AN2134" i="12" s="1"/>
  <c r="F2100" i="12"/>
  <c r="L2100" i="12" s="1"/>
  <c r="R2100" i="12" s="1"/>
  <c r="W2100" i="12" s="1"/>
  <c r="AC2100" i="12" s="1"/>
  <c r="AH2100" i="12" s="1"/>
  <c r="AN2100" i="12" s="1"/>
  <c r="L2101" i="12"/>
  <c r="R2101" i="12" s="1"/>
  <c r="W2101" i="12" s="1"/>
  <c r="AC2101" i="12" s="1"/>
  <c r="AH2101" i="12" s="1"/>
  <c r="AN2101" i="12" s="1"/>
  <c r="F2092" i="12"/>
  <c r="L2092" i="12" s="1"/>
  <c r="R2092" i="12" s="1"/>
  <c r="W2092" i="12" s="1"/>
  <c r="AC2092" i="12" s="1"/>
  <c r="AH2092" i="12" s="1"/>
  <c r="AN2092" i="12" s="1"/>
  <c r="L2093" i="12"/>
  <c r="R2093" i="12" s="1"/>
  <c r="W2093" i="12" s="1"/>
  <c r="AC2093" i="12" s="1"/>
  <c r="AH2093" i="12" s="1"/>
  <c r="AN2093" i="12" s="1"/>
  <c r="F2079" i="12"/>
  <c r="L2079" i="12" s="1"/>
  <c r="R2079" i="12" s="1"/>
  <c r="W2079" i="12" s="1"/>
  <c r="AC2079" i="12" s="1"/>
  <c r="AH2079" i="12" s="1"/>
  <c r="AN2079" i="12" s="1"/>
  <c r="L2080" i="12"/>
  <c r="R2080" i="12" s="1"/>
  <c r="W2080" i="12" s="1"/>
  <c r="AC2080" i="12" s="1"/>
  <c r="AH2080" i="12" s="1"/>
  <c r="AN2080" i="12" s="1"/>
  <c r="F1986" i="12"/>
  <c r="L1986" i="12" s="1"/>
  <c r="R1986" i="12" s="1"/>
  <c r="W1986" i="12" s="1"/>
  <c r="AC1986" i="12" s="1"/>
  <c r="AH1986" i="12" s="1"/>
  <c r="AN1986" i="12" s="1"/>
  <c r="L1987" i="12"/>
  <c r="R1987" i="12" s="1"/>
  <c r="W1987" i="12" s="1"/>
  <c r="AC1987" i="12" s="1"/>
  <c r="AH1987" i="12" s="1"/>
  <c r="AN1987" i="12" s="1"/>
  <c r="F1900" i="12"/>
  <c r="L1900" i="12" s="1"/>
  <c r="R1900" i="12" s="1"/>
  <c r="W1900" i="12" s="1"/>
  <c r="AC1900" i="12" s="1"/>
  <c r="AH1900" i="12" s="1"/>
  <c r="AN1900" i="12" s="1"/>
  <c r="L1901" i="12"/>
  <c r="R1901" i="12" s="1"/>
  <c r="W1901" i="12" s="1"/>
  <c r="AC1901" i="12" s="1"/>
  <c r="AH1901" i="12" s="1"/>
  <c r="AN1901" i="12" s="1"/>
  <c r="F1507" i="12"/>
  <c r="L1507" i="12" s="1"/>
  <c r="R1507" i="12" s="1"/>
  <c r="W1507" i="12" s="1"/>
  <c r="AC1507" i="12" s="1"/>
  <c r="AH1507" i="12" s="1"/>
  <c r="AN1507" i="12" s="1"/>
  <c r="L1508" i="12"/>
  <c r="R1508" i="12" s="1"/>
  <c r="W1508" i="12" s="1"/>
  <c r="AC1508" i="12" s="1"/>
  <c r="AH1508" i="12" s="1"/>
  <c r="AN1508" i="12" s="1"/>
  <c r="H2084" i="12"/>
  <c r="N2084" i="12" s="1"/>
  <c r="T2084" i="12" s="1"/>
  <c r="Y2084" i="12" s="1"/>
  <c r="AE2084" i="12" s="1"/>
  <c r="AJ2084" i="12" s="1"/>
  <c r="AP2084" i="12" s="1"/>
  <c r="N2085" i="12"/>
  <c r="T2085" i="12" s="1"/>
  <c r="Y2085" i="12" s="1"/>
  <c r="AE2085" i="12" s="1"/>
  <c r="AJ2085" i="12" s="1"/>
  <c r="AP2085" i="12" s="1"/>
  <c r="H2096" i="12"/>
  <c r="N2096" i="12" s="1"/>
  <c r="T2096" i="12" s="1"/>
  <c r="Y2096" i="12" s="1"/>
  <c r="AE2096" i="12" s="1"/>
  <c r="AJ2096" i="12" s="1"/>
  <c r="AP2096" i="12" s="1"/>
  <c r="N2097" i="12"/>
  <c r="T2097" i="12" s="1"/>
  <c r="Y2097" i="12" s="1"/>
  <c r="AE2097" i="12" s="1"/>
  <c r="AJ2097" i="12" s="1"/>
  <c r="AP2097" i="12" s="1"/>
  <c r="H2079" i="12"/>
  <c r="N2079" i="12" s="1"/>
  <c r="T2079" i="12" s="1"/>
  <c r="Y2079" i="12" s="1"/>
  <c r="AE2079" i="12" s="1"/>
  <c r="AJ2079" i="12" s="1"/>
  <c r="AP2079" i="12" s="1"/>
  <c r="N2080" i="12"/>
  <c r="T2080" i="12" s="1"/>
  <c r="Y2080" i="12" s="1"/>
  <c r="AE2080" i="12" s="1"/>
  <c r="AJ2080" i="12" s="1"/>
  <c r="AP2080" i="12" s="1"/>
  <c r="H1958" i="12"/>
  <c r="N1958" i="12" s="1"/>
  <c r="T1958" i="12" s="1"/>
  <c r="Y1958" i="12" s="1"/>
  <c r="AE1958" i="12" s="1"/>
  <c r="AJ1958" i="12" s="1"/>
  <c r="AP1958" i="12" s="1"/>
  <c r="N1959" i="12"/>
  <c r="T1959" i="12" s="1"/>
  <c r="Y1959" i="12" s="1"/>
  <c r="AE1959" i="12" s="1"/>
  <c r="AJ1959" i="12" s="1"/>
  <c r="AP1959" i="12" s="1"/>
  <c r="G2100" i="12"/>
  <c r="M2100" i="12" s="1"/>
  <c r="S2100" i="12" s="1"/>
  <c r="X2100" i="12" s="1"/>
  <c r="AD2100" i="12" s="1"/>
  <c r="AI2100" i="12" s="1"/>
  <c r="AO2100" i="12" s="1"/>
  <c r="M2101" i="12"/>
  <c r="S2101" i="12" s="1"/>
  <c r="X2101" i="12" s="1"/>
  <c r="AD2101" i="12" s="1"/>
  <c r="AI2101" i="12" s="1"/>
  <c r="AO2101" i="12" s="1"/>
  <c r="G2075" i="12"/>
  <c r="M2075" i="12" s="1"/>
  <c r="S2075" i="12" s="1"/>
  <c r="X2075" i="12" s="1"/>
  <c r="AD2075" i="12" s="1"/>
  <c r="AI2075" i="12" s="1"/>
  <c r="AO2075" i="12" s="1"/>
  <c r="M2076" i="12"/>
  <c r="S2076" i="12" s="1"/>
  <c r="X2076" i="12" s="1"/>
  <c r="AD2076" i="12" s="1"/>
  <c r="AI2076" i="12" s="1"/>
  <c r="AO2076" i="12" s="1"/>
  <c r="G1986" i="12"/>
  <c r="M1986" i="12" s="1"/>
  <c r="S1986" i="12" s="1"/>
  <c r="X1986" i="12" s="1"/>
  <c r="AD1986" i="12" s="1"/>
  <c r="AI1986" i="12" s="1"/>
  <c r="AO1986" i="12" s="1"/>
  <c r="M1987" i="12"/>
  <c r="S1987" i="12" s="1"/>
  <c r="X1987" i="12" s="1"/>
  <c r="AD1987" i="12" s="1"/>
  <c r="AI1987" i="12" s="1"/>
  <c r="AO1987" i="12" s="1"/>
  <c r="F1457" i="12"/>
  <c r="L1458" i="12"/>
  <c r="R1458" i="12" s="1"/>
  <c r="W1458" i="12" s="1"/>
  <c r="AC1458" i="12" s="1"/>
  <c r="AH1458" i="12" s="1"/>
  <c r="AN1458" i="12" s="1"/>
  <c r="F2084" i="12"/>
  <c r="L2085" i="12"/>
  <c r="R2085" i="12" s="1"/>
  <c r="W2085" i="12" s="1"/>
  <c r="AC2085" i="12" s="1"/>
  <c r="AH2085" i="12" s="1"/>
  <c r="AN2085" i="12" s="1"/>
  <c r="F2096" i="12"/>
  <c r="L2096" i="12" s="1"/>
  <c r="R2096" i="12" s="1"/>
  <c r="W2096" i="12" s="1"/>
  <c r="AC2096" i="12" s="1"/>
  <c r="AH2096" i="12" s="1"/>
  <c r="AN2096" i="12" s="1"/>
  <c r="L2097" i="12"/>
  <c r="R2097" i="12" s="1"/>
  <c r="W2097" i="12" s="1"/>
  <c r="AC2097" i="12" s="1"/>
  <c r="AH2097" i="12" s="1"/>
  <c r="AN2097" i="12" s="1"/>
  <c r="F2075" i="12"/>
  <c r="L2075" i="12" s="1"/>
  <c r="R2075" i="12" s="1"/>
  <c r="W2075" i="12" s="1"/>
  <c r="AC2075" i="12" s="1"/>
  <c r="AH2075" i="12" s="1"/>
  <c r="AN2075" i="12" s="1"/>
  <c r="L2076" i="12"/>
  <c r="R2076" i="12" s="1"/>
  <c r="W2076" i="12" s="1"/>
  <c r="AC2076" i="12" s="1"/>
  <c r="AH2076" i="12" s="1"/>
  <c r="AN2076" i="12" s="1"/>
  <c r="F1958" i="12"/>
  <c r="L1958" i="12" s="1"/>
  <c r="R1958" i="12" s="1"/>
  <c r="W1958" i="12" s="1"/>
  <c r="AC1958" i="12" s="1"/>
  <c r="AH1958" i="12" s="1"/>
  <c r="AN1958" i="12" s="1"/>
  <c r="L1959" i="12"/>
  <c r="R1959" i="12" s="1"/>
  <c r="W1959" i="12" s="1"/>
  <c r="AC1959" i="12" s="1"/>
  <c r="AH1959" i="12" s="1"/>
  <c r="AN1959" i="12" s="1"/>
  <c r="F1494" i="12"/>
  <c r="L1494" i="12" s="1"/>
  <c r="R1494" i="12" s="1"/>
  <c r="W1494" i="12" s="1"/>
  <c r="AC1494" i="12" s="1"/>
  <c r="AH1494" i="12" s="1"/>
  <c r="AN1494" i="12" s="1"/>
  <c r="L1495" i="12"/>
  <c r="R1495" i="12" s="1"/>
  <c r="W1495" i="12" s="1"/>
  <c r="AC1495" i="12" s="1"/>
  <c r="AH1495" i="12" s="1"/>
  <c r="AN1495" i="12" s="1"/>
  <c r="H1507" i="12"/>
  <c r="N1507" i="12" s="1"/>
  <c r="T1507" i="12" s="1"/>
  <c r="Y1507" i="12" s="1"/>
  <c r="AE1507" i="12" s="1"/>
  <c r="AJ1507" i="12" s="1"/>
  <c r="AP1507" i="12" s="1"/>
  <c r="N1508" i="12"/>
  <c r="T1508" i="12" s="1"/>
  <c r="Y1508" i="12" s="1"/>
  <c r="AE1508" i="12" s="1"/>
  <c r="AJ1508" i="12" s="1"/>
  <c r="AP1508" i="12" s="1"/>
  <c r="H1433" i="12"/>
  <c r="N1434" i="12"/>
  <c r="T1434" i="12" s="1"/>
  <c r="Y1434" i="12" s="1"/>
  <c r="AE1434" i="12" s="1"/>
  <c r="AJ1434" i="12" s="1"/>
  <c r="AP1434" i="12" s="1"/>
  <c r="G1413" i="12"/>
  <c r="M1414" i="12"/>
  <c r="S1414" i="12" s="1"/>
  <c r="X1414" i="12" s="1"/>
  <c r="AD1414" i="12" s="1"/>
  <c r="AI1414" i="12" s="1"/>
  <c r="AO1414" i="12" s="1"/>
  <c r="G1457" i="12"/>
  <c r="M1458" i="12"/>
  <c r="S1458" i="12" s="1"/>
  <c r="X1458" i="12" s="1"/>
  <c r="AD1458" i="12" s="1"/>
  <c r="AI1458" i="12" s="1"/>
  <c r="AO1458" i="12" s="1"/>
  <c r="G1783" i="12"/>
  <c r="M1783" i="12" s="1"/>
  <c r="S1783" i="12" s="1"/>
  <c r="X1783" i="12" s="1"/>
  <c r="AD1783" i="12" s="1"/>
  <c r="AI1783" i="12" s="1"/>
  <c r="AO1783" i="12" s="1"/>
  <c r="G2092" i="12"/>
  <c r="M2093" i="12"/>
  <c r="S2093" i="12" s="1"/>
  <c r="X2093" i="12" s="1"/>
  <c r="AD2093" i="12" s="1"/>
  <c r="AI2093" i="12" s="1"/>
  <c r="AO2093" i="12" s="1"/>
  <c r="G1900" i="12"/>
  <c r="M1900" i="12" s="1"/>
  <c r="S1900" i="12" s="1"/>
  <c r="X1900" i="12" s="1"/>
  <c r="AD1900" i="12" s="1"/>
  <c r="AI1900" i="12" s="1"/>
  <c r="AO1900" i="12" s="1"/>
  <c r="M1901" i="12"/>
  <c r="S1901" i="12" s="1"/>
  <c r="X1901" i="12" s="1"/>
  <c r="AD1901" i="12" s="1"/>
  <c r="AI1901" i="12" s="1"/>
  <c r="AO1901" i="12" s="1"/>
  <c r="H2133" i="12"/>
  <c r="N2133" i="12" s="1"/>
  <c r="T2133" i="12" s="1"/>
  <c r="Y2133" i="12" s="1"/>
  <c r="AE2133" i="12" s="1"/>
  <c r="AJ2133" i="12" s="1"/>
  <c r="AP2133" i="12" s="1"/>
  <c r="N2134" i="12"/>
  <c r="T2134" i="12" s="1"/>
  <c r="Y2134" i="12" s="1"/>
  <c r="AE2134" i="12" s="1"/>
  <c r="AJ2134" i="12" s="1"/>
  <c r="AP2134" i="12" s="1"/>
  <c r="H1457" i="12"/>
  <c r="N1458" i="12"/>
  <c r="T1458" i="12" s="1"/>
  <c r="Y1458" i="12" s="1"/>
  <c r="AE1458" i="12" s="1"/>
  <c r="AJ1458" i="12" s="1"/>
  <c r="AP1458" i="12" s="1"/>
  <c r="H1413" i="12"/>
  <c r="N1414" i="12"/>
  <c r="T1414" i="12" s="1"/>
  <c r="Y1414" i="12" s="1"/>
  <c r="AE1414" i="12" s="1"/>
  <c r="AJ1414" i="12" s="1"/>
  <c r="AP1414" i="12" s="1"/>
  <c r="G1433" i="12"/>
  <c r="M1434" i="12"/>
  <c r="S1434" i="12" s="1"/>
  <c r="X1434" i="12" s="1"/>
  <c r="AD1434" i="12" s="1"/>
  <c r="AI1434" i="12" s="1"/>
  <c r="AO1434" i="12" s="1"/>
  <c r="G1507" i="12"/>
  <c r="M1507" i="12" s="1"/>
  <c r="S1507" i="12" s="1"/>
  <c r="X1507" i="12" s="1"/>
  <c r="AD1507" i="12" s="1"/>
  <c r="AI1507" i="12" s="1"/>
  <c r="AO1507" i="12" s="1"/>
  <c r="M1508" i="12"/>
  <c r="S1508" i="12" s="1"/>
  <c r="X1508" i="12" s="1"/>
  <c r="AD1508" i="12" s="1"/>
  <c r="AI1508" i="12" s="1"/>
  <c r="AO1508" i="12" s="1"/>
  <c r="G2133" i="12"/>
  <c r="M2133" i="12" s="1"/>
  <c r="S2133" i="12" s="1"/>
  <c r="X2133" i="12" s="1"/>
  <c r="AD2133" i="12" s="1"/>
  <c r="AI2133" i="12" s="1"/>
  <c r="AO2133" i="12" s="1"/>
  <c r="M2134" i="12"/>
  <c r="S2134" i="12" s="1"/>
  <c r="X2134" i="12" s="1"/>
  <c r="AD2134" i="12" s="1"/>
  <c r="AI2134" i="12" s="1"/>
  <c r="AO2134" i="12" s="1"/>
  <c r="G1494" i="12"/>
  <c r="M1494" i="12" s="1"/>
  <c r="S1494" i="12" s="1"/>
  <c r="X1494" i="12" s="1"/>
  <c r="AD1494" i="12" s="1"/>
  <c r="AI1494" i="12" s="1"/>
  <c r="AO1494" i="12" s="1"/>
  <c r="M1495" i="12"/>
  <c r="S1495" i="12" s="1"/>
  <c r="X1495" i="12" s="1"/>
  <c r="AD1495" i="12" s="1"/>
  <c r="AI1495" i="12" s="1"/>
  <c r="AO1495" i="12" s="1"/>
  <c r="H1494" i="12"/>
  <c r="N1494" i="12" s="1"/>
  <c r="T1494" i="12" s="1"/>
  <c r="Y1494" i="12" s="1"/>
  <c r="AE1494" i="12" s="1"/>
  <c r="AJ1494" i="12" s="1"/>
  <c r="AP1494" i="12" s="1"/>
  <c r="N1495" i="12"/>
  <c r="T1495" i="12" s="1"/>
  <c r="Y1495" i="12" s="1"/>
  <c r="AE1495" i="12" s="1"/>
  <c r="AJ1495" i="12" s="1"/>
  <c r="AP1495" i="12" s="1"/>
  <c r="H2092" i="12"/>
  <c r="N2093" i="12"/>
  <c r="T2093" i="12" s="1"/>
  <c r="Y2093" i="12" s="1"/>
  <c r="AE2093" i="12" s="1"/>
  <c r="AJ2093" i="12" s="1"/>
  <c r="AP2093" i="12" s="1"/>
  <c r="H1900" i="12"/>
  <c r="N1900" i="12" s="1"/>
  <c r="T1900" i="12" s="1"/>
  <c r="Y1900" i="12" s="1"/>
  <c r="AE1900" i="12" s="1"/>
  <c r="AJ1900" i="12" s="1"/>
  <c r="AP1900" i="12" s="1"/>
  <c r="N1901" i="12"/>
  <c r="T1901" i="12" s="1"/>
  <c r="Y1901" i="12" s="1"/>
  <c r="AE1901" i="12" s="1"/>
  <c r="AJ1901" i="12" s="1"/>
  <c r="AP1901" i="12" s="1"/>
  <c r="G1295" i="12"/>
  <c r="H1295" i="12"/>
  <c r="AQ1295" i="12"/>
  <c r="AQ1294" i="12" s="1"/>
  <c r="AQ1293" i="12" s="1"/>
  <c r="F1295" i="12"/>
  <c r="AQ1290" i="12"/>
  <c r="AQ1289" i="12" s="1"/>
  <c r="AQ1288" i="12" s="1"/>
  <c r="H1290" i="12"/>
  <c r="G1290" i="12"/>
  <c r="F1290" i="12"/>
  <c r="G1286" i="12"/>
  <c r="H1286" i="12"/>
  <c r="AQ1286" i="12"/>
  <c r="AQ1285" i="12" s="1"/>
  <c r="AQ1284" i="12" s="1"/>
  <c r="F1286" i="12"/>
  <c r="G1233" i="12"/>
  <c r="H1233" i="12"/>
  <c r="AQ1233" i="12"/>
  <c r="AQ1232" i="12" s="1"/>
  <c r="AQ1231" i="12" s="1"/>
  <c r="AQ1230" i="12" s="1"/>
  <c r="F1233" i="12"/>
  <c r="H1289" i="12" l="1"/>
  <c r="N1290" i="12"/>
  <c r="T1290" i="12" s="1"/>
  <c r="Y1290" i="12" s="1"/>
  <c r="AE1290" i="12" s="1"/>
  <c r="AJ1290" i="12" s="1"/>
  <c r="AP1290" i="12" s="1"/>
  <c r="F1232" i="12"/>
  <c r="L1233" i="12"/>
  <c r="R1233" i="12" s="1"/>
  <c r="W1233" i="12" s="1"/>
  <c r="AC1233" i="12" s="1"/>
  <c r="AH1233" i="12" s="1"/>
  <c r="AN1233" i="12" s="1"/>
  <c r="F1285" i="12"/>
  <c r="L1286" i="12"/>
  <c r="R1286" i="12" s="1"/>
  <c r="W1286" i="12" s="1"/>
  <c r="AC1286" i="12" s="1"/>
  <c r="AH1286" i="12" s="1"/>
  <c r="AN1286" i="12" s="1"/>
  <c r="F1289" i="12"/>
  <c r="L1290" i="12"/>
  <c r="R1290" i="12" s="1"/>
  <c r="W1290" i="12" s="1"/>
  <c r="AC1290" i="12" s="1"/>
  <c r="AH1290" i="12" s="1"/>
  <c r="AN1290" i="12" s="1"/>
  <c r="F1294" i="12"/>
  <c r="L1295" i="12"/>
  <c r="R1295" i="12" s="1"/>
  <c r="W1295" i="12" s="1"/>
  <c r="AC1295" i="12" s="1"/>
  <c r="AH1295" i="12" s="1"/>
  <c r="AN1295" i="12" s="1"/>
  <c r="F1456" i="12"/>
  <c r="L1456" i="12" s="1"/>
  <c r="R1456" i="12" s="1"/>
  <c r="W1456" i="12" s="1"/>
  <c r="AC1456" i="12" s="1"/>
  <c r="AH1456" i="12" s="1"/>
  <c r="AN1456" i="12" s="1"/>
  <c r="L1457" i="12"/>
  <c r="R1457" i="12" s="1"/>
  <c r="W1457" i="12" s="1"/>
  <c r="AC1457" i="12" s="1"/>
  <c r="AH1457" i="12" s="1"/>
  <c r="AN1457" i="12" s="1"/>
  <c r="G1289" i="12"/>
  <c r="M1290" i="12"/>
  <c r="S1290" i="12" s="1"/>
  <c r="X1290" i="12" s="1"/>
  <c r="AD1290" i="12" s="1"/>
  <c r="AI1290" i="12" s="1"/>
  <c r="AO1290" i="12" s="1"/>
  <c r="F1432" i="12"/>
  <c r="L1433" i="12"/>
  <c r="R1433" i="12" s="1"/>
  <c r="W1433" i="12" s="1"/>
  <c r="AC1433" i="12" s="1"/>
  <c r="AH1433" i="12" s="1"/>
  <c r="AN1433" i="12" s="1"/>
  <c r="L2084" i="12"/>
  <c r="R2084" i="12" s="1"/>
  <c r="W2084" i="12" s="1"/>
  <c r="AC2084" i="12" s="1"/>
  <c r="AH2084" i="12" s="1"/>
  <c r="AN2084" i="12" s="1"/>
  <c r="F2083" i="12"/>
  <c r="L2083" i="12" s="1"/>
  <c r="R2083" i="12" s="1"/>
  <c r="W2083" i="12" s="1"/>
  <c r="AC2083" i="12" s="1"/>
  <c r="AH2083" i="12" s="1"/>
  <c r="AN2083" i="12" s="1"/>
  <c r="F1412" i="12"/>
  <c r="L1412" i="12" s="1"/>
  <c r="R1412" i="12" s="1"/>
  <c r="W1412" i="12" s="1"/>
  <c r="AC1412" i="12" s="1"/>
  <c r="AH1412" i="12" s="1"/>
  <c r="AN1412" i="12" s="1"/>
  <c r="L1413" i="12"/>
  <c r="R1413" i="12" s="1"/>
  <c r="W1413" i="12" s="1"/>
  <c r="AC1413" i="12" s="1"/>
  <c r="AH1413" i="12" s="1"/>
  <c r="AN1413" i="12" s="1"/>
  <c r="G1432" i="12"/>
  <c r="M1433" i="12"/>
  <c r="S1433" i="12" s="1"/>
  <c r="X1433" i="12" s="1"/>
  <c r="AD1433" i="12" s="1"/>
  <c r="AI1433" i="12" s="1"/>
  <c r="AO1433" i="12" s="1"/>
  <c r="H1456" i="12"/>
  <c r="N1456" i="12" s="1"/>
  <c r="T1456" i="12" s="1"/>
  <c r="Y1456" i="12" s="1"/>
  <c r="AE1456" i="12" s="1"/>
  <c r="AJ1456" i="12" s="1"/>
  <c r="AP1456" i="12" s="1"/>
  <c r="N1457" i="12"/>
  <c r="T1457" i="12" s="1"/>
  <c r="Y1457" i="12" s="1"/>
  <c r="AE1457" i="12" s="1"/>
  <c r="AJ1457" i="12" s="1"/>
  <c r="AP1457" i="12" s="1"/>
  <c r="H1285" i="12"/>
  <c r="N1286" i="12"/>
  <c r="T1286" i="12" s="1"/>
  <c r="Y1286" i="12" s="1"/>
  <c r="AE1286" i="12" s="1"/>
  <c r="AJ1286" i="12" s="1"/>
  <c r="AP1286" i="12" s="1"/>
  <c r="G1456" i="12"/>
  <c r="M1456" i="12" s="1"/>
  <c r="S1456" i="12" s="1"/>
  <c r="X1456" i="12" s="1"/>
  <c r="AD1456" i="12" s="1"/>
  <c r="AI1456" i="12" s="1"/>
  <c r="AO1456" i="12" s="1"/>
  <c r="M1457" i="12"/>
  <c r="S1457" i="12" s="1"/>
  <c r="X1457" i="12" s="1"/>
  <c r="AD1457" i="12" s="1"/>
  <c r="AI1457" i="12" s="1"/>
  <c r="AO1457" i="12" s="1"/>
  <c r="H1432" i="12"/>
  <c r="N1433" i="12"/>
  <c r="T1433" i="12" s="1"/>
  <c r="Y1433" i="12" s="1"/>
  <c r="AE1433" i="12" s="1"/>
  <c r="AJ1433" i="12" s="1"/>
  <c r="AP1433" i="12" s="1"/>
  <c r="G1232" i="12"/>
  <c r="M1233" i="12"/>
  <c r="S1233" i="12" s="1"/>
  <c r="X1233" i="12" s="1"/>
  <c r="AD1233" i="12" s="1"/>
  <c r="AI1233" i="12" s="1"/>
  <c r="AO1233" i="12" s="1"/>
  <c r="G1294" i="12"/>
  <c r="M1295" i="12"/>
  <c r="S1295" i="12" s="1"/>
  <c r="X1295" i="12" s="1"/>
  <c r="AD1295" i="12" s="1"/>
  <c r="AI1295" i="12" s="1"/>
  <c r="AO1295" i="12" s="1"/>
  <c r="H1412" i="12"/>
  <c r="N1412" i="12" s="1"/>
  <c r="T1412" i="12" s="1"/>
  <c r="Y1412" i="12" s="1"/>
  <c r="AE1412" i="12" s="1"/>
  <c r="AJ1412" i="12" s="1"/>
  <c r="AP1412" i="12" s="1"/>
  <c r="N1413" i="12"/>
  <c r="T1413" i="12" s="1"/>
  <c r="Y1413" i="12" s="1"/>
  <c r="AE1413" i="12" s="1"/>
  <c r="AJ1413" i="12" s="1"/>
  <c r="AP1413" i="12" s="1"/>
  <c r="M2092" i="12"/>
  <c r="S2092" i="12" s="1"/>
  <c r="X2092" i="12" s="1"/>
  <c r="AD2092" i="12" s="1"/>
  <c r="AI2092" i="12" s="1"/>
  <c r="AO2092" i="12" s="1"/>
  <c r="G2083" i="12"/>
  <c r="M2083" i="12" s="1"/>
  <c r="S2083" i="12" s="1"/>
  <c r="X2083" i="12" s="1"/>
  <c r="AD2083" i="12" s="1"/>
  <c r="AI2083" i="12" s="1"/>
  <c r="AO2083" i="12" s="1"/>
  <c r="H1232" i="12"/>
  <c r="N1233" i="12"/>
  <c r="T1233" i="12" s="1"/>
  <c r="Y1233" i="12" s="1"/>
  <c r="AE1233" i="12" s="1"/>
  <c r="AJ1233" i="12" s="1"/>
  <c r="AP1233" i="12" s="1"/>
  <c r="H1294" i="12"/>
  <c r="N1295" i="12"/>
  <c r="T1295" i="12" s="1"/>
  <c r="Y1295" i="12" s="1"/>
  <c r="AE1295" i="12" s="1"/>
  <c r="AJ1295" i="12" s="1"/>
  <c r="AP1295" i="12" s="1"/>
  <c r="G1285" i="12"/>
  <c r="M1286" i="12"/>
  <c r="S1286" i="12" s="1"/>
  <c r="X1286" i="12" s="1"/>
  <c r="AD1286" i="12" s="1"/>
  <c r="AI1286" i="12" s="1"/>
  <c r="AO1286" i="12" s="1"/>
  <c r="N2092" i="12"/>
  <c r="T2092" i="12" s="1"/>
  <c r="Y2092" i="12" s="1"/>
  <c r="AE2092" i="12" s="1"/>
  <c r="AJ2092" i="12" s="1"/>
  <c r="AP2092" i="12" s="1"/>
  <c r="H2083" i="12"/>
  <c r="N2083" i="12" s="1"/>
  <c r="T2083" i="12" s="1"/>
  <c r="Y2083" i="12" s="1"/>
  <c r="AE2083" i="12" s="1"/>
  <c r="AJ2083" i="12" s="1"/>
  <c r="AP2083" i="12" s="1"/>
  <c r="G1412" i="12"/>
  <c r="M1412" i="12" s="1"/>
  <c r="S1412" i="12" s="1"/>
  <c r="X1412" i="12" s="1"/>
  <c r="AD1412" i="12" s="1"/>
  <c r="AI1412" i="12" s="1"/>
  <c r="AO1412" i="12" s="1"/>
  <c r="M1413" i="12"/>
  <c r="S1413" i="12" s="1"/>
  <c r="X1413" i="12" s="1"/>
  <c r="AD1413" i="12" s="1"/>
  <c r="AI1413" i="12" s="1"/>
  <c r="AO1413" i="12" s="1"/>
  <c r="AQ1159" i="12"/>
  <c r="AQ1158" i="12" s="1"/>
  <c r="AQ1154" i="12" s="1"/>
  <c r="H1159" i="12"/>
  <c r="G1159" i="12"/>
  <c r="F1159" i="12"/>
  <c r="AQ1152" i="12"/>
  <c r="AQ1151" i="12" s="1"/>
  <c r="AQ1150" i="12" s="1"/>
  <c r="H1152" i="12"/>
  <c r="G1152" i="12"/>
  <c r="F1152" i="12"/>
  <c r="AQ1148" i="12"/>
  <c r="AQ1147" i="12" s="1"/>
  <c r="AQ1146" i="12" s="1"/>
  <c r="H1148" i="12"/>
  <c r="G1148" i="12"/>
  <c r="F1148" i="12"/>
  <c r="AQ1144" i="12"/>
  <c r="AQ1143" i="12" s="1"/>
  <c r="AQ1139" i="12" s="1"/>
  <c r="H1144" i="12"/>
  <c r="G1144" i="12"/>
  <c r="F1144" i="12"/>
  <c r="AQ1137" i="12"/>
  <c r="AQ1136" i="12" s="1"/>
  <c r="AQ1135" i="12" s="1"/>
  <c r="H1137" i="12"/>
  <c r="G1137" i="12"/>
  <c r="F1137" i="12"/>
  <c r="AQ1133" i="12"/>
  <c r="AQ1132" i="12" s="1"/>
  <c r="AQ1131" i="12" s="1"/>
  <c r="H1133" i="12"/>
  <c r="G1133" i="12"/>
  <c r="F1133" i="12"/>
  <c r="AQ1129" i="12"/>
  <c r="AQ1128" i="12" s="1"/>
  <c r="AQ1127" i="12" s="1"/>
  <c r="H1129" i="12"/>
  <c r="G1129" i="12"/>
  <c r="F1129" i="12"/>
  <c r="AQ1125" i="12"/>
  <c r="AQ1124" i="12" s="1"/>
  <c r="AQ1123" i="12" s="1"/>
  <c r="H1125" i="12"/>
  <c r="G1125" i="12"/>
  <c r="F1125" i="12"/>
  <c r="AQ1121" i="12"/>
  <c r="AQ1120" i="12" s="1"/>
  <c r="AQ1119" i="12" s="1"/>
  <c r="H1121" i="12"/>
  <c r="G1121" i="12"/>
  <c r="F1121" i="12"/>
  <c r="G1110" i="12"/>
  <c r="H1110" i="12"/>
  <c r="AQ1110" i="12"/>
  <c r="AQ1109" i="12" s="1"/>
  <c r="AQ1105" i="12" s="1"/>
  <c r="F1110" i="12"/>
  <c r="G1120" i="12" l="1"/>
  <c r="M1121" i="12"/>
  <c r="S1121" i="12" s="1"/>
  <c r="X1121" i="12" s="1"/>
  <c r="AD1121" i="12" s="1"/>
  <c r="AI1121" i="12" s="1"/>
  <c r="AO1121" i="12" s="1"/>
  <c r="H1120" i="12"/>
  <c r="N1121" i="12"/>
  <c r="T1121" i="12" s="1"/>
  <c r="Y1121" i="12" s="1"/>
  <c r="AE1121" i="12" s="1"/>
  <c r="AJ1121" i="12" s="1"/>
  <c r="AP1121" i="12" s="1"/>
  <c r="H1124" i="12"/>
  <c r="N1125" i="12"/>
  <c r="T1125" i="12" s="1"/>
  <c r="Y1125" i="12" s="1"/>
  <c r="AE1125" i="12" s="1"/>
  <c r="AJ1125" i="12" s="1"/>
  <c r="AP1125" i="12" s="1"/>
  <c r="H1136" i="12"/>
  <c r="N1137" i="12"/>
  <c r="T1137" i="12" s="1"/>
  <c r="Y1137" i="12" s="1"/>
  <c r="AE1137" i="12" s="1"/>
  <c r="AJ1137" i="12" s="1"/>
  <c r="AP1137" i="12" s="1"/>
  <c r="F1109" i="12"/>
  <c r="L1110" i="12"/>
  <c r="R1110" i="12" s="1"/>
  <c r="W1110" i="12" s="1"/>
  <c r="AC1110" i="12" s="1"/>
  <c r="AH1110" i="12" s="1"/>
  <c r="AN1110" i="12" s="1"/>
  <c r="F1120" i="12"/>
  <c r="L1121" i="12"/>
  <c r="R1121" i="12" s="1"/>
  <c r="W1121" i="12" s="1"/>
  <c r="AC1121" i="12" s="1"/>
  <c r="AH1121" i="12" s="1"/>
  <c r="AN1121" i="12" s="1"/>
  <c r="F1124" i="12"/>
  <c r="L1125" i="12"/>
  <c r="R1125" i="12" s="1"/>
  <c r="W1125" i="12" s="1"/>
  <c r="AC1125" i="12" s="1"/>
  <c r="AH1125" i="12" s="1"/>
  <c r="AN1125" i="12" s="1"/>
  <c r="F1128" i="12"/>
  <c r="L1129" i="12"/>
  <c r="R1129" i="12" s="1"/>
  <c r="W1129" i="12" s="1"/>
  <c r="AC1129" i="12" s="1"/>
  <c r="AH1129" i="12" s="1"/>
  <c r="AN1129" i="12" s="1"/>
  <c r="F1132" i="12"/>
  <c r="L1133" i="12"/>
  <c r="R1133" i="12" s="1"/>
  <c r="W1133" i="12" s="1"/>
  <c r="AC1133" i="12" s="1"/>
  <c r="AH1133" i="12" s="1"/>
  <c r="AN1133" i="12" s="1"/>
  <c r="F1136" i="12"/>
  <c r="L1137" i="12"/>
  <c r="R1137" i="12" s="1"/>
  <c r="W1137" i="12" s="1"/>
  <c r="AC1137" i="12" s="1"/>
  <c r="AH1137" i="12" s="1"/>
  <c r="AN1137" i="12" s="1"/>
  <c r="F1143" i="12"/>
  <c r="L1144" i="12"/>
  <c r="R1144" i="12" s="1"/>
  <c r="W1144" i="12" s="1"/>
  <c r="AC1144" i="12" s="1"/>
  <c r="AH1144" i="12" s="1"/>
  <c r="AN1144" i="12" s="1"/>
  <c r="F1147" i="12"/>
  <c r="L1148" i="12"/>
  <c r="R1148" i="12" s="1"/>
  <c r="W1148" i="12" s="1"/>
  <c r="AC1148" i="12" s="1"/>
  <c r="AH1148" i="12" s="1"/>
  <c r="AN1148" i="12" s="1"/>
  <c r="F1151" i="12"/>
  <c r="L1152" i="12"/>
  <c r="R1152" i="12" s="1"/>
  <c r="W1152" i="12" s="1"/>
  <c r="AC1152" i="12" s="1"/>
  <c r="AH1152" i="12" s="1"/>
  <c r="AN1152" i="12" s="1"/>
  <c r="F1158" i="12"/>
  <c r="L1159" i="12"/>
  <c r="R1159" i="12" s="1"/>
  <c r="W1159" i="12" s="1"/>
  <c r="AC1159" i="12" s="1"/>
  <c r="AH1159" i="12" s="1"/>
  <c r="AN1159" i="12" s="1"/>
  <c r="G1124" i="12"/>
  <c r="M1125" i="12"/>
  <c r="S1125" i="12" s="1"/>
  <c r="X1125" i="12" s="1"/>
  <c r="AD1125" i="12" s="1"/>
  <c r="AI1125" i="12" s="1"/>
  <c r="AO1125" i="12" s="1"/>
  <c r="G1128" i="12"/>
  <c r="M1129" i="12"/>
  <c r="S1129" i="12" s="1"/>
  <c r="X1129" i="12" s="1"/>
  <c r="AD1129" i="12" s="1"/>
  <c r="AI1129" i="12" s="1"/>
  <c r="AO1129" i="12" s="1"/>
  <c r="G1132" i="12"/>
  <c r="M1133" i="12"/>
  <c r="S1133" i="12" s="1"/>
  <c r="X1133" i="12" s="1"/>
  <c r="AD1133" i="12" s="1"/>
  <c r="AI1133" i="12" s="1"/>
  <c r="AO1133" i="12" s="1"/>
  <c r="G1136" i="12"/>
  <c r="M1137" i="12"/>
  <c r="S1137" i="12" s="1"/>
  <c r="X1137" i="12" s="1"/>
  <c r="AD1137" i="12" s="1"/>
  <c r="AI1137" i="12" s="1"/>
  <c r="AO1137" i="12" s="1"/>
  <c r="G1143" i="12"/>
  <c r="M1144" i="12"/>
  <c r="S1144" i="12" s="1"/>
  <c r="X1144" i="12" s="1"/>
  <c r="AD1144" i="12" s="1"/>
  <c r="AI1144" i="12" s="1"/>
  <c r="AO1144" i="12" s="1"/>
  <c r="G1147" i="12"/>
  <c r="M1148" i="12"/>
  <c r="S1148" i="12" s="1"/>
  <c r="X1148" i="12" s="1"/>
  <c r="AD1148" i="12" s="1"/>
  <c r="AI1148" i="12" s="1"/>
  <c r="AO1148" i="12" s="1"/>
  <c r="G1151" i="12"/>
  <c r="M1152" i="12"/>
  <c r="S1152" i="12" s="1"/>
  <c r="X1152" i="12" s="1"/>
  <c r="AD1152" i="12" s="1"/>
  <c r="AI1152" i="12" s="1"/>
  <c r="AO1152" i="12" s="1"/>
  <c r="G1158" i="12"/>
  <c r="M1159" i="12"/>
  <c r="S1159" i="12" s="1"/>
  <c r="X1159" i="12" s="1"/>
  <c r="AD1159" i="12" s="1"/>
  <c r="AI1159" i="12" s="1"/>
  <c r="AO1159" i="12" s="1"/>
  <c r="F1431" i="12"/>
  <c r="L1431" i="12" s="1"/>
  <c r="R1431" i="12" s="1"/>
  <c r="W1431" i="12" s="1"/>
  <c r="AC1431" i="12" s="1"/>
  <c r="AH1431" i="12" s="1"/>
  <c r="AN1431" i="12" s="1"/>
  <c r="L1432" i="12"/>
  <c r="R1432" i="12" s="1"/>
  <c r="W1432" i="12" s="1"/>
  <c r="AC1432" i="12" s="1"/>
  <c r="AH1432" i="12" s="1"/>
  <c r="AN1432" i="12" s="1"/>
  <c r="F1288" i="12"/>
  <c r="L1288" i="12" s="1"/>
  <c r="R1288" i="12" s="1"/>
  <c r="W1288" i="12" s="1"/>
  <c r="AC1288" i="12" s="1"/>
  <c r="AH1288" i="12" s="1"/>
  <c r="AN1288" i="12" s="1"/>
  <c r="L1289" i="12"/>
  <c r="R1289" i="12" s="1"/>
  <c r="W1289" i="12" s="1"/>
  <c r="AC1289" i="12" s="1"/>
  <c r="AH1289" i="12" s="1"/>
  <c r="AN1289" i="12" s="1"/>
  <c r="F1231" i="12"/>
  <c r="L1232" i="12"/>
  <c r="R1232" i="12" s="1"/>
  <c r="W1232" i="12" s="1"/>
  <c r="AC1232" i="12" s="1"/>
  <c r="AH1232" i="12" s="1"/>
  <c r="AN1232" i="12" s="1"/>
  <c r="H1128" i="12"/>
  <c r="N1129" i="12"/>
  <c r="T1129" i="12" s="1"/>
  <c r="Y1129" i="12" s="1"/>
  <c r="AE1129" i="12" s="1"/>
  <c r="AJ1129" i="12" s="1"/>
  <c r="AP1129" i="12" s="1"/>
  <c r="H1143" i="12"/>
  <c r="N1144" i="12"/>
  <c r="T1144" i="12" s="1"/>
  <c r="Y1144" i="12" s="1"/>
  <c r="AE1144" i="12" s="1"/>
  <c r="AJ1144" i="12" s="1"/>
  <c r="AP1144" i="12" s="1"/>
  <c r="H1147" i="12"/>
  <c r="N1148" i="12"/>
  <c r="T1148" i="12" s="1"/>
  <c r="Y1148" i="12" s="1"/>
  <c r="AE1148" i="12" s="1"/>
  <c r="AJ1148" i="12" s="1"/>
  <c r="AP1148" i="12" s="1"/>
  <c r="H1151" i="12"/>
  <c r="N1152" i="12"/>
  <c r="T1152" i="12" s="1"/>
  <c r="Y1152" i="12" s="1"/>
  <c r="AE1152" i="12" s="1"/>
  <c r="AJ1152" i="12" s="1"/>
  <c r="AP1152" i="12" s="1"/>
  <c r="H1158" i="12"/>
  <c r="N1159" i="12"/>
  <c r="T1159" i="12" s="1"/>
  <c r="Y1159" i="12" s="1"/>
  <c r="AE1159" i="12" s="1"/>
  <c r="AJ1159" i="12" s="1"/>
  <c r="AP1159" i="12" s="1"/>
  <c r="H1132" i="12"/>
  <c r="N1133" i="12"/>
  <c r="T1133" i="12" s="1"/>
  <c r="Y1133" i="12" s="1"/>
  <c r="AE1133" i="12" s="1"/>
  <c r="AJ1133" i="12" s="1"/>
  <c r="AP1133" i="12" s="1"/>
  <c r="G1288" i="12"/>
  <c r="M1288" i="12" s="1"/>
  <c r="S1288" i="12" s="1"/>
  <c r="X1288" i="12" s="1"/>
  <c r="AD1288" i="12" s="1"/>
  <c r="AI1288" i="12" s="1"/>
  <c r="AO1288" i="12" s="1"/>
  <c r="M1289" i="12"/>
  <c r="S1289" i="12" s="1"/>
  <c r="X1289" i="12" s="1"/>
  <c r="AD1289" i="12" s="1"/>
  <c r="AI1289" i="12" s="1"/>
  <c r="AO1289" i="12" s="1"/>
  <c r="F1293" i="12"/>
  <c r="L1293" i="12" s="1"/>
  <c r="R1293" i="12" s="1"/>
  <c r="W1293" i="12" s="1"/>
  <c r="AC1293" i="12" s="1"/>
  <c r="AH1293" i="12" s="1"/>
  <c r="AN1293" i="12" s="1"/>
  <c r="L1294" i="12"/>
  <c r="R1294" i="12" s="1"/>
  <c r="W1294" i="12" s="1"/>
  <c r="AC1294" i="12" s="1"/>
  <c r="AH1294" i="12" s="1"/>
  <c r="AN1294" i="12" s="1"/>
  <c r="F1284" i="12"/>
  <c r="L1284" i="12" s="1"/>
  <c r="R1284" i="12" s="1"/>
  <c r="W1284" i="12" s="1"/>
  <c r="AC1284" i="12" s="1"/>
  <c r="AH1284" i="12" s="1"/>
  <c r="AN1284" i="12" s="1"/>
  <c r="L1285" i="12"/>
  <c r="R1285" i="12" s="1"/>
  <c r="W1285" i="12" s="1"/>
  <c r="AC1285" i="12" s="1"/>
  <c r="AH1285" i="12" s="1"/>
  <c r="AN1285" i="12" s="1"/>
  <c r="H1288" i="12"/>
  <c r="N1288" i="12" s="1"/>
  <c r="T1288" i="12" s="1"/>
  <c r="Y1288" i="12" s="1"/>
  <c r="AE1288" i="12" s="1"/>
  <c r="AJ1288" i="12" s="1"/>
  <c r="AP1288" i="12" s="1"/>
  <c r="N1289" i="12"/>
  <c r="T1289" i="12" s="1"/>
  <c r="Y1289" i="12" s="1"/>
  <c r="AE1289" i="12" s="1"/>
  <c r="AJ1289" i="12" s="1"/>
  <c r="AP1289" i="12" s="1"/>
  <c r="G1284" i="12"/>
  <c r="M1284" i="12" s="1"/>
  <c r="S1284" i="12" s="1"/>
  <c r="X1284" i="12" s="1"/>
  <c r="AD1284" i="12" s="1"/>
  <c r="AI1284" i="12" s="1"/>
  <c r="AO1284" i="12" s="1"/>
  <c r="M1285" i="12"/>
  <c r="S1285" i="12" s="1"/>
  <c r="X1285" i="12" s="1"/>
  <c r="AD1285" i="12" s="1"/>
  <c r="AI1285" i="12" s="1"/>
  <c r="AO1285" i="12" s="1"/>
  <c r="H1231" i="12"/>
  <c r="N1232" i="12"/>
  <c r="T1232" i="12" s="1"/>
  <c r="Y1232" i="12" s="1"/>
  <c r="AE1232" i="12" s="1"/>
  <c r="AJ1232" i="12" s="1"/>
  <c r="AP1232" i="12" s="1"/>
  <c r="G1231" i="12"/>
  <c r="M1232" i="12"/>
  <c r="S1232" i="12" s="1"/>
  <c r="X1232" i="12" s="1"/>
  <c r="AD1232" i="12" s="1"/>
  <c r="AI1232" i="12" s="1"/>
  <c r="AO1232" i="12" s="1"/>
  <c r="H1109" i="12"/>
  <c r="N1110" i="12"/>
  <c r="T1110" i="12" s="1"/>
  <c r="Y1110" i="12" s="1"/>
  <c r="AE1110" i="12" s="1"/>
  <c r="AJ1110" i="12" s="1"/>
  <c r="AP1110" i="12" s="1"/>
  <c r="G1109" i="12"/>
  <c r="M1110" i="12"/>
  <c r="S1110" i="12" s="1"/>
  <c r="X1110" i="12" s="1"/>
  <c r="AD1110" i="12" s="1"/>
  <c r="AI1110" i="12" s="1"/>
  <c r="AO1110" i="12" s="1"/>
  <c r="H1293" i="12"/>
  <c r="N1293" i="12" s="1"/>
  <c r="T1293" i="12" s="1"/>
  <c r="Y1293" i="12" s="1"/>
  <c r="AE1293" i="12" s="1"/>
  <c r="AJ1293" i="12" s="1"/>
  <c r="AP1293" i="12" s="1"/>
  <c r="N1294" i="12"/>
  <c r="T1294" i="12" s="1"/>
  <c r="Y1294" i="12" s="1"/>
  <c r="AE1294" i="12" s="1"/>
  <c r="AJ1294" i="12" s="1"/>
  <c r="AP1294" i="12" s="1"/>
  <c r="G1293" i="12"/>
  <c r="M1293" i="12" s="1"/>
  <c r="S1293" i="12" s="1"/>
  <c r="X1293" i="12" s="1"/>
  <c r="AD1293" i="12" s="1"/>
  <c r="AI1293" i="12" s="1"/>
  <c r="AO1293" i="12" s="1"/>
  <c r="M1294" i="12"/>
  <c r="S1294" i="12" s="1"/>
  <c r="X1294" i="12" s="1"/>
  <c r="AD1294" i="12" s="1"/>
  <c r="AI1294" i="12" s="1"/>
  <c r="AO1294" i="12" s="1"/>
  <c r="H1431" i="12"/>
  <c r="N1431" i="12" s="1"/>
  <c r="T1431" i="12" s="1"/>
  <c r="Y1431" i="12" s="1"/>
  <c r="AE1431" i="12" s="1"/>
  <c r="AJ1431" i="12" s="1"/>
  <c r="AP1431" i="12" s="1"/>
  <c r="N1432" i="12"/>
  <c r="T1432" i="12" s="1"/>
  <c r="Y1432" i="12" s="1"/>
  <c r="AE1432" i="12" s="1"/>
  <c r="AJ1432" i="12" s="1"/>
  <c r="AP1432" i="12" s="1"/>
  <c r="H1284" i="12"/>
  <c r="N1284" i="12" s="1"/>
  <c r="T1284" i="12" s="1"/>
  <c r="Y1284" i="12" s="1"/>
  <c r="AE1284" i="12" s="1"/>
  <c r="AJ1284" i="12" s="1"/>
  <c r="AP1284" i="12" s="1"/>
  <c r="N1285" i="12"/>
  <c r="T1285" i="12" s="1"/>
  <c r="Y1285" i="12" s="1"/>
  <c r="AE1285" i="12" s="1"/>
  <c r="AJ1285" i="12" s="1"/>
  <c r="AP1285" i="12" s="1"/>
  <c r="G1431" i="12"/>
  <c r="M1431" i="12" s="1"/>
  <c r="S1431" i="12" s="1"/>
  <c r="X1431" i="12" s="1"/>
  <c r="AD1431" i="12" s="1"/>
  <c r="AI1431" i="12" s="1"/>
  <c r="AO1431" i="12" s="1"/>
  <c r="M1432" i="12"/>
  <c r="S1432" i="12" s="1"/>
  <c r="X1432" i="12" s="1"/>
  <c r="AD1432" i="12" s="1"/>
  <c r="AI1432" i="12" s="1"/>
  <c r="AO1432" i="12" s="1"/>
  <c r="G1028" i="12"/>
  <c r="M1028" i="12" s="1"/>
  <c r="S1028" i="12" s="1"/>
  <c r="X1028" i="12" s="1"/>
  <c r="AD1028" i="12" s="1"/>
  <c r="AI1028" i="12" s="1"/>
  <c r="AO1028" i="12" s="1"/>
  <c r="H1028" i="12"/>
  <c r="N1028" i="12" s="1"/>
  <c r="T1028" i="12" s="1"/>
  <c r="Y1028" i="12" s="1"/>
  <c r="AE1028" i="12" s="1"/>
  <c r="AJ1028" i="12" s="1"/>
  <c r="AP1028" i="12" s="1"/>
  <c r="AQ1028" i="12"/>
  <c r="F1028" i="12"/>
  <c r="L1028" i="12" s="1"/>
  <c r="R1028" i="12" s="1"/>
  <c r="W1028" i="12" s="1"/>
  <c r="AC1028" i="12" s="1"/>
  <c r="AH1028" i="12" s="1"/>
  <c r="AN1028" i="12" s="1"/>
  <c r="G903" i="12"/>
  <c r="H903" i="12"/>
  <c r="AQ903" i="12"/>
  <c r="AQ902" i="12" s="1"/>
  <c r="AQ901" i="12" s="1"/>
  <c r="F903" i="12"/>
  <c r="G881" i="12"/>
  <c r="H881" i="12"/>
  <c r="AQ881" i="12"/>
  <c r="AQ880" i="12" s="1"/>
  <c r="AQ879" i="12" s="1"/>
  <c r="F881" i="12"/>
  <c r="AQ877" i="12"/>
  <c r="AQ876" i="12" s="1"/>
  <c r="AQ875" i="12" s="1"/>
  <c r="AQ874" i="12" s="1"/>
  <c r="H877" i="12"/>
  <c r="G877" i="12"/>
  <c r="F877" i="12"/>
  <c r="AQ868" i="12"/>
  <c r="AQ867" i="12" s="1"/>
  <c r="AQ866" i="12" s="1"/>
  <c r="H868" i="12"/>
  <c r="G868" i="12"/>
  <c r="F868" i="12"/>
  <c r="AQ864" i="12"/>
  <c r="AQ863" i="12" s="1"/>
  <c r="AQ862" i="12" s="1"/>
  <c r="H864" i="12"/>
  <c r="G864" i="12"/>
  <c r="F864" i="12"/>
  <c r="AQ860" i="12"/>
  <c r="AQ859" i="12" s="1"/>
  <c r="AQ858" i="12" s="1"/>
  <c r="H860" i="12"/>
  <c r="G860" i="12"/>
  <c r="F860" i="12"/>
  <c r="AQ856" i="12"/>
  <c r="AQ855" i="12" s="1"/>
  <c r="AQ854" i="12" s="1"/>
  <c r="H856" i="12"/>
  <c r="G856" i="12"/>
  <c r="F856" i="12"/>
  <c r="AQ852" i="12"/>
  <c r="AQ851" i="12" s="1"/>
  <c r="AQ850" i="12" s="1"/>
  <c r="H852" i="12"/>
  <c r="G852" i="12"/>
  <c r="F852" i="12"/>
  <c r="G848" i="12"/>
  <c r="H848" i="12"/>
  <c r="AQ848" i="12"/>
  <c r="AQ847" i="12" s="1"/>
  <c r="AQ846" i="12" s="1"/>
  <c r="F848" i="12"/>
  <c r="AQ844" i="12"/>
  <c r="AQ843" i="12" s="1"/>
  <c r="AQ842" i="12" s="1"/>
  <c r="H844" i="12"/>
  <c r="G844" i="12"/>
  <c r="F844" i="12"/>
  <c r="AQ840" i="12"/>
  <c r="AQ839" i="12" s="1"/>
  <c r="AQ838" i="12" s="1"/>
  <c r="H840" i="12"/>
  <c r="G840" i="12"/>
  <c r="F840" i="12"/>
  <c r="AQ836" i="12"/>
  <c r="AQ835" i="12" s="1"/>
  <c r="AQ834" i="12" s="1"/>
  <c r="H836" i="12"/>
  <c r="G836" i="12"/>
  <c r="F836" i="12"/>
  <c r="G787" i="12"/>
  <c r="H787" i="12"/>
  <c r="AQ787" i="12"/>
  <c r="AQ786" i="12" s="1"/>
  <c r="AQ785" i="12" s="1"/>
  <c r="F787" i="12"/>
  <c r="F786" i="12" l="1"/>
  <c r="L787" i="12"/>
  <c r="R787" i="12" s="1"/>
  <c r="W787" i="12" s="1"/>
  <c r="AC787" i="12" s="1"/>
  <c r="AH787" i="12" s="1"/>
  <c r="AN787" i="12" s="1"/>
  <c r="F843" i="12"/>
  <c r="L844" i="12"/>
  <c r="R844" i="12" s="1"/>
  <c r="W844" i="12" s="1"/>
  <c r="AC844" i="12" s="1"/>
  <c r="AH844" i="12" s="1"/>
  <c r="AN844" i="12" s="1"/>
  <c r="F851" i="12"/>
  <c r="L852" i="12"/>
  <c r="R852" i="12" s="1"/>
  <c r="W852" i="12" s="1"/>
  <c r="AC852" i="12" s="1"/>
  <c r="AH852" i="12" s="1"/>
  <c r="AN852" i="12" s="1"/>
  <c r="F863" i="12"/>
  <c r="L864" i="12"/>
  <c r="R864" i="12" s="1"/>
  <c r="W864" i="12" s="1"/>
  <c r="AC864" i="12" s="1"/>
  <c r="AH864" i="12" s="1"/>
  <c r="AN864" i="12" s="1"/>
  <c r="G835" i="12"/>
  <c r="M836" i="12"/>
  <c r="S836" i="12" s="1"/>
  <c r="X836" i="12" s="1"/>
  <c r="AD836" i="12" s="1"/>
  <c r="AI836" i="12" s="1"/>
  <c r="AO836" i="12" s="1"/>
  <c r="G843" i="12"/>
  <c r="M844" i="12"/>
  <c r="S844" i="12" s="1"/>
  <c r="X844" i="12" s="1"/>
  <c r="AD844" i="12" s="1"/>
  <c r="AI844" i="12" s="1"/>
  <c r="AO844" i="12" s="1"/>
  <c r="H835" i="12"/>
  <c r="N836" i="12"/>
  <c r="T836" i="12" s="1"/>
  <c r="Y836" i="12" s="1"/>
  <c r="AE836" i="12" s="1"/>
  <c r="AJ836" i="12" s="1"/>
  <c r="AP836" i="12" s="1"/>
  <c r="H839" i="12"/>
  <c r="N840" i="12"/>
  <c r="T840" i="12" s="1"/>
  <c r="Y840" i="12" s="1"/>
  <c r="AE840" i="12" s="1"/>
  <c r="AJ840" i="12" s="1"/>
  <c r="AP840" i="12" s="1"/>
  <c r="H843" i="12"/>
  <c r="N844" i="12"/>
  <c r="T844" i="12" s="1"/>
  <c r="Y844" i="12" s="1"/>
  <c r="AE844" i="12" s="1"/>
  <c r="AJ844" i="12" s="1"/>
  <c r="AP844" i="12" s="1"/>
  <c r="H851" i="12"/>
  <c r="N852" i="12"/>
  <c r="T852" i="12" s="1"/>
  <c r="Y852" i="12" s="1"/>
  <c r="AE852" i="12" s="1"/>
  <c r="AJ852" i="12" s="1"/>
  <c r="AP852" i="12" s="1"/>
  <c r="H855" i="12"/>
  <c r="N856" i="12"/>
  <c r="T856" i="12" s="1"/>
  <c r="Y856" i="12" s="1"/>
  <c r="AE856" i="12" s="1"/>
  <c r="AJ856" i="12" s="1"/>
  <c r="AP856" i="12" s="1"/>
  <c r="H859" i="12"/>
  <c r="N860" i="12"/>
  <c r="T860" i="12" s="1"/>
  <c r="Y860" i="12" s="1"/>
  <c r="AE860" i="12" s="1"/>
  <c r="AJ860" i="12" s="1"/>
  <c r="AP860" i="12" s="1"/>
  <c r="H863" i="12"/>
  <c r="N864" i="12"/>
  <c r="T864" i="12" s="1"/>
  <c r="Y864" i="12" s="1"/>
  <c r="AE864" i="12" s="1"/>
  <c r="AJ864" i="12" s="1"/>
  <c r="AP864" i="12" s="1"/>
  <c r="H867" i="12"/>
  <c r="N868" i="12"/>
  <c r="T868" i="12" s="1"/>
  <c r="Y868" i="12" s="1"/>
  <c r="AE868" i="12" s="1"/>
  <c r="AJ868" i="12" s="1"/>
  <c r="AP868" i="12" s="1"/>
  <c r="H876" i="12"/>
  <c r="N877" i="12"/>
  <c r="T877" i="12" s="1"/>
  <c r="Y877" i="12" s="1"/>
  <c r="AE877" i="12" s="1"/>
  <c r="AJ877" i="12" s="1"/>
  <c r="AP877" i="12" s="1"/>
  <c r="H1154" i="12"/>
  <c r="N1154" i="12" s="1"/>
  <c r="T1154" i="12" s="1"/>
  <c r="Y1154" i="12" s="1"/>
  <c r="AE1154" i="12" s="1"/>
  <c r="AJ1154" i="12" s="1"/>
  <c r="AP1154" i="12" s="1"/>
  <c r="N1158" i="12"/>
  <c r="T1158" i="12" s="1"/>
  <c r="Y1158" i="12" s="1"/>
  <c r="AE1158" i="12" s="1"/>
  <c r="AJ1158" i="12" s="1"/>
  <c r="AP1158" i="12" s="1"/>
  <c r="H1146" i="12"/>
  <c r="N1146" i="12" s="1"/>
  <c r="T1146" i="12" s="1"/>
  <c r="Y1146" i="12" s="1"/>
  <c r="AE1146" i="12" s="1"/>
  <c r="AJ1146" i="12" s="1"/>
  <c r="AP1146" i="12" s="1"/>
  <c r="N1147" i="12"/>
  <c r="T1147" i="12" s="1"/>
  <c r="Y1147" i="12" s="1"/>
  <c r="AE1147" i="12" s="1"/>
  <c r="AJ1147" i="12" s="1"/>
  <c r="AP1147" i="12" s="1"/>
  <c r="H1127" i="12"/>
  <c r="N1127" i="12" s="1"/>
  <c r="T1127" i="12" s="1"/>
  <c r="Y1127" i="12" s="1"/>
  <c r="AE1127" i="12" s="1"/>
  <c r="AJ1127" i="12" s="1"/>
  <c r="AP1127" i="12" s="1"/>
  <c r="N1128" i="12"/>
  <c r="T1128" i="12" s="1"/>
  <c r="Y1128" i="12" s="1"/>
  <c r="AE1128" i="12" s="1"/>
  <c r="AJ1128" i="12" s="1"/>
  <c r="AP1128" i="12" s="1"/>
  <c r="G1154" i="12"/>
  <c r="M1154" i="12" s="1"/>
  <c r="S1154" i="12" s="1"/>
  <c r="X1154" i="12" s="1"/>
  <c r="AD1154" i="12" s="1"/>
  <c r="AI1154" i="12" s="1"/>
  <c r="AO1154" i="12" s="1"/>
  <c r="M1158" i="12"/>
  <c r="S1158" i="12" s="1"/>
  <c r="X1158" i="12" s="1"/>
  <c r="AD1158" i="12" s="1"/>
  <c r="AI1158" i="12" s="1"/>
  <c r="AO1158" i="12" s="1"/>
  <c r="G1146" i="12"/>
  <c r="M1146" i="12" s="1"/>
  <c r="S1146" i="12" s="1"/>
  <c r="X1146" i="12" s="1"/>
  <c r="AD1146" i="12" s="1"/>
  <c r="AI1146" i="12" s="1"/>
  <c r="AO1146" i="12" s="1"/>
  <c r="M1147" i="12"/>
  <c r="S1147" i="12" s="1"/>
  <c r="X1147" i="12" s="1"/>
  <c r="AD1147" i="12" s="1"/>
  <c r="AI1147" i="12" s="1"/>
  <c r="AO1147" i="12" s="1"/>
  <c r="G1135" i="12"/>
  <c r="M1135" i="12" s="1"/>
  <c r="S1135" i="12" s="1"/>
  <c r="X1135" i="12" s="1"/>
  <c r="AD1135" i="12" s="1"/>
  <c r="AI1135" i="12" s="1"/>
  <c r="AO1135" i="12" s="1"/>
  <c r="M1136" i="12"/>
  <c r="S1136" i="12" s="1"/>
  <c r="X1136" i="12" s="1"/>
  <c r="AD1136" i="12" s="1"/>
  <c r="AI1136" i="12" s="1"/>
  <c r="AO1136" i="12" s="1"/>
  <c r="G1127" i="12"/>
  <c r="M1127" i="12" s="1"/>
  <c r="S1127" i="12" s="1"/>
  <c r="X1127" i="12" s="1"/>
  <c r="AD1127" i="12" s="1"/>
  <c r="AI1127" i="12" s="1"/>
  <c r="AO1127" i="12" s="1"/>
  <c r="M1128" i="12"/>
  <c r="S1128" i="12" s="1"/>
  <c r="X1128" i="12" s="1"/>
  <c r="AD1128" i="12" s="1"/>
  <c r="AI1128" i="12" s="1"/>
  <c r="AO1128" i="12" s="1"/>
  <c r="F1154" i="12"/>
  <c r="L1154" i="12" s="1"/>
  <c r="R1154" i="12" s="1"/>
  <c r="W1154" i="12" s="1"/>
  <c r="AC1154" i="12" s="1"/>
  <c r="AH1154" i="12" s="1"/>
  <c r="AN1154" i="12" s="1"/>
  <c r="L1158" i="12"/>
  <c r="R1158" i="12" s="1"/>
  <c r="W1158" i="12" s="1"/>
  <c r="AC1158" i="12" s="1"/>
  <c r="AH1158" i="12" s="1"/>
  <c r="AN1158" i="12" s="1"/>
  <c r="F1146" i="12"/>
  <c r="L1146" i="12" s="1"/>
  <c r="R1146" i="12" s="1"/>
  <c r="W1146" i="12" s="1"/>
  <c r="AC1146" i="12" s="1"/>
  <c r="AH1146" i="12" s="1"/>
  <c r="AN1146" i="12" s="1"/>
  <c r="L1147" i="12"/>
  <c r="R1147" i="12" s="1"/>
  <c r="W1147" i="12" s="1"/>
  <c r="AC1147" i="12" s="1"/>
  <c r="AH1147" i="12" s="1"/>
  <c r="AN1147" i="12" s="1"/>
  <c r="F1135" i="12"/>
  <c r="L1135" i="12" s="1"/>
  <c r="R1135" i="12" s="1"/>
  <c r="W1135" i="12" s="1"/>
  <c r="AC1135" i="12" s="1"/>
  <c r="AH1135" i="12" s="1"/>
  <c r="AN1135" i="12" s="1"/>
  <c r="L1136" i="12"/>
  <c r="R1136" i="12" s="1"/>
  <c r="W1136" i="12" s="1"/>
  <c r="AC1136" i="12" s="1"/>
  <c r="AH1136" i="12" s="1"/>
  <c r="AN1136" i="12" s="1"/>
  <c r="F1127" i="12"/>
  <c r="L1127" i="12" s="1"/>
  <c r="R1127" i="12" s="1"/>
  <c r="W1127" i="12" s="1"/>
  <c r="AC1127" i="12" s="1"/>
  <c r="AH1127" i="12" s="1"/>
  <c r="AN1127" i="12" s="1"/>
  <c r="L1128" i="12"/>
  <c r="R1128" i="12" s="1"/>
  <c r="W1128" i="12" s="1"/>
  <c r="AC1128" i="12" s="1"/>
  <c r="AH1128" i="12" s="1"/>
  <c r="AN1128" i="12" s="1"/>
  <c r="F1119" i="12"/>
  <c r="L1119" i="12" s="1"/>
  <c r="R1119" i="12" s="1"/>
  <c r="W1119" i="12" s="1"/>
  <c r="AC1119" i="12" s="1"/>
  <c r="AH1119" i="12" s="1"/>
  <c r="AN1119" i="12" s="1"/>
  <c r="L1120" i="12"/>
  <c r="R1120" i="12" s="1"/>
  <c r="W1120" i="12" s="1"/>
  <c r="AC1120" i="12" s="1"/>
  <c r="AH1120" i="12" s="1"/>
  <c r="AN1120" i="12" s="1"/>
  <c r="H1135" i="12"/>
  <c r="N1135" i="12" s="1"/>
  <c r="T1135" i="12" s="1"/>
  <c r="Y1135" i="12" s="1"/>
  <c r="AE1135" i="12" s="1"/>
  <c r="AJ1135" i="12" s="1"/>
  <c r="AP1135" i="12" s="1"/>
  <c r="N1136" i="12"/>
  <c r="T1136" i="12" s="1"/>
  <c r="Y1136" i="12" s="1"/>
  <c r="AE1136" i="12" s="1"/>
  <c r="AJ1136" i="12" s="1"/>
  <c r="AP1136" i="12" s="1"/>
  <c r="H1119" i="12"/>
  <c r="N1119" i="12" s="1"/>
  <c r="T1119" i="12" s="1"/>
  <c r="Y1119" i="12" s="1"/>
  <c r="AE1119" i="12" s="1"/>
  <c r="AJ1119" i="12" s="1"/>
  <c r="AP1119" i="12" s="1"/>
  <c r="N1120" i="12"/>
  <c r="T1120" i="12" s="1"/>
  <c r="Y1120" i="12" s="1"/>
  <c r="AE1120" i="12" s="1"/>
  <c r="AJ1120" i="12" s="1"/>
  <c r="AP1120" i="12" s="1"/>
  <c r="F839" i="12"/>
  <c r="L840" i="12"/>
  <c r="R840" i="12" s="1"/>
  <c r="W840" i="12" s="1"/>
  <c r="AC840" i="12" s="1"/>
  <c r="AH840" i="12" s="1"/>
  <c r="AN840" i="12" s="1"/>
  <c r="F859" i="12"/>
  <c r="L860" i="12"/>
  <c r="R860" i="12" s="1"/>
  <c r="W860" i="12" s="1"/>
  <c r="AC860" i="12" s="1"/>
  <c r="AH860" i="12" s="1"/>
  <c r="AN860" i="12" s="1"/>
  <c r="F876" i="12"/>
  <c r="L877" i="12"/>
  <c r="R877" i="12" s="1"/>
  <c r="W877" i="12" s="1"/>
  <c r="AC877" i="12" s="1"/>
  <c r="AH877" i="12" s="1"/>
  <c r="AN877" i="12" s="1"/>
  <c r="F880" i="12"/>
  <c r="L881" i="12"/>
  <c r="R881" i="12" s="1"/>
  <c r="W881" i="12" s="1"/>
  <c r="AC881" i="12" s="1"/>
  <c r="AH881" i="12" s="1"/>
  <c r="AN881" i="12" s="1"/>
  <c r="F902" i="12"/>
  <c r="L903" i="12"/>
  <c r="R903" i="12" s="1"/>
  <c r="W903" i="12" s="1"/>
  <c r="AC903" i="12" s="1"/>
  <c r="AH903" i="12" s="1"/>
  <c r="AN903" i="12" s="1"/>
  <c r="F835" i="12"/>
  <c r="L836" i="12"/>
  <c r="R836" i="12" s="1"/>
  <c r="W836" i="12" s="1"/>
  <c r="AC836" i="12" s="1"/>
  <c r="AH836" i="12" s="1"/>
  <c r="AN836" i="12" s="1"/>
  <c r="F847" i="12"/>
  <c r="L848" i="12"/>
  <c r="R848" i="12" s="1"/>
  <c r="W848" i="12" s="1"/>
  <c r="AC848" i="12" s="1"/>
  <c r="AH848" i="12" s="1"/>
  <c r="AN848" i="12" s="1"/>
  <c r="F855" i="12"/>
  <c r="L856" i="12"/>
  <c r="R856" i="12" s="1"/>
  <c r="W856" i="12" s="1"/>
  <c r="AC856" i="12" s="1"/>
  <c r="AH856" i="12" s="1"/>
  <c r="AN856" i="12" s="1"/>
  <c r="F867" i="12"/>
  <c r="L868" i="12"/>
  <c r="R868" i="12" s="1"/>
  <c r="W868" i="12" s="1"/>
  <c r="AC868" i="12" s="1"/>
  <c r="AH868" i="12" s="1"/>
  <c r="AN868" i="12" s="1"/>
  <c r="G839" i="12"/>
  <c r="M840" i="12"/>
  <c r="S840" i="12" s="1"/>
  <c r="X840" i="12" s="1"/>
  <c r="AD840" i="12" s="1"/>
  <c r="AI840" i="12" s="1"/>
  <c r="AO840" i="12" s="1"/>
  <c r="G851" i="12"/>
  <c r="M852" i="12"/>
  <c r="S852" i="12" s="1"/>
  <c r="X852" i="12" s="1"/>
  <c r="AD852" i="12" s="1"/>
  <c r="AI852" i="12" s="1"/>
  <c r="AO852" i="12" s="1"/>
  <c r="G855" i="12"/>
  <c r="M856" i="12"/>
  <c r="S856" i="12" s="1"/>
  <c r="X856" i="12" s="1"/>
  <c r="AD856" i="12" s="1"/>
  <c r="AI856" i="12" s="1"/>
  <c r="AO856" i="12" s="1"/>
  <c r="G859" i="12"/>
  <c r="M860" i="12"/>
  <c r="S860" i="12" s="1"/>
  <c r="X860" i="12" s="1"/>
  <c r="AD860" i="12" s="1"/>
  <c r="AI860" i="12" s="1"/>
  <c r="AO860" i="12" s="1"/>
  <c r="G863" i="12"/>
  <c r="M864" i="12"/>
  <c r="S864" i="12" s="1"/>
  <c r="X864" i="12" s="1"/>
  <c r="AD864" i="12" s="1"/>
  <c r="AI864" i="12" s="1"/>
  <c r="AO864" i="12" s="1"/>
  <c r="G867" i="12"/>
  <c r="M868" i="12"/>
  <c r="S868" i="12" s="1"/>
  <c r="X868" i="12" s="1"/>
  <c r="AD868" i="12" s="1"/>
  <c r="AI868" i="12" s="1"/>
  <c r="AO868" i="12" s="1"/>
  <c r="G876" i="12"/>
  <c r="M877" i="12"/>
  <c r="S877" i="12" s="1"/>
  <c r="X877" i="12" s="1"/>
  <c r="AD877" i="12" s="1"/>
  <c r="AI877" i="12" s="1"/>
  <c r="AO877" i="12" s="1"/>
  <c r="H1131" i="12"/>
  <c r="N1131" i="12" s="1"/>
  <c r="T1131" i="12" s="1"/>
  <c r="Y1131" i="12" s="1"/>
  <c r="AE1131" i="12" s="1"/>
  <c r="AJ1131" i="12" s="1"/>
  <c r="AP1131" i="12" s="1"/>
  <c r="N1132" i="12"/>
  <c r="T1132" i="12" s="1"/>
  <c r="Y1132" i="12" s="1"/>
  <c r="AE1132" i="12" s="1"/>
  <c r="AJ1132" i="12" s="1"/>
  <c r="AP1132" i="12" s="1"/>
  <c r="H1150" i="12"/>
  <c r="N1150" i="12" s="1"/>
  <c r="T1150" i="12" s="1"/>
  <c r="Y1150" i="12" s="1"/>
  <c r="AE1150" i="12" s="1"/>
  <c r="AJ1150" i="12" s="1"/>
  <c r="AP1150" i="12" s="1"/>
  <c r="N1151" i="12"/>
  <c r="T1151" i="12" s="1"/>
  <c r="Y1151" i="12" s="1"/>
  <c r="AE1151" i="12" s="1"/>
  <c r="AJ1151" i="12" s="1"/>
  <c r="AP1151" i="12" s="1"/>
  <c r="H1139" i="12"/>
  <c r="N1139" i="12" s="1"/>
  <c r="T1139" i="12" s="1"/>
  <c r="Y1139" i="12" s="1"/>
  <c r="AE1139" i="12" s="1"/>
  <c r="AJ1139" i="12" s="1"/>
  <c r="AP1139" i="12" s="1"/>
  <c r="N1143" i="12"/>
  <c r="T1143" i="12" s="1"/>
  <c r="Y1143" i="12" s="1"/>
  <c r="AE1143" i="12" s="1"/>
  <c r="AJ1143" i="12" s="1"/>
  <c r="AP1143" i="12" s="1"/>
  <c r="F1230" i="12"/>
  <c r="L1230" i="12" s="1"/>
  <c r="R1230" i="12" s="1"/>
  <c r="W1230" i="12" s="1"/>
  <c r="AC1230" i="12" s="1"/>
  <c r="AH1230" i="12" s="1"/>
  <c r="AN1230" i="12" s="1"/>
  <c r="L1231" i="12"/>
  <c r="R1231" i="12" s="1"/>
  <c r="W1231" i="12" s="1"/>
  <c r="AC1231" i="12" s="1"/>
  <c r="AH1231" i="12" s="1"/>
  <c r="AN1231" i="12" s="1"/>
  <c r="G1150" i="12"/>
  <c r="M1150" i="12" s="1"/>
  <c r="S1150" i="12" s="1"/>
  <c r="X1150" i="12" s="1"/>
  <c r="AD1150" i="12" s="1"/>
  <c r="AI1150" i="12" s="1"/>
  <c r="AO1150" i="12" s="1"/>
  <c r="M1151" i="12"/>
  <c r="S1151" i="12" s="1"/>
  <c r="X1151" i="12" s="1"/>
  <c r="AD1151" i="12" s="1"/>
  <c r="AI1151" i="12" s="1"/>
  <c r="AO1151" i="12" s="1"/>
  <c r="G1139" i="12"/>
  <c r="M1139" i="12" s="1"/>
  <c r="S1139" i="12" s="1"/>
  <c r="X1139" i="12" s="1"/>
  <c r="AD1139" i="12" s="1"/>
  <c r="AI1139" i="12" s="1"/>
  <c r="AO1139" i="12" s="1"/>
  <c r="M1143" i="12"/>
  <c r="S1143" i="12" s="1"/>
  <c r="X1143" i="12" s="1"/>
  <c r="AD1143" i="12" s="1"/>
  <c r="AI1143" i="12" s="1"/>
  <c r="AO1143" i="12" s="1"/>
  <c r="G1131" i="12"/>
  <c r="M1131" i="12" s="1"/>
  <c r="S1131" i="12" s="1"/>
  <c r="X1131" i="12" s="1"/>
  <c r="AD1131" i="12" s="1"/>
  <c r="AI1131" i="12" s="1"/>
  <c r="AO1131" i="12" s="1"/>
  <c r="M1132" i="12"/>
  <c r="S1132" i="12" s="1"/>
  <c r="X1132" i="12" s="1"/>
  <c r="AD1132" i="12" s="1"/>
  <c r="AI1132" i="12" s="1"/>
  <c r="AO1132" i="12" s="1"/>
  <c r="G1123" i="12"/>
  <c r="M1123" i="12" s="1"/>
  <c r="S1123" i="12" s="1"/>
  <c r="X1123" i="12" s="1"/>
  <c r="AD1123" i="12" s="1"/>
  <c r="AI1123" i="12" s="1"/>
  <c r="AO1123" i="12" s="1"/>
  <c r="M1124" i="12"/>
  <c r="S1124" i="12" s="1"/>
  <c r="X1124" i="12" s="1"/>
  <c r="AD1124" i="12" s="1"/>
  <c r="AI1124" i="12" s="1"/>
  <c r="AO1124" i="12" s="1"/>
  <c r="F1150" i="12"/>
  <c r="L1150" i="12" s="1"/>
  <c r="R1150" i="12" s="1"/>
  <c r="W1150" i="12" s="1"/>
  <c r="AC1150" i="12" s="1"/>
  <c r="AH1150" i="12" s="1"/>
  <c r="AN1150" i="12" s="1"/>
  <c r="L1151" i="12"/>
  <c r="R1151" i="12" s="1"/>
  <c r="W1151" i="12" s="1"/>
  <c r="AC1151" i="12" s="1"/>
  <c r="AH1151" i="12" s="1"/>
  <c r="AN1151" i="12" s="1"/>
  <c r="F1139" i="12"/>
  <c r="L1139" i="12" s="1"/>
  <c r="R1139" i="12" s="1"/>
  <c r="W1139" i="12" s="1"/>
  <c r="AC1139" i="12" s="1"/>
  <c r="AH1139" i="12" s="1"/>
  <c r="AN1139" i="12" s="1"/>
  <c r="L1143" i="12"/>
  <c r="R1143" i="12" s="1"/>
  <c r="W1143" i="12" s="1"/>
  <c r="AC1143" i="12" s="1"/>
  <c r="AH1143" i="12" s="1"/>
  <c r="AN1143" i="12" s="1"/>
  <c r="F1131" i="12"/>
  <c r="L1131" i="12" s="1"/>
  <c r="R1131" i="12" s="1"/>
  <c r="W1131" i="12" s="1"/>
  <c r="AC1131" i="12" s="1"/>
  <c r="AH1131" i="12" s="1"/>
  <c r="AN1131" i="12" s="1"/>
  <c r="L1132" i="12"/>
  <c r="R1132" i="12" s="1"/>
  <c r="W1132" i="12" s="1"/>
  <c r="AC1132" i="12" s="1"/>
  <c r="AH1132" i="12" s="1"/>
  <c r="AN1132" i="12" s="1"/>
  <c r="F1123" i="12"/>
  <c r="L1123" i="12" s="1"/>
  <c r="R1123" i="12" s="1"/>
  <c r="W1123" i="12" s="1"/>
  <c r="AC1123" i="12" s="1"/>
  <c r="AH1123" i="12" s="1"/>
  <c r="AN1123" i="12" s="1"/>
  <c r="L1124" i="12"/>
  <c r="R1124" i="12" s="1"/>
  <c r="W1124" i="12" s="1"/>
  <c r="AC1124" i="12" s="1"/>
  <c r="AH1124" i="12" s="1"/>
  <c r="AN1124" i="12" s="1"/>
  <c r="F1105" i="12"/>
  <c r="L1105" i="12" s="1"/>
  <c r="R1105" i="12" s="1"/>
  <c r="W1105" i="12" s="1"/>
  <c r="AC1105" i="12" s="1"/>
  <c r="AH1105" i="12" s="1"/>
  <c r="AN1105" i="12" s="1"/>
  <c r="L1109" i="12"/>
  <c r="R1109" i="12" s="1"/>
  <c r="W1109" i="12" s="1"/>
  <c r="AC1109" i="12" s="1"/>
  <c r="AH1109" i="12" s="1"/>
  <c r="AN1109" i="12" s="1"/>
  <c r="H1123" i="12"/>
  <c r="N1123" i="12" s="1"/>
  <c r="T1123" i="12" s="1"/>
  <c r="Y1123" i="12" s="1"/>
  <c r="AE1123" i="12" s="1"/>
  <c r="AJ1123" i="12" s="1"/>
  <c r="AP1123" i="12" s="1"/>
  <c r="N1124" i="12"/>
  <c r="T1124" i="12" s="1"/>
  <c r="Y1124" i="12" s="1"/>
  <c r="AE1124" i="12" s="1"/>
  <c r="AJ1124" i="12" s="1"/>
  <c r="AP1124" i="12" s="1"/>
  <c r="G1119" i="12"/>
  <c r="M1119" i="12" s="1"/>
  <c r="S1119" i="12" s="1"/>
  <c r="X1119" i="12" s="1"/>
  <c r="AD1119" i="12" s="1"/>
  <c r="AI1119" i="12" s="1"/>
  <c r="AO1119" i="12" s="1"/>
  <c r="M1120" i="12"/>
  <c r="S1120" i="12" s="1"/>
  <c r="X1120" i="12" s="1"/>
  <c r="AD1120" i="12" s="1"/>
  <c r="AI1120" i="12" s="1"/>
  <c r="AO1120" i="12" s="1"/>
  <c r="H1105" i="12"/>
  <c r="N1105" i="12" s="1"/>
  <c r="T1105" i="12" s="1"/>
  <c r="Y1105" i="12" s="1"/>
  <c r="AE1105" i="12" s="1"/>
  <c r="AJ1105" i="12" s="1"/>
  <c r="AP1105" i="12" s="1"/>
  <c r="N1109" i="12"/>
  <c r="T1109" i="12" s="1"/>
  <c r="Y1109" i="12" s="1"/>
  <c r="AE1109" i="12" s="1"/>
  <c r="AJ1109" i="12" s="1"/>
  <c r="AP1109" i="12" s="1"/>
  <c r="H1230" i="12"/>
  <c r="N1230" i="12" s="1"/>
  <c r="T1230" i="12" s="1"/>
  <c r="Y1230" i="12" s="1"/>
  <c r="AE1230" i="12" s="1"/>
  <c r="AJ1230" i="12" s="1"/>
  <c r="AP1230" i="12" s="1"/>
  <c r="N1231" i="12"/>
  <c r="T1231" i="12" s="1"/>
  <c r="Y1231" i="12" s="1"/>
  <c r="AE1231" i="12" s="1"/>
  <c r="AJ1231" i="12" s="1"/>
  <c r="AP1231" i="12" s="1"/>
  <c r="H880" i="12"/>
  <c r="N881" i="12"/>
  <c r="T881" i="12" s="1"/>
  <c r="Y881" i="12" s="1"/>
  <c r="AE881" i="12" s="1"/>
  <c r="AJ881" i="12" s="1"/>
  <c r="AP881" i="12" s="1"/>
  <c r="H902" i="12"/>
  <c r="N903" i="12"/>
  <c r="T903" i="12" s="1"/>
  <c r="Y903" i="12" s="1"/>
  <c r="AE903" i="12" s="1"/>
  <c r="AJ903" i="12" s="1"/>
  <c r="AP903" i="12" s="1"/>
  <c r="H786" i="12"/>
  <c r="N787" i="12"/>
  <c r="T787" i="12" s="1"/>
  <c r="Y787" i="12" s="1"/>
  <c r="AE787" i="12" s="1"/>
  <c r="AJ787" i="12" s="1"/>
  <c r="AP787" i="12" s="1"/>
  <c r="H847" i="12"/>
  <c r="N848" i="12"/>
  <c r="T848" i="12" s="1"/>
  <c r="Y848" i="12" s="1"/>
  <c r="AE848" i="12" s="1"/>
  <c r="AJ848" i="12" s="1"/>
  <c r="AP848" i="12" s="1"/>
  <c r="G786" i="12"/>
  <c r="M787" i="12"/>
  <c r="S787" i="12" s="1"/>
  <c r="X787" i="12" s="1"/>
  <c r="AD787" i="12" s="1"/>
  <c r="AI787" i="12" s="1"/>
  <c r="AO787" i="12" s="1"/>
  <c r="G847" i="12"/>
  <c r="M848" i="12"/>
  <c r="S848" i="12" s="1"/>
  <c r="X848" i="12" s="1"/>
  <c r="AD848" i="12" s="1"/>
  <c r="AI848" i="12" s="1"/>
  <c r="AO848" i="12" s="1"/>
  <c r="G880" i="12"/>
  <c r="M881" i="12"/>
  <c r="S881" i="12" s="1"/>
  <c r="X881" i="12" s="1"/>
  <c r="AD881" i="12" s="1"/>
  <c r="AI881" i="12" s="1"/>
  <c r="AO881" i="12" s="1"/>
  <c r="G902" i="12"/>
  <c r="M903" i="12"/>
  <c r="S903" i="12" s="1"/>
  <c r="X903" i="12" s="1"/>
  <c r="AD903" i="12" s="1"/>
  <c r="AI903" i="12" s="1"/>
  <c r="AO903" i="12" s="1"/>
  <c r="G1105" i="12"/>
  <c r="M1105" i="12" s="1"/>
  <c r="S1105" i="12" s="1"/>
  <c r="X1105" i="12" s="1"/>
  <c r="AD1105" i="12" s="1"/>
  <c r="AI1105" i="12" s="1"/>
  <c r="AO1105" i="12" s="1"/>
  <c r="M1109" i="12"/>
  <c r="S1109" i="12" s="1"/>
  <c r="X1109" i="12" s="1"/>
  <c r="AD1109" i="12" s="1"/>
  <c r="AI1109" i="12" s="1"/>
  <c r="AO1109" i="12" s="1"/>
  <c r="G1230" i="12"/>
  <c r="M1230" i="12" s="1"/>
  <c r="S1230" i="12" s="1"/>
  <c r="X1230" i="12" s="1"/>
  <c r="AD1230" i="12" s="1"/>
  <c r="AI1230" i="12" s="1"/>
  <c r="AO1230" i="12" s="1"/>
  <c r="M1231" i="12"/>
  <c r="S1231" i="12" s="1"/>
  <c r="X1231" i="12" s="1"/>
  <c r="AD1231" i="12" s="1"/>
  <c r="AI1231" i="12" s="1"/>
  <c r="AO1231" i="12" s="1"/>
  <c r="AQ833" i="12"/>
  <c r="G735" i="12"/>
  <c r="H735" i="12"/>
  <c r="AQ735" i="12"/>
  <c r="AQ734" i="12" s="1"/>
  <c r="AQ733" i="12" s="1"/>
  <c r="F735" i="12"/>
  <c r="G667" i="12"/>
  <c r="H667" i="12"/>
  <c r="AQ667" i="12"/>
  <c r="AQ666" i="12" s="1"/>
  <c r="AQ665" i="12" s="1"/>
  <c r="F667" i="12"/>
  <c r="G644" i="12"/>
  <c r="H644" i="12"/>
  <c r="AQ644" i="12"/>
  <c r="AQ643" i="12" s="1"/>
  <c r="AQ642" i="12" s="1"/>
  <c r="F644" i="12"/>
  <c r="G551" i="12"/>
  <c r="H551" i="12"/>
  <c r="AQ551" i="12"/>
  <c r="AQ550" i="12" s="1"/>
  <c r="AQ549" i="12" s="1"/>
  <c r="F551" i="12"/>
  <c r="F550" i="12" l="1"/>
  <c r="L551" i="12"/>
  <c r="R551" i="12" s="1"/>
  <c r="W551" i="12" s="1"/>
  <c r="AC551" i="12" s="1"/>
  <c r="AH551" i="12" s="1"/>
  <c r="AN551" i="12" s="1"/>
  <c r="F734" i="12"/>
  <c r="L735" i="12"/>
  <c r="R735" i="12" s="1"/>
  <c r="W735" i="12" s="1"/>
  <c r="AC735" i="12" s="1"/>
  <c r="AH735" i="12" s="1"/>
  <c r="AN735" i="12" s="1"/>
  <c r="G866" i="12"/>
  <c r="M866" i="12" s="1"/>
  <c r="S866" i="12" s="1"/>
  <c r="X866" i="12" s="1"/>
  <c r="AD866" i="12" s="1"/>
  <c r="AI866" i="12" s="1"/>
  <c r="AO866" i="12" s="1"/>
  <c r="M867" i="12"/>
  <c r="S867" i="12" s="1"/>
  <c r="X867" i="12" s="1"/>
  <c r="AD867" i="12" s="1"/>
  <c r="AI867" i="12" s="1"/>
  <c r="AO867" i="12" s="1"/>
  <c r="G858" i="12"/>
  <c r="M858" i="12" s="1"/>
  <c r="S858" i="12" s="1"/>
  <c r="X858" i="12" s="1"/>
  <c r="AD858" i="12" s="1"/>
  <c r="AI858" i="12" s="1"/>
  <c r="AO858" i="12" s="1"/>
  <c r="M859" i="12"/>
  <c r="S859" i="12" s="1"/>
  <c r="X859" i="12" s="1"/>
  <c r="AD859" i="12" s="1"/>
  <c r="AI859" i="12" s="1"/>
  <c r="AO859" i="12" s="1"/>
  <c r="G850" i="12"/>
  <c r="M850" i="12" s="1"/>
  <c r="S850" i="12" s="1"/>
  <c r="X850" i="12" s="1"/>
  <c r="AD850" i="12" s="1"/>
  <c r="AI850" i="12" s="1"/>
  <c r="AO850" i="12" s="1"/>
  <c r="M851" i="12"/>
  <c r="S851" i="12" s="1"/>
  <c r="X851" i="12" s="1"/>
  <c r="AD851" i="12" s="1"/>
  <c r="AI851" i="12" s="1"/>
  <c r="AO851" i="12" s="1"/>
  <c r="F866" i="12"/>
  <c r="L866" i="12" s="1"/>
  <c r="R866" i="12" s="1"/>
  <c r="W866" i="12" s="1"/>
  <c r="AC866" i="12" s="1"/>
  <c r="AH866" i="12" s="1"/>
  <c r="AN866" i="12" s="1"/>
  <c r="L867" i="12"/>
  <c r="R867" i="12" s="1"/>
  <c r="W867" i="12" s="1"/>
  <c r="AC867" i="12" s="1"/>
  <c r="AH867" i="12" s="1"/>
  <c r="AN867" i="12" s="1"/>
  <c r="F846" i="12"/>
  <c r="L846" i="12" s="1"/>
  <c r="R846" i="12" s="1"/>
  <c r="W846" i="12" s="1"/>
  <c r="AC846" i="12" s="1"/>
  <c r="AH846" i="12" s="1"/>
  <c r="AN846" i="12" s="1"/>
  <c r="L847" i="12"/>
  <c r="R847" i="12" s="1"/>
  <c r="W847" i="12" s="1"/>
  <c r="AC847" i="12" s="1"/>
  <c r="AH847" i="12" s="1"/>
  <c r="AN847" i="12" s="1"/>
  <c r="F901" i="12"/>
  <c r="L901" i="12" s="1"/>
  <c r="R901" i="12" s="1"/>
  <c r="W901" i="12" s="1"/>
  <c r="AC901" i="12" s="1"/>
  <c r="AH901" i="12" s="1"/>
  <c r="AN901" i="12" s="1"/>
  <c r="L902" i="12"/>
  <c r="R902" i="12" s="1"/>
  <c r="W902" i="12" s="1"/>
  <c r="AC902" i="12" s="1"/>
  <c r="AH902" i="12" s="1"/>
  <c r="AN902" i="12" s="1"/>
  <c r="F875" i="12"/>
  <c r="L876" i="12"/>
  <c r="R876" i="12" s="1"/>
  <c r="W876" i="12" s="1"/>
  <c r="AC876" i="12" s="1"/>
  <c r="AH876" i="12" s="1"/>
  <c r="AN876" i="12" s="1"/>
  <c r="F838" i="12"/>
  <c r="L838" i="12" s="1"/>
  <c r="R838" i="12" s="1"/>
  <c r="W838" i="12" s="1"/>
  <c r="AC838" i="12" s="1"/>
  <c r="AH838" i="12" s="1"/>
  <c r="AN838" i="12" s="1"/>
  <c r="L839" i="12"/>
  <c r="R839" i="12" s="1"/>
  <c r="W839" i="12" s="1"/>
  <c r="AC839" i="12" s="1"/>
  <c r="AH839" i="12" s="1"/>
  <c r="AN839" i="12" s="1"/>
  <c r="H866" i="12"/>
  <c r="N866" i="12" s="1"/>
  <c r="T866" i="12" s="1"/>
  <c r="Y866" i="12" s="1"/>
  <c r="AE866" i="12" s="1"/>
  <c r="AJ866" i="12" s="1"/>
  <c r="AP866" i="12" s="1"/>
  <c r="N867" i="12"/>
  <c r="T867" i="12" s="1"/>
  <c r="Y867" i="12" s="1"/>
  <c r="AE867" i="12" s="1"/>
  <c r="AJ867" i="12" s="1"/>
  <c r="AP867" i="12" s="1"/>
  <c r="H858" i="12"/>
  <c r="N858" i="12" s="1"/>
  <c r="T858" i="12" s="1"/>
  <c r="Y858" i="12" s="1"/>
  <c r="AE858" i="12" s="1"/>
  <c r="AJ858" i="12" s="1"/>
  <c r="AP858" i="12" s="1"/>
  <c r="N859" i="12"/>
  <c r="T859" i="12" s="1"/>
  <c r="Y859" i="12" s="1"/>
  <c r="AE859" i="12" s="1"/>
  <c r="AJ859" i="12" s="1"/>
  <c r="AP859" i="12" s="1"/>
  <c r="H850" i="12"/>
  <c r="N850" i="12" s="1"/>
  <c r="T850" i="12" s="1"/>
  <c r="Y850" i="12" s="1"/>
  <c r="AE850" i="12" s="1"/>
  <c r="AJ850" i="12" s="1"/>
  <c r="AP850" i="12" s="1"/>
  <c r="N851" i="12"/>
  <c r="T851" i="12" s="1"/>
  <c r="Y851" i="12" s="1"/>
  <c r="AE851" i="12" s="1"/>
  <c r="AJ851" i="12" s="1"/>
  <c r="AP851" i="12" s="1"/>
  <c r="H838" i="12"/>
  <c r="N838" i="12" s="1"/>
  <c r="T838" i="12" s="1"/>
  <c r="Y838" i="12" s="1"/>
  <c r="AE838" i="12" s="1"/>
  <c r="AJ838" i="12" s="1"/>
  <c r="AP838" i="12" s="1"/>
  <c r="N839" i="12"/>
  <c r="T839" i="12" s="1"/>
  <c r="Y839" i="12" s="1"/>
  <c r="AE839" i="12" s="1"/>
  <c r="AJ839" i="12" s="1"/>
  <c r="AP839" i="12" s="1"/>
  <c r="G842" i="12"/>
  <c r="M842" i="12" s="1"/>
  <c r="S842" i="12" s="1"/>
  <c r="X842" i="12" s="1"/>
  <c r="AD842" i="12" s="1"/>
  <c r="AI842" i="12" s="1"/>
  <c r="AO842" i="12" s="1"/>
  <c r="M843" i="12"/>
  <c r="S843" i="12" s="1"/>
  <c r="X843" i="12" s="1"/>
  <c r="AD843" i="12" s="1"/>
  <c r="AI843" i="12" s="1"/>
  <c r="AO843" i="12" s="1"/>
  <c r="F862" i="12"/>
  <c r="L862" i="12" s="1"/>
  <c r="R862" i="12" s="1"/>
  <c r="W862" i="12" s="1"/>
  <c r="AC862" i="12" s="1"/>
  <c r="AH862" i="12" s="1"/>
  <c r="AN862" i="12" s="1"/>
  <c r="L863" i="12"/>
  <c r="R863" i="12" s="1"/>
  <c r="W863" i="12" s="1"/>
  <c r="AC863" i="12" s="1"/>
  <c r="AH863" i="12" s="1"/>
  <c r="AN863" i="12" s="1"/>
  <c r="F842" i="12"/>
  <c r="L842" i="12" s="1"/>
  <c r="R842" i="12" s="1"/>
  <c r="W842" i="12" s="1"/>
  <c r="AC842" i="12" s="1"/>
  <c r="AH842" i="12" s="1"/>
  <c r="AN842" i="12" s="1"/>
  <c r="L843" i="12"/>
  <c r="R843" i="12" s="1"/>
  <c r="W843" i="12" s="1"/>
  <c r="AC843" i="12" s="1"/>
  <c r="AH843" i="12" s="1"/>
  <c r="AN843" i="12" s="1"/>
  <c r="F666" i="12"/>
  <c r="L667" i="12"/>
  <c r="R667" i="12" s="1"/>
  <c r="W667" i="12" s="1"/>
  <c r="AC667" i="12" s="1"/>
  <c r="AH667" i="12" s="1"/>
  <c r="AN667" i="12" s="1"/>
  <c r="F643" i="12"/>
  <c r="L644" i="12"/>
  <c r="R644" i="12" s="1"/>
  <c r="W644" i="12" s="1"/>
  <c r="AC644" i="12" s="1"/>
  <c r="AH644" i="12" s="1"/>
  <c r="AN644" i="12" s="1"/>
  <c r="G875" i="12"/>
  <c r="M876" i="12"/>
  <c r="S876" i="12" s="1"/>
  <c r="X876" i="12" s="1"/>
  <c r="AD876" i="12" s="1"/>
  <c r="AI876" i="12" s="1"/>
  <c r="AO876" i="12" s="1"/>
  <c r="G862" i="12"/>
  <c r="M862" i="12" s="1"/>
  <c r="S862" i="12" s="1"/>
  <c r="X862" i="12" s="1"/>
  <c r="AD862" i="12" s="1"/>
  <c r="AI862" i="12" s="1"/>
  <c r="AO862" i="12" s="1"/>
  <c r="M863" i="12"/>
  <c r="S863" i="12" s="1"/>
  <c r="X863" i="12" s="1"/>
  <c r="AD863" i="12" s="1"/>
  <c r="AI863" i="12" s="1"/>
  <c r="AO863" i="12" s="1"/>
  <c r="G854" i="12"/>
  <c r="M854" i="12" s="1"/>
  <c r="S854" i="12" s="1"/>
  <c r="X854" i="12" s="1"/>
  <c r="AD854" i="12" s="1"/>
  <c r="AI854" i="12" s="1"/>
  <c r="AO854" i="12" s="1"/>
  <c r="M855" i="12"/>
  <c r="S855" i="12" s="1"/>
  <c r="X855" i="12" s="1"/>
  <c r="AD855" i="12" s="1"/>
  <c r="AI855" i="12" s="1"/>
  <c r="AO855" i="12" s="1"/>
  <c r="G838" i="12"/>
  <c r="M838" i="12" s="1"/>
  <c r="S838" i="12" s="1"/>
  <c r="X838" i="12" s="1"/>
  <c r="AD838" i="12" s="1"/>
  <c r="AI838" i="12" s="1"/>
  <c r="AO838" i="12" s="1"/>
  <c r="M839" i="12"/>
  <c r="S839" i="12" s="1"/>
  <c r="X839" i="12" s="1"/>
  <c r="AD839" i="12" s="1"/>
  <c r="AI839" i="12" s="1"/>
  <c r="AO839" i="12" s="1"/>
  <c r="F854" i="12"/>
  <c r="L854" i="12" s="1"/>
  <c r="R854" i="12" s="1"/>
  <c r="W854" i="12" s="1"/>
  <c r="AC854" i="12" s="1"/>
  <c r="AH854" i="12" s="1"/>
  <c r="AN854" i="12" s="1"/>
  <c r="L855" i="12"/>
  <c r="R855" i="12" s="1"/>
  <c r="W855" i="12" s="1"/>
  <c r="AC855" i="12" s="1"/>
  <c r="AH855" i="12" s="1"/>
  <c r="AN855" i="12" s="1"/>
  <c r="F834" i="12"/>
  <c r="L835" i="12"/>
  <c r="R835" i="12" s="1"/>
  <c r="W835" i="12" s="1"/>
  <c r="AC835" i="12" s="1"/>
  <c r="AH835" i="12" s="1"/>
  <c r="AN835" i="12" s="1"/>
  <c r="F879" i="12"/>
  <c r="L879" i="12" s="1"/>
  <c r="R879" i="12" s="1"/>
  <c r="W879" i="12" s="1"/>
  <c r="AC879" i="12" s="1"/>
  <c r="AH879" i="12" s="1"/>
  <c r="AN879" i="12" s="1"/>
  <c r="L880" i="12"/>
  <c r="R880" i="12" s="1"/>
  <c r="W880" i="12" s="1"/>
  <c r="AC880" i="12" s="1"/>
  <c r="AH880" i="12" s="1"/>
  <c r="AN880" i="12" s="1"/>
  <c r="F858" i="12"/>
  <c r="L858" i="12" s="1"/>
  <c r="R858" i="12" s="1"/>
  <c r="W858" i="12" s="1"/>
  <c r="AC858" i="12" s="1"/>
  <c r="AH858" i="12" s="1"/>
  <c r="AN858" i="12" s="1"/>
  <c r="L859" i="12"/>
  <c r="R859" i="12" s="1"/>
  <c r="W859" i="12" s="1"/>
  <c r="AC859" i="12" s="1"/>
  <c r="AH859" i="12" s="1"/>
  <c r="AN859" i="12" s="1"/>
  <c r="H875" i="12"/>
  <c r="N876" i="12"/>
  <c r="T876" i="12" s="1"/>
  <c r="Y876" i="12" s="1"/>
  <c r="AE876" i="12" s="1"/>
  <c r="AJ876" i="12" s="1"/>
  <c r="AP876" i="12" s="1"/>
  <c r="H862" i="12"/>
  <c r="N862" i="12" s="1"/>
  <c r="T862" i="12" s="1"/>
  <c r="Y862" i="12" s="1"/>
  <c r="AE862" i="12" s="1"/>
  <c r="AJ862" i="12" s="1"/>
  <c r="AP862" i="12" s="1"/>
  <c r="N863" i="12"/>
  <c r="T863" i="12" s="1"/>
  <c r="Y863" i="12" s="1"/>
  <c r="AE863" i="12" s="1"/>
  <c r="AJ863" i="12" s="1"/>
  <c r="AP863" i="12" s="1"/>
  <c r="H854" i="12"/>
  <c r="N854" i="12" s="1"/>
  <c r="T854" i="12" s="1"/>
  <c r="Y854" i="12" s="1"/>
  <c r="AE854" i="12" s="1"/>
  <c r="AJ854" i="12" s="1"/>
  <c r="AP854" i="12" s="1"/>
  <c r="N855" i="12"/>
  <c r="T855" i="12" s="1"/>
  <c r="Y855" i="12" s="1"/>
  <c r="AE855" i="12" s="1"/>
  <c r="AJ855" i="12" s="1"/>
  <c r="AP855" i="12" s="1"/>
  <c r="H842" i="12"/>
  <c r="N842" i="12" s="1"/>
  <c r="T842" i="12" s="1"/>
  <c r="Y842" i="12" s="1"/>
  <c r="AE842" i="12" s="1"/>
  <c r="AJ842" i="12" s="1"/>
  <c r="AP842" i="12" s="1"/>
  <c r="N843" i="12"/>
  <c r="T843" i="12" s="1"/>
  <c r="Y843" i="12" s="1"/>
  <c r="AE843" i="12" s="1"/>
  <c r="AJ843" i="12" s="1"/>
  <c r="AP843" i="12" s="1"/>
  <c r="H834" i="12"/>
  <c r="N834" i="12" s="1"/>
  <c r="T834" i="12" s="1"/>
  <c r="Y834" i="12" s="1"/>
  <c r="AE834" i="12" s="1"/>
  <c r="AJ834" i="12" s="1"/>
  <c r="AP834" i="12" s="1"/>
  <c r="N835" i="12"/>
  <c r="T835" i="12" s="1"/>
  <c r="Y835" i="12" s="1"/>
  <c r="AE835" i="12" s="1"/>
  <c r="AJ835" i="12" s="1"/>
  <c r="AP835" i="12" s="1"/>
  <c r="G834" i="12"/>
  <c r="M834" i="12" s="1"/>
  <c r="S834" i="12" s="1"/>
  <c r="X834" i="12" s="1"/>
  <c r="AD834" i="12" s="1"/>
  <c r="AI834" i="12" s="1"/>
  <c r="AO834" i="12" s="1"/>
  <c r="M835" i="12"/>
  <c r="S835" i="12" s="1"/>
  <c r="X835" i="12" s="1"/>
  <c r="AD835" i="12" s="1"/>
  <c r="AI835" i="12" s="1"/>
  <c r="AO835" i="12" s="1"/>
  <c r="F850" i="12"/>
  <c r="L850" i="12" s="1"/>
  <c r="R850" i="12" s="1"/>
  <c r="W850" i="12" s="1"/>
  <c r="AC850" i="12" s="1"/>
  <c r="AH850" i="12" s="1"/>
  <c r="AN850" i="12" s="1"/>
  <c r="L851" i="12"/>
  <c r="R851" i="12" s="1"/>
  <c r="W851" i="12" s="1"/>
  <c r="AC851" i="12" s="1"/>
  <c r="AH851" i="12" s="1"/>
  <c r="AN851" i="12" s="1"/>
  <c r="F785" i="12"/>
  <c r="L785" i="12" s="1"/>
  <c r="R785" i="12" s="1"/>
  <c r="W785" i="12" s="1"/>
  <c r="AC785" i="12" s="1"/>
  <c r="AH785" i="12" s="1"/>
  <c r="AN785" i="12" s="1"/>
  <c r="L786" i="12"/>
  <c r="R786" i="12" s="1"/>
  <c r="W786" i="12" s="1"/>
  <c r="AC786" i="12" s="1"/>
  <c r="AH786" i="12" s="1"/>
  <c r="AN786" i="12" s="1"/>
  <c r="H643" i="12"/>
  <c r="N644" i="12"/>
  <c r="T644" i="12" s="1"/>
  <c r="Y644" i="12" s="1"/>
  <c r="AE644" i="12" s="1"/>
  <c r="AJ644" i="12" s="1"/>
  <c r="AP644" i="12" s="1"/>
  <c r="G901" i="12"/>
  <c r="M901" i="12" s="1"/>
  <c r="S901" i="12" s="1"/>
  <c r="X901" i="12" s="1"/>
  <c r="AD901" i="12" s="1"/>
  <c r="AI901" i="12" s="1"/>
  <c r="AO901" i="12" s="1"/>
  <c r="M902" i="12"/>
  <c r="S902" i="12" s="1"/>
  <c r="X902" i="12" s="1"/>
  <c r="AD902" i="12" s="1"/>
  <c r="AI902" i="12" s="1"/>
  <c r="AO902" i="12" s="1"/>
  <c r="G846" i="12"/>
  <c r="M847" i="12"/>
  <c r="S847" i="12" s="1"/>
  <c r="X847" i="12" s="1"/>
  <c r="AD847" i="12" s="1"/>
  <c r="AI847" i="12" s="1"/>
  <c r="AO847" i="12" s="1"/>
  <c r="H846" i="12"/>
  <c r="N847" i="12"/>
  <c r="T847" i="12" s="1"/>
  <c r="Y847" i="12" s="1"/>
  <c r="AE847" i="12" s="1"/>
  <c r="AJ847" i="12" s="1"/>
  <c r="AP847" i="12" s="1"/>
  <c r="H901" i="12"/>
  <c r="N901" i="12" s="1"/>
  <c r="T901" i="12" s="1"/>
  <c r="Y901" i="12" s="1"/>
  <c r="AE901" i="12" s="1"/>
  <c r="AJ901" i="12" s="1"/>
  <c r="AP901" i="12" s="1"/>
  <c r="N902" i="12"/>
  <c r="T902" i="12" s="1"/>
  <c r="Y902" i="12" s="1"/>
  <c r="AE902" i="12" s="1"/>
  <c r="AJ902" i="12" s="1"/>
  <c r="AP902" i="12" s="1"/>
  <c r="H550" i="12"/>
  <c r="N551" i="12"/>
  <c r="T551" i="12" s="1"/>
  <c r="Y551" i="12" s="1"/>
  <c r="AE551" i="12" s="1"/>
  <c r="AJ551" i="12" s="1"/>
  <c r="AP551" i="12" s="1"/>
  <c r="H734" i="12"/>
  <c r="N735" i="12"/>
  <c r="T735" i="12" s="1"/>
  <c r="Y735" i="12" s="1"/>
  <c r="AE735" i="12" s="1"/>
  <c r="AJ735" i="12" s="1"/>
  <c r="AP735" i="12" s="1"/>
  <c r="H666" i="12"/>
  <c r="N667" i="12"/>
  <c r="T667" i="12" s="1"/>
  <c r="Y667" i="12" s="1"/>
  <c r="AE667" i="12" s="1"/>
  <c r="AJ667" i="12" s="1"/>
  <c r="AP667" i="12" s="1"/>
  <c r="G550" i="12"/>
  <c r="M551" i="12"/>
  <c r="S551" i="12" s="1"/>
  <c r="X551" i="12" s="1"/>
  <c r="AD551" i="12" s="1"/>
  <c r="AI551" i="12" s="1"/>
  <c r="AO551" i="12" s="1"/>
  <c r="G643" i="12"/>
  <c r="M644" i="12"/>
  <c r="S644" i="12" s="1"/>
  <c r="X644" i="12" s="1"/>
  <c r="AD644" i="12" s="1"/>
  <c r="AI644" i="12" s="1"/>
  <c r="AO644" i="12" s="1"/>
  <c r="G666" i="12"/>
  <c r="M667" i="12"/>
  <c r="S667" i="12" s="1"/>
  <c r="X667" i="12" s="1"/>
  <c r="AD667" i="12" s="1"/>
  <c r="AI667" i="12" s="1"/>
  <c r="AO667" i="12" s="1"/>
  <c r="G734" i="12"/>
  <c r="M735" i="12"/>
  <c r="S735" i="12" s="1"/>
  <c r="X735" i="12" s="1"/>
  <c r="AD735" i="12" s="1"/>
  <c r="AI735" i="12" s="1"/>
  <c r="AO735" i="12" s="1"/>
  <c r="G879" i="12"/>
  <c r="M879" i="12" s="1"/>
  <c r="S879" i="12" s="1"/>
  <c r="X879" i="12" s="1"/>
  <c r="AD879" i="12" s="1"/>
  <c r="AI879" i="12" s="1"/>
  <c r="AO879" i="12" s="1"/>
  <c r="M880" i="12"/>
  <c r="S880" i="12" s="1"/>
  <c r="X880" i="12" s="1"/>
  <c r="AD880" i="12" s="1"/>
  <c r="AI880" i="12" s="1"/>
  <c r="AO880" i="12" s="1"/>
  <c r="G785" i="12"/>
  <c r="M785" i="12" s="1"/>
  <c r="S785" i="12" s="1"/>
  <c r="X785" i="12" s="1"/>
  <c r="AD785" i="12" s="1"/>
  <c r="AI785" i="12" s="1"/>
  <c r="AO785" i="12" s="1"/>
  <c r="M786" i="12"/>
  <c r="S786" i="12" s="1"/>
  <c r="X786" i="12" s="1"/>
  <c r="AD786" i="12" s="1"/>
  <c r="AI786" i="12" s="1"/>
  <c r="AO786" i="12" s="1"/>
  <c r="H785" i="12"/>
  <c r="N785" i="12" s="1"/>
  <c r="T785" i="12" s="1"/>
  <c r="Y785" i="12" s="1"/>
  <c r="AE785" i="12" s="1"/>
  <c r="AJ785" i="12" s="1"/>
  <c r="AP785" i="12" s="1"/>
  <c r="N786" i="12"/>
  <c r="T786" i="12" s="1"/>
  <c r="Y786" i="12" s="1"/>
  <c r="AE786" i="12" s="1"/>
  <c r="AJ786" i="12" s="1"/>
  <c r="AP786" i="12" s="1"/>
  <c r="H879" i="12"/>
  <c r="N879" i="12" s="1"/>
  <c r="T879" i="12" s="1"/>
  <c r="Y879" i="12" s="1"/>
  <c r="AE879" i="12" s="1"/>
  <c r="AJ879" i="12" s="1"/>
  <c r="AP879" i="12" s="1"/>
  <c r="N880" i="12"/>
  <c r="T880" i="12" s="1"/>
  <c r="Y880" i="12" s="1"/>
  <c r="AE880" i="12" s="1"/>
  <c r="AJ880" i="12" s="1"/>
  <c r="AP880" i="12" s="1"/>
  <c r="G476" i="12"/>
  <c r="H476" i="12"/>
  <c r="AQ476" i="12"/>
  <c r="AQ475" i="12" s="1"/>
  <c r="AQ474" i="12" s="1"/>
  <c r="F476" i="12"/>
  <c r="G451" i="12"/>
  <c r="M451" i="12" s="1"/>
  <c r="S451" i="12" s="1"/>
  <c r="X451" i="12" s="1"/>
  <c r="AD451" i="12" s="1"/>
  <c r="AI451" i="12" s="1"/>
  <c r="AO451" i="12" s="1"/>
  <c r="H451" i="12"/>
  <c r="N451" i="12" s="1"/>
  <c r="T451" i="12" s="1"/>
  <c r="Y451" i="12" s="1"/>
  <c r="AE451" i="12" s="1"/>
  <c r="AJ451" i="12" s="1"/>
  <c r="AP451" i="12" s="1"/>
  <c r="AQ451" i="12"/>
  <c r="G453" i="12"/>
  <c r="M453" i="12" s="1"/>
  <c r="S453" i="12" s="1"/>
  <c r="X453" i="12" s="1"/>
  <c r="AD453" i="12" s="1"/>
  <c r="AI453" i="12" s="1"/>
  <c r="AO453" i="12" s="1"/>
  <c r="H453" i="12"/>
  <c r="N453" i="12" s="1"/>
  <c r="T453" i="12" s="1"/>
  <c r="Y453" i="12" s="1"/>
  <c r="AE453" i="12" s="1"/>
  <c r="AJ453" i="12" s="1"/>
  <c r="AP453" i="12" s="1"/>
  <c r="AQ453" i="12"/>
  <c r="F451" i="12"/>
  <c r="L451" i="12" s="1"/>
  <c r="R451" i="12" s="1"/>
  <c r="W451" i="12" s="1"/>
  <c r="AC451" i="12" s="1"/>
  <c r="AH451" i="12" s="1"/>
  <c r="AN451" i="12" s="1"/>
  <c r="F453" i="12"/>
  <c r="L453" i="12" s="1"/>
  <c r="R453" i="12" s="1"/>
  <c r="W453" i="12" s="1"/>
  <c r="AC453" i="12" s="1"/>
  <c r="AH453" i="12" s="1"/>
  <c r="AN453" i="12" s="1"/>
  <c r="H874" i="12" l="1"/>
  <c r="N874" i="12" s="1"/>
  <c r="T874" i="12" s="1"/>
  <c r="Y874" i="12" s="1"/>
  <c r="AE874" i="12" s="1"/>
  <c r="AJ874" i="12" s="1"/>
  <c r="AP874" i="12" s="1"/>
  <c r="N875" i="12"/>
  <c r="T875" i="12" s="1"/>
  <c r="Y875" i="12" s="1"/>
  <c r="AE875" i="12" s="1"/>
  <c r="AJ875" i="12" s="1"/>
  <c r="AP875" i="12" s="1"/>
  <c r="G874" i="12"/>
  <c r="M874" i="12" s="1"/>
  <c r="S874" i="12" s="1"/>
  <c r="X874" i="12" s="1"/>
  <c r="AD874" i="12" s="1"/>
  <c r="AI874" i="12" s="1"/>
  <c r="AO874" i="12" s="1"/>
  <c r="M875" i="12"/>
  <c r="S875" i="12" s="1"/>
  <c r="X875" i="12" s="1"/>
  <c r="AD875" i="12" s="1"/>
  <c r="AI875" i="12" s="1"/>
  <c r="AO875" i="12" s="1"/>
  <c r="F665" i="12"/>
  <c r="L665" i="12" s="1"/>
  <c r="R665" i="12" s="1"/>
  <c r="W665" i="12" s="1"/>
  <c r="AC665" i="12" s="1"/>
  <c r="AH665" i="12" s="1"/>
  <c r="AN665" i="12" s="1"/>
  <c r="L666" i="12"/>
  <c r="R666" i="12" s="1"/>
  <c r="W666" i="12" s="1"/>
  <c r="AC666" i="12" s="1"/>
  <c r="AH666" i="12" s="1"/>
  <c r="AN666" i="12" s="1"/>
  <c r="F733" i="12"/>
  <c r="L733" i="12" s="1"/>
  <c r="R733" i="12" s="1"/>
  <c r="W733" i="12" s="1"/>
  <c r="AC733" i="12" s="1"/>
  <c r="AH733" i="12" s="1"/>
  <c r="AN733" i="12" s="1"/>
  <c r="L734" i="12"/>
  <c r="R734" i="12" s="1"/>
  <c r="W734" i="12" s="1"/>
  <c r="AC734" i="12" s="1"/>
  <c r="AH734" i="12" s="1"/>
  <c r="AN734" i="12" s="1"/>
  <c r="F475" i="12"/>
  <c r="L476" i="12"/>
  <c r="R476" i="12" s="1"/>
  <c r="W476" i="12" s="1"/>
  <c r="AC476" i="12" s="1"/>
  <c r="AH476" i="12" s="1"/>
  <c r="AN476" i="12" s="1"/>
  <c r="L834" i="12"/>
  <c r="R834" i="12" s="1"/>
  <c r="W834" i="12" s="1"/>
  <c r="AC834" i="12" s="1"/>
  <c r="AH834" i="12" s="1"/>
  <c r="AN834" i="12" s="1"/>
  <c r="F833" i="12"/>
  <c r="L833" i="12" s="1"/>
  <c r="R833" i="12" s="1"/>
  <c r="W833" i="12" s="1"/>
  <c r="AC833" i="12" s="1"/>
  <c r="AH833" i="12" s="1"/>
  <c r="AN833" i="12" s="1"/>
  <c r="F642" i="12"/>
  <c r="L642" i="12" s="1"/>
  <c r="R642" i="12" s="1"/>
  <c r="W642" i="12" s="1"/>
  <c r="AC642" i="12" s="1"/>
  <c r="AH642" i="12" s="1"/>
  <c r="AN642" i="12" s="1"/>
  <c r="L643" i="12"/>
  <c r="R643" i="12" s="1"/>
  <c r="W643" i="12" s="1"/>
  <c r="AC643" i="12" s="1"/>
  <c r="AH643" i="12" s="1"/>
  <c r="AN643" i="12" s="1"/>
  <c r="F874" i="12"/>
  <c r="L874" i="12" s="1"/>
  <c r="R874" i="12" s="1"/>
  <c r="W874" i="12" s="1"/>
  <c r="AC874" i="12" s="1"/>
  <c r="AH874" i="12" s="1"/>
  <c r="AN874" i="12" s="1"/>
  <c r="L875" i="12"/>
  <c r="R875" i="12" s="1"/>
  <c r="W875" i="12" s="1"/>
  <c r="AC875" i="12" s="1"/>
  <c r="AH875" i="12" s="1"/>
  <c r="AN875" i="12" s="1"/>
  <c r="F549" i="12"/>
  <c r="L549" i="12" s="1"/>
  <c r="R549" i="12" s="1"/>
  <c r="W549" i="12" s="1"/>
  <c r="AC549" i="12" s="1"/>
  <c r="AH549" i="12" s="1"/>
  <c r="AN549" i="12" s="1"/>
  <c r="L550" i="12"/>
  <c r="R550" i="12" s="1"/>
  <c r="W550" i="12" s="1"/>
  <c r="AC550" i="12" s="1"/>
  <c r="AH550" i="12" s="1"/>
  <c r="AN550" i="12" s="1"/>
  <c r="G733" i="12"/>
  <c r="M733" i="12" s="1"/>
  <c r="S733" i="12" s="1"/>
  <c r="X733" i="12" s="1"/>
  <c r="AD733" i="12" s="1"/>
  <c r="AI733" i="12" s="1"/>
  <c r="AO733" i="12" s="1"/>
  <c r="M734" i="12"/>
  <c r="S734" i="12" s="1"/>
  <c r="X734" i="12" s="1"/>
  <c r="AD734" i="12" s="1"/>
  <c r="AI734" i="12" s="1"/>
  <c r="AO734" i="12" s="1"/>
  <c r="G642" i="12"/>
  <c r="M642" i="12" s="1"/>
  <c r="S642" i="12" s="1"/>
  <c r="X642" i="12" s="1"/>
  <c r="AD642" i="12" s="1"/>
  <c r="AI642" i="12" s="1"/>
  <c r="AO642" i="12" s="1"/>
  <c r="M643" i="12"/>
  <c r="S643" i="12" s="1"/>
  <c r="X643" i="12" s="1"/>
  <c r="AD643" i="12" s="1"/>
  <c r="AI643" i="12" s="1"/>
  <c r="AO643" i="12" s="1"/>
  <c r="H665" i="12"/>
  <c r="N665" i="12" s="1"/>
  <c r="T665" i="12" s="1"/>
  <c r="Y665" i="12" s="1"/>
  <c r="AE665" i="12" s="1"/>
  <c r="AJ665" i="12" s="1"/>
  <c r="AP665" i="12" s="1"/>
  <c r="N666" i="12"/>
  <c r="T666" i="12" s="1"/>
  <c r="Y666" i="12" s="1"/>
  <c r="AE666" i="12" s="1"/>
  <c r="AJ666" i="12" s="1"/>
  <c r="AP666" i="12" s="1"/>
  <c r="H549" i="12"/>
  <c r="N549" i="12" s="1"/>
  <c r="T549" i="12" s="1"/>
  <c r="Y549" i="12" s="1"/>
  <c r="AE549" i="12" s="1"/>
  <c r="AJ549" i="12" s="1"/>
  <c r="AP549" i="12" s="1"/>
  <c r="N550" i="12"/>
  <c r="T550" i="12" s="1"/>
  <c r="Y550" i="12" s="1"/>
  <c r="AE550" i="12" s="1"/>
  <c r="AJ550" i="12" s="1"/>
  <c r="AP550" i="12" s="1"/>
  <c r="N846" i="12"/>
  <c r="T846" i="12" s="1"/>
  <c r="Y846" i="12" s="1"/>
  <c r="AE846" i="12" s="1"/>
  <c r="AJ846" i="12" s="1"/>
  <c r="AP846" i="12" s="1"/>
  <c r="H833" i="12"/>
  <c r="N833" i="12" s="1"/>
  <c r="T833" i="12" s="1"/>
  <c r="Y833" i="12" s="1"/>
  <c r="AE833" i="12" s="1"/>
  <c r="AJ833" i="12" s="1"/>
  <c r="AP833" i="12" s="1"/>
  <c r="H475" i="12"/>
  <c r="N476" i="12"/>
  <c r="T476" i="12" s="1"/>
  <c r="Y476" i="12" s="1"/>
  <c r="AE476" i="12" s="1"/>
  <c r="AJ476" i="12" s="1"/>
  <c r="AP476" i="12" s="1"/>
  <c r="G475" i="12"/>
  <c r="M476" i="12"/>
  <c r="S476" i="12" s="1"/>
  <c r="X476" i="12" s="1"/>
  <c r="AD476" i="12" s="1"/>
  <c r="AI476" i="12" s="1"/>
  <c r="AO476" i="12" s="1"/>
  <c r="G665" i="12"/>
  <c r="M665" i="12" s="1"/>
  <c r="S665" i="12" s="1"/>
  <c r="X665" i="12" s="1"/>
  <c r="AD665" i="12" s="1"/>
  <c r="AI665" i="12" s="1"/>
  <c r="AO665" i="12" s="1"/>
  <c r="M666" i="12"/>
  <c r="S666" i="12" s="1"/>
  <c r="X666" i="12" s="1"/>
  <c r="AD666" i="12" s="1"/>
  <c r="AI666" i="12" s="1"/>
  <c r="AO666" i="12" s="1"/>
  <c r="G549" i="12"/>
  <c r="M549" i="12" s="1"/>
  <c r="S549" i="12" s="1"/>
  <c r="X549" i="12" s="1"/>
  <c r="AD549" i="12" s="1"/>
  <c r="AI549" i="12" s="1"/>
  <c r="AO549" i="12" s="1"/>
  <c r="M550" i="12"/>
  <c r="S550" i="12" s="1"/>
  <c r="X550" i="12" s="1"/>
  <c r="AD550" i="12" s="1"/>
  <c r="AI550" i="12" s="1"/>
  <c r="AO550" i="12" s="1"/>
  <c r="H733" i="12"/>
  <c r="N733" i="12" s="1"/>
  <c r="T733" i="12" s="1"/>
  <c r="Y733" i="12" s="1"/>
  <c r="AE733" i="12" s="1"/>
  <c r="AJ733" i="12" s="1"/>
  <c r="AP733" i="12" s="1"/>
  <c r="N734" i="12"/>
  <c r="T734" i="12" s="1"/>
  <c r="Y734" i="12" s="1"/>
  <c r="AE734" i="12" s="1"/>
  <c r="AJ734" i="12" s="1"/>
  <c r="AP734" i="12" s="1"/>
  <c r="M846" i="12"/>
  <c r="S846" i="12" s="1"/>
  <c r="X846" i="12" s="1"/>
  <c r="AD846" i="12" s="1"/>
  <c r="AI846" i="12" s="1"/>
  <c r="AO846" i="12" s="1"/>
  <c r="G833" i="12"/>
  <c r="M833" i="12" s="1"/>
  <c r="S833" i="12" s="1"/>
  <c r="X833" i="12" s="1"/>
  <c r="AD833" i="12" s="1"/>
  <c r="AI833" i="12" s="1"/>
  <c r="AO833" i="12" s="1"/>
  <c r="H642" i="12"/>
  <c r="N642" i="12" s="1"/>
  <c r="T642" i="12" s="1"/>
  <c r="Y642" i="12" s="1"/>
  <c r="AE642" i="12" s="1"/>
  <c r="AJ642" i="12" s="1"/>
  <c r="AP642" i="12" s="1"/>
  <c r="N643" i="12"/>
  <c r="T643" i="12" s="1"/>
  <c r="Y643" i="12" s="1"/>
  <c r="AE643" i="12" s="1"/>
  <c r="AJ643" i="12" s="1"/>
  <c r="AP643" i="12" s="1"/>
  <c r="AQ450" i="12"/>
  <c r="H450" i="12"/>
  <c r="N450" i="12" s="1"/>
  <c r="T450" i="12" s="1"/>
  <c r="Y450" i="12" s="1"/>
  <c r="AE450" i="12" s="1"/>
  <c r="AJ450" i="12" s="1"/>
  <c r="AP450" i="12" s="1"/>
  <c r="G450" i="12"/>
  <c r="M450" i="12" s="1"/>
  <c r="S450" i="12" s="1"/>
  <c r="X450" i="12" s="1"/>
  <c r="AD450" i="12" s="1"/>
  <c r="AI450" i="12" s="1"/>
  <c r="AO450" i="12" s="1"/>
  <c r="F450" i="12"/>
  <c r="L450" i="12" s="1"/>
  <c r="R450" i="12" s="1"/>
  <c r="W450" i="12" s="1"/>
  <c r="AC450" i="12" s="1"/>
  <c r="AH450" i="12" s="1"/>
  <c r="AN450" i="12" s="1"/>
  <c r="G352" i="12"/>
  <c r="H352" i="12"/>
  <c r="AQ352" i="12"/>
  <c r="AQ351" i="12" s="1"/>
  <c r="AQ350" i="12" s="1"/>
  <c r="G359" i="12"/>
  <c r="H359" i="12"/>
  <c r="AQ359" i="12"/>
  <c r="AQ358" i="12" s="1"/>
  <c r="AQ357" i="12" s="1"/>
  <c r="G363" i="12"/>
  <c r="H363" i="12"/>
  <c r="AQ363" i="12"/>
  <c r="AQ362" i="12" s="1"/>
  <c r="AQ361" i="12" s="1"/>
  <c r="G367" i="12"/>
  <c r="H367" i="12"/>
  <c r="AQ367" i="12"/>
  <c r="AQ366" i="12" s="1"/>
  <c r="AQ365" i="12" s="1"/>
  <c r="F352" i="12"/>
  <c r="F359" i="12"/>
  <c r="F363" i="12"/>
  <c r="F367" i="12"/>
  <c r="G319" i="12"/>
  <c r="H319" i="12"/>
  <c r="AQ319" i="12"/>
  <c r="AQ318" i="12" s="1"/>
  <c r="AQ317" i="12" s="1"/>
  <c r="AQ316" i="12" s="1"/>
  <c r="F319" i="12"/>
  <c r="G256" i="12"/>
  <c r="H256" i="12"/>
  <c r="AQ256" i="12"/>
  <c r="AQ255" i="12" s="1"/>
  <c r="AQ254" i="12" s="1"/>
  <c r="F256" i="12"/>
  <c r="G237" i="12"/>
  <c r="H237" i="12"/>
  <c r="AQ237" i="12"/>
  <c r="AQ236" i="12" s="1"/>
  <c r="AQ235" i="12" s="1"/>
  <c r="F237" i="12"/>
  <c r="G233" i="12"/>
  <c r="H233" i="12"/>
  <c r="AQ233" i="12"/>
  <c r="AQ232" i="12" s="1"/>
  <c r="AQ231" i="12" s="1"/>
  <c r="F233" i="12"/>
  <c r="G216" i="12"/>
  <c r="H216" i="12"/>
  <c r="AQ216" i="12"/>
  <c r="AQ215" i="12" s="1"/>
  <c r="AQ214" i="12" s="1"/>
  <c r="F216" i="12"/>
  <c r="G203" i="12"/>
  <c r="H203" i="12"/>
  <c r="AQ203" i="12"/>
  <c r="AQ202" i="12" s="1"/>
  <c r="AQ201" i="12" s="1"/>
  <c r="F203" i="12"/>
  <c r="G174" i="12"/>
  <c r="H174" i="12"/>
  <c r="AQ174" i="12"/>
  <c r="AQ173" i="12" s="1"/>
  <c r="AQ172" i="12" s="1"/>
  <c r="F174" i="12"/>
  <c r="F215" i="12" l="1"/>
  <c r="L216" i="12"/>
  <c r="R216" i="12" s="1"/>
  <c r="W216" i="12" s="1"/>
  <c r="AC216" i="12" s="1"/>
  <c r="AH216" i="12" s="1"/>
  <c r="AN216" i="12" s="1"/>
  <c r="F358" i="12"/>
  <c r="L359" i="12"/>
  <c r="R359" i="12" s="1"/>
  <c r="W359" i="12" s="1"/>
  <c r="AC359" i="12" s="1"/>
  <c r="AH359" i="12" s="1"/>
  <c r="AN359" i="12" s="1"/>
  <c r="F351" i="12"/>
  <c r="L352" i="12"/>
  <c r="R352" i="12" s="1"/>
  <c r="W352" i="12" s="1"/>
  <c r="AC352" i="12" s="1"/>
  <c r="AH352" i="12" s="1"/>
  <c r="AN352" i="12" s="1"/>
  <c r="F202" i="12"/>
  <c r="L203" i="12"/>
  <c r="R203" i="12" s="1"/>
  <c r="W203" i="12" s="1"/>
  <c r="AC203" i="12" s="1"/>
  <c r="AH203" i="12" s="1"/>
  <c r="AN203" i="12" s="1"/>
  <c r="F232" i="12"/>
  <c r="L233" i="12"/>
  <c r="R233" i="12" s="1"/>
  <c r="W233" i="12" s="1"/>
  <c r="AC233" i="12" s="1"/>
  <c r="AH233" i="12" s="1"/>
  <c r="AN233" i="12" s="1"/>
  <c r="F236" i="12"/>
  <c r="L237" i="12"/>
  <c r="R237" i="12" s="1"/>
  <c r="W237" i="12" s="1"/>
  <c r="AC237" i="12" s="1"/>
  <c r="AH237" i="12" s="1"/>
  <c r="AN237" i="12" s="1"/>
  <c r="F255" i="12"/>
  <c r="L256" i="12"/>
  <c r="R256" i="12" s="1"/>
  <c r="W256" i="12" s="1"/>
  <c r="AC256" i="12" s="1"/>
  <c r="AH256" i="12" s="1"/>
  <c r="AN256" i="12" s="1"/>
  <c r="F318" i="12"/>
  <c r="L319" i="12"/>
  <c r="R319" i="12" s="1"/>
  <c r="W319" i="12" s="1"/>
  <c r="AC319" i="12" s="1"/>
  <c r="AH319" i="12" s="1"/>
  <c r="AN319" i="12" s="1"/>
  <c r="F366" i="12"/>
  <c r="L367" i="12"/>
  <c r="R367" i="12" s="1"/>
  <c r="W367" i="12" s="1"/>
  <c r="AC367" i="12" s="1"/>
  <c r="AH367" i="12" s="1"/>
  <c r="AN367" i="12" s="1"/>
  <c r="F173" i="12"/>
  <c r="L174" i="12"/>
  <c r="R174" i="12" s="1"/>
  <c r="W174" i="12" s="1"/>
  <c r="AC174" i="12" s="1"/>
  <c r="AH174" i="12" s="1"/>
  <c r="AN174" i="12" s="1"/>
  <c r="F362" i="12"/>
  <c r="L363" i="12"/>
  <c r="R363" i="12" s="1"/>
  <c r="W363" i="12" s="1"/>
  <c r="AC363" i="12" s="1"/>
  <c r="AH363" i="12" s="1"/>
  <c r="AN363" i="12" s="1"/>
  <c r="F474" i="12"/>
  <c r="L474" i="12" s="1"/>
  <c r="R474" i="12" s="1"/>
  <c r="W474" i="12" s="1"/>
  <c r="AC474" i="12" s="1"/>
  <c r="AH474" i="12" s="1"/>
  <c r="AN474" i="12" s="1"/>
  <c r="L475" i="12"/>
  <c r="R475" i="12" s="1"/>
  <c r="W475" i="12" s="1"/>
  <c r="AC475" i="12" s="1"/>
  <c r="AH475" i="12" s="1"/>
  <c r="AN475" i="12" s="1"/>
  <c r="H202" i="12"/>
  <c r="N203" i="12"/>
  <c r="T203" i="12" s="1"/>
  <c r="Y203" i="12" s="1"/>
  <c r="AE203" i="12" s="1"/>
  <c r="AJ203" i="12" s="1"/>
  <c r="AP203" i="12" s="1"/>
  <c r="H236" i="12"/>
  <c r="N237" i="12"/>
  <c r="T237" i="12" s="1"/>
  <c r="Y237" i="12" s="1"/>
  <c r="AE237" i="12" s="1"/>
  <c r="AJ237" i="12" s="1"/>
  <c r="AP237" i="12" s="1"/>
  <c r="H318" i="12"/>
  <c r="N319" i="12"/>
  <c r="T319" i="12" s="1"/>
  <c r="Y319" i="12" s="1"/>
  <c r="AE319" i="12" s="1"/>
  <c r="AJ319" i="12" s="1"/>
  <c r="AP319" i="12" s="1"/>
  <c r="G366" i="12"/>
  <c r="M367" i="12"/>
  <c r="S367" i="12" s="1"/>
  <c r="X367" i="12" s="1"/>
  <c r="AD367" i="12" s="1"/>
  <c r="AI367" i="12" s="1"/>
  <c r="AO367" i="12" s="1"/>
  <c r="H362" i="12"/>
  <c r="N363" i="12"/>
  <c r="T363" i="12" s="1"/>
  <c r="Y363" i="12" s="1"/>
  <c r="AE363" i="12" s="1"/>
  <c r="AJ363" i="12" s="1"/>
  <c r="AP363" i="12" s="1"/>
  <c r="G358" i="12"/>
  <c r="M359" i="12"/>
  <c r="S359" i="12" s="1"/>
  <c r="X359" i="12" s="1"/>
  <c r="AD359" i="12" s="1"/>
  <c r="AI359" i="12" s="1"/>
  <c r="AO359" i="12" s="1"/>
  <c r="H366" i="12"/>
  <c r="N367" i="12"/>
  <c r="T367" i="12" s="1"/>
  <c r="Y367" i="12" s="1"/>
  <c r="AE367" i="12" s="1"/>
  <c r="AJ367" i="12" s="1"/>
  <c r="AP367" i="12" s="1"/>
  <c r="G362" i="12"/>
  <c r="M363" i="12"/>
  <c r="S363" i="12" s="1"/>
  <c r="X363" i="12" s="1"/>
  <c r="AD363" i="12" s="1"/>
  <c r="AI363" i="12" s="1"/>
  <c r="AO363" i="12" s="1"/>
  <c r="H474" i="12"/>
  <c r="N474" i="12" s="1"/>
  <c r="T474" i="12" s="1"/>
  <c r="Y474" i="12" s="1"/>
  <c r="AE474" i="12" s="1"/>
  <c r="AJ474" i="12" s="1"/>
  <c r="AP474" i="12" s="1"/>
  <c r="N475" i="12"/>
  <c r="T475" i="12" s="1"/>
  <c r="Y475" i="12" s="1"/>
  <c r="AE475" i="12" s="1"/>
  <c r="AJ475" i="12" s="1"/>
  <c r="AP475" i="12" s="1"/>
  <c r="H215" i="12"/>
  <c r="N216" i="12"/>
  <c r="T216" i="12" s="1"/>
  <c r="Y216" i="12" s="1"/>
  <c r="AE216" i="12" s="1"/>
  <c r="AJ216" i="12" s="1"/>
  <c r="AP216" i="12" s="1"/>
  <c r="H173" i="12"/>
  <c r="N174" i="12"/>
  <c r="T174" i="12" s="1"/>
  <c r="Y174" i="12" s="1"/>
  <c r="AE174" i="12" s="1"/>
  <c r="AJ174" i="12" s="1"/>
  <c r="AP174" i="12" s="1"/>
  <c r="H232" i="12"/>
  <c r="N233" i="12"/>
  <c r="T233" i="12" s="1"/>
  <c r="Y233" i="12" s="1"/>
  <c r="AE233" i="12" s="1"/>
  <c r="AJ233" i="12" s="1"/>
  <c r="AP233" i="12" s="1"/>
  <c r="H255" i="12"/>
  <c r="N256" i="12"/>
  <c r="T256" i="12" s="1"/>
  <c r="Y256" i="12" s="1"/>
  <c r="AE256" i="12" s="1"/>
  <c r="AJ256" i="12" s="1"/>
  <c r="AP256" i="12" s="1"/>
  <c r="H351" i="12"/>
  <c r="N352" i="12"/>
  <c r="T352" i="12" s="1"/>
  <c r="Y352" i="12" s="1"/>
  <c r="AE352" i="12" s="1"/>
  <c r="AJ352" i="12" s="1"/>
  <c r="AP352" i="12" s="1"/>
  <c r="G173" i="12"/>
  <c r="M174" i="12"/>
  <c r="S174" i="12" s="1"/>
  <c r="X174" i="12" s="1"/>
  <c r="AD174" i="12" s="1"/>
  <c r="AI174" i="12" s="1"/>
  <c r="AO174" i="12" s="1"/>
  <c r="G202" i="12"/>
  <c r="M203" i="12"/>
  <c r="S203" i="12" s="1"/>
  <c r="X203" i="12" s="1"/>
  <c r="AD203" i="12" s="1"/>
  <c r="AI203" i="12" s="1"/>
  <c r="AO203" i="12" s="1"/>
  <c r="G215" i="12"/>
  <c r="M216" i="12"/>
  <c r="S216" i="12" s="1"/>
  <c r="X216" i="12" s="1"/>
  <c r="AD216" i="12" s="1"/>
  <c r="AI216" i="12" s="1"/>
  <c r="AO216" i="12" s="1"/>
  <c r="G232" i="12"/>
  <c r="M233" i="12"/>
  <c r="S233" i="12" s="1"/>
  <c r="X233" i="12" s="1"/>
  <c r="AD233" i="12" s="1"/>
  <c r="AI233" i="12" s="1"/>
  <c r="AO233" i="12" s="1"/>
  <c r="G236" i="12"/>
  <c r="M237" i="12"/>
  <c r="S237" i="12" s="1"/>
  <c r="X237" i="12" s="1"/>
  <c r="AD237" i="12" s="1"/>
  <c r="AI237" i="12" s="1"/>
  <c r="AO237" i="12" s="1"/>
  <c r="G255" i="12"/>
  <c r="M256" i="12"/>
  <c r="S256" i="12" s="1"/>
  <c r="X256" i="12" s="1"/>
  <c r="AD256" i="12" s="1"/>
  <c r="AI256" i="12" s="1"/>
  <c r="AO256" i="12" s="1"/>
  <c r="G318" i="12"/>
  <c r="M319" i="12"/>
  <c r="S319" i="12" s="1"/>
  <c r="X319" i="12" s="1"/>
  <c r="AD319" i="12" s="1"/>
  <c r="AI319" i="12" s="1"/>
  <c r="AO319" i="12" s="1"/>
  <c r="H358" i="12"/>
  <c r="N359" i="12"/>
  <c r="T359" i="12" s="1"/>
  <c r="Y359" i="12" s="1"/>
  <c r="AE359" i="12" s="1"/>
  <c r="AJ359" i="12" s="1"/>
  <c r="AP359" i="12" s="1"/>
  <c r="G351" i="12"/>
  <c r="M352" i="12"/>
  <c r="S352" i="12" s="1"/>
  <c r="X352" i="12" s="1"/>
  <c r="AD352" i="12" s="1"/>
  <c r="AI352" i="12" s="1"/>
  <c r="AO352" i="12" s="1"/>
  <c r="G474" i="12"/>
  <c r="M474" i="12" s="1"/>
  <c r="S474" i="12" s="1"/>
  <c r="X474" i="12" s="1"/>
  <c r="AD474" i="12" s="1"/>
  <c r="AI474" i="12" s="1"/>
  <c r="AO474" i="12" s="1"/>
  <c r="M475" i="12"/>
  <c r="S475" i="12" s="1"/>
  <c r="X475" i="12" s="1"/>
  <c r="AD475" i="12" s="1"/>
  <c r="AI475" i="12" s="1"/>
  <c r="AO475" i="12" s="1"/>
  <c r="AQ230" i="12"/>
  <c r="G783" i="12"/>
  <c r="H783" i="12"/>
  <c r="AQ783" i="12"/>
  <c r="AQ782" i="12" s="1"/>
  <c r="AQ781" i="12" s="1"/>
  <c r="F783" i="12"/>
  <c r="F172" i="12" l="1"/>
  <c r="L172" i="12" s="1"/>
  <c r="R172" i="12" s="1"/>
  <c r="W172" i="12" s="1"/>
  <c r="AC172" i="12" s="1"/>
  <c r="AH172" i="12" s="1"/>
  <c r="AN172" i="12" s="1"/>
  <c r="L173" i="12"/>
  <c r="R173" i="12" s="1"/>
  <c r="W173" i="12" s="1"/>
  <c r="AC173" i="12" s="1"/>
  <c r="AH173" i="12" s="1"/>
  <c r="AN173" i="12" s="1"/>
  <c r="F317" i="12"/>
  <c r="L318" i="12"/>
  <c r="R318" i="12" s="1"/>
  <c r="W318" i="12" s="1"/>
  <c r="AC318" i="12" s="1"/>
  <c r="AH318" i="12" s="1"/>
  <c r="AN318" i="12" s="1"/>
  <c r="F235" i="12"/>
  <c r="L235" i="12" s="1"/>
  <c r="R235" i="12" s="1"/>
  <c r="W235" i="12" s="1"/>
  <c r="AC235" i="12" s="1"/>
  <c r="AH235" i="12" s="1"/>
  <c r="AN235" i="12" s="1"/>
  <c r="L236" i="12"/>
  <c r="R236" i="12" s="1"/>
  <c r="W236" i="12" s="1"/>
  <c r="AC236" i="12" s="1"/>
  <c r="AH236" i="12" s="1"/>
  <c r="AN236" i="12" s="1"/>
  <c r="F201" i="12"/>
  <c r="L201" i="12" s="1"/>
  <c r="R201" i="12" s="1"/>
  <c r="W201" i="12" s="1"/>
  <c r="AC201" i="12" s="1"/>
  <c r="AH201" i="12" s="1"/>
  <c r="AN201" i="12" s="1"/>
  <c r="L202" i="12"/>
  <c r="R202" i="12" s="1"/>
  <c r="W202" i="12" s="1"/>
  <c r="AC202" i="12" s="1"/>
  <c r="AH202" i="12" s="1"/>
  <c r="AN202" i="12" s="1"/>
  <c r="F357" i="12"/>
  <c r="L357" i="12" s="1"/>
  <c r="R357" i="12" s="1"/>
  <c r="W357" i="12" s="1"/>
  <c r="AC357" i="12" s="1"/>
  <c r="AH357" i="12" s="1"/>
  <c r="AN357" i="12" s="1"/>
  <c r="L358" i="12"/>
  <c r="R358" i="12" s="1"/>
  <c r="W358" i="12" s="1"/>
  <c r="AC358" i="12" s="1"/>
  <c r="AH358" i="12" s="1"/>
  <c r="AN358" i="12" s="1"/>
  <c r="F782" i="12"/>
  <c r="L783" i="12"/>
  <c r="R783" i="12" s="1"/>
  <c r="W783" i="12" s="1"/>
  <c r="AC783" i="12" s="1"/>
  <c r="AH783" i="12" s="1"/>
  <c r="AN783" i="12" s="1"/>
  <c r="F361" i="12"/>
  <c r="L361" i="12" s="1"/>
  <c r="R361" i="12" s="1"/>
  <c r="W361" i="12" s="1"/>
  <c r="AC361" i="12" s="1"/>
  <c r="AH361" i="12" s="1"/>
  <c r="AN361" i="12" s="1"/>
  <c r="L362" i="12"/>
  <c r="R362" i="12" s="1"/>
  <c r="W362" i="12" s="1"/>
  <c r="AC362" i="12" s="1"/>
  <c r="AH362" i="12" s="1"/>
  <c r="AN362" i="12" s="1"/>
  <c r="F365" i="12"/>
  <c r="L365" i="12" s="1"/>
  <c r="R365" i="12" s="1"/>
  <c r="W365" i="12" s="1"/>
  <c r="AC365" i="12" s="1"/>
  <c r="AH365" i="12" s="1"/>
  <c r="AN365" i="12" s="1"/>
  <c r="L366" i="12"/>
  <c r="R366" i="12" s="1"/>
  <c r="W366" i="12" s="1"/>
  <c r="AC366" i="12" s="1"/>
  <c r="AH366" i="12" s="1"/>
  <c r="AN366" i="12" s="1"/>
  <c r="F254" i="12"/>
  <c r="L254" i="12" s="1"/>
  <c r="R254" i="12" s="1"/>
  <c r="W254" i="12" s="1"/>
  <c r="AC254" i="12" s="1"/>
  <c r="AH254" i="12" s="1"/>
  <c r="AN254" i="12" s="1"/>
  <c r="L255" i="12"/>
  <c r="R255" i="12" s="1"/>
  <c r="W255" i="12" s="1"/>
  <c r="AC255" i="12" s="1"/>
  <c r="AH255" i="12" s="1"/>
  <c r="AN255" i="12" s="1"/>
  <c r="F231" i="12"/>
  <c r="L232" i="12"/>
  <c r="R232" i="12" s="1"/>
  <c r="W232" i="12" s="1"/>
  <c r="AC232" i="12" s="1"/>
  <c r="AH232" i="12" s="1"/>
  <c r="AN232" i="12" s="1"/>
  <c r="F350" i="12"/>
  <c r="L350" i="12" s="1"/>
  <c r="R350" i="12" s="1"/>
  <c r="W350" i="12" s="1"/>
  <c r="AC350" i="12" s="1"/>
  <c r="AH350" i="12" s="1"/>
  <c r="AN350" i="12" s="1"/>
  <c r="L351" i="12"/>
  <c r="R351" i="12" s="1"/>
  <c r="W351" i="12" s="1"/>
  <c r="AC351" i="12" s="1"/>
  <c r="AH351" i="12" s="1"/>
  <c r="AN351" i="12" s="1"/>
  <c r="F214" i="12"/>
  <c r="L214" i="12" s="1"/>
  <c r="R214" i="12" s="1"/>
  <c r="W214" i="12" s="1"/>
  <c r="AC214" i="12" s="1"/>
  <c r="AH214" i="12" s="1"/>
  <c r="AN214" i="12" s="1"/>
  <c r="L215" i="12"/>
  <c r="R215" i="12" s="1"/>
  <c r="W215" i="12" s="1"/>
  <c r="AC215" i="12" s="1"/>
  <c r="AH215" i="12" s="1"/>
  <c r="AN215" i="12" s="1"/>
  <c r="H357" i="12"/>
  <c r="N357" i="12" s="1"/>
  <c r="T357" i="12" s="1"/>
  <c r="Y357" i="12" s="1"/>
  <c r="AE357" i="12" s="1"/>
  <c r="AJ357" i="12" s="1"/>
  <c r="AP357" i="12" s="1"/>
  <c r="N358" i="12"/>
  <c r="T358" i="12" s="1"/>
  <c r="Y358" i="12" s="1"/>
  <c r="AE358" i="12" s="1"/>
  <c r="AJ358" i="12" s="1"/>
  <c r="AP358" i="12" s="1"/>
  <c r="G254" i="12"/>
  <c r="M254" i="12" s="1"/>
  <c r="S254" i="12" s="1"/>
  <c r="X254" i="12" s="1"/>
  <c r="AD254" i="12" s="1"/>
  <c r="AI254" i="12" s="1"/>
  <c r="AO254" i="12" s="1"/>
  <c r="M255" i="12"/>
  <c r="S255" i="12" s="1"/>
  <c r="X255" i="12" s="1"/>
  <c r="AD255" i="12" s="1"/>
  <c r="AI255" i="12" s="1"/>
  <c r="AO255" i="12" s="1"/>
  <c r="G231" i="12"/>
  <c r="M232" i="12"/>
  <c r="S232" i="12" s="1"/>
  <c r="X232" i="12" s="1"/>
  <c r="AD232" i="12" s="1"/>
  <c r="AI232" i="12" s="1"/>
  <c r="AO232" i="12" s="1"/>
  <c r="G201" i="12"/>
  <c r="M201" i="12" s="1"/>
  <c r="S201" i="12" s="1"/>
  <c r="X201" i="12" s="1"/>
  <c r="AD201" i="12" s="1"/>
  <c r="AI201" i="12" s="1"/>
  <c r="AO201" i="12" s="1"/>
  <c r="M202" i="12"/>
  <c r="S202" i="12" s="1"/>
  <c r="X202" i="12" s="1"/>
  <c r="AD202" i="12" s="1"/>
  <c r="AI202" i="12" s="1"/>
  <c r="AO202" i="12" s="1"/>
  <c r="H350" i="12"/>
  <c r="N350" i="12" s="1"/>
  <c r="T350" i="12" s="1"/>
  <c r="Y350" i="12" s="1"/>
  <c r="AE350" i="12" s="1"/>
  <c r="AJ350" i="12" s="1"/>
  <c r="AP350" i="12" s="1"/>
  <c r="N351" i="12"/>
  <c r="T351" i="12" s="1"/>
  <c r="Y351" i="12" s="1"/>
  <c r="AE351" i="12" s="1"/>
  <c r="AJ351" i="12" s="1"/>
  <c r="AP351" i="12" s="1"/>
  <c r="H231" i="12"/>
  <c r="N232" i="12"/>
  <c r="T232" i="12" s="1"/>
  <c r="Y232" i="12" s="1"/>
  <c r="AE232" i="12" s="1"/>
  <c r="AJ232" i="12" s="1"/>
  <c r="AP232" i="12" s="1"/>
  <c r="H214" i="12"/>
  <c r="N214" i="12" s="1"/>
  <c r="T214" i="12" s="1"/>
  <c r="Y214" i="12" s="1"/>
  <c r="AE214" i="12" s="1"/>
  <c r="AJ214" i="12" s="1"/>
  <c r="AP214" i="12" s="1"/>
  <c r="N215" i="12"/>
  <c r="T215" i="12" s="1"/>
  <c r="Y215" i="12" s="1"/>
  <c r="AE215" i="12" s="1"/>
  <c r="AJ215" i="12" s="1"/>
  <c r="AP215" i="12" s="1"/>
  <c r="G361" i="12"/>
  <c r="M361" i="12" s="1"/>
  <c r="S361" i="12" s="1"/>
  <c r="X361" i="12" s="1"/>
  <c r="AD361" i="12" s="1"/>
  <c r="AI361" i="12" s="1"/>
  <c r="AO361" i="12" s="1"/>
  <c r="M362" i="12"/>
  <c r="S362" i="12" s="1"/>
  <c r="X362" i="12" s="1"/>
  <c r="AD362" i="12" s="1"/>
  <c r="AI362" i="12" s="1"/>
  <c r="AO362" i="12" s="1"/>
  <c r="G357" i="12"/>
  <c r="M357" i="12" s="1"/>
  <c r="S357" i="12" s="1"/>
  <c r="X357" i="12" s="1"/>
  <c r="AD357" i="12" s="1"/>
  <c r="AI357" i="12" s="1"/>
  <c r="AO357" i="12" s="1"/>
  <c r="M358" i="12"/>
  <c r="S358" i="12" s="1"/>
  <c r="X358" i="12" s="1"/>
  <c r="AD358" i="12" s="1"/>
  <c r="AI358" i="12" s="1"/>
  <c r="AO358" i="12" s="1"/>
  <c r="G365" i="12"/>
  <c r="M365" i="12" s="1"/>
  <c r="S365" i="12" s="1"/>
  <c r="X365" i="12" s="1"/>
  <c r="AD365" i="12" s="1"/>
  <c r="AI365" i="12" s="1"/>
  <c r="AO365" i="12" s="1"/>
  <c r="M366" i="12"/>
  <c r="S366" i="12" s="1"/>
  <c r="X366" i="12" s="1"/>
  <c r="AD366" i="12" s="1"/>
  <c r="AI366" i="12" s="1"/>
  <c r="AO366" i="12" s="1"/>
  <c r="H235" i="12"/>
  <c r="N235" i="12" s="1"/>
  <c r="T235" i="12" s="1"/>
  <c r="Y235" i="12" s="1"/>
  <c r="AE235" i="12" s="1"/>
  <c r="AJ235" i="12" s="1"/>
  <c r="AP235" i="12" s="1"/>
  <c r="N236" i="12"/>
  <c r="T236" i="12" s="1"/>
  <c r="Y236" i="12" s="1"/>
  <c r="AE236" i="12" s="1"/>
  <c r="AJ236" i="12" s="1"/>
  <c r="AP236" i="12" s="1"/>
  <c r="H782" i="12"/>
  <c r="N783" i="12"/>
  <c r="T783" i="12" s="1"/>
  <c r="Y783" i="12" s="1"/>
  <c r="AE783" i="12" s="1"/>
  <c r="AJ783" i="12" s="1"/>
  <c r="AP783" i="12" s="1"/>
  <c r="G782" i="12"/>
  <c r="M783" i="12"/>
  <c r="S783" i="12" s="1"/>
  <c r="X783" i="12" s="1"/>
  <c r="AD783" i="12" s="1"/>
  <c r="AI783" i="12" s="1"/>
  <c r="AO783" i="12" s="1"/>
  <c r="G350" i="12"/>
  <c r="M350" i="12" s="1"/>
  <c r="S350" i="12" s="1"/>
  <c r="X350" i="12" s="1"/>
  <c r="AD350" i="12" s="1"/>
  <c r="AI350" i="12" s="1"/>
  <c r="AO350" i="12" s="1"/>
  <c r="M351" i="12"/>
  <c r="S351" i="12" s="1"/>
  <c r="X351" i="12" s="1"/>
  <c r="AD351" i="12" s="1"/>
  <c r="AI351" i="12" s="1"/>
  <c r="AO351" i="12" s="1"/>
  <c r="G317" i="12"/>
  <c r="M318" i="12"/>
  <c r="S318" i="12" s="1"/>
  <c r="X318" i="12" s="1"/>
  <c r="AD318" i="12" s="1"/>
  <c r="AI318" i="12" s="1"/>
  <c r="AO318" i="12" s="1"/>
  <c r="G235" i="12"/>
  <c r="M235" i="12" s="1"/>
  <c r="S235" i="12" s="1"/>
  <c r="X235" i="12" s="1"/>
  <c r="AD235" i="12" s="1"/>
  <c r="AI235" i="12" s="1"/>
  <c r="AO235" i="12" s="1"/>
  <c r="M236" i="12"/>
  <c r="S236" i="12" s="1"/>
  <c r="X236" i="12" s="1"/>
  <c r="AD236" i="12" s="1"/>
  <c r="AI236" i="12" s="1"/>
  <c r="AO236" i="12" s="1"/>
  <c r="G214" i="12"/>
  <c r="M214" i="12" s="1"/>
  <c r="S214" i="12" s="1"/>
  <c r="X214" i="12" s="1"/>
  <c r="AD214" i="12" s="1"/>
  <c r="AI214" i="12" s="1"/>
  <c r="AO214" i="12" s="1"/>
  <c r="M215" i="12"/>
  <c r="S215" i="12" s="1"/>
  <c r="X215" i="12" s="1"/>
  <c r="AD215" i="12" s="1"/>
  <c r="AI215" i="12" s="1"/>
  <c r="AO215" i="12" s="1"/>
  <c r="G172" i="12"/>
  <c r="M172" i="12" s="1"/>
  <c r="S172" i="12" s="1"/>
  <c r="X172" i="12" s="1"/>
  <c r="AD172" i="12" s="1"/>
  <c r="AI172" i="12" s="1"/>
  <c r="AO172" i="12" s="1"/>
  <c r="M173" i="12"/>
  <c r="S173" i="12" s="1"/>
  <c r="X173" i="12" s="1"/>
  <c r="AD173" i="12" s="1"/>
  <c r="AI173" i="12" s="1"/>
  <c r="AO173" i="12" s="1"/>
  <c r="H254" i="12"/>
  <c r="N254" i="12" s="1"/>
  <c r="T254" i="12" s="1"/>
  <c r="Y254" i="12" s="1"/>
  <c r="AE254" i="12" s="1"/>
  <c r="AJ254" i="12" s="1"/>
  <c r="AP254" i="12" s="1"/>
  <c r="N255" i="12"/>
  <c r="T255" i="12" s="1"/>
  <c r="Y255" i="12" s="1"/>
  <c r="AE255" i="12" s="1"/>
  <c r="AJ255" i="12" s="1"/>
  <c r="AP255" i="12" s="1"/>
  <c r="H172" i="12"/>
  <c r="N172" i="12" s="1"/>
  <c r="T172" i="12" s="1"/>
  <c r="Y172" i="12" s="1"/>
  <c r="AE172" i="12" s="1"/>
  <c r="AJ172" i="12" s="1"/>
  <c r="AP172" i="12" s="1"/>
  <c r="N173" i="12"/>
  <c r="T173" i="12" s="1"/>
  <c r="Y173" i="12" s="1"/>
  <c r="AE173" i="12" s="1"/>
  <c r="AJ173" i="12" s="1"/>
  <c r="AP173" i="12" s="1"/>
  <c r="H365" i="12"/>
  <c r="N365" i="12" s="1"/>
  <c r="T365" i="12" s="1"/>
  <c r="Y365" i="12" s="1"/>
  <c r="AE365" i="12" s="1"/>
  <c r="AJ365" i="12" s="1"/>
  <c r="AP365" i="12" s="1"/>
  <c r="N366" i="12"/>
  <c r="T366" i="12" s="1"/>
  <c r="Y366" i="12" s="1"/>
  <c r="AE366" i="12" s="1"/>
  <c r="AJ366" i="12" s="1"/>
  <c r="AP366" i="12" s="1"/>
  <c r="H361" i="12"/>
  <c r="N361" i="12" s="1"/>
  <c r="T361" i="12" s="1"/>
  <c r="Y361" i="12" s="1"/>
  <c r="AE361" i="12" s="1"/>
  <c r="AJ361" i="12" s="1"/>
  <c r="AP361" i="12" s="1"/>
  <c r="N362" i="12"/>
  <c r="T362" i="12" s="1"/>
  <c r="Y362" i="12" s="1"/>
  <c r="AE362" i="12" s="1"/>
  <c r="AJ362" i="12" s="1"/>
  <c r="AP362" i="12" s="1"/>
  <c r="H317" i="12"/>
  <c r="N318" i="12"/>
  <c r="T318" i="12" s="1"/>
  <c r="Y318" i="12" s="1"/>
  <c r="AE318" i="12" s="1"/>
  <c r="AJ318" i="12" s="1"/>
  <c r="AP318" i="12" s="1"/>
  <c r="H201" i="12"/>
  <c r="N201" i="12" s="1"/>
  <c r="T201" i="12" s="1"/>
  <c r="Y201" i="12" s="1"/>
  <c r="AE201" i="12" s="1"/>
  <c r="AJ201" i="12" s="1"/>
  <c r="AP201" i="12" s="1"/>
  <c r="N202" i="12"/>
  <c r="T202" i="12" s="1"/>
  <c r="Y202" i="12" s="1"/>
  <c r="AE202" i="12" s="1"/>
  <c r="AJ202" i="12" s="1"/>
  <c r="AP202" i="12" s="1"/>
  <c r="H2562" i="12"/>
  <c r="G2562" i="12"/>
  <c r="F2562" i="12"/>
  <c r="H2557" i="12"/>
  <c r="G2557" i="12"/>
  <c r="F2557" i="12"/>
  <c r="H2554" i="12"/>
  <c r="G2554" i="12"/>
  <c r="F2554" i="12"/>
  <c r="H2548" i="12"/>
  <c r="G2548" i="12"/>
  <c r="F2548" i="12"/>
  <c r="H2543" i="12"/>
  <c r="G2543" i="12"/>
  <c r="F2543" i="12"/>
  <c r="H2531" i="12"/>
  <c r="G2531" i="12"/>
  <c r="F2531" i="12"/>
  <c r="H2528" i="12"/>
  <c r="G2528" i="12"/>
  <c r="F2528" i="12"/>
  <c r="H2525" i="12"/>
  <c r="G2525" i="12"/>
  <c r="F2525" i="12"/>
  <c r="H2521" i="12"/>
  <c r="G2521" i="12"/>
  <c r="F2521" i="12"/>
  <c r="H2507" i="12"/>
  <c r="G2507" i="12"/>
  <c r="F2507" i="12"/>
  <c r="H2495" i="12"/>
  <c r="G2495" i="12"/>
  <c r="F2495" i="12"/>
  <c r="H2484" i="12"/>
  <c r="G2484" i="12"/>
  <c r="F2484" i="12"/>
  <c r="H2471" i="12"/>
  <c r="G2471" i="12"/>
  <c r="F2471" i="12"/>
  <c r="H2466" i="12"/>
  <c r="G2466" i="12"/>
  <c r="F2466" i="12"/>
  <c r="H2463" i="12"/>
  <c r="G2463" i="12"/>
  <c r="F2463" i="12"/>
  <c r="H2460" i="12"/>
  <c r="G2460" i="12"/>
  <c r="F2460" i="12"/>
  <c r="H2456" i="12"/>
  <c r="G2456" i="12"/>
  <c r="F2456" i="12"/>
  <c r="H2450" i="12"/>
  <c r="G2450" i="12"/>
  <c r="F2450" i="12"/>
  <c r="H2445" i="12"/>
  <c r="G2445" i="12"/>
  <c r="F2445" i="12"/>
  <c r="H2442" i="12"/>
  <c r="G2442" i="12"/>
  <c r="F2442" i="12"/>
  <c r="H2439" i="12"/>
  <c r="G2439" i="12"/>
  <c r="F2439" i="12"/>
  <c r="H2435" i="12"/>
  <c r="G2435" i="12"/>
  <c r="F2435" i="12"/>
  <c r="H2430" i="12"/>
  <c r="G2430" i="12"/>
  <c r="F2430" i="12"/>
  <c r="H2424" i="12"/>
  <c r="G2424" i="12"/>
  <c r="F2424" i="12"/>
  <c r="H2421" i="12"/>
  <c r="G2421" i="12"/>
  <c r="F2421" i="12"/>
  <c r="H2418" i="12"/>
  <c r="G2418" i="12"/>
  <c r="F2418" i="12"/>
  <c r="H2414" i="12"/>
  <c r="G2414" i="12"/>
  <c r="F2414" i="12"/>
  <c r="H2409" i="12"/>
  <c r="G2409" i="12"/>
  <c r="F2409" i="12"/>
  <c r="H2403" i="12"/>
  <c r="G2403" i="12"/>
  <c r="F2403" i="12"/>
  <c r="H2400" i="12"/>
  <c r="G2400" i="12"/>
  <c r="F2400" i="12"/>
  <c r="H2397" i="12"/>
  <c r="G2397" i="12"/>
  <c r="F2397" i="12"/>
  <c r="H2393" i="12"/>
  <c r="G2393" i="12"/>
  <c r="F2393" i="12"/>
  <c r="H2388" i="12"/>
  <c r="G2388" i="12"/>
  <c r="F2388" i="12"/>
  <c r="H2384" i="12"/>
  <c r="G2384" i="12"/>
  <c r="F2384" i="12"/>
  <c r="H2378" i="12"/>
  <c r="G2378" i="12"/>
  <c r="F2378" i="12"/>
  <c r="H2375" i="12"/>
  <c r="G2375" i="12"/>
  <c r="F2375" i="12"/>
  <c r="H2371" i="12"/>
  <c r="G2371" i="12"/>
  <c r="F2371" i="12"/>
  <c r="H2367" i="12"/>
  <c r="G2367" i="12"/>
  <c r="F2367" i="12"/>
  <c r="H2363" i="12"/>
  <c r="G2363" i="12"/>
  <c r="F2363" i="12"/>
  <c r="H2359" i="12"/>
  <c r="G2359" i="12"/>
  <c r="F2359" i="12"/>
  <c r="H2356" i="12"/>
  <c r="G2356" i="12"/>
  <c r="F2356" i="12"/>
  <c r="H2353" i="12"/>
  <c r="G2353" i="12"/>
  <c r="F2353" i="12"/>
  <c r="H2349" i="12"/>
  <c r="G2349" i="12"/>
  <c r="F2349" i="12"/>
  <c r="H2340" i="12"/>
  <c r="N2340" i="12" s="1"/>
  <c r="T2340" i="12" s="1"/>
  <c r="Y2340" i="12" s="1"/>
  <c r="AE2340" i="12" s="1"/>
  <c r="AJ2340" i="12" s="1"/>
  <c r="AP2340" i="12" s="1"/>
  <c r="G2340" i="12"/>
  <c r="M2340" i="12" s="1"/>
  <c r="S2340" i="12" s="1"/>
  <c r="X2340" i="12" s="1"/>
  <c r="AD2340" i="12" s="1"/>
  <c r="AI2340" i="12" s="1"/>
  <c r="AO2340" i="12" s="1"/>
  <c r="F2340" i="12"/>
  <c r="L2340" i="12" s="1"/>
  <c r="R2340" i="12" s="1"/>
  <c r="W2340" i="12" s="1"/>
  <c r="AC2340" i="12" s="1"/>
  <c r="AH2340" i="12" s="1"/>
  <c r="AN2340" i="12" s="1"/>
  <c r="H2337" i="12"/>
  <c r="N2337" i="12" s="1"/>
  <c r="T2337" i="12" s="1"/>
  <c r="Y2337" i="12" s="1"/>
  <c r="AE2337" i="12" s="1"/>
  <c r="AJ2337" i="12" s="1"/>
  <c r="AP2337" i="12" s="1"/>
  <c r="G2337" i="12"/>
  <c r="M2337" i="12" s="1"/>
  <c r="S2337" i="12" s="1"/>
  <c r="X2337" i="12" s="1"/>
  <c r="AD2337" i="12" s="1"/>
  <c r="AI2337" i="12" s="1"/>
  <c r="AO2337" i="12" s="1"/>
  <c r="F2337" i="12"/>
  <c r="L2337" i="12" s="1"/>
  <c r="R2337" i="12" s="1"/>
  <c r="W2337" i="12" s="1"/>
  <c r="AC2337" i="12" s="1"/>
  <c r="AH2337" i="12" s="1"/>
  <c r="AN2337" i="12" s="1"/>
  <c r="H2334" i="12"/>
  <c r="G2334" i="12"/>
  <c r="F2334" i="12"/>
  <c r="H2330" i="12"/>
  <c r="G2330" i="12"/>
  <c r="F2330" i="12"/>
  <c r="H2326" i="12"/>
  <c r="G2326" i="12"/>
  <c r="F2326" i="12"/>
  <c r="H2315" i="12"/>
  <c r="G2315" i="12"/>
  <c r="F2315" i="12"/>
  <c r="H2312" i="12"/>
  <c r="G2312" i="12"/>
  <c r="F2312" i="12"/>
  <c r="H2308" i="12"/>
  <c r="G2308" i="12"/>
  <c r="F2308" i="12"/>
  <c r="H2304" i="12"/>
  <c r="G2304" i="12"/>
  <c r="F2304" i="12"/>
  <c r="H2300" i="12"/>
  <c r="N2300" i="12" s="1"/>
  <c r="T2300" i="12" s="1"/>
  <c r="Y2300" i="12" s="1"/>
  <c r="AE2300" i="12" s="1"/>
  <c r="AJ2300" i="12" s="1"/>
  <c r="AP2300" i="12" s="1"/>
  <c r="G2300" i="12"/>
  <c r="M2300" i="12" s="1"/>
  <c r="S2300" i="12" s="1"/>
  <c r="X2300" i="12" s="1"/>
  <c r="AD2300" i="12" s="1"/>
  <c r="AI2300" i="12" s="1"/>
  <c r="AO2300" i="12" s="1"/>
  <c r="F2300" i="12"/>
  <c r="L2300" i="12" s="1"/>
  <c r="R2300" i="12" s="1"/>
  <c r="W2300" i="12" s="1"/>
  <c r="AC2300" i="12" s="1"/>
  <c r="AH2300" i="12" s="1"/>
  <c r="AN2300" i="12" s="1"/>
  <c r="H2298" i="12"/>
  <c r="N2298" i="12" s="1"/>
  <c r="T2298" i="12" s="1"/>
  <c r="Y2298" i="12" s="1"/>
  <c r="AE2298" i="12" s="1"/>
  <c r="AJ2298" i="12" s="1"/>
  <c r="AP2298" i="12" s="1"/>
  <c r="G2298" i="12"/>
  <c r="M2298" i="12" s="1"/>
  <c r="S2298" i="12" s="1"/>
  <c r="X2298" i="12" s="1"/>
  <c r="AD2298" i="12" s="1"/>
  <c r="AI2298" i="12" s="1"/>
  <c r="AO2298" i="12" s="1"/>
  <c r="F2298" i="12"/>
  <c r="L2298" i="12" s="1"/>
  <c r="R2298" i="12" s="1"/>
  <c r="W2298" i="12" s="1"/>
  <c r="AC2298" i="12" s="1"/>
  <c r="AH2298" i="12" s="1"/>
  <c r="AN2298" i="12" s="1"/>
  <c r="H2294" i="12"/>
  <c r="G2294" i="12"/>
  <c r="F2294" i="12"/>
  <c r="H2290" i="12"/>
  <c r="G2290" i="12"/>
  <c r="F2290" i="12"/>
  <c r="H2283" i="12"/>
  <c r="G2283" i="12"/>
  <c r="F2283" i="12"/>
  <c r="H2276" i="12"/>
  <c r="G2276" i="12"/>
  <c r="F2276" i="12"/>
  <c r="H2273" i="12"/>
  <c r="G2273" i="12"/>
  <c r="F2273" i="12"/>
  <c r="H2269" i="12"/>
  <c r="G2269" i="12"/>
  <c r="F2269" i="12"/>
  <c r="H2265" i="12"/>
  <c r="G2265" i="12"/>
  <c r="F2265" i="12"/>
  <c r="H2261" i="12"/>
  <c r="G2261" i="12"/>
  <c r="F2261" i="12"/>
  <c r="H2257" i="12"/>
  <c r="G2257" i="12"/>
  <c r="F2257" i="12"/>
  <c r="H2253" i="12"/>
  <c r="G2253" i="12"/>
  <c r="F2253" i="12"/>
  <c r="H2249" i="12"/>
  <c r="G2249" i="12"/>
  <c r="F2249" i="12"/>
  <c r="H2231" i="12"/>
  <c r="G2231" i="12"/>
  <c r="F2231" i="12"/>
  <c r="H2224" i="12"/>
  <c r="G2224" i="12"/>
  <c r="F2224" i="12"/>
  <c r="H2219" i="12"/>
  <c r="G2219" i="12"/>
  <c r="F2219" i="12"/>
  <c r="H2215" i="12"/>
  <c r="N2215" i="12" s="1"/>
  <c r="T2215" i="12" s="1"/>
  <c r="Y2215" i="12" s="1"/>
  <c r="AE2215" i="12" s="1"/>
  <c r="AJ2215" i="12" s="1"/>
  <c r="AP2215" i="12" s="1"/>
  <c r="G2215" i="12"/>
  <c r="M2215" i="12" s="1"/>
  <c r="S2215" i="12" s="1"/>
  <c r="X2215" i="12" s="1"/>
  <c r="AD2215" i="12" s="1"/>
  <c r="AI2215" i="12" s="1"/>
  <c r="AO2215" i="12" s="1"/>
  <c r="F2215" i="12"/>
  <c r="L2215" i="12" s="1"/>
  <c r="R2215" i="12" s="1"/>
  <c r="W2215" i="12" s="1"/>
  <c r="AC2215" i="12" s="1"/>
  <c r="AH2215" i="12" s="1"/>
  <c r="AN2215" i="12" s="1"/>
  <c r="H2212" i="12"/>
  <c r="N2212" i="12" s="1"/>
  <c r="T2212" i="12" s="1"/>
  <c r="Y2212" i="12" s="1"/>
  <c r="AE2212" i="12" s="1"/>
  <c r="AJ2212" i="12" s="1"/>
  <c r="AP2212" i="12" s="1"/>
  <c r="G2212" i="12"/>
  <c r="M2212" i="12" s="1"/>
  <c r="S2212" i="12" s="1"/>
  <c r="X2212" i="12" s="1"/>
  <c r="AD2212" i="12" s="1"/>
  <c r="AI2212" i="12" s="1"/>
  <c r="AO2212" i="12" s="1"/>
  <c r="F2212" i="12"/>
  <c r="L2212" i="12" s="1"/>
  <c r="R2212" i="12" s="1"/>
  <c r="W2212" i="12" s="1"/>
  <c r="AC2212" i="12" s="1"/>
  <c r="AH2212" i="12" s="1"/>
  <c r="AN2212" i="12" s="1"/>
  <c r="H2209" i="12"/>
  <c r="N2209" i="12" s="1"/>
  <c r="T2209" i="12" s="1"/>
  <c r="Y2209" i="12" s="1"/>
  <c r="AE2209" i="12" s="1"/>
  <c r="AJ2209" i="12" s="1"/>
  <c r="AP2209" i="12" s="1"/>
  <c r="G2209" i="12"/>
  <c r="M2209" i="12" s="1"/>
  <c r="S2209" i="12" s="1"/>
  <c r="X2209" i="12" s="1"/>
  <c r="AD2209" i="12" s="1"/>
  <c r="AI2209" i="12" s="1"/>
  <c r="AO2209" i="12" s="1"/>
  <c r="F2209" i="12"/>
  <c r="L2209" i="12" s="1"/>
  <c r="R2209" i="12" s="1"/>
  <c r="W2209" i="12" s="1"/>
  <c r="AC2209" i="12" s="1"/>
  <c r="AH2209" i="12" s="1"/>
  <c r="AN2209" i="12" s="1"/>
  <c r="H2201" i="12"/>
  <c r="G2201" i="12"/>
  <c r="F2201" i="12"/>
  <c r="H2196" i="12"/>
  <c r="G2196" i="12"/>
  <c r="F2196" i="12"/>
  <c r="H2192" i="12"/>
  <c r="G2192" i="12"/>
  <c r="F2192" i="12"/>
  <c r="H2189" i="12"/>
  <c r="G2189" i="12"/>
  <c r="F2189" i="12"/>
  <c r="H2185" i="12"/>
  <c r="G2185" i="12"/>
  <c r="F2185" i="12"/>
  <c r="H2182" i="12"/>
  <c r="G2182" i="12"/>
  <c r="F2182" i="12"/>
  <c r="H2179" i="12"/>
  <c r="G2179" i="12"/>
  <c r="F2179" i="12"/>
  <c r="H2156" i="12"/>
  <c r="G2156" i="12"/>
  <c r="F2156" i="12"/>
  <c r="H2146" i="12"/>
  <c r="G2146" i="12"/>
  <c r="F2146" i="12"/>
  <c r="H2131" i="12"/>
  <c r="G2131" i="12"/>
  <c r="F2131" i="12"/>
  <c r="H2126" i="12"/>
  <c r="G2126" i="12"/>
  <c r="F2126" i="12"/>
  <c r="H2121" i="12"/>
  <c r="G2121" i="12"/>
  <c r="F2121" i="12"/>
  <c r="H2073" i="12"/>
  <c r="G2073" i="12"/>
  <c r="F2073" i="12"/>
  <c r="H2069" i="12"/>
  <c r="G2069" i="12"/>
  <c r="F2069" i="12"/>
  <c r="H2030" i="12"/>
  <c r="G2030" i="12"/>
  <c r="F2030" i="12"/>
  <c r="H2026" i="12"/>
  <c r="G2026" i="12"/>
  <c r="F2026" i="12"/>
  <c r="H2022" i="12"/>
  <c r="G2022" i="12"/>
  <c r="F2022" i="12"/>
  <c r="H2014" i="12"/>
  <c r="G2014" i="12"/>
  <c r="F2014" i="12"/>
  <c r="H2010" i="12"/>
  <c r="G2010" i="12"/>
  <c r="F2010" i="12"/>
  <c r="H2006" i="12"/>
  <c r="G2006" i="12"/>
  <c r="F2006" i="12"/>
  <c r="H2000" i="12"/>
  <c r="G2000" i="12"/>
  <c r="F2000" i="12"/>
  <c r="H1995" i="12"/>
  <c r="G1995" i="12"/>
  <c r="F1995" i="12"/>
  <c r="H1984" i="12"/>
  <c r="G1984" i="12"/>
  <c r="F1984" i="12"/>
  <c r="H1956" i="12"/>
  <c r="G1956" i="12"/>
  <c r="F1956" i="12"/>
  <c r="H1948" i="12"/>
  <c r="G1948" i="12"/>
  <c r="F1948" i="12"/>
  <c r="H1944" i="12"/>
  <c r="G1944" i="12"/>
  <c r="F1944" i="12"/>
  <c r="H1940" i="12"/>
  <c r="G1940" i="12"/>
  <c r="F1940" i="12"/>
  <c r="H1932" i="12"/>
  <c r="G1932" i="12"/>
  <c r="F1932" i="12"/>
  <c r="H1918" i="12"/>
  <c r="N1918" i="12" s="1"/>
  <c r="T1918" i="12" s="1"/>
  <c r="Y1918" i="12" s="1"/>
  <c r="AE1918" i="12" s="1"/>
  <c r="AJ1918" i="12" s="1"/>
  <c r="AP1918" i="12" s="1"/>
  <c r="G1918" i="12"/>
  <c r="M1918" i="12" s="1"/>
  <c r="S1918" i="12" s="1"/>
  <c r="X1918" i="12" s="1"/>
  <c r="AD1918" i="12" s="1"/>
  <c r="AI1918" i="12" s="1"/>
  <c r="AO1918" i="12" s="1"/>
  <c r="F1918" i="12"/>
  <c r="L1918" i="12" s="1"/>
  <c r="R1918" i="12" s="1"/>
  <c r="W1918" i="12" s="1"/>
  <c r="AC1918" i="12" s="1"/>
  <c r="AH1918" i="12" s="1"/>
  <c r="AN1918" i="12" s="1"/>
  <c r="H1912" i="12"/>
  <c r="G1912" i="12"/>
  <c r="F1912" i="12"/>
  <c r="H1898" i="12"/>
  <c r="G1898" i="12"/>
  <c r="F1898" i="12"/>
  <c r="H1893" i="12"/>
  <c r="N1893" i="12" s="1"/>
  <c r="T1893" i="12" s="1"/>
  <c r="Y1893" i="12" s="1"/>
  <c r="AE1893" i="12" s="1"/>
  <c r="AJ1893" i="12" s="1"/>
  <c r="AP1893" i="12" s="1"/>
  <c r="G1893" i="12"/>
  <c r="M1893" i="12" s="1"/>
  <c r="S1893" i="12" s="1"/>
  <c r="X1893" i="12" s="1"/>
  <c r="AD1893" i="12" s="1"/>
  <c r="AI1893" i="12" s="1"/>
  <c r="AO1893" i="12" s="1"/>
  <c r="F1893" i="12"/>
  <c r="L1893" i="12" s="1"/>
  <c r="R1893" i="12" s="1"/>
  <c r="W1893" i="12" s="1"/>
  <c r="AC1893" i="12" s="1"/>
  <c r="AH1893" i="12" s="1"/>
  <c r="AN1893" i="12" s="1"/>
  <c r="H1890" i="12"/>
  <c r="N1890" i="12" s="1"/>
  <c r="T1890" i="12" s="1"/>
  <c r="Y1890" i="12" s="1"/>
  <c r="AE1890" i="12" s="1"/>
  <c r="AJ1890" i="12" s="1"/>
  <c r="AP1890" i="12" s="1"/>
  <c r="G1890" i="12"/>
  <c r="M1890" i="12" s="1"/>
  <c r="S1890" i="12" s="1"/>
  <c r="X1890" i="12" s="1"/>
  <c r="AD1890" i="12" s="1"/>
  <c r="AI1890" i="12" s="1"/>
  <c r="AO1890" i="12" s="1"/>
  <c r="F1890" i="12"/>
  <c r="L1890" i="12" s="1"/>
  <c r="R1890" i="12" s="1"/>
  <c r="W1890" i="12" s="1"/>
  <c r="AC1890" i="12" s="1"/>
  <c r="AH1890" i="12" s="1"/>
  <c r="AN1890" i="12" s="1"/>
  <c r="H1877" i="12"/>
  <c r="N1877" i="12" s="1"/>
  <c r="T1877" i="12" s="1"/>
  <c r="Y1877" i="12" s="1"/>
  <c r="AE1877" i="12" s="1"/>
  <c r="AJ1877" i="12" s="1"/>
  <c r="AP1877" i="12" s="1"/>
  <c r="G1877" i="12"/>
  <c r="M1877" i="12" s="1"/>
  <c r="S1877" i="12" s="1"/>
  <c r="X1877" i="12" s="1"/>
  <c r="AD1877" i="12" s="1"/>
  <c r="AI1877" i="12" s="1"/>
  <c r="AO1877" i="12" s="1"/>
  <c r="F1877" i="12"/>
  <c r="L1877" i="12" s="1"/>
  <c r="R1877" i="12" s="1"/>
  <c r="W1877" i="12" s="1"/>
  <c r="AC1877" i="12" s="1"/>
  <c r="AH1877" i="12" s="1"/>
  <c r="AN1877" i="12" s="1"/>
  <c r="H1875" i="12"/>
  <c r="N1875" i="12" s="1"/>
  <c r="T1875" i="12" s="1"/>
  <c r="Y1875" i="12" s="1"/>
  <c r="AE1875" i="12" s="1"/>
  <c r="AJ1875" i="12" s="1"/>
  <c r="AP1875" i="12" s="1"/>
  <c r="G1875" i="12"/>
  <c r="M1875" i="12" s="1"/>
  <c r="S1875" i="12" s="1"/>
  <c r="X1875" i="12" s="1"/>
  <c r="AD1875" i="12" s="1"/>
  <c r="AI1875" i="12" s="1"/>
  <c r="AO1875" i="12" s="1"/>
  <c r="F1875" i="12"/>
  <c r="L1875" i="12" s="1"/>
  <c r="R1875" i="12" s="1"/>
  <c r="W1875" i="12" s="1"/>
  <c r="AC1875" i="12" s="1"/>
  <c r="AH1875" i="12" s="1"/>
  <c r="AN1875" i="12" s="1"/>
  <c r="H1873" i="12"/>
  <c r="N1873" i="12" s="1"/>
  <c r="T1873" i="12" s="1"/>
  <c r="Y1873" i="12" s="1"/>
  <c r="AE1873" i="12" s="1"/>
  <c r="AJ1873" i="12" s="1"/>
  <c r="AP1873" i="12" s="1"/>
  <c r="G1873" i="12"/>
  <c r="M1873" i="12" s="1"/>
  <c r="S1873" i="12" s="1"/>
  <c r="X1873" i="12" s="1"/>
  <c r="AD1873" i="12" s="1"/>
  <c r="AI1873" i="12" s="1"/>
  <c r="AO1873" i="12" s="1"/>
  <c r="F1873" i="12"/>
  <c r="L1873" i="12" s="1"/>
  <c r="R1873" i="12" s="1"/>
  <c r="W1873" i="12" s="1"/>
  <c r="AC1873" i="12" s="1"/>
  <c r="AH1873" i="12" s="1"/>
  <c r="AN1873" i="12" s="1"/>
  <c r="H1870" i="12"/>
  <c r="G1870" i="12"/>
  <c r="F1870" i="12"/>
  <c r="H1865" i="12"/>
  <c r="G1865" i="12"/>
  <c r="F1865" i="12"/>
  <c r="H1861" i="12"/>
  <c r="N1861" i="12" s="1"/>
  <c r="T1861" i="12" s="1"/>
  <c r="Y1861" i="12" s="1"/>
  <c r="AE1861" i="12" s="1"/>
  <c r="AJ1861" i="12" s="1"/>
  <c r="AP1861" i="12" s="1"/>
  <c r="G1861" i="12"/>
  <c r="M1861" i="12" s="1"/>
  <c r="S1861" i="12" s="1"/>
  <c r="X1861" i="12" s="1"/>
  <c r="AD1861" i="12" s="1"/>
  <c r="AI1861" i="12" s="1"/>
  <c r="AO1861" i="12" s="1"/>
  <c r="F1861" i="12"/>
  <c r="L1861" i="12" s="1"/>
  <c r="R1861" i="12" s="1"/>
  <c r="W1861" i="12" s="1"/>
  <c r="AC1861" i="12" s="1"/>
  <c r="AH1861" i="12" s="1"/>
  <c r="AN1861" i="12" s="1"/>
  <c r="H1859" i="12"/>
  <c r="N1859" i="12" s="1"/>
  <c r="T1859" i="12" s="1"/>
  <c r="Y1859" i="12" s="1"/>
  <c r="AE1859" i="12" s="1"/>
  <c r="AJ1859" i="12" s="1"/>
  <c r="AP1859" i="12" s="1"/>
  <c r="G1859" i="12"/>
  <c r="M1859" i="12" s="1"/>
  <c r="S1859" i="12" s="1"/>
  <c r="X1859" i="12" s="1"/>
  <c r="AD1859" i="12" s="1"/>
  <c r="AI1859" i="12" s="1"/>
  <c r="AO1859" i="12" s="1"/>
  <c r="F1859" i="12"/>
  <c r="L1859" i="12" s="1"/>
  <c r="R1859" i="12" s="1"/>
  <c r="W1859" i="12" s="1"/>
  <c r="AC1859" i="12" s="1"/>
  <c r="AH1859" i="12" s="1"/>
  <c r="AN1859" i="12" s="1"/>
  <c r="H1855" i="12"/>
  <c r="G1855" i="12"/>
  <c r="F1855" i="12"/>
  <c r="H1850" i="12"/>
  <c r="G1850" i="12"/>
  <c r="F1850" i="12"/>
  <c r="H1846" i="12"/>
  <c r="N1846" i="12" s="1"/>
  <c r="T1846" i="12" s="1"/>
  <c r="Y1846" i="12" s="1"/>
  <c r="AE1846" i="12" s="1"/>
  <c r="AJ1846" i="12" s="1"/>
  <c r="AP1846" i="12" s="1"/>
  <c r="G1846" i="12"/>
  <c r="M1846" i="12" s="1"/>
  <c r="S1846" i="12" s="1"/>
  <c r="X1846" i="12" s="1"/>
  <c r="AD1846" i="12" s="1"/>
  <c r="AI1846" i="12" s="1"/>
  <c r="AO1846" i="12" s="1"/>
  <c r="F1846" i="12"/>
  <c r="L1846" i="12" s="1"/>
  <c r="R1846" i="12" s="1"/>
  <c r="W1846" i="12" s="1"/>
  <c r="AC1846" i="12" s="1"/>
  <c r="AH1846" i="12" s="1"/>
  <c r="AN1846" i="12" s="1"/>
  <c r="H1844" i="12"/>
  <c r="N1844" i="12" s="1"/>
  <c r="T1844" i="12" s="1"/>
  <c r="Y1844" i="12" s="1"/>
  <c r="AE1844" i="12" s="1"/>
  <c r="AJ1844" i="12" s="1"/>
  <c r="AP1844" i="12" s="1"/>
  <c r="G1844" i="12"/>
  <c r="M1844" i="12" s="1"/>
  <c r="S1844" i="12" s="1"/>
  <c r="X1844" i="12" s="1"/>
  <c r="AD1844" i="12" s="1"/>
  <c r="AI1844" i="12" s="1"/>
  <c r="AO1844" i="12" s="1"/>
  <c r="F1844" i="12"/>
  <c r="L1844" i="12" s="1"/>
  <c r="R1844" i="12" s="1"/>
  <c r="W1844" i="12" s="1"/>
  <c r="AC1844" i="12" s="1"/>
  <c r="AH1844" i="12" s="1"/>
  <c r="AN1844" i="12" s="1"/>
  <c r="H1840" i="12"/>
  <c r="G1840" i="12"/>
  <c r="F1840" i="12"/>
  <c r="H1836" i="12"/>
  <c r="G1836" i="12"/>
  <c r="F1836" i="12"/>
  <c r="H1832" i="12"/>
  <c r="N1832" i="12" s="1"/>
  <c r="T1832" i="12" s="1"/>
  <c r="Y1832" i="12" s="1"/>
  <c r="AE1832" i="12" s="1"/>
  <c r="AJ1832" i="12" s="1"/>
  <c r="AP1832" i="12" s="1"/>
  <c r="G1832" i="12"/>
  <c r="M1832" i="12" s="1"/>
  <c r="S1832" i="12" s="1"/>
  <c r="X1832" i="12" s="1"/>
  <c r="AD1832" i="12" s="1"/>
  <c r="AI1832" i="12" s="1"/>
  <c r="AO1832" i="12" s="1"/>
  <c r="F1832" i="12"/>
  <c r="L1832" i="12" s="1"/>
  <c r="R1832" i="12" s="1"/>
  <c r="W1832" i="12" s="1"/>
  <c r="AC1832" i="12" s="1"/>
  <c r="AH1832" i="12" s="1"/>
  <c r="AN1832" i="12" s="1"/>
  <c r="H1830" i="12"/>
  <c r="N1830" i="12" s="1"/>
  <c r="T1830" i="12" s="1"/>
  <c r="Y1830" i="12" s="1"/>
  <c r="AE1830" i="12" s="1"/>
  <c r="AJ1830" i="12" s="1"/>
  <c r="AP1830" i="12" s="1"/>
  <c r="G1830" i="12"/>
  <c r="M1830" i="12" s="1"/>
  <c r="S1830" i="12" s="1"/>
  <c r="X1830" i="12" s="1"/>
  <c r="AD1830" i="12" s="1"/>
  <c r="AI1830" i="12" s="1"/>
  <c r="AO1830" i="12" s="1"/>
  <c r="F1830" i="12"/>
  <c r="L1830" i="12" s="1"/>
  <c r="R1830" i="12" s="1"/>
  <c r="W1830" i="12" s="1"/>
  <c r="AC1830" i="12" s="1"/>
  <c r="AH1830" i="12" s="1"/>
  <c r="AN1830" i="12" s="1"/>
  <c r="H1827" i="12"/>
  <c r="G1827" i="12"/>
  <c r="F1827" i="12"/>
  <c r="H1824" i="12"/>
  <c r="G1824" i="12"/>
  <c r="F1824" i="12"/>
  <c r="H1818" i="12"/>
  <c r="G1818" i="12"/>
  <c r="F1818" i="12"/>
  <c r="H1815" i="12"/>
  <c r="G1815" i="12"/>
  <c r="F1815" i="12"/>
  <c r="H1811" i="12"/>
  <c r="G1811" i="12"/>
  <c r="F1811" i="12"/>
  <c r="H1807" i="12"/>
  <c r="G1807" i="12"/>
  <c r="F1807" i="12"/>
  <c r="H1803" i="12"/>
  <c r="G1803" i="12"/>
  <c r="F1803" i="12"/>
  <c r="H1799" i="12"/>
  <c r="N1799" i="12" s="1"/>
  <c r="T1799" i="12" s="1"/>
  <c r="Y1799" i="12" s="1"/>
  <c r="AE1799" i="12" s="1"/>
  <c r="AJ1799" i="12" s="1"/>
  <c r="AP1799" i="12" s="1"/>
  <c r="G1799" i="12"/>
  <c r="M1799" i="12" s="1"/>
  <c r="S1799" i="12" s="1"/>
  <c r="X1799" i="12" s="1"/>
  <c r="AD1799" i="12" s="1"/>
  <c r="AI1799" i="12" s="1"/>
  <c r="AO1799" i="12" s="1"/>
  <c r="F1799" i="12"/>
  <c r="L1799" i="12" s="1"/>
  <c r="R1799" i="12" s="1"/>
  <c r="W1799" i="12" s="1"/>
  <c r="AC1799" i="12" s="1"/>
  <c r="AH1799" i="12" s="1"/>
  <c r="AN1799" i="12" s="1"/>
  <c r="H1797" i="12"/>
  <c r="G1797" i="12"/>
  <c r="F1797" i="12"/>
  <c r="H1794" i="12"/>
  <c r="G1794" i="12"/>
  <c r="F1794" i="12"/>
  <c r="H1774" i="12"/>
  <c r="N1774" i="12" s="1"/>
  <c r="T1774" i="12" s="1"/>
  <c r="Y1774" i="12" s="1"/>
  <c r="AE1774" i="12" s="1"/>
  <c r="AJ1774" i="12" s="1"/>
  <c r="AP1774" i="12" s="1"/>
  <c r="G1774" i="12"/>
  <c r="M1774" i="12" s="1"/>
  <c r="S1774" i="12" s="1"/>
  <c r="X1774" i="12" s="1"/>
  <c r="AD1774" i="12" s="1"/>
  <c r="AI1774" i="12" s="1"/>
  <c r="AO1774" i="12" s="1"/>
  <c r="F1774" i="12"/>
  <c r="L1774" i="12" s="1"/>
  <c r="R1774" i="12" s="1"/>
  <c r="W1774" i="12" s="1"/>
  <c r="AC1774" i="12" s="1"/>
  <c r="AH1774" i="12" s="1"/>
  <c r="AN1774" i="12" s="1"/>
  <c r="H1772" i="12"/>
  <c r="N1772" i="12" s="1"/>
  <c r="T1772" i="12" s="1"/>
  <c r="Y1772" i="12" s="1"/>
  <c r="AE1772" i="12" s="1"/>
  <c r="AJ1772" i="12" s="1"/>
  <c r="AP1772" i="12" s="1"/>
  <c r="G1772" i="12"/>
  <c r="M1772" i="12" s="1"/>
  <c r="S1772" i="12" s="1"/>
  <c r="X1772" i="12" s="1"/>
  <c r="AD1772" i="12" s="1"/>
  <c r="AI1772" i="12" s="1"/>
  <c r="AO1772" i="12" s="1"/>
  <c r="F1772" i="12"/>
  <c r="L1772" i="12" s="1"/>
  <c r="R1772" i="12" s="1"/>
  <c r="W1772" i="12" s="1"/>
  <c r="AC1772" i="12" s="1"/>
  <c r="AH1772" i="12" s="1"/>
  <c r="AN1772" i="12" s="1"/>
  <c r="H1768" i="12"/>
  <c r="N1768" i="12" s="1"/>
  <c r="T1768" i="12" s="1"/>
  <c r="Y1768" i="12" s="1"/>
  <c r="AE1768" i="12" s="1"/>
  <c r="AJ1768" i="12" s="1"/>
  <c r="AP1768" i="12" s="1"/>
  <c r="G1768" i="12"/>
  <c r="M1768" i="12" s="1"/>
  <c r="S1768" i="12" s="1"/>
  <c r="X1768" i="12" s="1"/>
  <c r="AD1768" i="12" s="1"/>
  <c r="AI1768" i="12" s="1"/>
  <c r="AO1768" i="12" s="1"/>
  <c r="F1768" i="12"/>
  <c r="L1768" i="12" s="1"/>
  <c r="R1768" i="12" s="1"/>
  <c r="W1768" i="12" s="1"/>
  <c r="AC1768" i="12" s="1"/>
  <c r="AH1768" i="12" s="1"/>
  <c r="AN1768" i="12" s="1"/>
  <c r="H1746" i="12"/>
  <c r="G1746" i="12"/>
  <c r="F1746" i="12"/>
  <c r="H1742" i="12"/>
  <c r="G1742" i="12"/>
  <c r="F1742" i="12"/>
  <c r="H1738" i="12"/>
  <c r="G1738" i="12"/>
  <c r="F1738" i="12"/>
  <c r="H1734" i="12"/>
  <c r="N1734" i="12" s="1"/>
  <c r="T1734" i="12" s="1"/>
  <c r="Y1734" i="12" s="1"/>
  <c r="AE1734" i="12" s="1"/>
  <c r="AJ1734" i="12" s="1"/>
  <c r="AP1734" i="12" s="1"/>
  <c r="G1734" i="12"/>
  <c r="M1734" i="12" s="1"/>
  <c r="S1734" i="12" s="1"/>
  <c r="X1734" i="12" s="1"/>
  <c r="AD1734" i="12" s="1"/>
  <c r="AI1734" i="12" s="1"/>
  <c r="AO1734" i="12" s="1"/>
  <c r="F1734" i="12"/>
  <c r="L1734" i="12" s="1"/>
  <c r="R1734" i="12" s="1"/>
  <c r="W1734" i="12" s="1"/>
  <c r="AC1734" i="12" s="1"/>
  <c r="AH1734" i="12" s="1"/>
  <c r="AN1734" i="12" s="1"/>
  <c r="H1732" i="12"/>
  <c r="N1732" i="12" s="1"/>
  <c r="T1732" i="12" s="1"/>
  <c r="Y1732" i="12" s="1"/>
  <c r="AE1732" i="12" s="1"/>
  <c r="AJ1732" i="12" s="1"/>
  <c r="AP1732" i="12" s="1"/>
  <c r="G1732" i="12"/>
  <c r="M1732" i="12" s="1"/>
  <c r="S1732" i="12" s="1"/>
  <c r="X1732" i="12" s="1"/>
  <c r="AD1732" i="12" s="1"/>
  <c r="AI1732" i="12" s="1"/>
  <c r="AO1732" i="12" s="1"/>
  <c r="F1732" i="12"/>
  <c r="L1732" i="12" s="1"/>
  <c r="R1732" i="12" s="1"/>
  <c r="W1732" i="12" s="1"/>
  <c r="AC1732" i="12" s="1"/>
  <c r="AH1732" i="12" s="1"/>
  <c r="AN1732" i="12" s="1"/>
  <c r="H1728" i="12"/>
  <c r="G1728" i="12"/>
  <c r="F1728" i="12"/>
  <c r="H1724" i="12"/>
  <c r="G1724" i="12"/>
  <c r="F1724" i="12"/>
  <c r="H1720" i="12"/>
  <c r="N1720" i="12" s="1"/>
  <c r="T1720" i="12" s="1"/>
  <c r="Y1720" i="12" s="1"/>
  <c r="AE1720" i="12" s="1"/>
  <c r="AJ1720" i="12" s="1"/>
  <c r="AP1720" i="12" s="1"/>
  <c r="G1720" i="12"/>
  <c r="M1720" i="12" s="1"/>
  <c r="S1720" i="12" s="1"/>
  <c r="X1720" i="12" s="1"/>
  <c r="AD1720" i="12" s="1"/>
  <c r="AI1720" i="12" s="1"/>
  <c r="AO1720" i="12" s="1"/>
  <c r="F1720" i="12"/>
  <c r="L1720" i="12" s="1"/>
  <c r="R1720" i="12" s="1"/>
  <c r="W1720" i="12" s="1"/>
  <c r="AC1720" i="12" s="1"/>
  <c r="AH1720" i="12" s="1"/>
  <c r="AN1720" i="12" s="1"/>
  <c r="H1718" i="12"/>
  <c r="N1718" i="12" s="1"/>
  <c r="T1718" i="12" s="1"/>
  <c r="Y1718" i="12" s="1"/>
  <c r="AE1718" i="12" s="1"/>
  <c r="AJ1718" i="12" s="1"/>
  <c r="AP1718" i="12" s="1"/>
  <c r="G1718" i="12"/>
  <c r="M1718" i="12" s="1"/>
  <c r="S1718" i="12" s="1"/>
  <c r="X1718" i="12" s="1"/>
  <c r="AD1718" i="12" s="1"/>
  <c r="AI1718" i="12" s="1"/>
  <c r="AO1718" i="12" s="1"/>
  <c r="F1718" i="12"/>
  <c r="L1718" i="12" s="1"/>
  <c r="R1718" i="12" s="1"/>
  <c r="W1718" i="12" s="1"/>
  <c r="AC1718" i="12" s="1"/>
  <c r="AH1718" i="12" s="1"/>
  <c r="AN1718" i="12" s="1"/>
  <c r="H1699" i="12"/>
  <c r="N1699" i="12" s="1"/>
  <c r="T1699" i="12" s="1"/>
  <c r="Y1699" i="12" s="1"/>
  <c r="AE1699" i="12" s="1"/>
  <c r="AJ1699" i="12" s="1"/>
  <c r="AP1699" i="12" s="1"/>
  <c r="G1699" i="12"/>
  <c r="M1699" i="12" s="1"/>
  <c r="S1699" i="12" s="1"/>
  <c r="X1699" i="12" s="1"/>
  <c r="AD1699" i="12" s="1"/>
  <c r="AI1699" i="12" s="1"/>
  <c r="AO1699" i="12" s="1"/>
  <c r="F1699" i="12"/>
  <c r="L1699" i="12" s="1"/>
  <c r="R1699" i="12" s="1"/>
  <c r="W1699" i="12" s="1"/>
  <c r="AC1699" i="12" s="1"/>
  <c r="AH1699" i="12" s="1"/>
  <c r="AN1699" i="12" s="1"/>
  <c r="H1691" i="12"/>
  <c r="N1691" i="12" s="1"/>
  <c r="T1691" i="12" s="1"/>
  <c r="Y1691" i="12" s="1"/>
  <c r="AE1691" i="12" s="1"/>
  <c r="AJ1691" i="12" s="1"/>
  <c r="AP1691" i="12" s="1"/>
  <c r="G1691" i="12"/>
  <c r="M1691" i="12" s="1"/>
  <c r="S1691" i="12" s="1"/>
  <c r="X1691" i="12" s="1"/>
  <c r="AD1691" i="12" s="1"/>
  <c r="AI1691" i="12" s="1"/>
  <c r="AO1691" i="12" s="1"/>
  <c r="F1691" i="12"/>
  <c r="L1691" i="12" s="1"/>
  <c r="R1691" i="12" s="1"/>
  <c r="W1691" i="12" s="1"/>
  <c r="AC1691" i="12" s="1"/>
  <c r="AH1691" i="12" s="1"/>
  <c r="AN1691" i="12" s="1"/>
  <c r="H1683" i="12"/>
  <c r="G1683" i="12"/>
  <c r="F1683" i="12"/>
  <c r="H1679" i="12"/>
  <c r="N1679" i="12" s="1"/>
  <c r="T1679" i="12" s="1"/>
  <c r="Y1679" i="12" s="1"/>
  <c r="AE1679" i="12" s="1"/>
  <c r="AJ1679" i="12" s="1"/>
  <c r="AP1679" i="12" s="1"/>
  <c r="G1679" i="12"/>
  <c r="M1679" i="12" s="1"/>
  <c r="S1679" i="12" s="1"/>
  <c r="X1679" i="12" s="1"/>
  <c r="AD1679" i="12" s="1"/>
  <c r="AI1679" i="12" s="1"/>
  <c r="AO1679" i="12" s="1"/>
  <c r="F1679" i="12"/>
  <c r="L1679" i="12" s="1"/>
  <c r="R1679" i="12" s="1"/>
  <c r="W1679" i="12" s="1"/>
  <c r="AC1679" i="12" s="1"/>
  <c r="AH1679" i="12" s="1"/>
  <c r="AN1679" i="12" s="1"/>
  <c r="H1677" i="12"/>
  <c r="N1677" i="12" s="1"/>
  <c r="T1677" i="12" s="1"/>
  <c r="Y1677" i="12" s="1"/>
  <c r="AE1677" i="12" s="1"/>
  <c r="AJ1677" i="12" s="1"/>
  <c r="AP1677" i="12" s="1"/>
  <c r="G1677" i="12"/>
  <c r="M1677" i="12" s="1"/>
  <c r="S1677" i="12" s="1"/>
  <c r="X1677" i="12" s="1"/>
  <c r="AD1677" i="12" s="1"/>
  <c r="AI1677" i="12" s="1"/>
  <c r="AO1677" i="12" s="1"/>
  <c r="F1677" i="12"/>
  <c r="L1677" i="12" s="1"/>
  <c r="R1677" i="12" s="1"/>
  <c r="W1677" i="12" s="1"/>
  <c r="AC1677" i="12" s="1"/>
  <c r="AH1677" i="12" s="1"/>
  <c r="AN1677" i="12" s="1"/>
  <c r="H1673" i="12"/>
  <c r="N1673" i="12" s="1"/>
  <c r="T1673" i="12" s="1"/>
  <c r="Y1673" i="12" s="1"/>
  <c r="AE1673" i="12" s="1"/>
  <c r="AJ1673" i="12" s="1"/>
  <c r="AP1673" i="12" s="1"/>
  <c r="G1673" i="12"/>
  <c r="M1673" i="12" s="1"/>
  <c r="S1673" i="12" s="1"/>
  <c r="X1673" i="12" s="1"/>
  <c r="AD1673" i="12" s="1"/>
  <c r="AI1673" i="12" s="1"/>
  <c r="AO1673" i="12" s="1"/>
  <c r="F1673" i="12"/>
  <c r="L1673" i="12" s="1"/>
  <c r="R1673" i="12" s="1"/>
  <c r="W1673" i="12" s="1"/>
  <c r="AC1673" i="12" s="1"/>
  <c r="AH1673" i="12" s="1"/>
  <c r="AN1673" i="12" s="1"/>
  <c r="H1671" i="12"/>
  <c r="N1671" i="12" s="1"/>
  <c r="T1671" i="12" s="1"/>
  <c r="Y1671" i="12" s="1"/>
  <c r="AE1671" i="12" s="1"/>
  <c r="AJ1671" i="12" s="1"/>
  <c r="AP1671" i="12" s="1"/>
  <c r="G1671" i="12"/>
  <c r="M1671" i="12" s="1"/>
  <c r="S1671" i="12" s="1"/>
  <c r="X1671" i="12" s="1"/>
  <c r="AD1671" i="12" s="1"/>
  <c r="AI1671" i="12" s="1"/>
  <c r="AO1671" i="12" s="1"/>
  <c r="F1671" i="12"/>
  <c r="L1671" i="12" s="1"/>
  <c r="R1671" i="12" s="1"/>
  <c r="W1671" i="12" s="1"/>
  <c r="AC1671" i="12" s="1"/>
  <c r="AH1671" i="12" s="1"/>
  <c r="AN1671" i="12" s="1"/>
  <c r="H1664" i="12"/>
  <c r="G1664" i="12"/>
  <c r="F1664" i="12"/>
  <c r="H1659" i="12"/>
  <c r="G1659" i="12"/>
  <c r="F1659" i="12"/>
  <c r="H1655" i="12"/>
  <c r="G1655" i="12"/>
  <c r="F1655" i="12"/>
  <c r="H1652" i="12"/>
  <c r="G1652" i="12"/>
  <c r="F1652" i="12"/>
  <c r="H1649" i="12"/>
  <c r="G1649" i="12"/>
  <c r="F1649" i="12"/>
  <c r="H1644" i="12"/>
  <c r="G1644" i="12"/>
  <c r="F1644" i="12"/>
  <c r="H1633" i="12"/>
  <c r="G1633" i="12"/>
  <c r="F1633" i="12"/>
  <c r="H1628" i="12"/>
  <c r="G1628" i="12"/>
  <c r="F1628" i="12"/>
  <c r="H1623" i="12"/>
  <c r="G1623" i="12"/>
  <c r="F1623" i="12"/>
  <c r="H1618" i="12"/>
  <c r="G1618" i="12"/>
  <c r="F1618" i="12"/>
  <c r="H1613" i="12"/>
  <c r="G1613" i="12"/>
  <c r="F1613" i="12"/>
  <c r="H1609" i="12"/>
  <c r="G1609" i="12"/>
  <c r="F1609" i="12"/>
  <c r="H1602" i="12"/>
  <c r="G1602" i="12"/>
  <c r="F1602" i="12"/>
  <c r="H1598" i="12"/>
  <c r="G1598" i="12"/>
  <c r="F1598" i="12"/>
  <c r="H1595" i="12"/>
  <c r="G1595" i="12"/>
  <c r="F1595" i="12"/>
  <c r="H1592" i="12"/>
  <c r="G1592" i="12"/>
  <c r="F1592" i="12"/>
  <c r="H1586" i="12"/>
  <c r="G1586" i="12"/>
  <c r="F1586" i="12"/>
  <c r="H1583" i="12"/>
  <c r="G1583" i="12"/>
  <c r="F1583" i="12"/>
  <c r="H1579" i="12"/>
  <c r="G1579" i="12"/>
  <c r="F1579" i="12"/>
  <c r="H1572" i="12"/>
  <c r="G1572" i="12"/>
  <c r="F1572" i="12"/>
  <c r="H1568" i="12"/>
  <c r="G1568" i="12"/>
  <c r="F1568" i="12"/>
  <c r="H1552" i="12"/>
  <c r="G1552" i="12"/>
  <c r="F1552" i="12"/>
  <c r="H1549" i="12"/>
  <c r="G1549" i="12"/>
  <c r="F1549" i="12"/>
  <c r="H1542" i="12"/>
  <c r="G1542" i="12"/>
  <c r="F1542" i="12"/>
  <c r="H1538" i="12"/>
  <c r="G1538" i="12"/>
  <c r="F1538" i="12"/>
  <c r="H1528" i="12"/>
  <c r="G1528" i="12"/>
  <c r="F1528" i="12"/>
  <c r="H1524" i="12"/>
  <c r="G1524" i="12"/>
  <c r="F1524" i="12"/>
  <c r="H1518" i="12"/>
  <c r="G1518" i="12"/>
  <c r="F1518" i="12"/>
  <c r="H1514" i="12"/>
  <c r="G1514" i="12"/>
  <c r="F1514" i="12"/>
  <c r="H1505" i="12"/>
  <c r="G1505" i="12"/>
  <c r="F1505" i="12"/>
  <c r="H1500" i="12"/>
  <c r="G1500" i="12"/>
  <c r="F1500" i="12"/>
  <c r="H1491" i="12"/>
  <c r="G1491" i="12"/>
  <c r="F1491" i="12"/>
  <c r="H1486" i="12"/>
  <c r="G1486" i="12"/>
  <c r="F1486" i="12"/>
  <c r="H1483" i="12"/>
  <c r="G1483" i="12"/>
  <c r="F1483" i="12"/>
  <c r="H1480" i="12"/>
  <c r="G1480" i="12"/>
  <c r="F1480" i="12"/>
  <c r="H1473" i="12"/>
  <c r="G1473" i="12"/>
  <c r="F1473" i="12"/>
  <c r="H1464" i="12"/>
  <c r="N1464" i="12" s="1"/>
  <c r="T1464" i="12" s="1"/>
  <c r="Y1464" i="12" s="1"/>
  <c r="AE1464" i="12" s="1"/>
  <c r="AJ1464" i="12" s="1"/>
  <c r="AP1464" i="12" s="1"/>
  <c r="G1464" i="12"/>
  <c r="M1464" i="12" s="1"/>
  <c r="S1464" i="12" s="1"/>
  <c r="X1464" i="12" s="1"/>
  <c r="AD1464" i="12" s="1"/>
  <c r="AI1464" i="12" s="1"/>
  <c r="AO1464" i="12" s="1"/>
  <c r="F1464" i="12"/>
  <c r="L1464" i="12" s="1"/>
  <c r="R1464" i="12" s="1"/>
  <c r="W1464" i="12" s="1"/>
  <c r="AC1464" i="12" s="1"/>
  <c r="AH1464" i="12" s="1"/>
  <c r="AN1464" i="12" s="1"/>
  <c r="H1463" i="12"/>
  <c r="G1463" i="12"/>
  <c r="F1463" i="12"/>
  <c r="H1454" i="12"/>
  <c r="G1454" i="12"/>
  <c r="F1454" i="12"/>
  <c r="H1450" i="12"/>
  <c r="G1450" i="12"/>
  <c r="F1450" i="12"/>
  <c r="H1446" i="12"/>
  <c r="G1446" i="12"/>
  <c r="F1446" i="12"/>
  <c r="H1443" i="12"/>
  <c r="G1443" i="12"/>
  <c r="F1443" i="12"/>
  <c r="H1440" i="12"/>
  <c r="G1440" i="12"/>
  <c r="F1440" i="12"/>
  <c r="H1427" i="12"/>
  <c r="G1427" i="12"/>
  <c r="F1427" i="12"/>
  <c r="H1423" i="12"/>
  <c r="G1423" i="12"/>
  <c r="F1423" i="12"/>
  <c r="H1410" i="12"/>
  <c r="G1410" i="12"/>
  <c r="F1410" i="12"/>
  <c r="H1407" i="12"/>
  <c r="G1407" i="12"/>
  <c r="F1407" i="12"/>
  <c r="H1404" i="12"/>
  <c r="G1404" i="12"/>
  <c r="F1404" i="12"/>
  <c r="H1399" i="12"/>
  <c r="G1399" i="12"/>
  <c r="F1399" i="12"/>
  <c r="H1395" i="12"/>
  <c r="G1395" i="12"/>
  <c r="F1395" i="12"/>
  <c r="H1389" i="12"/>
  <c r="G1389" i="12"/>
  <c r="F1389" i="12"/>
  <c r="H1378" i="12"/>
  <c r="G1378" i="12"/>
  <c r="F1378" i="12"/>
  <c r="H1373" i="12"/>
  <c r="G1373" i="12"/>
  <c r="F1373" i="12"/>
  <c r="H1369" i="12"/>
  <c r="G1369" i="12"/>
  <c r="F1369" i="12"/>
  <c r="H1364" i="12"/>
  <c r="G1364" i="12"/>
  <c r="F1364" i="12"/>
  <c r="H1360" i="12"/>
  <c r="G1360" i="12"/>
  <c r="F1360" i="12"/>
  <c r="H1355" i="12"/>
  <c r="G1355" i="12"/>
  <c r="F1355" i="12"/>
  <c r="H1347" i="12"/>
  <c r="G1347" i="12"/>
  <c r="F1347" i="12"/>
  <c r="H1342" i="12"/>
  <c r="G1342" i="12"/>
  <c r="F1342" i="12"/>
  <c r="H1338" i="12"/>
  <c r="G1338" i="12"/>
  <c r="F1338" i="12"/>
  <c r="H1334" i="12"/>
  <c r="G1334" i="12"/>
  <c r="F1334" i="12"/>
  <c r="H1326" i="12"/>
  <c r="G1326" i="12"/>
  <c r="F1326" i="12"/>
  <c r="H1322" i="12"/>
  <c r="G1322" i="12"/>
  <c r="F1322" i="12"/>
  <c r="H1318" i="12"/>
  <c r="G1318" i="12"/>
  <c r="F1318" i="12"/>
  <c r="H1311" i="12"/>
  <c r="G1311" i="12"/>
  <c r="F1311" i="12"/>
  <c r="H1307" i="12"/>
  <c r="G1307" i="12"/>
  <c r="F1307" i="12"/>
  <c r="H1303" i="12"/>
  <c r="G1303" i="12"/>
  <c r="F1303" i="12"/>
  <c r="H1282" i="12"/>
  <c r="G1282" i="12"/>
  <c r="F1282" i="12"/>
  <c r="H1269" i="12"/>
  <c r="G1269" i="12"/>
  <c r="F1269" i="12"/>
  <c r="H1264" i="12"/>
  <c r="G1264" i="12"/>
  <c r="F1264" i="12"/>
  <c r="H1261" i="12"/>
  <c r="G1261" i="12"/>
  <c r="F1261" i="12"/>
  <c r="H1257" i="12"/>
  <c r="G1257" i="12"/>
  <c r="F1257" i="12"/>
  <c r="H1254" i="12"/>
  <c r="G1254" i="12"/>
  <c r="F1254" i="12"/>
  <c r="H1251" i="12"/>
  <c r="G1251" i="12"/>
  <c r="F1251" i="12"/>
  <c r="H1237" i="12"/>
  <c r="G1237" i="12"/>
  <c r="F1237" i="12"/>
  <c r="H1228" i="12"/>
  <c r="G1228" i="12"/>
  <c r="F1228" i="12"/>
  <c r="H1225" i="12"/>
  <c r="G1225" i="12"/>
  <c r="F1225" i="12"/>
  <c r="H1209" i="12"/>
  <c r="G1209" i="12"/>
  <c r="F1209" i="12"/>
  <c r="H1205" i="12"/>
  <c r="G1205" i="12"/>
  <c r="F1205" i="12"/>
  <c r="H1194" i="12"/>
  <c r="G1194" i="12"/>
  <c r="F1194" i="12"/>
  <c r="H1190" i="12"/>
  <c r="G1190" i="12"/>
  <c r="F1190" i="12"/>
  <c r="H1186" i="12"/>
  <c r="G1186" i="12"/>
  <c r="F1186" i="12"/>
  <c r="H1117" i="12"/>
  <c r="G1117" i="12"/>
  <c r="F1117" i="12"/>
  <c r="H1102" i="12"/>
  <c r="G1102" i="12"/>
  <c r="F1102" i="12"/>
  <c r="H1099" i="12"/>
  <c r="G1099" i="12"/>
  <c r="F1099" i="12"/>
  <c r="H1094" i="12"/>
  <c r="G1094" i="12"/>
  <c r="F1094" i="12"/>
  <c r="H1088" i="12"/>
  <c r="G1088" i="12"/>
  <c r="F1088" i="12"/>
  <c r="H1085" i="12"/>
  <c r="G1085" i="12"/>
  <c r="F1085" i="12"/>
  <c r="H1081" i="12"/>
  <c r="G1081" i="12"/>
  <c r="F1081" i="12"/>
  <c r="H1078" i="12"/>
  <c r="G1078" i="12"/>
  <c r="F1078" i="12"/>
  <c r="H1075" i="12"/>
  <c r="G1075" i="12"/>
  <c r="F1075" i="12"/>
  <c r="H1065" i="12"/>
  <c r="G1065" i="12"/>
  <c r="F1065" i="12"/>
  <c r="H1061" i="12"/>
  <c r="G1061" i="12"/>
  <c r="F1061" i="12"/>
  <c r="H1057" i="12"/>
  <c r="G1057" i="12"/>
  <c r="F1057" i="12"/>
  <c r="H1052" i="12"/>
  <c r="G1052" i="12"/>
  <c r="F1052" i="12"/>
  <c r="H1048" i="12"/>
  <c r="G1048" i="12"/>
  <c r="F1048" i="12"/>
  <c r="H1044" i="12"/>
  <c r="G1044" i="12"/>
  <c r="F1044" i="12"/>
  <c r="H1041" i="12"/>
  <c r="G1041" i="12"/>
  <c r="F1041" i="12"/>
  <c r="H1038" i="12"/>
  <c r="G1038" i="12"/>
  <c r="F1038" i="12"/>
  <c r="H1031" i="12"/>
  <c r="N1031" i="12" s="1"/>
  <c r="T1031" i="12" s="1"/>
  <c r="Y1031" i="12" s="1"/>
  <c r="AE1031" i="12" s="1"/>
  <c r="AJ1031" i="12" s="1"/>
  <c r="AP1031" i="12" s="1"/>
  <c r="G1031" i="12"/>
  <c r="M1031" i="12" s="1"/>
  <c r="S1031" i="12" s="1"/>
  <c r="X1031" i="12" s="1"/>
  <c r="AD1031" i="12" s="1"/>
  <c r="AI1031" i="12" s="1"/>
  <c r="AO1031" i="12" s="1"/>
  <c r="F1031" i="12"/>
  <c r="L1031" i="12" s="1"/>
  <c r="R1031" i="12" s="1"/>
  <c r="W1031" i="12" s="1"/>
  <c r="AC1031" i="12" s="1"/>
  <c r="AH1031" i="12" s="1"/>
  <c r="AN1031" i="12" s="1"/>
  <c r="H1026" i="12"/>
  <c r="N1026" i="12" s="1"/>
  <c r="T1026" i="12" s="1"/>
  <c r="Y1026" i="12" s="1"/>
  <c r="AE1026" i="12" s="1"/>
  <c r="AJ1026" i="12" s="1"/>
  <c r="AP1026" i="12" s="1"/>
  <c r="G1026" i="12"/>
  <c r="M1026" i="12" s="1"/>
  <c r="S1026" i="12" s="1"/>
  <c r="X1026" i="12" s="1"/>
  <c r="AD1026" i="12" s="1"/>
  <c r="AI1026" i="12" s="1"/>
  <c r="AO1026" i="12" s="1"/>
  <c r="F1026" i="12"/>
  <c r="L1026" i="12" s="1"/>
  <c r="R1026" i="12" s="1"/>
  <c r="W1026" i="12" s="1"/>
  <c r="AC1026" i="12" s="1"/>
  <c r="AH1026" i="12" s="1"/>
  <c r="AN1026" i="12" s="1"/>
  <c r="H1020" i="12"/>
  <c r="G1020" i="12"/>
  <c r="F1020" i="12"/>
  <c r="H1015" i="12"/>
  <c r="G1015" i="12"/>
  <c r="F1015" i="12"/>
  <c r="H1011" i="12"/>
  <c r="G1011" i="12"/>
  <c r="F1011" i="12"/>
  <c r="H1007" i="12"/>
  <c r="G1007" i="12"/>
  <c r="F1007" i="12"/>
  <c r="H1000" i="12"/>
  <c r="G1000" i="12"/>
  <c r="F1000" i="12"/>
  <c r="H996" i="12"/>
  <c r="G996" i="12"/>
  <c r="F996" i="12"/>
  <c r="H991" i="12"/>
  <c r="G991" i="12"/>
  <c r="F991" i="12"/>
  <c r="H988" i="12"/>
  <c r="G988" i="12"/>
  <c r="F988" i="12"/>
  <c r="H985" i="12"/>
  <c r="G985" i="12"/>
  <c r="F985" i="12"/>
  <c r="H980" i="12"/>
  <c r="G980" i="12"/>
  <c r="F980" i="12"/>
  <c r="H976" i="12"/>
  <c r="G976" i="12"/>
  <c r="F976" i="12"/>
  <c r="H972" i="12"/>
  <c r="G972" i="12"/>
  <c r="F972" i="12"/>
  <c r="H968" i="12"/>
  <c r="G968" i="12"/>
  <c r="F968" i="12"/>
  <c r="H964" i="12"/>
  <c r="G964" i="12"/>
  <c r="F964" i="12"/>
  <c r="H960" i="12"/>
  <c r="G960" i="12"/>
  <c r="F960" i="12"/>
  <c r="H956" i="12"/>
  <c r="G956" i="12"/>
  <c r="F956" i="12"/>
  <c r="H946" i="12"/>
  <c r="G946" i="12"/>
  <c r="F946" i="12"/>
  <c r="H943" i="12"/>
  <c r="G943" i="12"/>
  <c r="F943" i="12"/>
  <c r="H938" i="12"/>
  <c r="G938" i="12"/>
  <c r="F938" i="12"/>
  <c r="H932" i="12"/>
  <c r="G932" i="12"/>
  <c r="F932" i="12"/>
  <c r="H929" i="12"/>
  <c r="G929" i="12"/>
  <c r="F929" i="12"/>
  <c r="H925" i="12"/>
  <c r="G925" i="12"/>
  <c r="F925" i="12"/>
  <c r="H920" i="12"/>
  <c r="G920" i="12"/>
  <c r="F920" i="12"/>
  <c r="H917" i="12"/>
  <c r="G917" i="12"/>
  <c r="F917" i="12"/>
  <c r="H914" i="12"/>
  <c r="G914" i="12"/>
  <c r="F914" i="12"/>
  <c r="H909" i="12"/>
  <c r="G909" i="12"/>
  <c r="F909" i="12"/>
  <c r="H899" i="12"/>
  <c r="G899" i="12"/>
  <c r="F899" i="12"/>
  <c r="H894" i="12"/>
  <c r="G894" i="12"/>
  <c r="F894" i="12"/>
  <c r="H890" i="12"/>
  <c r="G890" i="12"/>
  <c r="F890" i="12"/>
  <c r="H886" i="12"/>
  <c r="G886" i="12"/>
  <c r="F886" i="12"/>
  <c r="H872" i="12"/>
  <c r="G872" i="12"/>
  <c r="F872" i="12"/>
  <c r="H831" i="12"/>
  <c r="G831" i="12"/>
  <c r="F831" i="12"/>
  <c r="H827" i="12"/>
  <c r="G827" i="12"/>
  <c r="F827" i="12"/>
  <c r="H823" i="12"/>
  <c r="G823" i="12"/>
  <c r="F823" i="12"/>
  <c r="H819" i="12"/>
  <c r="G819" i="12"/>
  <c r="F819" i="12"/>
  <c r="H816" i="12"/>
  <c r="G816" i="12"/>
  <c r="F816" i="12"/>
  <c r="H810" i="12"/>
  <c r="G810" i="12"/>
  <c r="F810" i="12"/>
  <c r="H805" i="12"/>
  <c r="G805" i="12"/>
  <c r="F805" i="12"/>
  <c r="H802" i="12"/>
  <c r="G802" i="12"/>
  <c r="F802" i="12"/>
  <c r="H796" i="12"/>
  <c r="G796" i="12"/>
  <c r="F796" i="12"/>
  <c r="H791" i="12"/>
  <c r="G791" i="12"/>
  <c r="F791" i="12"/>
  <c r="H779" i="12"/>
  <c r="G779" i="12"/>
  <c r="F779" i="12"/>
  <c r="H775" i="12"/>
  <c r="G775" i="12"/>
  <c r="F775" i="12"/>
  <c r="H771" i="12"/>
  <c r="G771" i="12"/>
  <c r="F771" i="12"/>
  <c r="H763" i="12"/>
  <c r="G763" i="12"/>
  <c r="F763" i="12"/>
  <c r="H759" i="12"/>
  <c r="G759" i="12"/>
  <c r="F759" i="12"/>
  <c r="H755" i="12"/>
  <c r="G755" i="12"/>
  <c r="F755" i="12"/>
  <c r="H731" i="12"/>
  <c r="G731" i="12"/>
  <c r="F731" i="12"/>
  <c r="H723" i="12"/>
  <c r="G723" i="12"/>
  <c r="F723" i="12"/>
  <c r="H719" i="12"/>
  <c r="G719" i="12"/>
  <c r="F719" i="12"/>
  <c r="H711" i="12"/>
  <c r="G711" i="12"/>
  <c r="F711" i="12"/>
  <c r="H707" i="12"/>
  <c r="G707" i="12"/>
  <c r="F707" i="12"/>
  <c r="H703" i="12"/>
  <c r="G703" i="12"/>
  <c r="F703" i="12"/>
  <c r="H697" i="12"/>
  <c r="G697" i="12"/>
  <c r="F697" i="12"/>
  <c r="H689" i="12"/>
  <c r="G689" i="12"/>
  <c r="F689" i="12"/>
  <c r="H684" i="12"/>
  <c r="G684" i="12"/>
  <c r="F684" i="12"/>
  <c r="H679" i="12"/>
  <c r="G679" i="12"/>
  <c r="F679" i="12"/>
  <c r="H671" i="12"/>
  <c r="G671" i="12"/>
  <c r="F671" i="12"/>
  <c r="H663" i="12"/>
  <c r="G663" i="12"/>
  <c r="F663" i="12"/>
  <c r="H659" i="12"/>
  <c r="G659" i="12"/>
  <c r="F659" i="12"/>
  <c r="H655" i="12"/>
  <c r="G655" i="12"/>
  <c r="F655" i="12"/>
  <c r="H648" i="12"/>
  <c r="G648" i="12"/>
  <c r="F648" i="12"/>
  <c r="H640" i="12"/>
  <c r="G640" i="12"/>
  <c r="F640" i="12"/>
  <c r="H636" i="12"/>
  <c r="G636" i="12"/>
  <c r="F636" i="12"/>
  <c r="H631" i="12"/>
  <c r="G631" i="12"/>
  <c r="F631" i="12"/>
  <c r="H627" i="12"/>
  <c r="G627" i="12"/>
  <c r="F627" i="12"/>
  <c r="H620" i="12"/>
  <c r="G620" i="12"/>
  <c r="F620" i="12"/>
  <c r="H617" i="12"/>
  <c r="G617" i="12"/>
  <c r="F617" i="12"/>
  <c r="H612" i="12"/>
  <c r="G612" i="12"/>
  <c r="F612" i="12"/>
  <c r="H606" i="12"/>
  <c r="G606" i="12"/>
  <c r="F606" i="12"/>
  <c r="H603" i="12"/>
  <c r="G603" i="12"/>
  <c r="F603" i="12"/>
  <c r="H597" i="12"/>
  <c r="G597" i="12"/>
  <c r="F597" i="12"/>
  <c r="H591" i="12"/>
  <c r="G591" i="12"/>
  <c r="F591" i="12"/>
  <c r="H588" i="12"/>
  <c r="G588" i="12"/>
  <c r="F588" i="12"/>
  <c r="H585" i="12"/>
  <c r="G585" i="12"/>
  <c r="F585" i="12"/>
  <c r="H582" i="12"/>
  <c r="G582" i="12"/>
  <c r="F582" i="12"/>
  <c r="H579" i="12"/>
  <c r="G579" i="12"/>
  <c r="F579" i="12"/>
  <c r="H574" i="12"/>
  <c r="G574" i="12"/>
  <c r="F574" i="12"/>
  <c r="H570" i="12"/>
  <c r="G570" i="12"/>
  <c r="F570" i="12"/>
  <c r="H567" i="12"/>
  <c r="G567" i="12"/>
  <c r="F567" i="12"/>
  <c r="H563" i="12"/>
  <c r="G563" i="12"/>
  <c r="F563" i="12"/>
  <c r="H559" i="12"/>
  <c r="N559" i="12" s="1"/>
  <c r="T559" i="12" s="1"/>
  <c r="Y559" i="12" s="1"/>
  <c r="AE559" i="12" s="1"/>
  <c r="AJ559" i="12" s="1"/>
  <c r="AP559" i="12" s="1"/>
  <c r="G559" i="12"/>
  <c r="M559" i="12" s="1"/>
  <c r="S559" i="12" s="1"/>
  <c r="X559" i="12" s="1"/>
  <c r="AD559" i="12" s="1"/>
  <c r="AI559" i="12" s="1"/>
  <c r="AO559" i="12" s="1"/>
  <c r="F559" i="12"/>
  <c r="L559" i="12" s="1"/>
  <c r="R559" i="12" s="1"/>
  <c r="W559" i="12" s="1"/>
  <c r="AC559" i="12" s="1"/>
  <c r="AH559" i="12" s="1"/>
  <c r="AN559" i="12" s="1"/>
  <c r="H557" i="12"/>
  <c r="N557" i="12" s="1"/>
  <c r="T557" i="12" s="1"/>
  <c r="Y557" i="12" s="1"/>
  <c r="AE557" i="12" s="1"/>
  <c r="AJ557" i="12" s="1"/>
  <c r="AP557" i="12" s="1"/>
  <c r="G557" i="12"/>
  <c r="M557" i="12" s="1"/>
  <c r="S557" i="12" s="1"/>
  <c r="X557" i="12" s="1"/>
  <c r="AD557" i="12" s="1"/>
  <c r="AI557" i="12" s="1"/>
  <c r="AO557" i="12" s="1"/>
  <c r="F557" i="12"/>
  <c r="L557" i="12" s="1"/>
  <c r="R557" i="12" s="1"/>
  <c r="W557" i="12" s="1"/>
  <c r="AC557" i="12" s="1"/>
  <c r="AH557" i="12" s="1"/>
  <c r="AN557" i="12" s="1"/>
  <c r="H547" i="12"/>
  <c r="G547" i="12"/>
  <c r="F547" i="12"/>
  <c r="H543" i="12"/>
  <c r="G543" i="12"/>
  <c r="F543" i="12"/>
  <c r="H539" i="12"/>
  <c r="G539" i="12"/>
  <c r="F539" i="12"/>
  <c r="H533" i="12"/>
  <c r="G533" i="12"/>
  <c r="F533" i="12"/>
  <c r="H530" i="12"/>
  <c r="G530" i="12"/>
  <c r="F530" i="12"/>
  <c r="H525" i="12"/>
  <c r="G525" i="12"/>
  <c r="F525" i="12"/>
  <c r="H521" i="12"/>
  <c r="G521" i="12"/>
  <c r="F521" i="12"/>
  <c r="H515" i="12"/>
  <c r="G515" i="12"/>
  <c r="F515" i="12"/>
  <c r="H512" i="12"/>
  <c r="G512" i="12"/>
  <c r="F512" i="12"/>
  <c r="H508" i="12"/>
  <c r="G508" i="12"/>
  <c r="F508" i="12"/>
  <c r="H505" i="12"/>
  <c r="G505" i="12"/>
  <c r="F505" i="12"/>
  <c r="H499" i="12"/>
  <c r="G499" i="12"/>
  <c r="F499" i="12"/>
  <c r="H495" i="12"/>
  <c r="G495" i="12"/>
  <c r="F495" i="12"/>
  <c r="H491" i="12"/>
  <c r="G491" i="12"/>
  <c r="F491" i="12"/>
  <c r="H487" i="12"/>
  <c r="G487" i="12"/>
  <c r="F487" i="12"/>
  <c r="H482" i="12"/>
  <c r="G482" i="12"/>
  <c r="F482" i="12"/>
  <c r="H471" i="12"/>
  <c r="N471" i="12" s="1"/>
  <c r="T471" i="12" s="1"/>
  <c r="Y471" i="12" s="1"/>
  <c r="AE471" i="12" s="1"/>
  <c r="AJ471" i="12" s="1"/>
  <c r="AP471" i="12" s="1"/>
  <c r="G471" i="12"/>
  <c r="M471" i="12" s="1"/>
  <c r="S471" i="12" s="1"/>
  <c r="X471" i="12" s="1"/>
  <c r="AD471" i="12" s="1"/>
  <c r="AI471" i="12" s="1"/>
  <c r="AO471" i="12" s="1"/>
  <c r="F471" i="12"/>
  <c r="L471" i="12" s="1"/>
  <c r="R471" i="12" s="1"/>
  <c r="W471" i="12" s="1"/>
  <c r="AC471" i="12" s="1"/>
  <c r="AH471" i="12" s="1"/>
  <c r="AN471" i="12" s="1"/>
  <c r="H468" i="12"/>
  <c r="N468" i="12" s="1"/>
  <c r="T468" i="12" s="1"/>
  <c r="Y468" i="12" s="1"/>
  <c r="AE468" i="12" s="1"/>
  <c r="AJ468" i="12" s="1"/>
  <c r="AP468" i="12" s="1"/>
  <c r="G468" i="12"/>
  <c r="M468" i="12" s="1"/>
  <c r="S468" i="12" s="1"/>
  <c r="X468" i="12" s="1"/>
  <c r="AD468" i="12" s="1"/>
  <c r="AI468" i="12" s="1"/>
  <c r="AO468" i="12" s="1"/>
  <c r="F468" i="12"/>
  <c r="L468" i="12" s="1"/>
  <c r="R468" i="12" s="1"/>
  <c r="W468" i="12" s="1"/>
  <c r="AC468" i="12" s="1"/>
  <c r="AH468" i="12" s="1"/>
  <c r="AN468" i="12" s="1"/>
  <c r="H465" i="12"/>
  <c r="G465" i="12"/>
  <c r="F465" i="12"/>
  <c r="H460" i="12"/>
  <c r="G460" i="12"/>
  <c r="F460" i="12"/>
  <c r="H456" i="12"/>
  <c r="G456" i="12"/>
  <c r="F456" i="12"/>
  <c r="H448" i="12"/>
  <c r="G448" i="12"/>
  <c r="F448" i="12"/>
  <c r="H445" i="12"/>
  <c r="G445" i="12"/>
  <c r="F445" i="12"/>
  <c r="H440" i="12"/>
  <c r="G440" i="12"/>
  <c r="F440" i="12"/>
  <c r="H435" i="12"/>
  <c r="G435" i="12"/>
  <c r="F435" i="12"/>
  <c r="H431" i="12"/>
  <c r="G431" i="12"/>
  <c r="F431" i="12"/>
  <c r="H426" i="12"/>
  <c r="N426" i="12" s="1"/>
  <c r="T426" i="12" s="1"/>
  <c r="Y426" i="12" s="1"/>
  <c r="AE426" i="12" s="1"/>
  <c r="AJ426" i="12" s="1"/>
  <c r="AP426" i="12" s="1"/>
  <c r="G426" i="12"/>
  <c r="M426" i="12" s="1"/>
  <c r="S426" i="12" s="1"/>
  <c r="X426" i="12" s="1"/>
  <c r="AD426" i="12" s="1"/>
  <c r="AI426" i="12" s="1"/>
  <c r="AO426" i="12" s="1"/>
  <c r="F426" i="12"/>
  <c r="L426" i="12" s="1"/>
  <c r="R426" i="12" s="1"/>
  <c r="W426" i="12" s="1"/>
  <c r="AC426" i="12" s="1"/>
  <c r="AH426" i="12" s="1"/>
  <c r="AN426" i="12" s="1"/>
  <c r="H424" i="12"/>
  <c r="N424" i="12" s="1"/>
  <c r="T424" i="12" s="1"/>
  <c r="Y424" i="12" s="1"/>
  <c r="AE424" i="12" s="1"/>
  <c r="AJ424" i="12" s="1"/>
  <c r="AP424" i="12" s="1"/>
  <c r="G424" i="12"/>
  <c r="M424" i="12" s="1"/>
  <c r="S424" i="12" s="1"/>
  <c r="X424" i="12" s="1"/>
  <c r="AD424" i="12" s="1"/>
  <c r="AI424" i="12" s="1"/>
  <c r="AO424" i="12" s="1"/>
  <c r="F424" i="12"/>
  <c r="L424" i="12" s="1"/>
  <c r="R424" i="12" s="1"/>
  <c r="W424" i="12" s="1"/>
  <c r="AC424" i="12" s="1"/>
  <c r="AH424" i="12" s="1"/>
  <c r="AN424" i="12" s="1"/>
  <c r="H420" i="12"/>
  <c r="N420" i="12" s="1"/>
  <c r="T420" i="12" s="1"/>
  <c r="Y420" i="12" s="1"/>
  <c r="AE420" i="12" s="1"/>
  <c r="AJ420" i="12" s="1"/>
  <c r="AP420" i="12" s="1"/>
  <c r="G420" i="12"/>
  <c r="M420" i="12" s="1"/>
  <c r="S420" i="12" s="1"/>
  <c r="X420" i="12" s="1"/>
  <c r="AD420" i="12" s="1"/>
  <c r="AI420" i="12" s="1"/>
  <c r="AO420" i="12" s="1"/>
  <c r="F420" i="12"/>
  <c r="L420" i="12" s="1"/>
  <c r="R420" i="12" s="1"/>
  <c r="W420" i="12" s="1"/>
  <c r="AC420" i="12" s="1"/>
  <c r="AH420" i="12" s="1"/>
  <c r="AN420" i="12" s="1"/>
  <c r="H418" i="12"/>
  <c r="N418" i="12" s="1"/>
  <c r="T418" i="12" s="1"/>
  <c r="Y418" i="12" s="1"/>
  <c r="AE418" i="12" s="1"/>
  <c r="AJ418" i="12" s="1"/>
  <c r="AP418" i="12" s="1"/>
  <c r="G418" i="12"/>
  <c r="M418" i="12" s="1"/>
  <c r="S418" i="12" s="1"/>
  <c r="X418" i="12" s="1"/>
  <c r="AD418" i="12" s="1"/>
  <c r="AI418" i="12" s="1"/>
  <c r="AO418" i="12" s="1"/>
  <c r="F418" i="12"/>
  <c r="L418" i="12" s="1"/>
  <c r="R418" i="12" s="1"/>
  <c r="W418" i="12" s="1"/>
  <c r="AC418" i="12" s="1"/>
  <c r="AH418" i="12" s="1"/>
  <c r="AN418" i="12" s="1"/>
  <c r="H410" i="12"/>
  <c r="N410" i="12" s="1"/>
  <c r="T410" i="12" s="1"/>
  <c r="Y410" i="12" s="1"/>
  <c r="AE410" i="12" s="1"/>
  <c r="AJ410" i="12" s="1"/>
  <c r="AP410" i="12" s="1"/>
  <c r="G410" i="12"/>
  <c r="M410" i="12" s="1"/>
  <c r="S410" i="12" s="1"/>
  <c r="X410" i="12" s="1"/>
  <c r="AD410" i="12" s="1"/>
  <c r="AI410" i="12" s="1"/>
  <c r="AO410" i="12" s="1"/>
  <c r="F410" i="12"/>
  <c r="L410" i="12" s="1"/>
  <c r="R410" i="12" s="1"/>
  <c r="W410" i="12" s="1"/>
  <c r="AC410" i="12" s="1"/>
  <c r="AH410" i="12" s="1"/>
  <c r="AN410" i="12" s="1"/>
  <c r="H408" i="12"/>
  <c r="N408" i="12" s="1"/>
  <c r="T408" i="12" s="1"/>
  <c r="Y408" i="12" s="1"/>
  <c r="AE408" i="12" s="1"/>
  <c r="AJ408" i="12" s="1"/>
  <c r="AP408" i="12" s="1"/>
  <c r="G408" i="12"/>
  <c r="M408" i="12" s="1"/>
  <c r="S408" i="12" s="1"/>
  <c r="X408" i="12" s="1"/>
  <c r="AD408" i="12" s="1"/>
  <c r="AI408" i="12" s="1"/>
  <c r="AO408" i="12" s="1"/>
  <c r="F408" i="12"/>
  <c r="L408" i="12" s="1"/>
  <c r="R408" i="12" s="1"/>
  <c r="W408" i="12" s="1"/>
  <c r="AC408" i="12" s="1"/>
  <c r="AH408" i="12" s="1"/>
  <c r="AN408" i="12" s="1"/>
  <c r="H403" i="12"/>
  <c r="N403" i="12" s="1"/>
  <c r="T403" i="12" s="1"/>
  <c r="Y403" i="12" s="1"/>
  <c r="AE403" i="12" s="1"/>
  <c r="AJ403" i="12" s="1"/>
  <c r="AP403" i="12" s="1"/>
  <c r="G403" i="12"/>
  <c r="M403" i="12" s="1"/>
  <c r="S403" i="12" s="1"/>
  <c r="X403" i="12" s="1"/>
  <c r="AD403" i="12" s="1"/>
  <c r="AI403" i="12" s="1"/>
  <c r="AO403" i="12" s="1"/>
  <c r="F403" i="12"/>
  <c r="L403" i="12" s="1"/>
  <c r="R403" i="12" s="1"/>
  <c r="W403" i="12" s="1"/>
  <c r="AC403" i="12" s="1"/>
  <c r="AH403" i="12" s="1"/>
  <c r="AN403" i="12" s="1"/>
  <c r="F400" i="12"/>
  <c r="L400" i="12" s="1"/>
  <c r="R400" i="12" s="1"/>
  <c r="W400" i="12" s="1"/>
  <c r="AC400" i="12" s="1"/>
  <c r="AH400" i="12" s="1"/>
  <c r="AN400" i="12" s="1"/>
  <c r="H395" i="12"/>
  <c r="G395" i="12"/>
  <c r="F395" i="12"/>
  <c r="H387" i="12"/>
  <c r="G387" i="12"/>
  <c r="F387" i="12"/>
  <c r="H382" i="12"/>
  <c r="G382" i="12"/>
  <c r="F382" i="12"/>
  <c r="H377" i="12"/>
  <c r="N377" i="12" s="1"/>
  <c r="T377" i="12" s="1"/>
  <c r="Y377" i="12" s="1"/>
  <c r="AE377" i="12" s="1"/>
  <c r="AJ377" i="12" s="1"/>
  <c r="AP377" i="12" s="1"/>
  <c r="G377" i="12"/>
  <c r="M377" i="12" s="1"/>
  <c r="S377" i="12" s="1"/>
  <c r="X377" i="12" s="1"/>
  <c r="AD377" i="12" s="1"/>
  <c r="AI377" i="12" s="1"/>
  <c r="AO377" i="12" s="1"/>
  <c r="F377" i="12"/>
  <c r="L377" i="12" s="1"/>
  <c r="R377" i="12" s="1"/>
  <c r="W377" i="12" s="1"/>
  <c r="AC377" i="12" s="1"/>
  <c r="AH377" i="12" s="1"/>
  <c r="AN377" i="12" s="1"/>
  <c r="H375" i="12"/>
  <c r="N375" i="12" s="1"/>
  <c r="T375" i="12" s="1"/>
  <c r="Y375" i="12" s="1"/>
  <c r="AE375" i="12" s="1"/>
  <c r="AJ375" i="12" s="1"/>
  <c r="AP375" i="12" s="1"/>
  <c r="G375" i="12"/>
  <c r="M375" i="12" s="1"/>
  <c r="S375" i="12" s="1"/>
  <c r="X375" i="12" s="1"/>
  <c r="AD375" i="12" s="1"/>
  <c r="AI375" i="12" s="1"/>
  <c r="AO375" i="12" s="1"/>
  <c r="F375" i="12"/>
  <c r="L375" i="12" s="1"/>
  <c r="R375" i="12" s="1"/>
  <c r="W375" i="12" s="1"/>
  <c r="AC375" i="12" s="1"/>
  <c r="AH375" i="12" s="1"/>
  <c r="AN375" i="12" s="1"/>
  <c r="H348" i="12"/>
  <c r="G348" i="12"/>
  <c r="F348" i="12"/>
  <c r="H336" i="12"/>
  <c r="G336" i="12"/>
  <c r="F336" i="12"/>
  <c r="H329" i="12"/>
  <c r="G329" i="12"/>
  <c r="F329" i="12"/>
  <c r="H325" i="12"/>
  <c r="G325" i="12"/>
  <c r="F325" i="12"/>
  <c r="H314" i="12"/>
  <c r="G314" i="12"/>
  <c r="F314" i="12"/>
  <c r="H310" i="12"/>
  <c r="G310" i="12"/>
  <c r="F310" i="12"/>
  <c r="H307" i="12"/>
  <c r="G307" i="12"/>
  <c r="F307" i="12"/>
  <c r="H304" i="12"/>
  <c r="G304" i="12"/>
  <c r="F304" i="12"/>
  <c r="H300" i="12"/>
  <c r="G300" i="12"/>
  <c r="F300" i="12"/>
  <c r="H293" i="12"/>
  <c r="G293" i="12"/>
  <c r="F293" i="12"/>
  <c r="H281" i="12"/>
  <c r="G281" i="12"/>
  <c r="F281" i="12"/>
  <c r="H277" i="12"/>
  <c r="G277" i="12"/>
  <c r="F277" i="12"/>
  <c r="H271" i="12"/>
  <c r="G271" i="12"/>
  <c r="F271" i="12"/>
  <c r="H267" i="12"/>
  <c r="G267" i="12"/>
  <c r="F267" i="12"/>
  <c r="H263" i="12"/>
  <c r="G263" i="12"/>
  <c r="F263" i="12"/>
  <c r="H260" i="12"/>
  <c r="G260" i="12"/>
  <c r="F260" i="12"/>
  <c r="H251" i="12"/>
  <c r="G251" i="12"/>
  <c r="F251" i="12"/>
  <c r="H247" i="12"/>
  <c r="G247" i="12"/>
  <c r="F247" i="12"/>
  <c r="H225" i="12"/>
  <c r="N225" i="12" s="1"/>
  <c r="T225" i="12" s="1"/>
  <c r="Y225" i="12" s="1"/>
  <c r="AE225" i="12" s="1"/>
  <c r="AJ225" i="12" s="1"/>
  <c r="AP225" i="12" s="1"/>
  <c r="G225" i="12"/>
  <c r="M225" i="12" s="1"/>
  <c r="S225" i="12" s="1"/>
  <c r="X225" i="12" s="1"/>
  <c r="AD225" i="12" s="1"/>
  <c r="AI225" i="12" s="1"/>
  <c r="AO225" i="12" s="1"/>
  <c r="F225" i="12"/>
  <c r="L225" i="12" s="1"/>
  <c r="R225" i="12" s="1"/>
  <c r="W225" i="12" s="1"/>
  <c r="AC225" i="12" s="1"/>
  <c r="AH225" i="12" s="1"/>
  <c r="AN225" i="12" s="1"/>
  <c r="H220" i="12"/>
  <c r="G220" i="12"/>
  <c r="F220" i="12"/>
  <c r="H208" i="12"/>
  <c r="G208" i="12"/>
  <c r="F208" i="12"/>
  <c r="H189" i="12"/>
  <c r="G189" i="12"/>
  <c r="F189" i="12"/>
  <c r="H185" i="12"/>
  <c r="G185" i="12"/>
  <c r="F185" i="12"/>
  <c r="H181" i="12"/>
  <c r="N181" i="12" s="1"/>
  <c r="T181" i="12" s="1"/>
  <c r="Y181" i="12" s="1"/>
  <c r="AE181" i="12" s="1"/>
  <c r="AJ181" i="12" s="1"/>
  <c r="AP181" i="12" s="1"/>
  <c r="G181" i="12"/>
  <c r="M181" i="12" s="1"/>
  <c r="S181" i="12" s="1"/>
  <c r="X181" i="12" s="1"/>
  <c r="AD181" i="12" s="1"/>
  <c r="AI181" i="12" s="1"/>
  <c r="AO181" i="12" s="1"/>
  <c r="F181" i="12"/>
  <c r="L181" i="12" s="1"/>
  <c r="R181" i="12" s="1"/>
  <c r="W181" i="12" s="1"/>
  <c r="AC181" i="12" s="1"/>
  <c r="AH181" i="12" s="1"/>
  <c r="AN181" i="12" s="1"/>
  <c r="H179" i="12"/>
  <c r="N179" i="12" s="1"/>
  <c r="T179" i="12" s="1"/>
  <c r="Y179" i="12" s="1"/>
  <c r="AE179" i="12" s="1"/>
  <c r="AJ179" i="12" s="1"/>
  <c r="AP179" i="12" s="1"/>
  <c r="G179" i="12"/>
  <c r="M179" i="12" s="1"/>
  <c r="S179" i="12" s="1"/>
  <c r="X179" i="12" s="1"/>
  <c r="AD179" i="12" s="1"/>
  <c r="AI179" i="12" s="1"/>
  <c r="AO179" i="12" s="1"/>
  <c r="F179" i="12"/>
  <c r="L179" i="12" s="1"/>
  <c r="R179" i="12" s="1"/>
  <c r="W179" i="12" s="1"/>
  <c r="AC179" i="12" s="1"/>
  <c r="AH179" i="12" s="1"/>
  <c r="AN179" i="12" s="1"/>
  <c r="H164" i="12"/>
  <c r="N164" i="12" s="1"/>
  <c r="T164" i="12" s="1"/>
  <c r="Y164" i="12" s="1"/>
  <c r="AE164" i="12" s="1"/>
  <c r="AJ164" i="12" s="1"/>
  <c r="AP164" i="12" s="1"/>
  <c r="G164" i="12"/>
  <c r="M164" i="12" s="1"/>
  <c r="S164" i="12" s="1"/>
  <c r="X164" i="12" s="1"/>
  <c r="AD164" i="12" s="1"/>
  <c r="AI164" i="12" s="1"/>
  <c r="AO164" i="12" s="1"/>
  <c r="F164" i="12"/>
  <c r="L164" i="12" s="1"/>
  <c r="R164" i="12" s="1"/>
  <c r="W164" i="12" s="1"/>
  <c r="AC164" i="12" s="1"/>
  <c r="AH164" i="12" s="1"/>
  <c r="AN164" i="12" s="1"/>
  <c r="H162" i="12"/>
  <c r="N162" i="12" s="1"/>
  <c r="T162" i="12" s="1"/>
  <c r="Y162" i="12" s="1"/>
  <c r="AE162" i="12" s="1"/>
  <c r="AJ162" i="12" s="1"/>
  <c r="AP162" i="12" s="1"/>
  <c r="G162" i="12"/>
  <c r="M162" i="12" s="1"/>
  <c r="S162" i="12" s="1"/>
  <c r="X162" i="12" s="1"/>
  <c r="AD162" i="12" s="1"/>
  <c r="AI162" i="12" s="1"/>
  <c r="AO162" i="12" s="1"/>
  <c r="F162" i="12"/>
  <c r="L162" i="12" s="1"/>
  <c r="R162" i="12" s="1"/>
  <c r="W162" i="12" s="1"/>
  <c r="AC162" i="12" s="1"/>
  <c r="AH162" i="12" s="1"/>
  <c r="AN162" i="12" s="1"/>
  <c r="H158" i="12"/>
  <c r="N158" i="12" s="1"/>
  <c r="T158" i="12" s="1"/>
  <c r="Y158" i="12" s="1"/>
  <c r="AE158" i="12" s="1"/>
  <c r="AJ158" i="12" s="1"/>
  <c r="AP158" i="12" s="1"/>
  <c r="G158" i="12"/>
  <c r="M158" i="12" s="1"/>
  <c r="S158" i="12" s="1"/>
  <c r="X158" i="12" s="1"/>
  <c r="AD158" i="12" s="1"/>
  <c r="AI158" i="12" s="1"/>
  <c r="AO158" i="12" s="1"/>
  <c r="F158" i="12"/>
  <c r="L158" i="12" s="1"/>
  <c r="R158" i="12" s="1"/>
  <c r="W158" i="12" s="1"/>
  <c r="AC158" i="12" s="1"/>
  <c r="AH158" i="12" s="1"/>
  <c r="AN158" i="12" s="1"/>
  <c r="H156" i="12"/>
  <c r="N156" i="12" s="1"/>
  <c r="T156" i="12" s="1"/>
  <c r="Y156" i="12" s="1"/>
  <c r="AE156" i="12" s="1"/>
  <c r="AJ156" i="12" s="1"/>
  <c r="AP156" i="12" s="1"/>
  <c r="G156" i="12"/>
  <c r="M156" i="12" s="1"/>
  <c r="S156" i="12" s="1"/>
  <c r="X156" i="12" s="1"/>
  <c r="AD156" i="12" s="1"/>
  <c r="AI156" i="12" s="1"/>
  <c r="AO156" i="12" s="1"/>
  <c r="F156" i="12"/>
  <c r="L156" i="12" s="1"/>
  <c r="R156" i="12" s="1"/>
  <c r="W156" i="12" s="1"/>
  <c r="AC156" i="12" s="1"/>
  <c r="AH156" i="12" s="1"/>
  <c r="AN156" i="12" s="1"/>
  <c r="H146" i="12"/>
  <c r="G146" i="12"/>
  <c r="F146" i="12"/>
  <c r="H143" i="12"/>
  <c r="G143" i="12"/>
  <c r="F143" i="12"/>
  <c r="H139" i="12"/>
  <c r="N139" i="12" s="1"/>
  <c r="T139" i="12" s="1"/>
  <c r="Y139" i="12" s="1"/>
  <c r="AE139" i="12" s="1"/>
  <c r="AJ139" i="12" s="1"/>
  <c r="AP139" i="12" s="1"/>
  <c r="G139" i="12"/>
  <c r="M139" i="12" s="1"/>
  <c r="S139" i="12" s="1"/>
  <c r="X139" i="12" s="1"/>
  <c r="AD139" i="12" s="1"/>
  <c r="AI139" i="12" s="1"/>
  <c r="AO139" i="12" s="1"/>
  <c r="F139" i="12"/>
  <c r="L139" i="12" s="1"/>
  <c r="R139" i="12" s="1"/>
  <c r="W139" i="12" s="1"/>
  <c r="AC139" i="12" s="1"/>
  <c r="AH139" i="12" s="1"/>
  <c r="AN139" i="12" s="1"/>
  <c r="H137" i="12"/>
  <c r="N137" i="12" s="1"/>
  <c r="T137" i="12" s="1"/>
  <c r="Y137" i="12" s="1"/>
  <c r="AE137" i="12" s="1"/>
  <c r="AJ137" i="12" s="1"/>
  <c r="AP137" i="12" s="1"/>
  <c r="G137" i="12"/>
  <c r="M137" i="12" s="1"/>
  <c r="S137" i="12" s="1"/>
  <c r="X137" i="12" s="1"/>
  <c r="AD137" i="12" s="1"/>
  <c r="AI137" i="12" s="1"/>
  <c r="AO137" i="12" s="1"/>
  <c r="F137" i="12"/>
  <c r="L137" i="12" s="1"/>
  <c r="R137" i="12" s="1"/>
  <c r="W137" i="12" s="1"/>
  <c r="AC137" i="12" s="1"/>
  <c r="AH137" i="12" s="1"/>
  <c r="AN137" i="12" s="1"/>
  <c r="H117" i="12"/>
  <c r="N117" i="12" s="1"/>
  <c r="T117" i="12" s="1"/>
  <c r="Y117" i="12" s="1"/>
  <c r="AE117" i="12" s="1"/>
  <c r="AJ117" i="12" s="1"/>
  <c r="AP117" i="12" s="1"/>
  <c r="G117" i="12"/>
  <c r="M117" i="12" s="1"/>
  <c r="S117" i="12" s="1"/>
  <c r="X117" i="12" s="1"/>
  <c r="AD117" i="12" s="1"/>
  <c r="AI117" i="12" s="1"/>
  <c r="AO117" i="12" s="1"/>
  <c r="F117" i="12"/>
  <c r="L117" i="12" s="1"/>
  <c r="R117" i="12" s="1"/>
  <c r="W117" i="12" s="1"/>
  <c r="AC117" i="12" s="1"/>
  <c r="AH117" i="12" s="1"/>
  <c r="AN117" i="12" s="1"/>
  <c r="H113" i="12"/>
  <c r="N113" i="12" s="1"/>
  <c r="T113" i="12" s="1"/>
  <c r="Y113" i="12" s="1"/>
  <c r="AE113" i="12" s="1"/>
  <c r="AJ113" i="12" s="1"/>
  <c r="AP113" i="12" s="1"/>
  <c r="G113" i="12"/>
  <c r="M113" i="12" s="1"/>
  <c r="S113" i="12" s="1"/>
  <c r="X113" i="12" s="1"/>
  <c r="AD113" i="12" s="1"/>
  <c r="AI113" i="12" s="1"/>
  <c r="AO113" i="12" s="1"/>
  <c r="F113" i="12"/>
  <c r="L113" i="12" s="1"/>
  <c r="R113" i="12" s="1"/>
  <c r="W113" i="12" s="1"/>
  <c r="AC113" i="12" s="1"/>
  <c r="AH113" i="12" s="1"/>
  <c r="AN113" i="12" s="1"/>
  <c r="H110" i="12"/>
  <c r="G110" i="12"/>
  <c r="F110" i="12"/>
  <c r="H99" i="12"/>
  <c r="N99" i="12" s="1"/>
  <c r="T99" i="12" s="1"/>
  <c r="Y99" i="12" s="1"/>
  <c r="AE99" i="12" s="1"/>
  <c r="AJ99" i="12" s="1"/>
  <c r="AP99" i="12" s="1"/>
  <c r="G99" i="12"/>
  <c r="M99" i="12" s="1"/>
  <c r="S99" i="12" s="1"/>
  <c r="X99" i="12" s="1"/>
  <c r="AD99" i="12" s="1"/>
  <c r="AI99" i="12" s="1"/>
  <c r="AO99" i="12" s="1"/>
  <c r="F99" i="12"/>
  <c r="L99" i="12" s="1"/>
  <c r="R99" i="12" s="1"/>
  <c r="W99" i="12" s="1"/>
  <c r="AC99" i="12" s="1"/>
  <c r="AH99" i="12" s="1"/>
  <c r="AN99" i="12" s="1"/>
  <c r="H97" i="12"/>
  <c r="N97" i="12" s="1"/>
  <c r="T97" i="12" s="1"/>
  <c r="Y97" i="12" s="1"/>
  <c r="AE97" i="12" s="1"/>
  <c r="AJ97" i="12" s="1"/>
  <c r="AP97" i="12" s="1"/>
  <c r="G97" i="12"/>
  <c r="M97" i="12" s="1"/>
  <c r="S97" i="12" s="1"/>
  <c r="X97" i="12" s="1"/>
  <c r="AD97" i="12" s="1"/>
  <c r="AI97" i="12" s="1"/>
  <c r="AO97" i="12" s="1"/>
  <c r="F97" i="12"/>
  <c r="L97" i="12" s="1"/>
  <c r="R97" i="12" s="1"/>
  <c r="W97" i="12" s="1"/>
  <c r="AC97" i="12" s="1"/>
  <c r="AH97" i="12" s="1"/>
  <c r="AN97" i="12" s="1"/>
  <c r="H93" i="12"/>
  <c r="N93" i="12" s="1"/>
  <c r="T93" i="12" s="1"/>
  <c r="Y93" i="12" s="1"/>
  <c r="AE93" i="12" s="1"/>
  <c r="AJ93" i="12" s="1"/>
  <c r="AP93" i="12" s="1"/>
  <c r="G93" i="12"/>
  <c r="M93" i="12" s="1"/>
  <c r="S93" i="12" s="1"/>
  <c r="X93" i="12" s="1"/>
  <c r="AD93" i="12" s="1"/>
  <c r="AI93" i="12" s="1"/>
  <c r="AO93" i="12" s="1"/>
  <c r="F93" i="12"/>
  <c r="L93" i="12" s="1"/>
  <c r="R93" i="12" s="1"/>
  <c r="W93" i="12" s="1"/>
  <c r="AC93" i="12" s="1"/>
  <c r="AH93" i="12" s="1"/>
  <c r="AN93" i="12" s="1"/>
  <c r="H91" i="12"/>
  <c r="N91" i="12" s="1"/>
  <c r="T91" i="12" s="1"/>
  <c r="Y91" i="12" s="1"/>
  <c r="AE91" i="12" s="1"/>
  <c r="AJ91" i="12" s="1"/>
  <c r="AP91" i="12" s="1"/>
  <c r="G91" i="12"/>
  <c r="M91" i="12" s="1"/>
  <c r="S91" i="12" s="1"/>
  <c r="X91" i="12" s="1"/>
  <c r="AD91" i="12" s="1"/>
  <c r="AI91" i="12" s="1"/>
  <c r="AO91" i="12" s="1"/>
  <c r="F91" i="12"/>
  <c r="L91" i="12" s="1"/>
  <c r="R91" i="12" s="1"/>
  <c r="W91" i="12" s="1"/>
  <c r="AC91" i="12" s="1"/>
  <c r="AH91" i="12" s="1"/>
  <c r="AN91" i="12" s="1"/>
  <c r="H86" i="12"/>
  <c r="G86" i="12"/>
  <c r="F86" i="12"/>
  <c r="H82" i="12"/>
  <c r="G82" i="12"/>
  <c r="F82" i="12"/>
  <c r="H78" i="12"/>
  <c r="G78" i="12"/>
  <c r="F78" i="12"/>
  <c r="H74" i="12"/>
  <c r="G74" i="12"/>
  <c r="F74" i="12"/>
  <c r="H71" i="12"/>
  <c r="G71" i="12"/>
  <c r="F71" i="12"/>
  <c r="H66" i="12"/>
  <c r="G66" i="12"/>
  <c r="F66" i="12"/>
  <c r="H62" i="12"/>
  <c r="G62" i="12"/>
  <c r="F62" i="12"/>
  <c r="H59" i="12"/>
  <c r="G59" i="12"/>
  <c r="F59" i="12"/>
  <c r="H55" i="12"/>
  <c r="G55" i="12"/>
  <c r="F55" i="12"/>
  <c r="H52" i="12"/>
  <c r="G52" i="12"/>
  <c r="F52" i="12"/>
  <c r="H45" i="12"/>
  <c r="G45" i="12"/>
  <c r="F45" i="12"/>
  <c r="H40" i="12"/>
  <c r="N40" i="12" s="1"/>
  <c r="T40" i="12" s="1"/>
  <c r="Y40" i="12" s="1"/>
  <c r="AE40" i="12" s="1"/>
  <c r="AJ40" i="12" s="1"/>
  <c r="AP40" i="12" s="1"/>
  <c r="G40" i="12"/>
  <c r="M40" i="12" s="1"/>
  <c r="S40" i="12" s="1"/>
  <c r="X40" i="12" s="1"/>
  <c r="AD40" i="12" s="1"/>
  <c r="AI40" i="12" s="1"/>
  <c r="AO40" i="12" s="1"/>
  <c r="F40" i="12"/>
  <c r="L40" i="12" s="1"/>
  <c r="R40" i="12" s="1"/>
  <c r="W40" i="12" s="1"/>
  <c r="AC40" i="12" s="1"/>
  <c r="AH40" i="12" s="1"/>
  <c r="AN40" i="12" s="1"/>
  <c r="H38" i="12"/>
  <c r="N38" i="12" s="1"/>
  <c r="T38" i="12" s="1"/>
  <c r="Y38" i="12" s="1"/>
  <c r="AE38" i="12" s="1"/>
  <c r="AJ38" i="12" s="1"/>
  <c r="AP38" i="12" s="1"/>
  <c r="G38" i="12"/>
  <c r="M38" i="12" s="1"/>
  <c r="S38" i="12" s="1"/>
  <c r="X38" i="12" s="1"/>
  <c r="AD38" i="12" s="1"/>
  <c r="AI38" i="12" s="1"/>
  <c r="AO38" i="12" s="1"/>
  <c r="F38" i="12"/>
  <c r="L38" i="12" s="1"/>
  <c r="R38" i="12" s="1"/>
  <c r="W38" i="12" s="1"/>
  <c r="AC38" i="12" s="1"/>
  <c r="AH38" i="12" s="1"/>
  <c r="AN38" i="12" s="1"/>
  <c r="H35" i="12"/>
  <c r="G35" i="12"/>
  <c r="F35" i="12"/>
  <c r="H30" i="12"/>
  <c r="N30" i="12" s="1"/>
  <c r="T30" i="12" s="1"/>
  <c r="Y30" i="12" s="1"/>
  <c r="AE30" i="12" s="1"/>
  <c r="AJ30" i="12" s="1"/>
  <c r="AP30" i="12" s="1"/>
  <c r="G30" i="12"/>
  <c r="M30" i="12" s="1"/>
  <c r="S30" i="12" s="1"/>
  <c r="X30" i="12" s="1"/>
  <c r="AD30" i="12" s="1"/>
  <c r="AI30" i="12" s="1"/>
  <c r="AO30" i="12" s="1"/>
  <c r="F30" i="12"/>
  <c r="L30" i="12" s="1"/>
  <c r="R30" i="12" s="1"/>
  <c r="W30" i="12" s="1"/>
  <c r="AC30" i="12" s="1"/>
  <c r="AH30" i="12" s="1"/>
  <c r="AN30" i="12" s="1"/>
  <c r="H27" i="12"/>
  <c r="N27" i="12" s="1"/>
  <c r="T27" i="12" s="1"/>
  <c r="Y27" i="12" s="1"/>
  <c r="AE27" i="12" s="1"/>
  <c r="AJ27" i="12" s="1"/>
  <c r="AP27" i="12" s="1"/>
  <c r="G27" i="12"/>
  <c r="M27" i="12" s="1"/>
  <c r="S27" i="12" s="1"/>
  <c r="X27" i="12" s="1"/>
  <c r="AD27" i="12" s="1"/>
  <c r="AI27" i="12" s="1"/>
  <c r="AO27" i="12" s="1"/>
  <c r="F27" i="12"/>
  <c r="L27" i="12" s="1"/>
  <c r="R27" i="12" s="1"/>
  <c r="W27" i="12" s="1"/>
  <c r="AC27" i="12" s="1"/>
  <c r="AH27" i="12" s="1"/>
  <c r="AN27" i="12" s="1"/>
  <c r="H24" i="12"/>
  <c r="N24" i="12" s="1"/>
  <c r="T24" i="12" s="1"/>
  <c r="Y24" i="12" s="1"/>
  <c r="AE24" i="12" s="1"/>
  <c r="AJ24" i="12" s="1"/>
  <c r="AP24" i="12" s="1"/>
  <c r="G24" i="12"/>
  <c r="M24" i="12" s="1"/>
  <c r="S24" i="12" s="1"/>
  <c r="X24" i="12" s="1"/>
  <c r="AD24" i="12" s="1"/>
  <c r="AI24" i="12" s="1"/>
  <c r="AO24" i="12" s="1"/>
  <c r="F24" i="12"/>
  <c r="L24" i="12" s="1"/>
  <c r="R24" i="12" s="1"/>
  <c r="W24" i="12" s="1"/>
  <c r="AC24" i="12" s="1"/>
  <c r="AH24" i="12" s="1"/>
  <c r="AN24" i="12" s="1"/>
  <c r="H20" i="12"/>
  <c r="G20" i="12"/>
  <c r="F20" i="12"/>
  <c r="H54" i="12" l="1"/>
  <c r="N54" i="12" s="1"/>
  <c r="T54" i="12" s="1"/>
  <c r="Y54" i="12" s="1"/>
  <c r="AE54" i="12" s="1"/>
  <c r="AJ54" i="12" s="1"/>
  <c r="AP54" i="12" s="1"/>
  <c r="N55" i="12"/>
  <c r="T55" i="12" s="1"/>
  <c r="Y55" i="12" s="1"/>
  <c r="AE55" i="12" s="1"/>
  <c r="AJ55" i="12" s="1"/>
  <c r="AP55" i="12" s="1"/>
  <c r="F61" i="12"/>
  <c r="L61" i="12" s="1"/>
  <c r="R61" i="12" s="1"/>
  <c r="W61" i="12" s="1"/>
  <c r="AC61" i="12" s="1"/>
  <c r="AH61" i="12" s="1"/>
  <c r="AN61" i="12" s="1"/>
  <c r="L62" i="12"/>
  <c r="R62" i="12" s="1"/>
  <c r="W62" i="12" s="1"/>
  <c r="AC62" i="12" s="1"/>
  <c r="AH62" i="12" s="1"/>
  <c r="AN62" i="12" s="1"/>
  <c r="F77" i="12"/>
  <c r="L78" i="12"/>
  <c r="R78" i="12" s="1"/>
  <c r="W78" i="12" s="1"/>
  <c r="AC78" i="12" s="1"/>
  <c r="AH78" i="12" s="1"/>
  <c r="AN78" i="12" s="1"/>
  <c r="G81" i="12"/>
  <c r="M82" i="12"/>
  <c r="S82" i="12" s="1"/>
  <c r="X82" i="12" s="1"/>
  <c r="AD82" i="12" s="1"/>
  <c r="AI82" i="12" s="1"/>
  <c r="AO82" i="12" s="1"/>
  <c r="G145" i="12"/>
  <c r="M145" i="12" s="1"/>
  <c r="S145" i="12" s="1"/>
  <c r="X145" i="12" s="1"/>
  <c r="AD145" i="12" s="1"/>
  <c r="AI145" i="12" s="1"/>
  <c r="AO145" i="12" s="1"/>
  <c r="M146" i="12"/>
  <c r="S146" i="12" s="1"/>
  <c r="X146" i="12" s="1"/>
  <c r="AD146" i="12" s="1"/>
  <c r="AI146" i="12" s="1"/>
  <c r="AO146" i="12" s="1"/>
  <c r="F184" i="12"/>
  <c r="L185" i="12"/>
  <c r="R185" i="12" s="1"/>
  <c r="W185" i="12" s="1"/>
  <c r="AC185" i="12" s="1"/>
  <c r="AH185" i="12" s="1"/>
  <c r="AN185" i="12" s="1"/>
  <c r="F58" i="12"/>
  <c r="L58" i="12" s="1"/>
  <c r="R58" i="12" s="1"/>
  <c r="W58" i="12" s="1"/>
  <c r="AC58" i="12" s="1"/>
  <c r="AH58" i="12" s="1"/>
  <c r="AN58" i="12" s="1"/>
  <c r="L59" i="12"/>
  <c r="R59" i="12" s="1"/>
  <c r="W59" i="12" s="1"/>
  <c r="AC59" i="12" s="1"/>
  <c r="AH59" i="12" s="1"/>
  <c r="AN59" i="12" s="1"/>
  <c r="F109" i="12"/>
  <c r="L109" i="12" s="1"/>
  <c r="R109" i="12" s="1"/>
  <c r="W109" i="12" s="1"/>
  <c r="AC109" i="12" s="1"/>
  <c r="AH109" i="12" s="1"/>
  <c r="AN109" i="12" s="1"/>
  <c r="L110" i="12"/>
  <c r="R110" i="12" s="1"/>
  <c r="W110" i="12" s="1"/>
  <c r="AC110" i="12" s="1"/>
  <c r="AH110" i="12" s="1"/>
  <c r="AN110" i="12" s="1"/>
  <c r="H145" i="12"/>
  <c r="N145" i="12" s="1"/>
  <c r="T145" i="12" s="1"/>
  <c r="Y145" i="12" s="1"/>
  <c r="AE145" i="12" s="1"/>
  <c r="AJ145" i="12" s="1"/>
  <c r="AP145" i="12" s="1"/>
  <c r="N146" i="12"/>
  <c r="T146" i="12" s="1"/>
  <c r="Y146" i="12" s="1"/>
  <c r="AE146" i="12" s="1"/>
  <c r="AJ146" i="12" s="1"/>
  <c r="AP146" i="12" s="1"/>
  <c r="H246" i="12"/>
  <c r="N247" i="12"/>
  <c r="T247" i="12" s="1"/>
  <c r="Y247" i="12" s="1"/>
  <c r="AE247" i="12" s="1"/>
  <c r="AJ247" i="12" s="1"/>
  <c r="AP247" i="12" s="1"/>
  <c r="F347" i="12"/>
  <c r="L348" i="12"/>
  <c r="R348" i="12" s="1"/>
  <c r="W348" i="12" s="1"/>
  <c r="AC348" i="12" s="1"/>
  <c r="AH348" i="12" s="1"/>
  <c r="AN348" i="12" s="1"/>
  <c r="F386" i="12"/>
  <c r="L387" i="12"/>
  <c r="R387" i="12" s="1"/>
  <c r="W387" i="12" s="1"/>
  <c r="AC387" i="12" s="1"/>
  <c r="AH387" i="12" s="1"/>
  <c r="AN387" i="12" s="1"/>
  <c r="F430" i="12"/>
  <c r="L431" i="12"/>
  <c r="R431" i="12" s="1"/>
  <c r="W431" i="12" s="1"/>
  <c r="AC431" i="12" s="1"/>
  <c r="AH431" i="12" s="1"/>
  <c r="AN431" i="12" s="1"/>
  <c r="H439" i="12"/>
  <c r="N440" i="12"/>
  <c r="T440" i="12" s="1"/>
  <c r="Y440" i="12" s="1"/>
  <c r="AE440" i="12" s="1"/>
  <c r="AJ440" i="12" s="1"/>
  <c r="AP440" i="12" s="1"/>
  <c r="F447" i="12"/>
  <c r="L447" i="12" s="1"/>
  <c r="R447" i="12" s="1"/>
  <c r="W447" i="12" s="1"/>
  <c r="AC447" i="12" s="1"/>
  <c r="AH447" i="12" s="1"/>
  <c r="AN447" i="12" s="1"/>
  <c r="L448" i="12"/>
  <c r="R448" i="12" s="1"/>
  <c r="W448" i="12" s="1"/>
  <c r="AC448" i="12" s="1"/>
  <c r="AH448" i="12" s="1"/>
  <c r="AN448" i="12" s="1"/>
  <c r="G455" i="12"/>
  <c r="M455" i="12" s="1"/>
  <c r="S455" i="12" s="1"/>
  <c r="X455" i="12" s="1"/>
  <c r="AD455" i="12" s="1"/>
  <c r="AI455" i="12" s="1"/>
  <c r="AO455" i="12" s="1"/>
  <c r="M456" i="12"/>
  <c r="S456" i="12" s="1"/>
  <c r="X456" i="12" s="1"/>
  <c r="AD456" i="12" s="1"/>
  <c r="AI456" i="12" s="1"/>
  <c r="AO456" i="12" s="1"/>
  <c r="H459" i="12"/>
  <c r="N460" i="12"/>
  <c r="T460" i="12" s="1"/>
  <c r="Y460" i="12" s="1"/>
  <c r="AE460" i="12" s="1"/>
  <c r="AJ460" i="12" s="1"/>
  <c r="AP460" i="12" s="1"/>
  <c r="H481" i="12"/>
  <c r="N482" i="12"/>
  <c r="T482" i="12" s="1"/>
  <c r="Y482" i="12" s="1"/>
  <c r="AE482" i="12" s="1"/>
  <c r="AJ482" i="12" s="1"/>
  <c r="AP482" i="12" s="1"/>
  <c r="F490" i="12"/>
  <c r="L491" i="12"/>
  <c r="R491" i="12" s="1"/>
  <c r="W491" i="12" s="1"/>
  <c r="AC491" i="12" s="1"/>
  <c r="AH491" i="12" s="1"/>
  <c r="AN491" i="12" s="1"/>
  <c r="H498" i="12"/>
  <c r="N499" i="12"/>
  <c r="T499" i="12" s="1"/>
  <c r="Y499" i="12" s="1"/>
  <c r="AE499" i="12" s="1"/>
  <c r="AJ499" i="12" s="1"/>
  <c r="AP499" i="12" s="1"/>
  <c r="F507" i="12"/>
  <c r="L507" i="12" s="1"/>
  <c r="R507" i="12" s="1"/>
  <c r="W507" i="12" s="1"/>
  <c r="AC507" i="12" s="1"/>
  <c r="AH507" i="12" s="1"/>
  <c r="AN507" i="12" s="1"/>
  <c r="L508" i="12"/>
  <c r="R508" i="12" s="1"/>
  <c r="W508" i="12" s="1"/>
  <c r="AC508" i="12" s="1"/>
  <c r="AH508" i="12" s="1"/>
  <c r="AN508" i="12" s="1"/>
  <c r="H514" i="12"/>
  <c r="N514" i="12" s="1"/>
  <c r="T514" i="12" s="1"/>
  <c r="Y514" i="12" s="1"/>
  <c r="AE514" i="12" s="1"/>
  <c r="AJ514" i="12" s="1"/>
  <c r="AP514" i="12" s="1"/>
  <c r="N515" i="12"/>
  <c r="T515" i="12" s="1"/>
  <c r="Y515" i="12" s="1"/>
  <c r="AE515" i="12" s="1"/>
  <c r="AJ515" i="12" s="1"/>
  <c r="AP515" i="12" s="1"/>
  <c r="F524" i="12"/>
  <c r="L525" i="12"/>
  <c r="R525" i="12" s="1"/>
  <c r="W525" i="12" s="1"/>
  <c r="AC525" i="12" s="1"/>
  <c r="AH525" i="12" s="1"/>
  <c r="AN525" i="12" s="1"/>
  <c r="H532" i="12"/>
  <c r="N532" i="12" s="1"/>
  <c r="T532" i="12" s="1"/>
  <c r="Y532" i="12" s="1"/>
  <c r="AE532" i="12" s="1"/>
  <c r="AJ532" i="12" s="1"/>
  <c r="AP532" i="12" s="1"/>
  <c r="N533" i="12"/>
  <c r="T533" i="12" s="1"/>
  <c r="Y533" i="12" s="1"/>
  <c r="AE533" i="12" s="1"/>
  <c r="AJ533" i="12" s="1"/>
  <c r="AP533" i="12" s="1"/>
  <c r="G546" i="12"/>
  <c r="M547" i="12"/>
  <c r="S547" i="12" s="1"/>
  <c r="X547" i="12" s="1"/>
  <c r="AD547" i="12" s="1"/>
  <c r="AI547" i="12" s="1"/>
  <c r="AO547" i="12" s="1"/>
  <c r="F562" i="12"/>
  <c r="L563" i="12"/>
  <c r="R563" i="12" s="1"/>
  <c r="W563" i="12" s="1"/>
  <c r="AC563" i="12" s="1"/>
  <c r="AH563" i="12" s="1"/>
  <c r="AN563" i="12" s="1"/>
  <c r="H569" i="12"/>
  <c r="N569" i="12" s="1"/>
  <c r="T569" i="12" s="1"/>
  <c r="Y569" i="12" s="1"/>
  <c r="AE569" i="12" s="1"/>
  <c r="AJ569" i="12" s="1"/>
  <c r="AP569" i="12" s="1"/>
  <c r="N570" i="12"/>
  <c r="T570" i="12" s="1"/>
  <c r="Y570" i="12" s="1"/>
  <c r="AE570" i="12" s="1"/>
  <c r="AJ570" i="12" s="1"/>
  <c r="AP570" i="12" s="1"/>
  <c r="G581" i="12"/>
  <c r="M581" i="12" s="1"/>
  <c r="S581" i="12" s="1"/>
  <c r="X581" i="12" s="1"/>
  <c r="AD581" i="12" s="1"/>
  <c r="AI581" i="12" s="1"/>
  <c r="AO581" i="12" s="1"/>
  <c r="M582" i="12"/>
  <c r="S582" i="12" s="1"/>
  <c r="X582" i="12" s="1"/>
  <c r="AD582" i="12" s="1"/>
  <c r="AI582" i="12" s="1"/>
  <c r="AO582" i="12" s="1"/>
  <c r="G596" i="12"/>
  <c r="M596" i="12" s="1"/>
  <c r="S596" i="12" s="1"/>
  <c r="X596" i="12" s="1"/>
  <c r="AD596" i="12" s="1"/>
  <c r="AI596" i="12" s="1"/>
  <c r="AO596" i="12" s="1"/>
  <c r="M597" i="12"/>
  <c r="S597" i="12" s="1"/>
  <c r="X597" i="12" s="1"/>
  <c r="AD597" i="12" s="1"/>
  <c r="AI597" i="12" s="1"/>
  <c r="AO597" i="12" s="1"/>
  <c r="F611" i="12"/>
  <c r="L612" i="12"/>
  <c r="R612" i="12" s="1"/>
  <c r="W612" i="12" s="1"/>
  <c r="AC612" i="12" s="1"/>
  <c r="AH612" i="12" s="1"/>
  <c r="AN612" i="12" s="1"/>
  <c r="F630" i="12"/>
  <c r="L631" i="12"/>
  <c r="R631" i="12" s="1"/>
  <c r="W631" i="12" s="1"/>
  <c r="AC631" i="12" s="1"/>
  <c r="AH631" i="12" s="1"/>
  <c r="AN631" i="12" s="1"/>
  <c r="F654" i="12"/>
  <c r="L655" i="12"/>
  <c r="R655" i="12" s="1"/>
  <c r="W655" i="12" s="1"/>
  <c r="AC655" i="12" s="1"/>
  <c r="AH655" i="12" s="1"/>
  <c r="AN655" i="12" s="1"/>
  <c r="H662" i="12"/>
  <c r="N663" i="12"/>
  <c r="T663" i="12" s="1"/>
  <c r="Y663" i="12" s="1"/>
  <c r="AE663" i="12" s="1"/>
  <c r="AJ663" i="12" s="1"/>
  <c r="AP663" i="12" s="1"/>
  <c r="F702" i="12"/>
  <c r="L703" i="12"/>
  <c r="R703" i="12" s="1"/>
  <c r="W703" i="12" s="1"/>
  <c r="AC703" i="12" s="1"/>
  <c r="AH703" i="12" s="1"/>
  <c r="AN703" i="12" s="1"/>
  <c r="H801" i="12"/>
  <c r="N801" i="12" s="1"/>
  <c r="T801" i="12" s="1"/>
  <c r="Y801" i="12" s="1"/>
  <c r="AE801" i="12" s="1"/>
  <c r="AJ801" i="12" s="1"/>
  <c r="AP801" i="12" s="1"/>
  <c r="N802" i="12"/>
  <c r="T802" i="12" s="1"/>
  <c r="Y802" i="12" s="1"/>
  <c r="AE802" i="12" s="1"/>
  <c r="AJ802" i="12" s="1"/>
  <c r="AP802" i="12" s="1"/>
  <c r="F54" i="12"/>
  <c r="L54" i="12" s="1"/>
  <c r="R54" i="12" s="1"/>
  <c r="W54" i="12" s="1"/>
  <c r="AC54" i="12" s="1"/>
  <c r="AH54" i="12" s="1"/>
  <c r="AN54" i="12" s="1"/>
  <c r="L55" i="12"/>
  <c r="R55" i="12" s="1"/>
  <c r="W55" i="12" s="1"/>
  <c r="AC55" i="12" s="1"/>
  <c r="AH55" i="12" s="1"/>
  <c r="AN55" i="12" s="1"/>
  <c r="G58" i="12"/>
  <c r="M58" i="12" s="1"/>
  <c r="S58" i="12" s="1"/>
  <c r="X58" i="12" s="1"/>
  <c r="AD58" i="12" s="1"/>
  <c r="AI58" i="12" s="1"/>
  <c r="AO58" i="12" s="1"/>
  <c r="M59" i="12"/>
  <c r="S59" i="12" s="1"/>
  <c r="X59" i="12" s="1"/>
  <c r="AD59" i="12" s="1"/>
  <c r="AI59" i="12" s="1"/>
  <c r="AO59" i="12" s="1"/>
  <c r="H61" i="12"/>
  <c r="N61" i="12" s="1"/>
  <c r="T61" i="12" s="1"/>
  <c r="Y61" i="12" s="1"/>
  <c r="AE61" i="12" s="1"/>
  <c r="AJ61" i="12" s="1"/>
  <c r="AP61" i="12" s="1"/>
  <c r="N62" i="12"/>
  <c r="T62" i="12" s="1"/>
  <c r="Y62" i="12" s="1"/>
  <c r="AE62" i="12" s="1"/>
  <c r="AJ62" i="12" s="1"/>
  <c r="AP62" i="12" s="1"/>
  <c r="F70" i="12"/>
  <c r="L70" i="12" s="1"/>
  <c r="R70" i="12" s="1"/>
  <c r="W70" i="12" s="1"/>
  <c r="AC70" i="12" s="1"/>
  <c r="AH70" i="12" s="1"/>
  <c r="AN70" i="12" s="1"/>
  <c r="L71" i="12"/>
  <c r="R71" i="12" s="1"/>
  <c r="W71" i="12" s="1"/>
  <c r="AC71" i="12" s="1"/>
  <c r="AH71" i="12" s="1"/>
  <c r="AN71" i="12" s="1"/>
  <c r="G73" i="12"/>
  <c r="M73" i="12" s="1"/>
  <c r="S73" i="12" s="1"/>
  <c r="X73" i="12" s="1"/>
  <c r="AD73" i="12" s="1"/>
  <c r="AI73" i="12" s="1"/>
  <c r="AO73" i="12" s="1"/>
  <c r="M74" i="12"/>
  <c r="S74" i="12" s="1"/>
  <c r="X74" i="12" s="1"/>
  <c r="AD74" i="12" s="1"/>
  <c r="AI74" i="12" s="1"/>
  <c r="AO74" i="12" s="1"/>
  <c r="H77" i="12"/>
  <c r="N78" i="12"/>
  <c r="T78" i="12" s="1"/>
  <c r="Y78" i="12" s="1"/>
  <c r="AE78" i="12" s="1"/>
  <c r="AJ78" i="12" s="1"/>
  <c r="AP78" i="12" s="1"/>
  <c r="F85" i="12"/>
  <c r="L86" i="12"/>
  <c r="R86" i="12" s="1"/>
  <c r="W86" i="12" s="1"/>
  <c r="AC86" i="12" s="1"/>
  <c r="AH86" i="12" s="1"/>
  <c r="AN86" i="12" s="1"/>
  <c r="G109" i="12"/>
  <c r="M109" i="12" s="1"/>
  <c r="S109" i="12" s="1"/>
  <c r="X109" i="12" s="1"/>
  <c r="AD109" i="12" s="1"/>
  <c r="AI109" i="12" s="1"/>
  <c r="AO109" i="12" s="1"/>
  <c r="M110" i="12"/>
  <c r="S110" i="12" s="1"/>
  <c r="X110" i="12" s="1"/>
  <c r="AD110" i="12" s="1"/>
  <c r="AI110" i="12" s="1"/>
  <c r="AO110" i="12" s="1"/>
  <c r="H142" i="12"/>
  <c r="N142" i="12" s="1"/>
  <c r="T142" i="12" s="1"/>
  <c r="Y142" i="12" s="1"/>
  <c r="AE142" i="12" s="1"/>
  <c r="AJ142" i="12" s="1"/>
  <c r="AP142" i="12" s="1"/>
  <c r="N143" i="12"/>
  <c r="T143" i="12" s="1"/>
  <c r="Y143" i="12" s="1"/>
  <c r="AE143" i="12" s="1"/>
  <c r="AJ143" i="12" s="1"/>
  <c r="AP143" i="12" s="1"/>
  <c r="H184" i="12"/>
  <c r="N185" i="12"/>
  <c r="T185" i="12" s="1"/>
  <c r="Y185" i="12" s="1"/>
  <c r="AE185" i="12" s="1"/>
  <c r="AJ185" i="12" s="1"/>
  <c r="AP185" i="12" s="1"/>
  <c r="F207" i="12"/>
  <c r="L208" i="12"/>
  <c r="R208" i="12" s="1"/>
  <c r="W208" i="12" s="1"/>
  <c r="AC208" i="12" s="1"/>
  <c r="AH208" i="12" s="1"/>
  <c r="AN208" i="12" s="1"/>
  <c r="F250" i="12"/>
  <c r="L251" i="12"/>
  <c r="R251" i="12" s="1"/>
  <c r="W251" i="12" s="1"/>
  <c r="AC251" i="12" s="1"/>
  <c r="AH251" i="12" s="1"/>
  <c r="AN251" i="12" s="1"/>
  <c r="H262" i="12"/>
  <c r="N262" i="12" s="1"/>
  <c r="T262" i="12" s="1"/>
  <c r="Y262" i="12" s="1"/>
  <c r="AE262" i="12" s="1"/>
  <c r="AJ262" i="12" s="1"/>
  <c r="AP262" i="12" s="1"/>
  <c r="N263" i="12"/>
  <c r="T263" i="12" s="1"/>
  <c r="Y263" i="12" s="1"/>
  <c r="AE263" i="12" s="1"/>
  <c r="AJ263" i="12" s="1"/>
  <c r="AP263" i="12" s="1"/>
  <c r="F270" i="12"/>
  <c r="L271" i="12"/>
  <c r="R271" i="12" s="1"/>
  <c r="W271" i="12" s="1"/>
  <c r="AC271" i="12" s="1"/>
  <c r="AH271" i="12" s="1"/>
  <c r="AN271" i="12" s="1"/>
  <c r="G276" i="12"/>
  <c r="M277" i="12"/>
  <c r="S277" i="12" s="1"/>
  <c r="X277" i="12" s="1"/>
  <c r="AD277" i="12" s="1"/>
  <c r="AI277" i="12" s="1"/>
  <c r="AO277" i="12" s="1"/>
  <c r="H280" i="12"/>
  <c r="N281" i="12"/>
  <c r="T281" i="12" s="1"/>
  <c r="Y281" i="12" s="1"/>
  <c r="AE281" i="12" s="1"/>
  <c r="AJ281" i="12" s="1"/>
  <c r="AP281" i="12" s="1"/>
  <c r="G303" i="12"/>
  <c r="M303" i="12" s="1"/>
  <c r="S303" i="12" s="1"/>
  <c r="X303" i="12" s="1"/>
  <c r="AD303" i="12" s="1"/>
  <c r="AI303" i="12" s="1"/>
  <c r="AO303" i="12" s="1"/>
  <c r="M304" i="12"/>
  <c r="S304" i="12" s="1"/>
  <c r="X304" i="12" s="1"/>
  <c r="AD304" i="12" s="1"/>
  <c r="AI304" i="12" s="1"/>
  <c r="AO304" i="12" s="1"/>
  <c r="H306" i="12"/>
  <c r="N306" i="12" s="1"/>
  <c r="T306" i="12" s="1"/>
  <c r="Y306" i="12" s="1"/>
  <c r="AE306" i="12" s="1"/>
  <c r="AJ306" i="12" s="1"/>
  <c r="AP306" i="12" s="1"/>
  <c r="N307" i="12"/>
  <c r="T307" i="12" s="1"/>
  <c r="Y307" i="12" s="1"/>
  <c r="AE307" i="12" s="1"/>
  <c r="AJ307" i="12" s="1"/>
  <c r="AP307" i="12" s="1"/>
  <c r="F313" i="12"/>
  <c r="L314" i="12"/>
  <c r="R314" i="12" s="1"/>
  <c r="W314" i="12" s="1"/>
  <c r="AC314" i="12" s="1"/>
  <c r="AH314" i="12" s="1"/>
  <c r="AN314" i="12" s="1"/>
  <c r="H328" i="12"/>
  <c r="N329" i="12"/>
  <c r="T329" i="12" s="1"/>
  <c r="Y329" i="12" s="1"/>
  <c r="AE329" i="12" s="1"/>
  <c r="AJ329" i="12" s="1"/>
  <c r="AP329" i="12" s="1"/>
  <c r="F342" i="12"/>
  <c r="L343" i="12"/>
  <c r="R343" i="12" s="1"/>
  <c r="W343" i="12" s="1"/>
  <c r="AC343" i="12" s="1"/>
  <c r="AH343" i="12" s="1"/>
  <c r="AN343" i="12" s="1"/>
  <c r="F381" i="12"/>
  <c r="L382" i="12"/>
  <c r="R382" i="12" s="1"/>
  <c r="W382" i="12" s="1"/>
  <c r="AC382" i="12" s="1"/>
  <c r="AH382" i="12" s="1"/>
  <c r="AN382" i="12" s="1"/>
  <c r="G386" i="12"/>
  <c r="M387" i="12"/>
  <c r="S387" i="12" s="1"/>
  <c r="X387" i="12" s="1"/>
  <c r="AD387" i="12" s="1"/>
  <c r="AI387" i="12" s="1"/>
  <c r="AO387" i="12" s="1"/>
  <c r="G430" i="12"/>
  <c r="M431" i="12"/>
  <c r="S431" i="12" s="1"/>
  <c r="X431" i="12" s="1"/>
  <c r="AD431" i="12" s="1"/>
  <c r="AI431" i="12" s="1"/>
  <c r="AO431" i="12" s="1"/>
  <c r="F444" i="12"/>
  <c r="L444" i="12" s="1"/>
  <c r="R444" i="12" s="1"/>
  <c r="W444" i="12" s="1"/>
  <c r="AC444" i="12" s="1"/>
  <c r="AH444" i="12" s="1"/>
  <c r="AN444" i="12" s="1"/>
  <c r="L445" i="12"/>
  <c r="R445" i="12" s="1"/>
  <c r="W445" i="12" s="1"/>
  <c r="AC445" i="12" s="1"/>
  <c r="AH445" i="12" s="1"/>
  <c r="AN445" i="12" s="1"/>
  <c r="G447" i="12"/>
  <c r="M447" i="12" s="1"/>
  <c r="S447" i="12" s="1"/>
  <c r="X447" i="12" s="1"/>
  <c r="AD447" i="12" s="1"/>
  <c r="AI447" i="12" s="1"/>
  <c r="AO447" i="12" s="1"/>
  <c r="M448" i="12"/>
  <c r="S448" i="12" s="1"/>
  <c r="X448" i="12" s="1"/>
  <c r="AD448" i="12" s="1"/>
  <c r="AI448" i="12" s="1"/>
  <c r="AO448" i="12" s="1"/>
  <c r="H455" i="12"/>
  <c r="N455" i="12" s="1"/>
  <c r="T455" i="12" s="1"/>
  <c r="Y455" i="12" s="1"/>
  <c r="AE455" i="12" s="1"/>
  <c r="AJ455" i="12" s="1"/>
  <c r="AP455" i="12" s="1"/>
  <c r="N456" i="12"/>
  <c r="T456" i="12" s="1"/>
  <c r="Y456" i="12" s="1"/>
  <c r="AE456" i="12" s="1"/>
  <c r="AJ456" i="12" s="1"/>
  <c r="AP456" i="12" s="1"/>
  <c r="F464" i="12"/>
  <c r="L464" i="12" s="1"/>
  <c r="R464" i="12" s="1"/>
  <c r="W464" i="12" s="1"/>
  <c r="AC464" i="12" s="1"/>
  <c r="AH464" i="12" s="1"/>
  <c r="AN464" i="12" s="1"/>
  <c r="L465" i="12"/>
  <c r="R465" i="12" s="1"/>
  <c r="W465" i="12" s="1"/>
  <c r="AC465" i="12" s="1"/>
  <c r="AH465" i="12" s="1"/>
  <c r="AN465" i="12" s="1"/>
  <c r="F486" i="12"/>
  <c r="L487" i="12"/>
  <c r="R487" i="12" s="1"/>
  <c r="W487" i="12" s="1"/>
  <c r="AC487" i="12" s="1"/>
  <c r="AH487" i="12" s="1"/>
  <c r="AN487" i="12" s="1"/>
  <c r="G490" i="12"/>
  <c r="M491" i="12"/>
  <c r="S491" i="12" s="1"/>
  <c r="X491" i="12" s="1"/>
  <c r="AD491" i="12" s="1"/>
  <c r="AI491" i="12" s="1"/>
  <c r="AO491" i="12" s="1"/>
  <c r="F504" i="12"/>
  <c r="L504" i="12" s="1"/>
  <c r="R504" i="12" s="1"/>
  <c r="W504" i="12" s="1"/>
  <c r="AC504" i="12" s="1"/>
  <c r="AH504" i="12" s="1"/>
  <c r="AN504" i="12" s="1"/>
  <c r="L505" i="12"/>
  <c r="R505" i="12" s="1"/>
  <c r="W505" i="12" s="1"/>
  <c r="AC505" i="12" s="1"/>
  <c r="AH505" i="12" s="1"/>
  <c r="AN505" i="12" s="1"/>
  <c r="G507" i="12"/>
  <c r="M507" i="12" s="1"/>
  <c r="S507" i="12" s="1"/>
  <c r="X507" i="12" s="1"/>
  <c r="AD507" i="12" s="1"/>
  <c r="AI507" i="12" s="1"/>
  <c r="AO507" i="12" s="1"/>
  <c r="M508" i="12"/>
  <c r="S508" i="12" s="1"/>
  <c r="X508" i="12" s="1"/>
  <c r="AD508" i="12" s="1"/>
  <c r="AI508" i="12" s="1"/>
  <c r="AO508" i="12" s="1"/>
  <c r="H511" i="12"/>
  <c r="N511" i="12" s="1"/>
  <c r="T511" i="12" s="1"/>
  <c r="Y511" i="12" s="1"/>
  <c r="AE511" i="12" s="1"/>
  <c r="AJ511" i="12" s="1"/>
  <c r="AP511" i="12" s="1"/>
  <c r="N512" i="12"/>
  <c r="T512" i="12" s="1"/>
  <c r="Y512" i="12" s="1"/>
  <c r="AE512" i="12" s="1"/>
  <c r="AJ512" i="12" s="1"/>
  <c r="AP512" i="12" s="1"/>
  <c r="F520" i="12"/>
  <c r="L521" i="12"/>
  <c r="R521" i="12" s="1"/>
  <c r="W521" i="12" s="1"/>
  <c r="AC521" i="12" s="1"/>
  <c r="AH521" i="12" s="1"/>
  <c r="AN521" i="12" s="1"/>
  <c r="H529" i="12"/>
  <c r="N529" i="12" s="1"/>
  <c r="T529" i="12" s="1"/>
  <c r="Y529" i="12" s="1"/>
  <c r="AE529" i="12" s="1"/>
  <c r="AJ529" i="12" s="1"/>
  <c r="AP529" i="12" s="1"/>
  <c r="N530" i="12"/>
  <c r="T530" i="12" s="1"/>
  <c r="Y530" i="12" s="1"/>
  <c r="AE530" i="12" s="1"/>
  <c r="AJ530" i="12" s="1"/>
  <c r="AP530" i="12" s="1"/>
  <c r="F538" i="12"/>
  <c r="L539" i="12"/>
  <c r="R539" i="12" s="1"/>
  <c r="W539" i="12" s="1"/>
  <c r="AC539" i="12" s="1"/>
  <c r="AH539" i="12" s="1"/>
  <c r="AN539" i="12" s="1"/>
  <c r="G542" i="12"/>
  <c r="M543" i="12"/>
  <c r="S543" i="12" s="1"/>
  <c r="X543" i="12" s="1"/>
  <c r="AD543" i="12" s="1"/>
  <c r="AI543" i="12" s="1"/>
  <c r="AO543" i="12" s="1"/>
  <c r="G562" i="12"/>
  <c r="M563" i="12"/>
  <c r="S563" i="12" s="1"/>
  <c r="X563" i="12" s="1"/>
  <c r="AD563" i="12" s="1"/>
  <c r="AI563" i="12" s="1"/>
  <c r="AO563" i="12" s="1"/>
  <c r="H566" i="12"/>
  <c r="N566" i="12" s="1"/>
  <c r="T566" i="12" s="1"/>
  <c r="Y566" i="12" s="1"/>
  <c r="AE566" i="12" s="1"/>
  <c r="AJ566" i="12" s="1"/>
  <c r="AP566" i="12" s="1"/>
  <c r="N567" i="12"/>
  <c r="T567" i="12" s="1"/>
  <c r="Y567" i="12" s="1"/>
  <c r="AE567" i="12" s="1"/>
  <c r="AJ567" i="12" s="1"/>
  <c r="AP567" i="12" s="1"/>
  <c r="F573" i="12"/>
  <c r="L574" i="12"/>
  <c r="R574" i="12" s="1"/>
  <c r="W574" i="12" s="1"/>
  <c r="AC574" i="12" s="1"/>
  <c r="AH574" i="12" s="1"/>
  <c r="AN574" i="12" s="1"/>
  <c r="H581" i="12"/>
  <c r="N581" i="12" s="1"/>
  <c r="T581" i="12" s="1"/>
  <c r="Y581" i="12" s="1"/>
  <c r="AE581" i="12" s="1"/>
  <c r="AJ581" i="12" s="1"/>
  <c r="AP581" i="12" s="1"/>
  <c r="N582" i="12"/>
  <c r="T582" i="12" s="1"/>
  <c r="Y582" i="12" s="1"/>
  <c r="AE582" i="12" s="1"/>
  <c r="AJ582" i="12" s="1"/>
  <c r="AP582" i="12" s="1"/>
  <c r="F587" i="12"/>
  <c r="L587" i="12" s="1"/>
  <c r="R587" i="12" s="1"/>
  <c r="W587" i="12" s="1"/>
  <c r="AC587" i="12" s="1"/>
  <c r="AH587" i="12" s="1"/>
  <c r="AN587" i="12" s="1"/>
  <c r="L588" i="12"/>
  <c r="R588" i="12" s="1"/>
  <c r="W588" i="12" s="1"/>
  <c r="AC588" i="12" s="1"/>
  <c r="AH588" i="12" s="1"/>
  <c r="AN588" i="12" s="1"/>
  <c r="G590" i="12"/>
  <c r="M590" i="12" s="1"/>
  <c r="S590" i="12" s="1"/>
  <c r="X590" i="12" s="1"/>
  <c r="AD590" i="12" s="1"/>
  <c r="AI590" i="12" s="1"/>
  <c r="AO590" i="12" s="1"/>
  <c r="M591" i="12"/>
  <c r="S591" i="12" s="1"/>
  <c r="X591" i="12" s="1"/>
  <c r="AD591" i="12" s="1"/>
  <c r="AI591" i="12" s="1"/>
  <c r="AO591" i="12" s="1"/>
  <c r="H596" i="12"/>
  <c r="N596" i="12" s="1"/>
  <c r="T596" i="12" s="1"/>
  <c r="Y596" i="12" s="1"/>
  <c r="AE596" i="12" s="1"/>
  <c r="AJ596" i="12" s="1"/>
  <c r="AP596" i="12" s="1"/>
  <c r="N597" i="12"/>
  <c r="T597" i="12" s="1"/>
  <c r="Y597" i="12" s="1"/>
  <c r="AE597" i="12" s="1"/>
  <c r="AJ597" i="12" s="1"/>
  <c r="AP597" i="12" s="1"/>
  <c r="G611" i="12"/>
  <c r="M612" i="12"/>
  <c r="S612" i="12" s="1"/>
  <c r="X612" i="12" s="1"/>
  <c r="AD612" i="12" s="1"/>
  <c r="AI612" i="12" s="1"/>
  <c r="AO612" i="12" s="1"/>
  <c r="H616" i="12"/>
  <c r="N616" i="12" s="1"/>
  <c r="T616" i="12" s="1"/>
  <c r="Y616" i="12" s="1"/>
  <c r="AE616" i="12" s="1"/>
  <c r="AJ616" i="12" s="1"/>
  <c r="AP616" i="12" s="1"/>
  <c r="N617" i="12"/>
  <c r="T617" i="12" s="1"/>
  <c r="Y617" i="12" s="1"/>
  <c r="AE617" i="12" s="1"/>
  <c r="AJ617" i="12" s="1"/>
  <c r="AP617" i="12" s="1"/>
  <c r="F626" i="12"/>
  <c r="L627" i="12"/>
  <c r="R627" i="12" s="1"/>
  <c r="W627" i="12" s="1"/>
  <c r="AC627" i="12" s="1"/>
  <c r="AH627" i="12" s="1"/>
  <c r="AN627" i="12" s="1"/>
  <c r="H635" i="12"/>
  <c r="N636" i="12"/>
  <c r="T636" i="12" s="1"/>
  <c r="Y636" i="12" s="1"/>
  <c r="AE636" i="12" s="1"/>
  <c r="AJ636" i="12" s="1"/>
  <c r="AP636" i="12" s="1"/>
  <c r="H658" i="12"/>
  <c r="N659" i="12"/>
  <c r="T659" i="12" s="1"/>
  <c r="Y659" i="12" s="1"/>
  <c r="AE659" i="12" s="1"/>
  <c r="AJ659" i="12" s="1"/>
  <c r="AP659" i="12" s="1"/>
  <c r="F19" i="12"/>
  <c r="L19" i="12" s="1"/>
  <c r="R19" i="12" s="1"/>
  <c r="W19" i="12" s="1"/>
  <c r="AC19" i="12" s="1"/>
  <c r="AH19" i="12" s="1"/>
  <c r="AN19" i="12" s="1"/>
  <c r="L20" i="12"/>
  <c r="R20" i="12" s="1"/>
  <c r="W20" i="12" s="1"/>
  <c r="AC20" i="12" s="1"/>
  <c r="AH20" i="12" s="1"/>
  <c r="AN20" i="12" s="1"/>
  <c r="F34" i="12"/>
  <c r="L34" i="12" s="1"/>
  <c r="R34" i="12" s="1"/>
  <c r="W34" i="12" s="1"/>
  <c r="AC34" i="12" s="1"/>
  <c r="AH34" i="12" s="1"/>
  <c r="AN34" i="12" s="1"/>
  <c r="L35" i="12"/>
  <c r="R35" i="12" s="1"/>
  <c r="W35" i="12" s="1"/>
  <c r="AC35" i="12" s="1"/>
  <c r="AH35" i="12" s="1"/>
  <c r="AN35" i="12" s="1"/>
  <c r="F51" i="12"/>
  <c r="L51" i="12" s="1"/>
  <c r="R51" i="12" s="1"/>
  <c r="W51" i="12" s="1"/>
  <c r="AC51" i="12" s="1"/>
  <c r="AH51" i="12" s="1"/>
  <c r="AN51" i="12" s="1"/>
  <c r="L52" i="12"/>
  <c r="R52" i="12" s="1"/>
  <c r="W52" i="12" s="1"/>
  <c r="AC52" i="12" s="1"/>
  <c r="AH52" i="12" s="1"/>
  <c r="AN52" i="12" s="1"/>
  <c r="G54" i="12"/>
  <c r="M54" i="12" s="1"/>
  <c r="S54" i="12" s="1"/>
  <c r="X54" i="12" s="1"/>
  <c r="AD54" i="12" s="1"/>
  <c r="AI54" i="12" s="1"/>
  <c r="AO54" i="12" s="1"/>
  <c r="M55" i="12"/>
  <c r="S55" i="12" s="1"/>
  <c r="X55" i="12" s="1"/>
  <c r="AD55" i="12" s="1"/>
  <c r="AI55" i="12" s="1"/>
  <c r="AO55" i="12" s="1"/>
  <c r="H58" i="12"/>
  <c r="N58" i="12" s="1"/>
  <c r="T58" i="12" s="1"/>
  <c r="Y58" i="12" s="1"/>
  <c r="AE58" i="12" s="1"/>
  <c r="AJ58" i="12" s="1"/>
  <c r="AP58" i="12" s="1"/>
  <c r="N59" i="12"/>
  <c r="T59" i="12" s="1"/>
  <c r="Y59" i="12" s="1"/>
  <c r="AE59" i="12" s="1"/>
  <c r="AJ59" i="12" s="1"/>
  <c r="AP59" i="12" s="1"/>
  <c r="F65" i="12"/>
  <c r="L66" i="12"/>
  <c r="R66" i="12" s="1"/>
  <c r="W66" i="12" s="1"/>
  <c r="AC66" i="12" s="1"/>
  <c r="AH66" i="12" s="1"/>
  <c r="AN66" i="12" s="1"/>
  <c r="G70" i="12"/>
  <c r="M70" i="12" s="1"/>
  <c r="S70" i="12" s="1"/>
  <c r="X70" i="12" s="1"/>
  <c r="AD70" i="12" s="1"/>
  <c r="AI70" i="12" s="1"/>
  <c r="AO70" i="12" s="1"/>
  <c r="M71" i="12"/>
  <c r="S71" i="12" s="1"/>
  <c r="X71" i="12" s="1"/>
  <c r="AD71" i="12" s="1"/>
  <c r="AI71" i="12" s="1"/>
  <c r="AO71" i="12" s="1"/>
  <c r="H73" i="12"/>
  <c r="N73" i="12" s="1"/>
  <c r="T73" i="12" s="1"/>
  <c r="Y73" i="12" s="1"/>
  <c r="AE73" i="12" s="1"/>
  <c r="AJ73" i="12" s="1"/>
  <c r="AP73" i="12" s="1"/>
  <c r="N74" i="12"/>
  <c r="T74" i="12" s="1"/>
  <c r="Y74" i="12" s="1"/>
  <c r="AE74" i="12" s="1"/>
  <c r="AJ74" i="12" s="1"/>
  <c r="AP74" i="12" s="1"/>
  <c r="F81" i="12"/>
  <c r="L82" i="12"/>
  <c r="R82" i="12" s="1"/>
  <c r="W82" i="12" s="1"/>
  <c r="AC82" i="12" s="1"/>
  <c r="AH82" i="12" s="1"/>
  <c r="AN82" i="12" s="1"/>
  <c r="G85" i="12"/>
  <c r="M86" i="12"/>
  <c r="S86" i="12" s="1"/>
  <c r="X86" i="12" s="1"/>
  <c r="AD86" i="12" s="1"/>
  <c r="AI86" i="12" s="1"/>
  <c r="AO86" i="12" s="1"/>
  <c r="H109" i="12"/>
  <c r="N109" i="12" s="1"/>
  <c r="T109" i="12" s="1"/>
  <c r="Y109" i="12" s="1"/>
  <c r="AE109" i="12" s="1"/>
  <c r="AJ109" i="12" s="1"/>
  <c r="AP109" i="12" s="1"/>
  <c r="N110" i="12"/>
  <c r="T110" i="12" s="1"/>
  <c r="Y110" i="12" s="1"/>
  <c r="AE110" i="12" s="1"/>
  <c r="AJ110" i="12" s="1"/>
  <c r="AP110" i="12" s="1"/>
  <c r="F145" i="12"/>
  <c r="L145" i="12" s="1"/>
  <c r="R145" i="12" s="1"/>
  <c r="W145" i="12" s="1"/>
  <c r="AC145" i="12" s="1"/>
  <c r="AH145" i="12" s="1"/>
  <c r="AN145" i="12" s="1"/>
  <c r="L146" i="12"/>
  <c r="R146" i="12" s="1"/>
  <c r="W146" i="12" s="1"/>
  <c r="AC146" i="12" s="1"/>
  <c r="AH146" i="12" s="1"/>
  <c r="AN146" i="12" s="1"/>
  <c r="F188" i="12"/>
  <c r="L189" i="12"/>
  <c r="R189" i="12" s="1"/>
  <c r="W189" i="12" s="1"/>
  <c r="AC189" i="12" s="1"/>
  <c r="AH189" i="12" s="1"/>
  <c r="AN189" i="12" s="1"/>
  <c r="G207" i="12"/>
  <c r="M208" i="12"/>
  <c r="S208" i="12" s="1"/>
  <c r="X208" i="12" s="1"/>
  <c r="AD208" i="12" s="1"/>
  <c r="AI208" i="12" s="1"/>
  <c r="AO208" i="12" s="1"/>
  <c r="H219" i="12"/>
  <c r="N220" i="12"/>
  <c r="T220" i="12" s="1"/>
  <c r="Y220" i="12" s="1"/>
  <c r="AE220" i="12" s="1"/>
  <c r="AJ220" i="12" s="1"/>
  <c r="AP220" i="12" s="1"/>
  <c r="F246" i="12"/>
  <c r="L247" i="12"/>
  <c r="R247" i="12" s="1"/>
  <c r="W247" i="12" s="1"/>
  <c r="AC247" i="12" s="1"/>
  <c r="AH247" i="12" s="1"/>
  <c r="AN247" i="12" s="1"/>
  <c r="G250" i="12"/>
  <c r="M251" i="12"/>
  <c r="S251" i="12" s="1"/>
  <c r="X251" i="12" s="1"/>
  <c r="AD251" i="12" s="1"/>
  <c r="AI251" i="12" s="1"/>
  <c r="AO251" i="12" s="1"/>
  <c r="H259" i="12"/>
  <c r="N259" i="12" s="1"/>
  <c r="T259" i="12" s="1"/>
  <c r="Y259" i="12" s="1"/>
  <c r="AE259" i="12" s="1"/>
  <c r="AJ259" i="12" s="1"/>
  <c r="AP259" i="12" s="1"/>
  <c r="N260" i="12"/>
  <c r="T260" i="12" s="1"/>
  <c r="Y260" i="12" s="1"/>
  <c r="AE260" i="12" s="1"/>
  <c r="AJ260" i="12" s="1"/>
  <c r="AP260" i="12" s="1"/>
  <c r="F266" i="12"/>
  <c r="L267" i="12"/>
  <c r="R267" i="12" s="1"/>
  <c r="W267" i="12" s="1"/>
  <c r="AC267" i="12" s="1"/>
  <c r="AH267" i="12" s="1"/>
  <c r="AN267" i="12" s="1"/>
  <c r="G270" i="12"/>
  <c r="M271" i="12"/>
  <c r="S271" i="12" s="1"/>
  <c r="X271" i="12" s="1"/>
  <c r="AD271" i="12" s="1"/>
  <c r="AI271" i="12" s="1"/>
  <c r="AO271" i="12" s="1"/>
  <c r="H276" i="12"/>
  <c r="N277" i="12"/>
  <c r="T277" i="12" s="1"/>
  <c r="Y277" i="12" s="1"/>
  <c r="AE277" i="12" s="1"/>
  <c r="AJ277" i="12" s="1"/>
  <c r="AP277" i="12" s="1"/>
  <c r="F292" i="12"/>
  <c r="L293" i="12"/>
  <c r="R293" i="12" s="1"/>
  <c r="W293" i="12" s="1"/>
  <c r="AC293" i="12" s="1"/>
  <c r="AH293" i="12" s="1"/>
  <c r="AN293" i="12" s="1"/>
  <c r="G299" i="12"/>
  <c r="M300" i="12"/>
  <c r="S300" i="12" s="1"/>
  <c r="X300" i="12" s="1"/>
  <c r="AD300" i="12" s="1"/>
  <c r="AI300" i="12" s="1"/>
  <c r="AO300" i="12" s="1"/>
  <c r="H303" i="12"/>
  <c r="N303" i="12" s="1"/>
  <c r="T303" i="12" s="1"/>
  <c r="Y303" i="12" s="1"/>
  <c r="AE303" i="12" s="1"/>
  <c r="AJ303" i="12" s="1"/>
  <c r="AP303" i="12" s="1"/>
  <c r="N304" i="12"/>
  <c r="T304" i="12" s="1"/>
  <c r="Y304" i="12" s="1"/>
  <c r="AE304" i="12" s="1"/>
  <c r="AJ304" i="12" s="1"/>
  <c r="AP304" i="12" s="1"/>
  <c r="F309" i="12"/>
  <c r="L309" i="12" s="1"/>
  <c r="R309" i="12" s="1"/>
  <c r="W309" i="12" s="1"/>
  <c r="AC309" i="12" s="1"/>
  <c r="AH309" i="12" s="1"/>
  <c r="AN309" i="12" s="1"/>
  <c r="L310" i="12"/>
  <c r="R310" i="12" s="1"/>
  <c r="W310" i="12" s="1"/>
  <c r="AC310" i="12" s="1"/>
  <c r="AH310" i="12" s="1"/>
  <c r="AN310" i="12" s="1"/>
  <c r="G313" i="12"/>
  <c r="M314" i="12"/>
  <c r="S314" i="12" s="1"/>
  <c r="X314" i="12" s="1"/>
  <c r="AD314" i="12" s="1"/>
  <c r="AI314" i="12" s="1"/>
  <c r="AO314" i="12" s="1"/>
  <c r="H324" i="12"/>
  <c r="N325" i="12"/>
  <c r="T325" i="12" s="1"/>
  <c r="Y325" i="12" s="1"/>
  <c r="AE325" i="12" s="1"/>
  <c r="AJ325" i="12" s="1"/>
  <c r="AP325" i="12" s="1"/>
  <c r="F335" i="12"/>
  <c r="F334" i="12" s="1"/>
  <c r="L336" i="12"/>
  <c r="R336" i="12" s="1"/>
  <c r="W336" i="12" s="1"/>
  <c r="AC336" i="12" s="1"/>
  <c r="AH336" i="12" s="1"/>
  <c r="AN336" i="12" s="1"/>
  <c r="G342" i="12"/>
  <c r="M343" i="12"/>
  <c r="S343" i="12" s="1"/>
  <c r="X343" i="12" s="1"/>
  <c r="AD343" i="12" s="1"/>
  <c r="AI343" i="12" s="1"/>
  <c r="AO343" i="12" s="1"/>
  <c r="H347" i="12"/>
  <c r="N348" i="12"/>
  <c r="T348" i="12" s="1"/>
  <c r="Y348" i="12" s="1"/>
  <c r="AE348" i="12" s="1"/>
  <c r="AJ348" i="12" s="1"/>
  <c r="AP348" i="12" s="1"/>
  <c r="G381" i="12"/>
  <c r="M382" i="12"/>
  <c r="S382" i="12" s="1"/>
  <c r="X382" i="12" s="1"/>
  <c r="AD382" i="12" s="1"/>
  <c r="AI382" i="12" s="1"/>
  <c r="AO382" i="12" s="1"/>
  <c r="H386" i="12"/>
  <c r="N387" i="12"/>
  <c r="T387" i="12" s="1"/>
  <c r="Y387" i="12" s="1"/>
  <c r="AE387" i="12" s="1"/>
  <c r="AJ387" i="12" s="1"/>
  <c r="AP387" i="12" s="1"/>
  <c r="H430" i="12"/>
  <c r="N431" i="12"/>
  <c r="T431" i="12" s="1"/>
  <c r="Y431" i="12" s="1"/>
  <c r="AE431" i="12" s="1"/>
  <c r="AJ431" i="12" s="1"/>
  <c r="AP431" i="12" s="1"/>
  <c r="F439" i="12"/>
  <c r="L440" i="12"/>
  <c r="R440" i="12" s="1"/>
  <c r="W440" i="12" s="1"/>
  <c r="AC440" i="12" s="1"/>
  <c r="AH440" i="12" s="1"/>
  <c r="AN440" i="12" s="1"/>
  <c r="G444" i="12"/>
  <c r="M444" i="12" s="1"/>
  <c r="S444" i="12" s="1"/>
  <c r="X444" i="12" s="1"/>
  <c r="AD444" i="12" s="1"/>
  <c r="AI444" i="12" s="1"/>
  <c r="AO444" i="12" s="1"/>
  <c r="M445" i="12"/>
  <c r="S445" i="12" s="1"/>
  <c r="X445" i="12" s="1"/>
  <c r="AD445" i="12" s="1"/>
  <c r="AI445" i="12" s="1"/>
  <c r="AO445" i="12" s="1"/>
  <c r="H447" i="12"/>
  <c r="N447" i="12" s="1"/>
  <c r="T447" i="12" s="1"/>
  <c r="Y447" i="12" s="1"/>
  <c r="AE447" i="12" s="1"/>
  <c r="AJ447" i="12" s="1"/>
  <c r="AP447" i="12" s="1"/>
  <c r="N448" i="12"/>
  <c r="T448" i="12" s="1"/>
  <c r="Y448" i="12" s="1"/>
  <c r="AE448" i="12" s="1"/>
  <c r="AJ448" i="12" s="1"/>
  <c r="AP448" i="12" s="1"/>
  <c r="F459" i="12"/>
  <c r="L460" i="12"/>
  <c r="R460" i="12" s="1"/>
  <c r="W460" i="12" s="1"/>
  <c r="AC460" i="12" s="1"/>
  <c r="AH460" i="12" s="1"/>
  <c r="AN460" i="12" s="1"/>
  <c r="G464" i="12"/>
  <c r="M464" i="12" s="1"/>
  <c r="S464" i="12" s="1"/>
  <c r="X464" i="12" s="1"/>
  <c r="AD464" i="12" s="1"/>
  <c r="AI464" i="12" s="1"/>
  <c r="AO464" i="12" s="1"/>
  <c r="M465" i="12"/>
  <c r="S465" i="12" s="1"/>
  <c r="X465" i="12" s="1"/>
  <c r="AD465" i="12" s="1"/>
  <c r="AI465" i="12" s="1"/>
  <c r="AO465" i="12" s="1"/>
  <c r="F481" i="12"/>
  <c r="L482" i="12"/>
  <c r="R482" i="12" s="1"/>
  <c r="W482" i="12" s="1"/>
  <c r="AC482" i="12" s="1"/>
  <c r="AH482" i="12" s="1"/>
  <c r="AN482" i="12" s="1"/>
  <c r="G486" i="12"/>
  <c r="M487" i="12"/>
  <c r="S487" i="12" s="1"/>
  <c r="X487" i="12" s="1"/>
  <c r="AD487" i="12" s="1"/>
  <c r="AI487" i="12" s="1"/>
  <c r="AO487" i="12" s="1"/>
  <c r="H490" i="12"/>
  <c r="N491" i="12"/>
  <c r="T491" i="12" s="1"/>
  <c r="Y491" i="12" s="1"/>
  <c r="AE491" i="12" s="1"/>
  <c r="AJ491" i="12" s="1"/>
  <c r="AP491" i="12" s="1"/>
  <c r="F498" i="12"/>
  <c r="L499" i="12"/>
  <c r="R499" i="12" s="1"/>
  <c r="W499" i="12" s="1"/>
  <c r="AC499" i="12" s="1"/>
  <c r="AH499" i="12" s="1"/>
  <c r="AN499" i="12" s="1"/>
  <c r="G504" i="12"/>
  <c r="M504" i="12" s="1"/>
  <c r="S504" i="12" s="1"/>
  <c r="X504" i="12" s="1"/>
  <c r="AD504" i="12" s="1"/>
  <c r="AI504" i="12" s="1"/>
  <c r="AO504" i="12" s="1"/>
  <c r="M505" i="12"/>
  <c r="S505" i="12" s="1"/>
  <c r="X505" i="12" s="1"/>
  <c r="AD505" i="12" s="1"/>
  <c r="AI505" i="12" s="1"/>
  <c r="AO505" i="12" s="1"/>
  <c r="H507" i="12"/>
  <c r="N507" i="12" s="1"/>
  <c r="T507" i="12" s="1"/>
  <c r="Y507" i="12" s="1"/>
  <c r="AE507" i="12" s="1"/>
  <c r="AJ507" i="12" s="1"/>
  <c r="AP507" i="12" s="1"/>
  <c r="N508" i="12"/>
  <c r="T508" i="12" s="1"/>
  <c r="Y508" i="12" s="1"/>
  <c r="AE508" i="12" s="1"/>
  <c r="AJ508" i="12" s="1"/>
  <c r="AP508" i="12" s="1"/>
  <c r="F514" i="12"/>
  <c r="L514" i="12" s="1"/>
  <c r="R514" i="12" s="1"/>
  <c r="W514" i="12" s="1"/>
  <c r="AC514" i="12" s="1"/>
  <c r="AH514" i="12" s="1"/>
  <c r="AN514" i="12" s="1"/>
  <c r="L515" i="12"/>
  <c r="R515" i="12" s="1"/>
  <c r="W515" i="12" s="1"/>
  <c r="AC515" i="12" s="1"/>
  <c r="AH515" i="12" s="1"/>
  <c r="AN515" i="12" s="1"/>
  <c r="G520" i="12"/>
  <c r="M521" i="12"/>
  <c r="S521" i="12" s="1"/>
  <c r="X521" i="12" s="1"/>
  <c r="AD521" i="12" s="1"/>
  <c r="AI521" i="12" s="1"/>
  <c r="AO521" i="12" s="1"/>
  <c r="H524" i="12"/>
  <c r="N525" i="12"/>
  <c r="T525" i="12" s="1"/>
  <c r="Y525" i="12" s="1"/>
  <c r="AE525" i="12" s="1"/>
  <c r="AJ525" i="12" s="1"/>
  <c r="AP525" i="12" s="1"/>
  <c r="F532" i="12"/>
  <c r="L532" i="12" s="1"/>
  <c r="R532" i="12" s="1"/>
  <c r="W532" i="12" s="1"/>
  <c r="AC532" i="12" s="1"/>
  <c r="AH532" i="12" s="1"/>
  <c r="AN532" i="12" s="1"/>
  <c r="L533" i="12"/>
  <c r="R533" i="12" s="1"/>
  <c r="W533" i="12" s="1"/>
  <c r="AC533" i="12" s="1"/>
  <c r="AH533" i="12" s="1"/>
  <c r="AN533" i="12" s="1"/>
  <c r="G538" i="12"/>
  <c r="M539" i="12"/>
  <c r="S539" i="12" s="1"/>
  <c r="X539" i="12" s="1"/>
  <c r="AD539" i="12" s="1"/>
  <c r="AI539" i="12" s="1"/>
  <c r="AO539" i="12" s="1"/>
  <c r="H542" i="12"/>
  <c r="N543" i="12"/>
  <c r="T543" i="12" s="1"/>
  <c r="Y543" i="12" s="1"/>
  <c r="AE543" i="12" s="1"/>
  <c r="AJ543" i="12" s="1"/>
  <c r="AP543" i="12" s="1"/>
  <c r="H562" i="12"/>
  <c r="N563" i="12"/>
  <c r="T563" i="12" s="1"/>
  <c r="Y563" i="12" s="1"/>
  <c r="AE563" i="12" s="1"/>
  <c r="AJ563" i="12" s="1"/>
  <c r="AP563" i="12" s="1"/>
  <c r="F569" i="12"/>
  <c r="L569" i="12" s="1"/>
  <c r="R569" i="12" s="1"/>
  <c r="W569" i="12" s="1"/>
  <c r="AC569" i="12" s="1"/>
  <c r="AH569" i="12" s="1"/>
  <c r="AN569" i="12" s="1"/>
  <c r="L570" i="12"/>
  <c r="R570" i="12" s="1"/>
  <c r="W570" i="12" s="1"/>
  <c r="AC570" i="12" s="1"/>
  <c r="AH570" i="12" s="1"/>
  <c r="AN570" i="12" s="1"/>
  <c r="G573" i="12"/>
  <c r="M574" i="12"/>
  <c r="S574" i="12" s="1"/>
  <c r="X574" i="12" s="1"/>
  <c r="AD574" i="12" s="1"/>
  <c r="AI574" i="12" s="1"/>
  <c r="AO574" i="12" s="1"/>
  <c r="H578" i="12"/>
  <c r="N578" i="12" s="1"/>
  <c r="T578" i="12" s="1"/>
  <c r="Y578" i="12" s="1"/>
  <c r="AE578" i="12" s="1"/>
  <c r="AJ578" i="12" s="1"/>
  <c r="AP578" i="12" s="1"/>
  <c r="N579" i="12"/>
  <c r="T579" i="12" s="1"/>
  <c r="Y579" i="12" s="1"/>
  <c r="AE579" i="12" s="1"/>
  <c r="AJ579" i="12" s="1"/>
  <c r="AP579" i="12" s="1"/>
  <c r="F584" i="12"/>
  <c r="L584" i="12" s="1"/>
  <c r="R584" i="12" s="1"/>
  <c r="W584" i="12" s="1"/>
  <c r="AC584" i="12" s="1"/>
  <c r="AH584" i="12" s="1"/>
  <c r="AN584" i="12" s="1"/>
  <c r="L585" i="12"/>
  <c r="R585" i="12" s="1"/>
  <c r="W585" i="12" s="1"/>
  <c r="AC585" i="12" s="1"/>
  <c r="AH585" i="12" s="1"/>
  <c r="AN585" i="12" s="1"/>
  <c r="G587" i="12"/>
  <c r="M587" i="12" s="1"/>
  <c r="S587" i="12" s="1"/>
  <c r="X587" i="12" s="1"/>
  <c r="AD587" i="12" s="1"/>
  <c r="AI587" i="12" s="1"/>
  <c r="AO587" i="12" s="1"/>
  <c r="M588" i="12"/>
  <c r="S588" i="12" s="1"/>
  <c r="X588" i="12" s="1"/>
  <c r="AD588" i="12" s="1"/>
  <c r="AI588" i="12" s="1"/>
  <c r="AO588" i="12" s="1"/>
  <c r="H590" i="12"/>
  <c r="N590" i="12" s="1"/>
  <c r="T590" i="12" s="1"/>
  <c r="Y590" i="12" s="1"/>
  <c r="AE590" i="12" s="1"/>
  <c r="AJ590" i="12" s="1"/>
  <c r="AP590" i="12" s="1"/>
  <c r="N591" i="12"/>
  <c r="T591" i="12" s="1"/>
  <c r="Y591" i="12" s="1"/>
  <c r="AE591" i="12" s="1"/>
  <c r="AJ591" i="12" s="1"/>
  <c r="AP591" i="12" s="1"/>
  <c r="F602" i="12"/>
  <c r="L602" i="12" s="1"/>
  <c r="R602" i="12" s="1"/>
  <c r="W602" i="12" s="1"/>
  <c r="AC602" i="12" s="1"/>
  <c r="AH602" i="12" s="1"/>
  <c r="AN602" i="12" s="1"/>
  <c r="L603" i="12"/>
  <c r="R603" i="12" s="1"/>
  <c r="W603" i="12" s="1"/>
  <c r="AC603" i="12" s="1"/>
  <c r="AH603" i="12" s="1"/>
  <c r="AN603" i="12" s="1"/>
  <c r="G605" i="12"/>
  <c r="M605" i="12" s="1"/>
  <c r="S605" i="12" s="1"/>
  <c r="X605" i="12" s="1"/>
  <c r="AD605" i="12" s="1"/>
  <c r="AI605" i="12" s="1"/>
  <c r="AO605" i="12" s="1"/>
  <c r="M606" i="12"/>
  <c r="S606" i="12" s="1"/>
  <c r="X606" i="12" s="1"/>
  <c r="AD606" i="12" s="1"/>
  <c r="AI606" i="12" s="1"/>
  <c r="AO606" i="12" s="1"/>
  <c r="H611" i="12"/>
  <c r="N612" i="12"/>
  <c r="T612" i="12" s="1"/>
  <c r="Y612" i="12" s="1"/>
  <c r="AE612" i="12" s="1"/>
  <c r="AJ612" i="12" s="1"/>
  <c r="AP612" i="12" s="1"/>
  <c r="F619" i="12"/>
  <c r="L619" i="12" s="1"/>
  <c r="R619" i="12" s="1"/>
  <c r="W619" i="12" s="1"/>
  <c r="AC619" i="12" s="1"/>
  <c r="AH619" i="12" s="1"/>
  <c r="AN619" i="12" s="1"/>
  <c r="L620" i="12"/>
  <c r="R620" i="12" s="1"/>
  <c r="W620" i="12" s="1"/>
  <c r="AC620" i="12" s="1"/>
  <c r="AH620" i="12" s="1"/>
  <c r="AN620" i="12" s="1"/>
  <c r="G626" i="12"/>
  <c r="M627" i="12"/>
  <c r="S627" i="12" s="1"/>
  <c r="X627" i="12" s="1"/>
  <c r="AD627" i="12" s="1"/>
  <c r="AI627" i="12" s="1"/>
  <c r="AO627" i="12" s="1"/>
  <c r="H630" i="12"/>
  <c r="N631" i="12"/>
  <c r="T631" i="12" s="1"/>
  <c r="Y631" i="12" s="1"/>
  <c r="AE631" i="12" s="1"/>
  <c r="AJ631" i="12" s="1"/>
  <c r="AP631" i="12" s="1"/>
  <c r="F639" i="12"/>
  <c r="L640" i="12"/>
  <c r="R640" i="12" s="1"/>
  <c r="W640" i="12" s="1"/>
  <c r="AC640" i="12" s="1"/>
  <c r="AH640" i="12" s="1"/>
  <c r="AN640" i="12" s="1"/>
  <c r="G647" i="12"/>
  <c r="M648" i="12"/>
  <c r="S648" i="12" s="1"/>
  <c r="X648" i="12" s="1"/>
  <c r="AD648" i="12" s="1"/>
  <c r="AI648" i="12" s="1"/>
  <c r="AO648" i="12" s="1"/>
  <c r="H654" i="12"/>
  <c r="N655" i="12"/>
  <c r="T655" i="12" s="1"/>
  <c r="Y655" i="12" s="1"/>
  <c r="AE655" i="12" s="1"/>
  <c r="AJ655" i="12" s="1"/>
  <c r="AP655" i="12" s="1"/>
  <c r="F662" i="12"/>
  <c r="L663" i="12"/>
  <c r="R663" i="12" s="1"/>
  <c r="W663" i="12" s="1"/>
  <c r="AC663" i="12" s="1"/>
  <c r="AH663" i="12" s="1"/>
  <c r="AN663" i="12" s="1"/>
  <c r="G670" i="12"/>
  <c r="M671" i="12"/>
  <c r="S671" i="12" s="1"/>
  <c r="X671" i="12" s="1"/>
  <c r="AD671" i="12" s="1"/>
  <c r="AI671" i="12" s="1"/>
  <c r="AO671" i="12" s="1"/>
  <c r="H678" i="12"/>
  <c r="N679" i="12"/>
  <c r="T679" i="12" s="1"/>
  <c r="Y679" i="12" s="1"/>
  <c r="AE679" i="12" s="1"/>
  <c r="AJ679" i="12" s="1"/>
  <c r="AP679" i="12" s="1"/>
  <c r="F688" i="12"/>
  <c r="L689" i="12"/>
  <c r="R689" i="12" s="1"/>
  <c r="W689" i="12" s="1"/>
  <c r="AC689" i="12" s="1"/>
  <c r="AH689" i="12" s="1"/>
  <c r="AN689" i="12" s="1"/>
  <c r="G696" i="12"/>
  <c r="M697" i="12"/>
  <c r="S697" i="12" s="1"/>
  <c r="X697" i="12" s="1"/>
  <c r="AD697" i="12" s="1"/>
  <c r="AI697" i="12" s="1"/>
  <c r="AO697" i="12" s="1"/>
  <c r="H702" i="12"/>
  <c r="N703" i="12"/>
  <c r="T703" i="12" s="1"/>
  <c r="Y703" i="12" s="1"/>
  <c r="AE703" i="12" s="1"/>
  <c r="AJ703" i="12" s="1"/>
  <c r="AP703" i="12" s="1"/>
  <c r="F710" i="12"/>
  <c r="L711" i="12"/>
  <c r="R711" i="12" s="1"/>
  <c r="W711" i="12" s="1"/>
  <c r="AC711" i="12" s="1"/>
  <c r="AH711" i="12" s="1"/>
  <c r="AN711" i="12" s="1"/>
  <c r="G718" i="12"/>
  <c r="M719" i="12"/>
  <c r="S719" i="12" s="1"/>
  <c r="X719" i="12" s="1"/>
  <c r="AD719" i="12" s="1"/>
  <c r="AI719" i="12" s="1"/>
  <c r="AO719" i="12" s="1"/>
  <c r="H722" i="12"/>
  <c r="N723" i="12"/>
  <c r="T723" i="12" s="1"/>
  <c r="Y723" i="12" s="1"/>
  <c r="AE723" i="12" s="1"/>
  <c r="AJ723" i="12" s="1"/>
  <c r="AP723" i="12" s="1"/>
  <c r="F754" i="12"/>
  <c r="L755" i="12"/>
  <c r="R755" i="12" s="1"/>
  <c r="W755" i="12" s="1"/>
  <c r="AC755" i="12" s="1"/>
  <c r="AH755" i="12" s="1"/>
  <c r="AN755" i="12" s="1"/>
  <c r="G758" i="12"/>
  <c r="M759" i="12"/>
  <c r="S759" i="12" s="1"/>
  <c r="X759" i="12" s="1"/>
  <c r="AD759" i="12" s="1"/>
  <c r="AI759" i="12" s="1"/>
  <c r="AO759" i="12" s="1"/>
  <c r="H762" i="12"/>
  <c r="N763" i="12"/>
  <c r="T763" i="12" s="1"/>
  <c r="Y763" i="12" s="1"/>
  <c r="AE763" i="12" s="1"/>
  <c r="AJ763" i="12" s="1"/>
  <c r="AP763" i="12" s="1"/>
  <c r="F774" i="12"/>
  <c r="L775" i="12"/>
  <c r="R775" i="12" s="1"/>
  <c r="W775" i="12" s="1"/>
  <c r="AC775" i="12" s="1"/>
  <c r="AH775" i="12" s="1"/>
  <c r="AN775" i="12" s="1"/>
  <c r="G778" i="12"/>
  <c r="M779" i="12"/>
  <c r="S779" i="12" s="1"/>
  <c r="X779" i="12" s="1"/>
  <c r="AD779" i="12" s="1"/>
  <c r="AI779" i="12" s="1"/>
  <c r="AO779" i="12" s="1"/>
  <c r="H790" i="12"/>
  <c r="N791" i="12"/>
  <c r="T791" i="12" s="1"/>
  <c r="Y791" i="12" s="1"/>
  <c r="AE791" i="12" s="1"/>
  <c r="AJ791" i="12" s="1"/>
  <c r="AP791" i="12" s="1"/>
  <c r="F801" i="12"/>
  <c r="L801" i="12" s="1"/>
  <c r="R801" i="12" s="1"/>
  <c r="W801" i="12" s="1"/>
  <c r="AC801" i="12" s="1"/>
  <c r="AH801" i="12" s="1"/>
  <c r="AN801" i="12" s="1"/>
  <c r="L802" i="12"/>
  <c r="R802" i="12" s="1"/>
  <c r="W802" i="12" s="1"/>
  <c r="AC802" i="12" s="1"/>
  <c r="AH802" i="12" s="1"/>
  <c r="AN802" i="12" s="1"/>
  <c r="G804" i="12"/>
  <c r="M804" i="12" s="1"/>
  <c r="S804" i="12" s="1"/>
  <c r="X804" i="12" s="1"/>
  <c r="AD804" i="12" s="1"/>
  <c r="AI804" i="12" s="1"/>
  <c r="AO804" i="12" s="1"/>
  <c r="M805" i="12"/>
  <c r="S805" i="12" s="1"/>
  <c r="X805" i="12" s="1"/>
  <c r="AD805" i="12" s="1"/>
  <c r="AI805" i="12" s="1"/>
  <c r="AO805" i="12" s="1"/>
  <c r="H807" i="12"/>
  <c r="N807" i="12" s="1"/>
  <c r="T807" i="12" s="1"/>
  <c r="Y807" i="12" s="1"/>
  <c r="AE807" i="12" s="1"/>
  <c r="AJ807" i="12" s="1"/>
  <c r="AP807" i="12" s="1"/>
  <c r="N810" i="12"/>
  <c r="T810" i="12" s="1"/>
  <c r="Y810" i="12" s="1"/>
  <c r="AE810" i="12" s="1"/>
  <c r="AJ810" i="12" s="1"/>
  <c r="AP810" i="12" s="1"/>
  <c r="F818" i="12"/>
  <c r="L818" i="12" s="1"/>
  <c r="R818" i="12" s="1"/>
  <c r="W818" i="12" s="1"/>
  <c r="AC818" i="12" s="1"/>
  <c r="AH818" i="12" s="1"/>
  <c r="AN818" i="12" s="1"/>
  <c r="L819" i="12"/>
  <c r="R819" i="12" s="1"/>
  <c r="W819" i="12" s="1"/>
  <c r="AC819" i="12" s="1"/>
  <c r="AH819" i="12" s="1"/>
  <c r="AN819" i="12" s="1"/>
  <c r="G822" i="12"/>
  <c r="M823" i="12"/>
  <c r="S823" i="12" s="1"/>
  <c r="X823" i="12" s="1"/>
  <c r="AD823" i="12" s="1"/>
  <c r="AI823" i="12" s="1"/>
  <c r="AO823" i="12" s="1"/>
  <c r="H826" i="12"/>
  <c r="N827" i="12"/>
  <c r="T827" i="12" s="1"/>
  <c r="Y827" i="12" s="1"/>
  <c r="AE827" i="12" s="1"/>
  <c r="AJ827" i="12" s="1"/>
  <c r="AP827" i="12" s="1"/>
  <c r="F871" i="12"/>
  <c r="L872" i="12"/>
  <c r="R872" i="12" s="1"/>
  <c r="W872" i="12" s="1"/>
  <c r="AC872" i="12" s="1"/>
  <c r="AH872" i="12" s="1"/>
  <c r="AN872" i="12" s="1"/>
  <c r="G885" i="12"/>
  <c r="M886" i="12"/>
  <c r="S886" i="12" s="1"/>
  <c r="X886" i="12" s="1"/>
  <c r="AD886" i="12" s="1"/>
  <c r="AI886" i="12" s="1"/>
  <c r="AO886" i="12" s="1"/>
  <c r="H889" i="12"/>
  <c r="N890" i="12"/>
  <c r="T890" i="12" s="1"/>
  <c r="Y890" i="12" s="1"/>
  <c r="AE890" i="12" s="1"/>
  <c r="AJ890" i="12" s="1"/>
  <c r="AP890" i="12" s="1"/>
  <c r="F898" i="12"/>
  <c r="L899" i="12"/>
  <c r="R899" i="12" s="1"/>
  <c r="W899" i="12" s="1"/>
  <c r="AC899" i="12" s="1"/>
  <c r="AH899" i="12" s="1"/>
  <c r="AN899" i="12" s="1"/>
  <c r="G908" i="12"/>
  <c r="M909" i="12"/>
  <c r="S909" i="12" s="1"/>
  <c r="X909" i="12" s="1"/>
  <c r="AD909" i="12" s="1"/>
  <c r="AI909" i="12" s="1"/>
  <c r="AO909" i="12" s="1"/>
  <c r="H913" i="12"/>
  <c r="N913" i="12" s="1"/>
  <c r="T913" i="12" s="1"/>
  <c r="Y913" i="12" s="1"/>
  <c r="AE913" i="12" s="1"/>
  <c r="AJ913" i="12" s="1"/>
  <c r="AP913" i="12" s="1"/>
  <c r="N914" i="12"/>
  <c r="T914" i="12" s="1"/>
  <c r="Y914" i="12" s="1"/>
  <c r="AE914" i="12" s="1"/>
  <c r="AJ914" i="12" s="1"/>
  <c r="AP914" i="12" s="1"/>
  <c r="F919" i="12"/>
  <c r="L919" i="12" s="1"/>
  <c r="R919" i="12" s="1"/>
  <c r="W919" i="12" s="1"/>
  <c r="AC919" i="12" s="1"/>
  <c r="AH919" i="12" s="1"/>
  <c r="AN919" i="12" s="1"/>
  <c r="L920" i="12"/>
  <c r="R920" i="12" s="1"/>
  <c r="W920" i="12" s="1"/>
  <c r="AC920" i="12" s="1"/>
  <c r="AH920" i="12" s="1"/>
  <c r="AN920" i="12" s="1"/>
  <c r="G924" i="12"/>
  <c r="M925" i="12"/>
  <c r="S925" i="12" s="1"/>
  <c r="X925" i="12" s="1"/>
  <c r="AD925" i="12" s="1"/>
  <c r="AI925" i="12" s="1"/>
  <c r="AO925" i="12" s="1"/>
  <c r="H928" i="12"/>
  <c r="N929" i="12"/>
  <c r="T929" i="12" s="1"/>
  <c r="Y929" i="12" s="1"/>
  <c r="AE929" i="12" s="1"/>
  <c r="AJ929" i="12" s="1"/>
  <c r="AP929" i="12" s="1"/>
  <c r="F937" i="12"/>
  <c r="L938" i="12"/>
  <c r="R938" i="12" s="1"/>
  <c r="W938" i="12" s="1"/>
  <c r="AC938" i="12" s="1"/>
  <c r="AH938" i="12" s="1"/>
  <c r="AN938" i="12" s="1"/>
  <c r="G942" i="12"/>
  <c r="M942" i="12" s="1"/>
  <c r="S942" i="12" s="1"/>
  <c r="X942" i="12" s="1"/>
  <c r="AD942" i="12" s="1"/>
  <c r="AI942" i="12" s="1"/>
  <c r="AO942" i="12" s="1"/>
  <c r="M943" i="12"/>
  <c r="S943" i="12" s="1"/>
  <c r="X943" i="12" s="1"/>
  <c r="AD943" i="12" s="1"/>
  <c r="AI943" i="12" s="1"/>
  <c r="AO943" i="12" s="1"/>
  <c r="H945" i="12"/>
  <c r="N945" i="12" s="1"/>
  <c r="T945" i="12" s="1"/>
  <c r="Y945" i="12" s="1"/>
  <c r="AE945" i="12" s="1"/>
  <c r="AJ945" i="12" s="1"/>
  <c r="AP945" i="12" s="1"/>
  <c r="N946" i="12"/>
  <c r="T946" i="12" s="1"/>
  <c r="Y946" i="12" s="1"/>
  <c r="AE946" i="12" s="1"/>
  <c r="AJ946" i="12" s="1"/>
  <c r="AP946" i="12" s="1"/>
  <c r="F959" i="12"/>
  <c r="L960" i="12"/>
  <c r="R960" i="12" s="1"/>
  <c r="W960" i="12" s="1"/>
  <c r="AC960" i="12" s="1"/>
  <c r="AH960" i="12" s="1"/>
  <c r="AN960" i="12" s="1"/>
  <c r="G963" i="12"/>
  <c r="M964" i="12"/>
  <c r="S964" i="12" s="1"/>
  <c r="X964" i="12" s="1"/>
  <c r="AD964" i="12" s="1"/>
  <c r="AI964" i="12" s="1"/>
  <c r="AO964" i="12" s="1"/>
  <c r="H967" i="12"/>
  <c r="N968" i="12"/>
  <c r="T968" i="12" s="1"/>
  <c r="Y968" i="12" s="1"/>
  <c r="AE968" i="12" s="1"/>
  <c r="AJ968" i="12" s="1"/>
  <c r="AP968" i="12" s="1"/>
  <c r="F975" i="12"/>
  <c r="L976" i="12"/>
  <c r="R976" i="12" s="1"/>
  <c r="W976" i="12" s="1"/>
  <c r="AC976" i="12" s="1"/>
  <c r="AH976" i="12" s="1"/>
  <c r="AN976" i="12" s="1"/>
  <c r="G979" i="12"/>
  <c r="M980" i="12"/>
  <c r="S980" i="12" s="1"/>
  <c r="X980" i="12" s="1"/>
  <c r="AD980" i="12" s="1"/>
  <c r="AI980" i="12" s="1"/>
  <c r="AO980" i="12" s="1"/>
  <c r="H984" i="12"/>
  <c r="N984" i="12" s="1"/>
  <c r="T984" i="12" s="1"/>
  <c r="Y984" i="12" s="1"/>
  <c r="AE984" i="12" s="1"/>
  <c r="AJ984" i="12" s="1"/>
  <c r="AP984" i="12" s="1"/>
  <c r="N985" i="12"/>
  <c r="T985" i="12" s="1"/>
  <c r="Y985" i="12" s="1"/>
  <c r="AE985" i="12" s="1"/>
  <c r="AJ985" i="12" s="1"/>
  <c r="AP985" i="12" s="1"/>
  <c r="F990" i="12"/>
  <c r="L990" i="12" s="1"/>
  <c r="R990" i="12" s="1"/>
  <c r="W990" i="12" s="1"/>
  <c r="AC990" i="12" s="1"/>
  <c r="AH990" i="12" s="1"/>
  <c r="AN990" i="12" s="1"/>
  <c r="L991" i="12"/>
  <c r="R991" i="12" s="1"/>
  <c r="W991" i="12" s="1"/>
  <c r="AC991" i="12" s="1"/>
  <c r="AH991" i="12" s="1"/>
  <c r="AN991" i="12" s="1"/>
  <c r="G995" i="12"/>
  <c r="M996" i="12"/>
  <c r="S996" i="12" s="1"/>
  <c r="X996" i="12" s="1"/>
  <c r="AD996" i="12" s="1"/>
  <c r="AI996" i="12" s="1"/>
  <c r="AO996" i="12" s="1"/>
  <c r="H999" i="12"/>
  <c r="N1000" i="12"/>
  <c r="T1000" i="12" s="1"/>
  <c r="Y1000" i="12" s="1"/>
  <c r="AE1000" i="12" s="1"/>
  <c r="AJ1000" i="12" s="1"/>
  <c r="AP1000" i="12" s="1"/>
  <c r="F1010" i="12"/>
  <c r="L1011" i="12"/>
  <c r="R1011" i="12" s="1"/>
  <c r="W1011" i="12" s="1"/>
  <c r="AC1011" i="12" s="1"/>
  <c r="AH1011" i="12" s="1"/>
  <c r="AN1011" i="12" s="1"/>
  <c r="G1014" i="12"/>
  <c r="M1015" i="12"/>
  <c r="S1015" i="12" s="1"/>
  <c r="X1015" i="12" s="1"/>
  <c r="AD1015" i="12" s="1"/>
  <c r="AI1015" i="12" s="1"/>
  <c r="AO1015" i="12" s="1"/>
  <c r="H1019" i="12"/>
  <c r="N1020" i="12"/>
  <c r="T1020" i="12" s="1"/>
  <c r="Y1020" i="12" s="1"/>
  <c r="AE1020" i="12" s="1"/>
  <c r="AJ1020" i="12" s="1"/>
  <c r="AP1020" i="12" s="1"/>
  <c r="G1037" i="12"/>
  <c r="M1037" i="12" s="1"/>
  <c r="S1037" i="12" s="1"/>
  <c r="X1037" i="12" s="1"/>
  <c r="AD1037" i="12" s="1"/>
  <c r="AI1037" i="12" s="1"/>
  <c r="AO1037" i="12" s="1"/>
  <c r="M1038" i="12"/>
  <c r="S1038" i="12" s="1"/>
  <c r="X1038" i="12" s="1"/>
  <c r="AD1038" i="12" s="1"/>
  <c r="AI1038" i="12" s="1"/>
  <c r="AO1038" i="12" s="1"/>
  <c r="H1040" i="12"/>
  <c r="N1040" i="12" s="1"/>
  <c r="T1040" i="12" s="1"/>
  <c r="Y1040" i="12" s="1"/>
  <c r="AE1040" i="12" s="1"/>
  <c r="AJ1040" i="12" s="1"/>
  <c r="AP1040" i="12" s="1"/>
  <c r="N1041" i="12"/>
  <c r="T1041" i="12" s="1"/>
  <c r="Y1041" i="12" s="1"/>
  <c r="AE1041" i="12" s="1"/>
  <c r="AJ1041" i="12" s="1"/>
  <c r="AP1041" i="12" s="1"/>
  <c r="F1047" i="12"/>
  <c r="L1048" i="12"/>
  <c r="R1048" i="12" s="1"/>
  <c r="W1048" i="12" s="1"/>
  <c r="AC1048" i="12" s="1"/>
  <c r="AH1048" i="12" s="1"/>
  <c r="AN1048" i="12" s="1"/>
  <c r="G1051" i="12"/>
  <c r="M1052" i="12"/>
  <c r="S1052" i="12" s="1"/>
  <c r="X1052" i="12" s="1"/>
  <c r="AD1052" i="12" s="1"/>
  <c r="AI1052" i="12" s="1"/>
  <c r="AO1052" i="12" s="1"/>
  <c r="H1056" i="12"/>
  <c r="N1057" i="12"/>
  <c r="T1057" i="12" s="1"/>
  <c r="Y1057" i="12" s="1"/>
  <c r="AE1057" i="12" s="1"/>
  <c r="AJ1057" i="12" s="1"/>
  <c r="AP1057" i="12" s="1"/>
  <c r="F1064" i="12"/>
  <c r="L1065" i="12"/>
  <c r="R1065" i="12" s="1"/>
  <c r="W1065" i="12" s="1"/>
  <c r="AC1065" i="12" s="1"/>
  <c r="AH1065" i="12" s="1"/>
  <c r="AN1065" i="12" s="1"/>
  <c r="G1074" i="12"/>
  <c r="M1074" i="12" s="1"/>
  <c r="S1074" i="12" s="1"/>
  <c r="X1074" i="12" s="1"/>
  <c r="AD1074" i="12" s="1"/>
  <c r="AI1074" i="12" s="1"/>
  <c r="AO1074" i="12" s="1"/>
  <c r="M1075" i="12"/>
  <c r="S1075" i="12" s="1"/>
  <c r="X1075" i="12" s="1"/>
  <c r="AD1075" i="12" s="1"/>
  <c r="AI1075" i="12" s="1"/>
  <c r="AO1075" i="12" s="1"/>
  <c r="H1077" i="12"/>
  <c r="N1077" i="12" s="1"/>
  <c r="T1077" i="12" s="1"/>
  <c r="Y1077" i="12" s="1"/>
  <c r="AE1077" i="12" s="1"/>
  <c r="AJ1077" i="12" s="1"/>
  <c r="AP1077" i="12" s="1"/>
  <c r="N1078" i="12"/>
  <c r="T1078" i="12" s="1"/>
  <c r="Y1078" i="12" s="1"/>
  <c r="AE1078" i="12" s="1"/>
  <c r="AJ1078" i="12" s="1"/>
  <c r="AP1078" i="12" s="1"/>
  <c r="F1084" i="12"/>
  <c r="L1084" i="12" s="1"/>
  <c r="R1084" i="12" s="1"/>
  <c r="W1084" i="12" s="1"/>
  <c r="AC1084" i="12" s="1"/>
  <c r="AH1084" i="12" s="1"/>
  <c r="AN1084" i="12" s="1"/>
  <c r="L1085" i="12"/>
  <c r="R1085" i="12" s="1"/>
  <c r="W1085" i="12" s="1"/>
  <c r="AC1085" i="12" s="1"/>
  <c r="AH1085" i="12" s="1"/>
  <c r="AN1085" i="12" s="1"/>
  <c r="G1087" i="12"/>
  <c r="M1087" i="12" s="1"/>
  <c r="S1087" i="12" s="1"/>
  <c r="X1087" i="12" s="1"/>
  <c r="AD1087" i="12" s="1"/>
  <c r="AI1087" i="12" s="1"/>
  <c r="AO1087" i="12" s="1"/>
  <c r="M1088" i="12"/>
  <c r="S1088" i="12" s="1"/>
  <c r="X1088" i="12" s="1"/>
  <c r="AD1088" i="12" s="1"/>
  <c r="AI1088" i="12" s="1"/>
  <c r="AO1088" i="12" s="1"/>
  <c r="H1093" i="12"/>
  <c r="N1094" i="12"/>
  <c r="T1094" i="12" s="1"/>
  <c r="Y1094" i="12" s="1"/>
  <c r="AE1094" i="12" s="1"/>
  <c r="AJ1094" i="12" s="1"/>
  <c r="AP1094" i="12" s="1"/>
  <c r="F1101" i="12"/>
  <c r="L1101" i="12" s="1"/>
  <c r="R1101" i="12" s="1"/>
  <c r="W1101" i="12" s="1"/>
  <c r="AC1101" i="12" s="1"/>
  <c r="AH1101" i="12" s="1"/>
  <c r="AN1101" i="12" s="1"/>
  <c r="L1102" i="12"/>
  <c r="R1102" i="12" s="1"/>
  <c r="W1102" i="12" s="1"/>
  <c r="AC1102" i="12" s="1"/>
  <c r="AH1102" i="12" s="1"/>
  <c r="AN1102" i="12" s="1"/>
  <c r="G1116" i="12"/>
  <c r="M1117" i="12"/>
  <c r="S1117" i="12" s="1"/>
  <c r="X1117" i="12" s="1"/>
  <c r="AD1117" i="12" s="1"/>
  <c r="AI1117" i="12" s="1"/>
  <c r="AO1117" i="12" s="1"/>
  <c r="H1185" i="12"/>
  <c r="N1186" i="12"/>
  <c r="T1186" i="12" s="1"/>
  <c r="Y1186" i="12" s="1"/>
  <c r="AE1186" i="12" s="1"/>
  <c r="AJ1186" i="12" s="1"/>
  <c r="AP1186" i="12" s="1"/>
  <c r="F1193" i="12"/>
  <c r="L1194" i="12"/>
  <c r="R1194" i="12" s="1"/>
  <c r="W1194" i="12" s="1"/>
  <c r="AC1194" i="12" s="1"/>
  <c r="AH1194" i="12" s="1"/>
  <c r="AN1194" i="12" s="1"/>
  <c r="G1204" i="12"/>
  <c r="M1205" i="12"/>
  <c r="S1205" i="12" s="1"/>
  <c r="X1205" i="12" s="1"/>
  <c r="AD1205" i="12" s="1"/>
  <c r="AI1205" i="12" s="1"/>
  <c r="AO1205" i="12" s="1"/>
  <c r="H1208" i="12"/>
  <c r="N1209" i="12"/>
  <c r="T1209" i="12" s="1"/>
  <c r="Y1209" i="12" s="1"/>
  <c r="AE1209" i="12" s="1"/>
  <c r="AJ1209" i="12" s="1"/>
  <c r="AP1209" i="12" s="1"/>
  <c r="F1227" i="12"/>
  <c r="L1227" i="12" s="1"/>
  <c r="R1227" i="12" s="1"/>
  <c r="W1227" i="12" s="1"/>
  <c r="AC1227" i="12" s="1"/>
  <c r="AH1227" i="12" s="1"/>
  <c r="AN1227" i="12" s="1"/>
  <c r="L1228" i="12"/>
  <c r="R1228" i="12" s="1"/>
  <c r="W1228" i="12" s="1"/>
  <c r="AC1228" i="12" s="1"/>
  <c r="AH1228" i="12" s="1"/>
  <c r="AN1228" i="12" s="1"/>
  <c r="G1236" i="12"/>
  <c r="M1237" i="12"/>
  <c r="S1237" i="12" s="1"/>
  <c r="X1237" i="12" s="1"/>
  <c r="AD1237" i="12" s="1"/>
  <c r="AI1237" i="12" s="1"/>
  <c r="AO1237" i="12" s="1"/>
  <c r="H1250" i="12"/>
  <c r="N1250" i="12" s="1"/>
  <c r="T1250" i="12" s="1"/>
  <c r="Y1250" i="12" s="1"/>
  <c r="AE1250" i="12" s="1"/>
  <c r="AJ1250" i="12" s="1"/>
  <c r="AP1250" i="12" s="1"/>
  <c r="N1251" i="12"/>
  <c r="T1251" i="12" s="1"/>
  <c r="Y1251" i="12" s="1"/>
  <c r="AE1251" i="12" s="1"/>
  <c r="AJ1251" i="12" s="1"/>
  <c r="AP1251" i="12" s="1"/>
  <c r="F1256" i="12"/>
  <c r="L1256" i="12" s="1"/>
  <c r="R1256" i="12" s="1"/>
  <c r="W1256" i="12" s="1"/>
  <c r="AC1256" i="12" s="1"/>
  <c r="AH1256" i="12" s="1"/>
  <c r="AN1256" i="12" s="1"/>
  <c r="L1257" i="12"/>
  <c r="R1257" i="12" s="1"/>
  <c r="W1257" i="12" s="1"/>
  <c r="AC1257" i="12" s="1"/>
  <c r="AH1257" i="12" s="1"/>
  <c r="AN1257" i="12" s="1"/>
  <c r="G1260" i="12"/>
  <c r="M1260" i="12" s="1"/>
  <c r="S1260" i="12" s="1"/>
  <c r="X1260" i="12" s="1"/>
  <c r="AD1260" i="12" s="1"/>
  <c r="AI1260" i="12" s="1"/>
  <c r="AO1260" i="12" s="1"/>
  <c r="M1261" i="12"/>
  <c r="S1261" i="12" s="1"/>
  <c r="X1261" i="12" s="1"/>
  <c r="AD1261" i="12" s="1"/>
  <c r="AI1261" i="12" s="1"/>
  <c r="AO1261" i="12" s="1"/>
  <c r="H1263" i="12"/>
  <c r="N1263" i="12" s="1"/>
  <c r="T1263" i="12" s="1"/>
  <c r="Y1263" i="12" s="1"/>
  <c r="AE1263" i="12" s="1"/>
  <c r="AJ1263" i="12" s="1"/>
  <c r="AP1263" i="12" s="1"/>
  <c r="N1264" i="12"/>
  <c r="T1264" i="12" s="1"/>
  <c r="Y1264" i="12" s="1"/>
  <c r="AE1264" i="12" s="1"/>
  <c r="AJ1264" i="12" s="1"/>
  <c r="AP1264" i="12" s="1"/>
  <c r="F1281" i="12"/>
  <c r="L1282" i="12"/>
  <c r="R1282" i="12" s="1"/>
  <c r="W1282" i="12" s="1"/>
  <c r="AC1282" i="12" s="1"/>
  <c r="AH1282" i="12" s="1"/>
  <c r="AN1282" i="12" s="1"/>
  <c r="G1302" i="12"/>
  <c r="M1303" i="12"/>
  <c r="S1303" i="12" s="1"/>
  <c r="X1303" i="12" s="1"/>
  <c r="AD1303" i="12" s="1"/>
  <c r="AI1303" i="12" s="1"/>
  <c r="AO1303" i="12" s="1"/>
  <c r="H1306" i="12"/>
  <c r="N1307" i="12"/>
  <c r="T1307" i="12" s="1"/>
  <c r="Y1307" i="12" s="1"/>
  <c r="AE1307" i="12" s="1"/>
  <c r="AJ1307" i="12" s="1"/>
  <c r="AP1307" i="12" s="1"/>
  <c r="F1317" i="12"/>
  <c r="L1318" i="12"/>
  <c r="R1318" i="12" s="1"/>
  <c r="W1318" i="12" s="1"/>
  <c r="AC1318" i="12" s="1"/>
  <c r="AH1318" i="12" s="1"/>
  <c r="AN1318" i="12" s="1"/>
  <c r="G1321" i="12"/>
  <c r="M1322" i="12"/>
  <c r="S1322" i="12" s="1"/>
  <c r="X1322" i="12" s="1"/>
  <c r="AD1322" i="12" s="1"/>
  <c r="AI1322" i="12" s="1"/>
  <c r="AO1322" i="12" s="1"/>
  <c r="H1325" i="12"/>
  <c r="N1326" i="12"/>
  <c r="T1326" i="12" s="1"/>
  <c r="Y1326" i="12" s="1"/>
  <c r="AE1326" i="12" s="1"/>
  <c r="AJ1326" i="12" s="1"/>
  <c r="AP1326" i="12" s="1"/>
  <c r="F1337" i="12"/>
  <c r="L1338" i="12"/>
  <c r="R1338" i="12" s="1"/>
  <c r="W1338" i="12" s="1"/>
  <c r="AC1338" i="12" s="1"/>
  <c r="AH1338" i="12" s="1"/>
  <c r="AN1338" i="12" s="1"/>
  <c r="G1341" i="12"/>
  <c r="M1342" i="12"/>
  <c r="S1342" i="12" s="1"/>
  <c r="X1342" i="12" s="1"/>
  <c r="AD1342" i="12" s="1"/>
  <c r="AI1342" i="12" s="1"/>
  <c r="AO1342" i="12" s="1"/>
  <c r="H1346" i="12"/>
  <c r="N1347" i="12"/>
  <c r="T1347" i="12" s="1"/>
  <c r="Y1347" i="12" s="1"/>
  <c r="AE1347" i="12" s="1"/>
  <c r="AJ1347" i="12" s="1"/>
  <c r="AP1347" i="12" s="1"/>
  <c r="F1359" i="12"/>
  <c r="L1360" i="12"/>
  <c r="R1360" i="12" s="1"/>
  <c r="W1360" i="12" s="1"/>
  <c r="AC1360" i="12" s="1"/>
  <c r="AH1360" i="12" s="1"/>
  <c r="AN1360" i="12" s="1"/>
  <c r="G1363" i="12"/>
  <c r="M1364" i="12"/>
  <c r="S1364" i="12" s="1"/>
  <c r="X1364" i="12" s="1"/>
  <c r="AD1364" i="12" s="1"/>
  <c r="AI1364" i="12" s="1"/>
  <c r="AO1364" i="12" s="1"/>
  <c r="H1368" i="12"/>
  <c r="N1369" i="12"/>
  <c r="T1369" i="12" s="1"/>
  <c r="Y1369" i="12" s="1"/>
  <c r="AE1369" i="12" s="1"/>
  <c r="AJ1369" i="12" s="1"/>
  <c r="AP1369" i="12" s="1"/>
  <c r="F1377" i="12"/>
  <c r="L1378" i="12"/>
  <c r="R1378" i="12" s="1"/>
  <c r="W1378" i="12" s="1"/>
  <c r="AC1378" i="12" s="1"/>
  <c r="AH1378" i="12" s="1"/>
  <c r="AN1378" i="12" s="1"/>
  <c r="G1388" i="12"/>
  <c r="M1389" i="12"/>
  <c r="S1389" i="12" s="1"/>
  <c r="X1389" i="12" s="1"/>
  <c r="AD1389" i="12" s="1"/>
  <c r="AI1389" i="12" s="1"/>
  <c r="AO1389" i="12" s="1"/>
  <c r="H1394" i="12"/>
  <c r="N1395" i="12"/>
  <c r="T1395" i="12" s="1"/>
  <c r="Y1395" i="12" s="1"/>
  <c r="AE1395" i="12" s="1"/>
  <c r="AJ1395" i="12" s="1"/>
  <c r="AP1395" i="12" s="1"/>
  <c r="F1403" i="12"/>
  <c r="L1403" i="12" s="1"/>
  <c r="R1403" i="12" s="1"/>
  <c r="W1403" i="12" s="1"/>
  <c r="AC1403" i="12" s="1"/>
  <c r="AH1403" i="12" s="1"/>
  <c r="AN1403" i="12" s="1"/>
  <c r="L1404" i="12"/>
  <c r="R1404" i="12" s="1"/>
  <c r="W1404" i="12" s="1"/>
  <c r="AC1404" i="12" s="1"/>
  <c r="AH1404" i="12" s="1"/>
  <c r="AN1404" i="12" s="1"/>
  <c r="G1406" i="12"/>
  <c r="M1406" i="12" s="1"/>
  <c r="S1406" i="12" s="1"/>
  <c r="X1406" i="12" s="1"/>
  <c r="AD1406" i="12" s="1"/>
  <c r="AI1406" i="12" s="1"/>
  <c r="AO1406" i="12" s="1"/>
  <c r="M1407" i="12"/>
  <c r="S1407" i="12" s="1"/>
  <c r="X1407" i="12" s="1"/>
  <c r="AD1407" i="12" s="1"/>
  <c r="AI1407" i="12" s="1"/>
  <c r="AO1407" i="12" s="1"/>
  <c r="H1409" i="12"/>
  <c r="N1409" i="12" s="1"/>
  <c r="T1409" i="12" s="1"/>
  <c r="Y1409" i="12" s="1"/>
  <c r="AE1409" i="12" s="1"/>
  <c r="AJ1409" i="12" s="1"/>
  <c r="AP1409" i="12" s="1"/>
  <c r="N1410" i="12"/>
  <c r="T1410" i="12" s="1"/>
  <c r="Y1410" i="12" s="1"/>
  <c r="AE1410" i="12" s="1"/>
  <c r="AJ1410" i="12" s="1"/>
  <c r="AP1410" i="12" s="1"/>
  <c r="F1426" i="12"/>
  <c r="L1427" i="12"/>
  <c r="R1427" i="12" s="1"/>
  <c r="W1427" i="12" s="1"/>
  <c r="AC1427" i="12" s="1"/>
  <c r="AH1427" i="12" s="1"/>
  <c r="AN1427" i="12" s="1"/>
  <c r="G1439" i="12"/>
  <c r="M1439" i="12" s="1"/>
  <c r="S1439" i="12" s="1"/>
  <c r="X1439" i="12" s="1"/>
  <c r="AD1439" i="12" s="1"/>
  <c r="AI1439" i="12" s="1"/>
  <c r="AO1439" i="12" s="1"/>
  <c r="M1440" i="12"/>
  <c r="S1440" i="12" s="1"/>
  <c r="X1440" i="12" s="1"/>
  <c r="AD1440" i="12" s="1"/>
  <c r="AI1440" i="12" s="1"/>
  <c r="AO1440" i="12" s="1"/>
  <c r="H1442" i="12"/>
  <c r="N1442" i="12" s="1"/>
  <c r="T1442" i="12" s="1"/>
  <c r="Y1442" i="12" s="1"/>
  <c r="AE1442" i="12" s="1"/>
  <c r="AJ1442" i="12" s="1"/>
  <c r="AP1442" i="12" s="1"/>
  <c r="N1443" i="12"/>
  <c r="T1443" i="12" s="1"/>
  <c r="Y1443" i="12" s="1"/>
  <c r="AE1443" i="12" s="1"/>
  <c r="AJ1443" i="12" s="1"/>
  <c r="AP1443" i="12" s="1"/>
  <c r="F1449" i="12"/>
  <c r="L1450" i="12"/>
  <c r="R1450" i="12" s="1"/>
  <c r="W1450" i="12" s="1"/>
  <c r="AC1450" i="12" s="1"/>
  <c r="AH1450" i="12" s="1"/>
  <c r="AN1450" i="12" s="1"/>
  <c r="G1453" i="12"/>
  <c r="M1454" i="12"/>
  <c r="S1454" i="12" s="1"/>
  <c r="X1454" i="12" s="1"/>
  <c r="AD1454" i="12" s="1"/>
  <c r="AI1454" i="12" s="1"/>
  <c r="AO1454" i="12" s="1"/>
  <c r="H1462" i="12"/>
  <c r="N1463" i="12"/>
  <c r="T1463" i="12" s="1"/>
  <c r="Y1463" i="12" s="1"/>
  <c r="AE1463" i="12" s="1"/>
  <c r="AJ1463" i="12" s="1"/>
  <c r="AP1463" i="12" s="1"/>
  <c r="F1472" i="12"/>
  <c r="L1473" i="12"/>
  <c r="R1473" i="12" s="1"/>
  <c r="W1473" i="12" s="1"/>
  <c r="AC1473" i="12" s="1"/>
  <c r="AH1473" i="12" s="1"/>
  <c r="AN1473" i="12" s="1"/>
  <c r="G1479" i="12"/>
  <c r="M1479" i="12" s="1"/>
  <c r="S1479" i="12" s="1"/>
  <c r="X1479" i="12" s="1"/>
  <c r="AD1479" i="12" s="1"/>
  <c r="AI1479" i="12" s="1"/>
  <c r="AO1479" i="12" s="1"/>
  <c r="M1480" i="12"/>
  <c r="S1480" i="12" s="1"/>
  <c r="X1480" i="12" s="1"/>
  <c r="AD1480" i="12" s="1"/>
  <c r="AI1480" i="12" s="1"/>
  <c r="AO1480" i="12" s="1"/>
  <c r="H1482" i="12"/>
  <c r="N1482" i="12" s="1"/>
  <c r="T1482" i="12" s="1"/>
  <c r="Y1482" i="12" s="1"/>
  <c r="AE1482" i="12" s="1"/>
  <c r="AJ1482" i="12" s="1"/>
  <c r="AP1482" i="12" s="1"/>
  <c r="N1483" i="12"/>
  <c r="T1483" i="12" s="1"/>
  <c r="Y1483" i="12" s="1"/>
  <c r="AE1483" i="12" s="1"/>
  <c r="AJ1483" i="12" s="1"/>
  <c r="AP1483" i="12" s="1"/>
  <c r="F1490" i="12"/>
  <c r="L1491" i="12"/>
  <c r="R1491" i="12" s="1"/>
  <c r="W1491" i="12" s="1"/>
  <c r="AC1491" i="12" s="1"/>
  <c r="AH1491" i="12" s="1"/>
  <c r="AN1491" i="12" s="1"/>
  <c r="G1499" i="12"/>
  <c r="M1499" i="12" s="1"/>
  <c r="S1499" i="12" s="1"/>
  <c r="X1499" i="12" s="1"/>
  <c r="AD1499" i="12" s="1"/>
  <c r="AI1499" i="12" s="1"/>
  <c r="AO1499" i="12" s="1"/>
  <c r="M1500" i="12"/>
  <c r="S1500" i="12" s="1"/>
  <c r="X1500" i="12" s="1"/>
  <c r="AD1500" i="12" s="1"/>
  <c r="AI1500" i="12" s="1"/>
  <c r="AO1500" i="12" s="1"/>
  <c r="H1502" i="12"/>
  <c r="N1502" i="12" s="1"/>
  <c r="T1502" i="12" s="1"/>
  <c r="Y1502" i="12" s="1"/>
  <c r="AE1502" i="12" s="1"/>
  <c r="AJ1502" i="12" s="1"/>
  <c r="AP1502" i="12" s="1"/>
  <c r="N1505" i="12"/>
  <c r="T1505" i="12" s="1"/>
  <c r="Y1505" i="12" s="1"/>
  <c r="AE1505" i="12" s="1"/>
  <c r="AJ1505" i="12" s="1"/>
  <c r="AP1505" i="12" s="1"/>
  <c r="F1517" i="12"/>
  <c r="L1518" i="12"/>
  <c r="R1518" i="12" s="1"/>
  <c r="W1518" i="12" s="1"/>
  <c r="AC1518" i="12" s="1"/>
  <c r="AH1518" i="12" s="1"/>
  <c r="AN1518" i="12" s="1"/>
  <c r="G1523" i="12"/>
  <c r="M1524" i="12"/>
  <c r="S1524" i="12" s="1"/>
  <c r="X1524" i="12" s="1"/>
  <c r="AD1524" i="12" s="1"/>
  <c r="AI1524" i="12" s="1"/>
  <c r="AO1524" i="12" s="1"/>
  <c r="H1527" i="12"/>
  <c r="N1528" i="12"/>
  <c r="T1528" i="12" s="1"/>
  <c r="Y1528" i="12" s="1"/>
  <c r="AE1528" i="12" s="1"/>
  <c r="AJ1528" i="12" s="1"/>
  <c r="AP1528" i="12" s="1"/>
  <c r="F1541" i="12"/>
  <c r="L1542" i="12"/>
  <c r="R1542" i="12" s="1"/>
  <c r="W1542" i="12" s="1"/>
  <c r="AC1542" i="12" s="1"/>
  <c r="AH1542" i="12" s="1"/>
  <c r="AN1542" i="12" s="1"/>
  <c r="G1548" i="12"/>
  <c r="M1548" i="12" s="1"/>
  <c r="S1548" i="12" s="1"/>
  <c r="X1548" i="12" s="1"/>
  <c r="AD1548" i="12" s="1"/>
  <c r="AI1548" i="12" s="1"/>
  <c r="AO1548" i="12" s="1"/>
  <c r="M1549" i="12"/>
  <c r="S1549" i="12" s="1"/>
  <c r="X1549" i="12" s="1"/>
  <c r="AD1549" i="12" s="1"/>
  <c r="AI1549" i="12" s="1"/>
  <c r="AO1549" i="12" s="1"/>
  <c r="H1551" i="12"/>
  <c r="N1551" i="12" s="1"/>
  <c r="T1551" i="12" s="1"/>
  <c r="Y1551" i="12" s="1"/>
  <c r="AE1551" i="12" s="1"/>
  <c r="AJ1551" i="12" s="1"/>
  <c r="AP1551" i="12" s="1"/>
  <c r="N1552" i="12"/>
  <c r="T1552" i="12" s="1"/>
  <c r="Y1552" i="12" s="1"/>
  <c r="AE1552" i="12" s="1"/>
  <c r="AJ1552" i="12" s="1"/>
  <c r="AP1552" i="12" s="1"/>
  <c r="F1571" i="12"/>
  <c r="L1572" i="12"/>
  <c r="R1572" i="12" s="1"/>
  <c r="W1572" i="12" s="1"/>
  <c r="AC1572" i="12" s="1"/>
  <c r="AH1572" i="12" s="1"/>
  <c r="AN1572" i="12" s="1"/>
  <c r="G1578" i="12"/>
  <c r="M1579" i="12"/>
  <c r="S1579" i="12" s="1"/>
  <c r="X1579" i="12" s="1"/>
  <c r="AD1579" i="12" s="1"/>
  <c r="AI1579" i="12" s="1"/>
  <c r="AO1579" i="12" s="1"/>
  <c r="H1582" i="12"/>
  <c r="N1582" i="12" s="1"/>
  <c r="T1582" i="12" s="1"/>
  <c r="Y1582" i="12" s="1"/>
  <c r="AE1582" i="12" s="1"/>
  <c r="AJ1582" i="12" s="1"/>
  <c r="AP1582" i="12" s="1"/>
  <c r="N1583" i="12"/>
  <c r="T1583" i="12" s="1"/>
  <c r="Y1583" i="12" s="1"/>
  <c r="AE1583" i="12" s="1"/>
  <c r="AJ1583" i="12" s="1"/>
  <c r="AP1583" i="12" s="1"/>
  <c r="F1591" i="12"/>
  <c r="L1591" i="12" s="1"/>
  <c r="R1591" i="12" s="1"/>
  <c r="W1591" i="12" s="1"/>
  <c r="AC1591" i="12" s="1"/>
  <c r="AH1591" i="12" s="1"/>
  <c r="AN1591" i="12" s="1"/>
  <c r="L1592" i="12"/>
  <c r="R1592" i="12" s="1"/>
  <c r="W1592" i="12" s="1"/>
  <c r="AC1592" i="12" s="1"/>
  <c r="AH1592" i="12" s="1"/>
  <c r="AN1592" i="12" s="1"/>
  <c r="G1594" i="12"/>
  <c r="M1594" i="12" s="1"/>
  <c r="S1594" i="12" s="1"/>
  <c r="X1594" i="12" s="1"/>
  <c r="AD1594" i="12" s="1"/>
  <c r="AI1594" i="12" s="1"/>
  <c r="AO1594" i="12" s="1"/>
  <c r="M1595" i="12"/>
  <c r="S1595" i="12" s="1"/>
  <c r="X1595" i="12" s="1"/>
  <c r="AD1595" i="12" s="1"/>
  <c r="AI1595" i="12" s="1"/>
  <c r="AO1595" i="12" s="1"/>
  <c r="H1597" i="12"/>
  <c r="N1597" i="12" s="1"/>
  <c r="T1597" i="12" s="1"/>
  <c r="Y1597" i="12" s="1"/>
  <c r="AE1597" i="12" s="1"/>
  <c r="AJ1597" i="12" s="1"/>
  <c r="AP1597" i="12" s="1"/>
  <c r="N1598" i="12"/>
  <c r="T1598" i="12" s="1"/>
  <c r="Y1598" i="12" s="1"/>
  <c r="AE1598" i="12" s="1"/>
  <c r="AJ1598" i="12" s="1"/>
  <c r="AP1598" i="12" s="1"/>
  <c r="F1608" i="12"/>
  <c r="L1609" i="12"/>
  <c r="R1609" i="12" s="1"/>
  <c r="W1609" i="12" s="1"/>
  <c r="AC1609" i="12" s="1"/>
  <c r="AH1609" i="12" s="1"/>
  <c r="AN1609" i="12" s="1"/>
  <c r="G1612" i="12"/>
  <c r="M1613" i="12"/>
  <c r="S1613" i="12" s="1"/>
  <c r="X1613" i="12" s="1"/>
  <c r="AD1613" i="12" s="1"/>
  <c r="AI1613" i="12" s="1"/>
  <c r="AO1613" i="12" s="1"/>
  <c r="H1617" i="12"/>
  <c r="N1618" i="12"/>
  <c r="T1618" i="12" s="1"/>
  <c r="Y1618" i="12" s="1"/>
  <c r="AE1618" i="12" s="1"/>
  <c r="AJ1618" i="12" s="1"/>
  <c r="AP1618" i="12" s="1"/>
  <c r="F1627" i="12"/>
  <c r="L1628" i="12"/>
  <c r="R1628" i="12" s="1"/>
  <c r="W1628" i="12" s="1"/>
  <c r="AC1628" i="12" s="1"/>
  <c r="AH1628" i="12" s="1"/>
  <c r="AN1628" i="12" s="1"/>
  <c r="G1632" i="12"/>
  <c r="M1633" i="12"/>
  <c r="S1633" i="12" s="1"/>
  <c r="X1633" i="12" s="1"/>
  <c r="AD1633" i="12" s="1"/>
  <c r="AI1633" i="12" s="1"/>
  <c r="AO1633" i="12" s="1"/>
  <c r="H1643" i="12"/>
  <c r="N1644" i="12"/>
  <c r="T1644" i="12" s="1"/>
  <c r="Y1644" i="12" s="1"/>
  <c r="AE1644" i="12" s="1"/>
  <c r="AJ1644" i="12" s="1"/>
  <c r="AP1644" i="12" s="1"/>
  <c r="F1651" i="12"/>
  <c r="L1651" i="12" s="1"/>
  <c r="R1651" i="12" s="1"/>
  <c r="W1651" i="12" s="1"/>
  <c r="AC1651" i="12" s="1"/>
  <c r="AH1651" i="12" s="1"/>
  <c r="AN1651" i="12" s="1"/>
  <c r="L1652" i="12"/>
  <c r="R1652" i="12" s="1"/>
  <c r="W1652" i="12" s="1"/>
  <c r="AC1652" i="12" s="1"/>
  <c r="AH1652" i="12" s="1"/>
  <c r="AN1652" i="12" s="1"/>
  <c r="G1654" i="12"/>
  <c r="M1654" i="12" s="1"/>
  <c r="S1654" i="12" s="1"/>
  <c r="X1654" i="12" s="1"/>
  <c r="AD1654" i="12" s="1"/>
  <c r="AI1654" i="12" s="1"/>
  <c r="AO1654" i="12" s="1"/>
  <c r="M1655" i="12"/>
  <c r="S1655" i="12" s="1"/>
  <c r="X1655" i="12" s="1"/>
  <c r="AD1655" i="12" s="1"/>
  <c r="AI1655" i="12" s="1"/>
  <c r="AO1655" i="12" s="1"/>
  <c r="H1658" i="12"/>
  <c r="N1659" i="12"/>
  <c r="T1659" i="12" s="1"/>
  <c r="Y1659" i="12" s="1"/>
  <c r="AE1659" i="12" s="1"/>
  <c r="AJ1659" i="12" s="1"/>
  <c r="AP1659" i="12" s="1"/>
  <c r="F1682" i="12"/>
  <c r="L1683" i="12"/>
  <c r="R1683" i="12" s="1"/>
  <c r="W1683" i="12" s="1"/>
  <c r="AC1683" i="12" s="1"/>
  <c r="AH1683" i="12" s="1"/>
  <c r="AN1683" i="12" s="1"/>
  <c r="G1723" i="12"/>
  <c r="M1724" i="12"/>
  <c r="S1724" i="12" s="1"/>
  <c r="X1724" i="12" s="1"/>
  <c r="AD1724" i="12" s="1"/>
  <c r="AI1724" i="12" s="1"/>
  <c r="AO1724" i="12" s="1"/>
  <c r="H1727" i="12"/>
  <c r="N1728" i="12"/>
  <c r="T1728" i="12" s="1"/>
  <c r="Y1728" i="12" s="1"/>
  <c r="AE1728" i="12" s="1"/>
  <c r="AJ1728" i="12" s="1"/>
  <c r="AP1728" i="12" s="1"/>
  <c r="G1737" i="12"/>
  <c r="M1738" i="12"/>
  <c r="S1738" i="12" s="1"/>
  <c r="X1738" i="12" s="1"/>
  <c r="AD1738" i="12" s="1"/>
  <c r="AI1738" i="12" s="1"/>
  <c r="AO1738" i="12" s="1"/>
  <c r="H1741" i="12"/>
  <c r="N1742" i="12"/>
  <c r="T1742" i="12" s="1"/>
  <c r="Y1742" i="12" s="1"/>
  <c r="AE1742" i="12" s="1"/>
  <c r="AJ1742" i="12" s="1"/>
  <c r="AP1742" i="12" s="1"/>
  <c r="F1796" i="12"/>
  <c r="L1796" i="12" s="1"/>
  <c r="R1796" i="12" s="1"/>
  <c r="W1796" i="12" s="1"/>
  <c r="AC1796" i="12" s="1"/>
  <c r="AH1796" i="12" s="1"/>
  <c r="AN1796" i="12" s="1"/>
  <c r="L1797" i="12"/>
  <c r="R1797" i="12" s="1"/>
  <c r="W1797" i="12" s="1"/>
  <c r="AC1797" i="12" s="1"/>
  <c r="AH1797" i="12" s="1"/>
  <c r="AN1797" i="12" s="1"/>
  <c r="H1802" i="12"/>
  <c r="N1802" i="12" s="1"/>
  <c r="T1802" i="12" s="1"/>
  <c r="Y1802" i="12" s="1"/>
  <c r="AE1802" i="12" s="1"/>
  <c r="AJ1802" i="12" s="1"/>
  <c r="AP1802" i="12" s="1"/>
  <c r="N1803" i="12"/>
  <c r="T1803" i="12" s="1"/>
  <c r="Y1803" i="12" s="1"/>
  <c r="AE1803" i="12" s="1"/>
  <c r="AJ1803" i="12" s="1"/>
  <c r="AP1803" i="12" s="1"/>
  <c r="F1810" i="12"/>
  <c r="L1811" i="12"/>
  <c r="R1811" i="12" s="1"/>
  <c r="W1811" i="12" s="1"/>
  <c r="AC1811" i="12" s="1"/>
  <c r="AH1811" i="12" s="1"/>
  <c r="AN1811" i="12" s="1"/>
  <c r="G1814" i="12"/>
  <c r="M1814" i="12" s="1"/>
  <c r="S1814" i="12" s="1"/>
  <c r="X1814" i="12" s="1"/>
  <c r="AD1814" i="12" s="1"/>
  <c r="AI1814" i="12" s="1"/>
  <c r="AO1814" i="12" s="1"/>
  <c r="M1815" i="12"/>
  <c r="S1815" i="12" s="1"/>
  <c r="X1815" i="12" s="1"/>
  <c r="AD1815" i="12" s="1"/>
  <c r="AI1815" i="12" s="1"/>
  <c r="AO1815" i="12" s="1"/>
  <c r="H1817" i="12"/>
  <c r="N1817" i="12" s="1"/>
  <c r="T1817" i="12" s="1"/>
  <c r="Y1817" i="12" s="1"/>
  <c r="AE1817" i="12" s="1"/>
  <c r="AJ1817" i="12" s="1"/>
  <c r="AP1817" i="12" s="1"/>
  <c r="N1818" i="12"/>
  <c r="T1818" i="12" s="1"/>
  <c r="Y1818" i="12" s="1"/>
  <c r="AE1818" i="12" s="1"/>
  <c r="AJ1818" i="12" s="1"/>
  <c r="AP1818" i="12" s="1"/>
  <c r="F1826" i="12"/>
  <c r="L1826" i="12" s="1"/>
  <c r="R1826" i="12" s="1"/>
  <c r="W1826" i="12" s="1"/>
  <c r="AC1826" i="12" s="1"/>
  <c r="AH1826" i="12" s="1"/>
  <c r="AN1826" i="12" s="1"/>
  <c r="L1827" i="12"/>
  <c r="R1827" i="12" s="1"/>
  <c r="W1827" i="12" s="1"/>
  <c r="AC1827" i="12" s="1"/>
  <c r="AH1827" i="12" s="1"/>
  <c r="AN1827" i="12" s="1"/>
  <c r="F1839" i="12"/>
  <c r="L1839" i="12" s="1"/>
  <c r="R1839" i="12" s="1"/>
  <c r="W1839" i="12" s="1"/>
  <c r="AC1839" i="12" s="1"/>
  <c r="AH1839" i="12" s="1"/>
  <c r="AN1839" i="12" s="1"/>
  <c r="L1840" i="12"/>
  <c r="R1840" i="12" s="1"/>
  <c r="W1840" i="12" s="1"/>
  <c r="AC1840" i="12" s="1"/>
  <c r="AH1840" i="12" s="1"/>
  <c r="AN1840" i="12" s="1"/>
  <c r="F1854" i="12"/>
  <c r="L1855" i="12"/>
  <c r="R1855" i="12" s="1"/>
  <c r="W1855" i="12" s="1"/>
  <c r="AC1855" i="12" s="1"/>
  <c r="AH1855" i="12" s="1"/>
  <c r="AN1855" i="12" s="1"/>
  <c r="F1869" i="12"/>
  <c r="L1869" i="12" s="1"/>
  <c r="R1869" i="12" s="1"/>
  <c r="W1869" i="12" s="1"/>
  <c r="AC1869" i="12" s="1"/>
  <c r="AH1869" i="12" s="1"/>
  <c r="AN1869" i="12" s="1"/>
  <c r="L1870" i="12"/>
  <c r="R1870" i="12" s="1"/>
  <c r="W1870" i="12" s="1"/>
  <c r="AC1870" i="12" s="1"/>
  <c r="AH1870" i="12" s="1"/>
  <c r="AN1870" i="12" s="1"/>
  <c r="H1897" i="12"/>
  <c r="N1898" i="12"/>
  <c r="T1898" i="12" s="1"/>
  <c r="Y1898" i="12" s="1"/>
  <c r="AE1898" i="12" s="1"/>
  <c r="AJ1898" i="12" s="1"/>
  <c r="AP1898" i="12" s="1"/>
  <c r="G1931" i="12"/>
  <c r="M1932" i="12"/>
  <c r="S1932" i="12" s="1"/>
  <c r="X1932" i="12" s="1"/>
  <c r="AD1932" i="12" s="1"/>
  <c r="AI1932" i="12" s="1"/>
  <c r="AO1932" i="12" s="1"/>
  <c r="H1939" i="12"/>
  <c r="N1940" i="12"/>
  <c r="T1940" i="12" s="1"/>
  <c r="Y1940" i="12" s="1"/>
  <c r="AE1940" i="12" s="1"/>
  <c r="AJ1940" i="12" s="1"/>
  <c r="AP1940" i="12" s="1"/>
  <c r="F1947" i="12"/>
  <c r="L1948" i="12"/>
  <c r="R1948" i="12" s="1"/>
  <c r="W1948" i="12" s="1"/>
  <c r="AC1948" i="12" s="1"/>
  <c r="AH1948" i="12" s="1"/>
  <c r="AN1948" i="12" s="1"/>
  <c r="G1955" i="12"/>
  <c r="M1956" i="12"/>
  <c r="S1956" i="12" s="1"/>
  <c r="X1956" i="12" s="1"/>
  <c r="AD1956" i="12" s="1"/>
  <c r="AI1956" i="12" s="1"/>
  <c r="AO1956" i="12" s="1"/>
  <c r="H1983" i="12"/>
  <c r="N1984" i="12"/>
  <c r="T1984" i="12" s="1"/>
  <c r="Y1984" i="12" s="1"/>
  <c r="AE1984" i="12" s="1"/>
  <c r="AJ1984" i="12" s="1"/>
  <c r="AP1984" i="12" s="1"/>
  <c r="F1999" i="12"/>
  <c r="L2000" i="12"/>
  <c r="R2000" i="12" s="1"/>
  <c r="W2000" i="12" s="1"/>
  <c r="AC2000" i="12" s="1"/>
  <c r="AH2000" i="12" s="1"/>
  <c r="AN2000" i="12" s="1"/>
  <c r="G2005" i="12"/>
  <c r="M2006" i="12"/>
  <c r="S2006" i="12" s="1"/>
  <c r="X2006" i="12" s="1"/>
  <c r="AD2006" i="12" s="1"/>
  <c r="AI2006" i="12" s="1"/>
  <c r="AO2006" i="12" s="1"/>
  <c r="H2009" i="12"/>
  <c r="N2010" i="12"/>
  <c r="T2010" i="12" s="1"/>
  <c r="Y2010" i="12" s="1"/>
  <c r="AE2010" i="12" s="1"/>
  <c r="AJ2010" i="12" s="1"/>
  <c r="AP2010" i="12" s="1"/>
  <c r="F2021" i="12"/>
  <c r="L2022" i="12"/>
  <c r="R2022" i="12" s="1"/>
  <c r="W2022" i="12" s="1"/>
  <c r="AC2022" i="12" s="1"/>
  <c r="AH2022" i="12" s="1"/>
  <c r="AN2022" i="12" s="1"/>
  <c r="G2025" i="12"/>
  <c r="M2026" i="12"/>
  <c r="S2026" i="12" s="1"/>
  <c r="X2026" i="12" s="1"/>
  <c r="AD2026" i="12" s="1"/>
  <c r="AI2026" i="12" s="1"/>
  <c r="AO2026" i="12" s="1"/>
  <c r="H2029" i="12"/>
  <c r="N2030" i="12"/>
  <c r="T2030" i="12" s="1"/>
  <c r="Y2030" i="12" s="1"/>
  <c r="AE2030" i="12" s="1"/>
  <c r="AJ2030" i="12" s="1"/>
  <c r="AP2030" i="12" s="1"/>
  <c r="F2072" i="12"/>
  <c r="L2073" i="12"/>
  <c r="R2073" i="12" s="1"/>
  <c r="W2073" i="12" s="1"/>
  <c r="AC2073" i="12" s="1"/>
  <c r="AH2073" i="12" s="1"/>
  <c r="AN2073" i="12" s="1"/>
  <c r="G2120" i="12"/>
  <c r="M2121" i="12"/>
  <c r="S2121" i="12" s="1"/>
  <c r="X2121" i="12" s="1"/>
  <c r="AD2121" i="12" s="1"/>
  <c r="AI2121" i="12" s="1"/>
  <c r="AO2121" i="12" s="1"/>
  <c r="H2125" i="12"/>
  <c r="N2126" i="12"/>
  <c r="T2126" i="12" s="1"/>
  <c r="Y2126" i="12" s="1"/>
  <c r="AE2126" i="12" s="1"/>
  <c r="AJ2126" i="12" s="1"/>
  <c r="AP2126" i="12" s="1"/>
  <c r="F2145" i="12"/>
  <c r="L2146" i="12"/>
  <c r="R2146" i="12" s="1"/>
  <c r="W2146" i="12" s="1"/>
  <c r="AC2146" i="12" s="1"/>
  <c r="AH2146" i="12" s="1"/>
  <c r="AN2146" i="12" s="1"/>
  <c r="G2155" i="12"/>
  <c r="M2156" i="12"/>
  <c r="S2156" i="12" s="1"/>
  <c r="X2156" i="12" s="1"/>
  <c r="AD2156" i="12" s="1"/>
  <c r="AI2156" i="12" s="1"/>
  <c r="AO2156" i="12" s="1"/>
  <c r="H2178" i="12"/>
  <c r="N2178" i="12" s="1"/>
  <c r="T2178" i="12" s="1"/>
  <c r="Y2178" i="12" s="1"/>
  <c r="AE2178" i="12" s="1"/>
  <c r="AJ2178" i="12" s="1"/>
  <c r="AP2178" i="12" s="1"/>
  <c r="N2179" i="12"/>
  <c r="T2179" i="12" s="1"/>
  <c r="Y2179" i="12" s="1"/>
  <c r="AE2179" i="12" s="1"/>
  <c r="AJ2179" i="12" s="1"/>
  <c r="AP2179" i="12" s="1"/>
  <c r="F2184" i="12"/>
  <c r="L2184" i="12" s="1"/>
  <c r="R2184" i="12" s="1"/>
  <c r="W2184" i="12" s="1"/>
  <c r="AC2184" i="12" s="1"/>
  <c r="AH2184" i="12" s="1"/>
  <c r="AN2184" i="12" s="1"/>
  <c r="L2185" i="12"/>
  <c r="R2185" i="12" s="1"/>
  <c r="W2185" i="12" s="1"/>
  <c r="AC2185" i="12" s="1"/>
  <c r="AH2185" i="12" s="1"/>
  <c r="AN2185" i="12" s="1"/>
  <c r="G2188" i="12"/>
  <c r="M2188" i="12" s="1"/>
  <c r="S2188" i="12" s="1"/>
  <c r="X2188" i="12" s="1"/>
  <c r="AD2188" i="12" s="1"/>
  <c r="AI2188" i="12" s="1"/>
  <c r="AO2188" i="12" s="1"/>
  <c r="M2189" i="12"/>
  <c r="S2189" i="12" s="1"/>
  <c r="X2189" i="12" s="1"/>
  <c r="AD2189" i="12" s="1"/>
  <c r="AI2189" i="12" s="1"/>
  <c r="AO2189" i="12" s="1"/>
  <c r="H2191" i="12"/>
  <c r="N2191" i="12" s="1"/>
  <c r="T2191" i="12" s="1"/>
  <c r="Y2191" i="12" s="1"/>
  <c r="AE2191" i="12" s="1"/>
  <c r="AJ2191" i="12" s="1"/>
  <c r="AP2191" i="12" s="1"/>
  <c r="N2192" i="12"/>
  <c r="T2192" i="12" s="1"/>
  <c r="Y2192" i="12" s="1"/>
  <c r="AE2192" i="12" s="1"/>
  <c r="AJ2192" i="12" s="1"/>
  <c r="AP2192" i="12" s="1"/>
  <c r="F2200" i="12"/>
  <c r="L2201" i="12"/>
  <c r="R2201" i="12" s="1"/>
  <c r="W2201" i="12" s="1"/>
  <c r="AC2201" i="12" s="1"/>
  <c r="AH2201" i="12" s="1"/>
  <c r="AN2201" i="12" s="1"/>
  <c r="F2218" i="12"/>
  <c r="L2218" i="12" s="1"/>
  <c r="R2218" i="12" s="1"/>
  <c r="W2218" i="12" s="1"/>
  <c r="AC2218" i="12" s="1"/>
  <c r="AH2218" i="12" s="1"/>
  <c r="AN2218" i="12" s="1"/>
  <c r="L2219" i="12"/>
  <c r="R2219" i="12" s="1"/>
  <c r="W2219" i="12" s="1"/>
  <c r="AC2219" i="12" s="1"/>
  <c r="AH2219" i="12" s="1"/>
  <c r="AN2219" i="12" s="1"/>
  <c r="G2223" i="12"/>
  <c r="M2224" i="12"/>
  <c r="S2224" i="12" s="1"/>
  <c r="X2224" i="12" s="1"/>
  <c r="AD2224" i="12" s="1"/>
  <c r="AI2224" i="12" s="1"/>
  <c r="AO2224" i="12" s="1"/>
  <c r="H2230" i="12"/>
  <c r="N2230" i="12" s="1"/>
  <c r="T2230" i="12" s="1"/>
  <c r="Y2230" i="12" s="1"/>
  <c r="AE2230" i="12" s="1"/>
  <c r="AJ2230" i="12" s="1"/>
  <c r="AP2230" i="12" s="1"/>
  <c r="N2231" i="12"/>
  <c r="T2231" i="12" s="1"/>
  <c r="Y2231" i="12" s="1"/>
  <c r="AE2231" i="12" s="1"/>
  <c r="AJ2231" i="12" s="1"/>
  <c r="AP2231" i="12" s="1"/>
  <c r="F2252" i="12"/>
  <c r="L2253" i="12"/>
  <c r="R2253" i="12" s="1"/>
  <c r="W2253" i="12" s="1"/>
  <c r="AC2253" i="12" s="1"/>
  <c r="AH2253" i="12" s="1"/>
  <c r="AN2253" i="12" s="1"/>
  <c r="G2256" i="12"/>
  <c r="M2257" i="12"/>
  <c r="S2257" i="12" s="1"/>
  <c r="X2257" i="12" s="1"/>
  <c r="AD2257" i="12" s="1"/>
  <c r="AI2257" i="12" s="1"/>
  <c r="AO2257" i="12" s="1"/>
  <c r="H2260" i="12"/>
  <c r="N2261" i="12"/>
  <c r="T2261" i="12" s="1"/>
  <c r="Y2261" i="12" s="1"/>
  <c r="AE2261" i="12" s="1"/>
  <c r="AJ2261" i="12" s="1"/>
  <c r="AP2261" i="12" s="1"/>
  <c r="F2268" i="12"/>
  <c r="L2269" i="12"/>
  <c r="R2269" i="12" s="1"/>
  <c r="W2269" i="12" s="1"/>
  <c r="AC2269" i="12" s="1"/>
  <c r="AH2269" i="12" s="1"/>
  <c r="AN2269" i="12" s="1"/>
  <c r="G2272" i="12"/>
  <c r="M2272" i="12" s="1"/>
  <c r="S2272" i="12" s="1"/>
  <c r="X2272" i="12" s="1"/>
  <c r="AD2272" i="12" s="1"/>
  <c r="AI2272" i="12" s="1"/>
  <c r="AO2272" i="12" s="1"/>
  <c r="M2273" i="12"/>
  <c r="S2273" i="12" s="1"/>
  <c r="X2273" i="12" s="1"/>
  <c r="AD2273" i="12" s="1"/>
  <c r="AI2273" i="12" s="1"/>
  <c r="AO2273" i="12" s="1"/>
  <c r="H2275" i="12"/>
  <c r="N2275" i="12" s="1"/>
  <c r="T2275" i="12" s="1"/>
  <c r="Y2275" i="12" s="1"/>
  <c r="AE2275" i="12" s="1"/>
  <c r="AJ2275" i="12" s="1"/>
  <c r="AP2275" i="12" s="1"/>
  <c r="N2276" i="12"/>
  <c r="T2276" i="12" s="1"/>
  <c r="Y2276" i="12" s="1"/>
  <c r="AE2276" i="12" s="1"/>
  <c r="AJ2276" i="12" s="1"/>
  <c r="AP2276" i="12" s="1"/>
  <c r="F2289" i="12"/>
  <c r="L2290" i="12"/>
  <c r="R2290" i="12" s="1"/>
  <c r="W2290" i="12" s="1"/>
  <c r="AC2290" i="12" s="1"/>
  <c r="AH2290" i="12" s="1"/>
  <c r="AN2290" i="12" s="1"/>
  <c r="G2293" i="12"/>
  <c r="M2294" i="12"/>
  <c r="S2294" i="12" s="1"/>
  <c r="X2294" i="12" s="1"/>
  <c r="AD2294" i="12" s="1"/>
  <c r="AI2294" i="12" s="1"/>
  <c r="AO2294" i="12" s="1"/>
  <c r="F2303" i="12"/>
  <c r="L2304" i="12"/>
  <c r="R2304" i="12" s="1"/>
  <c r="W2304" i="12" s="1"/>
  <c r="AC2304" i="12" s="1"/>
  <c r="AH2304" i="12" s="1"/>
  <c r="AN2304" i="12" s="1"/>
  <c r="G2307" i="12"/>
  <c r="M2308" i="12"/>
  <c r="S2308" i="12" s="1"/>
  <c r="X2308" i="12" s="1"/>
  <c r="AD2308" i="12" s="1"/>
  <c r="AI2308" i="12" s="1"/>
  <c r="AO2308" i="12" s="1"/>
  <c r="H2311" i="12"/>
  <c r="N2311" i="12" s="1"/>
  <c r="T2311" i="12" s="1"/>
  <c r="Y2311" i="12" s="1"/>
  <c r="AE2311" i="12" s="1"/>
  <c r="AJ2311" i="12" s="1"/>
  <c r="AP2311" i="12" s="1"/>
  <c r="N2312" i="12"/>
  <c r="T2312" i="12" s="1"/>
  <c r="Y2312" i="12" s="1"/>
  <c r="AE2312" i="12" s="1"/>
  <c r="AJ2312" i="12" s="1"/>
  <c r="AP2312" i="12" s="1"/>
  <c r="F2325" i="12"/>
  <c r="L2326" i="12"/>
  <c r="R2326" i="12" s="1"/>
  <c r="W2326" i="12" s="1"/>
  <c r="AC2326" i="12" s="1"/>
  <c r="AH2326" i="12" s="1"/>
  <c r="AN2326" i="12" s="1"/>
  <c r="G2329" i="12"/>
  <c r="M2330" i="12"/>
  <c r="S2330" i="12" s="1"/>
  <c r="X2330" i="12" s="1"/>
  <c r="AD2330" i="12" s="1"/>
  <c r="AI2330" i="12" s="1"/>
  <c r="AO2330" i="12" s="1"/>
  <c r="H2333" i="12"/>
  <c r="N2334" i="12"/>
  <c r="T2334" i="12" s="1"/>
  <c r="Y2334" i="12" s="1"/>
  <c r="AE2334" i="12" s="1"/>
  <c r="AJ2334" i="12" s="1"/>
  <c r="AP2334" i="12" s="1"/>
  <c r="G2348" i="12"/>
  <c r="M2349" i="12"/>
  <c r="S2349" i="12" s="1"/>
  <c r="X2349" i="12" s="1"/>
  <c r="AD2349" i="12" s="1"/>
  <c r="AI2349" i="12" s="1"/>
  <c r="AO2349" i="12" s="1"/>
  <c r="H2352" i="12"/>
  <c r="N2352" i="12" s="1"/>
  <c r="T2352" i="12" s="1"/>
  <c r="Y2352" i="12" s="1"/>
  <c r="AE2352" i="12" s="1"/>
  <c r="AJ2352" i="12" s="1"/>
  <c r="AP2352" i="12" s="1"/>
  <c r="N2353" i="12"/>
  <c r="T2353" i="12" s="1"/>
  <c r="Y2353" i="12" s="1"/>
  <c r="AE2353" i="12" s="1"/>
  <c r="AJ2353" i="12" s="1"/>
  <c r="AP2353" i="12" s="1"/>
  <c r="F2358" i="12"/>
  <c r="L2358" i="12" s="1"/>
  <c r="R2358" i="12" s="1"/>
  <c r="W2358" i="12" s="1"/>
  <c r="AC2358" i="12" s="1"/>
  <c r="AH2358" i="12" s="1"/>
  <c r="AN2358" i="12" s="1"/>
  <c r="L2359" i="12"/>
  <c r="R2359" i="12" s="1"/>
  <c r="W2359" i="12" s="1"/>
  <c r="AC2359" i="12" s="1"/>
  <c r="AH2359" i="12" s="1"/>
  <c r="AN2359" i="12" s="1"/>
  <c r="G2362" i="12"/>
  <c r="M2363" i="12"/>
  <c r="S2363" i="12" s="1"/>
  <c r="X2363" i="12" s="1"/>
  <c r="AD2363" i="12" s="1"/>
  <c r="AI2363" i="12" s="1"/>
  <c r="AO2363" i="12" s="1"/>
  <c r="H2366" i="12"/>
  <c r="N2367" i="12"/>
  <c r="T2367" i="12" s="1"/>
  <c r="Y2367" i="12" s="1"/>
  <c r="AE2367" i="12" s="1"/>
  <c r="AJ2367" i="12" s="1"/>
  <c r="AP2367" i="12" s="1"/>
  <c r="F2374" i="12"/>
  <c r="L2374" i="12" s="1"/>
  <c r="R2374" i="12" s="1"/>
  <c r="W2374" i="12" s="1"/>
  <c r="AC2374" i="12" s="1"/>
  <c r="AH2374" i="12" s="1"/>
  <c r="AN2374" i="12" s="1"/>
  <c r="L2375" i="12"/>
  <c r="R2375" i="12" s="1"/>
  <c r="W2375" i="12" s="1"/>
  <c r="AC2375" i="12" s="1"/>
  <c r="AH2375" i="12" s="1"/>
  <c r="AN2375" i="12" s="1"/>
  <c r="G2377" i="12"/>
  <c r="M2377" i="12" s="1"/>
  <c r="S2377" i="12" s="1"/>
  <c r="X2377" i="12" s="1"/>
  <c r="AD2377" i="12" s="1"/>
  <c r="AI2377" i="12" s="1"/>
  <c r="AO2377" i="12" s="1"/>
  <c r="M2378" i="12"/>
  <c r="S2378" i="12" s="1"/>
  <c r="X2378" i="12" s="1"/>
  <c r="AD2378" i="12" s="1"/>
  <c r="AI2378" i="12" s="1"/>
  <c r="AO2378" i="12" s="1"/>
  <c r="H2383" i="12"/>
  <c r="N2384" i="12"/>
  <c r="T2384" i="12" s="1"/>
  <c r="Y2384" i="12" s="1"/>
  <c r="AE2384" i="12" s="1"/>
  <c r="AJ2384" i="12" s="1"/>
  <c r="AP2384" i="12" s="1"/>
  <c r="F2392" i="12"/>
  <c r="L2393" i="12"/>
  <c r="R2393" i="12" s="1"/>
  <c r="W2393" i="12" s="1"/>
  <c r="AC2393" i="12" s="1"/>
  <c r="AH2393" i="12" s="1"/>
  <c r="AN2393" i="12" s="1"/>
  <c r="G2396" i="12"/>
  <c r="M2396" i="12" s="1"/>
  <c r="S2396" i="12" s="1"/>
  <c r="X2396" i="12" s="1"/>
  <c r="AD2396" i="12" s="1"/>
  <c r="AI2396" i="12" s="1"/>
  <c r="AO2396" i="12" s="1"/>
  <c r="M2397" i="12"/>
  <c r="S2397" i="12" s="1"/>
  <c r="X2397" i="12" s="1"/>
  <c r="AD2397" i="12" s="1"/>
  <c r="AI2397" i="12" s="1"/>
  <c r="AO2397" i="12" s="1"/>
  <c r="H2399" i="12"/>
  <c r="N2399" i="12" s="1"/>
  <c r="T2399" i="12" s="1"/>
  <c r="Y2399" i="12" s="1"/>
  <c r="AE2399" i="12" s="1"/>
  <c r="AJ2399" i="12" s="1"/>
  <c r="AP2399" i="12" s="1"/>
  <c r="N2400" i="12"/>
  <c r="T2400" i="12" s="1"/>
  <c r="Y2400" i="12" s="1"/>
  <c r="AE2400" i="12" s="1"/>
  <c r="AJ2400" i="12" s="1"/>
  <c r="AP2400" i="12" s="1"/>
  <c r="F2408" i="12"/>
  <c r="L2409" i="12"/>
  <c r="R2409" i="12" s="1"/>
  <c r="W2409" i="12" s="1"/>
  <c r="AC2409" i="12" s="1"/>
  <c r="AH2409" i="12" s="1"/>
  <c r="AN2409" i="12" s="1"/>
  <c r="G2413" i="12"/>
  <c r="M2414" i="12"/>
  <c r="S2414" i="12" s="1"/>
  <c r="X2414" i="12" s="1"/>
  <c r="AD2414" i="12" s="1"/>
  <c r="AI2414" i="12" s="1"/>
  <c r="AO2414" i="12" s="1"/>
  <c r="H2417" i="12"/>
  <c r="N2417" i="12" s="1"/>
  <c r="T2417" i="12" s="1"/>
  <c r="Y2417" i="12" s="1"/>
  <c r="AE2417" i="12" s="1"/>
  <c r="AJ2417" i="12" s="1"/>
  <c r="AP2417" i="12" s="1"/>
  <c r="N2418" i="12"/>
  <c r="T2418" i="12" s="1"/>
  <c r="Y2418" i="12" s="1"/>
  <c r="AE2418" i="12" s="1"/>
  <c r="AJ2418" i="12" s="1"/>
  <c r="AP2418" i="12" s="1"/>
  <c r="F2423" i="12"/>
  <c r="L2423" i="12" s="1"/>
  <c r="R2423" i="12" s="1"/>
  <c r="W2423" i="12" s="1"/>
  <c r="AC2423" i="12" s="1"/>
  <c r="AH2423" i="12" s="1"/>
  <c r="AN2423" i="12" s="1"/>
  <c r="L2424" i="12"/>
  <c r="R2424" i="12" s="1"/>
  <c r="W2424" i="12" s="1"/>
  <c r="AC2424" i="12" s="1"/>
  <c r="AH2424" i="12" s="1"/>
  <c r="AN2424" i="12" s="1"/>
  <c r="G2429" i="12"/>
  <c r="M2430" i="12"/>
  <c r="S2430" i="12" s="1"/>
  <c r="X2430" i="12" s="1"/>
  <c r="AD2430" i="12" s="1"/>
  <c r="AI2430" i="12" s="1"/>
  <c r="AO2430" i="12" s="1"/>
  <c r="H2434" i="12"/>
  <c r="N2435" i="12"/>
  <c r="T2435" i="12" s="1"/>
  <c r="Y2435" i="12" s="1"/>
  <c r="AE2435" i="12" s="1"/>
  <c r="AJ2435" i="12" s="1"/>
  <c r="AP2435" i="12" s="1"/>
  <c r="F2441" i="12"/>
  <c r="L2441" i="12" s="1"/>
  <c r="R2441" i="12" s="1"/>
  <c r="W2441" i="12" s="1"/>
  <c r="AC2441" i="12" s="1"/>
  <c r="AH2441" i="12" s="1"/>
  <c r="AN2441" i="12" s="1"/>
  <c r="L2442" i="12"/>
  <c r="R2442" i="12" s="1"/>
  <c r="W2442" i="12" s="1"/>
  <c r="AC2442" i="12" s="1"/>
  <c r="AH2442" i="12" s="1"/>
  <c r="AN2442" i="12" s="1"/>
  <c r="G2444" i="12"/>
  <c r="M2444" i="12" s="1"/>
  <c r="S2444" i="12" s="1"/>
  <c r="X2444" i="12" s="1"/>
  <c r="AD2444" i="12" s="1"/>
  <c r="AI2444" i="12" s="1"/>
  <c r="AO2444" i="12" s="1"/>
  <c r="M2445" i="12"/>
  <c r="S2445" i="12" s="1"/>
  <c r="X2445" i="12" s="1"/>
  <c r="AD2445" i="12" s="1"/>
  <c r="AI2445" i="12" s="1"/>
  <c r="AO2445" i="12" s="1"/>
  <c r="H2449" i="12"/>
  <c r="N2450" i="12"/>
  <c r="T2450" i="12" s="1"/>
  <c r="Y2450" i="12" s="1"/>
  <c r="AE2450" i="12" s="1"/>
  <c r="AJ2450" i="12" s="1"/>
  <c r="AP2450" i="12" s="1"/>
  <c r="F2459" i="12"/>
  <c r="L2459" i="12" s="1"/>
  <c r="R2459" i="12" s="1"/>
  <c r="W2459" i="12" s="1"/>
  <c r="AC2459" i="12" s="1"/>
  <c r="AH2459" i="12" s="1"/>
  <c r="AN2459" i="12" s="1"/>
  <c r="L2460" i="12"/>
  <c r="R2460" i="12" s="1"/>
  <c r="W2460" i="12" s="1"/>
  <c r="AC2460" i="12" s="1"/>
  <c r="AH2460" i="12" s="1"/>
  <c r="AN2460" i="12" s="1"/>
  <c r="G2462" i="12"/>
  <c r="M2462" i="12" s="1"/>
  <c r="S2462" i="12" s="1"/>
  <c r="X2462" i="12" s="1"/>
  <c r="AD2462" i="12" s="1"/>
  <c r="AI2462" i="12" s="1"/>
  <c r="AO2462" i="12" s="1"/>
  <c r="M2463" i="12"/>
  <c r="S2463" i="12" s="1"/>
  <c r="X2463" i="12" s="1"/>
  <c r="AD2463" i="12" s="1"/>
  <c r="AI2463" i="12" s="1"/>
  <c r="AO2463" i="12" s="1"/>
  <c r="H2465" i="12"/>
  <c r="N2465" i="12" s="1"/>
  <c r="T2465" i="12" s="1"/>
  <c r="Y2465" i="12" s="1"/>
  <c r="AE2465" i="12" s="1"/>
  <c r="AJ2465" i="12" s="1"/>
  <c r="AP2465" i="12" s="1"/>
  <c r="N2466" i="12"/>
  <c r="T2466" i="12" s="1"/>
  <c r="Y2466" i="12" s="1"/>
  <c r="AE2466" i="12" s="1"/>
  <c r="AJ2466" i="12" s="1"/>
  <c r="AP2466" i="12" s="1"/>
  <c r="F2483" i="12"/>
  <c r="L2483" i="12" s="1"/>
  <c r="R2483" i="12" s="1"/>
  <c r="W2483" i="12" s="1"/>
  <c r="AC2483" i="12" s="1"/>
  <c r="AH2483" i="12" s="1"/>
  <c r="AN2483" i="12" s="1"/>
  <c r="L2484" i="12"/>
  <c r="R2484" i="12" s="1"/>
  <c r="W2484" i="12" s="1"/>
  <c r="AC2484" i="12" s="1"/>
  <c r="AH2484" i="12" s="1"/>
  <c r="AN2484" i="12" s="1"/>
  <c r="G2494" i="12"/>
  <c r="M2494" i="12" s="1"/>
  <c r="S2494" i="12" s="1"/>
  <c r="X2494" i="12" s="1"/>
  <c r="AD2494" i="12" s="1"/>
  <c r="AI2494" i="12" s="1"/>
  <c r="AO2494" i="12" s="1"/>
  <c r="M2495" i="12"/>
  <c r="S2495" i="12" s="1"/>
  <c r="X2495" i="12" s="1"/>
  <c r="AD2495" i="12" s="1"/>
  <c r="AI2495" i="12" s="1"/>
  <c r="AO2495" i="12" s="1"/>
  <c r="H2506" i="12"/>
  <c r="N2506" i="12" s="1"/>
  <c r="T2506" i="12" s="1"/>
  <c r="Y2506" i="12" s="1"/>
  <c r="AE2506" i="12" s="1"/>
  <c r="AJ2506" i="12" s="1"/>
  <c r="AP2506" i="12" s="1"/>
  <c r="N2507" i="12"/>
  <c r="T2507" i="12" s="1"/>
  <c r="Y2507" i="12" s="1"/>
  <c r="AE2507" i="12" s="1"/>
  <c r="AJ2507" i="12" s="1"/>
  <c r="AP2507" i="12" s="1"/>
  <c r="F2524" i="12"/>
  <c r="L2524" i="12" s="1"/>
  <c r="R2524" i="12" s="1"/>
  <c r="W2524" i="12" s="1"/>
  <c r="AC2524" i="12" s="1"/>
  <c r="AH2524" i="12" s="1"/>
  <c r="AN2524" i="12" s="1"/>
  <c r="L2525" i="12"/>
  <c r="R2525" i="12" s="1"/>
  <c r="W2525" i="12" s="1"/>
  <c r="AC2525" i="12" s="1"/>
  <c r="AH2525" i="12" s="1"/>
  <c r="AN2525" i="12" s="1"/>
  <c r="G2527" i="12"/>
  <c r="M2527" i="12" s="1"/>
  <c r="S2527" i="12" s="1"/>
  <c r="X2527" i="12" s="1"/>
  <c r="AD2527" i="12" s="1"/>
  <c r="AI2527" i="12" s="1"/>
  <c r="AO2527" i="12" s="1"/>
  <c r="M2528" i="12"/>
  <c r="S2528" i="12" s="1"/>
  <c r="X2528" i="12" s="1"/>
  <c r="AD2528" i="12" s="1"/>
  <c r="AI2528" i="12" s="1"/>
  <c r="AO2528" i="12" s="1"/>
  <c r="H2530" i="12"/>
  <c r="N2530" i="12" s="1"/>
  <c r="T2530" i="12" s="1"/>
  <c r="Y2530" i="12" s="1"/>
  <c r="AE2530" i="12" s="1"/>
  <c r="AJ2530" i="12" s="1"/>
  <c r="AP2530" i="12" s="1"/>
  <c r="N2531" i="12"/>
  <c r="T2531" i="12" s="1"/>
  <c r="Y2531" i="12" s="1"/>
  <c r="AE2531" i="12" s="1"/>
  <c r="AJ2531" i="12" s="1"/>
  <c r="AP2531" i="12" s="1"/>
  <c r="F2547" i="12"/>
  <c r="L2548" i="12"/>
  <c r="R2548" i="12" s="1"/>
  <c r="W2548" i="12" s="1"/>
  <c r="AC2548" i="12" s="1"/>
  <c r="AH2548" i="12" s="1"/>
  <c r="AN2548" i="12" s="1"/>
  <c r="G2553" i="12"/>
  <c r="M2553" i="12" s="1"/>
  <c r="S2553" i="12" s="1"/>
  <c r="X2553" i="12" s="1"/>
  <c r="AD2553" i="12" s="1"/>
  <c r="AI2553" i="12" s="1"/>
  <c r="AO2553" i="12" s="1"/>
  <c r="M2554" i="12"/>
  <c r="S2554" i="12" s="1"/>
  <c r="X2554" i="12" s="1"/>
  <c r="AD2554" i="12" s="1"/>
  <c r="AI2554" i="12" s="1"/>
  <c r="AO2554" i="12" s="1"/>
  <c r="H2556" i="12"/>
  <c r="N2556" i="12" s="1"/>
  <c r="T2556" i="12" s="1"/>
  <c r="Y2556" i="12" s="1"/>
  <c r="AE2556" i="12" s="1"/>
  <c r="AJ2556" i="12" s="1"/>
  <c r="AP2556" i="12" s="1"/>
  <c r="N2557" i="12"/>
  <c r="T2557" i="12" s="1"/>
  <c r="Y2557" i="12" s="1"/>
  <c r="AE2557" i="12" s="1"/>
  <c r="AJ2557" i="12" s="1"/>
  <c r="AP2557" i="12" s="1"/>
  <c r="G34" i="12"/>
  <c r="M34" i="12" s="1"/>
  <c r="S34" i="12" s="1"/>
  <c r="X34" i="12" s="1"/>
  <c r="AD34" i="12" s="1"/>
  <c r="AI34" i="12" s="1"/>
  <c r="AO34" i="12" s="1"/>
  <c r="M35" i="12"/>
  <c r="S35" i="12" s="1"/>
  <c r="X35" i="12" s="1"/>
  <c r="AD35" i="12" s="1"/>
  <c r="AI35" i="12" s="1"/>
  <c r="AO35" i="12" s="1"/>
  <c r="G188" i="12"/>
  <c r="M189" i="12"/>
  <c r="S189" i="12" s="1"/>
  <c r="X189" i="12" s="1"/>
  <c r="AD189" i="12" s="1"/>
  <c r="AI189" i="12" s="1"/>
  <c r="AO189" i="12" s="1"/>
  <c r="G246" i="12"/>
  <c r="M247" i="12"/>
  <c r="S247" i="12" s="1"/>
  <c r="X247" i="12" s="1"/>
  <c r="AD247" i="12" s="1"/>
  <c r="AI247" i="12" s="1"/>
  <c r="AO247" i="12" s="1"/>
  <c r="H250" i="12"/>
  <c r="N251" i="12"/>
  <c r="T251" i="12" s="1"/>
  <c r="Y251" i="12" s="1"/>
  <c r="AE251" i="12" s="1"/>
  <c r="AJ251" i="12" s="1"/>
  <c r="AP251" i="12" s="1"/>
  <c r="F262" i="12"/>
  <c r="L262" i="12" s="1"/>
  <c r="R262" i="12" s="1"/>
  <c r="W262" i="12" s="1"/>
  <c r="AC262" i="12" s="1"/>
  <c r="AH262" i="12" s="1"/>
  <c r="AN262" i="12" s="1"/>
  <c r="L263" i="12"/>
  <c r="R263" i="12" s="1"/>
  <c r="W263" i="12" s="1"/>
  <c r="AC263" i="12" s="1"/>
  <c r="AH263" i="12" s="1"/>
  <c r="AN263" i="12" s="1"/>
  <c r="G266" i="12"/>
  <c r="M267" i="12"/>
  <c r="S267" i="12" s="1"/>
  <c r="X267" i="12" s="1"/>
  <c r="AD267" i="12" s="1"/>
  <c r="AI267" i="12" s="1"/>
  <c r="AO267" i="12" s="1"/>
  <c r="H270" i="12"/>
  <c r="N271" i="12"/>
  <c r="T271" i="12" s="1"/>
  <c r="Y271" i="12" s="1"/>
  <c r="AE271" i="12" s="1"/>
  <c r="AJ271" i="12" s="1"/>
  <c r="AP271" i="12" s="1"/>
  <c r="F280" i="12"/>
  <c r="L281" i="12"/>
  <c r="R281" i="12" s="1"/>
  <c r="W281" i="12" s="1"/>
  <c r="AC281" i="12" s="1"/>
  <c r="AH281" i="12" s="1"/>
  <c r="AN281" i="12" s="1"/>
  <c r="G292" i="12"/>
  <c r="M293" i="12"/>
  <c r="S293" i="12" s="1"/>
  <c r="X293" i="12" s="1"/>
  <c r="AD293" i="12" s="1"/>
  <c r="AI293" i="12" s="1"/>
  <c r="AO293" i="12" s="1"/>
  <c r="H299" i="12"/>
  <c r="N300" i="12"/>
  <c r="T300" i="12" s="1"/>
  <c r="Y300" i="12" s="1"/>
  <c r="AE300" i="12" s="1"/>
  <c r="AJ300" i="12" s="1"/>
  <c r="AP300" i="12" s="1"/>
  <c r="F306" i="12"/>
  <c r="L306" i="12" s="1"/>
  <c r="R306" i="12" s="1"/>
  <c r="W306" i="12" s="1"/>
  <c r="AC306" i="12" s="1"/>
  <c r="AH306" i="12" s="1"/>
  <c r="AN306" i="12" s="1"/>
  <c r="L307" i="12"/>
  <c r="R307" i="12" s="1"/>
  <c r="W307" i="12" s="1"/>
  <c r="AC307" i="12" s="1"/>
  <c r="AH307" i="12" s="1"/>
  <c r="AN307" i="12" s="1"/>
  <c r="G309" i="12"/>
  <c r="M309" i="12" s="1"/>
  <c r="S309" i="12" s="1"/>
  <c r="X309" i="12" s="1"/>
  <c r="AD309" i="12" s="1"/>
  <c r="AI309" i="12" s="1"/>
  <c r="AO309" i="12" s="1"/>
  <c r="M310" i="12"/>
  <c r="S310" i="12" s="1"/>
  <c r="X310" i="12" s="1"/>
  <c r="AD310" i="12" s="1"/>
  <c r="AI310" i="12" s="1"/>
  <c r="AO310" i="12" s="1"/>
  <c r="H313" i="12"/>
  <c r="N314" i="12"/>
  <c r="T314" i="12" s="1"/>
  <c r="Y314" i="12" s="1"/>
  <c r="AE314" i="12" s="1"/>
  <c r="AJ314" i="12" s="1"/>
  <c r="AP314" i="12" s="1"/>
  <c r="F328" i="12"/>
  <c r="L329" i="12"/>
  <c r="R329" i="12" s="1"/>
  <c r="W329" i="12" s="1"/>
  <c r="AC329" i="12" s="1"/>
  <c r="AH329" i="12" s="1"/>
  <c r="AN329" i="12" s="1"/>
  <c r="G335" i="12"/>
  <c r="G334" i="12" s="1"/>
  <c r="M336" i="12"/>
  <c r="S336" i="12" s="1"/>
  <c r="X336" i="12" s="1"/>
  <c r="AD336" i="12" s="1"/>
  <c r="AI336" i="12" s="1"/>
  <c r="AO336" i="12" s="1"/>
  <c r="H342" i="12"/>
  <c r="N343" i="12"/>
  <c r="T343" i="12" s="1"/>
  <c r="Y343" i="12" s="1"/>
  <c r="AE343" i="12" s="1"/>
  <c r="AJ343" i="12" s="1"/>
  <c r="AP343" i="12" s="1"/>
  <c r="H381" i="12"/>
  <c r="N382" i="12"/>
  <c r="T382" i="12" s="1"/>
  <c r="Y382" i="12" s="1"/>
  <c r="AE382" i="12" s="1"/>
  <c r="AJ382" i="12" s="1"/>
  <c r="AP382" i="12" s="1"/>
  <c r="F394" i="12"/>
  <c r="L395" i="12"/>
  <c r="R395" i="12" s="1"/>
  <c r="W395" i="12" s="1"/>
  <c r="AC395" i="12" s="1"/>
  <c r="AH395" i="12" s="1"/>
  <c r="AN395" i="12" s="1"/>
  <c r="F434" i="12"/>
  <c r="L435" i="12"/>
  <c r="R435" i="12" s="1"/>
  <c r="W435" i="12" s="1"/>
  <c r="AC435" i="12" s="1"/>
  <c r="AH435" i="12" s="1"/>
  <c r="AN435" i="12" s="1"/>
  <c r="G439" i="12"/>
  <c r="M440" i="12"/>
  <c r="S440" i="12" s="1"/>
  <c r="X440" i="12" s="1"/>
  <c r="AD440" i="12" s="1"/>
  <c r="AI440" i="12" s="1"/>
  <c r="AO440" i="12" s="1"/>
  <c r="H444" i="12"/>
  <c r="N444" i="12" s="1"/>
  <c r="T444" i="12" s="1"/>
  <c r="Y444" i="12" s="1"/>
  <c r="AE444" i="12" s="1"/>
  <c r="AJ444" i="12" s="1"/>
  <c r="AP444" i="12" s="1"/>
  <c r="N445" i="12"/>
  <c r="T445" i="12" s="1"/>
  <c r="Y445" i="12" s="1"/>
  <c r="AE445" i="12" s="1"/>
  <c r="AJ445" i="12" s="1"/>
  <c r="AP445" i="12" s="1"/>
  <c r="F455" i="12"/>
  <c r="L455" i="12" s="1"/>
  <c r="R455" i="12" s="1"/>
  <c r="W455" i="12" s="1"/>
  <c r="AC455" i="12" s="1"/>
  <c r="AH455" i="12" s="1"/>
  <c r="AN455" i="12" s="1"/>
  <c r="L456" i="12"/>
  <c r="R456" i="12" s="1"/>
  <c r="W456" i="12" s="1"/>
  <c r="AC456" i="12" s="1"/>
  <c r="AH456" i="12" s="1"/>
  <c r="AN456" i="12" s="1"/>
  <c r="G459" i="12"/>
  <c r="M460" i="12"/>
  <c r="S460" i="12" s="1"/>
  <c r="X460" i="12" s="1"/>
  <c r="AD460" i="12" s="1"/>
  <c r="AI460" i="12" s="1"/>
  <c r="AO460" i="12" s="1"/>
  <c r="H464" i="12"/>
  <c r="N464" i="12" s="1"/>
  <c r="T464" i="12" s="1"/>
  <c r="Y464" i="12" s="1"/>
  <c r="AE464" i="12" s="1"/>
  <c r="AJ464" i="12" s="1"/>
  <c r="AP464" i="12" s="1"/>
  <c r="N465" i="12"/>
  <c r="T465" i="12" s="1"/>
  <c r="Y465" i="12" s="1"/>
  <c r="AE465" i="12" s="1"/>
  <c r="AJ465" i="12" s="1"/>
  <c r="AP465" i="12" s="1"/>
  <c r="G481" i="12"/>
  <c r="M482" i="12"/>
  <c r="S482" i="12" s="1"/>
  <c r="X482" i="12" s="1"/>
  <c r="AD482" i="12" s="1"/>
  <c r="AI482" i="12" s="1"/>
  <c r="AO482" i="12" s="1"/>
  <c r="H486" i="12"/>
  <c r="N487" i="12"/>
  <c r="T487" i="12" s="1"/>
  <c r="Y487" i="12" s="1"/>
  <c r="AE487" i="12" s="1"/>
  <c r="AJ487" i="12" s="1"/>
  <c r="AP487" i="12" s="1"/>
  <c r="F494" i="12"/>
  <c r="L495" i="12"/>
  <c r="R495" i="12" s="1"/>
  <c r="W495" i="12" s="1"/>
  <c r="AC495" i="12" s="1"/>
  <c r="AH495" i="12" s="1"/>
  <c r="AN495" i="12" s="1"/>
  <c r="G498" i="12"/>
  <c r="M499" i="12"/>
  <c r="S499" i="12" s="1"/>
  <c r="X499" i="12" s="1"/>
  <c r="AD499" i="12" s="1"/>
  <c r="AI499" i="12" s="1"/>
  <c r="AO499" i="12" s="1"/>
  <c r="H504" i="12"/>
  <c r="N504" i="12" s="1"/>
  <c r="T504" i="12" s="1"/>
  <c r="Y504" i="12" s="1"/>
  <c r="AE504" i="12" s="1"/>
  <c r="AJ504" i="12" s="1"/>
  <c r="AP504" i="12" s="1"/>
  <c r="N505" i="12"/>
  <c r="T505" i="12" s="1"/>
  <c r="Y505" i="12" s="1"/>
  <c r="AE505" i="12" s="1"/>
  <c r="AJ505" i="12" s="1"/>
  <c r="AP505" i="12" s="1"/>
  <c r="F511" i="12"/>
  <c r="L511" i="12" s="1"/>
  <c r="R511" i="12" s="1"/>
  <c r="W511" i="12" s="1"/>
  <c r="AC511" i="12" s="1"/>
  <c r="AH511" i="12" s="1"/>
  <c r="AN511" i="12" s="1"/>
  <c r="L512" i="12"/>
  <c r="R512" i="12" s="1"/>
  <c r="W512" i="12" s="1"/>
  <c r="AC512" i="12" s="1"/>
  <c r="AH512" i="12" s="1"/>
  <c r="AN512" i="12" s="1"/>
  <c r="G514" i="12"/>
  <c r="M514" i="12" s="1"/>
  <c r="S514" i="12" s="1"/>
  <c r="X514" i="12" s="1"/>
  <c r="AD514" i="12" s="1"/>
  <c r="AI514" i="12" s="1"/>
  <c r="AO514" i="12" s="1"/>
  <c r="M515" i="12"/>
  <c r="S515" i="12" s="1"/>
  <c r="X515" i="12" s="1"/>
  <c r="AD515" i="12" s="1"/>
  <c r="AI515" i="12" s="1"/>
  <c r="AO515" i="12" s="1"/>
  <c r="H520" i="12"/>
  <c r="N521" i="12"/>
  <c r="T521" i="12" s="1"/>
  <c r="Y521" i="12" s="1"/>
  <c r="AE521" i="12" s="1"/>
  <c r="AJ521" i="12" s="1"/>
  <c r="AP521" i="12" s="1"/>
  <c r="F529" i="12"/>
  <c r="L529" i="12" s="1"/>
  <c r="R529" i="12" s="1"/>
  <c r="W529" i="12" s="1"/>
  <c r="AC529" i="12" s="1"/>
  <c r="AH529" i="12" s="1"/>
  <c r="AN529" i="12" s="1"/>
  <c r="L530" i="12"/>
  <c r="R530" i="12" s="1"/>
  <c r="W530" i="12" s="1"/>
  <c r="AC530" i="12" s="1"/>
  <c r="AH530" i="12" s="1"/>
  <c r="AN530" i="12" s="1"/>
  <c r="G532" i="12"/>
  <c r="M532" i="12" s="1"/>
  <c r="S532" i="12" s="1"/>
  <c r="X532" i="12" s="1"/>
  <c r="AD532" i="12" s="1"/>
  <c r="AI532" i="12" s="1"/>
  <c r="AO532" i="12" s="1"/>
  <c r="M533" i="12"/>
  <c r="S533" i="12" s="1"/>
  <c r="X533" i="12" s="1"/>
  <c r="AD533" i="12" s="1"/>
  <c r="AI533" i="12" s="1"/>
  <c r="AO533" i="12" s="1"/>
  <c r="H538" i="12"/>
  <c r="N539" i="12"/>
  <c r="T539" i="12" s="1"/>
  <c r="Y539" i="12" s="1"/>
  <c r="AE539" i="12" s="1"/>
  <c r="AJ539" i="12" s="1"/>
  <c r="AP539" i="12" s="1"/>
  <c r="F546" i="12"/>
  <c r="L547" i="12"/>
  <c r="R547" i="12" s="1"/>
  <c r="W547" i="12" s="1"/>
  <c r="AC547" i="12" s="1"/>
  <c r="AH547" i="12" s="1"/>
  <c r="AN547" i="12" s="1"/>
  <c r="F566" i="12"/>
  <c r="L566" i="12" s="1"/>
  <c r="R566" i="12" s="1"/>
  <c r="W566" i="12" s="1"/>
  <c r="AC566" i="12" s="1"/>
  <c r="AH566" i="12" s="1"/>
  <c r="AN566" i="12" s="1"/>
  <c r="L567" i="12"/>
  <c r="R567" i="12" s="1"/>
  <c r="W567" i="12" s="1"/>
  <c r="AC567" i="12" s="1"/>
  <c r="AH567" i="12" s="1"/>
  <c r="AN567" i="12" s="1"/>
  <c r="G569" i="12"/>
  <c r="M569" i="12" s="1"/>
  <c r="S569" i="12" s="1"/>
  <c r="X569" i="12" s="1"/>
  <c r="AD569" i="12" s="1"/>
  <c r="AI569" i="12" s="1"/>
  <c r="AO569" i="12" s="1"/>
  <c r="M570" i="12"/>
  <c r="S570" i="12" s="1"/>
  <c r="X570" i="12" s="1"/>
  <c r="AD570" i="12" s="1"/>
  <c r="AI570" i="12" s="1"/>
  <c r="AO570" i="12" s="1"/>
  <c r="H573" i="12"/>
  <c r="N574" i="12"/>
  <c r="T574" i="12" s="1"/>
  <c r="Y574" i="12" s="1"/>
  <c r="AE574" i="12" s="1"/>
  <c r="AJ574" i="12" s="1"/>
  <c r="AP574" i="12" s="1"/>
  <c r="F581" i="12"/>
  <c r="L581" i="12" s="1"/>
  <c r="R581" i="12" s="1"/>
  <c r="W581" i="12" s="1"/>
  <c r="AC581" i="12" s="1"/>
  <c r="AH581" i="12" s="1"/>
  <c r="AN581" i="12" s="1"/>
  <c r="L582" i="12"/>
  <c r="R582" i="12" s="1"/>
  <c r="W582" i="12" s="1"/>
  <c r="AC582" i="12" s="1"/>
  <c r="AH582" i="12" s="1"/>
  <c r="AN582" i="12" s="1"/>
  <c r="G584" i="12"/>
  <c r="M584" i="12" s="1"/>
  <c r="S584" i="12" s="1"/>
  <c r="X584" i="12" s="1"/>
  <c r="AD584" i="12" s="1"/>
  <c r="AI584" i="12" s="1"/>
  <c r="AO584" i="12" s="1"/>
  <c r="M585" i="12"/>
  <c r="S585" i="12" s="1"/>
  <c r="X585" i="12" s="1"/>
  <c r="AD585" i="12" s="1"/>
  <c r="AI585" i="12" s="1"/>
  <c r="AO585" i="12" s="1"/>
  <c r="H587" i="12"/>
  <c r="N587" i="12" s="1"/>
  <c r="T587" i="12" s="1"/>
  <c r="Y587" i="12" s="1"/>
  <c r="AE587" i="12" s="1"/>
  <c r="AJ587" i="12" s="1"/>
  <c r="AP587" i="12" s="1"/>
  <c r="N588" i="12"/>
  <c r="T588" i="12" s="1"/>
  <c r="Y588" i="12" s="1"/>
  <c r="AE588" i="12" s="1"/>
  <c r="AJ588" i="12" s="1"/>
  <c r="AP588" i="12" s="1"/>
  <c r="F596" i="12"/>
  <c r="L596" i="12" s="1"/>
  <c r="R596" i="12" s="1"/>
  <c r="W596" i="12" s="1"/>
  <c r="AC596" i="12" s="1"/>
  <c r="AH596" i="12" s="1"/>
  <c r="AN596" i="12" s="1"/>
  <c r="L597" i="12"/>
  <c r="R597" i="12" s="1"/>
  <c r="W597" i="12" s="1"/>
  <c r="AC597" i="12" s="1"/>
  <c r="AH597" i="12" s="1"/>
  <c r="AN597" i="12" s="1"/>
  <c r="G602" i="12"/>
  <c r="M602" i="12" s="1"/>
  <c r="S602" i="12" s="1"/>
  <c r="X602" i="12" s="1"/>
  <c r="AD602" i="12" s="1"/>
  <c r="AI602" i="12" s="1"/>
  <c r="AO602" i="12" s="1"/>
  <c r="M603" i="12"/>
  <c r="S603" i="12" s="1"/>
  <c r="X603" i="12" s="1"/>
  <c r="AD603" i="12" s="1"/>
  <c r="AI603" i="12" s="1"/>
  <c r="AO603" i="12" s="1"/>
  <c r="H605" i="12"/>
  <c r="N605" i="12" s="1"/>
  <c r="T605" i="12" s="1"/>
  <c r="Y605" i="12" s="1"/>
  <c r="AE605" i="12" s="1"/>
  <c r="AJ605" i="12" s="1"/>
  <c r="AP605" i="12" s="1"/>
  <c r="N606" i="12"/>
  <c r="T606" i="12" s="1"/>
  <c r="Y606" i="12" s="1"/>
  <c r="AE606" i="12" s="1"/>
  <c r="AJ606" i="12" s="1"/>
  <c r="AP606" i="12" s="1"/>
  <c r="F616" i="12"/>
  <c r="L616" i="12" s="1"/>
  <c r="R616" i="12" s="1"/>
  <c r="W616" i="12" s="1"/>
  <c r="AC616" i="12" s="1"/>
  <c r="AH616" i="12" s="1"/>
  <c r="AN616" i="12" s="1"/>
  <c r="L617" i="12"/>
  <c r="R617" i="12" s="1"/>
  <c r="W617" i="12" s="1"/>
  <c r="AC617" i="12" s="1"/>
  <c r="AH617" i="12" s="1"/>
  <c r="AN617" i="12" s="1"/>
  <c r="G619" i="12"/>
  <c r="M619" i="12" s="1"/>
  <c r="S619" i="12" s="1"/>
  <c r="X619" i="12" s="1"/>
  <c r="AD619" i="12" s="1"/>
  <c r="AI619" i="12" s="1"/>
  <c r="AO619" i="12" s="1"/>
  <c r="M620" i="12"/>
  <c r="S620" i="12" s="1"/>
  <c r="X620" i="12" s="1"/>
  <c r="AD620" i="12" s="1"/>
  <c r="AI620" i="12" s="1"/>
  <c r="AO620" i="12" s="1"/>
  <c r="H626" i="12"/>
  <c r="N627" i="12"/>
  <c r="T627" i="12" s="1"/>
  <c r="Y627" i="12" s="1"/>
  <c r="AE627" i="12" s="1"/>
  <c r="AJ627" i="12" s="1"/>
  <c r="AP627" i="12" s="1"/>
  <c r="F635" i="12"/>
  <c r="L636" i="12"/>
  <c r="R636" i="12" s="1"/>
  <c r="W636" i="12" s="1"/>
  <c r="AC636" i="12" s="1"/>
  <c r="AH636" i="12" s="1"/>
  <c r="AN636" i="12" s="1"/>
  <c r="G639" i="12"/>
  <c r="M640" i="12"/>
  <c r="S640" i="12" s="1"/>
  <c r="X640" i="12" s="1"/>
  <c r="AD640" i="12" s="1"/>
  <c r="AI640" i="12" s="1"/>
  <c r="AO640" i="12" s="1"/>
  <c r="H647" i="12"/>
  <c r="N648" i="12"/>
  <c r="T648" i="12" s="1"/>
  <c r="Y648" i="12" s="1"/>
  <c r="AE648" i="12" s="1"/>
  <c r="AJ648" i="12" s="1"/>
  <c r="AP648" i="12" s="1"/>
  <c r="F658" i="12"/>
  <c r="L659" i="12"/>
  <c r="R659" i="12" s="1"/>
  <c r="W659" i="12" s="1"/>
  <c r="AC659" i="12" s="1"/>
  <c r="AH659" i="12" s="1"/>
  <c r="AN659" i="12" s="1"/>
  <c r="G662" i="12"/>
  <c r="M663" i="12"/>
  <c r="S663" i="12" s="1"/>
  <c r="X663" i="12" s="1"/>
  <c r="AD663" i="12" s="1"/>
  <c r="AI663" i="12" s="1"/>
  <c r="AO663" i="12" s="1"/>
  <c r="H670" i="12"/>
  <c r="N671" i="12"/>
  <c r="T671" i="12" s="1"/>
  <c r="Y671" i="12" s="1"/>
  <c r="AE671" i="12" s="1"/>
  <c r="AJ671" i="12" s="1"/>
  <c r="AP671" i="12" s="1"/>
  <c r="F683" i="12"/>
  <c r="L684" i="12"/>
  <c r="R684" i="12" s="1"/>
  <c r="W684" i="12" s="1"/>
  <c r="AC684" i="12" s="1"/>
  <c r="AH684" i="12" s="1"/>
  <c r="AN684" i="12" s="1"/>
  <c r="G688" i="12"/>
  <c r="M689" i="12"/>
  <c r="S689" i="12" s="1"/>
  <c r="X689" i="12" s="1"/>
  <c r="AD689" i="12" s="1"/>
  <c r="AI689" i="12" s="1"/>
  <c r="AO689" i="12" s="1"/>
  <c r="H696" i="12"/>
  <c r="N697" i="12"/>
  <c r="T697" i="12" s="1"/>
  <c r="Y697" i="12" s="1"/>
  <c r="AE697" i="12" s="1"/>
  <c r="AJ697" i="12" s="1"/>
  <c r="AP697" i="12" s="1"/>
  <c r="F706" i="12"/>
  <c r="L707" i="12"/>
  <c r="R707" i="12" s="1"/>
  <c r="W707" i="12" s="1"/>
  <c r="AC707" i="12" s="1"/>
  <c r="AH707" i="12" s="1"/>
  <c r="AN707" i="12" s="1"/>
  <c r="G710" i="12"/>
  <c r="M711" i="12"/>
  <c r="S711" i="12" s="1"/>
  <c r="X711" i="12" s="1"/>
  <c r="AD711" i="12" s="1"/>
  <c r="AI711" i="12" s="1"/>
  <c r="AO711" i="12" s="1"/>
  <c r="H718" i="12"/>
  <c r="N719" i="12"/>
  <c r="T719" i="12" s="1"/>
  <c r="Y719" i="12" s="1"/>
  <c r="AE719" i="12" s="1"/>
  <c r="AJ719" i="12" s="1"/>
  <c r="AP719" i="12" s="1"/>
  <c r="F730" i="12"/>
  <c r="L731" i="12"/>
  <c r="R731" i="12" s="1"/>
  <c r="W731" i="12" s="1"/>
  <c r="AC731" i="12" s="1"/>
  <c r="AH731" i="12" s="1"/>
  <c r="AN731" i="12" s="1"/>
  <c r="G754" i="12"/>
  <c r="M755" i="12"/>
  <c r="S755" i="12" s="1"/>
  <c r="X755" i="12" s="1"/>
  <c r="AD755" i="12" s="1"/>
  <c r="AI755" i="12" s="1"/>
  <c r="AO755" i="12" s="1"/>
  <c r="H758" i="12"/>
  <c r="N759" i="12"/>
  <c r="T759" i="12" s="1"/>
  <c r="Y759" i="12" s="1"/>
  <c r="AE759" i="12" s="1"/>
  <c r="AJ759" i="12" s="1"/>
  <c r="AP759" i="12" s="1"/>
  <c r="F770" i="12"/>
  <c r="L771" i="12"/>
  <c r="R771" i="12" s="1"/>
  <c r="W771" i="12" s="1"/>
  <c r="AC771" i="12" s="1"/>
  <c r="AH771" i="12" s="1"/>
  <c r="AN771" i="12" s="1"/>
  <c r="G774" i="12"/>
  <c r="M775" i="12"/>
  <c r="S775" i="12" s="1"/>
  <c r="X775" i="12" s="1"/>
  <c r="AD775" i="12" s="1"/>
  <c r="AI775" i="12" s="1"/>
  <c r="AO775" i="12" s="1"/>
  <c r="H778" i="12"/>
  <c r="N779" i="12"/>
  <c r="T779" i="12" s="1"/>
  <c r="Y779" i="12" s="1"/>
  <c r="AE779" i="12" s="1"/>
  <c r="AJ779" i="12" s="1"/>
  <c r="AP779" i="12" s="1"/>
  <c r="F795" i="12"/>
  <c r="L796" i="12"/>
  <c r="R796" i="12" s="1"/>
  <c r="W796" i="12" s="1"/>
  <c r="AC796" i="12" s="1"/>
  <c r="AH796" i="12" s="1"/>
  <c r="AN796" i="12" s="1"/>
  <c r="G801" i="12"/>
  <c r="M801" i="12" s="1"/>
  <c r="S801" i="12" s="1"/>
  <c r="X801" i="12" s="1"/>
  <c r="AD801" i="12" s="1"/>
  <c r="AI801" i="12" s="1"/>
  <c r="AO801" i="12" s="1"/>
  <c r="M802" i="12"/>
  <c r="S802" i="12" s="1"/>
  <c r="X802" i="12" s="1"/>
  <c r="AD802" i="12" s="1"/>
  <c r="AI802" i="12" s="1"/>
  <c r="AO802" i="12" s="1"/>
  <c r="H804" i="12"/>
  <c r="N804" i="12" s="1"/>
  <c r="T804" i="12" s="1"/>
  <c r="Y804" i="12" s="1"/>
  <c r="AE804" i="12" s="1"/>
  <c r="AJ804" i="12" s="1"/>
  <c r="AP804" i="12" s="1"/>
  <c r="N805" i="12"/>
  <c r="T805" i="12" s="1"/>
  <c r="Y805" i="12" s="1"/>
  <c r="AE805" i="12" s="1"/>
  <c r="AJ805" i="12" s="1"/>
  <c r="AP805" i="12" s="1"/>
  <c r="F815" i="12"/>
  <c r="L815" i="12" s="1"/>
  <c r="R815" i="12" s="1"/>
  <c r="W815" i="12" s="1"/>
  <c r="AC815" i="12" s="1"/>
  <c r="AH815" i="12" s="1"/>
  <c r="AN815" i="12" s="1"/>
  <c r="L816" i="12"/>
  <c r="R816" i="12" s="1"/>
  <c r="W816" i="12" s="1"/>
  <c r="AC816" i="12" s="1"/>
  <c r="AH816" i="12" s="1"/>
  <c r="AN816" i="12" s="1"/>
  <c r="G818" i="12"/>
  <c r="M818" i="12" s="1"/>
  <c r="S818" i="12" s="1"/>
  <c r="X818" i="12" s="1"/>
  <c r="AD818" i="12" s="1"/>
  <c r="AI818" i="12" s="1"/>
  <c r="AO818" i="12" s="1"/>
  <c r="M819" i="12"/>
  <c r="S819" i="12" s="1"/>
  <c r="X819" i="12" s="1"/>
  <c r="AD819" i="12" s="1"/>
  <c r="AI819" i="12" s="1"/>
  <c r="AO819" i="12" s="1"/>
  <c r="H822" i="12"/>
  <c r="N823" i="12"/>
  <c r="T823" i="12" s="1"/>
  <c r="Y823" i="12" s="1"/>
  <c r="AE823" i="12" s="1"/>
  <c r="AJ823" i="12" s="1"/>
  <c r="AP823" i="12" s="1"/>
  <c r="F830" i="12"/>
  <c r="L831" i="12"/>
  <c r="R831" i="12" s="1"/>
  <c r="W831" i="12" s="1"/>
  <c r="AC831" i="12" s="1"/>
  <c r="AH831" i="12" s="1"/>
  <c r="AN831" i="12" s="1"/>
  <c r="G871" i="12"/>
  <c r="M872" i="12"/>
  <c r="S872" i="12" s="1"/>
  <c r="X872" i="12" s="1"/>
  <c r="AD872" i="12" s="1"/>
  <c r="AI872" i="12" s="1"/>
  <c r="AO872" i="12" s="1"/>
  <c r="H885" i="12"/>
  <c r="N886" i="12"/>
  <c r="T886" i="12" s="1"/>
  <c r="Y886" i="12" s="1"/>
  <c r="AE886" i="12" s="1"/>
  <c r="AJ886" i="12" s="1"/>
  <c r="AP886" i="12" s="1"/>
  <c r="F893" i="12"/>
  <c r="L894" i="12"/>
  <c r="R894" i="12" s="1"/>
  <c r="W894" i="12" s="1"/>
  <c r="AC894" i="12" s="1"/>
  <c r="AH894" i="12" s="1"/>
  <c r="AN894" i="12" s="1"/>
  <c r="G898" i="12"/>
  <c r="M899" i="12"/>
  <c r="S899" i="12" s="1"/>
  <c r="X899" i="12" s="1"/>
  <c r="AD899" i="12" s="1"/>
  <c r="AI899" i="12" s="1"/>
  <c r="AO899" i="12" s="1"/>
  <c r="H908" i="12"/>
  <c r="N909" i="12"/>
  <c r="T909" i="12" s="1"/>
  <c r="Y909" i="12" s="1"/>
  <c r="AE909" i="12" s="1"/>
  <c r="AJ909" i="12" s="1"/>
  <c r="AP909" i="12" s="1"/>
  <c r="F916" i="12"/>
  <c r="L916" i="12" s="1"/>
  <c r="R916" i="12" s="1"/>
  <c r="W916" i="12" s="1"/>
  <c r="AC916" i="12" s="1"/>
  <c r="AH916" i="12" s="1"/>
  <c r="AN916" i="12" s="1"/>
  <c r="L917" i="12"/>
  <c r="R917" i="12" s="1"/>
  <c r="W917" i="12" s="1"/>
  <c r="AC917" i="12" s="1"/>
  <c r="AH917" i="12" s="1"/>
  <c r="AN917" i="12" s="1"/>
  <c r="G919" i="12"/>
  <c r="M919" i="12" s="1"/>
  <c r="S919" i="12" s="1"/>
  <c r="X919" i="12" s="1"/>
  <c r="AD919" i="12" s="1"/>
  <c r="AI919" i="12" s="1"/>
  <c r="AO919" i="12" s="1"/>
  <c r="M920" i="12"/>
  <c r="S920" i="12" s="1"/>
  <c r="X920" i="12" s="1"/>
  <c r="AD920" i="12" s="1"/>
  <c r="AI920" i="12" s="1"/>
  <c r="AO920" i="12" s="1"/>
  <c r="H924" i="12"/>
  <c r="N925" i="12"/>
  <c r="T925" i="12" s="1"/>
  <c r="Y925" i="12" s="1"/>
  <c r="AE925" i="12" s="1"/>
  <c r="AJ925" i="12" s="1"/>
  <c r="AP925" i="12" s="1"/>
  <c r="F931" i="12"/>
  <c r="L931" i="12" s="1"/>
  <c r="R931" i="12" s="1"/>
  <c r="W931" i="12" s="1"/>
  <c r="AC931" i="12" s="1"/>
  <c r="AH931" i="12" s="1"/>
  <c r="AN931" i="12" s="1"/>
  <c r="L932" i="12"/>
  <c r="R932" i="12" s="1"/>
  <c r="W932" i="12" s="1"/>
  <c r="AC932" i="12" s="1"/>
  <c r="AH932" i="12" s="1"/>
  <c r="AN932" i="12" s="1"/>
  <c r="G937" i="12"/>
  <c r="M938" i="12"/>
  <c r="S938" i="12" s="1"/>
  <c r="X938" i="12" s="1"/>
  <c r="AD938" i="12" s="1"/>
  <c r="AI938" i="12" s="1"/>
  <c r="AO938" i="12" s="1"/>
  <c r="H942" i="12"/>
  <c r="N942" i="12" s="1"/>
  <c r="T942" i="12" s="1"/>
  <c r="Y942" i="12" s="1"/>
  <c r="AE942" i="12" s="1"/>
  <c r="AJ942" i="12" s="1"/>
  <c r="AP942" i="12" s="1"/>
  <c r="N943" i="12"/>
  <c r="T943" i="12" s="1"/>
  <c r="Y943" i="12" s="1"/>
  <c r="AE943" i="12" s="1"/>
  <c r="AJ943" i="12" s="1"/>
  <c r="AP943" i="12" s="1"/>
  <c r="F955" i="12"/>
  <c r="L956" i="12"/>
  <c r="R956" i="12" s="1"/>
  <c r="W956" i="12" s="1"/>
  <c r="AC956" i="12" s="1"/>
  <c r="AH956" i="12" s="1"/>
  <c r="AN956" i="12" s="1"/>
  <c r="G959" i="12"/>
  <c r="M960" i="12"/>
  <c r="S960" i="12" s="1"/>
  <c r="X960" i="12" s="1"/>
  <c r="AD960" i="12" s="1"/>
  <c r="AI960" i="12" s="1"/>
  <c r="AO960" i="12" s="1"/>
  <c r="H963" i="12"/>
  <c r="N964" i="12"/>
  <c r="T964" i="12" s="1"/>
  <c r="Y964" i="12" s="1"/>
  <c r="AE964" i="12" s="1"/>
  <c r="AJ964" i="12" s="1"/>
  <c r="AP964" i="12" s="1"/>
  <c r="F971" i="12"/>
  <c r="L972" i="12"/>
  <c r="R972" i="12" s="1"/>
  <c r="W972" i="12" s="1"/>
  <c r="AC972" i="12" s="1"/>
  <c r="AH972" i="12" s="1"/>
  <c r="AN972" i="12" s="1"/>
  <c r="G975" i="12"/>
  <c r="M976" i="12"/>
  <c r="S976" i="12" s="1"/>
  <c r="X976" i="12" s="1"/>
  <c r="AD976" i="12" s="1"/>
  <c r="AI976" i="12" s="1"/>
  <c r="AO976" i="12" s="1"/>
  <c r="H979" i="12"/>
  <c r="N980" i="12"/>
  <c r="T980" i="12" s="1"/>
  <c r="Y980" i="12" s="1"/>
  <c r="AE980" i="12" s="1"/>
  <c r="AJ980" i="12" s="1"/>
  <c r="AP980" i="12" s="1"/>
  <c r="F987" i="12"/>
  <c r="L987" i="12" s="1"/>
  <c r="R987" i="12" s="1"/>
  <c r="W987" i="12" s="1"/>
  <c r="AC987" i="12" s="1"/>
  <c r="AH987" i="12" s="1"/>
  <c r="AN987" i="12" s="1"/>
  <c r="L988" i="12"/>
  <c r="R988" i="12" s="1"/>
  <c r="W988" i="12" s="1"/>
  <c r="AC988" i="12" s="1"/>
  <c r="AH988" i="12" s="1"/>
  <c r="AN988" i="12" s="1"/>
  <c r="G990" i="12"/>
  <c r="M990" i="12" s="1"/>
  <c r="S990" i="12" s="1"/>
  <c r="X990" i="12" s="1"/>
  <c r="AD990" i="12" s="1"/>
  <c r="AI990" i="12" s="1"/>
  <c r="AO990" i="12" s="1"/>
  <c r="M991" i="12"/>
  <c r="S991" i="12" s="1"/>
  <c r="X991" i="12" s="1"/>
  <c r="AD991" i="12" s="1"/>
  <c r="AI991" i="12" s="1"/>
  <c r="AO991" i="12" s="1"/>
  <c r="H995" i="12"/>
  <c r="N996" i="12"/>
  <c r="T996" i="12" s="1"/>
  <c r="Y996" i="12" s="1"/>
  <c r="AE996" i="12" s="1"/>
  <c r="AJ996" i="12" s="1"/>
  <c r="AP996" i="12" s="1"/>
  <c r="F1006" i="12"/>
  <c r="L1007" i="12"/>
  <c r="R1007" i="12" s="1"/>
  <c r="W1007" i="12" s="1"/>
  <c r="AC1007" i="12" s="1"/>
  <c r="AH1007" i="12" s="1"/>
  <c r="AN1007" i="12" s="1"/>
  <c r="G1010" i="12"/>
  <c r="M1011" i="12"/>
  <c r="S1011" i="12" s="1"/>
  <c r="X1011" i="12" s="1"/>
  <c r="AD1011" i="12" s="1"/>
  <c r="AI1011" i="12" s="1"/>
  <c r="AO1011" i="12" s="1"/>
  <c r="H1014" i="12"/>
  <c r="N1015" i="12"/>
  <c r="T1015" i="12" s="1"/>
  <c r="Y1015" i="12" s="1"/>
  <c r="AE1015" i="12" s="1"/>
  <c r="AJ1015" i="12" s="1"/>
  <c r="AP1015" i="12" s="1"/>
  <c r="H1037" i="12"/>
  <c r="N1037" i="12" s="1"/>
  <c r="T1037" i="12" s="1"/>
  <c r="Y1037" i="12" s="1"/>
  <c r="AE1037" i="12" s="1"/>
  <c r="AJ1037" i="12" s="1"/>
  <c r="AP1037" i="12" s="1"/>
  <c r="N1038" i="12"/>
  <c r="T1038" i="12" s="1"/>
  <c r="Y1038" i="12" s="1"/>
  <c r="AE1038" i="12" s="1"/>
  <c r="AJ1038" i="12" s="1"/>
  <c r="AP1038" i="12" s="1"/>
  <c r="F1043" i="12"/>
  <c r="L1043" i="12" s="1"/>
  <c r="R1043" i="12" s="1"/>
  <c r="W1043" i="12" s="1"/>
  <c r="AC1043" i="12" s="1"/>
  <c r="AH1043" i="12" s="1"/>
  <c r="AN1043" i="12" s="1"/>
  <c r="L1044" i="12"/>
  <c r="R1044" i="12" s="1"/>
  <c r="W1044" i="12" s="1"/>
  <c r="AC1044" i="12" s="1"/>
  <c r="AH1044" i="12" s="1"/>
  <c r="AN1044" i="12" s="1"/>
  <c r="G1047" i="12"/>
  <c r="M1048" i="12"/>
  <c r="S1048" i="12" s="1"/>
  <c r="X1048" i="12" s="1"/>
  <c r="AD1048" i="12" s="1"/>
  <c r="AI1048" i="12" s="1"/>
  <c r="AO1048" i="12" s="1"/>
  <c r="H1051" i="12"/>
  <c r="N1052" i="12"/>
  <c r="T1052" i="12" s="1"/>
  <c r="Y1052" i="12" s="1"/>
  <c r="AE1052" i="12" s="1"/>
  <c r="AJ1052" i="12" s="1"/>
  <c r="AP1052" i="12" s="1"/>
  <c r="F1060" i="12"/>
  <c r="L1061" i="12"/>
  <c r="R1061" i="12" s="1"/>
  <c r="W1061" i="12" s="1"/>
  <c r="AC1061" i="12" s="1"/>
  <c r="AH1061" i="12" s="1"/>
  <c r="AN1061" i="12" s="1"/>
  <c r="G1064" i="12"/>
  <c r="M1065" i="12"/>
  <c r="S1065" i="12" s="1"/>
  <c r="X1065" i="12" s="1"/>
  <c r="AD1065" i="12" s="1"/>
  <c r="AI1065" i="12" s="1"/>
  <c r="AO1065" i="12" s="1"/>
  <c r="H1074" i="12"/>
  <c r="N1074" i="12" s="1"/>
  <c r="T1074" i="12" s="1"/>
  <c r="Y1074" i="12" s="1"/>
  <c r="AE1074" i="12" s="1"/>
  <c r="AJ1074" i="12" s="1"/>
  <c r="AP1074" i="12" s="1"/>
  <c r="N1075" i="12"/>
  <c r="T1075" i="12" s="1"/>
  <c r="Y1075" i="12" s="1"/>
  <c r="AE1075" i="12" s="1"/>
  <c r="AJ1075" i="12" s="1"/>
  <c r="AP1075" i="12" s="1"/>
  <c r="F1080" i="12"/>
  <c r="L1080" i="12" s="1"/>
  <c r="R1080" i="12" s="1"/>
  <c r="W1080" i="12" s="1"/>
  <c r="AC1080" i="12" s="1"/>
  <c r="AH1080" i="12" s="1"/>
  <c r="AN1080" i="12" s="1"/>
  <c r="L1081" i="12"/>
  <c r="R1081" i="12" s="1"/>
  <c r="W1081" i="12" s="1"/>
  <c r="AC1081" i="12" s="1"/>
  <c r="AH1081" i="12" s="1"/>
  <c r="AN1081" i="12" s="1"/>
  <c r="G1084" i="12"/>
  <c r="M1084" i="12" s="1"/>
  <c r="S1084" i="12" s="1"/>
  <c r="X1084" i="12" s="1"/>
  <c r="AD1084" i="12" s="1"/>
  <c r="AI1084" i="12" s="1"/>
  <c r="AO1084" i="12" s="1"/>
  <c r="M1085" i="12"/>
  <c r="S1085" i="12" s="1"/>
  <c r="X1085" i="12" s="1"/>
  <c r="AD1085" i="12" s="1"/>
  <c r="AI1085" i="12" s="1"/>
  <c r="AO1085" i="12" s="1"/>
  <c r="H1087" i="12"/>
  <c r="N1087" i="12" s="1"/>
  <c r="T1087" i="12" s="1"/>
  <c r="Y1087" i="12" s="1"/>
  <c r="AE1087" i="12" s="1"/>
  <c r="AJ1087" i="12" s="1"/>
  <c r="AP1087" i="12" s="1"/>
  <c r="N1088" i="12"/>
  <c r="T1088" i="12" s="1"/>
  <c r="Y1088" i="12" s="1"/>
  <c r="AE1088" i="12" s="1"/>
  <c r="AJ1088" i="12" s="1"/>
  <c r="AP1088" i="12" s="1"/>
  <c r="F1098" i="12"/>
  <c r="L1098" i="12" s="1"/>
  <c r="R1098" i="12" s="1"/>
  <c r="W1098" i="12" s="1"/>
  <c r="AC1098" i="12" s="1"/>
  <c r="AH1098" i="12" s="1"/>
  <c r="AN1098" i="12" s="1"/>
  <c r="L1099" i="12"/>
  <c r="R1099" i="12" s="1"/>
  <c r="W1099" i="12" s="1"/>
  <c r="AC1099" i="12" s="1"/>
  <c r="AH1099" i="12" s="1"/>
  <c r="AN1099" i="12" s="1"/>
  <c r="G1101" i="12"/>
  <c r="M1101" i="12" s="1"/>
  <c r="S1101" i="12" s="1"/>
  <c r="X1101" i="12" s="1"/>
  <c r="AD1101" i="12" s="1"/>
  <c r="AI1101" i="12" s="1"/>
  <c r="AO1101" i="12" s="1"/>
  <c r="M1102" i="12"/>
  <c r="S1102" i="12" s="1"/>
  <c r="X1102" i="12" s="1"/>
  <c r="AD1102" i="12" s="1"/>
  <c r="AI1102" i="12" s="1"/>
  <c r="AO1102" i="12" s="1"/>
  <c r="H1116" i="12"/>
  <c r="N1117" i="12"/>
  <c r="T1117" i="12" s="1"/>
  <c r="Y1117" i="12" s="1"/>
  <c r="AE1117" i="12" s="1"/>
  <c r="AJ1117" i="12" s="1"/>
  <c r="AP1117" i="12" s="1"/>
  <c r="F1189" i="12"/>
  <c r="L1190" i="12"/>
  <c r="R1190" i="12" s="1"/>
  <c r="W1190" i="12" s="1"/>
  <c r="AC1190" i="12" s="1"/>
  <c r="AH1190" i="12" s="1"/>
  <c r="AN1190" i="12" s="1"/>
  <c r="G1193" i="12"/>
  <c r="M1194" i="12"/>
  <c r="S1194" i="12" s="1"/>
  <c r="X1194" i="12" s="1"/>
  <c r="AD1194" i="12" s="1"/>
  <c r="AI1194" i="12" s="1"/>
  <c r="AO1194" i="12" s="1"/>
  <c r="H1204" i="12"/>
  <c r="N1205" i="12"/>
  <c r="T1205" i="12" s="1"/>
  <c r="Y1205" i="12" s="1"/>
  <c r="AE1205" i="12" s="1"/>
  <c r="AJ1205" i="12" s="1"/>
  <c r="AP1205" i="12" s="1"/>
  <c r="F1224" i="12"/>
  <c r="L1224" i="12" s="1"/>
  <c r="R1224" i="12" s="1"/>
  <c r="W1224" i="12" s="1"/>
  <c r="AC1224" i="12" s="1"/>
  <c r="AH1224" i="12" s="1"/>
  <c r="AN1224" i="12" s="1"/>
  <c r="L1225" i="12"/>
  <c r="R1225" i="12" s="1"/>
  <c r="W1225" i="12" s="1"/>
  <c r="AC1225" i="12" s="1"/>
  <c r="AH1225" i="12" s="1"/>
  <c r="AN1225" i="12" s="1"/>
  <c r="G1227" i="12"/>
  <c r="M1227" i="12" s="1"/>
  <c r="S1227" i="12" s="1"/>
  <c r="X1227" i="12" s="1"/>
  <c r="AD1227" i="12" s="1"/>
  <c r="AI1227" i="12" s="1"/>
  <c r="AO1227" i="12" s="1"/>
  <c r="M1228" i="12"/>
  <c r="S1228" i="12" s="1"/>
  <c r="X1228" i="12" s="1"/>
  <c r="AD1228" i="12" s="1"/>
  <c r="AI1228" i="12" s="1"/>
  <c r="AO1228" i="12" s="1"/>
  <c r="H1236" i="12"/>
  <c r="N1237" i="12"/>
  <c r="T1237" i="12" s="1"/>
  <c r="Y1237" i="12" s="1"/>
  <c r="AE1237" i="12" s="1"/>
  <c r="AJ1237" i="12" s="1"/>
  <c r="AP1237" i="12" s="1"/>
  <c r="F1253" i="12"/>
  <c r="L1253" i="12" s="1"/>
  <c r="R1253" i="12" s="1"/>
  <c r="W1253" i="12" s="1"/>
  <c r="AC1253" i="12" s="1"/>
  <c r="AH1253" i="12" s="1"/>
  <c r="AN1253" i="12" s="1"/>
  <c r="L1254" i="12"/>
  <c r="R1254" i="12" s="1"/>
  <c r="W1254" i="12" s="1"/>
  <c r="AC1254" i="12" s="1"/>
  <c r="AH1254" i="12" s="1"/>
  <c r="AN1254" i="12" s="1"/>
  <c r="G1256" i="12"/>
  <c r="M1256" i="12" s="1"/>
  <c r="S1256" i="12" s="1"/>
  <c r="X1256" i="12" s="1"/>
  <c r="AD1256" i="12" s="1"/>
  <c r="AI1256" i="12" s="1"/>
  <c r="AO1256" i="12" s="1"/>
  <c r="M1257" i="12"/>
  <c r="S1257" i="12" s="1"/>
  <c r="X1257" i="12" s="1"/>
  <c r="AD1257" i="12" s="1"/>
  <c r="AI1257" i="12" s="1"/>
  <c r="AO1257" i="12" s="1"/>
  <c r="H1260" i="12"/>
  <c r="N1260" i="12" s="1"/>
  <c r="T1260" i="12" s="1"/>
  <c r="Y1260" i="12" s="1"/>
  <c r="AE1260" i="12" s="1"/>
  <c r="AJ1260" i="12" s="1"/>
  <c r="AP1260" i="12" s="1"/>
  <c r="N1261" i="12"/>
  <c r="T1261" i="12" s="1"/>
  <c r="Y1261" i="12" s="1"/>
  <c r="AE1261" i="12" s="1"/>
  <c r="AJ1261" i="12" s="1"/>
  <c r="AP1261" i="12" s="1"/>
  <c r="F1268" i="12"/>
  <c r="L1269" i="12"/>
  <c r="R1269" i="12" s="1"/>
  <c r="W1269" i="12" s="1"/>
  <c r="AC1269" i="12" s="1"/>
  <c r="AH1269" i="12" s="1"/>
  <c r="AN1269" i="12" s="1"/>
  <c r="G1281" i="12"/>
  <c r="M1282" i="12"/>
  <c r="S1282" i="12" s="1"/>
  <c r="X1282" i="12" s="1"/>
  <c r="AD1282" i="12" s="1"/>
  <c r="AI1282" i="12" s="1"/>
  <c r="AO1282" i="12" s="1"/>
  <c r="H1302" i="12"/>
  <c r="N1303" i="12"/>
  <c r="T1303" i="12" s="1"/>
  <c r="Y1303" i="12" s="1"/>
  <c r="AE1303" i="12" s="1"/>
  <c r="AJ1303" i="12" s="1"/>
  <c r="AP1303" i="12" s="1"/>
  <c r="F1310" i="12"/>
  <c r="L1311" i="12"/>
  <c r="R1311" i="12" s="1"/>
  <c r="W1311" i="12" s="1"/>
  <c r="AC1311" i="12" s="1"/>
  <c r="AH1311" i="12" s="1"/>
  <c r="AN1311" i="12" s="1"/>
  <c r="G1317" i="12"/>
  <c r="M1318" i="12"/>
  <c r="S1318" i="12" s="1"/>
  <c r="X1318" i="12" s="1"/>
  <c r="AD1318" i="12" s="1"/>
  <c r="AI1318" i="12" s="1"/>
  <c r="AO1318" i="12" s="1"/>
  <c r="H1321" i="12"/>
  <c r="N1322" i="12"/>
  <c r="T1322" i="12" s="1"/>
  <c r="Y1322" i="12" s="1"/>
  <c r="AE1322" i="12" s="1"/>
  <c r="AJ1322" i="12" s="1"/>
  <c r="AP1322" i="12" s="1"/>
  <c r="F1333" i="12"/>
  <c r="L1334" i="12"/>
  <c r="R1334" i="12" s="1"/>
  <c r="W1334" i="12" s="1"/>
  <c r="AC1334" i="12" s="1"/>
  <c r="AH1334" i="12" s="1"/>
  <c r="AN1334" i="12" s="1"/>
  <c r="G1337" i="12"/>
  <c r="M1338" i="12"/>
  <c r="S1338" i="12" s="1"/>
  <c r="X1338" i="12" s="1"/>
  <c r="AD1338" i="12" s="1"/>
  <c r="AI1338" i="12" s="1"/>
  <c r="AO1338" i="12" s="1"/>
  <c r="H1341" i="12"/>
  <c r="N1342" i="12"/>
  <c r="T1342" i="12" s="1"/>
  <c r="Y1342" i="12" s="1"/>
  <c r="AE1342" i="12" s="1"/>
  <c r="AJ1342" i="12" s="1"/>
  <c r="AP1342" i="12" s="1"/>
  <c r="F1354" i="12"/>
  <c r="L1355" i="12"/>
  <c r="R1355" i="12" s="1"/>
  <c r="W1355" i="12" s="1"/>
  <c r="AC1355" i="12" s="1"/>
  <c r="AH1355" i="12" s="1"/>
  <c r="AN1355" i="12" s="1"/>
  <c r="G1359" i="12"/>
  <c r="M1360" i="12"/>
  <c r="S1360" i="12" s="1"/>
  <c r="X1360" i="12" s="1"/>
  <c r="AD1360" i="12" s="1"/>
  <c r="AI1360" i="12" s="1"/>
  <c r="AO1360" i="12" s="1"/>
  <c r="H1363" i="12"/>
  <c r="N1364" i="12"/>
  <c r="T1364" i="12" s="1"/>
  <c r="Y1364" i="12" s="1"/>
  <c r="AE1364" i="12" s="1"/>
  <c r="AJ1364" i="12" s="1"/>
  <c r="AP1364" i="12" s="1"/>
  <c r="F1372" i="12"/>
  <c r="L1373" i="12"/>
  <c r="R1373" i="12" s="1"/>
  <c r="W1373" i="12" s="1"/>
  <c r="AC1373" i="12" s="1"/>
  <c r="AH1373" i="12" s="1"/>
  <c r="AN1373" i="12" s="1"/>
  <c r="G1377" i="12"/>
  <c r="M1378" i="12"/>
  <c r="S1378" i="12" s="1"/>
  <c r="X1378" i="12" s="1"/>
  <c r="AD1378" i="12" s="1"/>
  <c r="AI1378" i="12" s="1"/>
  <c r="AO1378" i="12" s="1"/>
  <c r="H1388" i="12"/>
  <c r="N1389" i="12"/>
  <c r="T1389" i="12" s="1"/>
  <c r="Y1389" i="12" s="1"/>
  <c r="AE1389" i="12" s="1"/>
  <c r="AJ1389" i="12" s="1"/>
  <c r="AP1389" i="12" s="1"/>
  <c r="F1398" i="12"/>
  <c r="L1399" i="12"/>
  <c r="R1399" i="12" s="1"/>
  <c r="W1399" i="12" s="1"/>
  <c r="AC1399" i="12" s="1"/>
  <c r="AH1399" i="12" s="1"/>
  <c r="AN1399" i="12" s="1"/>
  <c r="G1403" i="12"/>
  <c r="M1403" i="12" s="1"/>
  <c r="S1403" i="12" s="1"/>
  <c r="X1403" i="12" s="1"/>
  <c r="AD1403" i="12" s="1"/>
  <c r="AI1403" i="12" s="1"/>
  <c r="AO1403" i="12" s="1"/>
  <c r="M1404" i="12"/>
  <c r="S1404" i="12" s="1"/>
  <c r="X1404" i="12" s="1"/>
  <c r="AD1404" i="12" s="1"/>
  <c r="AI1404" i="12" s="1"/>
  <c r="AO1404" i="12" s="1"/>
  <c r="H1406" i="12"/>
  <c r="N1406" i="12" s="1"/>
  <c r="T1406" i="12" s="1"/>
  <c r="Y1406" i="12" s="1"/>
  <c r="AE1406" i="12" s="1"/>
  <c r="AJ1406" i="12" s="1"/>
  <c r="AP1406" i="12" s="1"/>
  <c r="N1407" i="12"/>
  <c r="T1407" i="12" s="1"/>
  <c r="Y1407" i="12" s="1"/>
  <c r="AE1407" i="12" s="1"/>
  <c r="AJ1407" i="12" s="1"/>
  <c r="AP1407" i="12" s="1"/>
  <c r="F1422" i="12"/>
  <c r="L1423" i="12"/>
  <c r="R1423" i="12" s="1"/>
  <c r="W1423" i="12" s="1"/>
  <c r="AC1423" i="12" s="1"/>
  <c r="AH1423" i="12" s="1"/>
  <c r="AN1423" i="12" s="1"/>
  <c r="G1426" i="12"/>
  <c r="M1427" i="12"/>
  <c r="S1427" i="12" s="1"/>
  <c r="X1427" i="12" s="1"/>
  <c r="AD1427" i="12" s="1"/>
  <c r="AI1427" i="12" s="1"/>
  <c r="AO1427" i="12" s="1"/>
  <c r="H1439" i="12"/>
  <c r="N1439" i="12" s="1"/>
  <c r="T1439" i="12" s="1"/>
  <c r="Y1439" i="12" s="1"/>
  <c r="AE1439" i="12" s="1"/>
  <c r="AJ1439" i="12" s="1"/>
  <c r="AP1439" i="12" s="1"/>
  <c r="N1440" i="12"/>
  <c r="T1440" i="12" s="1"/>
  <c r="Y1440" i="12" s="1"/>
  <c r="AE1440" i="12" s="1"/>
  <c r="AJ1440" i="12" s="1"/>
  <c r="AP1440" i="12" s="1"/>
  <c r="F1445" i="12"/>
  <c r="L1445" i="12" s="1"/>
  <c r="R1445" i="12" s="1"/>
  <c r="W1445" i="12" s="1"/>
  <c r="AC1445" i="12" s="1"/>
  <c r="AH1445" i="12" s="1"/>
  <c r="AN1445" i="12" s="1"/>
  <c r="L1446" i="12"/>
  <c r="R1446" i="12" s="1"/>
  <c r="W1446" i="12" s="1"/>
  <c r="AC1446" i="12" s="1"/>
  <c r="AH1446" i="12" s="1"/>
  <c r="AN1446" i="12" s="1"/>
  <c r="G1449" i="12"/>
  <c r="M1450" i="12"/>
  <c r="S1450" i="12" s="1"/>
  <c r="X1450" i="12" s="1"/>
  <c r="AD1450" i="12" s="1"/>
  <c r="AI1450" i="12" s="1"/>
  <c r="AO1450" i="12" s="1"/>
  <c r="H1453" i="12"/>
  <c r="N1454" i="12"/>
  <c r="T1454" i="12" s="1"/>
  <c r="Y1454" i="12" s="1"/>
  <c r="AE1454" i="12" s="1"/>
  <c r="AJ1454" i="12" s="1"/>
  <c r="AP1454" i="12" s="1"/>
  <c r="G1472" i="12"/>
  <c r="M1473" i="12"/>
  <c r="S1473" i="12" s="1"/>
  <c r="X1473" i="12" s="1"/>
  <c r="AD1473" i="12" s="1"/>
  <c r="AI1473" i="12" s="1"/>
  <c r="AO1473" i="12" s="1"/>
  <c r="H1479" i="12"/>
  <c r="N1479" i="12" s="1"/>
  <c r="T1479" i="12" s="1"/>
  <c r="Y1479" i="12" s="1"/>
  <c r="AE1479" i="12" s="1"/>
  <c r="AJ1479" i="12" s="1"/>
  <c r="AP1479" i="12" s="1"/>
  <c r="N1480" i="12"/>
  <c r="T1480" i="12" s="1"/>
  <c r="Y1480" i="12" s="1"/>
  <c r="AE1480" i="12" s="1"/>
  <c r="AJ1480" i="12" s="1"/>
  <c r="AP1480" i="12" s="1"/>
  <c r="F1485" i="12"/>
  <c r="L1485" i="12" s="1"/>
  <c r="R1485" i="12" s="1"/>
  <c r="W1485" i="12" s="1"/>
  <c r="AC1485" i="12" s="1"/>
  <c r="AH1485" i="12" s="1"/>
  <c r="AN1485" i="12" s="1"/>
  <c r="L1486" i="12"/>
  <c r="R1486" i="12" s="1"/>
  <c r="W1486" i="12" s="1"/>
  <c r="AC1486" i="12" s="1"/>
  <c r="AH1486" i="12" s="1"/>
  <c r="AN1486" i="12" s="1"/>
  <c r="G1490" i="12"/>
  <c r="M1491" i="12"/>
  <c r="S1491" i="12" s="1"/>
  <c r="X1491" i="12" s="1"/>
  <c r="AD1491" i="12" s="1"/>
  <c r="AI1491" i="12" s="1"/>
  <c r="AO1491" i="12" s="1"/>
  <c r="H1499" i="12"/>
  <c r="N1499" i="12" s="1"/>
  <c r="T1499" i="12" s="1"/>
  <c r="Y1499" i="12" s="1"/>
  <c r="AE1499" i="12" s="1"/>
  <c r="AJ1499" i="12" s="1"/>
  <c r="AP1499" i="12" s="1"/>
  <c r="N1500" i="12"/>
  <c r="T1500" i="12" s="1"/>
  <c r="Y1500" i="12" s="1"/>
  <c r="AE1500" i="12" s="1"/>
  <c r="AJ1500" i="12" s="1"/>
  <c r="AP1500" i="12" s="1"/>
  <c r="F1513" i="12"/>
  <c r="L1514" i="12"/>
  <c r="R1514" i="12" s="1"/>
  <c r="W1514" i="12" s="1"/>
  <c r="AC1514" i="12" s="1"/>
  <c r="AH1514" i="12" s="1"/>
  <c r="AN1514" i="12" s="1"/>
  <c r="G1517" i="12"/>
  <c r="M1518" i="12"/>
  <c r="S1518" i="12" s="1"/>
  <c r="X1518" i="12" s="1"/>
  <c r="AD1518" i="12" s="1"/>
  <c r="AI1518" i="12" s="1"/>
  <c r="AO1518" i="12" s="1"/>
  <c r="H1523" i="12"/>
  <c r="N1524" i="12"/>
  <c r="T1524" i="12" s="1"/>
  <c r="Y1524" i="12" s="1"/>
  <c r="AE1524" i="12" s="1"/>
  <c r="AJ1524" i="12" s="1"/>
  <c r="AP1524" i="12" s="1"/>
  <c r="F1537" i="12"/>
  <c r="L1538" i="12"/>
  <c r="R1538" i="12" s="1"/>
  <c r="W1538" i="12" s="1"/>
  <c r="AC1538" i="12" s="1"/>
  <c r="AH1538" i="12" s="1"/>
  <c r="AN1538" i="12" s="1"/>
  <c r="G1541" i="12"/>
  <c r="M1542" i="12"/>
  <c r="S1542" i="12" s="1"/>
  <c r="X1542" i="12" s="1"/>
  <c r="AD1542" i="12" s="1"/>
  <c r="AI1542" i="12" s="1"/>
  <c r="AO1542" i="12" s="1"/>
  <c r="H1548" i="12"/>
  <c r="N1548" i="12" s="1"/>
  <c r="T1548" i="12" s="1"/>
  <c r="Y1548" i="12" s="1"/>
  <c r="AE1548" i="12" s="1"/>
  <c r="AJ1548" i="12" s="1"/>
  <c r="AP1548" i="12" s="1"/>
  <c r="N1549" i="12"/>
  <c r="T1549" i="12" s="1"/>
  <c r="Y1549" i="12" s="1"/>
  <c r="AE1549" i="12" s="1"/>
  <c r="AJ1549" i="12" s="1"/>
  <c r="AP1549" i="12" s="1"/>
  <c r="F1567" i="12"/>
  <c r="L1568" i="12"/>
  <c r="R1568" i="12" s="1"/>
  <c r="W1568" i="12" s="1"/>
  <c r="AC1568" i="12" s="1"/>
  <c r="AH1568" i="12" s="1"/>
  <c r="AN1568" i="12" s="1"/>
  <c r="G1571" i="12"/>
  <c r="M1572" i="12"/>
  <c r="S1572" i="12" s="1"/>
  <c r="X1572" i="12" s="1"/>
  <c r="AD1572" i="12" s="1"/>
  <c r="AI1572" i="12" s="1"/>
  <c r="AO1572" i="12" s="1"/>
  <c r="H1578" i="12"/>
  <c r="N1579" i="12"/>
  <c r="T1579" i="12" s="1"/>
  <c r="Y1579" i="12" s="1"/>
  <c r="AE1579" i="12" s="1"/>
  <c r="AJ1579" i="12" s="1"/>
  <c r="AP1579" i="12" s="1"/>
  <c r="F1585" i="12"/>
  <c r="L1585" i="12" s="1"/>
  <c r="R1585" i="12" s="1"/>
  <c r="W1585" i="12" s="1"/>
  <c r="AC1585" i="12" s="1"/>
  <c r="AH1585" i="12" s="1"/>
  <c r="AN1585" i="12" s="1"/>
  <c r="L1586" i="12"/>
  <c r="R1586" i="12" s="1"/>
  <c r="W1586" i="12" s="1"/>
  <c r="AC1586" i="12" s="1"/>
  <c r="AH1586" i="12" s="1"/>
  <c r="AN1586" i="12" s="1"/>
  <c r="G1591" i="12"/>
  <c r="M1591" i="12" s="1"/>
  <c r="S1591" i="12" s="1"/>
  <c r="X1591" i="12" s="1"/>
  <c r="AD1591" i="12" s="1"/>
  <c r="AI1591" i="12" s="1"/>
  <c r="AO1591" i="12" s="1"/>
  <c r="M1592" i="12"/>
  <c r="S1592" i="12" s="1"/>
  <c r="X1592" i="12" s="1"/>
  <c r="AD1592" i="12" s="1"/>
  <c r="AI1592" i="12" s="1"/>
  <c r="AO1592" i="12" s="1"/>
  <c r="H1594" i="12"/>
  <c r="N1594" i="12" s="1"/>
  <c r="T1594" i="12" s="1"/>
  <c r="Y1594" i="12" s="1"/>
  <c r="AE1594" i="12" s="1"/>
  <c r="AJ1594" i="12" s="1"/>
  <c r="AP1594" i="12" s="1"/>
  <c r="N1595" i="12"/>
  <c r="T1595" i="12" s="1"/>
  <c r="Y1595" i="12" s="1"/>
  <c r="AE1595" i="12" s="1"/>
  <c r="AJ1595" i="12" s="1"/>
  <c r="AP1595" i="12" s="1"/>
  <c r="F1601" i="12"/>
  <c r="L1602" i="12"/>
  <c r="R1602" i="12" s="1"/>
  <c r="W1602" i="12" s="1"/>
  <c r="AC1602" i="12" s="1"/>
  <c r="AH1602" i="12" s="1"/>
  <c r="AN1602" i="12" s="1"/>
  <c r="G1608" i="12"/>
  <c r="M1609" i="12"/>
  <c r="S1609" i="12" s="1"/>
  <c r="X1609" i="12" s="1"/>
  <c r="AD1609" i="12" s="1"/>
  <c r="AI1609" i="12" s="1"/>
  <c r="AO1609" i="12" s="1"/>
  <c r="H1612" i="12"/>
  <c r="N1613" i="12"/>
  <c r="T1613" i="12" s="1"/>
  <c r="Y1613" i="12" s="1"/>
  <c r="AE1613" i="12" s="1"/>
  <c r="AJ1613" i="12" s="1"/>
  <c r="AP1613" i="12" s="1"/>
  <c r="F1622" i="12"/>
  <c r="L1623" i="12"/>
  <c r="R1623" i="12" s="1"/>
  <c r="W1623" i="12" s="1"/>
  <c r="AC1623" i="12" s="1"/>
  <c r="AH1623" i="12" s="1"/>
  <c r="AN1623" i="12" s="1"/>
  <c r="G1627" i="12"/>
  <c r="M1628" i="12"/>
  <c r="S1628" i="12" s="1"/>
  <c r="X1628" i="12" s="1"/>
  <c r="AD1628" i="12" s="1"/>
  <c r="AI1628" i="12" s="1"/>
  <c r="AO1628" i="12" s="1"/>
  <c r="H1632" i="12"/>
  <c r="N1633" i="12"/>
  <c r="T1633" i="12" s="1"/>
  <c r="Y1633" i="12" s="1"/>
  <c r="AE1633" i="12" s="1"/>
  <c r="AJ1633" i="12" s="1"/>
  <c r="AP1633" i="12" s="1"/>
  <c r="F1648" i="12"/>
  <c r="L1648" i="12" s="1"/>
  <c r="R1648" i="12" s="1"/>
  <c r="W1648" i="12" s="1"/>
  <c r="AC1648" i="12" s="1"/>
  <c r="AH1648" i="12" s="1"/>
  <c r="AN1648" i="12" s="1"/>
  <c r="L1649" i="12"/>
  <c r="R1649" i="12" s="1"/>
  <c r="W1649" i="12" s="1"/>
  <c r="AC1649" i="12" s="1"/>
  <c r="AH1649" i="12" s="1"/>
  <c r="AN1649" i="12" s="1"/>
  <c r="G1651" i="12"/>
  <c r="M1651" i="12" s="1"/>
  <c r="S1651" i="12" s="1"/>
  <c r="X1651" i="12" s="1"/>
  <c r="AD1651" i="12" s="1"/>
  <c r="AI1651" i="12" s="1"/>
  <c r="AO1651" i="12" s="1"/>
  <c r="M1652" i="12"/>
  <c r="S1652" i="12" s="1"/>
  <c r="X1652" i="12" s="1"/>
  <c r="AD1652" i="12" s="1"/>
  <c r="AI1652" i="12" s="1"/>
  <c r="AO1652" i="12" s="1"/>
  <c r="H1654" i="12"/>
  <c r="N1654" i="12" s="1"/>
  <c r="T1654" i="12" s="1"/>
  <c r="Y1654" i="12" s="1"/>
  <c r="AE1654" i="12" s="1"/>
  <c r="AJ1654" i="12" s="1"/>
  <c r="AP1654" i="12" s="1"/>
  <c r="N1655" i="12"/>
  <c r="T1655" i="12" s="1"/>
  <c r="Y1655" i="12" s="1"/>
  <c r="AE1655" i="12" s="1"/>
  <c r="AJ1655" i="12" s="1"/>
  <c r="AP1655" i="12" s="1"/>
  <c r="F1663" i="12"/>
  <c r="L1664" i="12"/>
  <c r="R1664" i="12" s="1"/>
  <c r="W1664" i="12" s="1"/>
  <c r="AC1664" i="12" s="1"/>
  <c r="AH1664" i="12" s="1"/>
  <c r="AN1664" i="12" s="1"/>
  <c r="G1682" i="12"/>
  <c r="M1683" i="12"/>
  <c r="S1683" i="12" s="1"/>
  <c r="X1683" i="12" s="1"/>
  <c r="AD1683" i="12" s="1"/>
  <c r="AI1683" i="12" s="1"/>
  <c r="AO1683" i="12" s="1"/>
  <c r="H1723" i="12"/>
  <c r="N1724" i="12"/>
  <c r="T1724" i="12" s="1"/>
  <c r="Y1724" i="12" s="1"/>
  <c r="AE1724" i="12" s="1"/>
  <c r="AJ1724" i="12" s="1"/>
  <c r="AP1724" i="12" s="1"/>
  <c r="H1737" i="12"/>
  <c r="N1738" i="12"/>
  <c r="T1738" i="12" s="1"/>
  <c r="Y1738" i="12" s="1"/>
  <c r="AE1738" i="12" s="1"/>
  <c r="AJ1738" i="12" s="1"/>
  <c r="AP1738" i="12" s="1"/>
  <c r="F1745" i="12"/>
  <c r="L1746" i="12"/>
  <c r="R1746" i="12" s="1"/>
  <c r="W1746" i="12" s="1"/>
  <c r="AC1746" i="12" s="1"/>
  <c r="AH1746" i="12" s="1"/>
  <c r="AN1746" i="12" s="1"/>
  <c r="F1793" i="12"/>
  <c r="L1793" i="12" s="1"/>
  <c r="R1793" i="12" s="1"/>
  <c r="W1793" i="12" s="1"/>
  <c r="AC1793" i="12" s="1"/>
  <c r="AH1793" i="12" s="1"/>
  <c r="AN1793" i="12" s="1"/>
  <c r="L1794" i="12"/>
  <c r="R1794" i="12" s="1"/>
  <c r="W1794" i="12" s="1"/>
  <c r="AC1794" i="12" s="1"/>
  <c r="AH1794" i="12" s="1"/>
  <c r="AN1794" i="12" s="1"/>
  <c r="G1796" i="12"/>
  <c r="M1796" i="12" s="1"/>
  <c r="S1796" i="12" s="1"/>
  <c r="X1796" i="12" s="1"/>
  <c r="AD1796" i="12" s="1"/>
  <c r="AI1796" i="12" s="1"/>
  <c r="AO1796" i="12" s="1"/>
  <c r="M1797" i="12"/>
  <c r="S1797" i="12" s="1"/>
  <c r="X1797" i="12" s="1"/>
  <c r="AD1797" i="12" s="1"/>
  <c r="AI1797" i="12" s="1"/>
  <c r="AO1797" i="12" s="1"/>
  <c r="F1806" i="12"/>
  <c r="L1807" i="12"/>
  <c r="R1807" i="12" s="1"/>
  <c r="W1807" i="12" s="1"/>
  <c r="AC1807" i="12" s="1"/>
  <c r="AH1807" i="12" s="1"/>
  <c r="AN1807" i="12" s="1"/>
  <c r="G1810" i="12"/>
  <c r="M1811" i="12"/>
  <c r="S1811" i="12" s="1"/>
  <c r="X1811" i="12" s="1"/>
  <c r="AD1811" i="12" s="1"/>
  <c r="AI1811" i="12" s="1"/>
  <c r="AO1811" i="12" s="1"/>
  <c r="H1814" i="12"/>
  <c r="N1814" i="12" s="1"/>
  <c r="T1814" i="12" s="1"/>
  <c r="Y1814" i="12" s="1"/>
  <c r="AE1814" i="12" s="1"/>
  <c r="AJ1814" i="12" s="1"/>
  <c r="AP1814" i="12" s="1"/>
  <c r="N1815" i="12"/>
  <c r="T1815" i="12" s="1"/>
  <c r="Y1815" i="12" s="1"/>
  <c r="AE1815" i="12" s="1"/>
  <c r="AJ1815" i="12" s="1"/>
  <c r="AP1815" i="12" s="1"/>
  <c r="F1823" i="12"/>
  <c r="L1823" i="12" s="1"/>
  <c r="R1823" i="12" s="1"/>
  <c r="W1823" i="12" s="1"/>
  <c r="AC1823" i="12" s="1"/>
  <c r="AH1823" i="12" s="1"/>
  <c r="AN1823" i="12" s="1"/>
  <c r="L1824" i="12"/>
  <c r="R1824" i="12" s="1"/>
  <c r="W1824" i="12" s="1"/>
  <c r="AC1824" i="12" s="1"/>
  <c r="AH1824" i="12" s="1"/>
  <c r="AN1824" i="12" s="1"/>
  <c r="G1826" i="12"/>
  <c r="M1826" i="12" s="1"/>
  <c r="S1826" i="12" s="1"/>
  <c r="X1826" i="12" s="1"/>
  <c r="AD1826" i="12" s="1"/>
  <c r="AI1826" i="12" s="1"/>
  <c r="AO1826" i="12" s="1"/>
  <c r="M1827" i="12"/>
  <c r="S1827" i="12" s="1"/>
  <c r="X1827" i="12" s="1"/>
  <c r="AD1827" i="12" s="1"/>
  <c r="AI1827" i="12" s="1"/>
  <c r="AO1827" i="12" s="1"/>
  <c r="F1835" i="12"/>
  <c r="L1835" i="12" s="1"/>
  <c r="R1835" i="12" s="1"/>
  <c r="W1835" i="12" s="1"/>
  <c r="AC1835" i="12" s="1"/>
  <c r="AH1835" i="12" s="1"/>
  <c r="AN1835" i="12" s="1"/>
  <c r="L1836" i="12"/>
  <c r="R1836" i="12" s="1"/>
  <c r="W1836" i="12" s="1"/>
  <c r="AC1836" i="12" s="1"/>
  <c r="AH1836" i="12" s="1"/>
  <c r="AN1836" i="12" s="1"/>
  <c r="G1839" i="12"/>
  <c r="M1839" i="12" s="1"/>
  <c r="S1839" i="12" s="1"/>
  <c r="X1839" i="12" s="1"/>
  <c r="AD1839" i="12" s="1"/>
  <c r="AI1839" i="12" s="1"/>
  <c r="AO1839" i="12" s="1"/>
  <c r="M1840" i="12"/>
  <c r="S1840" i="12" s="1"/>
  <c r="X1840" i="12" s="1"/>
  <c r="AD1840" i="12" s="1"/>
  <c r="AI1840" i="12" s="1"/>
  <c r="AO1840" i="12" s="1"/>
  <c r="F1849" i="12"/>
  <c r="L1849" i="12" s="1"/>
  <c r="R1849" i="12" s="1"/>
  <c r="W1849" i="12" s="1"/>
  <c r="AC1849" i="12" s="1"/>
  <c r="AH1849" i="12" s="1"/>
  <c r="AN1849" i="12" s="1"/>
  <c r="L1850" i="12"/>
  <c r="R1850" i="12" s="1"/>
  <c r="W1850" i="12" s="1"/>
  <c r="AC1850" i="12" s="1"/>
  <c r="AH1850" i="12" s="1"/>
  <c r="AN1850" i="12" s="1"/>
  <c r="G1854" i="12"/>
  <c r="M1855" i="12"/>
  <c r="S1855" i="12" s="1"/>
  <c r="X1855" i="12" s="1"/>
  <c r="AD1855" i="12" s="1"/>
  <c r="AI1855" i="12" s="1"/>
  <c r="AO1855" i="12" s="1"/>
  <c r="F1864" i="12"/>
  <c r="L1865" i="12"/>
  <c r="R1865" i="12" s="1"/>
  <c r="W1865" i="12" s="1"/>
  <c r="AC1865" i="12" s="1"/>
  <c r="AH1865" i="12" s="1"/>
  <c r="AN1865" i="12" s="1"/>
  <c r="G1869" i="12"/>
  <c r="M1869" i="12" s="1"/>
  <c r="S1869" i="12" s="1"/>
  <c r="X1869" i="12" s="1"/>
  <c r="AD1869" i="12" s="1"/>
  <c r="AI1869" i="12" s="1"/>
  <c r="AO1869" i="12" s="1"/>
  <c r="M1870" i="12"/>
  <c r="S1870" i="12" s="1"/>
  <c r="X1870" i="12" s="1"/>
  <c r="AD1870" i="12" s="1"/>
  <c r="AI1870" i="12" s="1"/>
  <c r="AO1870" i="12" s="1"/>
  <c r="F1911" i="12"/>
  <c r="L1912" i="12"/>
  <c r="R1912" i="12" s="1"/>
  <c r="W1912" i="12" s="1"/>
  <c r="AC1912" i="12" s="1"/>
  <c r="AH1912" i="12" s="1"/>
  <c r="AN1912" i="12" s="1"/>
  <c r="H1931" i="12"/>
  <c r="N1932" i="12"/>
  <c r="T1932" i="12" s="1"/>
  <c r="Y1932" i="12" s="1"/>
  <c r="AE1932" i="12" s="1"/>
  <c r="AJ1932" i="12" s="1"/>
  <c r="AP1932" i="12" s="1"/>
  <c r="F1943" i="12"/>
  <c r="L1944" i="12"/>
  <c r="R1944" i="12" s="1"/>
  <c r="W1944" i="12" s="1"/>
  <c r="AC1944" i="12" s="1"/>
  <c r="AH1944" i="12" s="1"/>
  <c r="AN1944" i="12" s="1"/>
  <c r="G1947" i="12"/>
  <c r="M1948" i="12"/>
  <c r="S1948" i="12" s="1"/>
  <c r="X1948" i="12" s="1"/>
  <c r="AD1948" i="12" s="1"/>
  <c r="AI1948" i="12" s="1"/>
  <c r="AO1948" i="12" s="1"/>
  <c r="H1955" i="12"/>
  <c r="N1956" i="12"/>
  <c r="T1956" i="12" s="1"/>
  <c r="Y1956" i="12" s="1"/>
  <c r="AE1956" i="12" s="1"/>
  <c r="AJ1956" i="12" s="1"/>
  <c r="AP1956" i="12" s="1"/>
  <c r="F1994" i="12"/>
  <c r="L1995" i="12"/>
  <c r="R1995" i="12" s="1"/>
  <c r="W1995" i="12" s="1"/>
  <c r="AC1995" i="12" s="1"/>
  <c r="AH1995" i="12" s="1"/>
  <c r="AN1995" i="12" s="1"/>
  <c r="H2005" i="12"/>
  <c r="N2006" i="12"/>
  <c r="T2006" i="12" s="1"/>
  <c r="Y2006" i="12" s="1"/>
  <c r="AE2006" i="12" s="1"/>
  <c r="AJ2006" i="12" s="1"/>
  <c r="AP2006" i="12" s="1"/>
  <c r="F2013" i="12"/>
  <c r="L2014" i="12"/>
  <c r="R2014" i="12" s="1"/>
  <c r="W2014" i="12" s="1"/>
  <c r="AC2014" i="12" s="1"/>
  <c r="AH2014" i="12" s="1"/>
  <c r="AN2014" i="12" s="1"/>
  <c r="G2021" i="12"/>
  <c r="M2022" i="12"/>
  <c r="S2022" i="12" s="1"/>
  <c r="X2022" i="12" s="1"/>
  <c r="AD2022" i="12" s="1"/>
  <c r="AI2022" i="12" s="1"/>
  <c r="AO2022" i="12" s="1"/>
  <c r="H2025" i="12"/>
  <c r="N2026" i="12"/>
  <c r="T2026" i="12" s="1"/>
  <c r="Y2026" i="12" s="1"/>
  <c r="AE2026" i="12" s="1"/>
  <c r="AJ2026" i="12" s="1"/>
  <c r="AP2026" i="12" s="1"/>
  <c r="F2068" i="12"/>
  <c r="L2069" i="12"/>
  <c r="R2069" i="12" s="1"/>
  <c r="W2069" i="12" s="1"/>
  <c r="AC2069" i="12" s="1"/>
  <c r="AH2069" i="12" s="1"/>
  <c r="AN2069" i="12" s="1"/>
  <c r="G2072" i="12"/>
  <c r="M2073" i="12"/>
  <c r="S2073" i="12" s="1"/>
  <c r="X2073" i="12" s="1"/>
  <c r="AD2073" i="12" s="1"/>
  <c r="AI2073" i="12" s="1"/>
  <c r="AO2073" i="12" s="1"/>
  <c r="H2120" i="12"/>
  <c r="N2121" i="12"/>
  <c r="T2121" i="12" s="1"/>
  <c r="Y2121" i="12" s="1"/>
  <c r="AE2121" i="12" s="1"/>
  <c r="AJ2121" i="12" s="1"/>
  <c r="AP2121" i="12" s="1"/>
  <c r="F2130" i="12"/>
  <c r="L2131" i="12"/>
  <c r="R2131" i="12" s="1"/>
  <c r="W2131" i="12" s="1"/>
  <c r="AC2131" i="12" s="1"/>
  <c r="AH2131" i="12" s="1"/>
  <c r="AN2131" i="12" s="1"/>
  <c r="G2145" i="12"/>
  <c r="M2146" i="12"/>
  <c r="S2146" i="12" s="1"/>
  <c r="X2146" i="12" s="1"/>
  <c r="AD2146" i="12" s="1"/>
  <c r="AI2146" i="12" s="1"/>
  <c r="AO2146" i="12" s="1"/>
  <c r="H2155" i="12"/>
  <c r="N2156" i="12"/>
  <c r="T2156" i="12" s="1"/>
  <c r="Y2156" i="12" s="1"/>
  <c r="AE2156" i="12" s="1"/>
  <c r="AJ2156" i="12" s="1"/>
  <c r="AP2156" i="12" s="1"/>
  <c r="F2181" i="12"/>
  <c r="L2181" i="12" s="1"/>
  <c r="R2181" i="12" s="1"/>
  <c r="W2181" i="12" s="1"/>
  <c r="AC2181" i="12" s="1"/>
  <c r="AH2181" i="12" s="1"/>
  <c r="AN2181" i="12" s="1"/>
  <c r="L2182" i="12"/>
  <c r="R2182" i="12" s="1"/>
  <c r="W2182" i="12" s="1"/>
  <c r="AC2182" i="12" s="1"/>
  <c r="AH2182" i="12" s="1"/>
  <c r="AN2182" i="12" s="1"/>
  <c r="G2184" i="12"/>
  <c r="M2184" i="12" s="1"/>
  <c r="S2184" i="12" s="1"/>
  <c r="X2184" i="12" s="1"/>
  <c r="AD2184" i="12" s="1"/>
  <c r="AI2184" i="12" s="1"/>
  <c r="AO2184" i="12" s="1"/>
  <c r="M2185" i="12"/>
  <c r="S2185" i="12" s="1"/>
  <c r="X2185" i="12" s="1"/>
  <c r="AD2185" i="12" s="1"/>
  <c r="AI2185" i="12" s="1"/>
  <c r="AO2185" i="12" s="1"/>
  <c r="H2188" i="12"/>
  <c r="N2188" i="12" s="1"/>
  <c r="T2188" i="12" s="1"/>
  <c r="Y2188" i="12" s="1"/>
  <c r="AE2188" i="12" s="1"/>
  <c r="AJ2188" i="12" s="1"/>
  <c r="AP2188" i="12" s="1"/>
  <c r="N2189" i="12"/>
  <c r="T2189" i="12" s="1"/>
  <c r="Y2189" i="12" s="1"/>
  <c r="AE2189" i="12" s="1"/>
  <c r="AJ2189" i="12" s="1"/>
  <c r="AP2189" i="12" s="1"/>
  <c r="F2195" i="12"/>
  <c r="L2196" i="12"/>
  <c r="R2196" i="12" s="1"/>
  <c r="W2196" i="12" s="1"/>
  <c r="AC2196" i="12" s="1"/>
  <c r="AH2196" i="12" s="1"/>
  <c r="AN2196" i="12" s="1"/>
  <c r="G2200" i="12"/>
  <c r="M2201" i="12"/>
  <c r="S2201" i="12" s="1"/>
  <c r="X2201" i="12" s="1"/>
  <c r="AD2201" i="12" s="1"/>
  <c r="AI2201" i="12" s="1"/>
  <c r="AO2201" i="12" s="1"/>
  <c r="G2218" i="12"/>
  <c r="M2218" i="12" s="1"/>
  <c r="S2218" i="12" s="1"/>
  <c r="X2218" i="12" s="1"/>
  <c r="AD2218" i="12" s="1"/>
  <c r="AI2218" i="12" s="1"/>
  <c r="AO2218" i="12" s="1"/>
  <c r="M2219" i="12"/>
  <c r="S2219" i="12" s="1"/>
  <c r="X2219" i="12" s="1"/>
  <c r="AD2219" i="12" s="1"/>
  <c r="AI2219" i="12" s="1"/>
  <c r="AO2219" i="12" s="1"/>
  <c r="H2223" i="12"/>
  <c r="N2224" i="12"/>
  <c r="T2224" i="12" s="1"/>
  <c r="Y2224" i="12" s="1"/>
  <c r="AE2224" i="12" s="1"/>
  <c r="AJ2224" i="12" s="1"/>
  <c r="AP2224" i="12" s="1"/>
  <c r="F2248" i="12"/>
  <c r="L2249" i="12"/>
  <c r="R2249" i="12" s="1"/>
  <c r="W2249" i="12" s="1"/>
  <c r="AC2249" i="12" s="1"/>
  <c r="AH2249" i="12" s="1"/>
  <c r="AN2249" i="12" s="1"/>
  <c r="G2252" i="12"/>
  <c r="M2253" i="12"/>
  <c r="S2253" i="12" s="1"/>
  <c r="X2253" i="12" s="1"/>
  <c r="AD2253" i="12" s="1"/>
  <c r="AI2253" i="12" s="1"/>
  <c r="AO2253" i="12" s="1"/>
  <c r="H2256" i="12"/>
  <c r="N2257" i="12"/>
  <c r="T2257" i="12" s="1"/>
  <c r="Y2257" i="12" s="1"/>
  <c r="AE2257" i="12" s="1"/>
  <c r="AJ2257" i="12" s="1"/>
  <c r="AP2257" i="12" s="1"/>
  <c r="F2264" i="12"/>
  <c r="L2265" i="12"/>
  <c r="R2265" i="12" s="1"/>
  <c r="W2265" i="12" s="1"/>
  <c r="AC2265" i="12" s="1"/>
  <c r="AH2265" i="12" s="1"/>
  <c r="AN2265" i="12" s="1"/>
  <c r="G2268" i="12"/>
  <c r="M2269" i="12"/>
  <c r="S2269" i="12" s="1"/>
  <c r="X2269" i="12" s="1"/>
  <c r="AD2269" i="12" s="1"/>
  <c r="AI2269" i="12" s="1"/>
  <c r="AO2269" i="12" s="1"/>
  <c r="H2272" i="12"/>
  <c r="N2272" i="12" s="1"/>
  <c r="T2272" i="12" s="1"/>
  <c r="Y2272" i="12" s="1"/>
  <c r="AE2272" i="12" s="1"/>
  <c r="AJ2272" i="12" s="1"/>
  <c r="AP2272" i="12" s="1"/>
  <c r="N2273" i="12"/>
  <c r="T2273" i="12" s="1"/>
  <c r="Y2273" i="12" s="1"/>
  <c r="AE2273" i="12" s="1"/>
  <c r="AJ2273" i="12" s="1"/>
  <c r="AP2273" i="12" s="1"/>
  <c r="F2282" i="12"/>
  <c r="L2283" i="12"/>
  <c r="R2283" i="12" s="1"/>
  <c r="W2283" i="12" s="1"/>
  <c r="AC2283" i="12" s="1"/>
  <c r="AH2283" i="12" s="1"/>
  <c r="AN2283" i="12" s="1"/>
  <c r="G2289" i="12"/>
  <c r="M2290" i="12"/>
  <c r="S2290" i="12" s="1"/>
  <c r="X2290" i="12" s="1"/>
  <c r="AD2290" i="12" s="1"/>
  <c r="AI2290" i="12" s="1"/>
  <c r="AO2290" i="12" s="1"/>
  <c r="H2293" i="12"/>
  <c r="N2294" i="12"/>
  <c r="T2294" i="12" s="1"/>
  <c r="Y2294" i="12" s="1"/>
  <c r="AE2294" i="12" s="1"/>
  <c r="AJ2294" i="12" s="1"/>
  <c r="AP2294" i="12" s="1"/>
  <c r="G2303" i="12"/>
  <c r="M2304" i="12"/>
  <c r="S2304" i="12" s="1"/>
  <c r="X2304" i="12" s="1"/>
  <c r="AD2304" i="12" s="1"/>
  <c r="AI2304" i="12" s="1"/>
  <c r="AO2304" i="12" s="1"/>
  <c r="H2307" i="12"/>
  <c r="N2308" i="12"/>
  <c r="T2308" i="12" s="1"/>
  <c r="Y2308" i="12" s="1"/>
  <c r="AE2308" i="12" s="1"/>
  <c r="AJ2308" i="12" s="1"/>
  <c r="AP2308" i="12" s="1"/>
  <c r="F2314" i="12"/>
  <c r="L2314" i="12" s="1"/>
  <c r="R2314" i="12" s="1"/>
  <c r="W2314" i="12" s="1"/>
  <c r="AC2314" i="12" s="1"/>
  <c r="AH2314" i="12" s="1"/>
  <c r="AN2314" i="12" s="1"/>
  <c r="L2315" i="12"/>
  <c r="R2315" i="12" s="1"/>
  <c r="W2315" i="12" s="1"/>
  <c r="AC2315" i="12" s="1"/>
  <c r="AH2315" i="12" s="1"/>
  <c r="AN2315" i="12" s="1"/>
  <c r="G2325" i="12"/>
  <c r="M2326" i="12"/>
  <c r="S2326" i="12" s="1"/>
  <c r="X2326" i="12" s="1"/>
  <c r="AD2326" i="12" s="1"/>
  <c r="AI2326" i="12" s="1"/>
  <c r="AO2326" i="12" s="1"/>
  <c r="H2329" i="12"/>
  <c r="N2330" i="12"/>
  <c r="T2330" i="12" s="1"/>
  <c r="Y2330" i="12" s="1"/>
  <c r="AE2330" i="12" s="1"/>
  <c r="AJ2330" i="12" s="1"/>
  <c r="AP2330" i="12" s="1"/>
  <c r="H2348" i="12"/>
  <c r="N2349" i="12"/>
  <c r="T2349" i="12" s="1"/>
  <c r="Y2349" i="12" s="1"/>
  <c r="AE2349" i="12" s="1"/>
  <c r="AJ2349" i="12" s="1"/>
  <c r="AP2349" i="12" s="1"/>
  <c r="F2355" i="12"/>
  <c r="L2355" i="12" s="1"/>
  <c r="R2355" i="12" s="1"/>
  <c r="W2355" i="12" s="1"/>
  <c r="AC2355" i="12" s="1"/>
  <c r="AH2355" i="12" s="1"/>
  <c r="AN2355" i="12" s="1"/>
  <c r="L2356" i="12"/>
  <c r="R2356" i="12" s="1"/>
  <c r="W2356" i="12" s="1"/>
  <c r="AC2356" i="12" s="1"/>
  <c r="AH2356" i="12" s="1"/>
  <c r="AN2356" i="12" s="1"/>
  <c r="G2358" i="12"/>
  <c r="M2358" i="12" s="1"/>
  <c r="S2358" i="12" s="1"/>
  <c r="X2358" i="12" s="1"/>
  <c r="AD2358" i="12" s="1"/>
  <c r="AI2358" i="12" s="1"/>
  <c r="AO2358" i="12" s="1"/>
  <c r="M2359" i="12"/>
  <c r="S2359" i="12" s="1"/>
  <c r="X2359" i="12" s="1"/>
  <c r="AD2359" i="12" s="1"/>
  <c r="AI2359" i="12" s="1"/>
  <c r="AO2359" i="12" s="1"/>
  <c r="H2362" i="12"/>
  <c r="N2363" i="12"/>
  <c r="T2363" i="12" s="1"/>
  <c r="Y2363" i="12" s="1"/>
  <c r="AE2363" i="12" s="1"/>
  <c r="AJ2363" i="12" s="1"/>
  <c r="AP2363" i="12" s="1"/>
  <c r="F2370" i="12"/>
  <c r="L2371" i="12"/>
  <c r="R2371" i="12" s="1"/>
  <c r="W2371" i="12" s="1"/>
  <c r="AC2371" i="12" s="1"/>
  <c r="AH2371" i="12" s="1"/>
  <c r="AN2371" i="12" s="1"/>
  <c r="G2374" i="12"/>
  <c r="M2374" i="12" s="1"/>
  <c r="S2374" i="12" s="1"/>
  <c r="X2374" i="12" s="1"/>
  <c r="AD2374" i="12" s="1"/>
  <c r="AI2374" i="12" s="1"/>
  <c r="AO2374" i="12" s="1"/>
  <c r="M2375" i="12"/>
  <c r="S2375" i="12" s="1"/>
  <c r="X2375" i="12" s="1"/>
  <c r="AD2375" i="12" s="1"/>
  <c r="AI2375" i="12" s="1"/>
  <c r="AO2375" i="12" s="1"/>
  <c r="H2377" i="12"/>
  <c r="N2377" i="12" s="1"/>
  <c r="T2377" i="12" s="1"/>
  <c r="Y2377" i="12" s="1"/>
  <c r="AE2377" i="12" s="1"/>
  <c r="AJ2377" i="12" s="1"/>
  <c r="AP2377" i="12" s="1"/>
  <c r="N2378" i="12"/>
  <c r="T2378" i="12" s="1"/>
  <c r="Y2378" i="12" s="1"/>
  <c r="AE2378" i="12" s="1"/>
  <c r="AJ2378" i="12" s="1"/>
  <c r="AP2378" i="12" s="1"/>
  <c r="F2387" i="12"/>
  <c r="L2388" i="12"/>
  <c r="R2388" i="12" s="1"/>
  <c r="W2388" i="12" s="1"/>
  <c r="AC2388" i="12" s="1"/>
  <c r="AH2388" i="12" s="1"/>
  <c r="AN2388" i="12" s="1"/>
  <c r="G2392" i="12"/>
  <c r="M2393" i="12"/>
  <c r="S2393" i="12" s="1"/>
  <c r="X2393" i="12" s="1"/>
  <c r="AD2393" i="12" s="1"/>
  <c r="AI2393" i="12" s="1"/>
  <c r="AO2393" i="12" s="1"/>
  <c r="H2396" i="12"/>
  <c r="N2396" i="12" s="1"/>
  <c r="T2396" i="12" s="1"/>
  <c r="Y2396" i="12" s="1"/>
  <c r="AE2396" i="12" s="1"/>
  <c r="AJ2396" i="12" s="1"/>
  <c r="AP2396" i="12" s="1"/>
  <c r="N2397" i="12"/>
  <c r="T2397" i="12" s="1"/>
  <c r="Y2397" i="12" s="1"/>
  <c r="AE2397" i="12" s="1"/>
  <c r="AJ2397" i="12" s="1"/>
  <c r="AP2397" i="12" s="1"/>
  <c r="F2402" i="12"/>
  <c r="L2402" i="12" s="1"/>
  <c r="R2402" i="12" s="1"/>
  <c r="W2402" i="12" s="1"/>
  <c r="AC2402" i="12" s="1"/>
  <c r="AH2402" i="12" s="1"/>
  <c r="AN2402" i="12" s="1"/>
  <c r="L2403" i="12"/>
  <c r="R2403" i="12" s="1"/>
  <c r="W2403" i="12" s="1"/>
  <c r="AC2403" i="12" s="1"/>
  <c r="AH2403" i="12" s="1"/>
  <c r="AN2403" i="12" s="1"/>
  <c r="G2408" i="12"/>
  <c r="M2409" i="12"/>
  <c r="S2409" i="12" s="1"/>
  <c r="X2409" i="12" s="1"/>
  <c r="AD2409" i="12" s="1"/>
  <c r="AI2409" i="12" s="1"/>
  <c r="AO2409" i="12" s="1"/>
  <c r="H2413" i="12"/>
  <c r="N2414" i="12"/>
  <c r="T2414" i="12" s="1"/>
  <c r="Y2414" i="12" s="1"/>
  <c r="AE2414" i="12" s="1"/>
  <c r="AJ2414" i="12" s="1"/>
  <c r="AP2414" i="12" s="1"/>
  <c r="F2420" i="12"/>
  <c r="L2420" i="12" s="1"/>
  <c r="R2420" i="12" s="1"/>
  <c r="W2420" i="12" s="1"/>
  <c r="AC2420" i="12" s="1"/>
  <c r="AH2420" i="12" s="1"/>
  <c r="AN2420" i="12" s="1"/>
  <c r="L2421" i="12"/>
  <c r="R2421" i="12" s="1"/>
  <c r="W2421" i="12" s="1"/>
  <c r="AC2421" i="12" s="1"/>
  <c r="AH2421" i="12" s="1"/>
  <c r="AN2421" i="12" s="1"/>
  <c r="G2423" i="12"/>
  <c r="M2423" i="12" s="1"/>
  <c r="S2423" i="12" s="1"/>
  <c r="X2423" i="12" s="1"/>
  <c r="AD2423" i="12" s="1"/>
  <c r="AI2423" i="12" s="1"/>
  <c r="AO2423" i="12" s="1"/>
  <c r="M2424" i="12"/>
  <c r="S2424" i="12" s="1"/>
  <c r="X2424" i="12" s="1"/>
  <c r="AD2424" i="12" s="1"/>
  <c r="AI2424" i="12" s="1"/>
  <c r="AO2424" i="12" s="1"/>
  <c r="H2429" i="12"/>
  <c r="N2430" i="12"/>
  <c r="T2430" i="12" s="1"/>
  <c r="Y2430" i="12" s="1"/>
  <c r="AE2430" i="12" s="1"/>
  <c r="AJ2430" i="12" s="1"/>
  <c r="AP2430" i="12" s="1"/>
  <c r="F2438" i="12"/>
  <c r="L2438" i="12" s="1"/>
  <c r="R2438" i="12" s="1"/>
  <c r="W2438" i="12" s="1"/>
  <c r="AC2438" i="12" s="1"/>
  <c r="AH2438" i="12" s="1"/>
  <c r="AN2438" i="12" s="1"/>
  <c r="L2439" i="12"/>
  <c r="R2439" i="12" s="1"/>
  <c r="W2439" i="12" s="1"/>
  <c r="AC2439" i="12" s="1"/>
  <c r="AH2439" i="12" s="1"/>
  <c r="AN2439" i="12" s="1"/>
  <c r="G2441" i="12"/>
  <c r="M2441" i="12" s="1"/>
  <c r="S2441" i="12" s="1"/>
  <c r="X2441" i="12" s="1"/>
  <c r="AD2441" i="12" s="1"/>
  <c r="AI2441" i="12" s="1"/>
  <c r="AO2441" i="12" s="1"/>
  <c r="M2442" i="12"/>
  <c r="S2442" i="12" s="1"/>
  <c r="X2442" i="12" s="1"/>
  <c r="AD2442" i="12" s="1"/>
  <c r="AI2442" i="12" s="1"/>
  <c r="AO2442" i="12" s="1"/>
  <c r="H2444" i="12"/>
  <c r="N2444" i="12" s="1"/>
  <c r="T2444" i="12" s="1"/>
  <c r="Y2444" i="12" s="1"/>
  <c r="AE2444" i="12" s="1"/>
  <c r="AJ2444" i="12" s="1"/>
  <c r="AP2444" i="12" s="1"/>
  <c r="N2445" i="12"/>
  <c r="T2445" i="12" s="1"/>
  <c r="Y2445" i="12" s="1"/>
  <c r="AE2445" i="12" s="1"/>
  <c r="AJ2445" i="12" s="1"/>
  <c r="AP2445" i="12" s="1"/>
  <c r="F2455" i="12"/>
  <c r="L2456" i="12"/>
  <c r="R2456" i="12" s="1"/>
  <c r="W2456" i="12" s="1"/>
  <c r="AC2456" i="12" s="1"/>
  <c r="AH2456" i="12" s="1"/>
  <c r="AN2456" i="12" s="1"/>
  <c r="G2459" i="12"/>
  <c r="M2459" i="12" s="1"/>
  <c r="S2459" i="12" s="1"/>
  <c r="X2459" i="12" s="1"/>
  <c r="AD2459" i="12" s="1"/>
  <c r="AI2459" i="12" s="1"/>
  <c r="AO2459" i="12" s="1"/>
  <c r="M2460" i="12"/>
  <c r="S2460" i="12" s="1"/>
  <c r="X2460" i="12" s="1"/>
  <c r="AD2460" i="12" s="1"/>
  <c r="AI2460" i="12" s="1"/>
  <c r="AO2460" i="12" s="1"/>
  <c r="H2462" i="12"/>
  <c r="N2462" i="12" s="1"/>
  <c r="T2462" i="12" s="1"/>
  <c r="Y2462" i="12" s="1"/>
  <c r="AE2462" i="12" s="1"/>
  <c r="AJ2462" i="12" s="1"/>
  <c r="AP2462" i="12" s="1"/>
  <c r="N2463" i="12"/>
  <c r="T2463" i="12" s="1"/>
  <c r="Y2463" i="12" s="1"/>
  <c r="AE2463" i="12" s="1"/>
  <c r="AJ2463" i="12" s="1"/>
  <c r="AP2463" i="12" s="1"/>
  <c r="F2470" i="12"/>
  <c r="L2471" i="12"/>
  <c r="R2471" i="12" s="1"/>
  <c r="W2471" i="12" s="1"/>
  <c r="AC2471" i="12" s="1"/>
  <c r="AH2471" i="12" s="1"/>
  <c r="AN2471" i="12" s="1"/>
  <c r="G2483" i="12"/>
  <c r="M2483" i="12" s="1"/>
  <c r="S2483" i="12" s="1"/>
  <c r="X2483" i="12" s="1"/>
  <c r="AD2483" i="12" s="1"/>
  <c r="AI2483" i="12" s="1"/>
  <c r="AO2483" i="12" s="1"/>
  <c r="M2484" i="12"/>
  <c r="S2484" i="12" s="1"/>
  <c r="X2484" i="12" s="1"/>
  <c r="AD2484" i="12" s="1"/>
  <c r="AI2484" i="12" s="1"/>
  <c r="AO2484" i="12" s="1"/>
  <c r="H2494" i="12"/>
  <c r="N2494" i="12" s="1"/>
  <c r="T2494" i="12" s="1"/>
  <c r="Y2494" i="12" s="1"/>
  <c r="AE2494" i="12" s="1"/>
  <c r="AJ2494" i="12" s="1"/>
  <c r="AP2494" i="12" s="1"/>
  <c r="N2495" i="12"/>
  <c r="T2495" i="12" s="1"/>
  <c r="Y2495" i="12" s="1"/>
  <c r="AE2495" i="12" s="1"/>
  <c r="AJ2495" i="12" s="1"/>
  <c r="AP2495" i="12" s="1"/>
  <c r="F2520" i="12"/>
  <c r="L2521" i="12"/>
  <c r="R2521" i="12" s="1"/>
  <c r="W2521" i="12" s="1"/>
  <c r="AC2521" i="12" s="1"/>
  <c r="AH2521" i="12" s="1"/>
  <c r="AN2521" i="12" s="1"/>
  <c r="G2524" i="12"/>
  <c r="M2524" i="12" s="1"/>
  <c r="S2524" i="12" s="1"/>
  <c r="X2524" i="12" s="1"/>
  <c r="AD2524" i="12" s="1"/>
  <c r="AI2524" i="12" s="1"/>
  <c r="AO2524" i="12" s="1"/>
  <c r="M2525" i="12"/>
  <c r="S2525" i="12" s="1"/>
  <c r="X2525" i="12" s="1"/>
  <c r="AD2525" i="12" s="1"/>
  <c r="AI2525" i="12" s="1"/>
  <c r="AO2525" i="12" s="1"/>
  <c r="H2527" i="12"/>
  <c r="N2527" i="12" s="1"/>
  <c r="T2527" i="12" s="1"/>
  <c r="Y2527" i="12" s="1"/>
  <c r="AE2527" i="12" s="1"/>
  <c r="AJ2527" i="12" s="1"/>
  <c r="AP2527" i="12" s="1"/>
  <c r="N2528" i="12"/>
  <c r="T2528" i="12" s="1"/>
  <c r="Y2528" i="12" s="1"/>
  <c r="AE2528" i="12" s="1"/>
  <c r="AJ2528" i="12" s="1"/>
  <c r="AP2528" i="12" s="1"/>
  <c r="F2542" i="12"/>
  <c r="L2543" i="12"/>
  <c r="R2543" i="12" s="1"/>
  <c r="W2543" i="12" s="1"/>
  <c r="AC2543" i="12" s="1"/>
  <c r="AH2543" i="12" s="1"/>
  <c r="AN2543" i="12" s="1"/>
  <c r="G2547" i="12"/>
  <c r="M2548" i="12"/>
  <c r="S2548" i="12" s="1"/>
  <c r="X2548" i="12" s="1"/>
  <c r="AD2548" i="12" s="1"/>
  <c r="AI2548" i="12" s="1"/>
  <c r="AO2548" i="12" s="1"/>
  <c r="H2553" i="12"/>
  <c r="N2553" i="12" s="1"/>
  <c r="T2553" i="12" s="1"/>
  <c r="Y2553" i="12" s="1"/>
  <c r="AE2553" i="12" s="1"/>
  <c r="AJ2553" i="12" s="1"/>
  <c r="AP2553" i="12" s="1"/>
  <c r="N2554" i="12"/>
  <c r="T2554" i="12" s="1"/>
  <c r="Y2554" i="12" s="1"/>
  <c r="AE2554" i="12" s="1"/>
  <c r="AJ2554" i="12" s="1"/>
  <c r="AP2554" i="12" s="1"/>
  <c r="F2559" i="12"/>
  <c r="L2559" i="12" s="1"/>
  <c r="R2559" i="12" s="1"/>
  <c r="W2559" i="12" s="1"/>
  <c r="AC2559" i="12" s="1"/>
  <c r="AH2559" i="12" s="1"/>
  <c r="AN2559" i="12" s="1"/>
  <c r="L2562" i="12"/>
  <c r="R2562" i="12" s="1"/>
  <c r="W2562" i="12" s="1"/>
  <c r="AC2562" i="12" s="1"/>
  <c r="AH2562" i="12" s="1"/>
  <c r="AN2562" i="12" s="1"/>
  <c r="L231" i="12"/>
  <c r="R231" i="12" s="1"/>
  <c r="W231" i="12" s="1"/>
  <c r="AC231" i="12" s="1"/>
  <c r="AH231" i="12" s="1"/>
  <c r="AN231" i="12" s="1"/>
  <c r="F230" i="12"/>
  <c r="L230" i="12" s="1"/>
  <c r="R230" i="12" s="1"/>
  <c r="W230" i="12" s="1"/>
  <c r="AC230" i="12" s="1"/>
  <c r="AH230" i="12" s="1"/>
  <c r="AN230" i="12" s="1"/>
  <c r="F781" i="12"/>
  <c r="L781" i="12" s="1"/>
  <c r="R781" i="12" s="1"/>
  <c r="W781" i="12" s="1"/>
  <c r="AC781" i="12" s="1"/>
  <c r="AH781" i="12" s="1"/>
  <c r="AN781" i="12" s="1"/>
  <c r="L782" i="12"/>
  <c r="R782" i="12" s="1"/>
  <c r="W782" i="12" s="1"/>
  <c r="AC782" i="12" s="1"/>
  <c r="AH782" i="12" s="1"/>
  <c r="AN782" i="12" s="1"/>
  <c r="F316" i="12"/>
  <c r="L316" i="12" s="1"/>
  <c r="R316" i="12" s="1"/>
  <c r="W316" i="12" s="1"/>
  <c r="AC316" i="12" s="1"/>
  <c r="AH316" i="12" s="1"/>
  <c r="AN316" i="12" s="1"/>
  <c r="L317" i="12"/>
  <c r="R317" i="12" s="1"/>
  <c r="W317" i="12" s="1"/>
  <c r="AC317" i="12" s="1"/>
  <c r="AH317" i="12" s="1"/>
  <c r="AN317" i="12" s="1"/>
  <c r="F44" i="12"/>
  <c r="L45" i="12"/>
  <c r="R45" i="12" s="1"/>
  <c r="W45" i="12" s="1"/>
  <c r="AC45" i="12" s="1"/>
  <c r="AH45" i="12" s="1"/>
  <c r="AN45" i="12" s="1"/>
  <c r="G65" i="12"/>
  <c r="M66" i="12"/>
  <c r="S66" i="12" s="1"/>
  <c r="X66" i="12" s="1"/>
  <c r="AD66" i="12" s="1"/>
  <c r="AI66" i="12" s="1"/>
  <c r="AO66" i="12" s="1"/>
  <c r="F142" i="12"/>
  <c r="L142" i="12" s="1"/>
  <c r="R142" i="12" s="1"/>
  <c r="W142" i="12" s="1"/>
  <c r="AC142" i="12" s="1"/>
  <c r="AH142" i="12" s="1"/>
  <c r="AN142" i="12" s="1"/>
  <c r="L143" i="12"/>
  <c r="R143" i="12" s="1"/>
  <c r="W143" i="12" s="1"/>
  <c r="AC143" i="12" s="1"/>
  <c r="AH143" i="12" s="1"/>
  <c r="AN143" i="12" s="1"/>
  <c r="H207" i="12"/>
  <c r="N208" i="12"/>
  <c r="T208" i="12" s="1"/>
  <c r="Y208" i="12" s="1"/>
  <c r="AE208" i="12" s="1"/>
  <c r="AJ208" i="12" s="1"/>
  <c r="AP208" i="12" s="1"/>
  <c r="H19" i="12"/>
  <c r="N19" i="12" s="1"/>
  <c r="T19" i="12" s="1"/>
  <c r="Y19" i="12" s="1"/>
  <c r="AE19" i="12" s="1"/>
  <c r="AJ19" i="12" s="1"/>
  <c r="AP19" i="12" s="1"/>
  <c r="N20" i="12"/>
  <c r="T20" i="12" s="1"/>
  <c r="Y20" i="12" s="1"/>
  <c r="AE20" i="12" s="1"/>
  <c r="AJ20" i="12" s="1"/>
  <c r="AP20" i="12" s="1"/>
  <c r="H34" i="12"/>
  <c r="N34" i="12" s="1"/>
  <c r="T34" i="12" s="1"/>
  <c r="Y34" i="12" s="1"/>
  <c r="AE34" i="12" s="1"/>
  <c r="AJ34" i="12" s="1"/>
  <c r="AP34" i="12" s="1"/>
  <c r="N35" i="12"/>
  <c r="T35" i="12" s="1"/>
  <c r="Y35" i="12" s="1"/>
  <c r="AE35" i="12" s="1"/>
  <c r="AJ35" i="12" s="1"/>
  <c r="AP35" i="12" s="1"/>
  <c r="G44" i="12"/>
  <c r="M45" i="12"/>
  <c r="S45" i="12" s="1"/>
  <c r="X45" i="12" s="1"/>
  <c r="AD45" i="12" s="1"/>
  <c r="AI45" i="12" s="1"/>
  <c r="AO45" i="12" s="1"/>
  <c r="G61" i="12"/>
  <c r="M61" i="12" s="1"/>
  <c r="S61" i="12" s="1"/>
  <c r="X61" i="12" s="1"/>
  <c r="AD61" i="12" s="1"/>
  <c r="AI61" i="12" s="1"/>
  <c r="AO61" i="12" s="1"/>
  <c r="M62" i="12"/>
  <c r="S62" i="12" s="1"/>
  <c r="X62" i="12" s="1"/>
  <c r="AD62" i="12" s="1"/>
  <c r="AI62" i="12" s="1"/>
  <c r="AO62" i="12" s="1"/>
  <c r="G77" i="12"/>
  <c r="M78" i="12"/>
  <c r="S78" i="12" s="1"/>
  <c r="X78" i="12" s="1"/>
  <c r="AD78" i="12" s="1"/>
  <c r="AI78" i="12" s="1"/>
  <c r="AO78" i="12" s="1"/>
  <c r="F219" i="12"/>
  <c r="L220" i="12"/>
  <c r="R220" i="12" s="1"/>
  <c r="W220" i="12" s="1"/>
  <c r="AC220" i="12" s="1"/>
  <c r="AH220" i="12" s="1"/>
  <c r="AN220" i="12" s="1"/>
  <c r="G280" i="12"/>
  <c r="M281" i="12"/>
  <c r="S281" i="12" s="1"/>
  <c r="X281" i="12" s="1"/>
  <c r="AD281" i="12" s="1"/>
  <c r="AI281" i="12" s="1"/>
  <c r="AO281" i="12" s="1"/>
  <c r="F542" i="12"/>
  <c r="L543" i="12"/>
  <c r="R543" i="12" s="1"/>
  <c r="W543" i="12" s="1"/>
  <c r="AC543" i="12" s="1"/>
  <c r="AH543" i="12" s="1"/>
  <c r="AN543" i="12" s="1"/>
  <c r="F590" i="12"/>
  <c r="L590" i="12" s="1"/>
  <c r="R590" i="12" s="1"/>
  <c r="W590" i="12" s="1"/>
  <c r="AC590" i="12" s="1"/>
  <c r="AH590" i="12" s="1"/>
  <c r="AN590" i="12" s="1"/>
  <c r="L591" i="12"/>
  <c r="R591" i="12" s="1"/>
  <c r="W591" i="12" s="1"/>
  <c r="AC591" i="12" s="1"/>
  <c r="AH591" i="12" s="1"/>
  <c r="AN591" i="12" s="1"/>
  <c r="H639" i="12"/>
  <c r="N640" i="12"/>
  <c r="T640" i="12" s="1"/>
  <c r="Y640" i="12" s="1"/>
  <c r="AE640" i="12" s="1"/>
  <c r="AJ640" i="12" s="1"/>
  <c r="AP640" i="12" s="1"/>
  <c r="G683" i="12"/>
  <c r="M684" i="12"/>
  <c r="S684" i="12" s="1"/>
  <c r="X684" i="12" s="1"/>
  <c r="AD684" i="12" s="1"/>
  <c r="AI684" i="12" s="1"/>
  <c r="AO684" i="12" s="1"/>
  <c r="H710" i="12"/>
  <c r="N711" i="12"/>
  <c r="T711" i="12" s="1"/>
  <c r="Y711" i="12" s="1"/>
  <c r="AE711" i="12" s="1"/>
  <c r="AJ711" i="12" s="1"/>
  <c r="AP711" i="12" s="1"/>
  <c r="F722" i="12"/>
  <c r="L723" i="12"/>
  <c r="R723" i="12" s="1"/>
  <c r="W723" i="12" s="1"/>
  <c r="AC723" i="12" s="1"/>
  <c r="AH723" i="12" s="1"/>
  <c r="AN723" i="12" s="1"/>
  <c r="G730" i="12"/>
  <c r="M731" i="12"/>
  <c r="S731" i="12" s="1"/>
  <c r="X731" i="12" s="1"/>
  <c r="AD731" i="12" s="1"/>
  <c r="AI731" i="12" s="1"/>
  <c r="AO731" i="12" s="1"/>
  <c r="H754" i="12"/>
  <c r="N755" i="12"/>
  <c r="T755" i="12" s="1"/>
  <c r="Y755" i="12" s="1"/>
  <c r="AE755" i="12" s="1"/>
  <c r="AJ755" i="12" s="1"/>
  <c r="AP755" i="12" s="1"/>
  <c r="F762" i="12"/>
  <c r="L763" i="12"/>
  <c r="R763" i="12" s="1"/>
  <c r="W763" i="12" s="1"/>
  <c r="AC763" i="12" s="1"/>
  <c r="AH763" i="12" s="1"/>
  <c r="AN763" i="12" s="1"/>
  <c r="G770" i="12"/>
  <c r="M771" i="12"/>
  <c r="S771" i="12" s="1"/>
  <c r="X771" i="12" s="1"/>
  <c r="AD771" i="12" s="1"/>
  <c r="AI771" i="12" s="1"/>
  <c r="AO771" i="12" s="1"/>
  <c r="H774" i="12"/>
  <c r="N775" i="12"/>
  <c r="T775" i="12" s="1"/>
  <c r="Y775" i="12" s="1"/>
  <c r="AE775" i="12" s="1"/>
  <c r="AJ775" i="12" s="1"/>
  <c r="AP775" i="12" s="1"/>
  <c r="G795" i="12"/>
  <c r="M796" i="12"/>
  <c r="S796" i="12" s="1"/>
  <c r="X796" i="12" s="1"/>
  <c r="AD796" i="12" s="1"/>
  <c r="AI796" i="12" s="1"/>
  <c r="AO796" i="12" s="1"/>
  <c r="F807" i="12"/>
  <c r="L807" i="12" s="1"/>
  <c r="R807" i="12" s="1"/>
  <c r="W807" i="12" s="1"/>
  <c r="AC807" i="12" s="1"/>
  <c r="AH807" i="12" s="1"/>
  <c r="AN807" i="12" s="1"/>
  <c r="L810" i="12"/>
  <c r="R810" i="12" s="1"/>
  <c r="W810" i="12" s="1"/>
  <c r="AC810" i="12" s="1"/>
  <c r="AH810" i="12" s="1"/>
  <c r="AN810" i="12" s="1"/>
  <c r="G815" i="12"/>
  <c r="M815" i="12" s="1"/>
  <c r="S815" i="12" s="1"/>
  <c r="X815" i="12" s="1"/>
  <c r="AD815" i="12" s="1"/>
  <c r="AI815" i="12" s="1"/>
  <c r="AO815" i="12" s="1"/>
  <c r="M816" i="12"/>
  <c r="S816" i="12" s="1"/>
  <c r="X816" i="12" s="1"/>
  <c r="AD816" i="12" s="1"/>
  <c r="AI816" i="12" s="1"/>
  <c r="AO816" i="12" s="1"/>
  <c r="H818" i="12"/>
  <c r="N818" i="12" s="1"/>
  <c r="T818" i="12" s="1"/>
  <c r="Y818" i="12" s="1"/>
  <c r="AE818" i="12" s="1"/>
  <c r="AJ818" i="12" s="1"/>
  <c r="AP818" i="12" s="1"/>
  <c r="N819" i="12"/>
  <c r="T819" i="12" s="1"/>
  <c r="Y819" i="12" s="1"/>
  <c r="AE819" i="12" s="1"/>
  <c r="AJ819" i="12" s="1"/>
  <c r="AP819" i="12" s="1"/>
  <c r="F826" i="12"/>
  <c r="L827" i="12"/>
  <c r="R827" i="12" s="1"/>
  <c r="W827" i="12" s="1"/>
  <c r="AC827" i="12" s="1"/>
  <c r="AH827" i="12" s="1"/>
  <c r="AN827" i="12" s="1"/>
  <c r="G830" i="12"/>
  <c r="M831" i="12"/>
  <c r="S831" i="12" s="1"/>
  <c r="X831" i="12" s="1"/>
  <c r="AD831" i="12" s="1"/>
  <c r="AI831" i="12" s="1"/>
  <c r="AO831" i="12" s="1"/>
  <c r="H871" i="12"/>
  <c r="N872" i="12"/>
  <c r="T872" i="12" s="1"/>
  <c r="Y872" i="12" s="1"/>
  <c r="AE872" i="12" s="1"/>
  <c r="AJ872" i="12" s="1"/>
  <c r="AP872" i="12" s="1"/>
  <c r="F889" i="12"/>
  <c r="L890" i="12"/>
  <c r="R890" i="12" s="1"/>
  <c r="W890" i="12" s="1"/>
  <c r="AC890" i="12" s="1"/>
  <c r="AH890" i="12" s="1"/>
  <c r="AN890" i="12" s="1"/>
  <c r="G893" i="12"/>
  <c r="M894" i="12"/>
  <c r="S894" i="12" s="1"/>
  <c r="X894" i="12" s="1"/>
  <c r="AD894" i="12" s="1"/>
  <c r="AI894" i="12" s="1"/>
  <c r="AO894" i="12" s="1"/>
  <c r="H898" i="12"/>
  <c r="N899" i="12"/>
  <c r="T899" i="12" s="1"/>
  <c r="Y899" i="12" s="1"/>
  <c r="AE899" i="12" s="1"/>
  <c r="AJ899" i="12" s="1"/>
  <c r="AP899" i="12" s="1"/>
  <c r="F913" i="12"/>
  <c r="L913" i="12" s="1"/>
  <c r="R913" i="12" s="1"/>
  <c r="W913" i="12" s="1"/>
  <c r="AC913" i="12" s="1"/>
  <c r="AH913" i="12" s="1"/>
  <c r="AN913" i="12" s="1"/>
  <c r="L914" i="12"/>
  <c r="R914" i="12" s="1"/>
  <c r="W914" i="12" s="1"/>
  <c r="AC914" i="12" s="1"/>
  <c r="AH914" i="12" s="1"/>
  <c r="AN914" i="12" s="1"/>
  <c r="G916" i="12"/>
  <c r="M916" i="12" s="1"/>
  <c r="S916" i="12" s="1"/>
  <c r="X916" i="12" s="1"/>
  <c r="AD916" i="12" s="1"/>
  <c r="AI916" i="12" s="1"/>
  <c r="AO916" i="12" s="1"/>
  <c r="M917" i="12"/>
  <c r="S917" i="12" s="1"/>
  <c r="X917" i="12" s="1"/>
  <c r="AD917" i="12" s="1"/>
  <c r="AI917" i="12" s="1"/>
  <c r="AO917" i="12" s="1"/>
  <c r="H919" i="12"/>
  <c r="N919" i="12" s="1"/>
  <c r="T919" i="12" s="1"/>
  <c r="Y919" i="12" s="1"/>
  <c r="AE919" i="12" s="1"/>
  <c r="AJ919" i="12" s="1"/>
  <c r="AP919" i="12" s="1"/>
  <c r="N920" i="12"/>
  <c r="T920" i="12" s="1"/>
  <c r="Y920" i="12" s="1"/>
  <c r="AE920" i="12" s="1"/>
  <c r="AJ920" i="12" s="1"/>
  <c r="AP920" i="12" s="1"/>
  <c r="F928" i="12"/>
  <c r="L929" i="12"/>
  <c r="R929" i="12" s="1"/>
  <c r="W929" i="12" s="1"/>
  <c r="AC929" i="12" s="1"/>
  <c r="AH929" i="12" s="1"/>
  <c r="AN929" i="12" s="1"/>
  <c r="G931" i="12"/>
  <c r="M931" i="12" s="1"/>
  <c r="S931" i="12" s="1"/>
  <c r="X931" i="12" s="1"/>
  <c r="AD931" i="12" s="1"/>
  <c r="AI931" i="12" s="1"/>
  <c r="AO931" i="12" s="1"/>
  <c r="M932" i="12"/>
  <c r="S932" i="12" s="1"/>
  <c r="X932" i="12" s="1"/>
  <c r="AD932" i="12" s="1"/>
  <c r="AI932" i="12" s="1"/>
  <c r="AO932" i="12" s="1"/>
  <c r="H937" i="12"/>
  <c r="N938" i="12"/>
  <c r="T938" i="12" s="1"/>
  <c r="Y938" i="12" s="1"/>
  <c r="AE938" i="12" s="1"/>
  <c r="AJ938" i="12" s="1"/>
  <c r="AP938" i="12" s="1"/>
  <c r="F945" i="12"/>
  <c r="L945" i="12" s="1"/>
  <c r="R945" i="12" s="1"/>
  <c r="W945" i="12" s="1"/>
  <c r="AC945" i="12" s="1"/>
  <c r="AH945" i="12" s="1"/>
  <c r="AN945" i="12" s="1"/>
  <c r="L946" i="12"/>
  <c r="R946" i="12" s="1"/>
  <c r="W946" i="12" s="1"/>
  <c r="AC946" i="12" s="1"/>
  <c r="AH946" i="12" s="1"/>
  <c r="AN946" i="12" s="1"/>
  <c r="G955" i="12"/>
  <c r="M956" i="12"/>
  <c r="S956" i="12" s="1"/>
  <c r="X956" i="12" s="1"/>
  <c r="AD956" i="12" s="1"/>
  <c r="AI956" i="12" s="1"/>
  <c r="AO956" i="12" s="1"/>
  <c r="H959" i="12"/>
  <c r="N960" i="12"/>
  <c r="T960" i="12" s="1"/>
  <c r="Y960" i="12" s="1"/>
  <c r="AE960" i="12" s="1"/>
  <c r="AJ960" i="12" s="1"/>
  <c r="AP960" i="12" s="1"/>
  <c r="F967" i="12"/>
  <c r="L968" i="12"/>
  <c r="R968" i="12" s="1"/>
  <c r="W968" i="12" s="1"/>
  <c r="AC968" i="12" s="1"/>
  <c r="AH968" i="12" s="1"/>
  <c r="AN968" i="12" s="1"/>
  <c r="G971" i="12"/>
  <c r="M972" i="12"/>
  <c r="S972" i="12" s="1"/>
  <c r="X972" i="12" s="1"/>
  <c r="AD972" i="12" s="1"/>
  <c r="AI972" i="12" s="1"/>
  <c r="AO972" i="12" s="1"/>
  <c r="H975" i="12"/>
  <c r="N976" i="12"/>
  <c r="T976" i="12" s="1"/>
  <c r="Y976" i="12" s="1"/>
  <c r="AE976" i="12" s="1"/>
  <c r="AJ976" i="12" s="1"/>
  <c r="AP976" i="12" s="1"/>
  <c r="F984" i="12"/>
  <c r="L984" i="12" s="1"/>
  <c r="R984" i="12" s="1"/>
  <c r="W984" i="12" s="1"/>
  <c r="AC984" i="12" s="1"/>
  <c r="AH984" i="12" s="1"/>
  <c r="AN984" i="12" s="1"/>
  <c r="L985" i="12"/>
  <c r="R985" i="12" s="1"/>
  <c r="W985" i="12" s="1"/>
  <c r="AC985" i="12" s="1"/>
  <c r="AH985" i="12" s="1"/>
  <c r="AN985" i="12" s="1"/>
  <c r="G987" i="12"/>
  <c r="M987" i="12" s="1"/>
  <c r="S987" i="12" s="1"/>
  <c r="X987" i="12" s="1"/>
  <c r="AD987" i="12" s="1"/>
  <c r="AI987" i="12" s="1"/>
  <c r="AO987" i="12" s="1"/>
  <c r="M988" i="12"/>
  <c r="S988" i="12" s="1"/>
  <c r="X988" i="12" s="1"/>
  <c r="AD988" i="12" s="1"/>
  <c r="AI988" i="12" s="1"/>
  <c r="AO988" i="12" s="1"/>
  <c r="H990" i="12"/>
  <c r="N990" i="12" s="1"/>
  <c r="T990" i="12" s="1"/>
  <c r="Y990" i="12" s="1"/>
  <c r="AE990" i="12" s="1"/>
  <c r="AJ990" i="12" s="1"/>
  <c r="AP990" i="12" s="1"/>
  <c r="N991" i="12"/>
  <c r="T991" i="12" s="1"/>
  <c r="Y991" i="12" s="1"/>
  <c r="AE991" i="12" s="1"/>
  <c r="AJ991" i="12" s="1"/>
  <c r="AP991" i="12" s="1"/>
  <c r="F999" i="12"/>
  <c r="L1000" i="12"/>
  <c r="R1000" i="12" s="1"/>
  <c r="W1000" i="12" s="1"/>
  <c r="AC1000" i="12" s="1"/>
  <c r="AH1000" i="12" s="1"/>
  <c r="AN1000" i="12" s="1"/>
  <c r="G1006" i="12"/>
  <c r="M1007" i="12"/>
  <c r="S1007" i="12" s="1"/>
  <c r="X1007" i="12" s="1"/>
  <c r="AD1007" i="12" s="1"/>
  <c r="AI1007" i="12" s="1"/>
  <c r="AO1007" i="12" s="1"/>
  <c r="H1010" i="12"/>
  <c r="N1011" i="12"/>
  <c r="T1011" i="12" s="1"/>
  <c r="Y1011" i="12" s="1"/>
  <c r="AE1011" i="12" s="1"/>
  <c r="AJ1011" i="12" s="1"/>
  <c r="AP1011" i="12" s="1"/>
  <c r="F1019" i="12"/>
  <c r="L1020" i="12"/>
  <c r="R1020" i="12" s="1"/>
  <c r="W1020" i="12" s="1"/>
  <c r="AC1020" i="12" s="1"/>
  <c r="AH1020" i="12" s="1"/>
  <c r="AN1020" i="12" s="1"/>
  <c r="F1040" i="12"/>
  <c r="L1040" i="12" s="1"/>
  <c r="R1040" i="12" s="1"/>
  <c r="W1040" i="12" s="1"/>
  <c r="AC1040" i="12" s="1"/>
  <c r="AH1040" i="12" s="1"/>
  <c r="AN1040" i="12" s="1"/>
  <c r="L1041" i="12"/>
  <c r="R1041" i="12" s="1"/>
  <c r="W1041" i="12" s="1"/>
  <c r="AC1041" i="12" s="1"/>
  <c r="AH1041" i="12" s="1"/>
  <c r="AN1041" i="12" s="1"/>
  <c r="G1043" i="12"/>
  <c r="M1043" i="12" s="1"/>
  <c r="S1043" i="12" s="1"/>
  <c r="X1043" i="12" s="1"/>
  <c r="AD1043" i="12" s="1"/>
  <c r="AI1043" i="12" s="1"/>
  <c r="AO1043" i="12" s="1"/>
  <c r="M1044" i="12"/>
  <c r="S1044" i="12" s="1"/>
  <c r="X1044" i="12" s="1"/>
  <c r="AD1044" i="12" s="1"/>
  <c r="AI1044" i="12" s="1"/>
  <c r="AO1044" i="12" s="1"/>
  <c r="H1047" i="12"/>
  <c r="N1048" i="12"/>
  <c r="T1048" i="12" s="1"/>
  <c r="Y1048" i="12" s="1"/>
  <c r="AE1048" i="12" s="1"/>
  <c r="AJ1048" i="12" s="1"/>
  <c r="AP1048" i="12" s="1"/>
  <c r="F1056" i="12"/>
  <c r="L1057" i="12"/>
  <c r="R1057" i="12" s="1"/>
  <c r="W1057" i="12" s="1"/>
  <c r="AC1057" i="12" s="1"/>
  <c r="AH1057" i="12" s="1"/>
  <c r="AN1057" i="12" s="1"/>
  <c r="G1060" i="12"/>
  <c r="M1061" i="12"/>
  <c r="S1061" i="12" s="1"/>
  <c r="X1061" i="12" s="1"/>
  <c r="AD1061" i="12" s="1"/>
  <c r="AI1061" i="12" s="1"/>
  <c r="AO1061" i="12" s="1"/>
  <c r="H1064" i="12"/>
  <c r="N1065" i="12"/>
  <c r="T1065" i="12" s="1"/>
  <c r="Y1065" i="12" s="1"/>
  <c r="AE1065" i="12" s="1"/>
  <c r="AJ1065" i="12" s="1"/>
  <c r="AP1065" i="12" s="1"/>
  <c r="F1077" i="12"/>
  <c r="L1077" i="12" s="1"/>
  <c r="R1077" i="12" s="1"/>
  <c r="W1077" i="12" s="1"/>
  <c r="AC1077" i="12" s="1"/>
  <c r="AH1077" i="12" s="1"/>
  <c r="AN1077" i="12" s="1"/>
  <c r="L1078" i="12"/>
  <c r="R1078" i="12" s="1"/>
  <c r="W1078" i="12" s="1"/>
  <c r="AC1078" i="12" s="1"/>
  <c r="AH1078" i="12" s="1"/>
  <c r="AN1078" i="12" s="1"/>
  <c r="G1080" i="12"/>
  <c r="M1080" i="12" s="1"/>
  <c r="S1080" i="12" s="1"/>
  <c r="X1080" i="12" s="1"/>
  <c r="AD1080" i="12" s="1"/>
  <c r="AI1080" i="12" s="1"/>
  <c r="AO1080" i="12" s="1"/>
  <c r="M1081" i="12"/>
  <c r="S1081" i="12" s="1"/>
  <c r="X1081" i="12" s="1"/>
  <c r="AD1081" i="12" s="1"/>
  <c r="AI1081" i="12" s="1"/>
  <c r="AO1081" i="12" s="1"/>
  <c r="H1084" i="12"/>
  <c r="N1084" i="12" s="1"/>
  <c r="T1084" i="12" s="1"/>
  <c r="Y1084" i="12" s="1"/>
  <c r="AE1084" i="12" s="1"/>
  <c r="AJ1084" i="12" s="1"/>
  <c r="AP1084" i="12" s="1"/>
  <c r="N1085" i="12"/>
  <c r="T1085" i="12" s="1"/>
  <c r="Y1085" i="12" s="1"/>
  <c r="AE1085" i="12" s="1"/>
  <c r="AJ1085" i="12" s="1"/>
  <c r="AP1085" i="12" s="1"/>
  <c r="F1093" i="12"/>
  <c r="L1094" i="12"/>
  <c r="R1094" i="12" s="1"/>
  <c r="W1094" i="12" s="1"/>
  <c r="AC1094" i="12" s="1"/>
  <c r="AH1094" i="12" s="1"/>
  <c r="AN1094" i="12" s="1"/>
  <c r="G1098" i="12"/>
  <c r="M1098" i="12" s="1"/>
  <c r="S1098" i="12" s="1"/>
  <c r="X1098" i="12" s="1"/>
  <c r="AD1098" i="12" s="1"/>
  <c r="AI1098" i="12" s="1"/>
  <c r="AO1098" i="12" s="1"/>
  <c r="M1099" i="12"/>
  <c r="S1099" i="12" s="1"/>
  <c r="X1099" i="12" s="1"/>
  <c r="AD1099" i="12" s="1"/>
  <c r="AI1099" i="12" s="1"/>
  <c r="AO1099" i="12" s="1"/>
  <c r="H1101" i="12"/>
  <c r="N1101" i="12" s="1"/>
  <c r="T1101" i="12" s="1"/>
  <c r="Y1101" i="12" s="1"/>
  <c r="AE1101" i="12" s="1"/>
  <c r="AJ1101" i="12" s="1"/>
  <c r="AP1101" i="12" s="1"/>
  <c r="N1102" i="12"/>
  <c r="T1102" i="12" s="1"/>
  <c r="Y1102" i="12" s="1"/>
  <c r="AE1102" i="12" s="1"/>
  <c r="AJ1102" i="12" s="1"/>
  <c r="AP1102" i="12" s="1"/>
  <c r="F1185" i="12"/>
  <c r="L1186" i="12"/>
  <c r="R1186" i="12" s="1"/>
  <c r="W1186" i="12" s="1"/>
  <c r="AC1186" i="12" s="1"/>
  <c r="AH1186" i="12" s="1"/>
  <c r="AN1186" i="12" s="1"/>
  <c r="G1189" i="12"/>
  <c r="M1190" i="12"/>
  <c r="S1190" i="12" s="1"/>
  <c r="X1190" i="12" s="1"/>
  <c r="AD1190" i="12" s="1"/>
  <c r="AI1190" i="12" s="1"/>
  <c r="AO1190" i="12" s="1"/>
  <c r="H1193" i="12"/>
  <c r="N1194" i="12"/>
  <c r="T1194" i="12" s="1"/>
  <c r="Y1194" i="12" s="1"/>
  <c r="AE1194" i="12" s="1"/>
  <c r="AJ1194" i="12" s="1"/>
  <c r="AP1194" i="12" s="1"/>
  <c r="F1208" i="12"/>
  <c r="L1209" i="12"/>
  <c r="R1209" i="12" s="1"/>
  <c r="W1209" i="12" s="1"/>
  <c r="AC1209" i="12" s="1"/>
  <c r="AH1209" i="12" s="1"/>
  <c r="AN1209" i="12" s="1"/>
  <c r="G1224" i="12"/>
  <c r="M1224" i="12" s="1"/>
  <c r="S1224" i="12" s="1"/>
  <c r="X1224" i="12" s="1"/>
  <c r="AD1224" i="12" s="1"/>
  <c r="AI1224" i="12" s="1"/>
  <c r="AO1224" i="12" s="1"/>
  <c r="M1225" i="12"/>
  <c r="S1225" i="12" s="1"/>
  <c r="X1225" i="12" s="1"/>
  <c r="AD1225" i="12" s="1"/>
  <c r="AI1225" i="12" s="1"/>
  <c r="AO1225" i="12" s="1"/>
  <c r="H1227" i="12"/>
  <c r="N1227" i="12" s="1"/>
  <c r="T1227" i="12" s="1"/>
  <c r="Y1227" i="12" s="1"/>
  <c r="AE1227" i="12" s="1"/>
  <c r="AJ1227" i="12" s="1"/>
  <c r="AP1227" i="12" s="1"/>
  <c r="N1228" i="12"/>
  <c r="T1228" i="12" s="1"/>
  <c r="Y1228" i="12" s="1"/>
  <c r="AE1228" i="12" s="1"/>
  <c r="AJ1228" i="12" s="1"/>
  <c r="AP1228" i="12" s="1"/>
  <c r="F1250" i="12"/>
  <c r="L1250" i="12" s="1"/>
  <c r="R1250" i="12" s="1"/>
  <c r="W1250" i="12" s="1"/>
  <c r="AC1250" i="12" s="1"/>
  <c r="AH1250" i="12" s="1"/>
  <c r="AN1250" i="12" s="1"/>
  <c r="L1251" i="12"/>
  <c r="R1251" i="12" s="1"/>
  <c r="W1251" i="12" s="1"/>
  <c r="AC1251" i="12" s="1"/>
  <c r="AH1251" i="12" s="1"/>
  <c r="AN1251" i="12" s="1"/>
  <c r="G1253" i="12"/>
  <c r="M1253" i="12" s="1"/>
  <c r="S1253" i="12" s="1"/>
  <c r="X1253" i="12" s="1"/>
  <c r="AD1253" i="12" s="1"/>
  <c r="AI1253" i="12" s="1"/>
  <c r="AO1253" i="12" s="1"/>
  <c r="M1254" i="12"/>
  <c r="S1254" i="12" s="1"/>
  <c r="X1254" i="12" s="1"/>
  <c r="AD1254" i="12" s="1"/>
  <c r="AI1254" i="12" s="1"/>
  <c r="AO1254" i="12" s="1"/>
  <c r="H1256" i="12"/>
  <c r="N1256" i="12" s="1"/>
  <c r="T1256" i="12" s="1"/>
  <c r="Y1256" i="12" s="1"/>
  <c r="AE1256" i="12" s="1"/>
  <c r="AJ1256" i="12" s="1"/>
  <c r="AP1256" i="12" s="1"/>
  <c r="N1257" i="12"/>
  <c r="T1257" i="12" s="1"/>
  <c r="Y1257" i="12" s="1"/>
  <c r="AE1257" i="12" s="1"/>
  <c r="AJ1257" i="12" s="1"/>
  <c r="AP1257" i="12" s="1"/>
  <c r="F1263" i="12"/>
  <c r="L1263" i="12" s="1"/>
  <c r="R1263" i="12" s="1"/>
  <c r="W1263" i="12" s="1"/>
  <c r="AC1263" i="12" s="1"/>
  <c r="AH1263" i="12" s="1"/>
  <c r="AN1263" i="12" s="1"/>
  <c r="L1264" i="12"/>
  <c r="R1264" i="12" s="1"/>
  <c r="W1264" i="12" s="1"/>
  <c r="AC1264" i="12" s="1"/>
  <c r="AH1264" i="12" s="1"/>
  <c r="AN1264" i="12" s="1"/>
  <c r="G1268" i="12"/>
  <c r="M1269" i="12"/>
  <c r="S1269" i="12" s="1"/>
  <c r="X1269" i="12" s="1"/>
  <c r="AD1269" i="12" s="1"/>
  <c r="AI1269" i="12" s="1"/>
  <c r="AO1269" i="12" s="1"/>
  <c r="H1281" i="12"/>
  <c r="N1282" i="12"/>
  <c r="T1282" i="12" s="1"/>
  <c r="Y1282" i="12" s="1"/>
  <c r="AE1282" i="12" s="1"/>
  <c r="AJ1282" i="12" s="1"/>
  <c r="AP1282" i="12" s="1"/>
  <c r="F1306" i="12"/>
  <c r="L1307" i="12"/>
  <c r="R1307" i="12" s="1"/>
  <c r="W1307" i="12" s="1"/>
  <c r="AC1307" i="12" s="1"/>
  <c r="AH1307" i="12" s="1"/>
  <c r="AN1307" i="12" s="1"/>
  <c r="G1310" i="12"/>
  <c r="M1311" i="12"/>
  <c r="S1311" i="12" s="1"/>
  <c r="X1311" i="12" s="1"/>
  <c r="AD1311" i="12" s="1"/>
  <c r="AI1311" i="12" s="1"/>
  <c r="AO1311" i="12" s="1"/>
  <c r="H1317" i="12"/>
  <c r="N1318" i="12"/>
  <c r="T1318" i="12" s="1"/>
  <c r="Y1318" i="12" s="1"/>
  <c r="AE1318" i="12" s="1"/>
  <c r="AJ1318" i="12" s="1"/>
  <c r="AP1318" i="12" s="1"/>
  <c r="F1325" i="12"/>
  <c r="L1326" i="12"/>
  <c r="R1326" i="12" s="1"/>
  <c r="W1326" i="12" s="1"/>
  <c r="AC1326" i="12" s="1"/>
  <c r="AH1326" i="12" s="1"/>
  <c r="AN1326" i="12" s="1"/>
  <c r="G1333" i="12"/>
  <c r="M1334" i="12"/>
  <c r="S1334" i="12" s="1"/>
  <c r="X1334" i="12" s="1"/>
  <c r="AD1334" i="12" s="1"/>
  <c r="AI1334" i="12" s="1"/>
  <c r="AO1334" i="12" s="1"/>
  <c r="H1337" i="12"/>
  <c r="N1338" i="12"/>
  <c r="T1338" i="12" s="1"/>
  <c r="Y1338" i="12" s="1"/>
  <c r="AE1338" i="12" s="1"/>
  <c r="AJ1338" i="12" s="1"/>
  <c r="AP1338" i="12" s="1"/>
  <c r="F1346" i="12"/>
  <c r="L1347" i="12"/>
  <c r="R1347" i="12" s="1"/>
  <c r="W1347" i="12" s="1"/>
  <c r="AC1347" i="12" s="1"/>
  <c r="AH1347" i="12" s="1"/>
  <c r="AN1347" i="12" s="1"/>
  <c r="G1354" i="12"/>
  <c r="M1355" i="12"/>
  <c r="S1355" i="12" s="1"/>
  <c r="X1355" i="12" s="1"/>
  <c r="AD1355" i="12" s="1"/>
  <c r="AI1355" i="12" s="1"/>
  <c r="AO1355" i="12" s="1"/>
  <c r="H1359" i="12"/>
  <c r="N1360" i="12"/>
  <c r="T1360" i="12" s="1"/>
  <c r="Y1360" i="12" s="1"/>
  <c r="AE1360" i="12" s="1"/>
  <c r="AJ1360" i="12" s="1"/>
  <c r="AP1360" i="12" s="1"/>
  <c r="F1368" i="12"/>
  <c r="L1369" i="12"/>
  <c r="R1369" i="12" s="1"/>
  <c r="W1369" i="12" s="1"/>
  <c r="AC1369" i="12" s="1"/>
  <c r="AH1369" i="12" s="1"/>
  <c r="AN1369" i="12" s="1"/>
  <c r="G1372" i="12"/>
  <c r="M1373" i="12"/>
  <c r="S1373" i="12" s="1"/>
  <c r="X1373" i="12" s="1"/>
  <c r="AD1373" i="12" s="1"/>
  <c r="AI1373" i="12" s="1"/>
  <c r="AO1373" i="12" s="1"/>
  <c r="H1377" i="12"/>
  <c r="N1378" i="12"/>
  <c r="T1378" i="12" s="1"/>
  <c r="Y1378" i="12" s="1"/>
  <c r="AE1378" i="12" s="1"/>
  <c r="AJ1378" i="12" s="1"/>
  <c r="AP1378" i="12" s="1"/>
  <c r="F1394" i="12"/>
  <c r="L1395" i="12"/>
  <c r="R1395" i="12" s="1"/>
  <c r="W1395" i="12" s="1"/>
  <c r="AC1395" i="12" s="1"/>
  <c r="AH1395" i="12" s="1"/>
  <c r="AN1395" i="12" s="1"/>
  <c r="G1398" i="12"/>
  <c r="M1399" i="12"/>
  <c r="S1399" i="12" s="1"/>
  <c r="X1399" i="12" s="1"/>
  <c r="AD1399" i="12" s="1"/>
  <c r="AI1399" i="12" s="1"/>
  <c r="AO1399" i="12" s="1"/>
  <c r="H1403" i="12"/>
  <c r="N1403" i="12" s="1"/>
  <c r="T1403" i="12" s="1"/>
  <c r="Y1403" i="12" s="1"/>
  <c r="AE1403" i="12" s="1"/>
  <c r="AJ1403" i="12" s="1"/>
  <c r="AP1403" i="12" s="1"/>
  <c r="N1404" i="12"/>
  <c r="T1404" i="12" s="1"/>
  <c r="Y1404" i="12" s="1"/>
  <c r="AE1404" i="12" s="1"/>
  <c r="AJ1404" i="12" s="1"/>
  <c r="AP1404" i="12" s="1"/>
  <c r="F1409" i="12"/>
  <c r="L1409" i="12" s="1"/>
  <c r="R1409" i="12" s="1"/>
  <c r="W1409" i="12" s="1"/>
  <c r="AC1409" i="12" s="1"/>
  <c r="AH1409" i="12" s="1"/>
  <c r="AN1409" i="12" s="1"/>
  <c r="L1410" i="12"/>
  <c r="R1410" i="12" s="1"/>
  <c r="W1410" i="12" s="1"/>
  <c r="AC1410" i="12" s="1"/>
  <c r="AH1410" i="12" s="1"/>
  <c r="AN1410" i="12" s="1"/>
  <c r="G1422" i="12"/>
  <c r="M1423" i="12"/>
  <c r="S1423" i="12" s="1"/>
  <c r="X1423" i="12" s="1"/>
  <c r="AD1423" i="12" s="1"/>
  <c r="AI1423" i="12" s="1"/>
  <c r="AO1423" i="12" s="1"/>
  <c r="H1426" i="12"/>
  <c r="N1427" i="12"/>
  <c r="T1427" i="12" s="1"/>
  <c r="Y1427" i="12" s="1"/>
  <c r="AE1427" i="12" s="1"/>
  <c r="AJ1427" i="12" s="1"/>
  <c r="AP1427" i="12" s="1"/>
  <c r="F1442" i="12"/>
  <c r="L1442" i="12" s="1"/>
  <c r="R1442" i="12" s="1"/>
  <c r="W1442" i="12" s="1"/>
  <c r="AC1442" i="12" s="1"/>
  <c r="AH1442" i="12" s="1"/>
  <c r="AN1442" i="12" s="1"/>
  <c r="L1443" i="12"/>
  <c r="R1443" i="12" s="1"/>
  <c r="W1443" i="12" s="1"/>
  <c r="AC1443" i="12" s="1"/>
  <c r="AH1443" i="12" s="1"/>
  <c r="AN1443" i="12" s="1"/>
  <c r="G1445" i="12"/>
  <c r="M1445" i="12" s="1"/>
  <c r="S1445" i="12" s="1"/>
  <c r="X1445" i="12" s="1"/>
  <c r="AD1445" i="12" s="1"/>
  <c r="AI1445" i="12" s="1"/>
  <c r="AO1445" i="12" s="1"/>
  <c r="M1446" i="12"/>
  <c r="S1446" i="12" s="1"/>
  <c r="X1446" i="12" s="1"/>
  <c r="AD1446" i="12" s="1"/>
  <c r="AI1446" i="12" s="1"/>
  <c r="AO1446" i="12" s="1"/>
  <c r="H1449" i="12"/>
  <c r="N1450" i="12"/>
  <c r="T1450" i="12" s="1"/>
  <c r="Y1450" i="12" s="1"/>
  <c r="AE1450" i="12" s="1"/>
  <c r="AJ1450" i="12" s="1"/>
  <c r="AP1450" i="12" s="1"/>
  <c r="F1462" i="12"/>
  <c r="L1463" i="12"/>
  <c r="R1463" i="12" s="1"/>
  <c r="W1463" i="12" s="1"/>
  <c r="AC1463" i="12" s="1"/>
  <c r="AH1463" i="12" s="1"/>
  <c r="AN1463" i="12" s="1"/>
  <c r="H1472" i="12"/>
  <c r="N1473" i="12"/>
  <c r="T1473" i="12" s="1"/>
  <c r="Y1473" i="12" s="1"/>
  <c r="AE1473" i="12" s="1"/>
  <c r="AJ1473" i="12" s="1"/>
  <c r="AP1473" i="12" s="1"/>
  <c r="F1482" i="12"/>
  <c r="L1482" i="12" s="1"/>
  <c r="R1482" i="12" s="1"/>
  <c r="W1482" i="12" s="1"/>
  <c r="AC1482" i="12" s="1"/>
  <c r="AH1482" i="12" s="1"/>
  <c r="AN1482" i="12" s="1"/>
  <c r="L1483" i="12"/>
  <c r="R1483" i="12" s="1"/>
  <c r="W1483" i="12" s="1"/>
  <c r="AC1483" i="12" s="1"/>
  <c r="AH1483" i="12" s="1"/>
  <c r="AN1483" i="12" s="1"/>
  <c r="G1485" i="12"/>
  <c r="M1485" i="12" s="1"/>
  <c r="S1485" i="12" s="1"/>
  <c r="X1485" i="12" s="1"/>
  <c r="AD1485" i="12" s="1"/>
  <c r="AI1485" i="12" s="1"/>
  <c r="AO1485" i="12" s="1"/>
  <c r="M1486" i="12"/>
  <c r="S1486" i="12" s="1"/>
  <c r="X1486" i="12" s="1"/>
  <c r="AD1486" i="12" s="1"/>
  <c r="AI1486" i="12" s="1"/>
  <c r="AO1486" i="12" s="1"/>
  <c r="H1490" i="12"/>
  <c r="N1491" i="12"/>
  <c r="T1491" i="12" s="1"/>
  <c r="Y1491" i="12" s="1"/>
  <c r="AE1491" i="12" s="1"/>
  <c r="AJ1491" i="12" s="1"/>
  <c r="AP1491" i="12" s="1"/>
  <c r="F1502" i="12"/>
  <c r="L1502" i="12" s="1"/>
  <c r="R1502" i="12" s="1"/>
  <c r="W1502" i="12" s="1"/>
  <c r="AC1502" i="12" s="1"/>
  <c r="AH1502" i="12" s="1"/>
  <c r="AN1502" i="12" s="1"/>
  <c r="L1505" i="12"/>
  <c r="R1505" i="12" s="1"/>
  <c r="W1505" i="12" s="1"/>
  <c r="AC1505" i="12" s="1"/>
  <c r="AH1505" i="12" s="1"/>
  <c r="AN1505" i="12" s="1"/>
  <c r="G1513" i="12"/>
  <c r="M1514" i="12"/>
  <c r="S1514" i="12" s="1"/>
  <c r="X1514" i="12" s="1"/>
  <c r="AD1514" i="12" s="1"/>
  <c r="AI1514" i="12" s="1"/>
  <c r="AO1514" i="12" s="1"/>
  <c r="H1517" i="12"/>
  <c r="N1518" i="12"/>
  <c r="T1518" i="12" s="1"/>
  <c r="Y1518" i="12" s="1"/>
  <c r="AE1518" i="12" s="1"/>
  <c r="AJ1518" i="12" s="1"/>
  <c r="AP1518" i="12" s="1"/>
  <c r="F1527" i="12"/>
  <c r="L1528" i="12"/>
  <c r="R1528" i="12" s="1"/>
  <c r="W1528" i="12" s="1"/>
  <c r="AC1528" i="12" s="1"/>
  <c r="AH1528" i="12" s="1"/>
  <c r="AN1528" i="12" s="1"/>
  <c r="G1537" i="12"/>
  <c r="M1538" i="12"/>
  <c r="S1538" i="12" s="1"/>
  <c r="X1538" i="12" s="1"/>
  <c r="AD1538" i="12" s="1"/>
  <c r="AI1538" i="12" s="1"/>
  <c r="AO1538" i="12" s="1"/>
  <c r="H1541" i="12"/>
  <c r="N1542" i="12"/>
  <c r="T1542" i="12" s="1"/>
  <c r="Y1542" i="12" s="1"/>
  <c r="AE1542" i="12" s="1"/>
  <c r="AJ1542" i="12" s="1"/>
  <c r="AP1542" i="12" s="1"/>
  <c r="F1551" i="12"/>
  <c r="L1551" i="12" s="1"/>
  <c r="R1551" i="12" s="1"/>
  <c r="W1551" i="12" s="1"/>
  <c r="AC1551" i="12" s="1"/>
  <c r="AH1551" i="12" s="1"/>
  <c r="AN1551" i="12" s="1"/>
  <c r="L1552" i="12"/>
  <c r="R1552" i="12" s="1"/>
  <c r="W1552" i="12" s="1"/>
  <c r="AC1552" i="12" s="1"/>
  <c r="AH1552" i="12" s="1"/>
  <c r="AN1552" i="12" s="1"/>
  <c r="G1567" i="12"/>
  <c r="M1568" i="12"/>
  <c r="S1568" i="12" s="1"/>
  <c r="X1568" i="12" s="1"/>
  <c r="AD1568" i="12" s="1"/>
  <c r="AI1568" i="12" s="1"/>
  <c r="AO1568" i="12" s="1"/>
  <c r="H1571" i="12"/>
  <c r="N1572" i="12"/>
  <c r="T1572" i="12" s="1"/>
  <c r="Y1572" i="12" s="1"/>
  <c r="AE1572" i="12" s="1"/>
  <c r="AJ1572" i="12" s="1"/>
  <c r="AP1572" i="12" s="1"/>
  <c r="F1582" i="12"/>
  <c r="L1582" i="12" s="1"/>
  <c r="R1582" i="12" s="1"/>
  <c r="W1582" i="12" s="1"/>
  <c r="AC1582" i="12" s="1"/>
  <c r="AH1582" i="12" s="1"/>
  <c r="AN1582" i="12" s="1"/>
  <c r="L1583" i="12"/>
  <c r="R1583" i="12" s="1"/>
  <c r="W1583" i="12" s="1"/>
  <c r="AC1583" i="12" s="1"/>
  <c r="AH1583" i="12" s="1"/>
  <c r="AN1583" i="12" s="1"/>
  <c r="G1585" i="12"/>
  <c r="M1585" i="12" s="1"/>
  <c r="S1585" i="12" s="1"/>
  <c r="X1585" i="12" s="1"/>
  <c r="AD1585" i="12" s="1"/>
  <c r="AI1585" i="12" s="1"/>
  <c r="AO1585" i="12" s="1"/>
  <c r="M1586" i="12"/>
  <c r="S1586" i="12" s="1"/>
  <c r="X1586" i="12" s="1"/>
  <c r="AD1586" i="12" s="1"/>
  <c r="AI1586" i="12" s="1"/>
  <c r="AO1586" i="12" s="1"/>
  <c r="H1591" i="12"/>
  <c r="N1591" i="12" s="1"/>
  <c r="T1591" i="12" s="1"/>
  <c r="Y1591" i="12" s="1"/>
  <c r="AE1591" i="12" s="1"/>
  <c r="AJ1591" i="12" s="1"/>
  <c r="AP1591" i="12" s="1"/>
  <c r="N1592" i="12"/>
  <c r="T1592" i="12" s="1"/>
  <c r="Y1592" i="12" s="1"/>
  <c r="AE1592" i="12" s="1"/>
  <c r="AJ1592" i="12" s="1"/>
  <c r="AP1592" i="12" s="1"/>
  <c r="F1597" i="12"/>
  <c r="L1597" i="12" s="1"/>
  <c r="R1597" i="12" s="1"/>
  <c r="W1597" i="12" s="1"/>
  <c r="AC1597" i="12" s="1"/>
  <c r="AH1597" i="12" s="1"/>
  <c r="AN1597" i="12" s="1"/>
  <c r="L1598" i="12"/>
  <c r="R1598" i="12" s="1"/>
  <c r="W1598" i="12" s="1"/>
  <c r="AC1598" i="12" s="1"/>
  <c r="AH1598" i="12" s="1"/>
  <c r="AN1598" i="12" s="1"/>
  <c r="G1601" i="12"/>
  <c r="M1602" i="12"/>
  <c r="S1602" i="12" s="1"/>
  <c r="X1602" i="12" s="1"/>
  <c r="AD1602" i="12" s="1"/>
  <c r="AI1602" i="12" s="1"/>
  <c r="AO1602" i="12" s="1"/>
  <c r="H1608" i="12"/>
  <c r="N1609" i="12"/>
  <c r="T1609" i="12" s="1"/>
  <c r="Y1609" i="12" s="1"/>
  <c r="AE1609" i="12" s="1"/>
  <c r="AJ1609" i="12" s="1"/>
  <c r="AP1609" i="12" s="1"/>
  <c r="F1617" i="12"/>
  <c r="L1618" i="12"/>
  <c r="R1618" i="12" s="1"/>
  <c r="W1618" i="12" s="1"/>
  <c r="AC1618" i="12" s="1"/>
  <c r="AH1618" i="12" s="1"/>
  <c r="AN1618" i="12" s="1"/>
  <c r="G1622" i="12"/>
  <c r="M1623" i="12"/>
  <c r="S1623" i="12" s="1"/>
  <c r="X1623" i="12" s="1"/>
  <c r="AD1623" i="12" s="1"/>
  <c r="AI1623" i="12" s="1"/>
  <c r="AO1623" i="12" s="1"/>
  <c r="H1627" i="12"/>
  <c r="N1628" i="12"/>
  <c r="T1628" i="12" s="1"/>
  <c r="Y1628" i="12" s="1"/>
  <c r="AE1628" i="12" s="1"/>
  <c r="AJ1628" i="12" s="1"/>
  <c r="AP1628" i="12" s="1"/>
  <c r="F1643" i="12"/>
  <c r="L1644" i="12"/>
  <c r="R1644" i="12" s="1"/>
  <c r="W1644" i="12" s="1"/>
  <c r="AC1644" i="12" s="1"/>
  <c r="AH1644" i="12" s="1"/>
  <c r="AN1644" i="12" s="1"/>
  <c r="G1648" i="12"/>
  <c r="M1648" i="12" s="1"/>
  <c r="S1648" i="12" s="1"/>
  <c r="X1648" i="12" s="1"/>
  <c r="AD1648" i="12" s="1"/>
  <c r="AI1648" i="12" s="1"/>
  <c r="AO1648" i="12" s="1"/>
  <c r="M1649" i="12"/>
  <c r="S1649" i="12" s="1"/>
  <c r="X1649" i="12" s="1"/>
  <c r="AD1649" i="12" s="1"/>
  <c r="AI1649" i="12" s="1"/>
  <c r="AO1649" i="12" s="1"/>
  <c r="H1651" i="12"/>
  <c r="N1651" i="12" s="1"/>
  <c r="T1651" i="12" s="1"/>
  <c r="Y1651" i="12" s="1"/>
  <c r="AE1651" i="12" s="1"/>
  <c r="AJ1651" i="12" s="1"/>
  <c r="AP1651" i="12" s="1"/>
  <c r="N1652" i="12"/>
  <c r="T1652" i="12" s="1"/>
  <c r="Y1652" i="12" s="1"/>
  <c r="AE1652" i="12" s="1"/>
  <c r="AJ1652" i="12" s="1"/>
  <c r="AP1652" i="12" s="1"/>
  <c r="F1658" i="12"/>
  <c r="L1659" i="12"/>
  <c r="R1659" i="12" s="1"/>
  <c r="W1659" i="12" s="1"/>
  <c r="AC1659" i="12" s="1"/>
  <c r="AH1659" i="12" s="1"/>
  <c r="AN1659" i="12" s="1"/>
  <c r="G1663" i="12"/>
  <c r="M1664" i="12"/>
  <c r="S1664" i="12" s="1"/>
  <c r="X1664" i="12" s="1"/>
  <c r="AD1664" i="12" s="1"/>
  <c r="AI1664" i="12" s="1"/>
  <c r="AO1664" i="12" s="1"/>
  <c r="H1682" i="12"/>
  <c r="N1683" i="12"/>
  <c r="T1683" i="12" s="1"/>
  <c r="Y1683" i="12" s="1"/>
  <c r="AE1683" i="12" s="1"/>
  <c r="AJ1683" i="12" s="1"/>
  <c r="AP1683" i="12" s="1"/>
  <c r="F1727" i="12"/>
  <c r="L1728" i="12"/>
  <c r="R1728" i="12" s="1"/>
  <c r="W1728" i="12" s="1"/>
  <c r="AC1728" i="12" s="1"/>
  <c r="AH1728" i="12" s="1"/>
  <c r="AN1728" i="12" s="1"/>
  <c r="F1741" i="12"/>
  <c r="L1742" i="12"/>
  <c r="R1742" i="12" s="1"/>
  <c r="W1742" i="12" s="1"/>
  <c r="AC1742" i="12" s="1"/>
  <c r="AH1742" i="12" s="1"/>
  <c r="AN1742" i="12" s="1"/>
  <c r="G1745" i="12"/>
  <c r="M1746" i="12"/>
  <c r="S1746" i="12" s="1"/>
  <c r="X1746" i="12" s="1"/>
  <c r="AD1746" i="12" s="1"/>
  <c r="AI1746" i="12" s="1"/>
  <c r="AO1746" i="12" s="1"/>
  <c r="G1793" i="12"/>
  <c r="M1793" i="12" s="1"/>
  <c r="S1793" i="12" s="1"/>
  <c r="X1793" i="12" s="1"/>
  <c r="AD1793" i="12" s="1"/>
  <c r="AI1793" i="12" s="1"/>
  <c r="AO1793" i="12" s="1"/>
  <c r="M1794" i="12"/>
  <c r="S1794" i="12" s="1"/>
  <c r="X1794" i="12" s="1"/>
  <c r="AD1794" i="12" s="1"/>
  <c r="AI1794" i="12" s="1"/>
  <c r="AO1794" i="12" s="1"/>
  <c r="H1796" i="12"/>
  <c r="N1796" i="12" s="1"/>
  <c r="T1796" i="12" s="1"/>
  <c r="Y1796" i="12" s="1"/>
  <c r="AE1796" i="12" s="1"/>
  <c r="AJ1796" i="12" s="1"/>
  <c r="AP1796" i="12" s="1"/>
  <c r="N1797" i="12"/>
  <c r="T1797" i="12" s="1"/>
  <c r="Y1797" i="12" s="1"/>
  <c r="AE1797" i="12" s="1"/>
  <c r="AJ1797" i="12" s="1"/>
  <c r="AP1797" i="12" s="1"/>
  <c r="F1802" i="12"/>
  <c r="L1802" i="12" s="1"/>
  <c r="R1802" i="12" s="1"/>
  <c r="W1802" i="12" s="1"/>
  <c r="AC1802" i="12" s="1"/>
  <c r="AH1802" i="12" s="1"/>
  <c r="AN1802" i="12" s="1"/>
  <c r="L1803" i="12"/>
  <c r="R1803" i="12" s="1"/>
  <c r="W1803" i="12" s="1"/>
  <c r="AC1803" i="12" s="1"/>
  <c r="AH1803" i="12" s="1"/>
  <c r="AN1803" i="12" s="1"/>
  <c r="G1806" i="12"/>
  <c r="M1807" i="12"/>
  <c r="S1807" i="12" s="1"/>
  <c r="X1807" i="12" s="1"/>
  <c r="AD1807" i="12" s="1"/>
  <c r="AI1807" i="12" s="1"/>
  <c r="AO1807" i="12" s="1"/>
  <c r="H1810" i="12"/>
  <c r="N1811" i="12"/>
  <c r="T1811" i="12" s="1"/>
  <c r="Y1811" i="12" s="1"/>
  <c r="AE1811" i="12" s="1"/>
  <c r="AJ1811" i="12" s="1"/>
  <c r="AP1811" i="12" s="1"/>
  <c r="F1817" i="12"/>
  <c r="L1817" i="12" s="1"/>
  <c r="R1817" i="12" s="1"/>
  <c r="W1817" i="12" s="1"/>
  <c r="AC1817" i="12" s="1"/>
  <c r="AH1817" i="12" s="1"/>
  <c r="AN1817" i="12" s="1"/>
  <c r="L1818" i="12"/>
  <c r="R1818" i="12" s="1"/>
  <c r="W1818" i="12" s="1"/>
  <c r="AC1818" i="12" s="1"/>
  <c r="AH1818" i="12" s="1"/>
  <c r="AN1818" i="12" s="1"/>
  <c r="G1823" i="12"/>
  <c r="M1823" i="12" s="1"/>
  <c r="S1823" i="12" s="1"/>
  <c r="X1823" i="12" s="1"/>
  <c r="AD1823" i="12" s="1"/>
  <c r="AI1823" i="12" s="1"/>
  <c r="AO1823" i="12" s="1"/>
  <c r="M1824" i="12"/>
  <c r="S1824" i="12" s="1"/>
  <c r="X1824" i="12" s="1"/>
  <c r="AD1824" i="12" s="1"/>
  <c r="AI1824" i="12" s="1"/>
  <c r="AO1824" i="12" s="1"/>
  <c r="H1826" i="12"/>
  <c r="N1826" i="12" s="1"/>
  <c r="T1826" i="12" s="1"/>
  <c r="Y1826" i="12" s="1"/>
  <c r="AE1826" i="12" s="1"/>
  <c r="AJ1826" i="12" s="1"/>
  <c r="AP1826" i="12" s="1"/>
  <c r="N1827" i="12"/>
  <c r="T1827" i="12" s="1"/>
  <c r="Y1827" i="12" s="1"/>
  <c r="AE1827" i="12" s="1"/>
  <c r="AJ1827" i="12" s="1"/>
  <c r="AP1827" i="12" s="1"/>
  <c r="G1835" i="12"/>
  <c r="M1835" i="12" s="1"/>
  <c r="S1835" i="12" s="1"/>
  <c r="X1835" i="12" s="1"/>
  <c r="AD1835" i="12" s="1"/>
  <c r="AI1835" i="12" s="1"/>
  <c r="AO1835" i="12" s="1"/>
  <c r="M1836" i="12"/>
  <c r="S1836" i="12" s="1"/>
  <c r="X1836" i="12" s="1"/>
  <c r="AD1836" i="12" s="1"/>
  <c r="AI1836" i="12" s="1"/>
  <c r="AO1836" i="12" s="1"/>
  <c r="H1839" i="12"/>
  <c r="N1839" i="12" s="1"/>
  <c r="T1839" i="12" s="1"/>
  <c r="Y1839" i="12" s="1"/>
  <c r="AE1839" i="12" s="1"/>
  <c r="AJ1839" i="12" s="1"/>
  <c r="AP1839" i="12" s="1"/>
  <c r="N1840" i="12"/>
  <c r="T1840" i="12" s="1"/>
  <c r="Y1840" i="12" s="1"/>
  <c r="AE1840" i="12" s="1"/>
  <c r="AJ1840" i="12" s="1"/>
  <c r="AP1840" i="12" s="1"/>
  <c r="G1849" i="12"/>
  <c r="M1849" i="12" s="1"/>
  <c r="S1849" i="12" s="1"/>
  <c r="X1849" i="12" s="1"/>
  <c r="AD1849" i="12" s="1"/>
  <c r="AI1849" i="12" s="1"/>
  <c r="AO1849" i="12" s="1"/>
  <c r="M1850" i="12"/>
  <c r="S1850" i="12" s="1"/>
  <c r="X1850" i="12" s="1"/>
  <c r="AD1850" i="12" s="1"/>
  <c r="AI1850" i="12" s="1"/>
  <c r="AO1850" i="12" s="1"/>
  <c r="H1854" i="12"/>
  <c r="N1855" i="12"/>
  <c r="T1855" i="12" s="1"/>
  <c r="Y1855" i="12" s="1"/>
  <c r="AE1855" i="12" s="1"/>
  <c r="AJ1855" i="12" s="1"/>
  <c r="AP1855" i="12" s="1"/>
  <c r="G1864" i="12"/>
  <c r="M1865" i="12"/>
  <c r="S1865" i="12" s="1"/>
  <c r="X1865" i="12" s="1"/>
  <c r="AD1865" i="12" s="1"/>
  <c r="AI1865" i="12" s="1"/>
  <c r="AO1865" i="12" s="1"/>
  <c r="H1869" i="12"/>
  <c r="N1869" i="12" s="1"/>
  <c r="T1869" i="12" s="1"/>
  <c r="Y1869" i="12" s="1"/>
  <c r="AE1869" i="12" s="1"/>
  <c r="AJ1869" i="12" s="1"/>
  <c r="AP1869" i="12" s="1"/>
  <c r="N1870" i="12"/>
  <c r="T1870" i="12" s="1"/>
  <c r="Y1870" i="12" s="1"/>
  <c r="AE1870" i="12" s="1"/>
  <c r="AJ1870" i="12" s="1"/>
  <c r="AP1870" i="12" s="1"/>
  <c r="F1897" i="12"/>
  <c r="L1898" i="12"/>
  <c r="R1898" i="12" s="1"/>
  <c r="W1898" i="12" s="1"/>
  <c r="AC1898" i="12" s="1"/>
  <c r="AH1898" i="12" s="1"/>
  <c r="AN1898" i="12" s="1"/>
  <c r="G1911" i="12"/>
  <c r="M1912" i="12"/>
  <c r="S1912" i="12" s="1"/>
  <c r="X1912" i="12" s="1"/>
  <c r="AD1912" i="12" s="1"/>
  <c r="AI1912" i="12" s="1"/>
  <c r="AO1912" i="12" s="1"/>
  <c r="F1939" i="12"/>
  <c r="L1940" i="12"/>
  <c r="R1940" i="12" s="1"/>
  <c r="W1940" i="12" s="1"/>
  <c r="AC1940" i="12" s="1"/>
  <c r="AH1940" i="12" s="1"/>
  <c r="AN1940" i="12" s="1"/>
  <c r="G1943" i="12"/>
  <c r="M1944" i="12"/>
  <c r="S1944" i="12" s="1"/>
  <c r="X1944" i="12" s="1"/>
  <c r="AD1944" i="12" s="1"/>
  <c r="AI1944" i="12" s="1"/>
  <c r="AO1944" i="12" s="1"/>
  <c r="H1947" i="12"/>
  <c r="N1948" i="12"/>
  <c r="T1948" i="12" s="1"/>
  <c r="Y1948" i="12" s="1"/>
  <c r="AE1948" i="12" s="1"/>
  <c r="AJ1948" i="12" s="1"/>
  <c r="AP1948" i="12" s="1"/>
  <c r="F1983" i="12"/>
  <c r="L1984" i="12"/>
  <c r="R1984" i="12" s="1"/>
  <c r="W1984" i="12" s="1"/>
  <c r="AC1984" i="12" s="1"/>
  <c r="AH1984" i="12" s="1"/>
  <c r="AN1984" i="12" s="1"/>
  <c r="G1994" i="12"/>
  <c r="M1995" i="12"/>
  <c r="S1995" i="12" s="1"/>
  <c r="X1995" i="12" s="1"/>
  <c r="AD1995" i="12" s="1"/>
  <c r="AI1995" i="12" s="1"/>
  <c r="AO1995" i="12" s="1"/>
  <c r="F2009" i="12"/>
  <c r="L2010" i="12"/>
  <c r="R2010" i="12" s="1"/>
  <c r="W2010" i="12" s="1"/>
  <c r="AC2010" i="12" s="1"/>
  <c r="AH2010" i="12" s="1"/>
  <c r="AN2010" i="12" s="1"/>
  <c r="G2013" i="12"/>
  <c r="M2014" i="12"/>
  <c r="S2014" i="12" s="1"/>
  <c r="X2014" i="12" s="1"/>
  <c r="AD2014" i="12" s="1"/>
  <c r="AI2014" i="12" s="1"/>
  <c r="AO2014" i="12" s="1"/>
  <c r="H2021" i="12"/>
  <c r="N2022" i="12"/>
  <c r="T2022" i="12" s="1"/>
  <c r="Y2022" i="12" s="1"/>
  <c r="AE2022" i="12" s="1"/>
  <c r="AJ2022" i="12" s="1"/>
  <c r="AP2022" i="12" s="1"/>
  <c r="F2029" i="12"/>
  <c r="L2030" i="12"/>
  <c r="R2030" i="12" s="1"/>
  <c r="W2030" i="12" s="1"/>
  <c r="AC2030" i="12" s="1"/>
  <c r="AH2030" i="12" s="1"/>
  <c r="AN2030" i="12" s="1"/>
  <c r="G2068" i="12"/>
  <c r="M2069" i="12"/>
  <c r="S2069" i="12" s="1"/>
  <c r="X2069" i="12" s="1"/>
  <c r="AD2069" i="12" s="1"/>
  <c r="AI2069" i="12" s="1"/>
  <c r="AO2069" i="12" s="1"/>
  <c r="H2072" i="12"/>
  <c r="N2073" i="12"/>
  <c r="T2073" i="12" s="1"/>
  <c r="Y2073" i="12" s="1"/>
  <c r="AE2073" i="12" s="1"/>
  <c r="AJ2073" i="12" s="1"/>
  <c r="AP2073" i="12" s="1"/>
  <c r="F2125" i="12"/>
  <c r="L2126" i="12"/>
  <c r="R2126" i="12" s="1"/>
  <c r="W2126" i="12" s="1"/>
  <c r="AC2126" i="12" s="1"/>
  <c r="AH2126" i="12" s="1"/>
  <c r="AN2126" i="12" s="1"/>
  <c r="G2130" i="12"/>
  <c r="M2131" i="12"/>
  <c r="S2131" i="12" s="1"/>
  <c r="X2131" i="12" s="1"/>
  <c r="AD2131" i="12" s="1"/>
  <c r="AI2131" i="12" s="1"/>
  <c r="AO2131" i="12" s="1"/>
  <c r="H2145" i="12"/>
  <c r="N2146" i="12"/>
  <c r="T2146" i="12" s="1"/>
  <c r="Y2146" i="12" s="1"/>
  <c r="AE2146" i="12" s="1"/>
  <c r="AJ2146" i="12" s="1"/>
  <c r="AP2146" i="12" s="1"/>
  <c r="F2178" i="12"/>
  <c r="L2178" i="12" s="1"/>
  <c r="R2178" i="12" s="1"/>
  <c r="W2178" i="12" s="1"/>
  <c r="AC2178" i="12" s="1"/>
  <c r="AH2178" i="12" s="1"/>
  <c r="AN2178" i="12" s="1"/>
  <c r="L2179" i="12"/>
  <c r="R2179" i="12" s="1"/>
  <c r="W2179" i="12" s="1"/>
  <c r="AC2179" i="12" s="1"/>
  <c r="AH2179" i="12" s="1"/>
  <c r="AN2179" i="12" s="1"/>
  <c r="G2181" i="12"/>
  <c r="M2181" i="12" s="1"/>
  <c r="S2181" i="12" s="1"/>
  <c r="X2181" i="12" s="1"/>
  <c r="AD2181" i="12" s="1"/>
  <c r="AI2181" i="12" s="1"/>
  <c r="AO2181" i="12" s="1"/>
  <c r="M2182" i="12"/>
  <c r="S2182" i="12" s="1"/>
  <c r="X2182" i="12" s="1"/>
  <c r="AD2182" i="12" s="1"/>
  <c r="AI2182" i="12" s="1"/>
  <c r="AO2182" i="12" s="1"/>
  <c r="H2184" i="12"/>
  <c r="N2184" i="12" s="1"/>
  <c r="T2184" i="12" s="1"/>
  <c r="Y2184" i="12" s="1"/>
  <c r="AE2184" i="12" s="1"/>
  <c r="AJ2184" i="12" s="1"/>
  <c r="AP2184" i="12" s="1"/>
  <c r="N2185" i="12"/>
  <c r="T2185" i="12" s="1"/>
  <c r="Y2185" i="12" s="1"/>
  <c r="AE2185" i="12" s="1"/>
  <c r="AJ2185" i="12" s="1"/>
  <c r="AP2185" i="12" s="1"/>
  <c r="F2191" i="12"/>
  <c r="L2191" i="12" s="1"/>
  <c r="R2191" i="12" s="1"/>
  <c r="W2191" i="12" s="1"/>
  <c r="AC2191" i="12" s="1"/>
  <c r="AH2191" i="12" s="1"/>
  <c r="AN2191" i="12" s="1"/>
  <c r="L2192" i="12"/>
  <c r="R2192" i="12" s="1"/>
  <c r="W2192" i="12" s="1"/>
  <c r="AC2192" i="12" s="1"/>
  <c r="AH2192" i="12" s="1"/>
  <c r="AN2192" i="12" s="1"/>
  <c r="G2195" i="12"/>
  <c r="M2196" i="12"/>
  <c r="S2196" i="12" s="1"/>
  <c r="X2196" i="12" s="1"/>
  <c r="AD2196" i="12" s="1"/>
  <c r="AI2196" i="12" s="1"/>
  <c r="AO2196" i="12" s="1"/>
  <c r="H2200" i="12"/>
  <c r="N2201" i="12"/>
  <c r="T2201" i="12" s="1"/>
  <c r="Y2201" i="12" s="1"/>
  <c r="AE2201" i="12" s="1"/>
  <c r="AJ2201" i="12" s="1"/>
  <c r="AP2201" i="12" s="1"/>
  <c r="H2218" i="12"/>
  <c r="N2218" i="12" s="1"/>
  <c r="T2218" i="12" s="1"/>
  <c r="Y2218" i="12" s="1"/>
  <c r="AE2218" i="12" s="1"/>
  <c r="AJ2218" i="12" s="1"/>
  <c r="AP2218" i="12" s="1"/>
  <c r="N2219" i="12"/>
  <c r="T2219" i="12" s="1"/>
  <c r="Y2219" i="12" s="1"/>
  <c r="AE2219" i="12" s="1"/>
  <c r="AJ2219" i="12" s="1"/>
  <c r="AP2219" i="12" s="1"/>
  <c r="F2230" i="12"/>
  <c r="L2230" i="12" s="1"/>
  <c r="R2230" i="12" s="1"/>
  <c r="W2230" i="12" s="1"/>
  <c r="AC2230" i="12" s="1"/>
  <c r="AH2230" i="12" s="1"/>
  <c r="AN2230" i="12" s="1"/>
  <c r="L2231" i="12"/>
  <c r="R2231" i="12" s="1"/>
  <c r="W2231" i="12" s="1"/>
  <c r="AC2231" i="12" s="1"/>
  <c r="AH2231" i="12" s="1"/>
  <c r="AN2231" i="12" s="1"/>
  <c r="G2248" i="12"/>
  <c r="M2249" i="12"/>
  <c r="S2249" i="12" s="1"/>
  <c r="X2249" i="12" s="1"/>
  <c r="AD2249" i="12" s="1"/>
  <c r="AI2249" i="12" s="1"/>
  <c r="AO2249" i="12" s="1"/>
  <c r="H2252" i="12"/>
  <c r="N2253" i="12"/>
  <c r="T2253" i="12" s="1"/>
  <c r="Y2253" i="12" s="1"/>
  <c r="AE2253" i="12" s="1"/>
  <c r="AJ2253" i="12" s="1"/>
  <c r="AP2253" i="12" s="1"/>
  <c r="F2260" i="12"/>
  <c r="L2261" i="12"/>
  <c r="R2261" i="12" s="1"/>
  <c r="W2261" i="12" s="1"/>
  <c r="AC2261" i="12" s="1"/>
  <c r="AH2261" i="12" s="1"/>
  <c r="AN2261" i="12" s="1"/>
  <c r="G2264" i="12"/>
  <c r="M2265" i="12"/>
  <c r="S2265" i="12" s="1"/>
  <c r="X2265" i="12" s="1"/>
  <c r="AD2265" i="12" s="1"/>
  <c r="AI2265" i="12" s="1"/>
  <c r="AO2265" i="12" s="1"/>
  <c r="H2268" i="12"/>
  <c r="N2269" i="12"/>
  <c r="T2269" i="12" s="1"/>
  <c r="Y2269" i="12" s="1"/>
  <c r="AE2269" i="12" s="1"/>
  <c r="AJ2269" i="12" s="1"/>
  <c r="AP2269" i="12" s="1"/>
  <c r="F2275" i="12"/>
  <c r="L2275" i="12" s="1"/>
  <c r="R2275" i="12" s="1"/>
  <c r="W2275" i="12" s="1"/>
  <c r="AC2275" i="12" s="1"/>
  <c r="AH2275" i="12" s="1"/>
  <c r="AN2275" i="12" s="1"/>
  <c r="L2276" i="12"/>
  <c r="R2276" i="12" s="1"/>
  <c r="W2276" i="12" s="1"/>
  <c r="AC2276" i="12" s="1"/>
  <c r="AH2276" i="12" s="1"/>
  <c r="AN2276" i="12" s="1"/>
  <c r="G2282" i="12"/>
  <c r="M2283" i="12"/>
  <c r="S2283" i="12" s="1"/>
  <c r="X2283" i="12" s="1"/>
  <c r="AD2283" i="12" s="1"/>
  <c r="AI2283" i="12" s="1"/>
  <c r="AO2283" i="12" s="1"/>
  <c r="H2289" i="12"/>
  <c r="N2290" i="12"/>
  <c r="T2290" i="12" s="1"/>
  <c r="Y2290" i="12" s="1"/>
  <c r="AE2290" i="12" s="1"/>
  <c r="AJ2290" i="12" s="1"/>
  <c r="AP2290" i="12" s="1"/>
  <c r="H2303" i="12"/>
  <c r="N2304" i="12"/>
  <c r="T2304" i="12" s="1"/>
  <c r="Y2304" i="12" s="1"/>
  <c r="AE2304" i="12" s="1"/>
  <c r="AJ2304" i="12" s="1"/>
  <c r="AP2304" i="12" s="1"/>
  <c r="F2311" i="12"/>
  <c r="L2311" i="12" s="1"/>
  <c r="R2311" i="12" s="1"/>
  <c r="W2311" i="12" s="1"/>
  <c r="AC2311" i="12" s="1"/>
  <c r="AH2311" i="12" s="1"/>
  <c r="AN2311" i="12" s="1"/>
  <c r="L2312" i="12"/>
  <c r="R2312" i="12" s="1"/>
  <c r="W2312" i="12" s="1"/>
  <c r="AC2312" i="12" s="1"/>
  <c r="AH2312" i="12" s="1"/>
  <c r="AN2312" i="12" s="1"/>
  <c r="G2314" i="12"/>
  <c r="M2314" i="12" s="1"/>
  <c r="S2314" i="12" s="1"/>
  <c r="X2314" i="12" s="1"/>
  <c r="AD2314" i="12" s="1"/>
  <c r="AI2314" i="12" s="1"/>
  <c r="AO2314" i="12" s="1"/>
  <c r="M2315" i="12"/>
  <c r="S2315" i="12" s="1"/>
  <c r="X2315" i="12" s="1"/>
  <c r="AD2315" i="12" s="1"/>
  <c r="AI2315" i="12" s="1"/>
  <c r="AO2315" i="12" s="1"/>
  <c r="H2325" i="12"/>
  <c r="N2326" i="12"/>
  <c r="T2326" i="12" s="1"/>
  <c r="Y2326" i="12" s="1"/>
  <c r="AE2326" i="12" s="1"/>
  <c r="AJ2326" i="12" s="1"/>
  <c r="AP2326" i="12" s="1"/>
  <c r="F2333" i="12"/>
  <c r="L2334" i="12"/>
  <c r="R2334" i="12" s="1"/>
  <c r="W2334" i="12" s="1"/>
  <c r="AC2334" i="12" s="1"/>
  <c r="AH2334" i="12" s="1"/>
  <c r="AN2334" i="12" s="1"/>
  <c r="F2352" i="12"/>
  <c r="L2352" i="12" s="1"/>
  <c r="R2352" i="12" s="1"/>
  <c r="W2352" i="12" s="1"/>
  <c r="AC2352" i="12" s="1"/>
  <c r="AH2352" i="12" s="1"/>
  <c r="AN2352" i="12" s="1"/>
  <c r="L2353" i="12"/>
  <c r="R2353" i="12" s="1"/>
  <c r="W2353" i="12" s="1"/>
  <c r="AC2353" i="12" s="1"/>
  <c r="AH2353" i="12" s="1"/>
  <c r="AN2353" i="12" s="1"/>
  <c r="G2355" i="12"/>
  <c r="M2355" i="12" s="1"/>
  <c r="S2355" i="12" s="1"/>
  <c r="X2355" i="12" s="1"/>
  <c r="AD2355" i="12" s="1"/>
  <c r="AI2355" i="12" s="1"/>
  <c r="AO2355" i="12" s="1"/>
  <c r="M2356" i="12"/>
  <c r="S2356" i="12" s="1"/>
  <c r="X2356" i="12" s="1"/>
  <c r="AD2356" i="12" s="1"/>
  <c r="AI2356" i="12" s="1"/>
  <c r="AO2356" i="12" s="1"/>
  <c r="H2358" i="12"/>
  <c r="N2358" i="12" s="1"/>
  <c r="T2358" i="12" s="1"/>
  <c r="Y2358" i="12" s="1"/>
  <c r="AE2358" i="12" s="1"/>
  <c r="AJ2358" i="12" s="1"/>
  <c r="AP2358" i="12" s="1"/>
  <c r="N2359" i="12"/>
  <c r="T2359" i="12" s="1"/>
  <c r="Y2359" i="12" s="1"/>
  <c r="AE2359" i="12" s="1"/>
  <c r="AJ2359" i="12" s="1"/>
  <c r="AP2359" i="12" s="1"/>
  <c r="F2366" i="12"/>
  <c r="L2367" i="12"/>
  <c r="R2367" i="12" s="1"/>
  <c r="W2367" i="12" s="1"/>
  <c r="AC2367" i="12" s="1"/>
  <c r="AH2367" i="12" s="1"/>
  <c r="AN2367" i="12" s="1"/>
  <c r="G2370" i="12"/>
  <c r="M2371" i="12"/>
  <c r="S2371" i="12" s="1"/>
  <c r="X2371" i="12" s="1"/>
  <c r="AD2371" i="12" s="1"/>
  <c r="AI2371" i="12" s="1"/>
  <c r="AO2371" i="12" s="1"/>
  <c r="H2374" i="12"/>
  <c r="N2374" i="12" s="1"/>
  <c r="T2374" i="12" s="1"/>
  <c r="Y2374" i="12" s="1"/>
  <c r="AE2374" i="12" s="1"/>
  <c r="AJ2374" i="12" s="1"/>
  <c r="AP2374" i="12" s="1"/>
  <c r="N2375" i="12"/>
  <c r="T2375" i="12" s="1"/>
  <c r="Y2375" i="12" s="1"/>
  <c r="AE2375" i="12" s="1"/>
  <c r="AJ2375" i="12" s="1"/>
  <c r="AP2375" i="12" s="1"/>
  <c r="F2383" i="12"/>
  <c r="L2384" i="12"/>
  <c r="R2384" i="12" s="1"/>
  <c r="W2384" i="12" s="1"/>
  <c r="AC2384" i="12" s="1"/>
  <c r="AH2384" i="12" s="1"/>
  <c r="AN2384" i="12" s="1"/>
  <c r="G2387" i="12"/>
  <c r="M2388" i="12"/>
  <c r="S2388" i="12" s="1"/>
  <c r="X2388" i="12" s="1"/>
  <c r="AD2388" i="12" s="1"/>
  <c r="AI2388" i="12" s="1"/>
  <c r="AO2388" i="12" s="1"/>
  <c r="H2392" i="12"/>
  <c r="N2393" i="12"/>
  <c r="T2393" i="12" s="1"/>
  <c r="Y2393" i="12" s="1"/>
  <c r="AE2393" i="12" s="1"/>
  <c r="AJ2393" i="12" s="1"/>
  <c r="AP2393" i="12" s="1"/>
  <c r="F2399" i="12"/>
  <c r="L2399" i="12" s="1"/>
  <c r="R2399" i="12" s="1"/>
  <c r="W2399" i="12" s="1"/>
  <c r="AC2399" i="12" s="1"/>
  <c r="AH2399" i="12" s="1"/>
  <c r="AN2399" i="12" s="1"/>
  <c r="L2400" i="12"/>
  <c r="R2400" i="12" s="1"/>
  <c r="W2400" i="12" s="1"/>
  <c r="AC2400" i="12" s="1"/>
  <c r="AH2400" i="12" s="1"/>
  <c r="AN2400" i="12" s="1"/>
  <c r="G2402" i="12"/>
  <c r="M2402" i="12" s="1"/>
  <c r="S2402" i="12" s="1"/>
  <c r="X2402" i="12" s="1"/>
  <c r="AD2402" i="12" s="1"/>
  <c r="AI2402" i="12" s="1"/>
  <c r="AO2402" i="12" s="1"/>
  <c r="M2403" i="12"/>
  <c r="S2403" i="12" s="1"/>
  <c r="X2403" i="12" s="1"/>
  <c r="AD2403" i="12" s="1"/>
  <c r="AI2403" i="12" s="1"/>
  <c r="AO2403" i="12" s="1"/>
  <c r="H2408" i="12"/>
  <c r="N2409" i="12"/>
  <c r="T2409" i="12" s="1"/>
  <c r="Y2409" i="12" s="1"/>
  <c r="AE2409" i="12" s="1"/>
  <c r="AJ2409" i="12" s="1"/>
  <c r="AP2409" i="12" s="1"/>
  <c r="F2417" i="12"/>
  <c r="L2417" i="12" s="1"/>
  <c r="R2417" i="12" s="1"/>
  <c r="W2417" i="12" s="1"/>
  <c r="AC2417" i="12" s="1"/>
  <c r="AH2417" i="12" s="1"/>
  <c r="AN2417" i="12" s="1"/>
  <c r="L2418" i="12"/>
  <c r="R2418" i="12" s="1"/>
  <c r="W2418" i="12" s="1"/>
  <c r="AC2418" i="12" s="1"/>
  <c r="AH2418" i="12" s="1"/>
  <c r="AN2418" i="12" s="1"/>
  <c r="G2420" i="12"/>
  <c r="M2420" i="12" s="1"/>
  <c r="S2420" i="12" s="1"/>
  <c r="X2420" i="12" s="1"/>
  <c r="AD2420" i="12" s="1"/>
  <c r="AI2420" i="12" s="1"/>
  <c r="AO2420" i="12" s="1"/>
  <c r="M2421" i="12"/>
  <c r="S2421" i="12" s="1"/>
  <c r="X2421" i="12" s="1"/>
  <c r="AD2421" i="12" s="1"/>
  <c r="AI2421" i="12" s="1"/>
  <c r="AO2421" i="12" s="1"/>
  <c r="H2423" i="12"/>
  <c r="N2423" i="12" s="1"/>
  <c r="T2423" i="12" s="1"/>
  <c r="Y2423" i="12" s="1"/>
  <c r="AE2423" i="12" s="1"/>
  <c r="AJ2423" i="12" s="1"/>
  <c r="AP2423" i="12" s="1"/>
  <c r="N2424" i="12"/>
  <c r="T2424" i="12" s="1"/>
  <c r="Y2424" i="12" s="1"/>
  <c r="AE2424" i="12" s="1"/>
  <c r="AJ2424" i="12" s="1"/>
  <c r="AP2424" i="12" s="1"/>
  <c r="F2434" i="12"/>
  <c r="L2435" i="12"/>
  <c r="R2435" i="12" s="1"/>
  <c r="W2435" i="12" s="1"/>
  <c r="AC2435" i="12" s="1"/>
  <c r="AH2435" i="12" s="1"/>
  <c r="AN2435" i="12" s="1"/>
  <c r="G2438" i="12"/>
  <c r="M2438" i="12" s="1"/>
  <c r="S2438" i="12" s="1"/>
  <c r="X2438" i="12" s="1"/>
  <c r="AD2438" i="12" s="1"/>
  <c r="AI2438" i="12" s="1"/>
  <c r="AO2438" i="12" s="1"/>
  <c r="M2439" i="12"/>
  <c r="S2439" i="12" s="1"/>
  <c r="X2439" i="12" s="1"/>
  <c r="AD2439" i="12" s="1"/>
  <c r="AI2439" i="12" s="1"/>
  <c r="AO2439" i="12" s="1"/>
  <c r="H2441" i="12"/>
  <c r="N2441" i="12" s="1"/>
  <c r="T2441" i="12" s="1"/>
  <c r="Y2441" i="12" s="1"/>
  <c r="AE2441" i="12" s="1"/>
  <c r="AJ2441" i="12" s="1"/>
  <c r="AP2441" i="12" s="1"/>
  <c r="N2442" i="12"/>
  <c r="T2442" i="12" s="1"/>
  <c r="Y2442" i="12" s="1"/>
  <c r="AE2442" i="12" s="1"/>
  <c r="AJ2442" i="12" s="1"/>
  <c r="AP2442" i="12" s="1"/>
  <c r="F2449" i="12"/>
  <c r="L2450" i="12"/>
  <c r="R2450" i="12" s="1"/>
  <c r="W2450" i="12" s="1"/>
  <c r="AC2450" i="12" s="1"/>
  <c r="AH2450" i="12" s="1"/>
  <c r="AN2450" i="12" s="1"/>
  <c r="G2455" i="12"/>
  <c r="M2456" i="12"/>
  <c r="S2456" i="12" s="1"/>
  <c r="X2456" i="12" s="1"/>
  <c r="AD2456" i="12" s="1"/>
  <c r="AI2456" i="12" s="1"/>
  <c r="AO2456" i="12" s="1"/>
  <c r="H2459" i="12"/>
  <c r="N2459" i="12" s="1"/>
  <c r="T2459" i="12" s="1"/>
  <c r="Y2459" i="12" s="1"/>
  <c r="AE2459" i="12" s="1"/>
  <c r="AJ2459" i="12" s="1"/>
  <c r="AP2459" i="12" s="1"/>
  <c r="N2460" i="12"/>
  <c r="T2460" i="12" s="1"/>
  <c r="Y2460" i="12" s="1"/>
  <c r="AE2460" i="12" s="1"/>
  <c r="AJ2460" i="12" s="1"/>
  <c r="AP2460" i="12" s="1"/>
  <c r="F2465" i="12"/>
  <c r="L2465" i="12" s="1"/>
  <c r="R2465" i="12" s="1"/>
  <c r="W2465" i="12" s="1"/>
  <c r="AC2465" i="12" s="1"/>
  <c r="AH2465" i="12" s="1"/>
  <c r="AN2465" i="12" s="1"/>
  <c r="L2466" i="12"/>
  <c r="R2466" i="12" s="1"/>
  <c r="W2466" i="12" s="1"/>
  <c r="AC2466" i="12" s="1"/>
  <c r="AH2466" i="12" s="1"/>
  <c r="AN2466" i="12" s="1"/>
  <c r="G2470" i="12"/>
  <c r="M2471" i="12"/>
  <c r="S2471" i="12" s="1"/>
  <c r="X2471" i="12" s="1"/>
  <c r="AD2471" i="12" s="1"/>
  <c r="AI2471" i="12" s="1"/>
  <c r="AO2471" i="12" s="1"/>
  <c r="H2483" i="12"/>
  <c r="N2483" i="12" s="1"/>
  <c r="T2483" i="12" s="1"/>
  <c r="Y2483" i="12" s="1"/>
  <c r="AE2483" i="12" s="1"/>
  <c r="AJ2483" i="12" s="1"/>
  <c r="AP2483" i="12" s="1"/>
  <c r="N2484" i="12"/>
  <c r="T2484" i="12" s="1"/>
  <c r="Y2484" i="12" s="1"/>
  <c r="AE2484" i="12" s="1"/>
  <c r="AJ2484" i="12" s="1"/>
  <c r="AP2484" i="12" s="1"/>
  <c r="F2506" i="12"/>
  <c r="L2506" i="12" s="1"/>
  <c r="R2506" i="12" s="1"/>
  <c r="W2506" i="12" s="1"/>
  <c r="AC2506" i="12" s="1"/>
  <c r="AH2506" i="12" s="1"/>
  <c r="AN2506" i="12" s="1"/>
  <c r="L2507" i="12"/>
  <c r="R2507" i="12" s="1"/>
  <c r="W2507" i="12" s="1"/>
  <c r="AC2507" i="12" s="1"/>
  <c r="AH2507" i="12" s="1"/>
  <c r="AN2507" i="12" s="1"/>
  <c r="G2520" i="12"/>
  <c r="M2521" i="12"/>
  <c r="S2521" i="12" s="1"/>
  <c r="X2521" i="12" s="1"/>
  <c r="AD2521" i="12" s="1"/>
  <c r="AI2521" i="12" s="1"/>
  <c r="AO2521" i="12" s="1"/>
  <c r="H2524" i="12"/>
  <c r="N2524" i="12" s="1"/>
  <c r="T2524" i="12" s="1"/>
  <c r="Y2524" i="12" s="1"/>
  <c r="AE2524" i="12" s="1"/>
  <c r="AJ2524" i="12" s="1"/>
  <c r="AP2524" i="12" s="1"/>
  <c r="N2525" i="12"/>
  <c r="T2525" i="12" s="1"/>
  <c r="Y2525" i="12" s="1"/>
  <c r="AE2525" i="12" s="1"/>
  <c r="AJ2525" i="12" s="1"/>
  <c r="AP2525" i="12" s="1"/>
  <c r="F2530" i="12"/>
  <c r="L2530" i="12" s="1"/>
  <c r="R2530" i="12" s="1"/>
  <c r="W2530" i="12" s="1"/>
  <c r="AC2530" i="12" s="1"/>
  <c r="AH2530" i="12" s="1"/>
  <c r="AN2530" i="12" s="1"/>
  <c r="L2531" i="12"/>
  <c r="R2531" i="12" s="1"/>
  <c r="W2531" i="12" s="1"/>
  <c r="AC2531" i="12" s="1"/>
  <c r="AH2531" i="12" s="1"/>
  <c r="AN2531" i="12" s="1"/>
  <c r="G2542" i="12"/>
  <c r="M2543" i="12"/>
  <c r="S2543" i="12" s="1"/>
  <c r="X2543" i="12" s="1"/>
  <c r="AD2543" i="12" s="1"/>
  <c r="AI2543" i="12" s="1"/>
  <c r="AO2543" i="12" s="1"/>
  <c r="H2547" i="12"/>
  <c r="N2548" i="12"/>
  <c r="T2548" i="12" s="1"/>
  <c r="Y2548" i="12" s="1"/>
  <c r="AE2548" i="12" s="1"/>
  <c r="AJ2548" i="12" s="1"/>
  <c r="AP2548" i="12" s="1"/>
  <c r="F2556" i="12"/>
  <c r="L2556" i="12" s="1"/>
  <c r="R2556" i="12" s="1"/>
  <c r="W2556" i="12" s="1"/>
  <c r="AC2556" i="12" s="1"/>
  <c r="AH2556" i="12" s="1"/>
  <c r="AN2556" i="12" s="1"/>
  <c r="L2557" i="12"/>
  <c r="R2557" i="12" s="1"/>
  <c r="W2557" i="12" s="1"/>
  <c r="AC2557" i="12" s="1"/>
  <c r="AH2557" i="12" s="1"/>
  <c r="AN2557" i="12" s="1"/>
  <c r="G2559" i="12"/>
  <c r="M2559" i="12" s="1"/>
  <c r="S2559" i="12" s="1"/>
  <c r="X2559" i="12" s="1"/>
  <c r="AD2559" i="12" s="1"/>
  <c r="AI2559" i="12" s="1"/>
  <c r="AO2559" i="12" s="1"/>
  <c r="M2562" i="12"/>
  <c r="S2562" i="12" s="1"/>
  <c r="X2562" i="12" s="1"/>
  <c r="AD2562" i="12" s="1"/>
  <c r="AI2562" i="12" s="1"/>
  <c r="AO2562" i="12" s="1"/>
  <c r="G19" i="12"/>
  <c r="M19" i="12" s="1"/>
  <c r="S19" i="12" s="1"/>
  <c r="X19" i="12" s="1"/>
  <c r="AD19" i="12" s="1"/>
  <c r="AI19" i="12" s="1"/>
  <c r="AO19" i="12" s="1"/>
  <c r="M20" i="12"/>
  <c r="S20" i="12" s="1"/>
  <c r="X20" i="12" s="1"/>
  <c r="AD20" i="12" s="1"/>
  <c r="AI20" i="12" s="1"/>
  <c r="AO20" i="12" s="1"/>
  <c r="G51" i="12"/>
  <c r="M51" i="12" s="1"/>
  <c r="S51" i="12" s="1"/>
  <c r="X51" i="12" s="1"/>
  <c r="AD51" i="12" s="1"/>
  <c r="AI51" i="12" s="1"/>
  <c r="AO51" i="12" s="1"/>
  <c r="M52" i="12"/>
  <c r="S52" i="12" s="1"/>
  <c r="X52" i="12" s="1"/>
  <c r="AD52" i="12" s="1"/>
  <c r="AI52" i="12" s="1"/>
  <c r="AO52" i="12" s="1"/>
  <c r="H70" i="12"/>
  <c r="N70" i="12" s="1"/>
  <c r="T70" i="12" s="1"/>
  <c r="Y70" i="12" s="1"/>
  <c r="AE70" i="12" s="1"/>
  <c r="AJ70" i="12" s="1"/>
  <c r="AP70" i="12" s="1"/>
  <c r="N71" i="12"/>
  <c r="T71" i="12" s="1"/>
  <c r="Y71" i="12" s="1"/>
  <c r="AE71" i="12" s="1"/>
  <c r="AJ71" i="12" s="1"/>
  <c r="AP71" i="12" s="1"/>
  <c r="H85" i="12"/>
  <c r="N86" i="12"/>
  <c r="T86" i="12" s="1"/>
  <c r="Y86" i="12" s="1"/>
  <c r="AE86" i="12" s="1"/>
  <c r="AJ86" i="12" s="1"/>
  <c r="AP86" i="12" s="1"/>
  <c r="H51" i="12"/>
  <c r="N51" i="12" s="1"/>
  <c r="T51" i="12" s="1"/>
  <c r="Y51" i="12" s="1"/>
  <c r="AE51" i="12" s="1"/>
  <c r="AJ51" i="12" s="1"/>
  <c r="AP51" i="12" s="1"/>
  <c r="N52" i="12"/>
  <c r="T52" i="12" s="1"/>
  <c r="Y52" i="12" s="1"/>
  <c r="AE52" i="12" s="1"/>
  <c r="AJ52" i="12" s="1"/>
  <c r="AP52" i="12" s="1"/>
  <c r="H65" i="12"/>
  <c r="N66" i="12"/>
  <c r="T66" i="12" s="1"/>
  <c r="Y66" i="12" s="1"/>
  <c r="AE66" i="12" s="1"/>
  <c r="AJ66" i="12" s="1"/>
  <c r="AP66" i="12" s="1"/>
  <c r="F73" i="12"/>
  <c r="L73" i="12" s="1"/>
  <c r="R73" i="12" s="1"/>
  <c r="W73" i="12" s="1"/>
  <c r="AC73" i="12" s="1"/>
  <c r="AH73" i="12" s="1"/>
  <c r="AN73" i="12" s="1"/>
  <c r="L74" i="12"/>
  <c r="R74" i="12" s="1"/>
  <c r="W74" i="12" s="1"/>
  <c r="AC74" i="12" s="1"/>
  <c r="AH74" i="12" s="1"/>
  <c r="AN74" i="12" s="1"/>
  <c r="H81" i="12"/>
  <c r="N82" i="12"/>
  <c r="T82" i="12" s="1"/>
  <c r="Y82" i="12" s="1"/>
  <c r="AE82" i="12" s="1"/>
  <c r="AJ82" i="12" s="1"/>
  <c r="AP82" i="12" s="1"/>
  <c r="G142" i="12"/>
  <c r="M142" i="12" s="1"/>
  <c r="S142" i="12" s="1"/>
  <c r="X142" i="12" s="1"/>
  <c r="AD142" i="12" s="1"/>
  <c r="AI142" i="12" s="1"/>
  <c r="AO142" i="12" s="1"/>
  <c r="M143" i="12"/>
  <c r="S143" i="12" s="1"/>
  <c r="X143" i="12" s="1"/>
  <c r="AD143" i="12" s="1"/>
  <c r="AI143" i="12" s="1"/>
  <c r="AO143" i="12" s="1"/>
  <c r="G184" i="12"/>
  <c r="M185" i="12"/>
  <c r="S185" i="12" s="1"/>
  <c r="X185" i="12" s="1"/>
  <c r="AD185" i="12" s="1"/>
  <c r="AI185" i="12" s="1"/>
  <c r="AO185" i="12" s="1"/>
  <c r="H188" i="12"/>
  <c r="N189" i="12"/>
  <c r="T189" i="12" s="1"/>
  <c r="Y189" i="12" s="1"/>
  <c r="AE189" i="12" s="1"/>
  <c r="AJ189" i="12" s="1"/>
  <c r="AP189" i="12" s="1"/>
  <c r="F259" i="12"/>
  <c r="L259" i="12" s="1"/>
  <c r="R259" i="12" s="1"/>
  <c r="W259" i="12" s="1"/>
  <c r="AC259" i="12" s="1"/>
  <c r="AH259" i="12" s="1"/>
  <c r="AN259" i="12" s="1"/>
  <c r="L260" i="12"/>
  <c r="R260" i="12" s="1"/>
  <c r="W260" i="12" s="1"/>
  <c r="AC260" i="12" s="1"/>
  <c r="AH260" i="12" s="1"/>
  <c r="AN260" i="12" s="1"/>
  <c r="G262" i="12"/>
  <c r="M262" i="12" s="1"/>
  <c r="S262" i="12" s="1"/>
  <c r="X262" i="12" s="1"/>
  <c r="AD262" i="12" s="1"/>
  <c r="AI262" i="12" s="1"/>
  <c r="AO262" i="12" s="1"/>
  <c r="M263" i="12"/>
  <c r="S263" i="12" s="1"/>
  <c r="X263" i="12" s="1"/>
  <c r="AD263" i="12" s="1"/>
  <c r="AI263" i="12" s="1"/>
  <c r="AO263" i="12" s="1"/>
  <c r="H266" i="12"/>
  <c r="N267" i="12"/>
  <c r="T267" i="12" s="1"/>
  <c r="Y267" i="12" s="1"/>
  <c r="AE267" i="12" s="1"/>
  <c r="AJ267" i="12" s="1"/>
  <c r="AP267" i="12" s="1"/>
  <c r="F276" i="12"/>
  <c r="L277" i="12"/>
  <c r="R277" i="12" s="1"/>
  <c r="W277" i="12" s="1"/>
  <c r="AC277" i="12" s="1"/>
  <c r="AH277" i="12" s="1"/>
  <c r="AN277" i="12" s="1"/>
  <c r="H292" i="12"/>
  <c r="N293" i="12"/>
  <c r="T293" i="12" s="1"/>
  <c r="Y293" i="12" s="1"/>
  <c r="AE293" i="12" s="1"/>
  <c r="AJ293" i="12" s="1"/>
  <c r="AP293" i="12" s="1"/>
  <c r="F303" i="12"/>
  <c r="L303" i="12" s="1"/>
  <c r="R303" i="12" s="1"/>
  <c r="W303" i="12" s="1"/>
  <c r="AC303" i="12" s="1"/>
  <c r="AH303" i="12" s="1"/>
  <c r="AN303" i="12" s="1"/>
  <c r="L304" i="12"/>
  <c r="R304" i="12" s="1"/>
  <c r="W304" i="12" s="1"/>
  <c r="AC304" i="12" s="1"/>
  <c r="AH304" i="12" s="1"/>
  <c r="AN304" i="12" s="1"/>
  <c r="G306" i="12"/>
  <c r="M306" i="12" s="1"/>
  <c r="S306" i="12" s="1"/>
  <c r="X306" i="12" s="1"/>
  <c r="AD306" i="12" s="1"/>
  <c r="AI306" i="12" s="1"/>
  <c r="AO306" i="12" s="1"/>
  <c r="M307" i="12"/>
  <c r="S307" i="12" s="1"/>
  <c r="X307" i="12" s="1"/>
  <c r="AD307" i="12" s="1"/>
  <c r="AI307" i="12" s="1"/>
  <c r="AO307" i="12" s="1"/>
  <c r="H309" i="12"/>
  <c r="N309" i="12" s="1"/>
  <c r="T309" i="12" s="1"/>
  <c r="Y309" i="12" s="1"/>
  <c r="AE309" i="12" s="1"/>
  <c r="AJ309" i="12" s="1"/>
  <c r="AP309" i="12" s="1"/>
  <c r="N310" i="12"/>
  <c r="T310" i="12" s="1"/>
  <c r="Y310" i="12" s="1"/>
  <c r="AE310" i="12" s="1"/>
  <c r="AJ310" i="12" s="1"/>
  <c r="AP310" i="12" s="1"/>
  <c r="F324" i="12"/>
  <c r="L325" i="12"/>
  <c r="R325" i="12" s="1"/>
  <c r="W325" i="12" s="1"/>
  <c r="AC325" i="12" s="1"/>
  <c r="AH325" i="12" s="1"/>
  <c r="AN325" i="12" s="1"/>
  <c r="G328" i="12"/>
  <c r="M329" i="12"/>
  <c r="S329" i="12" s="1"/>
  <c r="X329" i="12" s="1"/>
  <c r="AD329" i="12" s="1"/>
  <c r="AI329" i="12" s="1"/>
  <c r="AO329" i="12" s="1"/>
  <c r="H335" i="12"/>
  <c r="H334" i="12" s="1"/>
  <c r="N336" i="12"/>
  <c r="T336" i="12" s="1"/>
  <c r="Y336" i="12" s="1"/>
  <c r="AE336" i="12" s="1"/>
  <c r="AJ336" i="12" s="1"/>
  <c r="AP336" i="12" s="1"/>
  <c r="G394" i="12"/>
  <c r="M395" i="12"/>
  <c r="S395" i="12" s="1"/>
  <c r="X395" i="12" s="1"/>
  <c r="AD395" i="12" s="1"/>
  <c r="AI395" i="12" s="1"/>
  <c r="AO395" i="12" s="1"/>
  <c r="G434" i="12"/>
  <c r="M435" i="12"/>
  <c r="S435" i="12" s="1"/>
  <c r="X435" i="12" s="1"/>
  <c r="AD435" i="12" s="1"/>
  <c r="AI435" i="12" s="1"/>
  <c r="AO435" i="12" s="1"/>
  <c r="G494" i="12"/>
  <c r="M495" i="12"/>
  <c r="S495" i="12" s="1"/>
  <c r="X495" i="12" s="1"/>
  <c r="AD495" i="12" s="1"/>
  <c r="AI495" i="12" s="1"/>
  <c r="AO495" i="12" s="1"/>
  <c r="G511" i="12"/>
  <c r="M511" i="12" s="1"/>
  <c r="S511" i="12" s="1"/>
  <c r="X511" i="12" s="1"/>
  <c r="AD511" i="12" s="1"/>
  <c r="AI511" i="12" s="1"/>
  <c r="AO511" i="12" s="1"/>
  <c r="M512" i="12"/>
  <c r="S512" i="12" s="1"/>
  <c r="X512" i="12" s="1"/>
  <c r="AD512" i="12" s="1"/>
  <c r="AI512" i="12" s="1"/>
  <c r="AO512" i="12" s="1"/>
  <c r="G529" i="12"/>
  <c r="M529" i="12" s="1"/>
  <c r="S529" i="12" s="1"/>
  <c r="X529" i="12" s="1"/>
  <c r="AD529" i="12" s="1"/>
  <c r="AI529" i="12" s="1"/>
  <c r="AO529" i="12" s="1"/>
  <c r="M530" i="12"/>
  <c r="S530" i="12" s="1"/>
  <c r="X530" i="12" s="1"/>
  <c r="AD530" i="12" s="1"/>
  <c r="AI530" i="12" s="1"/>
  <c r="AO530" i="12" s="1"/>
  <c r="G566" i="12"/>
  <c r="M566" i="12" s="1"/>
  <c r="S566" i="12" s="1"/>
  <c r="X566" i="12" s="1"/>
  <c r="AD566" i="12" s="1"/>
  <c r="AI566" i="12" s="1"/>
  <c r="AO566" i="12" s="1"/>
  <c r="M567" i="12"/>
  <c r="S567" i="12" s="1"/>
  <c r="X567" i="12" s="1"/>
  <c r="AD567" i="12" s="1"/>
  <c r="AI567" i="12" s="1"/>
  <c r="AO567" i="12" s="1"/>
  <c r="F578" i="12"/>
  <c r="L578" i="12" s="1"/>
  <c r="R578" i="12" s="1"/>
  <c r="W578" i="12" s="1"/>
  <c r="AC578" i="12" s="1"/>
  <c r="AH578" i="12" s="1"/>
  <c r="AN578" i="12" s="1"/>
  <c r="L579" i="12"/>
  <c r="R579" i="12" s="1"/>
  <c r="W579" i="12" s="1"/>
  <c r="AC579" i="12" s="1"/>
  <c r="AH579" i="12" s="1"/>
  <c r="AN579" i="12" s="1"/>
  <c r="H584" i="12"/>
  <c r="N584" i="12" s="1"/>
  <c r="T584" i="12" s="1"/>
  <c r="Y584" i="12" s="1"/>
  <c r="AE584" i="12" s="1"/>
  <c r="AJ584" i="12" s="1"/>
  <c r="AP584" i="12" s="1"/>
  <c r="N585" i="12"/>
  <c r="T585" i="12" s="1"/>
  <c r="Y585" i="12" s="1"/>
  <c r="AE585" i="12" s="1"/>
  <c r="AJ585" i="12" s="1"/>
  <c r="AP585" i="12" s="1"/>
  <c r="H602" i="12"/>
  <c r="N602" i="12" s="1"/>
  <c r="T602" i="12" s="1"/>
  <c r="Y602" i="12" s="1"/>
  <c r="AE602" i="12" s="1"/>
  <c r="AJ602" i="12" s="1"/>
  <c r="AP602" i="12" s="1"/>
  <c r="N603" i="12"/>
  <c r="T603" i="12" s="1"/>
  <c r="Y603" i="12" s="1"/>
  <c r="AE603" i="12" s="1"/>
  <c r="AJ603" i="12" s="1"/>
  <c r="AP603" i="12" s="1"/>
  <c r="G616" i="12"/>
  <c r="M616" i="12" s="1"/>
  <c r="S616" i="12" s="1"/>
  <c r="X616" i="12" s="1"/>
  <c r="AD616" i="12" s="1"/>
  <c r="AI616" i="12" s="1"/>
  <c r="AO616" i="12" s="1"/>
  <c r="M617" i="12"/>
  <c r="S617" i="12" s="1"/>
  <c r="X617" i="12" s="1"/>
  <c r="AD617" i="12" s="1"/>
  <c r="AI617" i="12" s="1"/>
  <c r="AO617" i="12" s="1"/>
  <c r="H619" i="12"/>
  <c r="N619" i="12" s="1"/>
  <c r="T619" i="12" s="1"/>
  <c r="Y619" i="12" s="1"/>
  <c r="AE619" i="12" s="1"/>
  <c r="AJ619" i="12" s="1"/>
  <c r="AP619" i="12" s="1"/>
  <c r="N620" i="12"/>
  <c r="T620" i="12" s="1"/>
  <c r="Y620" i="12" s="1"/>
  <c r="AE620" i="12" s="1"/>
  <c r="AJ620" i="12" s="1"/>
  <c r="AP620" i="12" s="1"/>
  <c r="G635" i="12"/>
  <c r="M636" i="12"/>
  <c r="S636" i="12" s="1"/>
  <c r="X636" i="12" s="1"/>
  <c r="AD636" i="12" s="1"/>
  <c r="AI636" i="12" s="1"/>
  <c r="AO636" i="12" s="1"/>
  <c r="G658" i="12"/>
  <c r="M659" i="12"/>
  <c r="S659" i="12" s="1"/>
  <c r="X659" i="12" s="1"/>
  <c r="AD659" i="12" s="1"/>
  <c r="AI659" i="12" s="1"/>
  <c r="AO659" i="12" s="1"/>
  <c r="F678" i="12"/>
  <c r="L679" i="12"/>
  <c r="R679" i="12" s="1"/>
  <c r="W679" i="12" s="1"/>
  <c r="AC679" i="12" s="1"/>
  <c r="AH679" i="12" s="1"/>
  <c r="AN679" i="12" s="1"/>
  <c r="H688" i="12"/>
  <c r="N689" i="12"/>
  <c r="T689" i="12" s="1"/>
  <c r="Y689" i="12" s="1"/>
  <c r="AE689" i="12" s="1"/>
  <c r="AJ689" i="12" s="1"/>
  <c r="AP689" i="12" s="1"/>
  <c r="G706" i="12"/>
  <c r="M707" i="12"/>
  <c r="S707" i="12" s="1"/>
  <c r="X707" i="12" s="1"/>
  <c r="AD707" i="12" s="1"/>
  <c r="AI707" i="12" s="1"/>
  <c r="AO707" i="12" s="1"/>
  <c r="F790" i="12"/>
  <c r="L791" i="12"/>
  <c r="R791" i="12" s="1"/>
  <c r="W791" i="12" s="1"/>
  <c r="AC791" i="12" s="1"/>
  <c r="AH791" i="12" s="1"/>
  <c r="AN791" i="12" s="1"/>
  <c r="H44" i="12"/>
  <c r="N45" i="12"/>
  <c r="T45" i="12" s="1"/>
  <c r="Y45" i="12" s="1"/>
  <c r="AE45" i="12" s="1"/>
  <c r="AJ45" i="12" s="1"/>
  <c r="AP45" i="12" s="1"/>
  <c r="G219" i="12"/>
  <c r="M220" i="12"/>
  <c r="S220" i="12" s="1"/>
  <c r="X220" i="12" s="1"/>
  <c r="AD220" i="12" s="1"/>
  <c r="AI220" i="12" s="1"/>
  <c r="AO220" i="12" s="1"/>
  <c r="G259" i="12"/>
  <c r="M259" i="12" s="1"/>
  <c r="S259" i="12" s="1"/>
  <c r="X259" i="12" s="1"/>
  <c r="AD259" i="12" s="1"/>
  <c r="AI259" i="12" s="1"/>
  <c r="AO259" i="12" s="1"/>
  <c r="M260" i="12"/>
  <c r="S260" i="12" s="1"/>
  <c r="X260" i="12" s="1"/>
  <c r="AD260" i="12" s="1"/>
  <c r="AI260" i="12" s="1"/>
  <c r="AO260" i="12" s="1"/>
  <c r="F299" i="12"/>
  <c r="L300" i="12"/>
  <c r="R300" i="12" s="1"/>
  <c r="W300" i="12" s="1"/>
  <c r="AC300" i="12" s="1"/>
  <c r="AH300" i="12" s="1"/>
  <c r="AN300" i="12" s="1"/>
  <c r="G324" i="12"/>
  <c r="M325" i="12"/>
  <c r="S325" i="12" s="1"/>
  <c r="X325" i="12" s="1"/>
  <c r="AD325" i="12" s="1"/>
  <c r="AI325" i="12" s="1"/>
  <c r="AO325" i="12" s="1"/>
  <c r="G347" i="12"/>
  <c r="M348" i="12"/>
  <c r="S348" i="12" s="1"/>
  <c r="X348" i="12" s="1"/>
  <c r="AD348" i="12" s="1"/>
  <c r="AI348" i="12" s="1"/>
  <c r="AO348" i="12" s="1"/>
  <c r="H394" i="12"/>
  <c r="N395" i="12"/>
  <c r="T395" i="12" s="1"/>
  <c r="Y395" i="12" s="1"/>
  <c r="AE395" i="12" s="1"/>
  <c r="AJ395" i="12" s="1"/>
  <c r="AP395" i="12" s="1"/>
  <c r="H434" i="12"/>
  <c r="N435" i="12"/>
  <c r="T435" i="12" s="1"/>
  <c r="Y435" i="12" s="1"/>
  <c r="AE435" i="12" s="1"/>
  <c r="AJ435" i="12" s="1"/>
  <c r="AP435" i="12" s="1"/>
  <c r="H494" i="12"/>
  <c r="N495" i="12"/>
  <c r="T495" i="12" s="1"/>
  <c r="Y495" i="12" s="1"/>
  <c r="AE495" i="12" s="1"/>
  <c r="AJ495" i="12" s="1"/>
  <c r="AP495" i="12" s="1"/>
  <c r="G524" i="12"/>
  <c r="M525" i="12"/>
  <c r="S525" i="12" s="1"/>
  <c r="X525" i="12" s="1"/>
  <c r="AD525" i="12" s="1"/>
  <c r="AI525" i="12" s="1"/>
  <c r="AO525" i="12" s="1"/>
  <c r="H546" i="12"/>
  <c r="N547" i="12"/>
  <c r="T547" i="12" s="1"/>
  <c r="Y547" i="12" s="1"/>
  <c r="AE547" i="12" s="1"/>
  <c r="AJ547" i="12" s="1"/>
  <c r="AP547" i="12" s="1"/>
  <c r="G578" i="12"/>
  <c r="M578" i="12" s="1"/>
  <c r="S578" i="12" s="1"/>
  <c r="X578" i="12" s="1"/>
  <c r="AD578" i="12" s="1"/>
  <c r="AI578" i="12" s="1"/>
  <c r="AO578" i="12" s="1"/>
  <c r="M579" i="12"/>
  <c r="S579" i="12" s="1"/>
  <c r="X579" i="12" s="1"/>
  <c r="AD579" i="12" s="1"/>
  <c r="AI579" i="12" s="1"/>
  <c r="AO579" i="12" s="1"/>
  <c r="F605" i="12"/>
  <c r="L605" i="12" s="1"/>
  <c r="R605" i="12" s="1"/>
  <c r="W605" i="12" s="1"/>
  <c r="AC605" i="12" s="1"/>
  <c r="AH605" i="12" s="1"/>
  <c r="AN605" i="12" s="1"/>
  <c r="L606" i="12"/>
  <c r="R606" i="12" s="1"/>
  <c r="W606" i="12" s="1"/>
  <c r="AC606" i="12" s="1"/>
  <c r="AH606" i="12" s="1"/>
  <c r="AN606" i="12" s="1"/>
  <c r="G630" i="12"/>
  <c r="M631" i="12"/>
  <c r="S631" i="12" s="1"/>
  <c r="X631" i="12" s="1"/>
  <c r="AD631" i="12" s="1"/>
  <c r="AI631" i="12" s="1"/>
  <c r="AO631" i="12" s="1"/>
  <c r="F647" i="12"/>
  <c r="L648" i="12"/>
  <c r="R648" i="12" s="1"/>
  <c r="W648" i="12" s="1"/>
  <c r="AC648" i="12" s="1"/>
  <c r="AH648" i="12" s="1"/>
  <c r="AN648" i="12" s="1"/>
  <c r="G654" i="12"/>
  <c r="M655" i="12"/>
  <c r="S655" i="12" s="1"/>
  <c r="X655" i="12" s="1"/>
  <c r="AD655" i="12" s="1"/>
  <c r="AI655" i="12" s="1"/>
  <c r="AO655" i="12" s="1"/>
  <c r="F670" i="12"/>
  <c r="L671" i="12"/>
  <c r="R671" i="12" s="1"/>
  <c r="W671" i="12" s="1"/>
  <c r="AC671" i="12" s="1"/>
  <c r="AH671" i="12" s="1"/>
  <c r="AN671" i="12" s="1"/>
  <c r="G678" i="12"/>
  <c r="M679" i="12"/>
  <c r="S679" i="12" s="1"/>
  <c r="X679" i="12" s="1"/>
  <c r="AD679" i="12" s="1"/>
  <c r="AI679" i="12" s="1"/>
  <c r="AO679" i="12" s="1"/>
  <c r="H683" i="12"/>
  <c r="N684" i="12"/>
  <c r="T684" i="12" s="1"/>
  <c r="Y684" i="12" s="1"/>
  <c r="AE684" i="12" s="1"/>
  <c r="AJ684" i="12" s="1"/>
  <c r="AP684" i="12" s="1"/>
  <c r="F696" i="12"/>
  <c r="L697" i="12"/>
  <c r="R697" i="12" s="1"/>
  <c r="W697" i="12" s="1"/>
  <c r="AC697" i="12" s="1"/>
  <c r="AH697" i="12" s="1"/>
  <c r="AN697" i="12" s="1"/>
  <c r="G702" i="12"/>
  <c r="M703" i="12"/>
  <c r="S703" i="12" s="1"/>
  <c r="X703" i="12" s="1"/>
  <c r="AD703" i="12" s="1"/>
  <c r="AI703" i="12" s="1"/>
  <c r="AO703" i="12" s="1"/>
  <c r="H706" i="12"/>
  <c r="N707" i="12"/>
  <c r="T707" i="12" s="1"/>
  <c r="Y707" i="12" s="1"/>
  <c r="AE707" i="12" s="1"/>
  <c r="AJ707" i="12" s="1"/>
  <c r="AP707" i="12" s="1"/>
  <c r="F718" i="12"/>
  <c r="L719" i="12"/>
  <c r="R719" i="12" s="1"/>
  <c r="W719" i="12" s="1"/>
  <c r="AC719" i="12" s="1"/>
  <c r="AH719" i="12" s="1"/>
  <c r="AN719" i="12" s="1"/>
  <c r="G722" i="12"/>
  <c r="M723" i="12"/>
  <c r="S723" i="12" s="1"/>
  <c r="X723" i="12" s="1"/>
  <c r="AD723" i="12" s="1"/>
  <c r="AI723" i="12" s="1"/>
  <c r="AO723" i="12" s="1"/>
  <c r="H730" i="12"/>
  <c r="N731" i="12"/>
  <c r="T731" i="12" s="1"/>
  <c r="Y731" i="12" s="1"/>
  <c r="AE731" i="12" s="1"/>
  <c r="AJ731" i="12" s="1"/>
  <c r="AP731" i="12" s="1"/>
  <c r="F758" i="12"/>
  <c r="L759" i="12"/>
  <c r="R759" i="12" s="1"/>
  <c r="W759" i="12" s="1"/>
  <c r="AC759" i="12" s="1"/>
  <c r="AH759" i="12" s="1"/>
  <c r="AN759" i="12" s="1"/>
  <c r="G762" i="12"/>
  <c r="M763" i="12"/>
  <c r="S763" i="12" s="1"/>
  <c r="X763" i="12" s="1"/>
  <c r="AD763" i="12" s="1"/>
  <c r="AI763" i="12" s="1"/>
  <c r="AO763" i="12" s="1"/>
  <c r="H770" i="12"/>
  <c r="N771" i="12"/>
  <c r="T771" i="12" s="1"/>
  <c r="Y771" i="12" s="1"/>
  <c r="AE771" i="12" s="1"/>
  <c r="AJ771" i="12" s="1"/>
  <c r="AP771" i="12" s="1"/>
  <c r="F778" i="12"/>
  <c r="L779" i="12"/>
  <c r="R779" i="12" s="1"/>
  <c r="W779" i="12" s="1"/>
  <c r="AC779" i="12" s="1"/>
  <c r="AH779" i="12" s="1"/>
  <c r="AN779" i="12" s="1"/>
  <c r="G790" i="12"/>
  <c r="M791" i="12"/>
  <c r="S791" i="12" s="1"/>
  <c r="X791" i="12" s="1"/>
  <c r="AD791" i="12" s="1"/>
  <c r="AI791" i="12" s="1"/>
  <c r="AO791" i="12" s="1"/>
  <c r="H795" i="12"/>
  <c r="N796" i="12"/>
  <c r="T796" i="12" s="1"/>
  <c r="Y796" i="12" s="1"/>
  <c r="AE796" i="12" s="1"/>
  <c r="AJ796" i="12" s="1"/>
  <c r="AP796" i="12" s="1"/>
  <c r="F804" i="12"/>
  <c r="L804" i="12" s="1"/>
  <c r="R804" i="12" s="1"/>
  <c r="W804" i="12" s="1"/>
  <c r="AC804" i="12" s="1"/>
  <c r="AH804" i="12" s="1"/>
  <c r="AN804" i="12" s="1"/>
  <c r="L805" i="12"/>
  <c r="R805" i="12" s="1"/>
  <c r="W805" i="12" s="1"/>
  <c r="AC805" i="12" s="1"/>
  <c r="AH805" i="12" s="1"/>
  <c r="AN805" i="12" s="1"/>
  <c r="G807" i="12"/>
  <c r="M807" i="12" s="1"/>
  <c r="S807" i="12" s="1"/>
  <c r="X807" i="12" s="1"/>
  <c r="AD807" i="12" s="1"/>
  <c r="AI807" i="12" s="1"/>
  <c r="AO807" i="12" s="1"/>
  <c r="M810" i="12"/>
  <c r="S810" i="12" s="1"/>
  <c r="X810" i="12" s="1"/>
  <c r="AD810" i="12" s="1"/>
  <c r="AI810" i="12" s="1"/>
  <c r="AO810" i="12" s="1"/>
  <c r="H815" i="12"/>
  <c r="N815" i="12" s="1"/>
  <c r="T815" i="12" s="1"/>
  <c r="Y815" i="12" s="1"/>
  <c r="AE815" i="12" s="1"/>
  <c r="AJ815" i="12" s="1"/>
  <c r="AP815" i="12" s="1"/>
  <c r="N816" i="12"/>
  <c r="T816" i="12" s="1"/>
  <c r="Y816" i="12" s="1"/>
  <c r="AE816" i="12" s="1"/>
  <c r="AJ816" i="12" s="1"/>
  <c r="AP816" i="12" s="1"/>
  <c r="F822" i="12"/>
  <c r="L823" i="12"/>
  <c r="R823" i="12" s="1"/>
  <c r="W823" i="12" s="1"/>
  <c r="AC823" i="12" s="1"/>
  <c r="AH823" i="12" s="1"/>
  <c r="AN823" i="12" s="1"/>
  <c r="G826" i="12"/>
  <c r="M827" i="12"/>
  <c r="S827" i="12" s="1"/>
  <c r="X827" i="12" s="1"/>
  <c r="AD827" i="12" s="1"/>
  <c r="AI827" i="12" s="1"/>
  <c r="AO827" i="12" s="1"/>
  <c r="H830" i="12"/>
  <c r="N831" i="12"/>
  <c r="T831" i="12" s="1"/>
  <c r="Y831" i="12" s="1"/>
  <c r="AE831" i="12" s="1"/>
  <c r="AJ831" i="12" s="1"/>
  <c r="AP831" i="12" s="1"/>
  <c r="F885" i="12"/>
  <c r="L886" i="12"/>
  <c r="R886" i="12" s="1"/>
  <c r="W886" i="12" s="1"/>
  <c r="AC886" i="12" s="1"/>
  <c r="AH886" i="12" s="1"/>
  <c r="AN886" i="12" s="1"/>
  <c r="G889" i="12"/>
  <c r="M890" i="12"/>
  <c r="S890" i="12" s="1"/>
  <c r="X890" i="12" s="1"/>
  <c r="AD890" i="12" s="1"/>
  <c r="AI890" i="12" s="1"/>
  <c r="AO890" i="12" s="1"/>
  <c r="H893" i="12"/>
  <c r="N894" i="12"/>
  <c r="T894" i="12" s="1"/>
  <c r="Y894" i="12" s="1"/>
  <c r="AE894" i="12" s="1"/>
  <c r="AJ894" i="12" s="1"/>
  <c r="AP894" i="12" s="1"/>
  <c r="F908" i="12"/>
  <c r="L909" i="12"/>
  <c r="R909" i="12" s="1"/>
  <c r="W909" i="12" s="1"/>
  <c r="AC909" i="12" s="1"/>
  <c r="AH909" i="12" s="1"/>
  <c r="AN909" i="12" s="1"/>
  <c r="G913" i="12"/>
  <c r="M913" i="12" s="1"/>
  <c r="S913" i="12" s="1"/>
  <c r="X913" i="12" s="1"/>
  <c r="AD913" i="12" s="1"/>
  <c r="AI913" i="12" s="1"/>
  <c r="AO913" i="12" s="1"/>
  <c r="M914" i="12"/>
  <c r="S914" i="12" s="1"/>
  <c r="X914" i="12" s="1"/>
  <c r="AD914" i="12" s="1"/>
  <c r="AI914" i="12" s="1"/>
  <c r="AO914" i="12" s="1"/>
  <c r="H916" i="12"/>
  <c r="N916" i="12" s="1"/>
  <c r="T916" i="12" s="1"/>
  <c r="Y916" i="12" s="1"/>
  <c r="AE916" i="12" s="1"/>
  <c r="AJ916" i="12" s="1"/>
  <c r="AP916" i="12" s="1"/>
  <c r="N917" i="12"/>
  <c r="T917" i="12" s="1"/>
  <c r="Y917" i="12" s="1"/>
  <c r="AE917" i="12" s="1"/>
  <c r="AJ917" i="12" s="1"/>
  <c r="AP917" i="12" s="1"/>
  <c r="F924" i="12"/>
  <c r="L925" i="12"/>
  <c r="R925" i="12" s="1"/>
  <c r="W925" i="12" s="1"/>
  <c r="AC925" i="12" s="1"/>
  <c r="AH925" i="12" s="1"/>
  <c r="AN925" i="12" s="1"/>
  <c r="G928" i="12"/>
  <c r="M929" i="12"/>
  <c r="S929" i="12" s="1"/>
  <c r="X929" i="12" s="1"/>
  <c r="AD929" i="12" s="1"/>
  <c r="AI929" i="12" s="1"/>
  <c r="AO929" i="12" s="1"/>
  <c r="H931" i="12"/>
  <c r="N931" i="12" s="1"/>
  <c r="T931" i="12" s="1"/>
  <c r="Y931" i="12" s="1"/>
  <c r="AE931" i="12" s="1"/>
  <c r="AJ931" i="12" s="1"/>
  <c r="AP931" i="12" s="1"/>
  <c r="N932" i="12"/>
  <c r="T932" i="12" s="1"/>
  <c r="Y932" i="12" s="1"/>
  <c r="AE932" i="12" s="1"/>
  <c r="AJ932" i="12" s="1"/>
  <c r="AP932" i="12" s="1"/>
  <c r="F942" i="12"/>
  <c r="L942" i="12" s="1"/>
  <c r="R942" i="12" s="1"/>
  <c r="W942" i="12" s="1"/>
  <c r="AC942" i="12" s="1"/>
  <c r="AH942" i="12" s="1"/>
  <c r="AN942" i="12" s="1"/>
  <c r="L943" i="12"/>
  <c r="R943" i="12" s="1"/>
  <c r="W943" i="12" s="1"/>
  <c r="AC943" i="12" s="1"/>
  <c r="AH943" i="12" s="1"/>
  <c r="AN943" i="12" s="1"/>
  <c r="G945" i="12"/>
  <c r="M945" i="12" s="1"/>
  <c r="S945" i="12" s="1"/>
  <c r="X945" i="12" s="1"/>
  <c r="AD945" i="12" s="1"/>
  <c r="AI945" i="12" s="1"/>
  <c r="AO945" i="12" s="1"/>
  <c r="M946" i="12"/>
  <c r="S946" i="12" s="1"/>
  <c r="X946" i="12" s="1"/>
  <c r="AD946" i="12" s="1"/>
  <c r="AI946" i="12" s="1"/>
  <c r="AO946" i="12" s="1"/>
  <c r="H955" i="12"/>
  <c r="N956" i="12"/>
  <c r="T956" i="12" s="1"/>
  <c r="Y956" i="12" s="1"/>
  <c r="AE956" i="12" s="1"/>
  <c r="AJ956" i="12" s="1"/>
  <c r="AP956" i="12" s="1"/>
  <c r="F963" i="12"/>
  <c r="L964" i="12"/>
  <c r="R964" i="12" s="1"/>
  <c r="W964" i="12" s="1"/>
  <c r="AC964" i="12" s="1"/>
  <c r="AH964" i="12" s="1"/>
  <c r="AN964" i="12" s="1"/>
  <c r="G967" i="12"/>
  <c r="M968" i="12"/>
  <c r="S968" i="12" s="1"/>
  <c r="X968" i="12" s="1"/>
  <c r="AD968" i="12" s="1"/>
  <c r="AI968" i="12" s="1"/>
  <c r="AO968" i="12" s="1"/>
  <c r="H971" i="12"/>
  <c r="N972" i="12"/>
  <c r="T972" i="12" s="1"/>
  <c r="Y972" i="12" s="1"/>
  <c r="AE972" i="12" s="1"/>
  <c r="AJ972" i="12" s="1"/>
  <c r="AP972" i="12" s="1"/>
  <c r="F979" i="12"/>
  <c r="L980" i="12"/>
  <c r="R980" i="12" s="1"/>
  <c r="W980" i="12" s="1"/>
  <c r="AC980" i="12" s="1"/>
  <c r="AH980" i="12" s="1"/>
  <c r="AN980" i="12" s="1"/>
  <c r="G984" i="12"/>
  <c r="M984" i="12" s="1"/>
  <c r="S984" i="12" s="1"/>
  <c r="X984" i="12" s="1"/>
  <c r="AD984" i="12" s="1"/>
  <c r="AI984" i="12" s="1"/>
  <c r="AO984" i="12" s="1"/>
  <c r="M985" i="12"/>
  <c r="S985" i="12" s="1"/>
  <c r="X985" i="12" s="1"/>
  <c r="AD985" i="12" s="1"/>
  <c r="AI985" i="12" s="1"/>
  <c r="AO985" i="12" s="1"/>
  <c r="H987" i="12"/>
  <c r="N987" i="12" s="1"/>
  <c r="T987" i="12" s="1"/>
  <c r="Y987" i="12" s="1"/>
  <c r="AE987" i="12" s="1"/>
  <c r="AJ987" i="12" s="1"/>
  <c r="AP987" i="12" s="1"/>
  <c r="N988" i="12"/>
  <c r="T988" i="12" s="1"/>
  <c r="Y988" i="12" s="1"/>
  <c r="AE988" i="12" s="1"/>
  <c r="AJ988" i="12" s="1"/>
  <c r="AP988" i="12" s="1"/>
  <c r="F995" i="12"/>
  <c r="L996" i="12"/>
  <c r="R996" i="12" s="1"/>
  <c r="W996" i="12" s="1"/>
  <c r="AC996" i="12" s="1"/>
  <c r="AH996" i="12" s="1"/>
  <c r="AN996" i="12" s="1"/>
  <c r="G999" i="12"/>
  <c r="M1000" i="12"/>
  <c r="S1000" i="12" s="1"/>
  <c r="X1000" i="12" s="1"/>
  <c r="AD1000" i="12" s="1"/>
  <c r="AI1000" i="12" s="1"/>
  <c r="AO1000" i="12" s="1"/>
  <c r="H1006" i="12"/>
  <c r="N1007" i="12"/>
  <c r="T1007" i="12" s="1"/>
  <c r="Y1007" i="12" s="1"/>
  <c r="AE1007" i="12" s="1"/>
  <c r="AJ1007" i="12" s="1"/>
  <c r="AP1007" i="12" s="1"/>
  <c r="F1014" i="12"/>
  <c r="L1015" i="12"/>
  <c r="R1015" i="12" s="1"/>
  <c r="W1015" i="12" s="1"/>
  <c r="AC1015" i="12" s="1"/>
  <c r="AH1015" i="12" s="1"/>
  <c r="AN1015" i="12" s="1"/>
  <c r="G1019" i="12"/>
  <c r="M1020" i="12"/>
  <c r="S1020" i="12" s="1"/>
  <c r="X1020" i="12" s="1"/>
  <c r="AD1020" i="12" s="1"/>
  <c r="AI1020" i="12" s="1"/>
  <c r="AO1020" i="12" s="1"/>
  <c r="F1037" i="12"/>
  <c r="L1037" i="12" s="1"/>
  <c r="R1037" i="12" s="1"/>
  <c r="W1037" i="12" s="1"/>
  <c r="AC1037" i="12" s="1"/>
  <c r="AH1037" i="12" s="1"/>
  <c r="AN1037" i="12" s="1"/>
  <c r="L1038" i="12"/>
  <c r="R1038" i="12" s="1"/>
  <c r="W1038" i="12" s="1"/>
  <c r="AC1038" i="12" s="1"/>
  <c r="AH1038" i="12" s="1"/>
  <c r="AN1038" i="12" s="1"/>
  <c r="G1040" i="12"/>
  <c r="M1040" i="12" s="1"/>
  <c r="S1040" i="12" s="1"/>
  <c r="X1040" i="12" s="1"/>
  <c r="AD1040" i="12" s="1"/>
  <c r="AI1040" i="12" s="1"/>
  <c r="AO1040" i="12" s="1"/>
  <c r="M1041" i="12"/>
  <c r="S1041" i="12" s="1"/>
  <c r="X1041" i="12" s="1"/>
  <c r="AD1041" i="12" s="1"/>
  <c r="AI1041" i="12" s="1"/>
  <c r="AO1041" i="12" s="1"/>
  <c r="H1043" i="12"/>
  <c r="N1043" i="12" s="1"/>
  <c r="T1043" i="12" s="1"/>
  <c r="Y1043" i="12" s="1"/>
  <c r="AE1043" i="12" s="1"/>
  <c r="AJ1043" i="12" s="1"/>
  <c r="AP1043" i="12" s="1"/>
  <c r="N1044" i="12"/>
  <c r="T1044" i="12" s="1"/>
  <c r="Y1044" i="12" s="1"/>
  <c r="AE1044" i="12" s="1"/>
  <c r="AJ1044" i="12" s="1"/>
  <c r="AP1044" i="12" s="1"/>
  <c r="F1051" i="12"/>
  <c r="L1052" i="12"/>
  <c r="R1052" i="12" s="1"/>
  <c r="W1052" i="12" s="1"/>
  <c r="AC1052" i="12" s="1"/>
  <c r="AH1052" i="12" s="1"/>
  <c r="AN1052" i="12" s="1"/>
  <c r="G1056" i="12"/>
  <c r="M1057" i="12"/>
  <c r="S1057" i="12" s="1"/>
  <c r="X1057" i="12" s="1"/>
  <c r="AD1057" i="12" s="1"/>
  <c r="AI1057" i="12" s="1"/>
  <c r="AO1057" i="12" s="1"/>
  <c r="H1060" i="12"/>
  <c r="N1061" i="12"/>
  <c r="T1061" i="12" s="1"/>
  <c r="Y1061" i="12" s="1"/>
  <c r="AE1061" i="12" s="1"/>
  <c r="AJ1061" i="12" s="1"/>
  <c r="AP1061" i="12" s="1"/>
  <c r="F1074" i="12"/>
  <c r="L1074" i="12" s="1"/>
  <c r="R1074" i="12" s="1"/>
  <c r="W1074" i="12" s="1"/>
  <c r="AC1074" i="12" s="1"/>
  <c r="AH1074" i="12" s="1"/>
  <c r="AN1074" i="12" s="1"/>
  <c r="L1075" i="12"/>
  <c r="R1075" i="12" s="1"/>
  <c r="W1075" i="12" s="1"/>
  <c r="AC1075" i="12" s="1"/>
  <c r="AH1075" i="12" s="1"/>
  <c r="AN1075" i="12" s="1"/>
  <c r="G1077" i="12"/>
  <c r="M1077" i="12" s="1"/>
  <c r="S1077" i="12" s="1"/>
  <c r="X1077" i="12" s="1"/>
  <c r="AD1077" i="12" s="1"/>
  <c r="AI1077" i="12" s="1"/>
  <c r="AO1077" i="12" s="1"/>
  <c r="M1078" i="12"/>
  <c r="S1078" i="12" s="1"/>
  <c r="X1078" i="12" s="1"/>
  <c r="AD1078" i="12" s="1"/>
  <c r="AI1078" i="12" s="1"/>
  <c r="AO1078" i="12" s="1"/>
  <c r="H1080" i="12"/>
  <c r="N1080" i="12" s="1"/>
  <c r="T1080" i="12" s="1"/>
  <c r="Y1080" i="12" s="1"/>
  <c r="AE1080" i="12" s="1"/>
  <c r="AJ1080" i="12" s="1"/>
  <c r="AP1080" i="12" s="1"/>
  <c r="N1081" i="12"/>
  <c r="T1081" i="12" s="1"/>
  <c r="Y1081" i="12" s="1"/>
  <c r="AE1081" i="12" s="1"/>
  <c r="AJ1081" i="12" s="1"/>
  <c r="AP1081" i="12" s="1"/>
  <c r="F1087" i="12"/>
  <c r="L1087" i="12" s="1"/>
  <c r="R1087" i="12" s="1"/>
  <c r="W1087" i="12" s="1"/>
  <c r="AC1087" i="12" s="1"/>
  <c r="AH1087" i="12" s="1"/>
  <c r="AN1087" i="12" s="1"/>
  <c r="L1088" i="12"/>
  <c r="R1088" i="12" s="1"/>
  <c r="W1088" i="12" s="1"/>
  <c r="AC1088" i="12" s="1"/>
  <c r="AH1088" i="12" s="1"/>
  <c r="AN1088" i="12" s="1"/>
  <c r="G1093" i="12"/>
  <c r="M1094" i="12"/>
  <c r="S1094" i="12" s="1"/>
  <c r="X1094" i="12" s="1"/>
  <c r="AD1094" i="12" s="1"/>
  <c r="AI1094" i="12" s="1"/>
  <c r="AO1094" i="12" s="1"/>
  <c r="H1098" i="12"/>
  <c r="N1098" i="12" s="1"/>
  <c r="T1098" i="12" s="1"/>
  <c r="Y1098" i="12" s="1"/>
  <c r="AE1098" i="12" s="1"/>
  <c r="AJ1098" i="12" s="1"/>
  <c r="AP1098" i="12" s="1"/>
  <c r="N1099" i="12"/>
  <c r="T1099" i="12" s="1"/>
  <c r="Y1099" i="12" s="1"/>
  <c r="AE1099" i="12" s="1"/>
  <c r="AJ1099" i="12" s="1"/>
  <c r="AP1099" i="12" s="1"/>
  <c r="F1116" i="12"/>
  <c r="L1117" i="12"/>
  <c r="R1117" i="12" s="1"/>
  <c r="W1117" i="12" s="1"/>
  <c r="AC1117" i="12" s="1"/>
  <c r="AH1117" i="12" s="1"/>
  <c r="AN1117" i="12" s="1"/>
  <c r="G1185" i="12"/>
  <c r="M1186" i="12"/>
  <c r="S1186" i="12" s="1"/>
  <c r="X1186" i="12" s="1"/>
  <c r="AD1186" i="12" s="1"/>
  <c r="AI1186" i="12" s="1"/>
  <c r="AO1186" i="12" s="1"/>
  <c r="H1189" i="12"/>
  <c r="N1190" i="12"/>
  <c r="T1190" i="12" s="1"/>
  <c r="Y1190" i="12" s="1"/>
  <c r="AE1190" i="12" s="1"/>
  <c r="AJ1190" i="12" s="1"/>
  <c r="AP1190" i="12" s="1"/>
  <c r="F1204" i="12"/>
  <c r="L1205" i="12"/>
  <c r="R1205" i="12" s="1"/>
  <c r="W1205" i="12" s="1"/>
  <c r="AC1205" i="12" s="1"/>
  <c r="AH1205" i="12" s="1"/>
  <c r="AN1205" i="12" s="1"/>
  <c r="G1208" i="12"/>
  <c r="M1209" i="12"/>
  <c r="S1209" i="12" s="1"/>
  <c r="X1209" i="12" s="1"/>
  <c r="AD1209" i="12" s="1"/>
  <c r="AI1209" i="12" s="1"/>
  <c r="AO1209" i="12" s="1"/>
  <c r="H1224" i="12"/>
  <c r="N1224" i="12" s="1"/>
  <c r="T1224" i="12" s="1"/>
  <c r="Y1224" i="12" s="1"/>
  <c r="AE1224" i="12" s="1"/>
  <c r="AJ1224" i="12" s="1"/>
  <c r="AP1224" i="12" s="1"/>
  <c r="N1225" i="12"/>
  <c r="T1225" i="12" s="1"/>
  <c r="Y1225" i="12" s="1"/>
  <c r="AE1225" i="12" s="1"/>
  <c r="AJ1225" i="12" s="1"/>
  <c r="AP1225" i="12" s="1"/>
  <c r="F1236" i="12"/>
  <c r="L1237" i="12"/>
  <c r="R1237" i="12" s="1"/>
  <c r="W1237" i="12" s="1"/>
  <c r="AC1237" i="12" s="1"/>
  <c r="AH1237" i="12" s="1"/>
  <c r="AN1237" i="12" s="1"/>
  <c r="G1250" i="12"/>
  <c r="M1250" i="12" s="1"/>
  <c r="S1250" i="12" s="1"/>
  <c r="X1250" i="12" s="1"/>
  <c r="AD1250" i="12" s="1"/>
  <c r="AI1250" i="12" s="1"/>
  <c r="AO1250" i="12" s="1"/>
  <c r="M1251" i="12"/>
  <c r="S1251" i="12" s="1"/>
  <c r="X1251" i="12" s="1"/>
  <c r="AD1251" i="12" s="1"/>
  <c r="AI1251" i="12" s="1"/>
  <c r="AO1251" i="12" s="1"/>
  <c r="H1253" i="12"/>
  <c r="N1253" i="12" s="1"/>
  <c r="T1253" i="12" s="1"/>
  <c r="Y1253" i="12" s="1"/>
  <c r="AE1253" i="12" s="1"/>
  <c r="AJ1253" i="12" s="1"/>
  <c r="AP1253" i="12" s="1"/>
  <c r="N1254" i="12"/>
  <c r="T1254" i="12" s="1"/>
  <c r="Y1254" i="12" s="1"/>
  <c r="AE1254" i="12" s="1"/>
  <c r="AJ1254" i="12" s="1"/>
  <c r="AP1254" i="12" s="1"/>
  <c r="F1260" i="12"/>
  <c r="L1260" i="12" s="1"/>
  <c r="R1260" i="12" s="1"/>
  <c r="W1260" i="12" s="1"/>
  <c r="AC1260" i="12" s="1"/>
  <c r="AH1260" i="12" s="1"/>
  <c r="AN1260" i="12" s="1"/>
  <c r="L1261" i="12"/>
  <c r="R1261" i="12" s="1"/>
  <c r="W1261" i="12" s="1"/>
  <c r="AC1261" i="12" s="1"/>
  <c r="AH1261" i="12" s="1"/>
  <c r="AN1261" i="12" s="1"/>
  <c r="G1263" i="12"/>
  <c r="M1263" i="12" s="1"/>
  <c r="S1263" i="12" s="1"/>
  <c r="X1263" i="12" s="1"/>
  <c r="AD1263" i="12" s="1"/>
  <c r="AI1263" i="12" s="1"/>
  <c r="AO1263" i="12" s="1"/>
  <c r="M1264" i="12"/>
  <c r="S1264" i="12" s="1"/>
  <c r="X1264" i="12" s="1"/>
  <c r="AD1264" i="12" s="1"/>
  <c r="AI1264" i="12" s="1"/>
  <c r="AO1264" i="12" s="1"/>
  <c r="H1268" i="12"/>
  <c r="N1269" i="12"/>
  <c r="T1269" i="12" s="1"/>
  <c r="Y1269" i="12" s="1"/>
  <c r="AE1269" i="12" s="1"/>
  <c r="AJ1269" i="12" s="1"/>
  <c r="AP1269" i="12" s="1"/>
  <c r="F1302" i="12"/>
  <c r="L1303" i="12"/>
  <c r="R1303" i="12" s="1"/>
  <c r="W1303" i="12" s="1"/>
  <c r="AC1303" i="12" s="1"/>
  <c r="AH1303" i="12" s="1"/>
  <c r="AN1303" i="12" s="1"/>
  <c r="G1306" i="12"/>
  <c r="M1307" i="12"/>
  <c r="S1307" i="12" s="1"/>
  <c r="X1307" i="12" s="1"/>
  <c r="AD1307" i="12" s="1"/>
  <c r="AI1307" i="12" s="1"/>
  <c r="AO1307" i="12" s="1"/>
  <c r="H1310" i="12"/>
  <c r="N1311" i="12"/>
  <c r="T1311" i="12" s="1"/>
  <c r="Y1311" i="12" s="1"/>
  <c r="AE1311" i="12" s="1"/>
  <c r="AJ1311" i="12" s="1"/>
  <c r="AP1311" i="12" s="1"/>
  <c r="F1321" i="12"/>
  <c r="L1322" i="12"/>
  <c r="R1322" i="12" s="1"/>
  <c r="W1322" i="12" s="1"/>
  <c r="AC1322" i="12" s="1"/>
  <c r="AH1322" i="12" s="1"/>
  <c r="AN1322" i="12" s="1"/>
  <c r="G1325" i="12"/>
  <c r="M1326" i="12"/>
  <c r="S1326" i="12" s="1"/>
  <c r="X1326" i="12" s="1"/>
  <c r="AD1326" i="12" s="1"/>
  <c r="AI1326" i="12" s="1"/>
  <c r="AO1326" i="12" s="1"/>
  <c r="H1333" i="12"/>
  <c r="N1334" i="12"/>
  <c r="T1334" i="12" s="1"/>
  <c r="Y1334" i="12" s="1"/>
  <c r="AE1334" i="12" s="1"/>
  <c r="AJ1334" i="12" s="1"/>
  <c r="AP1334" i="12" s="1"/>
  <c r="F1341" i="12"/>
  <c r="L1342" i="12"/>
  <c r="R1342" i="12" s="1"/>
  <c r="W1342" i="12" s="1"/>
  <c r="AC1342" i="12" s="1"/>
  <c r="AH1342" i="12" s="1"/>
  <c r="AN1342" i="12" s="1"/>
  <c r="G1346" i="12"/>
  <c r="M1347" i="12"/>
  <c r="S1347" i="12" s="1"/>
  <c r="X1347" i="12" s="1"/>
  <c r="AD1347" i="12" s="1"/>
  <c r="AI1347" i="12" s="1"/>
  <c r="AO1347" i="12" s="1"/>
  <c r="H1354" i="12"/>
  <c r="N1355" i="12"/>
  <c r="T1355" i="12" s="1"/>
  <c r="Y1355" i="12" s="1"/>
  <c r="AE1355" i="12" s="1"/>
  <c r="AJ1355" i="12" s="1"/>
  <c r="AP1355" i="12" s="1"/>
  <c r="F1363" i="12"/>
  <c r="L1364" i="12"/>
  <c r="R1364" i="12" s="1"/>
  <c r="W1364" i="12" s="1"/>
  <c r="AC1364" i="12" s="1"/>
  <c r="AH1364" i="12" s="1"/>
  <c r="AN1364" i="12" s="1"/>
  <c r="G1368" i="12"/>
  <c r="M1369" i="12"/>
  <c r="S1369" i="12" s="1"/>
  <c r="X1369" i="12" s="1"/>
  <c r="AD1369" i="12" s="1"/>
  <c r="AI1369" i="12" s="1"/>
  <c r="AO1369" i="12" s="1"/>
  <c r="H1372" i="12"/>
  <c r="N1373" i="12"/>
  <c r="T1373" i="12" s="1"/>
  <c r="Y1373" i="12" s="1"/>
  <c r="AE1373" i="12" s="1"/>
  <c r="AJ1373" i="12" s="1"/>
  <c r="AP1373" i="12" s="1"/>
  <c r="F1388" i="12"/>
  <c r="L1389" i="12"/>
  <c r="R1389" i="12" s="1"/>
  <c r="W1389" i="12" s="1"/>
  <c r="AC1389" i="12" s="1"/>
  <c r="AH1389" i="12" s="1"/>
  <c r="AN1389" i="12" s="1"/>
  <c r="G1394" i="12"/>
  <c r="M1395" i="12"/>
  <c r="S1395" i="12" s="1"/>
  <c r="X1395" i="12" s="1"/>
  <c r="AD1395" i="12" s="1"/>
  <c r="AI1395" i="12" s="1"/>
  <c r="AO1395" i="12" s="1"/>
  <c r="H1398" i="12"/>
  <c r="N1399" i="12"/>
  <c r="T1399" i="12" s="1"/>
  <c r="Y1399" i="12" s="1"/>
  <c r="AE1399" i="12" s="1"/>
  <c r="AJ1399" i="12" s="1"/>
  <c r="AP1399" i="12" s="1"/>
  <c r="F1406" i="12"/>
  <c r="L1406" i="12" s="1"/>
  <c r="R1406" i="12" s="1"/>
  <c r="W1406" i="12" s="1"/>
  <c r="AC1406" i="12" s="1"/>
  <c r="AH1406" i="12" s="1"/>
  <c r="AN1406" i="12" s="1"/>
  <c r="L1407" i="12"/>
  <c r="R1407" i="12" s="1"/>
  <c r="W1407" i="12" s="1"/>
  <c r="AC1407" i="12" s="1"/>
  <c r="AH1407" i="12" s="1"/>
  <c r="AN1407" i="12" s="1"/>
  <c r="G1409" i="12"/>
  <c r="M1409" i="12" s="1"/>
  <c r="S1409" i="12" s="1"/>
  <c r="X1409" i="12" s="1"/>
  <c r="AD1409" i="12" s="1"/>
  <c r="AI1409" i="12" s="1"/>
  <c r="AO1409" i="12" s="1"/>
  <c r="M1410" i="12"/>
  <c r="S1410" i="12" s="1"/>
  <c r="X1410" i="12" s="1"/>
  <c r="AD1410" i="12" s="1"/>
  <c r="AI1410" i="12" s="1"/>
  <c r="AO1410" i="12" s="1"/>
  <c r="H1422" i="12"/>
  <c r="N1423" i="12"/>
  <c r="T1423" i="12" s="1"/>
  <c r="Y1423" i="12" s="1"/>
  <c r="AE1423" i="12" s="1"/>
  <c r="AJ1423" i="12" s="1"/>
  <c r="AP1423" i="12" s="1"/>
  <c r="F1439" i="12"/>
  <c r="L1439" i="12" s="1"/>
  <c r="R1439" i="12" s="1"/>
  <c r="W1439" i="12" s="1"/>
  <c r="AC1439" i="12" s="1"/>
  <c r="AH1439" i="12" s="1"/>
  <c r="AN1439" i="12" s="1"/>
  <c r="L1440" i="12"/>
  <c r="R1440" i="12" s="1"/>
  <c r="W1440" i="12" s="1"/>
  <c r="AC1440" i="12" s="1"/>
  <c r="AH1440" i="12" s="1"/>
  <c r="AN1440" i="12" s="1"/>
  <c r="G1442" i="12"/>
  <c r="M1442" i="12" s="1"/>
  <c r="S1442" i="12" s="1"/>
  <c r="X1442" i="12" s="1"/>
  <c r="AD1442" i="12" s="1"/>
  <c r="AI1442" i="12" s="1"/>
  <c r="AO1442" i="12" s="1"/>
  <c r="M1443" i="12"/>
  <c r="S1443" i="12" s="1"/>
  <c r="X1443" i="12" s="1"/>
  <c r="AD1443" i="12" s="1"/>
  <c r="AI1443" i="12" s="1"/>
  <c r="AO1443" i="12" s="1"/>
  <c r="H1445" i="12"/>
  <c r="N1445" i="12" s="1"/>
  <c r="T1445" i="12" s="1"/>
  <c r="Y1445" i="12" s="1"/>
  <c r="AE1445" i="12" s="1"/>
  <c r="AJ1445" i="12" s="1"/>
  <c r="AP1445" i="12" s="1"/>
  <c r="N1446" i="12"/>
  <c r="T1446" i="12" s="1"/>
  <c r="Y1446" i="12" s="1"/>
  <c r="AE1446" i="12" s="1"/>
  <c r="AJ1446" i="12" s="1"/>
  <c r="AP1446" i="12" s="1"/>
  <c r="F1453" i="12"/>
  <c r="L1454" i="12"/>
  <c r="R1454" i="12" s="1"/>
  <c r="W1454" i="12" s="1"/>
  <c r="AC1454" i="12" s="1"/>
  <c r="AH1454" i="12" s="1"/>
  <c r="AN1454" i="12" s="1"/>
  <c r="G1462" i="12"/>
  <c r="M1463" i="12"/>
  <c r="S1463" i="12" s="1"/>
  <c r="X1463" i="12" s="1"/>
  <c r="AD1463" i="12" s="1"/>
  <c r="AI1463" i="12" s="1"/>
  <c r="AO1463" i="12" s="1"/>
  <c r="F1479" i="12"/>
  <c r="L1479" i="12" s="1"/>
  <c r="R1479" i="12" s="1"/>
  <c r="W1479" i="12" s="1"/>
  <c r="AC1479" i="12" s="1"/>
  <c r="AH1479" i="12" s="1"/>
  <c r="AN1479" i="12" s="1"/>
  <c r="L1480" i="12"/>
  <c r="R1480" i="12" s="1"/>
  <c r="W1480" i="12" s="1"/>
  <c r="AC1480" i="12" s="1"/>
  <c r="AH1480" i="12" s="1"/>
  <c r="AN1480" i="12" s="1"/>
  <c r="G1482" i="12"/>
  <c r="M1482" i="12" s="1"/>
  <c r="S1482" i="12" s="1"/>
  <c r="X1482" i="12" s="1"/>
  <c r="AD1482" i="12" s="1"/>
  <c r="AI1482" i="12" s="1"/>
  <c r="AO1482" i="12" s="1"/>
  <c r="M1483" i="12"/>
  <c r="S1483" i="12" s="1"/>
  <c r="X1483" i="12" s="1"/>
  <c r="AD1483" i="12" s="1"/>
  <c r="AI1483" i="12" s="1"/>
  <c r="AO1483" i="12" s="1"/>
  <c r="H1485" i="12"/>
  <c r="N1485" i="12" s="1"/>
  <c r="T1485" i="12" s="1"/>
  <c r="Y1485" i="12" s="1"/>
  <c r="AE1485" i="12" s="1"/>
  <c r="AJ1485" i="12" s="1"/>
  <c r="AP1485" i="12" s="1"/>
  <c r="N1486" i="12"/>
  <c r="T1486" i="12" s="1"/>
  <c r="Y1486" i="12" s="1"/>
  <c r="AE1486" i="12" s="1"/>
  <c r="AJ1486" i="12" s="1"/>
  <c r="AP1486" i="12" s="1"/>
  <c r="F1499" i="12"/>
  <c r="L1499" i="12" s="1"/>
  <c r="R1499" i="12" s="1"/>
  <c r="W1499" i="12" s="1"/>
  <c r="AC1499" i="12" s="1"/>
  <c r="AH1499" i="12" s="1"/>
  <c r="AN1499" i="12" s="1"/>
  <c r="L1500" i="12"/>
  <c r="R1500" i="12" s="1"/>
  <c r="W1500" i="12" s="1"/>
  <c r="AC1500" i="12" s="1"/>
  <c r="AH1500" i="12" s="1"/>
  <c r="AN1500" i="12" s="1"/>
  <c r="G1502" i="12"/>
  <c r="M1502" i="12" s="1"/>
  <c r="S1502" i="12" s="1"/>
  <c r="X1502" i="12" s="1"/>
  <c r="AD1502" i="12" s="1"/>
  <c r="AI1502" i="12" s="1"/>
  <c r="AO1502" i="12" s="1"/>
  <c r="M1505" i="12"/>
  <c r="S1505" i="12" s="1"/>
  <c r="X1505" i="12" s="1"/>
  <c r="AD1505" i="12" s="1"/>
  <c r="AI1505" i="12" s="1"/>
  <c r="AO1505" i="12" s="1"/>
  <c r="H1513" i="12"/>
  <c r="N1514" i="12"/>
  <c r="T1514" i="12" s="1"/>
  <c r="Y1514" i="12" s="1"/>
  <c r="AE1514" i="12" s="1"/>
  <c r="AJ1514" i="12" s="1"/>
  <c r="AP1514" i="12" s="1"/>
  <c r="F1523" i="12"/>
  <c r="L1524" i="12"/>
  <c r="R1524" i="12" s="1"/>
  <c r="W1524" i="12" s="1"/>
  <c r="AC1524" i="12" s="1"/>
  <c r="AH1524" i="12" s="1"/>
  <c r="AN1524" i="12" s="1"/>
  <c r="G1527" i="12"/>
  <c r="M1528" i="12"/>
  <c r="S1528" i="12" s="1"/>
  <c r="X1528" i="12" s="1"/>
  <c r="AD1528" i="12" s="1"/>
  <c r="AI1528" i="12" s="1"/>
  <c r="AO1528" i="12" s="1"/>
  <c r="H1537" i="12"/>
  <c r="N1538" i="12"/>
  <c r="T1538" i="12" s="1"/>
  <c r="Y1538" i="12" s="1"/>
  <c r="AE1538" i="12" s="1"/>
  <c r="AJ1538" i="12" s="1"/>
  <c r="AP1538" i="12" s="1"/>
  <c r="F1548" i="12"/>
  <c r="L1548" i="12" s="1"/>
  <c r="R1548" i="12" s="1"/>
  <c r="W1548" i="12" s="1"/>
  <c r="AC1548" i="12" s="1"/>
  <c r="AH1548" i="12" s="1"/>
  <c r="AN1548" i="12" s="1"/>
  <c r="L1549" i="12"/>
  <c r="R1549" i="12" s="1"/>
  <c r="W1549" i="12" s="1"/>
  <c r="AC1549" i="12" s="1"/>
  <c r="AH1549" i="12" s="1"/>
  <c r="AN1549" i="12" s="1"/>
  <c r="G1551" i="12"/>
  <c r="M1551" i="12" s="1"/>
  <c r="S1551" i="12" s="1"/>
  <c r="X1551" i="12" s="1"/>
  <c r="AD1551" i="12" s="1"/>
  <c r="AI1551" i="12" s="1"/>
  <c r="AO1551" i="12" s="1"/>
  <c r="M1552" i="12"/>
  <c r="S1552" i="12" s="1"/>
  <c r="X1552" i="12" s="1"/>
  <c r="AD1552" i="12" s="1"/>
  <c r="AI1552" i="12" s="1"/>
  <c r="AO1552" i="12" s="1"/>
  <c r="H1567" i="12"/>
  <c r="N1568" i="12"/>
  <c r="T1568" i="12" s="1"/>
  <c r="Y1568" i="12" s="1"/>
  <c r="AE1568" i="12" s="1"/>
  <c r="AJ1568" i="12" s="1"/>
  <c r="AP1568" i="12" s="1"/>
  <c r="F1578" i="12"/>
  <c r="L1579" i="12"/>
  <c r="R1579" i="12" s="1"/>
  <c r="W1579" i="12" s="1"/>
  <c r="AC1579" i="12" s="1"/>
  <c r="AH1579" i="12" s="1"/>
  <c r="AN1579" i="12" s="1"/>
  <c r="G1582" i="12"/>
  <c r="M1582" i="12" s="1"/>
  <c r="S1582" i="12" s="1"/>
  <c r="X1582" i="12" s="1"/>
  <c r="AD1582" i="12" s="1"/>
  <c r="AI1582" i="12" s="1"/>
  <c r="AO1582" i="12" s="1"/>
  <c r="M1583" i="12"/>
  <c r="S1583" i="12" s="1"/>
  <c r="X1583" i="12" s="1"/>
  <c r="AD1583" i="12" s="1"/>
  <c r="AI1583" i="12" s="1"/>
  <c r="AO1583" i="12" s="1"/>
  <c r="H1585" i="12"/>
  <c r="N1585" i="12" s="1"/>
  <c r="T1585" i="12" s="1"/>
  <c r="Y1585" i="12" s="1"/>
  <c r="AE1585" i="12" s="1"/>
  <c r="AJ1585" i="12" s="1"/>
  <c r="AP1585" i="12" s="1"/>
  <c r="N1586" i="12"/>
  <c r="T1586" i="12" s="1"/>
  <c r="Y1586" i="12" s="1"/>
  <c r="AE1586" i="12" s="1"/>
  <c r="AJ1586" i="12" s="1"/>
  <c r="AP1586" i="12" s="1"/>
  <c r="F1594" i="12"/>
  <c r="L1594" i="12" s="1"/>
  <c r="R1594" i="12" s="1"/>
  <c r="W1594" i="12" s="1"/>
  <c r="AC1594" i="12" s="1"/>
  <c r="AH1594" i="12" s="1"/>
  <c r="AN1594" i="12" s="1"/>
  <c r="L1595" i="12"/>
  <c r="R1595" i="12" s="1"/>
  <c r="W1595" i="12" s="1"/>
  <c r="AC1595" i="12" s="1"/>
  <c r="AH1595" i="12" s="1"/>
  <c r="AN1595" i="12" s="1"/>
  <c r="G1597" i="12"/>
  <c r="M1597" i="12" s="1"/>
  <c r="S1597" i="12" s="1"/>
  <c r="X1597" i="12" s="1"/>
  <c r="AD1597" i="12" s="1"/>
  <c r="AI1597" i="12" s="1"/>
  <c r="AO1597" i="12" s="1"/>
  <c r="M1598" i="12"/>
  <c r="S1598" i="12" s="1"/>
  <c r="X1598" i="12" s="1"/>
  <c r="AD1598" i="12" s="1"/>
  <c r="AI1598" i="12" s="1"/>
  <c r="AO1598" i="12" s="1"/>
  <c r="H1601" i="12"/>
  <c r="N1602" i="12"/>
  <c r="T1602" i="12" s="1"/>
  <c r="Y1602" i="12" s="1"/>
  <c r="AE1602" i="12" s="1"/>
  <c r="AJ1602" i="12" s="1"/>
  <c r="AP1602" i="12" s="1"/>
  <c r="F1612" i="12"/>
  <c r="L1613" i="12"/>
  <c r="R1613" i="12" s="1"/>
  <c r="W1613" i="12" s="1"/>
  <c r="AC1613" i="12" s="1"/>
  <c r="AH1613" i="12" s="1"/>
  <c r="AN1613" i="12" s="1"/>
  <c r="G1617" i="12"/>
  <c r="M1618" i="12"/>
  <c r="S1618" i="12" s="1"/>
  <c r="X1618" i="12" s="1"/>
  <c r="AD1618" i="12" s="1"/>
  <c r="AI1618" i="12" s="1"/>
  <c r="AO1618" i="12" s="1"/>
  <c r="H1622" i="12"/>
  <c r="N1623" i="12"/>
  <c r="T1623" i="12" s="1"/>
  <c r="Y1623" i="12" s="1"/>
  <c r="AE1623" i="12" s="1"/>
  <c r="AJ1623" i="12" s="1"/>
  <c r="AP1623" i="12" s="1"/>
  <c r="F1632" i="12"/>
  <c r="L1633" i="12"/>
  <c r="R1633" i="12" s="1"/>
  <c r="W1633" i="12" s="1"/>
  <c r="AC1633" i="12" s="1"/>
  <c r="AH1633" i="12" s="1"/>
  <c r="AN1633" i="12" s="1"/>
  <c r="G1643" i="12"/>
  <c r="M1644" i="12"/>
  <c r="S1644" i="12" s="1"/>
  <c r="X1644" i="12" s="1"/>
  <c r="AD1644" i="12" s="1"/>
  <c r="AI1644" i="12" s="1"/>
  <c r="AO1644" i="12" s="1"/>
  <c r="H1648" i="12"/>
  <c r="N1648" i="12" s="1"/>
  <c r="T1648" i="12" s="1"/>
  <c r="Y1648" i="12" s="1"/>
  <c r="AE1648" i="12" s="1"/>
  <c r="AJ1648" i="12" s="1"/>
  <c r="AP1648" i="12" s="1"/>
  <c r="N1649" i="12"/>
  <c r="T1649" i="12" s="1"/>
  <c r="Y1649" i="12" s="1"/>
  <c r="AE1649" i="12" s="1"/>
  <c r="AJ1649" i="12" s="1"/>
  <c r="AP1649" i="12" s="1"/>
  <c r="F1654" i="12"/>
  <c r="L1654" i="12" s="1"/>
  <c r="R1654" i="12" s="1"/>
  <c r="W1654" i="12" s="1"/>
  <c r="AC1654" i="12" s="1"/>
  <c r="AH1654" i="12" s="1"/>
  <c r="AN1654" i="12" s="1"/>
  <c r="L1655" i="12"/>
  <c r="R1655" i="12" s="1"/>
  <c r="W1655" i="12" s="1"/>
  <c r="AC1655" i="12" s="1"/>
  <c r="AH1655" i="12" s="1"/>
  <c r="AN1655" i="12" s="1"/>
  <c r="G1658" i="12"/>
  <c r="M1659" i="12"/>
  <c r="S1659" i="12" s="1"/>
  <c r="X1659" i="12" s="1"/>
  <c r="AD1659" i="12" s="1"/>
  <c r="AI1659" i="12" s="1"/>
  <c r="AO1659" i="12" s="1"/>
  <c r="H1663" i="12"/>
  <c r="N1664" i="12"/>
  <c r="T1664" i="12" s="1"/>
  <c r="Y1664" i="12" s="1"/>
  <c r="AE1664" i="12" s="1"/>
  <c r="AJ1664" i="12" s="1"/>
  <c r="AP1664" i="12" s="1"/>
  <c r="F1723" i="12"/>
  <c r="L1724" i="12"/>
  <c r="R1724" i="12" s="1"/>
  <c r="W1724" i="12" s="1"/>
  <c r="AC1724" i="12" s="1"/>
  <c r="AH1724" i="12" s="1"/>
  <c r="AN1724" i="12" s="1"/>
  <c r="G1727" i="12"/>
  <c r="M1728" i="12"/>
  <c r="S1728" i="12" s="1"/>
  <c r="X1728" i="12" s="1"/>
  <c r="AD1728" i="12" s="1"/>
  <c r="AI1728" i="12" s="1"/>
  <c r="AO1728" i="12" s="1"/>
  <c r="F1737" i="12"/>
  <c r="L1738" i="12"/>
  <c r="R1738" i="12" s="1"/>
  <c r="W1738" i="12" s="1"/>
  <c r="AC1738" i="12" s="1"/>
  <c r="AH1738" i="12" s="1"/>
  <c r="AN1738" i="12" s="1"/>
  <c r="G1741" i="12"/>
  <c r="M1742" i="12"/>
  <c r="S1742" i="12" s="1"/>
  <c r="X1742" i="12" s="1"/>
  <c r="AD1742" i="12" s="1"/>
  <c r="AI1742" i="12" s="1"/>
  <c r="AO1742" i="12" s="1"/>
  <c r="H1745" i="12"/>
  <c r="N1746" i="12"/>
  <c r="T1746" i="12" s="1"/>
  <c r="Y1746" i="12" s="1"/>
  <c r="AE1746" i="12" s="1"/>
  <c r="AJ1746" i="12" s="1"/>
  <c r="AP1746" i="12" s="1"/>
  <c r="H1793" i="12"/>
  <c r="N1793" i="12" s="1"/>
  <c r="T1793" i="12" s="1"/>
  <c r="Y1793" i="12" s="1"/>
  <c r="AE1793" i="12" s="1"/>
  <c r="AJ1793" i="12" s="1"/>
  <c r="AP1793" i="12" s="1"/>
  <c r="N1794" i="12"/>
  <c r="T1794" i="12" s="1"/>
  <c r="Y1794" i="12" s="1"/>
  <c r="AE1794" i="12" s="1"/>
  <c r="AJ1794" i="12" s="1"/>
  <c r="AP1794" i="12" s="1"/>
  <c r="G1802" i="12"/>
  <c r="M1802" i="12" s="1"/>
  <c r="S1802" i="12" s="1"/>
  <c r="X1802" i="12" s="1"/>
  <c r="AD1802" i="12" s="1"/>
  <c r="AI1802" i="12" s="1"/>
  <c r="AO1802" i="12" s="1"/>
  <c r="M1803" i="12"/>
  <c r="S1803" i="12" s="1"/>
  <c r="X1803" i="12" s="1"/>
  <c r="AD1803" i="12" s="1"/>
  <c r="AI1803" i="12" s="1"/>
  <c r="AO1803" i="12" s="1"/>
  <c r="H1806" i="12"/>
  <c r="N1807" i="12"/>
  <c r="T1807" i="12" s="1"/>
  <c r="Y1807" i="12" s="1"/>
  <c r="AE1807" i="12" s="1"/>
  <c r="AJ1807" i="12" s="1"/>
  <c r="AP1807" i="12" s="1"/>
  <c r="F1814" i="12"/>
  <c r="L1814" i="12" s="1"/>
  <c r="R1814" i="12" s="1"/>
  <c r="W1814" i="12" s="1"/>
  <c r="AC1814" i="12" s="1"/>
  <c r="AH1814" i="12" s="1"/>
  <c r="AN1814" i="12" s="1"/>
  <c r="L1815" i="12"/>
  <c r="R1815" i="12" s="1"/>
  <c r="W1815" i="12" s="1"/>
  <c r="AC1815" i="12" s="1"/>
  <c r="AH1815" i="12" s="1"/>
  <c r="AN1815" i="12" s="1"/>
  <c r="G1817" i="12"/>
  <c r="M1817" i="12" s="1"/>
  <c r="S1817" i="12" s="1"/>
  <c r="X1817" i="12" s="1"/>
  <c r="AD1817" i="12" s="1"/>
  <c r="AI1817" i="12" s="1"/>
  <c r="AO1817" i="12" s="1"/>
  <c r="M1818" i="12"/>
  <c r="S1818" i="12" s="1"/>
  <c r="X1818" i="12" s="1"/>
  <c r="AD1818" i="12" s="1"/>
  <c r="AI1818" i="12" s="1"/>
  <c r="AO1818" i="12" s="1"/>
  <c r="H1823" i="12"/>
  <c r="N1823" i="12" s="1"/>
  <c r="T1823" i="12" s="1"/>
  <c r="Y1823" i="12" s="1"/>
  <c r="AE1823" i="12" s="1"/>
  <c r="AJ1823" i="12" s="1"/>
  <c r="AP1823" i="12" s="1"/>
  <c r="N1824" i="12"/>
  <c r="T1824" i="12" s="1"/>
  <c r="Y1824" i="12" s="1"/>
  <c r="AE1824" i="12" s="1"/>
  <c r="AJ1824" i="12" s="1"/>
  <c r="AP1824" i="12" s="1"/>
  <c r="H1835" i="12"/>
  <c r="N1835" i="12" s="1"/>
  <c r="T1835" i="12" s="1"/>
  <c r="Y1835" i="12" s="1"/>
  <c r="AE1835" i="12" s="1"/>
  <c r="AJ1835" i="12" s="1"/>
  <c r="AP1835" i="12" s="1"/>
  <c r="N1836" i="12"/>
  <c r="T1836" i="12" s="1"/>
  <c r="Y1836" i="12" s="1"/>
  <c r="AE1836" i="12" s="1"/>
  <c r="AJ1836" i="12" s="1"/>
  <c r="AP1836" i="12" s="1"/>
  <c r="H1849" i="12"/>
  <c r="N1849" i="12" s="1"/>
  <c r="T1849" i="12" s="1"/>
  <c r="Y1849" i="12" s="1"/>
  <c r="AE1849" i="12" s="1"/>
  <c r="AJ1849" i="12" s="1"/>
  <c r="AP1849" i="12" s="1"/>
  <c r="N1850" i="12"/>
  <c r="T1850" i="12" s="1"/>
  <c r="Y1850" i="12" s="1"/>
  <c r="AE1850" i="12" s="1"/>
  <c r="AJ1850" i="12" s="1"/>
  <c r="AP1850" i="12" s="1"/>
  <c r="H1864" i="12"/>
  <c r="N1865" i="12"/>
  <c r="T1865" i="12" s="1"/>
  <c r="Y1865" i="12" s="1"/>
  <c r="AE1865" i="12" s="1"/>
  <c r="AJ1865" i="12" s="1"/>
  <c r="AP1865" i="12" s="1"/>
  <c r="G1897" i="12"/>
  <c r="M1898" i="12"/>
  <c r="S1898" i="12" s="1"/>
  <c r="X1898" i="12" s="1"/>
  <c r="AD1898" i="12" s="1"/>
  <c r="AI1898" i="12" s="1"/>
  <c r="AO1898" i="12" s="1"/>
  <c r="H1911" i="12"/>
  <c r="N1912" i="12"/>
  <c r="T1912" i="12" s="1"/>
  <c r="Y1912" i="12" s="1"/>
  <c r="AE1912" i="12" s="1"/>
  <c r="AJ1912" i="12" s="1"/>
  <c r="AP1912" i="12" s="1"/>
  <c r="F1931" i="12"/>
  <c r="L1932" i="12"/>
  <c r="R1932" i="12" s="1"/>
  <c r="W1932" i="12" s="1"/>
  <c r="AC1932" i="12" s="1"/>
  <c r="AH1932" i="12" s="1"/>
  <c r="AN1932" i="12" s="1"/>
  <c r="G1939" i="12"/>
  <c r="M1940" i="12"/>
  <c r="S1940" i="12" s="1"/>
  <c r="X1940" i="12" s="1"/>
  <c r="AD1940" i="12" s="1"/>
  <c r="AI1940" i="12" s="1"/>
  <c r="AO1940" i="12" s="1"/>
  <c r="H1943" i="12"/>
  <c r="N1944" i="12"/>
  <c r="T1944" i="12" s="1"/>
  <c r="Y1944" i="12" s="1"/>
  <c r="AE1944" i="12" s="1"/>
  <c r="AJ1944" i="12" s="1"/>
  <c r="AP1944" i="12" s="1"/>
  <c r="F1955" i="12"/>
  <c r="L1956" i="12"/>
  <c r="R1956" i="12" s="1"/>
  <c r="W1956" i="12" s="1"/>
  <c r="AC1956" i="12" s="1"/>
  <c r="AH1956" i="12" s="1"/>
  <c r="AN1956" i="12" s="1"/>
  <c r="G1983" i="12"/>
  <c r="M1984" i="12"/>
  <c r="S1984" i="12" s="1"/>
  <c r="X1984" i="12" s="1"/>
  <c r="AD1984" i="12" s="1"/>
  <c r="AI1984" i="12" s="1"/>
  <c r="AO1984" i="12" s="1"/>
  <c r="H1994" i="12"/>
  <c r="N1995" i="12"/>
  <c r="T1995" i="12" s="1"/>
  <c r="Y1995" i="12" s="1"/>
  <c r="AE1995" i="12" s="1"/>
  <c r="AJ1995" i="12" s="1"/>
  <c r="AP1995" i="12" s="1"/>
  <c r="F2005" i="12"/>
  <c r="L2006" i="12"/>
  <c r="R2006" i="12" s="1"/>
  <c r="W2006" i="12" s="1"/>
  <c r="AC2006" i="12" s="1"/>
  <c r="AH2006" i="12" s="1"/>
  <c r="AN2006" i="12" s="1"/>
  <c r="G2009" i="12"/>
  <c r="M2010" i="12"/>
  <c r="S2010" i="12" s="1"/>
  <c r="X2010" i="12" s="1"/>
  <c r="AD2010" i="12" s="1"/>
  <c r="AI2010" i="12" s="1"/>
  <c r="AO2010" i="12" s="1"/>
  <c r="H2013" i="12"/>
  <c r="N2014" i="12"/>
  <c r="T2014" i="12" s="1"/>
  <c r="Y2014" i="12" s="1"/>
  <c r="AE2014" i="12" s="1"/>
  <c r="AJ2014" i="12" s="1"/>
  <c r="AP2014" i="12" s="1"/>
  <c r="F2025" i="12"/>
  <c r="L2026" i="12"/>
  <c r="R2026" i="12" s="1"/>
  <c r="W2026" i="12" s="1"/>
  <c r="AC2026" i="12" s="1"/>
  <c r="AH2026" i="12" s="1"/>
  <c r="AN2026" i="12" s="1"/>
  <c r="G2029" i="12"/>
  <c r="M2030" i="12"/>
  <c r="S2030" i="12" s="1"/>
  <c r="X2030" i="12" s="1"/>
  <c r="AD2030" i="12" s="1"/>
  <c r="AI2030" i="12" s="1"/>
  <c r="AO2030" i="12" s="1"/>
  <c r="H2068" i="12"/>
  <c r="N2069" i="12"/>
  <c r="T2069" i="12" s="1"/>
  <c r="Y2069" i="12" s="1"/>
  <c r="AE2069" i="12" s="1"/>
  <c r="AJ2069" i="12" s="1"/>
  <c r="AP2069" i="12" s="1"/>
  <c r="F2120" i="12"/>
  <c r="L2121" i="12"/>
  <c r="R2121" i="12" s="1"/>
  <c r="W2121" i="12" s="1"/>
  <c r="AC2121" i="12" s="1"/>
  <c r="AH2121" i="12" s="1"/>
  <c r="AN2121" i="12" s="1"/>
  <c r="G2125" i="12"/>
  <c r="M2126" i="12"/>
  <c r="S2126" i="12" s="1"/>
  <c r="X2126" i="12" s="1"/>
  <c r="AD2126" i="12" s="1"/>
  <c r="AI2126" i="12" s="1"/>
  <c r="AO2126" i="12" s="1"/>
  <c r="H2130" i="12"/>
  <c r="N2131" i="12"/>
  <c r="T2131" i="12" s="1"/>
  <c r="Y2131" i="12" s="1"/>
  <c r="AE2131" i="12" s="1"/>
  <c r="AJ2131" i="12" s="1"/>
  <c r="AP2131" i="12" s="1"/>
  <c r="F2155" i="12"/>
  <c r="L2156" i="12"/>
  <c r="R2156" i="12" s="1"/>
  <c r="W2156" i="12" s="1"/>
  <c r="AC2156" i="12" s="1"/>
  <c r="AH2156" i="12" s="1"/>
  <c r="AN2156" i="12" s="1"/>
  <c r="G2178" i="12"/>
  <c r="M2178" i="12" s="1"/>
  <c r="S2178" i="12" s="1"/>
  <c r="X2178" i="12" s="1"/>
  <c r="AD2178" i="12" s="1"/>
  <c r="AI2178" i="12" s="1"/>
  <c r="AO2178" i="12" s="1"/>
  <c r="M2179" i="12"/>
  <c r="S2179" i="12" s="1"/>
  <c r="X2179" i="12" s="1"/>
  <c r="AD2179" i="12" s="1"/>
  <c r="AI2179" i="12" s="1"/>
  <c r="AO2179" i="12" s="1"/>
  <c r="H2181" i="12"/>
  <c r="N2181" i="12" s="1"/>
  <c r="T2181" i="12" s="1"/>
  <c r="Y2181" i="12" s="1"/>
  <c r="AE2181" i="12" s="1"/>
  <c r="AJ2181" i="12" s="1"/>
  <c r="AP2181" i="12" s="1"/>
  <c r="N2182" i="12"/>
  <c r="T2182" i="12" s="1"/>
  <c r="Y2182" i="12" s="1"/>
  <c r="AE2182" i="12" s="1"/>
  <c r="AJ2182" i="12" s="1"/>
  <c r="AP2182" i="12" s="1"/>
  <c r="F2188" i="12"/>
  <c r="L2188" i="12" s="1"/>
  <c r="R2188" i="12" s="1"/>
  <c r="W2188" i="12" s="1"/>
  <c r="AC2188" i="12" s="1"/>
  <c r="AH2188" i="12" s="1"/>
  <c r="AN2188" i="12" s="1"/>
  <c r="L2189" i="12"/>
  <c r="R2189" i="12" s="1"/>
  <c r="W2189" i="12" s="1"/>
  <c r="AC2189" i="12" s="1"/>
  <c r="AH2189" i="12" s="1"/>
  <c r="AN2189" i="12" s="1"/>
  <c r="G2191" i="12"/>
  <c r="M2191" i="12" s="1"/>
  <c r="S2191" i="12" s="1"/>
  <c r="X2191" i="12" s="1"/>
  <c r="AD2191" i="12" s="1"/>
  <c r="AI2191" i="12" s="1"/>
  <c r="AO2191" i="12" s="1"/>
  <c r="M2192" i="12"/>
  <c r="S2192" i="12" s="1"/>
  <c r="X2192" i="12" s="1"/>
  <c r="AD2192" i="12" s="1"/>
  <c r="AI2192" i="12" s="1"/>
  <c r="AO2192" i="12" s="1"/>
  <c r="H2195" i="12"/>
  <c r="N2196" i="12"/>
  <c r="T2196" i="12" s="1"/>
  <c r="Y2196" i="12" s="1"/>
  <c r="AE2196" i="12" s="1"/>
  <c r="AJ2196" i="12" s="1"/>
  <c r="AP2196" i="12" s="1"/>
  <c r="F2223" i="12"/>
  <c r="L2224" i="12"/>
  <c r="R2224" i="12" s="1"/>
  <c r="W2224" i="12" s="1"/>
  <c r="AC2224" i="12" s="1"/>
  <c r="AH2224" i="12" s="1"/>
  <c r="AN2224" i="12" s="1"/>
  <c r="G2230" i="12"/>
  <c r="M2230" i="12" s="1"/>
  <c r="S2230" i="12" s="1"/>
  <c r="X2230" i="12" s="1"/>
  <c r="AD2230" i="12" s="1"/>
  <c r="AI2230" i="12" s="1"/>
  <c r="AO2230" i="12" s="1"/>
  <c r="M2231" i="12"/>
  <c r="S2231" i="12" s="1"/>
  <c r="X2231" i="12" s="1"/>
  <c r="AD2231" i="12" s="1"/>
  <c r="AI2231" i="12" s="1"/>
  <c r="AO2231" i="12" s="1"/>
  <c r="H2248" i="12"/>
  <c r="N2249" i="12"/>
  <c r="T2249" i="12" s="1"/>
  <c r="Y2249" i="12" s="1"/>
  <c r="AE2249" i="12" s="1"/>
  <c r="AJ2249" i="12" s="1"/>
  <c r="AP2249" i="12" s="1"/>
  <c r="F2256" i="12"/>
  <c r="L2257" i="12"/>
  <c r="R2257" i="12" s="1"/>
  <c r="W2257" i="12" s="1"/>
  <c r="AC2257" i="12" s="1"/>
  <c r="AH2257" i="12" s="1"/>
  <c r="AN2257" i="12" s="1"/>
  <c r="G2260" i="12"/>
  <c r="M2261" i="12"/>
  <c r="S2261" i="12" s="1"/>
  <c r="X2261" i="12" s="1"/>
  <c r="AD2261" i="12" s="1"/>
  <c r="AI2261" i="12" s="1"/>
  <c r="AO2261" i="12" s="1"/>
  <c r="H2264" i="12"/>
  <c r="N2265" i="12"/>
  <c r="T2265" i="12" s="1"/>
  <c r="Y2265" i="12" s="1"/>
  <c r="AE2265" i="12" s="1"/>
  <c r="AJ2265" i="12" s="1"/>
  <c r="AP2265" i="12" s="1"/>
  <c r="F2272" i="12"/>
  <c r="L2272" i="12" s="1"/>
  <c r="R2272" i="12" s="1"/>
  <c r="W2272" i="12" s="1"/>
  <c r="AC2272" i="12" s="1"/>
  <c r="AH2272" i="12" s="1"/>
  <c r="AN2272" i="12" s="1"/>
  <c r="L2273" i="12"/>
  <c r="R2273" i="12" s="1"/>
  <c r="W2273" i="12" s="1"/>
  <c r="AC2273" i="12" s="1"/>
  <c r="AH2273" i="12" s="1"/>
  <c r="AN2273" i="12" s="1"/>
  <c r="G2275" i="12"/>
  <c r="M2275" i="12" s="1"/>
  <c r="S2275" i="12" s="1"/>
  <c r="X2275" i="12" s="1"/>
  <c r="AD2275" i="12" s="1"/>
  <c r="AI2275" i="12" s="1"/>
  <c r="AO2275" i="12" s="1"/>
  <c r="M2276" i="12"/>
  <c r="S2276" i="12" s="1"/>
  <c r="X2276" i="12" s="1"/>
  <c r="AD2276" i="12" s="1"/>
  <c r="AI2276" i="12" s="1"/>
  <c r="AO2276" i="12" s="1"/>
  <c r="H2282" i="12"/>
  <c r="N2283" i="12"/>
  <c r="T2283" i="12" s="1"/>
  <c r="Y2283" i="12" s="1"/>
  <c r="AE2283" i="12" s="1"/>
  <c r="AJ2283" i="12" s="1"/>
  <c r="AP2283" i="12" s="1"/>
  <c r="F2293" i="12"/>
  <c r="L2294" i="12"/>
  <c r="R2294" i="12" s="1"/>
  <c r="W2294" i="12" s="1"/>
  <c r="AC2294" i="12" s="1"/>
  <c r="AH2294" i="12" s="1"/>
  <c r="AN2294" i="12" s="1"/>
  <c r="F2307" i="12"/>
  <c r="L2308" i="12"/>
  <c r="R2308" i="12" s="1"/>
  <c r="W2308" i="12" s="1"/>
  <c r="AC2308" i="12" s="1"/>
  <c r="AH2308" i="12" s="1"/>
  <c r="AN2308" i="12" s="1"/>
  <c r="G2311" i="12"/>
  <c r="M2311" i="12" s="1"/>
  <c r="S2311" i="12" s="1"/>
  <c r="X2311" i="12" s="1"/>
  <c r="AD2311" i="12" s="1"/>
  <c r="AI2311" i="12" s="1"/>
  <c r="AO2311" i="12" s="1"/>
  <c r="M2312" i="12"/>
  <c r="S2312" i="12" s="1"/>
  <c r="X2312" i="12" s="1"/>
  <c r="AD2312" i="12" s="1"/>
  <c r="AI2312" i="12" s="1"/>
  <c r="AO2312" i="12" s="1"/>
  <c r="H2314" i="12"/>
  <c r="N2314" i="12" s="1"/>
  <c r="T2314" i="12" s="1"/>
  <c r="Y2314" i="12" s="1"/>
  <c r="AE2314" i="12" s="1"/>
  <c r="AJ2314" i="12" s="1"/>
  <c r="AP2314" i="12" s="1"/>
  <c r="N2315" i="12"/>
  <c r="T2315" i="12" s="1"/>
  <c r="Y2315" i="12" s="1"/>
  <c r="AE2315" i="12" s="1"/>
  <c r="AJ2315" i="12" s="1"/>
  <c r="AP2315" i="12" s="1"/>
  <c r="F2329" i="12"/>
  <c r="L2330" i="12"/>
  <c r="R2330" i="12" s="1"/>
  <c r="W2330" i="12" s="1"/>
  <c r="AC2330" i="12" s="1"/>
  <c r="AH2330" i="12" s="1"/>
  <c r="AN2330" i="12" s="1"/>
  <c r="G2333" i="12"/>
  <c r="M2334" i="12"/>
  <c r="S2334" i="12" s="1"/>
  <c r="X2334" i="12" s="1"/>
  <c r="AD2334" i="12" s="1"/>
  <c r="AI2334" i="12" s="1"/>
  <c r="AO2334" i="12" s="1"/>
  <c r="F2348" i="12"/>
  <c r="L2349" i="12"/>
  <c r="R2349" i="12" s="1"/>
  <c r="W2349" i="12" s="1"/>
  <c r="AC2349" i="12" s="1"/>
  <c r="AH2349" i="12" s="1"/>
  <c r="AN2349" i="12" s="1"/>
  <c r="G2352" i="12"/>
  <c r="M2352" i="12" s="1"/>
  <c r="S2352" i="12" s="1"/>
  <c r="X2352" i="12" s="1"/>
  <c r="AD2352" i="12" s="1"/>
  <c r="AI2352" i="12" s="1"/>
  <c r="AO2352" i="12" s="1"/>
  <c r="M2353" i="12"/>
  <c r="S2353" i="12" s="1"/>
  <c r="X2353" i="12" s="1"/>
  <c r="AD2353" i="12" s="1"/>
  <c r="AI2353" i="12" s="1"/>
  <c r="AO2353" i="12" s="1"/>
  <c r="H2355" i="12"/>
  <c r="N2355" i="12" s="1"/>
  <c r="T2355" i="12" s="1"/>
  <c r="Y2355" i="12" s="1"/>
  <c r="AE2355" i="12" s="1"/>
  <c r="AJ2355" i="12" s="1"/>
  <c r="AP2355" i="12" s="1"/>
  <c r="N2356" i="12"/>
  <c r="T2356" i="12" s="1"/>
  <c r="Y2356" i="12" s="1"/>
  <c r="AE2356" i="12" s="1"/>
  <c r="AJ2356" i="12" s="1"/>
  <c r="AP2356" i="12" s="1"/>
  <c r="F2362" i="12"/>
  <c r="L2363" i="12"/>
  <c r="R2363" i="12" s="1"/>
  <c r="W2363" i="12" s="1"/>
  <c r="AC2363" i="12" s="1"/>
  <c r="AH2363" i="12" s="1"/>
  <c r="AN2363" i="12" s="1"/>
  <c r="G2366" i="12"/>
  <c r="M2367" i="12"/>
  <c r="S2367" i="12" s="1"/>
  <c r="X2367" i="12" s="1"/>
  <c r="AD2367" i="12" s="1"/>
  <c r="AI2367" i="12" s="1"/>
  <c r="AO2367" i="12" s="1"/>
  <c r="H2370" i="12"/>
  <c r="N2371" i="12"/>
  <c r="T2371" i="12" s="1"/>
  <c r="Y2371" i="12" s="1"/>
  <c r="AE2371" i="12" s="1"/>
  <c r="AJ2371" i="12" s="1"/>
  <c r="AP2371" i="12" s="1"/>
  <c r="F2377" i="12"/>
  <c r="L2377" i="12" s="1"/>
  <c r="R2377" i="12" s="1"/>
  <c r="W2377" i="12" s="1"/>
  <c r="AC2377" i="12" s="1"/>
  <c r="AH2377" i="12" s="1"/>
  <c r="AN2377" i="12" s="1"/>
  <c r="L2378" i="12"/>
  <c r="R2378" i="12" s="1"/>
  <c r="W2378" i="12" s="1"/>
  <c r="AC2378" i="12" s="1"/>
  <c r="AH2378" i="12" s="1"/>
  <c r="AN2378" i="12" s="1"/>
  <c r="G2383" i="12"/>
  <c r="M2384" i="12"/>
  <c r="S2384" i="12" s="1"/>
  <c r="X2384" i="12" s="1"/>
  <c r="AD2384" i="12" s="1"/>
  <c r="AI2384" i="12" s="1"/>
  <c r="AO2384" i="12" s="1"/>
  <c r="H2387" i="12"/>
  <c r="N2388" i="12"/>
  <c r="T2388" i="12" s="1"/>
  <c r="Y2388" i="12" s="1"/>
  <c r="AE2388" i="12" s="1"/>
  <c r="AJ2388" i="12" s="1"/>
  <c r="AP2388" i="12" s="1"/>
  <c r="F2396" i="12"/>
  <c r="L2396" i="12" s="1"/>
  <c r="R2396" i="12" s="1"/>
  <c r="W2396" i="12" s="1"/>
  <c r="AC2396" i="12" s="1"/>
  <c r="AH2396" i="12" s="1"/>
  <c r="AN2396" i="12" s="1"/>
  <c r="L2397" i="12"/>
  <c r="R2397" i="12" s="1"/>
  <c r="W2397" i="12" s="1"/>
  <c r="AC2397" i="12" s="1"/>
  <c r="AH2397" i="12" s="1"/>
  <c r="AN2397" i="12" s="1"/>
  <c r="G2399" i="12"/>
  <c r="M2399" i="12" s="1"/>
  <c r="S2399" i="12" s="1"/>
  <c r="X2399" i="12" s="1"/>
  <c r="AD2399" i="12" s="1"/>
  <c r="AI2399" i="12" s="1"/>
  <c r="AO2399" i="12" s="1"/>
  <c r="M2400" i="12"/>
  <c r="S2400" i="12" s="1"/>
  <c r="X2400" i="12" s="1"/>
  <c r="AD2400" i="12" s="1"/>
  <c r="AI2400" i="12" s="1"/>
  <c r="AO2400" i="12" s="1"/>
  <c r="H2402" i="12"/>
  <c r="N2402" i="12" s="1"/>
  <c r="T2402" i="12" s="1"/>
  <c r="Y2402" i="12" s="1"/>
  <c r="AE2402" i="12" s="1"/>
  <c r="AJ2402" i="12" s="1"/>
  <c r="AP2402" i="12" s="1"/>
  <c r="N2403" i="12"/>
  <c r="T2403" i="12" s="1"/>
  <c r="Y2403" i="12" s="1"/>
  <c r="AE2403" i="12" s="1"/>
  <c r="AJ2403" i="12" s="1"/>
  <c r="AP2403" i="12" s="1"/>
  <c r="F2413" i="12"/>
  <c r="L2414" i="12"/>
  <c r="R2414" i="12" s="1"/>
  <c r="W2414" i="12" s="1"/>
  <c r="AC2414" i="12" s="1"/>
  <c r="AH2414" i="12" s="1"/>
  <c r="AN2414" i="12" s="1"/>
  <c r="G2417" i="12"/>
  <c r="M2417" i="12" s="1"/>
  <c r="S2417" i="12" s="1"/>
  <c r="X2417" i="12" s="1"/>
  <c r="AD2417" i="12" s="1"/>
  <c r="AI2417" i="12" s="1"/>
  <c r="AO2417" i="12" s="1"/>
  <c r="M2418" i="12"/>
  <c r="S2418" i="12" s="1"/>
  <c r="X2418" i="12" s="1"/>
  <c r="AD2418" i="12" s="1"/>
  <c r="AI2418" i="12" s="1"/>
  <c r="AO2418" i="12" s="1"/>
  <c r="H2420" i="12"/>
  <c r="N2420" i="12" s="1"/>
  <c r="T2420" i="12" s="1"/>
  <c r="Y2420" i="12" s="1"/>
  <c r="AE2420" i="12" s="1"/>
  <c r="AJ2420" i="12" s="1"/>
  <c r="AP2420" i="12" s="1"/>
  <c r="N2421" i="12"/>
  <c r="T2421" i="12" s="1"/>
  <c r="Y2421" i="12" s="1"/>
  <c r="AE2421" i="12" s="1"/>
  <c r="AJ2421" i="12" s="1"/>
  <c r="AP2421" i="12" s="1"/>
  <c r="F2429" i="12"/>
  <c r="L2430" i="12"/>
  <c r="R2430" i="12" s="1"/>
  <c r="W2430" i="12" s="1"/>
  <c r="AC2430" i="12" s="1"/>
  <c r="AH2430" i="12" s="1"/>
  <c r="AN2430" i="12" s="1"/>
  <c r="G2434" i="12"/>
  <c r="M2435" i="12"/>
  <c r="S2435" i="12" s="1"/>
  <c r="X2435" i="12" s="1"/>
  <c r="AD2435" i="12" s="1"/>
  <c r="AI2435" i="12" s="1"/>
  <c r="AO2435" i="12" s="1"/>
  <c r="H2438" i="12"/>
  <c r="N2438" i="12" s="1"/>
  <c r="T2438" i="12" s="1"/>
  <c r="Y2438" i="12" s="1"/>
  <c r="AE2438" i="12" s="1"/>
  <c r="AJ2438" i="12" s="1"/>
  <c r="AP2438" i="12" s="1"/>
  <c r="N2439" i="12"/>
  <c r="T2439" i="12" s="1"/>
  <c r="Y2439" i="12" s="1"/>
  <c r="AE2439" i="12" s="1"/>
  <c r="AJ2439" i="12" s="1"/>
  <c r="AP2439" i="12" s="1"/>
  <c r="F2444" i="12"/>
  <c r="L2444" i="12" s="1"/>
  <c r="R2444" i="12" s="1"/>
  <c r="W2444" i="12" s="1"/>
  <c r="AC2444" i="12" s="1"/>
  <c r="AH2444" i="12" s="1"/>
  <c r="AN2444" i="12" s="1"/>
  <c r="L2445" i="12"/>
  <c r="R2445" i="12" s="1"/>
  <c r="W2445" i="12" s="1"/>
  <c r="AC2445" i="12" s="1"/>
  <c r="AH2445" i="12" s="1"/>
  <c r="AN2445" i="12" s="1"/>
  <c r="G2449" i="12"/>
  <c r="M2450" i="12"/>
  <c r="S2450" i="12" s="1"/>
  <c r="X2450" i="12" s="1"/>
  <c r="AD2450" i="12" s="1"/>
  <c r="AI2450" i="12" s="1"/>
  <c r="AO2450" i="12" s="1"/>
  <c r="H2455" i="12"/>
  <c r="N2456" i="12"/>
  <c r="T2456" i="12" s="1"/>
  <c r="Y2456" i="12" s="1"/>
  <c r="AE2456" i="12" s="1"/>
  <c r="AJ2456" i="12" s="1"/>
  <c r="AP2456" i="12" s="1"/>
  <c r="F2462" i="12"/>
  <c r="L2462" i="12" s="1"/>
  <c r="R2462" i="12" s="1"/>
  <c r="W2462" i="12" s="1"/>
  <c r="AC2462" i="12" s="1"/>
  <c r="AH2462" i="12" s="1"/>
  <c r="AN2462" i="12" s="1"/>
  <c r="L2463" i="12"/>
  <c r="R2463" i="12" s="1"/>
  <c r="W2463" i="12" s="1"/>
  <c r="AC2463" i="12" s="1"/>
  <c r="AH2463" i="12" s="1"/>
  <c r="AN2463" i="12" s="1"/>
  <c r="G2465" i="12"/>
  <c r="M2465" i="12" s="1"/>
  <c r="S2465" i="12" s="1"/>
  <c r="X2465" i="12" s="1"/>
  <c r="AD2465" i="12" s="1"/>
  <c r="AI2465" i="12" s="1"/>
  <c r="AO2465" i="12" s="1"/>
  <c r="M2466" i="12"/>
  <c r="S2466" i="12" s="1"/>
  <c r="X2466" i="12" s="1"/>
  <c r="AD2466" i="12" s="1"/>
  <c r="AI2466" i="12" s="1"/>
  <c r="AO2466" i="12" s="1"/>
  <c r="H2470" i="12"/>
  <c r="N2471" i="12"/>
  <c r="T2471" i="12" s="1"/>
  <c r="Y2471" i="12" s="1"/>
  <c r="AE2471" i="12" s="1"/>
  <c r="AJ2471" i="12" s="1"/>
  <c r="AP2471" i="12" s="1"/>
  <c r="F2494" i="12"/>
  <c r="L2494" i="12" s="1"/>
  <c r="R2494" i="12" s="1"/>
  <c r="W2494" i="12" s="1"/>
  <c r="AC2494" i="12" s="1"/>
  <c r="AH2494" i="12" s="1"/>
  <c r="AN2494" i="12" s="1"/>
  <c r="L2495" i="12"/>
  <c r="R2495" i="12" s="1"/>
  <c r="W2495" i="12" s="1"/>
  <c r="AC2495" i="12" s="1"/>
  <c r="AH2495" i="12" s="1"/>
  <c r="AN2495" i="12" s="1"/>
  <c r="G2506" i="12"/>
  <c r="M2506" i="12" s="1"/>
  <c r="S2506" i="12" s="1"/>
  <c r="X2506" i="12" s="1"/>
  <c r="AD2506" i="12" s="1"/>
  <c r="AI2506" i="12" s="1"/>
  <c r="AO2506" i="12" s="1"/>
  <c r="M2507" i="12"/>
  <c r="S2507" i="12" s="1"/>
  <c r="X2507" i="12" s="1"/>
  <c r="AD2507" i="12" s="1"/>
  <c r="AI2507" i="12" s="1"/>
  <c r="AO2507" i="12" s="1"/>
  <c r="H2520" i="12"/>
  <c r="N2521" i="12"/>
  <c r="T2521" i="12" s="1"/>
  <c r="Y2521" i="12" s="1"/>
  <c r="AE2521" i="12" s="1"/>
  <c r="AJ2521" i="12" s="1"/>
  <c r="AP2521" i="12" s="1"/>
  <c r="F2527" i="12"/>
  <c r="L2527" i="12" s="1"/>
  <c r="R2527" i="12" s="1"/>
  <c r="W2527" i="12" s="1"/>
  <c r="AC2527" i="12" s="1"/>
  <c r="AH2527" i="12" s="1"/>
  <c r="AN2527" i="12" s="1"/>
  <c r="L2528" i="12"/>
  <c r="R2528" i="12" s="1"/>
  <c r="W2528" i="12" s="1"/>
  <c r="AC2528" i="12" s="1"/>
  <c r="AH2528" i="12" s="1"/>
  <c r="AN2528" i="12" s="1"/>
  <c r="G2530" i="12"/>
  <c r="M2530" i="12" s="1"/>
  <c r="S2530" i="12" s="1"/>
  <c r="X2530" i="12" s="1"/>
  <c r="AD2530" i="12" s="1"/>
  <c r="AI2530" i="12" s="1"/>
  <c r="AO2530" i="12" s="1"/>
  <c r="M2531" i="12"/>
  <c r="S2531" i="12" s="1"/>
  <c r="X2531" i="12" s="1"/>
  <c r="AD2531" i="12" s="1"/>
  <c r="AI2531" i="12" s="1"/>
  <c r="AO2531" i="12" s="1"/>
  <c r="H2542" i="12"/>
  <c r="N2543" i="12"/>
  <c r="T2543" i="12" s="1"/>
  <c r="Y2543" i="12" s="1"/>
  <c r="AE2543" i="12" s="1"/>
  <c r="AJ2543" i="12" s="1"/>
  <c r="AP2543" i="12" s="1"/>
  <c r="F2553" i="12"/>
  <c r="L2553" i="12" s="1"/>
  <c r="R2553" i="12" s="1"/>
  <c r="W2553" i="12" s="1"/>
  <c r="AC2553" i="12" s="1"/>
  <c r="AH2553" i="12" s="1"/>
  <c r="AN2553" i="12" s="1"/>
  <c r="L2554" i="12"/>
  <c r="R2554" i="12" s="1"/>
  <c r="W2554" i="12" s="1"/>
  <c r="AC2554" i="12" s="1"/>
  <c r="AH2554" i="12" s="1"/>
  <c r="AN2554" i="12" s="1"/>
  <c r="G2556" i="12"/>
  <c r="M2556" i="12" s="1"/>
  <c r="S2556" i="12" s="1"/>
  <c r="X2556" i="12" s="1"/>
  <c r="AD2556" i="12" s="1"/>
  <c r="AI2556" i="12" s="1"/>
  <c r="AO2556" i="12" s="1"/>
  <c r="M2557" i="12"/>
  <c r="S2557" i="12" s="1"/>
  <c r="X2557" i="12" s="1"/>
  <c r="AD2557" i="12" s="1"/>
  <c r="AI2557" i="12" s="1"/>
  <c r="AO2557" i="12" s="1"/>
  <c r="H2559" i="12"/>
  <c r="N2559" i="12" s="1"/>
  <c r="T2559" i="12" s="1"/>
  <c r="Y2559" i="12" s="1"/>
  <c r="AE2559" i="12" s="1"/>
  <c r="AJ2559" i="12" s="1"/>
  <c r="AP2559" i="12" s="1"/>
  <c r="N2562" i="12"/>
  <c r="T2562" i="12" s="1"/>
  <c r="Y2562" i="12" s="1"/>
  <c r="AE2562" i="12" s="1"/>
  <c r="AJ2562" i="12" s="1"/>
  <c r="AP2562" i="12" s="1"/>
  <c r="G1999" i="12"/>
  <c r="M2000" i="12"/>
  <c r="S2000" i="12" s="1"/>
  <c r="X2000" i="12" s="1"/>
  <c r="AD2000" i="12" s="1"/>
  <c r="AI2000" i="12" s="1"/>
  <c r="AO2000" i="12" s="1"/>
  <c r="H781" i="12"/>
  <c r="N781" i="12" s="1"/>
  <c r="T781" i="12" s="1"/>
  <c r="Y781" i="12" s="1"/>
  <c r="AE781" i="12" s="1"/>
  <c r="AJ781" i="12" s="1"/>
  <c r="AP781" i="12" s="1"/>
  <c r="N782" i="12"/>
  <c r="T782" i="12" s="1"/>
  <c r="Y782" i="12" s="1"/>
  <c r="AE782" i="12" s="1"/>
  <c r="AJ782" i="12" s="1"/>
  <c r="AP782" i="12" s="1"/>
  <c r="N231" i="12"/>
  <c r="T231" i="12" s="1"/>
  <c r="Y231" i="12" s="1"/>
  <c r="AE231" i="12" s="1"/>
  <c r="AJ231" i="12" s="1"/>
  <c r="AP231" i="12" s="1"/>
  <c r="H230" i="12"/>
  <c r="N230" i="12" s="1"/>
  <c r="T230" i="12" s="1"/>
  <c r="Y230" i="12" s="1"/>
  <c r="AE230" i="12" s="1"/>
  <c r="AJ230" i="12" s="1"/>
  <c r="AP230" i="12" s="1"/>
  <c r="H1999" i="12"/>
  <c r="N2000" i="12"/>
  <c r="T2000" i="12" s="1"/>
  <c r="Y2000" i="12" s="1"/>
  <c r="AE2000" i="12" s="1"/>
  <c r="AJ2000" i="12" s="1"/>
  <c r="AP2000" i="12" s="1"/>
  <c r="H316" i="12"/>
  <c r="N316" i="12" s="1"/>
  <c r="T316" i="12" s="1"/>
  <c r="Y316" i="12" s="1"/>
  <c r="AE316" i="12" s="1"/>
  <c r="AJ316" i="12" s="1"/>
  <c r="AP316" i="12" s="1"/>
  <c r="N317" i="12"/>
  <c r="T317" i="12" s="1"/>
  <c r="Y317" i="12" s="1"/>
  <c r="AE317" i="12" s="1"/>
  <c r="AJ317" i="12" s="1"/>
  <c r="AP317" i="12" s="1"/>
  <c r="G316" i="12"/>
  <c r="M316" i="12" s="1"/>
  <c r="S316" i="12" s="1"/>
  <c r="X316" i="12" s="1"/>
  <c r="AD316" i="12" s="1"/>
  <c r="AI316" i="12" s="1"/>
  <c r="AO316" i="12" s="1"/>
  <c r="M317" i="12"/>
  <c r="S317" i="12" s="1"/>
  <c r="X317" i="12" s="1"/>
  <c r="AD317" i="12" s="1"/>
  <c r="AI317" i="12" s="1"/>
  <c r="AO317" i="12" s="1"/>
  <c r="G781" i="12"/>
  <c r="M781" i="12" s="1"/>
  <c r="S781" i="12" s="1"/>
  <c r="X781" i="12" s="1"/>
  <c r="AD781" i="12" s="1"/>
  <c r="AI781" i="12" s="1"/>
  <c r="AO781" i="12" s="1"/>
  <c r="M782" i="12"/>
  <c r="S782" i="12" s="1"/>
  <c r="X782" i="12" s="1"/>
  <c r="AD782" i="12" s="1"/>
  <c r="AI782" i="12" s="1"/>
  <c r="AO782" i="12" s="1"/>
  <c r="M231" i="12"/>
  <c r="S231" i="12" s="1"/>
  <c r="X231" i="12" s="1"/>
  <c r="AD231" i="12" s="1"/>
  <c r="AI231" i="12" s="1"/>
  <c r="AO231" i="12" s="1"/>
  <c r="G230" i="12"/>
  <c r="M230" i="12" s="1"/>
  <c r="S230" i="12" s="1"/>
  <c r="X230" i="12" s="1"/>
  <c r="AD230" i="12" s="1"/>
  <c r="AI230" i="12" s="1"/>
  <c r="AO230" i="12" s="1"/>
  <c r="H1731" i="12"/>
  <c r="F1731" i="12"/>
  <c r="L1731" i="12" s="1"/>
  <c r="R1731" i="12" s="1"/>
  <c r="W1731" i="12" s="1"/>
  <c r="AC1731" i="12" s="1"/>
  <c r="AH1731" i="12" s="1"/>
  <c r="AN1731" i="12" s="1"/>
  <c r="G1731" i="12"/>
  <c r="H1771" i="12"/>
  <c r="F1771" i="12"/>
  <c r="G1771" i="12"/>
  <c r="H595" i="12"/>
  <c r="F2297" i="12"/>
  <c r="F399" i="12"/>
  <c r="F1670" i="12"/>
  <c r="H161" i="12"/>
  <c r="H1889" i="12"/>
  <c r="G399" i="12"/>
  <c r="F1889" i="12"/>
  <c r="H224" i="12"/>
  <c r="G407" i="12"/>
  <c r="F556" i="12"/>
  <c r="G503" i="12"/>
  <c r="M503" i="12" s="1"/>
  <c r="S503" i="12" s="1"/>
  <c r="X503" i="12" s="1"/>
  <c r="AD503" i="12" s="1"/>
  <c r="AI503" i="12" s="1"/>
  <c r="AO503" i="12" s="1"/>
  <c r="G90" i="12"/>
  <c r="G112" i="12"/>
  <c r="G136" i="12"/>
  <c r="H136" i="12"/>
  <c r="F178" i="12"/>
  <c r="H1703" i="12"/>
  <c r="G1843" i="12"/>
  <c r="F1858" i="12"/>
  <c r="H2208" i="12"/>
  <c r="F1676" i="12"/>
  <c r="F112" i="12"/>
  <c r="F155" i="12"/>
  <c r="F374" i="12"/>
  <c r="L374" i="12" s="1"/>
  <c r="R374" i="12" s="1"/>
  <c r="W374" i="12" s="1"/>
  <c r="AC374" i="12" s="1"/>
  <c r="AH374" i="12" s="1"/>
  <c r="AN374" i="12" s="1"/>
  <c r="G467" i="12"/>
  <c r="G1703" i="12"/>
  <c r="G2297" i="12"/>
  <c r="H37" i="12"/>
  <c r="G23" i="12"/>
  <c r="F90" i="12"/>
  <c r="H96" i="12"/>
  <c r="G155" i="12"/>
  <c r="H155" i="12"/>
  <c r="G224" i="12"/>
  <c r="G374" i="12"/>
  <c r="M374" i="12" s="1"/>
  <c r="S374" i="12" s="1"/>
  <c r="X374" i="12" s="1"/>
  <c r="AD374" i="12" s="1"/>
  <c r="AI374" i="12" s="1"/>
  <c r="AO374" i="12" s="1"/>
  <c r="H407" i="12"/>
  <c r="H417" i="12"/>
  <c r="F423" i="12"/>
  <c r="G423" i="12"/>
  <c r="F1025" i="12"/>
  <c r="F37" i="12"/>
  <c r="G37" i="12"/>
  <c r="F96" i="12"/>
  <c r="G96" i="12"/>
  <c r="F136" i="12"/>
  <c r="H399" i="12"/>
  <c r="F407" i="12"/>
  <c r="H423" i="12"/>
  <c r="H467" i="12"/>
  <c r="G556" i="12"/>
  <c r="G1676" i="12"/>
  <c r="H1676" i="12"/>
  <c r="G1717" i="12"/>
  <c r="H1717" i="12"/>
  <c r="F1829" i="12"/>
  <c r="G1858" i="12"/>
  <c r="H2297" i="12"/>
  <c r="G1760" i="12"/>
  <c r="G1670" i="12"/>
  <c r="H1670" i="12"/>
  <c r="G1829" i="12"/>
  <c r="F1843" i="12"/>
  <c r="F1915" i="12"/>
  <c r="G2208" i="12"/>
  <c r="H90" i="12"/>
  <c r="F161" i="12"/>
  <c r="G161" i="12"/>
  <c r="G178" i="12"/>
  <c r="H178" i="12"/>
  <c r="F224" i="12"/>
  <c r="H556" i="12"/>
  <c r="H23" i="12"/>
  <c r="F23" i="12"/>
  <c r="H112" i="12"/>
  <c r="H374" i="12"/>
  <c r="N374" i="12" s="1"/>
  <c r="T374" i="12" s="1"/>
  <c r="Y374" i="12" s="1"/>
  <c r="AE374" i="12" s="1"/>
  <c r="AJ374" i="12" s="1"/>
  <c r="AP374" i="12" s="1"/>
  <c r="F417" i="12"/>
  <c r="G417" i="12"/>
  <c r="F467" i="12"/>
  <c r="G1025" i="12"/>
  <c r="H1025" i="12"/>
  <c r="H1829" i="12"/>
  <c r="G1915" i="12"/>
  <c r="F1760" i="12"/>
  <c r="H1760" i="12"/>
  <c r="H1915" i="12"/>
  <c r="F1838" i="12"/>
  <c r="L1838" i="12" s="1"/>
  <c r="R1838" i="12" s="1"/>
  <c r="W1838" i="12" s="1"/>
  <c r="AC1838" i="12" s="1"/>
  <c r="AH1838" i="12" s="1"/>
  <c r="AN1838" i="12" s="1"/>
  <c r="H1843" i="12"/>
  <c r="H1858" i="12"/>
  <c r="F1872" i="12"/>
  <c r="G1872" i="12"/>
  <c r="F2336" i="12"/>
  <c r="L2336" i="12" s="1"/>
  <c r="R2336" i="12" s="1"/>
  <c r="W2336" i="12" s="1"/>
  <c r="AC2336" i="12" s="1"/>
  <c r="AH2336" i="12" s="1"/>
  <c r="AN2336" i="12" s="1"/>
  <c r="G2336" i="12"/>
  <c r="M2336" i="12" s="1"/>
  <c r="S2336" i="12" s="1"/>
  <c r="X2336" i="12" s="1"/>
  <c r="AD2336" i="12" s="1"/>
  <c r="AI2336" i="12" s="1"/>
  <c r="AO2336" i="12" s="1"/>
  <c r="H2336" i="12"/>
  <c r="N2336" i="12" s="1"/>
  <c r="T2336" i="12" s="1"/>
  <c r="Y2336" i="12" s="1"/>
  <c r="AE2336" i="12" s="1"/>
  <c r="AJ2336" i="12" s="1"/>
  <c r="AP2336" i="12" s="1"/>
  <c r="F1703" i="12"/>
  <c r="F1717" i="12"/>
  <c r="G1889" i="12"/>
  <c r="H1872" i="12"/>
  <c r="F2208" i="12"/>
  <c r="F1097" i="12" l="1"/>
  <c r="G595" i="12"/>
  <c r="G594" i="12" s="1"/>
  <c r="M594" i="12" s="1"/>
  <c r="S594" i="12" s="1"/>
  <c r="X594" i="12" s="1"/>
  <c r="AD594" i="12" s="1"/>
  <c r="AI594" i="12" s="1"/>
  <c r="AO594" i="12" s="1"/>
  <c r="G2373" i="12"/>
  <c r="M2373" i="12" s="1"/>
  <c r="S2373" i="12" s="1"/>
  <c r="X2373" i="12" s="1"/>
  <c r="AD2373" i="12" s="1"/>
  <c r="AI2373" i="12" s="1"/>
  <c r="AO2373" i="12" s="1"/>
  <c r="F50" i="12"/>
  <c r="L50" i="12" s="1"/>
  <c r="R50" i="12" s="1"/>
  <c r="W50" i="12" s="1"/>
  <c r="AC50" i="12" s="1"/>
  <c r="AH50" i="12" s="1"/>
  <c r="AN50" i="12" s="1"/>
  <c r="H57" i="12"/>
  <c r="N57" i="12" s="1"/>
  <c r="T57" i="12" s="1"/>
  <c r="Y57" i="12" s="1"/>
  <c r="AE57" i="12" s="1"/>
  <c r="AJ57" i="12" s="1"/>
  <c r="AP57" i="12" s="1"/>
  <c r="L1999" i="12"/>
  <c r="R1999" i="12" s="1"/>
  <c r="W1999" i="12" s="1"/>
  <c r="AC1999" i="12" s="1"/>
  <c r="AH1999" i="12" s="1"/>
  <c r="AN1999" i="12" s="1"/>
  <c r="M1999" i="12"/>
  <c r="S1999" i="12" s="1"/>
  <c r="X1999" i="12" s="1"/>
  <c r="AD1999" i="12" s="1"/>
  <c r="AI1999" i="12" s="1"/>
  <c r="AO1999" i="12" s="1"/>
  <c r="N1999" i="12"/>
  <c r="T1999" i="12" s="1"/>
  <c r="Y1999" i="12" s="1"/>
  <c r="AE1999" i="12" s="1"/>
  <c r="AJ1999" i="12" s="1"/>
  <c r="AP1999" i="12" s="1"/>
  <c r="F503" i="12"/>
  <c r="L503" i="12" s="1"/>
  <c r="R503" i="12" s="1"/>
  <c r="W503" i="12" s="1"/>
  <c r="AC503" i="12" s="1"/>
  <c r="AH503" i="12" s="1"/>
  <c r="AN503" i="12" s="1"/>
  <c r="G2271" i="12"/>
  <c r="M2271" i="12" s="1"/>
  <c r="S2271" i="12" s="1"/>
  <c r="X2271" i="12" s="1"/>
  <c r="AD2271" i="12" s="1"/>
  <c r="AI2271" i="12" s="1"/>
  <c r="AO2271" i="12" s="1"/>
  <c r="G1083" i="12"/>
  <c r="M1083" i="12" s="1"/>
  <c r="S1083" i="12" s="1"/>
  <c r="X1083" i="12" s="1"/>
  <c r="AD1083" i="12" s="1"/>
  <c r="AI1083" i="12" s="1"/>
  <c r="AO1083" i="12" s="1"/>
  <c r="G814" i="12"/>
  <c r="M814" i="12" s="1"/>
  <c r="S814" i="12" s="1"/>
  <c r="X814" i="12" s="1"/>
  <c r="AD814" i="12" s="1"/>
  <c r="AI814" i="12" s="1"/>
  <c r="AO814" i="12" s="1"/>
  <c r="F1223" i="12"/>
  <c r="L1223" i="12" s="1"/>
  <c r="R1223" i="12" s="1"/>
  <c r="W1223" i="12" s="1"/>
  <c r="AC1223" i="12" s="1"/>
  <c r="AH1223" i="12" s="1"/>
  <c r="AN1223" i="12" s="1"/>
  <c r="F595" i="12"/>
  <c r="F594" i="12" s="1"/>
  <c r="L594" i="12" s="1"/>
  <c r="R594" i="12" s="1"/>
  <c r="W594" i="12" s="1"/>
  <c r="AC594" i="12" s="1"/>
  <c r="AH594" i="12" s="1"/>
  <c r="AN594" i="12" s="1"/>
  <c r="F2177" i="12"/>
  <c r="L2177" i="12" s="1"/>
  <c r="R2177" i="12" s="1"/>
  <c r="W2177" i="12" s="1"/>
  <c r="AC2177" i="12" s="1"/>
  <c r="AH2177" i="12" s="1"/>
  <c r="AN2177" i="12" s="1"/>
  <c r="H565" i="12"/>
  <c r="N565" i="12" s="1"/>
  <c r="T565" i="12" s="1"/>
  <c r="Y565" i="12" s="1"/>
  <c r="AE565" i="12" s="1"/>
  <c r="AJ565" i="12" s="1"/>
  <c r="AP565" i="12" s="1"/>
  <c r="H1259" i="12"/>
  <c r="N1259" i="12" s="1"/>
  <c r="T1259" i="12" s="1"/>
  <c r="Y1259" i="12" s="1"/>
  <c r="AE1259" i="12" s="1"/>
  <c r="AJ1259" i="12" s="1"/>
  <c r="AP1259" i="12" s="1"/>
  <c r="H941" i="12"/>
  <c r="N941" i="12" s="1"/>
  <c r="T941" i="12" s="1"/>
  <c r="Y941" i="12" s="1"/>
  <c r="AE941" i="12" s="1"/>
  <c r="AJ941" i="12" s="1"/>
  <c r="AP941" i="12" s="1"/>
  <c r="G443" i="12"/>
  <c r="M443" i="12" s="1"/>
  <c r="S443" i="12" s="1"/>
  <c r="X443" i="12" s="1"/>
  <c r="AD443" i="12" s="1"/>
  <c r="AI443" i="12" s="1"/>
  <c r="AO443" i="12" s="1"/>
  <c r="H443" i="12"/>
  <c r="N443" i="12" s="1"/>
  <c r="T443" i="12" s="1"/>
  <c r="Y443" i="12" s="1"/>
  <c r="AE443" i="12" s="1"/>
  <c r="AJ443" i="12" s="1"/>
  <c r="AP443" i="12" s="1"/>
  <c r="N1889" i="12"/>
  <c r="T1889" i="12" s="1"/>
  <c r="Y1889" i="12" s="1"/>
  <c r="AE1889" i="12" s="1"/>
  <c r="AJ1889" i="12" s="1"/>
  <c r="AP1889" i="12" s="1"/>
  <c r="L1889" i="12"/>
  <c r="R1889" i="12" s="1"/>
  <c r="W1889" i="12" s="1"/>
  <c r="AC1889" i="12" s="1"/>
  <c r="AH1889" i="12" s="1"/>
  <c r="AN1889" i="12" s="1"/>
  <c r="M1889" i="12"/>
  <c r="S1889" i="12" s="1"/>
  <c r="X1889" i="12" s="1"/>
  <c r="AD1889" i="12" s="1"/>
  <c r="AI1889" i="12" s="1"/>
  <c r="AO1889" i="12" s="1"/>
  <c r="F2552" i="12"/>
  <c r="L2552" i="12" s="1"/>
  <c r="R2552" i="12" s="1"/>
  <c r="W2552" i="12" s="1"/>
  <c r="AC2552" i="12" s="1"/>
  <c r="AH2552" i="12" s="1"/>
  <c r="AN2552" i="12" s="1"/>
  <c r="H1838" i="12"/>
  <c r="N1838" i="12" s="1"/>
  <c r="T1838" i="12" s="1"/>
  <c r="Y1838" i="12" s="1"/>
  <c r="AE1838" i="12" s="1"/>
  <c r="AJ1838" i="12" s="1"/>
  <c r="AP1838" i="12" s="1"/>
  <c r="H2458" i="12"/>
  <c r="N2458" i="12" s="1"/>
  <c r="T2458" i="12" s="1"/>
  <c r="Y2458" i="12" s="1"/>
  <c r="AE2458" i="12" s="1"/>
  <c r="AJ2458" i="12" s="1"/>
  <c r="AP2458" i="12" s="1"/>
  <c r="F2437" i="12"/>
  <c r="L2437" i="12" s="1"/>
  <c r="R2437" i="12" s="1"/>
  <c r="W2437" i="12" s="1"/>
  <c r="AC2437" i="12" s="1"/>
  <c r="AH2437" i="12" s="1"/>
  <c r="AN2437" i="12" s="1"/>
  <c r="G2177" i="12"/>
  <c r="M2177" i="12" s="1"/>
  <c r="S2177" i="12" s="1"/>
  <c r="X2177" i="12" s="1"/>
  <c r="AD2177" i="12" s="1"/>
  <c r="AI2177" i="12" s="1"/>
  <c r="AO2177" i="12" s="1"/>
  <c r="G1581" i="12"/>
  <c r="M1581" i="12" s="1"/>
  <c r="S1581" i="12" s="1"/>
  <c r="X1581" i="12" s="1"/>
  <c r="AD1581" i="12" s="1"/>
  <c r="AI1581" i="12" s="1"/>
  <c r="AO1581" i="12" s="1"/>
  <c r="H2187" i="12"/>
  <c r="N2187" i="12" s="1"/>
  <c r="T2187" i="12" s="1"/>
  <c r="Y2187" i="12" s="1"/>
  <c r="AE2187" i="12" s="1"/>
  <c r="AJ2187" i="12" s="1"/>
  <c r="AP2187" i="12" s="1"/>
  <c r="H1813" i="12"/>
  <c r="N1813" i="12" s="1"/>
  <c r="T1813" i="12" s="1"/>
  <c r="Y1813" i="12" s="1"/>
  <c r="AE1813" i="12" s="1"/>
  <c r="AJ1813" i="12" s="1"/>
  <c r="AP1813" i="12" s="1"/>
  <c r="F1249" i="12"/>
  <c r="L1249" i="12" s="1"/>
  <c r="R1249" i="12" s="1"/>
  <c r="W1249" i="12" s="1"/>
  <c r="AC1249" i="12" s="1"/>
  <c r="AH1249" i="12" s="1"/>
  <c r="AN1249" i="12" s="1"/>
  <c r="H1590" i="12"/>
  <c r="N1590" i="12" s="1"/>
  <c r="T1590" i="12" s="1"/>
  <c r="Y1590" i="12" s="1"/>
  <c r="AE1590" i="12" s="1"/>
  <c r="AJ1590" i="12" s="1"/>
  <c r="AP1590" i="12" s="1"/>
  <c r="F57" i="12"/>
  <c r="L57" i="12" s="1"/>
  <c r="R57" i="12" s="1"/>
  <c r="W57" i="12" s="1"/>
  <c r="AC57" i="12" s="1"/>
  <c r="AH57" i="12" s="1"/>
  <c r="AN57" i="12" s="1"/>
  <c r="H800" i="12"/>
  <c r="H799" i="12" s="1"/>
  <c r="G601" i="12"/>
  <c r="G600" i="12" s="1"/>
  <c r="F1498" i="12"/>
  <c r="F1493" i="12" s="1"/>
  <c r="L1493" i="12" s="1"/>
  <c r="R1493" i="12" s="1"/>
  <c r="W1493" i="12" s="1"/>
  <c r="AC1493" i="12" s="1"/>
  <c r="AH1493" i="12" s="1"/>
  <c r="AN1493" i="12" s="1"/>
  <c r="G1838" i="12"/>
  <c r="M1838" i="12" s="1"/>
  <c r="S1838" i="12" s="1"/>
  <c r="X1838" i="12" s="1"/>
  <c r="AD1838" i="12" s="1"/>
  <c r="AI1838" i="12" s="1"/>
  <c r="AO1838" i="12" s="1"/>
  <c r="F615" i="12"/>
  <c r="L615" i="12" s="1"/>
  <c r="R615" i="12" s="1"/>
  <c r="W615" i="12" s="1"/>
  <c r="AC615" i="12" s="1"/>
  <c r="AH615" i="12" s="1"/>
  <c r="AN615" i="12" s="1"/>
  <c r="H503" i="12"/>
  <c r="N503" i="12" s="1"/>
  <c r="T503" i="12" s="1"/>
  <c r="Y503" i="12" s="1"/>
  <c r="AE503" i="12" s="1"/>
  <c r="AJ503" i="12" s="1"/>
  <c r="AP503" i="12" s="1"/>
  <c r="H1547" i="12"/>
  <c r="H1546" i="12" s="1"/>
  <c r="H258" i="12"/>
  <c r="N258" i="12" s="1"/>
  <c r="T258" i="12" s="1"/>
  <c r="Y258" i="12" s="1"/>
  <c r="AE258" i="12" s="1"/>
  <c r="AJ258" i="12" s="1"/>
  <c r="AP258" i="12" s="1"/>
  <c r="F528" i="12"/>
  <c r="F527" i="12" s="1"/>
  <c r="H141" i="12"/>
  <c r="N141" i="12" s="1"/>
  <c r="T141" i="12" s="1"/>
  <c r="Y141" i="12" s="1"/>
  <c r="AE141" i="12" s="1"/>
  <c r="AJ141" i="12" s="1"/>
  <c r="AP141" i="12" s="1"/>
  <c r="F510" i="12"/>
  <c r="L510" i="12" s="1"/>
  <c r="R510" i="12" s="1"/>
  <c r="W510" i="12" s="1"/>
  <c r="AC510" i="12" s="1"/>
  <c r="AH510" i="12" s="1"/>
  <c r="AN510" i="12" s="1"/>
  <c r="F443" i="12"/>
  <c r="L443" i="12" s="1"/>
  <c r="R443" i="12" s="1"/>
  <c r="W443" i="12" s="1"/>
  <c r="AC443" i="12" s="1"/>
  <c r="AH443" i="12" s="1"/>
  <c r="AN443" i="12" s="1"/>
  <c r="G2523" i="12"/>
  <c r="M2523" i="12" s="1"/>
  <c r="S2523" i="12" s="1"/>
  <c r="X2523" i="12" s="1"/>
  <c r="AD2523" i="12" s="1"/>
  <c r="AI2523" i="12" s="1"/>
  <c r="AO2523" i="12" s="1"/>
  <c r="H2482" i="12"/>
  <c r="N2482" i="12" s="1"/>
  <c r="T2482" i="12" s="1"/>
  <c r="Y2482" i="12" s="1"/>
  <c r="AE2482" i="12" s="1"/>
  <c r="AJ2482" i="12" s="1"/>
  <c r="AP2482" i="12" s="1"/>
  <c r="H1036" i="12"/>
  <c r="N1036" i="12" s="1"/>
  <c r="T1036" i="12" s="1"/>
  <c r="Y1036" i="12" s="1"/>
  <c r="AE1036" i="12" s="1"/>
  <c r="AJ1036" i="12" s="1"/>
  <c r="AP1036" i="12" s="1"/>
  <c r="F565" i="12"/>
  <c r="L565" i="12" s="1"/>
  <c r="R565" i="12" s="1"/>
  <c r="W565" i="12" s="1"/>
  <c r="AC565" i="12" s="1"/>
  <c r="AH565" i="12" s="1"/>
  <c r="AN565" i="12" s="1"/>
  <c r="F141" i="12"/>
  <c r="L141" i="12" s="1"/>
  <c r="R141" i="12" s="1"/>
  <c r="W141" i="12" s="1"/>
  <c r="AC141" i="12" s="1"/>
  <c r="AH141" i="12" s="1"/>
  <c r="AN141" i="12" s="1"/>
  <c r="G69" i="12"/>
  <c r="M69" i="12" s="1"/>
  <c r="S69" i="12" s="1"/>
  <c r="X69" i="12" s="1"/>
  <c r="AD69" i="12" s="1"/>
  <c r="AI69" i="12" s="1"/>
  <c r="AO69" i="12" s="1"/>
  <c r="F814" i="12"/>
  <c r="H1249" i="12"/>
  <c r="N1249" i="12" s="1"/>
  <c r="T1249" i="12" s="1"/>
  <c r="Y1249" i="12" s="1"/>
  <c r="AE1249" i="12" s="1"/>
  <c r="AJ1249" i="12" s="1"/>
  <c r="AP1249" i="12" s="1"/>
  <c r="H528" i="12"/>
  <c r="H527" i="12" s="1"/>
  <c r="H510" i="12"/>
  <c r="N510" i="12" s="1"/>
  <c r="T510" i="12" s="1"/>
  <c r="Y510" i="12" s="1"/>
  <c r="AE510" i="12" s="1"/>
  <c r="AJ510" i="12" s="1"/>
  <c r="AP510" i="12" s="1"/>
  <c r="H1498" i="12"/>
  <c r="H1493" i="12" s="1"/>
  <c r="N1493" i="12" s="1"/>
  <c r="T1493" i="12" s="1"/>
  <c r="Y1493" i="12" s="1"/>
  <c r="AE1493" i="12" s="1"/>
  <c r="AJ1493" i="12" s="1"/>
  <c r="AP1493" i="12" s="1"/>
  <c r="G57" i="12"/>
  <c r="M57" i="12" s="1"/>
  <c r="S57" i="12" s="1"/>
  <c r="X57" i="12" s="1"/>
  <c r="AD57" i="12" s="1"/>
  <c r="AI57" i="12" s="1"/>
  <c r="AO57" i="12" s="1"/>
  <c r="F1730" i="12"/>
  <c r="L1730" i="12" s="1"/>
  <c r="R1730" i="12" s="1"/>
  <c r="W1730" i="12" s="1"/>
  <c r="AC1730" i="12" s="1"/>
  <c r="AH1730" i="12" s="1"/>
  <c r="AN1730" i="12" s="1"/>
  <c r="G983" i="12"/>
  <c r="M983" i="12" s="1"/>
  <c r="S983" i="12" s="1"/>
  <c r="X983" i="12" s="1"/>
  <c r="AD983" i="12" s="1"/>
  <c r="AI983" i="12" s="1"/>
  <c r="AO983" i="12" s="1"/>
  <c r="H50" i="12"/>
  <c r="N50" i="12" s="1"/>
  <c r="T50" i="12" s="1"/>
  <c r="Y50" i="12" s="1"/>
  <c r="AE50" i="12" s="1"/>
  <c r="AJ50" i="12" s="1"/>
  <c r="AP50" i="12" s="1"/>
  <c r="F1402" i="12"/>
  <c r="L1402" i="12" s="1"/>
  <c r="R1402" i="12" s="1"/>
  <c r="W1402" i="12" s="1"/>
  <c r="AC1402" i="12" s="1"/>
  <c r="AH1402" i="12" s="1"/>
  <c r="AN1402" i="12" s="1"/>
  <c r="H2416" i="12"/>
  <c r="N2416" i="12" s="1"/>
  <c r="T2416" i="12" s="1"/>
  <c r="Y2416" i="12" s="1"/>
  <c r="AE2416" i="12" s="1"/>
  <c r="AJ2416" i="12" s="1"/>
  <c r="AP2416" i="12" s="1"/>
  <c r="F1547" i="12"/>
  <c r="F1546" i="12" s="1"/>
  <c r="H983" i="12"/>
  <c r="H982" i="12" s="1"/>
  <c r="N982" i="12" s="1"/>
  <c r="T982" i="12" s="1"/>
  <c r="Y982" i="12" s="1"/>
  <c r="AE982" i="12" s="1"/>
  <c r="AJ982" i="12" s="1"/>
  <c r="AP982" i="12" s="1"/>
  <c r="G1259" i="12"/>
  <c r="M1259" i="12" s="1"/>
  <c r="S1259" i="12" s="1"/>
  <c r="X1259" i="12" s="1"/>
  <c r="AD1259" i="12" s="1"/>
  <c r="AI1259" i="12" s="1"/>
  <c r="AO1259" i="12" s="1"/>
  <c r="G1223" i="12"/>
  <c r="M1223" i="12" s="1"/>
  <c r="S1223" i="12" s="1"/>
  <c r="X1223" i="12" s="1"/>
  <c r="AD1223" i="12" s="1"/>
  <c r="AI1223" i="12" s="1"/>
  <c r="AO1223" i="12" s="1"/>
  <c r="G800" i="12"/>
  <c r="M800" i="12" s="1"/>
  <c r="S800" i="12" s="1"/>
  <c r="X800" i="12" s="1"/>
  <c r="AD800" i="12" s="1"/>
  <c r="AI800" i="12" s="1"/>
  <c r="AO800" i="12" s="1"/>
  <c r="G2552" i="12"/>
  <c r="G2551" i="12" s="1"/>
  <c r="H69" i="12"/>
  <c r="N69" i="12" s="1"/>
  <c r="T69" i="12" s="1"/>
  <c r="Y69" i="12" s="1"/>
  <c r="AE69" i="12" s="1"/>
  <c r="AJ69" i="12" s="1"/>
  <c r="AP69" i="12" s="1"/>
  <c r="H2523" i="12"/>
  <c r="N2523" i="12" s="1"/>
  <c r="T2523" i="12" s="1"/>
  <c r="Y2523" i="12" s="1"/>
  <c r="AE2523" i="12" s="1"/>
  <c r="AJ2523" i="12" s="1"/>
  <c r="AP2523" i="12" s="1"/>
  <c r="F2395" i="12"/>
  <c r="L2395" i="12" s="1"/>
  <c r="R2395" i="12" s="1"/>
  <c r="W2395" i="12" s="1"/>
  <c r="AC2395" i="12" s="1"/>
  <c r="AH2395" i="12" s="1"/>
  <c r="AN2395" i="12" s="1"/>
  <c r="F1438" i="12"/>
  <c r="L1438" i="12" s="1"/>
  <c r="R1438" i="12" s="1"/>
  <c r="W1438" i="12" s="1"/>
  <c r="AC1438" i="12" s="1"/>
  <c r="AH1438" i="12" s="1"/>
  <c r="AN1438" i="12" s="1"/>
  <c r="H1073" i="12"/>
  <c r="N1073" i="12" s="1"/>
  <c r="T1073" i="12" s="1"/>
  <c r="Y1073" i="12" s="1"/>
  <c r="AE1073" i="12" s="1"/>
  <c r="AJ1073" i="12" s="1"/>
  <c r="AP1073" i="12" s="1"/>
  <c r="F1792" i="12"/>
  <c r="L1792" i="12" s="1"/>
  <c r="R1792" i="12" s="1"/>
  <c r="W1792" i="12" s="1"/>
  <c r="AC1792" i="12" s="1"/>
  <c r="AH1792" i="12" s="1"/>
  <c r="AN1792" i="12" s="1"/>
  <c r="G565" i="12"/>
  <c r="M565" i="12" s="1"/>
  <c r="S565" i="12" s="1"/>
  <c r="X565" i="12" s="1"/>
  <c r="AD565" i="12" s="1"/>
  <c r="AI565" i="12" s="1"/>
  <c r="AO565" i="12" s="1"/>
  <c r="G2458" i="12"/>
  <c r="M2458" i="12" s="1"/>
  <c r="S2458" i="12" s="1"/>
  <c r="X2458" i="12" s="1"/>
  <c r="AD2458" i="12" s="1"/>
  <c r="AI2458" i="12" s="1"/>
  <c r="AO2458" i="12" s="1"/>
  <c r="F1036" i="12"/>
  <c r="L1036" i="12" s="1"/>
  <c r="R1036" i="12" s="1"/>
  <c r="W1036" i="12" s="1"/>
  <c r="AC1036" i="12" s="1"/>
  <c r="AH1036" i="12" s="1"/>
  <c r="AN1036" i="12" s="1"/>
  <c r="H1438" i="12"/>
  <c r="N1438" i="12" s="1"/>
  <c r="T1438" i="12" s="1"/>
  <c r="Y1438" i="12" s="1"/>
  <c r="AE1438" i="12" s="1"/>
  <c r="AJ1438" i="12" s="1"/>
  <c r="AP1438" i="12" s="1"/>
  <c r="F2187" i="12"/>
  <c r="L2187" i="12" s="1"/>
  <c r="R2187" i="12" s="1"/>
  <c r="W2187" i="12" s="1"/>
  <c r="AC2187" i="12" s="1"/>
  <c r="AH2187" i="12" s="1"/>
  <c r="AN2187" i="12" s="1"/>
  <c r="F1259" i="12"/>
  <c r="L1259" i="12" s="1"/>
  <c r="R1259" i="12" s="1"/>
  <c r="W1259" i="12" s="1"/>
  <c r="AC1259" i="12" s="1"/>
  <c r="AH1259" i="12" s="1"/>
  <c r="AN1259" i="12" s="1"/>
  <c r="H302" i="12"/>
  <c r="N302" i="12" s="1"/>
  <c r="T302" i="12" s="1"/>
  <c r="Y302" i="12" s="1"/>
  <c r="AE302" i="12" s="1"/>
  <c r="AJ302" i="12" s="1"/>
  <c r="AP302" i="12" s="1"/>
  <c r="G1813" i="12"/>
  <c r="M1813" i="12" s="1"/>
  <c r="S1813" i="12" s="1"/>
  <c r="X1813" i="12" s="1"/>
  <c r="AD1813" i="12" s="1"/>
  <c r="AI1813" i="12" s="1"/>
  <c r="AO1813" i="12" s="1"/>
  <c r="G1249" i="12"/>
  <c r="M1249" i="12" s="1"/>
  <c r="S1249" i="12" s="1"/>
  <c r="X1249" i="12" s="1"/>
  <c r="AD1249" i="12" s="1"/>
  <c r="AI1249" i="12" s="1"/>
  <c r="AO1249" i="12" s="1"/>
  <c r="F2351" i="12"/>
  <c r="L2351" i="12" s="1"/>
  <c r="R2351" i="12" s="1"/>
  <c r="W2351" i="12" s="1"/>
  <c r="AC2351" i="12" s="1"/>
  <c r="AH2351" i="12" s="1"/>
  <c r="AN2351" i="12" s="1"/>
  <c r="H1647" i="12"/>
  <c r="N1647" i="12" s="1"/>
  <c r="T1647" i="12" s="1"/>
  <c r="Y1647" i="12" s="1"/>
  <c r="AE1647" i="12" s="1"/>
  <c r="AJ1647" i="12" s="1"/>
  <c r="AP1647" i="12" s="1"/>
  <c r="G1478" i="12"/>
  <c r="G1477" i="12" s="1"/>
  <c r="M1477" i="12" s="1"/>
  <c r="S1477" i="12" s="1"/>
  <c r="X1477" i="12" s="1"/>
  <c r="AD1477" i="12" s="1"/>
  <c r="AI1477" i="12" s="1"/>
  <c r="AO1477" i="12" s="1"/>
  <c r="H2552" i="12"/>
  <c r="H2551" i="12" s="1"/>
  <c r="H2351" i="12"/>
  <c r="N2351" i="12" s="1"/>
  <c r="T2351" i="12" s="1"/>
  <c r="Y2351" i="12" s="1"/>
  <c r="AE2351" i="12" s="1"/>
  <c r="AJ2351" i="12" s="1"/>
  <c r="AP2351" i="12" s="1"/>
  <c r="G577" i="12"/>
  <c r="G576" i="12" s="1"/>
  <c r="M576" i="12" s="1"/>
  <c r="S576" i="12" s="1"/>
  <c r="X576" i="12" s="1"/>
  <c r="AD576" i="12" s="1"/>
  <c r="AI576" i="12" s="1"/>
  <c r="AO576" i="12" s="1"/>
  <c r="H577" i="12"/>
  <c r="H576" i="12" s="1"/>
  <c r="N576" i="12" s="1"/>
  <c r="T576" i="12" s="1"/>
  <c r="Y576" i="12" s="1"/>
  <c r="AE576" i="12" s="1"/>
  <c r="AJ576" i="12" s="1"/>
  <c r="AP576" i="12" s="1"/>
  <c r="G510" i="12"/>
  <c r="M510" i="12" s="1"/>
  <c r="S510" i="12" s="1"/>
  <c r="X510" i="12" s="1"/>
  <c r="AD510" i="12" s="1"/>
  <c r="AI510" i="12" s="1"/>
  <c r="AO510" i="12" s="1"/>
  <c r="F1590" i="12"/>
  <c r="L1590" i="12" s="1"/>
  <c r="R1590" i="12" s="1"/>
  <c r="W1590" i="12" s="1"/>
  <c r="AC1590" i="12" s="1"/>
  <c r="AH1590" i="12" s="1"/>
  <c r="AN1590" i="12" s="1"/>
  <c r="F577" i="12"/>
  <c r="L577" i="12" s="1"/>
  <c r="R577" i="12" s="1"/>
  <c r="W577" i="12" s="1"/>
  <c r="AC577" i="12" s="1"/>
  <c r="AH577" i="12" s="1"/>
  <c r="AN577" i="12" s="1"/>
  <c r="G1402" i="12"/>
  <c r="G1401" i="12" s="1"/>
  <c r="M1401" i="12" s="1"/>
  <c r="S1401" i="12" s="1"/>
  <c r="X1401" i="12" s="1"/>
  <c r="AD1401" i="12" s="1"/>
  <c r="AI1401" i="12" s="1"/>
  <c r="AO1401" i="12" s="1"/>
  <c r="H1083" i="12"/>
  <c r="N1083" i="12" s="1"/>
  <c r="T1083" i="12" s="1"/>
  <c r="Y1083" i="12" s="1"/>
  <c r="AE1083" i="12" s="1"/>
  <c r="AJ1083" i="12" s="1"/>
  <c r="AP1083" i="12" s="1"/>
  <c r="G1097" i="12"/>
  <c r="G1096" i="12" s="1"/>
  <c r="M1096" i="12" s="1"/>
  <c r="S1096" i="12" s="1"/>
  <c r="X1096" i="12" s="1"/>
  <c r="AD1096" i="12" s="1"/>
  <c r="AI1096" i="12" s="1"/>
  <c r="AO1096" i="12" s="1"/>
  <c r="H912" i="12"/>
  <c r="N912" i="12" s="1"/>
  <c r="T912" i="12" s="1"/>
  <c r="Y912" i="12" s="1"/>
  <c r="AE912" i="12" s="1"/>
  <c r="AJ912" i="12" s="1"/>
  <c r="AP912" i="12" s="1"/>
  <c r="G1498" i="12"/>
  <c r="M1498" i="12" s="1"/>
  <c r="S1498" i="12" s="1"/>
  <c r="X1498" i="12" s="1"/>
  <c r="AD1498" i="12" s="1"/>
  <c r="AI1498" i="12" s="1"/>
  <c r="AO1498" i="12" s="1"/>
  <c r="F2271" i="12"/>
  <c r="L2271" i="12" s="1"/>
  <c r="R2271" i="12" s="1"/>
  <c r="W2271" i="12" s="1"/>
  <c r="AC2271" i="12" s="1"/>
  <c r="AH2271" i="12" s="1"/>
  <c r="AN2271" i="12" s="1"/>
  <c r="F1647" i="12"/>
  <c r="L1647" i="12" s="1"/>
  <c r="R1647" i="12" s="1"/>
  <c r="W1647" i="12" s="1"/>
  <c r="AC1647" i="12" s="1"/>
  <c r="AH1647" i="12" s="1"/>
  <c r="AN1647" i="12" s="1"/>
  <c r="F800" i="12"/>
  <c r="F799" i="12" s="1"/>
  <c r="F1716" i="12"/>
  <c r="L1717" i="12"/>
  <c r="R1717" i="12" s="1"/>
  <c r="W1717" i="12" s="1"/>
  <c r="AC1717" i="12" s="1"/>
  <c r="AH1717" i="12" s="1"/>
  <c r="AN1717" i="12" s="1"/>
  <c r="F1096" i="12"/>
  <c r="L1096" i="12" s="1"/>
  <c r="R1096" i="12" s="1"/>
  <c r="W1096" i="12" s="1"/>
  <c r="AC1096" i="12" s="1"/>
  <c r="AH1096" i="12" s="1"/>
  <c r="AN1096" i="12" s="1"/>
  <c r="L1097" i="12"/>
  <c r="R1097" i="12" s="1"/>
  <c r="W1097" i="12" s="1"/>
  <c r="AC1097" i="12" s="1"/>
  <c r="AH1097" i="12" s="1"/>
  <c r="AN1097" i="12" s="1"/>
  <c r="H1857" i="12"/>
  <c r="N1858" i="12"/>
  <c r="T1858" i="12" s="1"/>
  <c r="Y1858" i="12" s="1"/>
  <c r="AE1858" i="12" s="1"/>
  <c r="AJ1858" i="12" s="1"/>
  <c r="AP1858" i="12" s="1"/>
  <c r="F1755" i="12"/>
  <c r="L1760" i="12"/>
  <c r="R1760" i="12" s="1"/>
  <c r="W1760" i="12" s="1"/>
  <c r="AC1760" i="12" s="1"/>
  <c r="AH1760" i="12" s="1"/>
  <c r="AN1760" i="12" s="1"/>
  <c r="H2296" i="12"/>
  <c r="N2296" i="12" s="1"/>
  <c r="T2296" i="12" s="1"/>
  <c r="Y2296" i="12" s="1"/>
  <c r="AE2296" i="12" s="1"/>
  <c r="AJ2296" i="12" s="1"/>
  <c r="AP2296" i="12" s="1"/>
  <c r="N2297" i="12"/>
  <c r="T2297" i="12" s="1"/>
  <c r="Y2297" i="12" s="1"/>
  <c r="AE2297" i="12" s="1"/>
  <c r="AJ2297" i="12" s="1"/>
  <c r="AP2297" i="12" s="1"/>
  <c r="L814" i="12"/>
  <c r="R814" i="12" s="1"/>
  <c r="W814" i="12" s="1"/>
  <c r="AC814" i="12" s="1"/>
  <c r="AH814" i="12" s="1"/>
  <c r="AN814" i="12" s="1"/>
  <c r="G33" i="12"/>
  <c r="M37" i="12"/>
  <c r="S37" i="12" s="1"/>
  <c r="X37" i="12" s="1"/>
  <c r="AD37" i="12" s="1"/>
  <c r="AI37" i="12" s="1"/>
  <c r="AO37" i="12" s="1"/>
  <c r="H154" i="12"/>
  <c r="N154" i="12" s="1"/>
  <c r="T154" i="12" s="1"/>
  <c r="Y154" i="12" s="1"/>
  <c r="AE154" i="12" s="1"/>
  <c r="AJ154" i="12" s="1"/>
  <c r="AP154" i="12" s="1"/>
  <c r="N155" i="12"/>
  <c r="T155" i="12" s="1"/>
  <c r="Y155" i="12" s="1"/>
  <c r="AE155" i="12" s="1"/>
  <c r="AJ155" i="12" s="1"/>
  <c r="AP155" i="12" s="1"/>
  <c r="G2296" i="12"/>
  <c r="M2296" i="12" s="1"/>
  <c r="S2296" i="12" s="1"/>
  <c r="X2296" i="12" s="1"/>
  <c r="AD2296" i="12" s="1"/>
  <c r="AI2296" i="12" s="1"/>
  <c r="AO2296" i="12" s="1"/>
  <c r="M2297" i="12"/>
  <c r="S2297" i="12" s="1"/>
  <c r="X2297" i="12" s="1"/>
  <c r="AD2297" i="12" s="1"/>
  <c r="AI2297" i="12" s="1"/>
  <c r="AO2297" i="12" s="1"/>
  <c r="F154" i="12"/>
  <c r="L154" i="12" s="1"/>
  <c r="R154" i="12" s="1"/>
  <c r="W154" i="12" s="1"/>
  <c r="AC154" i="12" s="1"/>
  <c r="AH154" i="12" s="1"/>
  <c r="AN154" i="12" s="1"/>
  <c r="L155" i="12"/>
  <c r="R155" i="12" s="1"/>
  <c r="W155" i="12" s="1"/>
  <c r="AC155" i="12" s="1"/>
  <c r="AH155" i="12" s="1"/>
  <c r="AN155" i="12" s="1"/>
  <c r="G135" i="12"/>
  <c r="M135" i="12" s="1"/>
  <c r="S135" i="12" s="1"/>
  <c r="X135" i="12" s="1"/>
  <c r="AD135" i="12" s="1"/>
  <c r="AI135" i="12" s="1"/>
  <c r="AO135" i="12" s="1"/>
  <c r="M136" i="12"/>
  <c r="S136" i="12" s="1"/>
  <c r="X136" i="12" s="1"/>
  <c r="AD136" i="12" s="1"/>
  <c r="AI136" i="12" s="1"/>
  <c r="AO136" i="12" s="1"/>
  <c r="G2448" i="12"/>
  <c r="M2448" i="12" s="1"/>
  <c r="S2448" i="12" s="1"/>
  <c r="X2448" i="12" s="1"/>
  <c r="AD2448" i="12" s="1"/>
  <c r="AI2448" i="12" s="1"/>
  <c r="AO2448" i="12" s="1"/>
  <c r="M2449" i="12"/>
  <c r="S2449" i="12" s="1"/>
  <c r="X2449" i="12" s="1"/>
  <c r="AD2449" i="12" s="1"/>
  <c r="AI2449" i="12" s="1"/>
  <c r="AO2449" i="12" s="1"/>
  <c r="F1690" i="12"/>
  <c r="L1703" i="12"/>
  <c r="R1703" i="12" s="1"/>
  <c r="W1703" i="12" s="1"/>
  <c r="AC1703" i="12" s="1"/>
  <c r="AH1703" i="12" s="1"/>
  <c r="AN1703" i="12" s="1"/>
  <c r="H1842" i="12"/>
  <c r="N1842" i="12" s="1"/>
  <c r="T1842" i="12" s="1"/>
  <c r="Y1842" i="12" s="1"/>
  <c r="AE1842" i="12" s="1"/>
  <c r="AJ1842" i="12" s="1"/>
  <c r="AP1842" i="12" s="1"/>
  <c r="N1843" i="12"/>
  <c r="T1843" i="12" s="1"/>
  <c r="Y1843" i="12" s="1"/>
  <c r="AE1843" i="12" s="1"/>
  <c r="AJ1843" i="12" s="1"/>
  <c r="AP1843" i="12" s="1"/>
  <c r="F2523" i="12"/>
  <c r="H18" i="12"/>
  <c r="N23" i="12"/>
  <c r="T23" i="12" s="1"/>
  <c r="Y23" i="12" s="1"/>
  <c r="AE23" i="12" s="1"/>
  <c r="AJ23" i="12" s="1"/>
  <c r="AP23" i="12" s="1"/>
  <c r="H1669" i="12"/>
  <c r="N1669" i="12" s="1"/>
  <c r="T1669" i="12" s="1"/>
  <c r="Y1669" i="12" s="1"/>
  <c r="AE1669" i="12" s="1"/>
  <c r="AJ1669" i="12" s="1"/>
  <c r="AP1669" i="12" s="1"/>
  <c r="N1670" i="12"/>
  <c r="T1670" i="12" s="1"/>
  <c r="Y1670" i="12" s="1"/>
  <c r="AE1670" i="12" s="1"/>
  <c r="AJ1670" i="12" s="1"/>
  <c r="AP1670" i="12" s="1"/>
  <c r="G1716" i="12"/>
  <c r="M1717" i="12"/>
  <c r="S1717" i="12" s="1"/>
  <c r="X1717" i="12" s="1"/>
  <c r="AD1717" i="12" s="1"/>
  <c r="AI1717" i="12" s="1"/>
  <c r="AO1717" i="12" s="1"/>
  <c r="F406" i="12"/>
  <c r="L406" i="12" s="1"/>
  <c r="R406" i="12" s="1"/>
  <c r="W406" i="12" s="1"/>
  <c r="AC406" i="12" s="1"/>
  <c r="AH406" i="12" s="1"/>
  <c r="AN406" i="12" s="1"/>
  <c r="L407" i="12"/>
  <c r="R407" i="12" s="1"/>
  <c r="W407" i="12" s="1"/>
  <c r="AC407" i="12" s="1"/>
  <c r="AH407" i="12" s="1"/>
  <c r="AN407" i="12" s="1"/>
  <c r="F33" i="12"/>
  <c r="L37" i="12"/>
  <c r="R37" i="12" s="1"/>
  <c r="W37" i="12" s="1"/>
  <c r="AC37" i="12" s="1"/>
  <c r="AH37" i="12" s="1"/>
  <c r="AN37" i="12" s="1"/>
  <c r="H406" i="12"/>
  <c r="N406" i="12" s="1"/>
  <c r="T406" i="12" s="1"/>
  <c r="Y406" i="12" s="1"/>
  <c r="AE406" i="12" s="1"/>
  <c r="AJ406" i="12" s="1"/>
  <c r="AP406" i="12" s="1"/>
  <c r="N407" i="12"/>
  <c r="T407" i="12" s="1"/>
  <c r="Y407" i="12" s="1"/>
  <c r="AE407" i="12" s="1"/>
  <c r="AJ407" i="12" s="1"/>
  <c r="AP407" i="12" s="1"/>
  <c r="F177" i="12"/>
  <c r="L178" i="12"/>
  <c r="R178" i="12" s="1"/>
  <c r="W178" i="12" s="1"/>
  <c r="AC178" i="12" s="1"/>
  <c r="AH178" i="12" s="1"/>
  <c r="AN178" i="12" s="1"/>
  <c r="G108" i="12"/>
  <c r="M112" i="12"/>
  <c r="S112" i="12" s="1"/>
  <c r="X112" i="12" s="1"/>
  <c r="AD112" i="12" s="1"/>
  <c r="AI112" i="12" s="1"/>
  <c r="AO112" i="12" s="1"/>
  <c r="G398" i="12"/>
  <c r="M399" i="12"/>
  <c r="S399" i="12" s="1"/>
  <c r="X399" i="12" s="1"/>
  <c r="AD399" i="12" s="1"/>
  <c r="AI399" i="12" s="1"/>
  <c r="AO399" i="12" s="1"/>
  <c r="H2437" i="12"/>
  <c r="G1868" i="12"/>
  <c r="M1872" i="12"/>
  <c r="S1872" i="12" s="1"/>
  <c r="X1872" i="12" s="1"/>
  <c r="AD1872" i="12" s="1"/>
  <c r="AI1872" i="12" s="1"/>
  <c r="AO1872" i="12" s="1"/>
  <c r="H1822" i="12"/>
  <c r="N1822" i="12" s="1"/>
  <c r="T1822" i="12" s="1"/>
  <c r="Y1822" i="12" s="1"/>
  <c r="AE1822" i="12" s="1"/>
  <c r="AJ1822" i="12" s="1"/>
  <c r="AP1822" i="12" s="1"/>
  <c r="N1829" i="12"/>
  <c r="T1829" i="12" s="1"/>
  <c r="Y1829" i="12" s="1"/>
  <c r="AE1829" i="12" s="1"/>
  <c r="AJ1829" i="12" s="1"/>
  <c r="AP1829" i="12" s="1"/>
  <c r="H1097" i="12"/>
  <c r="F463" i="12"/>
  <c r="L467" i="12"/>
  <c r="R467" i="12" s="1"/>
  <c r="W467" i="12" s="1"/>
  <c r="AC467" i="12" s="1"/>
  <c r="AH467" i="12" s="1"/>
  <c r="AN467" i="12" s="1"/>
  <c r="G416" i="12"/>
  <c r="M416" i="12" s="1"/>
  <c r="S416" i="12" s="1"/>
  <c r="X416" i="12" s="1"/>
  <c r="AD416" i="12" s="1"/>
  <c r="AI416" i="12" s="1"/>
  <c r="AO416" i="12" s="1"/>
  <c r="M417" i="12"/>
  <c r="S417" i="12" s="1"/>
  <c r="X417" i="12" s="1"/>
  <c r="AD417" i="12" s="1"/>
  <c r="AI417" i="12" s="1"/>
  <c r="AO417" i="12" s="1"/>
  <c r="H555" i="12"/>
  <c r="N555" i="12" s="1"/>
  <c r="T555" i="12" s="1"/>
  <c r="Y555" i="12" s="1"/>
  <c r="AE555" i="12" s="1"/>
  <c r="AJ555" i="12" s="1"/>
  <c r="AP555" i="12" s="1"/>
  <c r="N556" i="12"/>
  <c r="T556" i="12" s="1"/>
  <c r="Y556" i="12" s="1"/>
  <c r="AE556" i="12" s="1"/>
  <c r="AJ556" i="12" s="1"/>
  <c r="AP556" i="12" s="1"/>
  <c r="F160" i="12"/>
  <c r="L160" i="12" s="1"/>
  <c r="R160" i="12" s="1"/>
  <c r="W160" i="12" s="1"/>
  <c r="AC160" i="12" s="1"/>
  <c r="AH160" i="12" s="1"/>
  <c r="AN160" i="12" s="1"/>
  <c r="L161" i="12"/>
  <c r="R161" i="12" s="1"/>
  <c r="W161" i="12" s="1"/>
  <c r="AC161" i="12" s="1"/>
  <c r="AH161" i="12" s="1"/>
  <c r="AN161" i="12" s="1"/>
  <c r="G1669" i="12"/>
  <c r="M1669" i="12" s="1"/>
  <c r="S1669" i="12" s="1"/>
  <c r="X1669" i="12" s="1"/>
  <c r="AD1669" i="12" s="1"/>
  <c r="AI1669" i="12" s="1"/>
  <c r="AO1669" i="12" s="1"/>
  <c r="M1670" i="12"/>
  <c r="S1670" i="12" s="1"/>
  <c r="X1670" i="12" s="1"/>
  <c r="AD1670" i="12" s="1"/>
  <c r="AI1670" i="12" s="1"/>
  <c r="AO1670" i="12" s="1"/>
  <c r="G1590" i="12"/>
  <c r="G1857" i="12"/>
  <c r="M1858" i="12"/>
  <c r="S1858" i="12" s="1"/>
  <c r="X1858" i="12" s="1"/>
  <c r="AD1858" i="12" s="1"/>
  <c r="AI1858" i="12" s="1"/>
  <c r="AO1858" i="12" s="1"/>
  <c r="G555" i="12"/>
  <c r="M555" i="12" s="1"/>
  <c r="S555" i="12" s="1"/>
  <c r="X555" i="12" s="1"/>
  <c r="AD555" i="12" s="1"/>
  <c r="AI555" i="12" s="1"/>
  <c r="AO555" i="12" s="1"/>
  <c r="M556" i="12"/>
  <c r="S556" i="12" s="1"/>
  <c r="X556" i="12" s="1"/>
  <c r="AD556" i="12" s="1"/>
  <c r="AI556" i="12" s="1"/>
  <c r="AO556" i="12" s="1"/>
  <c r="H398" i="12"/>
  <c r="N399" i="12"/>
  <c r="T399" i="12" s="1"/>
  <c r="Y399" i="12" s="1"/>
  <c r="AE399" i="12" s="1"/>
  <c r="AJ399" i="12" s="1"/>
  <c r="AP399" i="12" s="1"/>
  <c r="G422" i="12"/>
  <c r="M422" i="12" s="1"/>
  <c r="S422" i="12" s="1"/>
  <c r="X422" i="12" s="1"/>
  <c r="AD422" i="12" s="1"/>
  <c r="AI422" i="12" s="1"/>
  <c r="AO422" i="12" s="1"/>
  <c r="M423" i="12"/>
  <c r="S423" i="12" s="1"/>
  <c r="X423" i="12" s="1"/>
  <c r="AD423" i="12" s="1"/>
  <c r="AI423" i="12" s="1"/>
  <c r="AO423" i="12" s="1"/>
  <c r="H95" i="12"/>
  <c r="N95" i="12" s="1"/>
  <c r="T95" i="12" s="1"/>
  <c r="Y95" i="12" s="1"/>
  <c r="AE95" i="12" s="1"/>
  <c r="AJ95" i="12" s="1"/>
  <c r="AP95" i="12" s="1"/>
  <c r="N96" i="12"/>
  <c r="T96" i="12" s="1"/>
  <c r="Y96" i="12" s="1"/>
  <c r="AE96" i="12" s="1"/>
  <c r="AJ96" i="12" s="1"/>
  <c r="AP96" i="12" s="1"/>
  <c r="F108" i="12"/>
  <c r="L112" i="12"/>
  <c r="R112" i="12" s="1"/>
  <c r="W112" i="12" s="1"/>
  <c r="AC112" i="12" s="1"/>
  <c r="AH112" i="12" s="1"/>
  <c r="AN112" i="12" s="1"/>
  <c r="F2458" i="12"/>
  <c r="F1857" i="12"/>
  <c r="L1858" i="12"/>
  <c r="R1858" i="12" s="1"/>
  <c r="W1858" i="12" s="1"/>
  <c r="AC1858" i="12" s="1"/>
  <c r="AH1858" i="12" s="1"/>
  <c r="AN1858" i="12" s="1"/>
  <c r="G141" i="12"/>
  <c r="M141" i="12" s="1"/>
  <c r="S141" i="12" s="1"/>
  <c r="X141" i="12" s="1"/>
  <c r="AD141" i="12" s="1"/>
  <c r="AI141" i="12" s="1"/>
  <c r="AO141" i="12" s="1"/>
  <c r="F1478" i="12"/>
  <c r="H615" i="12"/>
  <c r="G912" i="12"/>
  <c r="G2187" i="12"/>
  <c r="M2187" i="12" s="1"/>
  <c r="S2187" i="12" s="1"/>
  <c r="X2187" i="12" s="1"/>
  <c r="AD2187" i="12" s="1"/>
  <c r="AI2187" i="12" s="1"/>
  <c r="AO2187" i="12" s="1"/>
  <c r="H1581" i="12"/>
  <c r="H594" i="12"/>
  <c r="N594" i="12" s="1"/>
  <c r="T594" i="12" s="1"/>
  <c r="Y594" i="12" s="1"/>
  <c r="AE594" i="12" s="1"/>
  <c r="AJ594" i="12" s="1"/>
  <c r="AP594" i="12" s="1"/>
  <c r="N595" i="12"/>
  <c r="T595" i="12" s="1"/>
  <c r="Y595" i="12" s="1"/>
  <c r="AE595" i="12" s="1"/>
  <c r="AJ595" i="12" s="1"/>
  <c r="AP595" i="12" s="1"/>
  <c r="H2519" i="12"/>
  <c r="N2519" i="12" s="1"/>
  <c r="T2519" i="12" s="1"/>
  <c r="Y2519" i="12" s="1"/>
  <c r="AE2519" i="12" s="1"/>
  <c r="AJ2519" i="12" s="1"/>
  <c r="AP2519" i="12" s="1"/>
  <c r="N2520" i="12"/>
  <c r="T2520" i="12" s="1"/>
  <c r="Y2520" i="12" s="1"/>
  <c r="AE2520" i="12" s="1"/>
  <c r="AJ2520" i="12" s="1"/>
  <c r="AP2520" i="12" s="1"/>
  <c r="H2454" i="12"/>
  <c r="N2454" i="12" s="1"/>
  <c r="T2454" i="12" s="1"/>
  <c r="Y2454" i="12" s="1"/>
  <c r="AE2454" i="12" s="1"/>
  <c r="AJ2454" i="12" s="1"/>
  <c r="AP2454" i="12" s="1"/>
  <c r="N2455" i="12"/>
  <c r="T2455" i="12" s="1"/>
  <c r="Y2455" i="12" s="1"/>
  <c r="AE2455" i="12" s="1"/>
  <c r="AJ2455" i="12" s="1"/>
  <c r="AP2455" i="12" s="1"/>
  <c r="G2433" i="12"/>
  <c r="M2433" i="12" s="1"/>
  <c r="S2433" i="12" s="1"/>
  <c r="X2433" i="12" s="1"/>
  <c r="AD2433" i="12" s="1"/>
  <c r="AI2433" i="12" s="1"/>
  <c r="AO2433" i="12" s="1"/>
  <c r="M2434" i="12"/>
  <c r="S2434" i="12" s="1"/>
  <c r="X2434" i="12" s="1"/>
  <c r="AD2434" i="12" s="1"/>
  <c r="AI2434" i="12" s="1"/>
  <c r="AO2434" i="12" s="1"/>
  <c r="F2412" i="12"/>
  <c r="L2412" i="12" s="1"/>
  <c r="R2412" i="12" s="1"/>
  <c r="W2412" i="12" s="1"/>
  <c r="AC2412" i="12" s="1"/>
  <c r="AH2412" i="12" s="1"/>
  <c r="AN2412" i="12" s="1"/>
  <c r="L2413" i="12"/>
  <c r="R2413" i="12" s="1"/>
  <c r="W2413" i="12" s="1"/>
  <c r="AC2413" i="12" s="1"/>
  <c r="AH2413" i="12" s="1"/>
  <c r="AN2413" i="12" s="1"/>
  <c r="H2386" i="12"/>
  <c r="N2386" i="12" s="1"/>
  <c r="T2386" i="12" s="1"/>
  <c r="Y2386" i="12" s="1"/>
  <c r="AE2386" i="12" s="1"/>
  <c r="AJ2386" i="12" s="1"/>
  <c r="AP2386" i="12" s="1"/>
  <c r="N2387" i="12"/>
  <c r="T2387" i="12" s="1"/>
  <c r="Y2387" i="12" s="1"/>
  <c r="AE2387" i="12" s="1"/>
  <c r="AJ2387" i="12" s="1"/>
  <c r="AP2387" i="12" s="1"/>
  <c r="G2365" i="12"/>
  <c r="M2365" i="12" s="1"/>
  <c r="S2365" i="12" s="1"/>
  <c r="X2365" i="12" s="1"/>
  <c r="AD2365" i="12" s="1"/>
  <c r="AI2365" i="12" s="1"/>
  <c r="AO2365" i="12" s="1"/>
  <c r="M2366" i="12"/>
  <c r="S2366" i="12" s="1"/>
  <c r="X2366" i="12" s="1"/>
  <c r="AD2366" i="12" s="1"/>
  <c r="AI2366" i="12" s="1"/>
  <c r="AO2366" i="12" s="1"/>
  <c r="F2347" i="12"/>
  <c r="L2347" i="12" s="1"/>
  <c r="R2347" i="12" s="1"/>
  <c r="W2347" i="12" s="1"/>
  <c r="AC2347" i="12" s="1"/>
  <c r="AH2347" i="12" s="1"/>
  <c r="AN2347" i="12" s="1"/>
  <c r="L2348" i="12"/>
  <c r="R2348" i="12" s="1"/>
  <c r="W2348" i="12" s="1"/>
  <c r="AC2348" i="12" s="1"/>
  <c r="AH2348" i="12" s="1"/>
  <c r="AN2348" i="12" s="1"/>
  <c r="F2292" i="12"/>
  <c r="L2292" i="12" s="1"/>
  <c r="R2292" i="12" s="1"/>
  <c r="W2292" i="12" s="1"/>
  <c r="AC2292" i="12" s="1"/>
  <c r="AH2292" i="12" s="1"/>
  <c r="AN2292" i="12" s="1"/>
  <c r="L2293" i="12"/>
  <c r="R2293" i="12" s="1"/>
  <c r="W2293" i="12" s="1"/>
  <c r="AC2293" i="12" s="1"/>
  <c r="AH2293" i="12" s="1"/>
  <c r="AN2293" i="12" s="1"/>
  <c r="H2263" i="12"/>
  <c r="N2263" i="12" s="1"/>
  <c r="T2263" i="12" s="1"/>
  <c r="Y2263" i="12" s="1"/>
  <c r="AE2263" i="12" s="1"/>
  <c r="AJ2263" i="12" s="1"/>
  <c r="AP2263" i="12" s="1"/>
  <c r="N2264" i="12"/>
  <c r="T2264" i="12" s="1"/>
  <c r="Y2264" i="12" s="1"/>
  <c r="AE2264" i="12" s="1"/>
  <c r="AJ2264" i="12" s="1"/>
  <c r="AP2264" i="12" s="1"/>
  <c r="F2119" i="12"/>
  <c r="L2120" i="12"/>
  <c r="R2120" i="12" s="1"/>
  <c r="W2120" i="12" s="1"/>
  <c r="AC2120" i="12" s="1"/>
  <c r="AH2120" i="12" s="1"/>
  <c r="AN2120" i="12" s="1"/>
  <c r="G2028" i="12"/>
  <c r="M2028" i="12" s="1"/>
  <c r="S2028" i="12" s="1"/>
  <c r="X2028" i="12" s="1"/>
  <c r="AD2028" i="12" s="1"/>
  <c r="AI2028" i="12" s="1"/>
  <c r="AO2028" i="12" s="1"/>
  <c r="M2029" i="12"/>
  <c r="S2029" i="12" s="1"/>
  <c r="X2029" i="12" s="1"/>
  <c r="AD2029" i="12" s="1"/>
  <c r="AI2029" i="12" s="1"/>
  <c r="AO2029" i="12" s="1"/>
  <c r="H2012" i="12"/>
  <c r="N2012" i="12" s="1"/>
  <c r="T2012" i="12" s="1"/>
  <c r="Y2012" i="12" s="1"/>
  <c r="AE2012" i="12" s="1"/>
  <c r="AJ2012" i="12" s="1"/>
  <c r="AP2012" i="12" s="1"/>
  <c r="N2013" i="12"/>
  <c r="T2013" i="12" s="1"/>
  <c r="Y2013" i="12" s="1"/>
  <c r="AE2013" i="12" s="1"/>
  <c r="AJ2013" i="12" s="1"/>
  <c r="AP2013" i="12" s="1"/>
  <c r="G1982" i="12"/>
  <c r="M1982" i="12" s="1"/>
  <c r="S1982" i="12" s="1"/>
  <c r="X1982" i="12" s="1"/>
  <c r="AD1982" i="12" s="1"/>
  <c r="AI1982" i="12" s="1"/>
  <c r="AO1982" i="12" s="1"/>
  <c r="M1983" i="12"/>
  <c r="S1983" i="12" s="1"/>
  <c r="X1983" i="12" s="1"/>
  <c r="AD1983" i="12" s="1"/>
  <c r="AI1983" i="12" s="1"/>
  <c r="AO1983" i="12" s="1"/>
  <c r="H1942" i="12"/>
  <c r="N1943" i="12"/>
  <c r="T1943" i="12" s="1"/>
  <c r="Y1943" i="12" s="1"/>
  <c r="AE1943" i="12" s="1"/>
  <c r="AJ1943" i="12" s="1"/>
  <c r="AP1943" i="12" s="1"/>
  <c r="F1930" i="12"/>
  <c r="L1930" i="12" s="1"/>
  <c r="R1930" i="12" s="1"/>
  <c r="W1930" i="12" s="1"/>
  <c r="AC1930" i="12" s="1"/>
  <c r="AH1930" i="12" s="1"/>
  <c r="AN1930" i="12" s="1"/>
  <c r="L1931" i="12"/>
  <c r="R1931" i="12" s="1"/>
  <c r="W1931" i="12" s="1"/>
  <c r="AC1931" i="12" s="1"/>
  <c r="AH1931" i="12" s="1"/>
  <c r="AN1931" i="12" s="1"/>
  <c r="F1736" i="12"/>
  <c r="L1736" i="12" s="1"/>
  <c r="R1736" i="12" s="1"/>
  <c r="W1736" i="12" s="1"/>
  <c r="AC1736" i="12" s="1"/>
  <c r="AH1736" i="12" s="1"/>
  <c r="AN1736" i="12" s="1"/>
  <c r="L1737" i="12"/>
  <c r="R1737" i="12" s="1"/>
  <c r="W1737" i="12" s="1"/>
  <c r="AC1737" i="12" s="1"/>
  <c r="AH1737" i="12" s="1"/>
  <c r="AN1737" i="12" s="1"/>
  <c r="F1722" i="12"/>
  <c r="L1722" i="12" s="1"/>
  <c r="R1722" i="12" s="1"/>
  <c r="W1722" i="12" s="1"/>
  <c r="AC1722" i="12" s="1"/>
  <c r="AH1722" i="12" s="1"/>
  <c r="AN1722" i="12" s="1"/>
  <c r="L1723" i="12"/>
  <c r="R1723" i="12" s="1"/>
  <c r="W1723" i="12" s="1"/>
  <c r="AC1723" i="12" s="1"/>
  <c r="AH1723" i="12" s="1"/>
  <c r="AN1723" i="12" s="1"/>
  <c r="F1631" i="12"/>
  <c r="L1632" i="12"/>
  <c r="R1632" i="12" s="1"/>
  <c r="W1632" i="12" s="1"/>
  <c r="AC1632" i="12" s="1"/>
  <c r="AH1632" i="12" s="1"/>
  <c r="AN1632" i="12" s="1"/>
  <c r="G1616" i="12"/>
  <c r="M1617" i="12"/>
  <c r="S1617" i="12" s="1"/>
  <c r="X1617" i="12" s="1"/>
  <c r="AD1617" i="12" s="1"/>
  <c r="AI1617" i="12" s="1"/>
  <c r="AO1617" i="12" s="1"/>
  <c r="G1526" i="12"/>
  <c r="M1526" i="12" s="1"/>
  <c r="S1526" i="12" s="1"/>
  <c r="X1526" i="12" s="1"/>
  <c r="AD1526" i="12" s="1"/>
  <c r="AI1526" i="12" s="1"/>
  <c r="AO1526" i="12" s="1"/>
  <c r="M1527" i="12"/>
  <c r="S1527" i="12" s="1"/>
  <c r="X1527" i="12" s="1"/>
  <c r="AD1527" i="12" s="1"/>
  <c r="AI1527" i="12" s="1"/>
  <c r="AO1527" i="12" s="1"/>
  <c r="H1512" i="12"/>
  <c r="N1513" i="12"/>
  <c r="T1513" i="12" s="1"/>
  <c r="Y1513" i="12" s="1"/>
  <c r="AE1513" i="12" s="1"/>
  <c r="AJ1513" i="12" s="1"/>
  <c r="AP1513" i="12" s="1"/>
  <c r="G1461" i="12"/>
  <c r="M1462" i="12"/>
  <c r="S1462" i="12" s="1"/>
  <c r="X1462" i="12" s="1"/>
  <c r="AD1462" i="12" s="1"/>
  <c r="AI1462" i="12" s="1"/>
  <c r="AO1462" i="12" s="1"/>
  <c r="H1397" i="12"/>
  <c r="N1398" i="12"/>
  <c r="T1398" i="12" s="1"/>
  <c r="Y1398" i="12" s="1"/>
  <c r="AE1398" i="12" s="1"/>
  <c r="AJ1398" i="12" s="1"/>
  <c r="AP1398" i="12" s="1"/>
  <c r="F1387" i="12"/>
  <c r="L1388" i="12"/>
  <c r="R1388" i="12" s="1"/>
  <c r="W1388" i="12" s="1"/>
  <c r="AC1388" i="12" s="1"/>
  <c r="AH1388" i="12" s="1"/>
  <c r="AN1388" i="12" s="1"/>
  <c r="G1367" i="12"/>
  <c r="M1368" i="12"/>
  <c r="S1368" i="12" s="1"/>
  <c r="X1368" i="12" s="1"/>
  <c r="AD1368" i="12" s="1"/>
  <c r="AI1368" i="12" s="1"/>
  <c r="AO1368" i="12" s="1"/>
  <c r="F1340" i="12"/>
  <c r="L1340" i="12" s="1"/>
  <c r="R1340" i="12" s="1"/>
  <c r="W1340" i="12" s="1"/>
  <c r="AC1340" i="12" s="1"/>
  <c r="AH1340" i="12" s="1"/>
  <c r="AN1340" i="12" s="1"/>
  <c r="L1341" i="12"/>
  <c r="R1341" i="12" s="1"/>
  <c r="W1341" i="12" s="1"/>
  <c r="AC1341" i="12" s="1"/>
  <c r="AH1341" i="12" s="1"/>
  <c r="AN1341" i="12" s="1"/>
  <c r="G1324" i="12"/>
  <c r="M1324" i="12" s="1"/>
  <c r="S1324" i="12" s="1"/>
  <c r="X1324" i="12" s="1"/>
  <c r="AD1324" i="12" s="1"/>
  <c r="AI1324" i="12" s="1"/>
  <c r="AO1324" i="12" s="1"/>
  <c r="M1325" i="12"/>
  <c r="S1325" i="12" s="1"/>
  <c r="X1325" i="12" s="1"/>
  <c r="AD1325" i="12" s="1"/>
  <c r="AI1325" i="12" s="1"/>
  <c r="AO1325" i="12" s="1"/>
  <c r="H1309" i="12"/>
  <c r="N1309" i="12" s="1"/>
  <c r="T1309" i="12" s="1"/>
  <c r="Y1309" i="12" s="1"/>
  <c r="AE1309" i="12" s="1"/>
  <c r="AJ1309" i="12" s="1"/>
  <c r="AP1309" i="12" s="1"/>
  <c r="N1310" i="12"/>
  <c r="T1310" i="12" s="1"/>
  <c r="Y1310" i="12" s="1"/>
  <c r="AE1310" i="12" s="1"/>
  <c r="AJ1310" i="12" s="1"/>
  <c r="AP1310" i="12" s="1"/>
  <c r="F1301" i="12"/>
  <c r="L1302" i="12"/>
  <c r="R1302" i="12" s="1"/>
  <c r="W1302" i="12" s="1"/>
  <c r="AC1302" i="12" s="1"/>
  <c r="AH1302" i="12" s="1"/>
  <c r="AN1302" i="12" s="1"/>
  <c r="F1235" i="12"/>
  <c r="L1235" i="12" s="1"/>
  <c r="R1235" i="12" s="1"/>
  <c r="W1235" i="12" s="1"/>
  <c r="AC1235" i="12" s="1"/>
  <c r="AH1235" i="12" s="1"/>
  <c r="AN1235" i="12" s="1"/>
  <c r="L1236" i="12"/>
  <c r="R1236" i="12" s="1"/>
  <c r="W1236" i="12" s="1"/>
  <c r="AC1236" i="12" s="1"/>
  <c r="AH1236" i="12" s="1"/>
  <c r="AN1236" i="12" s="1"/>
  <c r="H1188" i="12"/>
  <c r="N1188" i="12" s="1"/>
  <c r="T1188" i="12" s="1"/>
  <c r="Y1188" i="12" s="1"/>
  <c r="AE1188" i="12" s="1"/>
  <c r="AJ1188" i="12" s="1"/>
  <c r="AP1188" i="12" s="1"/>
  <c r="N1189" i="12"/>
  <c r="T1189" i="12" s="1"/>
  <c r="Y1189" i="12" s="1"/>
  <c r="AE1189" i="12" s="1"/>
  <c r="AJ1189" i="12" s="1"/>
  <c r="AP1189" i="12" s="1"/>
  <c r="F1112" i="12"/>
  <c r="L1116" i="12"/>
  <c r="R1116" i="12" s="1"/>
  <c r="W1116" i="12" s="1"/>
  <c r="AC1116" i="12" s="1"/>
  <c r="AH1116" i="12" s="1"/>
  <c r="AN1116" i="12" s="1"/>
  <c r="F1013" i="12"/>
  <c r="L1013" i="12" s="1"/>
  <c r="R1013" i="12" s="1"/>
  <c r="W1013" i="12" s="1"/>
  <c r="AC1013" i="12" s="1"/>
  <c r="AH1013" i="12" s="1"/>
  <c r="AN1013" i="12" s="1"/>
  <c r="L1014" i="12"/>
  <c r="R1014" i="12" s="1"/>
  <c r="W1014" i="12" s="1"/>
  <c r="AC1014" i="12" s="1"/>
  <c r="AH1014" i="12" s="1"/>
  <c r="AN1014" i="12" s="1"/>
  <c r="G998" i="12"/>
  <c r="M998" i="12" s="1"/>
  <c r="S998" i="12" s="1"/>
  <c r="X998" i="12" s="1"/>
  <c r="AD998" i="12" s="1"/>
  <c r="AI998" i="12" s="1"/>
  <c r="AO998" i="12" s="1"/>
  <c r="M999" i="12"/>
  <c r="S999" i="12" s="1"/>
  <c r="X999" i="12" s="1"/>
  <c r="AD999" i="12" s="1"/>
  <c r="AI999" i="12" s="1"/>
  <c r="AO999" i="12" s="1"/>
  <c r="F978" i="12"/>
  <c r="L978" i="12" s="1"/>
  <c r="R978" i="12" s="1"/>
  <c r="W978" i="12" s="1"/>
  <c r="AC978" i="12" s="1"/>
  <c r="AH978" i="12" s="1"/>
  <c r="AN978" i="12" s="1"/>
  <c r="L979" i="12"/>
  <c r="R979" i="12" s="1"/>
  <c r="W979" i="12" s="1"/>
  <c r="AC979" i="12" s="1"/>
  <c r="AH979" i="12" s="1"/>
  <c r="AN979" i="12" s="1"/>
  <c r="G966" i="12"/>
  <c r="M966" i="12" s="1"/>
  <c r="S966" i="12" s="1"/>
  <c r="X966" i="12" s="1"/>
  <c r="AD966" i="12" s="1"/>
  <c r="AI966" i="12" s="1"/>
  <c r="AO966" i="12" s="1"/>
  <c r="M967" i="12"/>
  <c r="S967" i="12" s="1"/>
  <c r="X967" i="12" s="1"/>
  <c r="AD967" i="12" s="1"/>
  <c r="AI967" i="12" s="1"/>
  <c r="AO967" i="12" s="1"/>
  <c r="H954" i="12"/>
  <c r="N955" i="12"/>
  <c r="T955" i="12" s="1"/>
  <c r="Y955" i="12" s="1"/>
  <c r="AE955" i="12" s="1"/>
  <c r="AJ955" i="12" s="1"/>
  <c r="AP955" i="12" s="1"/>
  <c r="G927" i="12"/>
  <c r="M928" i="12"/>
  <c r="S928" i="12" s="1"/>
  <c r="X928" i="12" s="1"/>
  <c r="AD928" i="12" s="1"/>
  <c r="AI928" i="12" s="1"/>
  <c r="AO928" i="12" s="1"/>
  <c r="F907" i="12"/>
  <c r="L907" i="12" s="1"/>
  <c r="R907" i="12" s="1"/>
  <c r="W907" i="12" s="1"/>
  <c r="AC907" i="12" s="1"/>
  <c r="AH907" i="12" s="1"/>
  <c r="AN907" i="12" s="1"/>
  <c r="L908" i="12"/>
  <c r="R908" i="12" s="1"/>
  <c r="W908" i="12" s="1"/>
  <c r="AC908" i="12" s="1"/>
  <c r="AH908" i="12" s="1"/>
  <c r="AN908" i="12" s="1"/>
  <c r="G888" i="12"/>
  <c r="M888" i="12" s="1"/>
  <c r="S888" i="12" s="1"/>
  <c r="X888" i="12" s="1"/>
  <c r="AD888" i="12" s="1"/>
  <c r="AI888" i="12" s="1"/>
  <c r="AO888" i="12" s="1"/>
  <c r="M889" i="12"/>
  <c r="S889" i="12" s="1"/>
  <c r="X889" i="12" s="1"/>
  <c r="AD889" i="12" s="1"/>
  <c r="AI889" i="12" s="1"/>
  <c r="AO889" i="12" s="1"/>
  <c r="H829" i="12"/>
  <c r="N829" i="12" s="1"/>
  <c r="T829" i="12" s="1"/>
  <c r="Y829" i="12" s="1"/>
  <c r="AE829" i="12" s="1"/>
  <c r="AJ829" i="12" s="1"/>
  <c r="AP829" i="12" s="1"/>
  <c r="N830" i="12"/>
  <c r="T830" i="12" s="1"/>
  <c r="Y830" i="12" s="1"/>
  <c r="AE830" i="12" s="1"/>
  <c r="AJ830" i="12" s="1"/>
  <c r="AP830" i="12" s="1"/>
  <c r="F821" i="12"/>
  <c r="L821" i="12" s="1"/>
  <c r="R821" i="12" s="1"/>
  <c r="W821" i="12" s="1"/>
  <c r="AC821" i="12" s="1"/>
  <c r="AH821" i="12" s="1"/>
  <c r="AN821" i="12" s="1"/>
  <c r="L822" i="12"/>
  <c r="R822" i="12" s="1"/>
  <c r="W822" i="12" s="1"/>
  <c r="AC822" i="12" s="1"/>
  <c r="AH822" i="12" s="1"/>
  <c r="AN822" i="12" s="1"/>
  <c r="H794" i="12"/>
  <c r="N795" i="12"/>
  <c r="T795" i="12" s="1"/>
  <c r="Y795" i="12" s="1"/>
  <c r="AE795" i="12" s="1"/>
  <c r="AJ795" i="12" s="1"/>
  <c r="AP795" i="12" s="1"/>
  <c r="F777" i="12"/>
  <c r="L777" i="12" s="1"/>
  <c r="R777" i="12" s="1"/>
  <c r="W777" i="12" s="1"/>
  <c r="AC777" i="12" s="1"/>
  <c r="AH777" i="12" s="1"/>
  <c r="AN777" i="12" s="1"/>
  <c r="L778" i="12"/>
  <c r="R778" i="12" s="1"/>
  <c r="W778" i="12" s="1"/>
  <c r="AC778" i="12" s="1"/>
  <c r="AH778" i="12" s="1"/>
  <c r="AN778" i="12" s="1"/>
  <c r="G761" i="12"/>
  <c r="M761" i="12" s="1"/>
  <c r="S761" i="12" s="1"/>
  <c r="X761" i="12" s="1"/>
  <c r="AD761" i="12" s="1"/>
  <c r="AI761" i="12" s="1"/>
  <c r="AO761" i="12" s="1"/>
  <c r="M762" i="12"/>
  <c r="S762" i="12" s="1"/>
  <c r="X762" i="12" s="1"/>
  <c r="AD762" i="12" s="1"/>
  <c r="AI762" i="12" s="1"/>
  <c r="AO762" i="12" s="1"/>
  <c r="F717" i="12"/>
  <c r="L717" i="12" s="1"/>
  <c r="R717" i="12" s="1"/>
  <c r="W717" i="12" s="1"/>
  <c r="AC717" i="12" s="1"/>
  <c r="AH717" i="12" s="1"/>
  <c r="AN717" i="12" s="1"/>
  <c r="L718" i="12"/>
  <c r="R718" i="12" s="1"/>
  <c r="W718" i="12" s="1"/>
  <c r="AC718" i="12" s="1"/>
  <c r="AH718" i="12" s="1"/>
  <c r="AN718" i="12" s="1"/>
  <c r="G701" i="12"/>
  <c r="M701" i="12" s="1"/>
  <c r="S701" i="12" s="1"/>
  <c r="X701" i="12" s="1"/>
  <c r="AD701" i="12" s="1"/>
  <c r="AI701" i="12" s="1"/>
  <c r="AO701" i="12" s="1"/>
  <c r="M702" i="12"/>
  <c r="S702" i="12" s="1"/>
  <c r="X702" i="12" s="1"/>
  <c r="AD702" i="12" s="1"/>
  <c r="AI702" i="12" s="1"/>
  <c r="AO702" i="12" s="1"/>
  <c r="H682" i="12"/>
  <c r="N683" i="12"/>
  <c r="T683" i="12" s="1"/>
  <c r="Y683" i="12" s="1"/>
  <c r="AE683" i="12" s="1"/>
  <c r="AJ683" i="12" s="1"/>
  <c r="AP683" i="12" s="1"/>
  <c r="F669" i="12"/>
  <c r="L669" i="12" s="1"/>
  <c r="R669" i="12" s="1"/>
  <c r="W669" i="12" s="1"/>
  <c r="AC669" i="12" s="1"/>
  <c r="AH669" i="12" s="1"/>
  <c r="AN669" i="12" s="1"/>
  <c r="L670" i="12"/>
  <c r="R670" i="12" s="1"/>
  <c r="W670" i="12" s="1"/>
  <c r="AC670" i="12" s="1"/>
  <c r="AH670" i="12" s="1"/>
  <c r="AN670" i="12" s="1"/>
  <c r="H545" i="12"/>
  <c r="N545" i="12" s="1"/>
  <c r="T545" i="12" s="1"/>
  <c r="Y545" i="12" s="1"/>
  <c r="AE545" i="12" s="1"/>
  <c r="AJ545" i="12" s="1"/>
  <c r="AP545" i="12" s="1"/>
  <c r="N546" i="12"/>
  <c r="T546" i="12" s="1"/>
  <c r="Y546" i="12" s="1"/>
  <c r="AE546" i="12" s="1"/>
  <c r="AJ546" i="12" s="1"/>
  <c r="AP546" i="12" s="1"/>
  <c r="H493" i="12"/>
  <c r="N493" i="12" s="1"/>
  <c r="T493" i="12" s="1"/>
  <c r="Y493" i="12" s="1"/>
  <c r="AE493" i="12" s="1"/>
  <c r="AJ493" i="12" s="1"/>
  <c r="AP493" i="12" s="1"/>
  <c r="N494" i="12"/>
  <c r="T494" i="12" s="1"/>
  <c r="Y494" i="12" s="1"/>
  <c r="AE494" i="12" s="1"/>
  <c r="AJ494" i="12" s="1"/>
  <c r="AP494" i="12" s="1"/>
  <c r="H393" i="12"/>
  <c r="N393" i="12" s="1"/>
  <c r="T393" i="12" s="1"/>
  <c r="Y393" i="12" s="1"/>
  <c r="AE393" i="12" s="1"/>
  <c r="AJ393" i="12" s="1"/>
  <c r="AP393" i="12" s="1"/>
  <c r="N394" i="12"/>
  <c r="T394" i="12" s="1"/>
  <c r="Y394" i="12" s="1"/>
  <c r="AE394" i="12" s="1"/>
  <c r="AJ394" i="12" s="1"/>
  <c r="AP394" i="12" s="1"/>
  <c r="H43" i="12"/>
  <c r="N44" i="12"/>
  <c r="T44" i="12" s="1"/>
  <c r="Y44" i="12" s="1"/>
  <c r="AE44" i="12" s="1"/>
  <c r="AJ44" i="12" s="1"/>
  <c r="AP44" i="12" s="1"/>
  <c r="G705" i="12"/>
  <c r="M706" i="12"/>
  <c r="S706" i="12" s="1"/>
  <c r="X706" i="12" s="1"/>
  <c r="AD706" i="12" s="1"/>
  <c r="AI706" i="12" s="1"/>
  <c r="AO706" i="12" s="1"/>
  <c r="G634" i="12"/>
  <c r="M635" i="12"/>
  <c r="S635" i="12" s="1"/>
  <c r="X635" i="12" s="1"/>
  <c r="AD635" i="12" s="1"/>
  <c r="AI635" i="12" s="1"/>
  <c r="AO635" i="12" s="1"/>
  <c r="G433" i="12"/>
  <c r="M433" i="12" s="1"/>
  <c r="S433" i="12" s="1"/>
  <c r="X433" i="12" s="1"/>
  <c r="AD433" i="12" s="1"/>
  <c r="AI433" i="12" s="1"/>
  <c r="AO433" i="12" s="1"/>
  <c r="M434" i="12"/>
  <c r="S434" i="12" s="1"/>
  <c r="X434" i="12" s="1"/>
  <c r="AD434" i="12" s="1"/>
  <c r="AI434" i="12" s="1"/>
  <c r="AO434" i="12" s="1"/>
  <c r="N335" i="12"/>
  <c r="T335" i="12" s="1"/>
  <c r="Y335" i="12" s="1"/>
  <c r="AE335" i="12" s="1"/>
  <c r="AJ335" i="12" s="1"/>
  <c r="AP335" i="12" s="1"/>
  <c r="F323" i="12"/>
  <c r="L324" i="12"/>
  <c r="R324" i="12" s="1"/>
  <c r="W324" i="12" s="1"/>
  <c r="AC324" i="12" s="1"/>
  <c r="AH324" i="12" s="1"/>
  <c r="AN324" i="12" s="1"/>
  <c r="H291" i="12"/>
  <c r="N291" i="12" s="1"/>
  <c r="T291" i="12" s="1"/>
  <c r="Y291" i="12" s="1"/>
  <c r="AE291" i="12" s="1"/>
  <c r="AJ291" i="12" s="1"/>
  <c r="AP291" i="12" s="1"/>
  <c r="N292" i="12"/>
  <c r="T292" i="12" s="1"/>
  <c r="Y292" i="12" s="1"/>
  <c r="AE292" i="12" s="1"/>
  <c r="AJ292" i="12" s="1"/>
  <c r="AP292" i="12" s="1"/>
  <c r="H265" i="12"/>
  <c r="N265" i="12" s="1"/>
  <c r="T265" i="12" s="1"/>
  <c r="Y265" i="12" s="1"/>
  <c r="AE265" i="12" s="1"/>
  <c r="AJ265" i="12" s="1"/>
  <c r="AP265" i="12" s="1"/>
  <c r="N266" i="12"/>
  <c r="T266" i="12" s="1"/>
  <c r="Y266" i="12" s="1"/>
  <c r="AE266" i="12" s="1"/>
  <c r="AJ266" i="12" s="1"/>
  <c r="AP266" i="12" s="1"/>
  <c r="H80" i="12"/>
  <c r="N80" i="12" s="1"/>
  <c r="T80" i="12" s="1"/>
  <c r="Y80" i="12" s="1"/>
  <c r="AE80" i="12" s="1"/>
  <c r="AJ80" i="12" s="1"/>
  <c r="AP80" i="12" s="1"/>
  <c r="N81" i="12"/>
  <c r="T81" i="12" s="1"/>
  <c r="Y81" i="12" s="1"/>
  <c r="AE81" i="12" s="1"/>
  <c r="AJ81" i="12" s="1"/>
  <c r="AP81" i="12" s="1"/>
  <c r="H64" i="12"/>
  <c r="N64" i="12" s="1"/>
  <c r="T64" i="12" s="1"/>
  <c r="Y64" i="12" s="1"/>
  <c r="AE64" i="12" s="1"/>
  <c r="AJ64" i="12" s="1"/>
  <c r="AP64" i="12" s="1"/>
  <c r="N65" i="12"/>
  <c r="T65" i="12" s="1"/>
  <c r="Y65" i="12" s="1"/>
  <c r="AE65" i="12" s="1"/>
  <c r="AJ65" i="12" s="1"/>
  <c r="AP65" i="12" s="1"/>
  <c r="H84" i="12"/>
  <c r="N84" i="12" s="1"/>
  <c r="T84" i="12" s="1"/>
  <c r="Y84" i="12" s="1"/>
  <c r="AE84" i="12" s="1"/>
  <c r="AJ84" i="12" s="1"/>
  <c r="AP84" i="12" s="1"/>
  <c r="N85" i="12"/>
  <c r="T85" i="12" s="1"/>
  <c r="Y85" i="12" s="1"/>
  <c r="AE85" i="12" s="1"/>
  <c r="AJ85" i="12" s="1"/>
  <c r="AP85" i="12" s="1"/>
  <c r="G2454" i="12"/>
  <c r="M2454" i="12" s="1"/>
  <c r="S2454" i="12" s="1"/>
  <c r="X2454" i="12" s="1"/>
  <c r="AD2454" i="12" s="1"/>
  <c r="AI2454" i="12" s="1"/>
  <c r="AO2454" i="12" s="1"/>
  <c r="M2455" i="12"/>
  <c r="S2455" i="12" s="1"/>
  <c r="X2455" i="12" s="1"/>
  <c r="AD2455" i="12" s="1"/>
  <c r="AI2455" i="12" s="1"/>
  <c r="AO2455" i="12" s="1"/>
  <c r="F2433" i="12"/>
  <c r="L2433" i="12" s="1"/>
  <c r="R2433" i="12" s="1"/>
  <c r="W2433" i="12" s="1"/>
  <c r="AC2433" i="12" s="1"/>
  <c r="AH2433" i="12" s="1"/>
  <c r="AN2433" i="12" s="1"/>
  <c r="L2434" i="12"/>
  <c r="R2434" i="12" s="1"/>
  <c r="W2434" i="12" s="1"/>
  <c r="AC2434" i="12" s="1"/>
  <c r="AH2434" i="12" s="1"/>
  <c r="AN2434" i="12" s="1"/>
  <c r="F2365" i="12"/>
  <c r="L2365" i="12" s="1"/>
  <c r="R2365" i="12" s="1"/>
  <c r="W2365" i="12" s="1"/>
  <c r="AC2365" i="12" s="1"/>
  <c r="AH2365" i="12" s="1"/>
  <c r="AN2365" i="12" s="1"/>
  <c r="L2366" i="12"/>
  <c r="R2366" i="12" s="1"/>
  <c r="W2366" i="12" s="1"/>
  <c r="AC2366" i="12" s="1"/>
  <c r="AH2366" i="12" s="1"/>
  <c r="AN2366" i="12" s="1"/>
  <c r="F2332" i="12"/>
  <c r="L2332" i="12" s="1"/>
  <c r="R2332" i="12" s="1"/>
  <c r="W2332" i="12" s="1"/>
  <c r="AC2332" i="12" s="1"/>
  <c r="AH2332" i="12" s="1"/>
  <c r="AN2332" i="12" s="1"/>
  <c r="L2333" i="12"/>
  <c r="R2333" i="12" s="1"/>
  <c r="W2333" i="12" s="1"/>
  <c r="AC2333" i="12" s="1"/>
  <c r="AH2333" i="12" s="1"/>
  <c r="AN2333" i="12" s="1"/>
  <c r="H2302" i="12"/>
  <c r="N2302" i="12" s="1"/>
  <c r="T2302" i="12" s="1"/>
  <c r="Y2302" i="12" s="1"/>
  <c r="AE2302" i="12" s="1"/>
  <c r="AJ2302" i="12" s="1"/>
  <c r="AP2302" i="12" s="1"/>
  <c r="N2303" i="12"/>
  <c r="T2303" i="12" s="1"/>
  <c r="Y2303" i="12" s="1"/>
  <c r="AE2303" i="12" s="1"/>
  <c r="AJ2303" i="12" s="1"/>
  <c r="AP2303" i="12" s="1"/>
  <c r="G2278" i="12"/>
  <c r="M2278" i="12" s="1"/>
  <c r="S2278" i="12" s="1"/>
  <c r="X2278" i="12" s="1"/>
  <c r="AD2278" i="12" s="1"/>
  <c r="AI2278" i="12" s="1"/>
  <c r="AO2278" i="12" s="1"/>
  <c r="M2282" i="12"/>
  <c r="S2282" i="12" s="1"/>
  <c r="X2282" i="12" s="1"/>
  <c r="AD2282" i="12" s="1"/>
  <c r="AI2282" i="12" s="1"/>
  <c r="AO2282" i="12" s="1"/>
  <c r="H2267" i="12"/>
  <c r="N2267" i="12" s="1"/>
  <c r="T2267" i="12" s="1"/>
  <c r="Y2267" i="12" s="1"/>
  <c r="AE2267" i="12" s="1"/>
  <c r="AJ2267" i="12" s="1"/>
  <c r="AP2267" i="12" s="1"/>
  <c r="N2268" i="12"/>
  <c r="T2268" i="12" s="1"/>
  <c r="Y2268" i="12" s="1"/>
  <c r="AE2268" i="12" s="1"/>
  <c r="AJ2268" i="12" s="1"/>
  <c r="AP2268" i="12" s="1"/>
  <c r="F2259" i="12"/>
  <c r="L2259" i="12" s="1"/>
  <c r="R2259" i="12" s="1"/>
  <c r="W2259" i="12" s="1"/>
  <c r="AC2259" i="12" s="1"/>
  <c r="AH2259" i="12" s="1"/>
  <c r="AN2259" i="12" s="1"/>
  <c r="L2260" i="12"/>
  <c r="R2260" i="12" s="1"/>
  <c r="W2260" i="12" s="1"/>
  <c r="AC2260" i="12" s="1"/>
  <c r="AH2260" i="12" s="1"/>
  <c r="AN2260" i="12" s="1"/>
  <c r="G2194" i="12"/>
  <c r="M2194" i="12" s="1"/>
  <c r="S2194" i="12" s="1"/>
  <c r="X2194" i="12" s="1"/>
  <c r="AD2194" i="12" s="1"/>
  <c r="AI2194" i="12" s="1"/>
  <c r="AO2194" i="12" s="1"/>
  <c r="M2195" i="12"/>
  <c r="S2195" i="12" s="1"/>
  <c r="X2195" i="12" s="1"/>
  <c r="AD2195" i="12" s="1"/>
  <c r="AI2195" i="12" s="1"/>
  <c r="AO2195" i="12" s="1"/>
  <c r="G2129" i="12"/>
  <c r="M2130" i="12"/>
  <c r="S2130" i="12" s="1"/>
  <c r="X2130" i="12" s="1"/>
  <c r="AD2130" i="12" s="1"/>
  <c r="AI2130" i="12" s="1"/>
  <c r="AO2130" i="12" s="1"/>
  <c r="H2071" i="12"/>
  <c r="N2071" i="12" s="1"/>
  <c r="T2071" i="12" s="1"/>
  <c r="Y2071" i="12" s="1"/>
  <c r="AE2071" i="12" s="1"/>
  <c r="AJ2071" i="12" s="1"/>
  <c r="AP2071" i="12" s="1"/>
  <c r="N2072" i="12"/>
  <c r="T2072" i="12" s="1"/>
  <c r="Y2072" i="12" s="1"/>
  <c r="AE2072" i="12" s="1"/>
  <c r="AJ2072" i="12" s="1"/>
  <c r="AP2072" i="12" s="1"/>
  <c r="F2028" i="12"/>
  <c r="L2028" i="12" s="1"/>
  <c r="R2028" i="12" s="1"/>
  <c r="W2028" i="12" s="1"/>
  <c r="AC2028" i="12" s="1"/>
  <c r="AH2028" i="12" s="1"/>
  <c r="AN2028" i="12" s="1"/>
  <c r="L2029" i="12"/>
  <c r="R2029" i="12" s="1"/>
  <c r="W2029" i="12" s="1"/>
  <c r="AC2029" i="12" s="1"/>
  <c r="AH2029" i="12" s="1"/>
  <c r="AN2029" i="12" s="1"/>
  <c r="G2012" i="12"/>
  <c r="M2012" i="12" s="1"/>
  <c r="S2012" i="12" s="1"/>
  <c r="X2012" i="12" s="1"/>
  <c r="AD2012" i="12" s="1"/>
  <c r="AI2012" i="12" s="1"/>
  <c r="AO2012" i="12" s="1"/>
  <c r="M2013" i="12"/>
  <c r="S2013" i="12" s="1"/>
  <c r="X2013" i="12" s="1"/>
  <c r="AD2013" i="12" s="1"/>
  <c r="AI2013" i="12" s="1"/>
  <c r="AO2013" i="12" s="1"/>
  <c r="H1946" i="12"/>
  <c r="N1946" i="12" s="1"/>
  <c r="T1946" i="12" s="1"/>
  <c r="Y1946" i="12" s="1"/>
  <c r="AE1946" i="12" s="1"/>
  <c r="AJ1946" i="12" s="1"/>
  <c r="AP1946" i="12" s="1"/>
  <c r="N1947" i="12"/>
  <c r="T1947" i="12" s="1"/>
  <c r="Y1947" i="12" s="1"/>
  <c r="AE1947" i="12" s="1"/>
  <c r="AJ1947" i="12" s="1"/>
  <c r="AP1947" i="12" s="1"/>
  <c r="F1938" i="12"/>
  <c r="L1938" i="12" s="1"/>
  <c r="R1938" i="12" s="1"/>
  <c r="W1938" i="12" s="1"/>
  <c r="AC1938" i="12" s="1"/>
  <c r="AH1938" i="12" s="1"/>
  <c r="AN1938" i="12" s="1"/>
  <c r="L1939" i="12"/>
  <c r="R1939" i="12" s="1"/>
  <c r="W1939" i="12" s="1"/>
  <c r="AC1939" i="12" s="1"/>
  <c r="AH1939" i="12" s="1"/>
  <c r="AN1939" i="12" s="1"/>
  <c r="F1896" i="12"/>
  <c r="L1896" i="12" s="1"/>
  <c r="R1896" i="12" s="1"/>
  <c r="W1896" i="12" s="1"/>
  <c r="AC1896" i="12" s="1"/>
  <c r="AH1896" i="12" s="1"/>
  <c r="AN1896" i="12" s="1"/>
  <c r="L1897" i="12"/>
  <c r="R1897" i="12" s="1"/>
  <c r="W1897" i="12" s="1"/>
  <c r="AC1897" i="12" s="1"/>
  <c r="AH1897" i="12" s="1"/>
  <c r="AN1897" i="12" s="1"/>
  <c r="G1863" i="12"/>
  <c r="M1863" i="12" s="1"/>
  <c r="S1863" i="12" s="1"/>
  <c r="X1863" i="12" s="1"/>
  <c r="AD1863" i="12" s="1"/>
  <c r="AI1863" i="12" s="1"/>
  <c r="AO1863" i="12" s="1"/>
  <c r="M1864" i="12"/>
  <c r="S1864" i="12" s="1"/>
  <c r="X1864" i="12" s="1"/>
  <c r="AD1864" i="12" s="1"/>
  <c r="AI1864" i="12" s="1"/>
  <c r="AO1864" i="12" s="1"/>
  <c r="F1740" i="12"/>
  <c r="L1740" i="12" s="1"/>
  <c r="R1740" i="12" s="1"/>
  <c r="W1740" i="12" s="1"/>
  <c r="AC1740" i="12" s="1"/>
  <c r="AH1740" i="12" s="1"/>
  <c r="AN1740" i="12" s="1"/>
  <c r="L1741" i="12"/>
  <c r="R1741" i="12" s="1"/>
  <c r="W1741" i="12" s="1"/>
  <c r="AC1741" i="12" s="1"/>
  <c r="AH1741" i="12" s="1"/>
  <c r="AN1741" i="12" s="1"/>
  <c r="H1681" i="12"/>
  <c r="N1681" i="12" s="1"/>
  <c r="T1681" i="12" s="1"/>
  <c r="Y1681" i="12" s="1"/>
  <c r="AE1681" i="12" s="1"/>
  <c r="AJ1681" i="12" s="1"/>
  <c r="AP1681" i="12" s="1"/>
  <c r="N1682" i="12"/>
  <c r="T1682" i="12" s="1"/>
  <c r="Y1682" i="12" s="1"/>
  <c r="AE1682" i="12" s="1"/>
  <c r="AJ1682" i="12" s="1"/>
  <c r="AP1682" i="12" s="1"/>
  <c r="H1626" i="12"/>
  <c r="N1627" i="12"/>
  <c r="T1627" i="12" s="1"/>
  <c r="Y1627" i="12" s="1"/>
  <c r="AE1627" i="12" s="1"/>
  <c r="AJ1627" i="12" s="1"/>
  <c r="AP1627" i="12" s="1"/>
  <c r="F1616" i="12"/>
  <c r="L1617" i="12"/>
  <c r="R1617" i="12" s="1"/>
  <c r="W1617" i="12" s="1"/>
  <c r="AC1617" i="12" s="1"/>
  <c r="AH1617" i="12" s="1"/>
  <c r="AN1617" i="12" s="1"/>
  <c r="G1600" i="12"/>
  <c r="M1600" i="12" s="1"/>
  <c r="S1600" i="12" s="1"/>
  <c r="X1600" i="12" s="1"/>
  <c r="AD1600" i="12" s="1"/>
  <c r="AI1600" i="12" s="1"/>
  <c r="AO1600" i="12" s="1"/>
  <c r="M1601" i="12"/>
  <c r="S1601" i="12" s="1"/>
  <c r="X1601" i="12" s="1"/>
  <c r="AD1601" i="12" s="1"/>
  <c r="AI1601" i="12" s="1"/>
  <c r="AO1601" i="12" s="1"/>
  <c r="G1566" i="12"/>
  <c r="M1567" i="12"/>
  <c r="S1567" i="12" s="1"/>
  <c r="X1567" i="12" s="1"/>
  <c r="AD1567" i="12" s="1"/>
  <c r="AI1567" i="12" s="1"/>
  <c r="AO1567" i="12" s="1"/>
  <c r="H1540" i="12"/>
  <c r="N1540" i="12" s="1"/>
  <c r="T1540" i="12" s="1"/>
  <c r="Y1540" i="12" s="1"/>
  <c r="AE1540" i="12" s="1"/>
  <c r="AJ1540" i="12" s="1"/>
  <c r="AP1540" i="12" s="1"/>
  <c r="N1541" i="12"/>
  <c r="T1541" i="12" s="1"/>
  <c r="Y1541" i="12" s="1"/>
  <c r="AE1541" i="12" s="1"/>
  <c r="AJ1541" i="12" s="1"/>
  <c r="AP1541" i="12" s="1"/>
  <c r="F1526" i="12"/>
  <c r="L1526" i="12" s="1"/>
  <c r="R1526" i="12" s="1"/>
  <c r="W1526" i="12" s="1"/>
  <c r="AC1526" i="12" s="1"/>
  <c r="AH1526" i="12" s="1"/>
  <c r="AN1526" i="12" s="1"/>
  <c r="L1527" i="12"/>
  <c r="R1527" i="12" s="1"/>
  <c r="W1527" i="12" s="1"/>
  <c r="AC1527" i="12" s="1"/>
  <c r="AH1527" i="12" s="1"/>
  <c r="AN1527" i="12" s="1"/>
  <c r="H1489" i="12"/>
  <c r="N1490" i="12"/>
  <c r="T1490" i="12" s="1"/>
  <c r="Y1490" i="12" s="1"/>
  <c r="AE1490" i="12" s="1"/>
  <c r="AJ1490" i="12" s="1"/>
  <c r="AP1490" i="12" s="1"/>
  <c r="F1461" i="12"/>
  <c r="L1462" i="12"/>
  <c r="R1462" i="12" s="1"/>
  <c r="W1462" i="12" s="1"/>
  <c r="AC1462" i="12" s="1"/>
  <c r="AH1462" i="12" s="1"/>
  <c r="AN1462" i="12" s="1"/>
  <c r="H1425" i="12"/>
  <c r="N1425" i="12" s="1"/>
  <c r="T1425" i="12" s="1"/>
  <c r="Y1425" i="12" s="1"/>
  <c r="AE1425" i="12" s="1"/>
  <c r="AJ1425" i="12" s="1"/>
  <c r="AP1425" i="12" s="1"/>
  <c r="N1426" i="12"/>
  <c r="T1426" i="12" s="1"/>
  <c r="Y1426" i="12" s="1"/>
  <c r="AE1426" i="12" s="1"/>
  <c r="AJ1426" i="12" s="1"/>
  <c r="AP1426" i="12" s="1"/>
  <c r="G1397" i="12"/>
  <c r="M1398" i="12"/>
  <c r="S1398" i="12" s="1"/>
  <c r="X1398" i="12" s="1"/>
  <c r="AD1398" i="12" s="1"/>
  <c r="AI1398" i="12" s="1"/>
  <c r="AO1398" i="12" s="1"/>
  <c r="H1376" i="12"/>
  <c r="N1377" i="12"/>
  <c r="T1377" i="12" s="1"/>
  <c r="Y1377" i="12" s="1"/>
  <c r="AE1377" i="12" s="1"/>
  <c r="AJ1377" i="12" s="1"/>
  <c r="AP1377" i="12" s="1"/>
  <c r="F1367" i="12"/>
  <c r="L1368" i="12"/>
  <c r="R1368" i="12" s="1"/>
  <c r="W1368" i="12" s="1"/>
  <c r="AC1368" i="12" s="1"/>
  <c r="AH1368" i="12" s="1"/>
  <c r="AN1368" i="12" s="1"/>
  <c r="G1350" i="12"/>
  <c r="M1354" i="12"/>
  <c r="S1354" i="12" s="1"/>
  <c r="X1354" i="12" s="1"/>
  <c r="AD1354" i="12" s="1"/>
  <c r="AI1354" i="12" s="1"/>
  <c r="AO1354" i="12" s="1"/>
  <c r="F1324" i="12"/>
  <c r="L1324" i="12" s="1"/>
  <c r="R1324" i="12" s="1"/>
  <c r="W1324" i="12" s="1"/>
  <c r="AC1324" i="12" s="1"/>
  <c r="AH1324" i="12" s="1"/>
  <c r="AN1324" i="12" s="1"/>
  <c r="L1325" i="12"/>
  <c r="R1325" i="12" s="1"/>
  <c r="W1325" i="12" s="1"/>
  <c r="AC1325" i="12" s="1"/>
  <c r="AH1325" i="12" s="1"/>
  <c r="AN1325" i="12" s="1"/>
  <c r="G1309" i="12"/>
  <c r="M1309" i="12" s="1"/>
  <c r="S1309" i="12" s="1"/>
  <c r="X1309" i="12" s="1"/>
  <c r="AD1309" i="12" s="1"/>
  <c r="AI1309" i="12" s="1"/>
  <c r="AO1309" i="12" s="1"/>
  <c r="M1310" i="12"/>
  <c r="S1310" i="12" s="1"/>
  <c r="X1310" i="12" s="1"/>
  <c r="AD1310" i="12" s="1"/>
  <c r="AI1310" i="12" s="1"/>
  <c r="AO1310" i="12" s="1"/>
  <c r="H1280" i="12"/>
  <c r="N1281" i="12"/>
  <c r="T1281" i="12" s="1"/>
  <c r="Y1281" i="12" s="1"/>
  <c r="AE1281" i="12" s="1"/>
  <c r="AJ1281" i="12" s="1"/>
  <c r="AP1281" i="12" s="1"/>
  <c r="G1188" i="12"/>
  <c r="M1188" i="12" s="1"/>
  <c r="S1188" i="12" s="1"/>
  <c r="X1188" i="12" s="1"/>
  <c r="AD1188" i="12" s="1"/>
  <c r="AI1188" i="12" s="1"/>
  <c r="AO1188" i="12" s="1"/>
  <c r="M1189" i="12"/>
  <c r="S1189" i="12" s="1"/>
  <c r="X1189" i="12" s="1"/>
  <c r="AD1189" i="12" s="1"/>
  <c r="AI1189" i="12" s="1"/>
  <c r="AO1189" i="12" s="1"/>
  <c r="H1063" i="12"/>
  <c r="N1063" i="12" s="1"/>
  <c r="T1063" i="12" s="1"/>
  <c r="Y1063" i="12" s="1"/>
  <c r="AE1063" i="12" s="1"/>
  <c r="AJ1063" i="12" s="1"/>
  <c r="AP1063" i="12" s="1"/>
  <c r="N1064" i="12"/>
  <c r="T1064" i="12" s="1"/>
  <c r="Y1064" i="12" s="1"/>
  <c r="AE1064" i="12" s="1"/>
  <c r="AJ1064" i="12" s="1"/>
  <c r="AP1064" i="12" s="1"/>
  <c r="F1018" i="12"/>
  <c r="L1019" i="12"/>
  <c r="R1019" i="12" s="1"/>
  <c r="W1019" i="12" s="1"/>
  <c r="AC1019" i="12" s="1"/>
  <c r="AH1019" i="12" s="1"/>
  <c r="AN1019" i="12" s="1"/>
  <c r="G970" i="12"/>
  <c r="M970" i="12" s="1"/>
  <c r="S970" i="12" s="1"/>
  <c r="X970" i="12" s="1"/>
  <c r="AD970" i="12" s="1"/>
  <c r="AI970" i="12" s="1"/>
  <c r="AO970" i="12" s="1"/>
  <c r="M971" i="12"/>
  <c r="S971" i="12" s="1"/>
  <c r="X971" i="12" s="1"/>
  <c r="AD971" i="12" s="1"/>
  <c r="AI971" i="12" s="1"/>
  <c r="AO971" i="12" s="1"/>
  <c r="G892" i="12"/>
  <c r="M892" i="12" s="1"/>
  <c r="S892" i="12" s="1"/>
  <c r="X892" i="12" s="1"/>
  <c r="AD892" i="12" s="1"/>
  <c r="AI892" i="12" s="1"/>
  <c r="AO892" i="12" s="1"/>
  <c r="M893" i="12"/>
  <c r="S893" i="12" s="1"/>
  <c r="X893" i="12" s="1"/>
  <c r="AD893" i="12" s="1"/>
  <c r="AI893" i="12" s="1"/>
  <c r="AO893" i="12" s="1"/>
  <c r="H870" i="12"/>
  <c r="N870" i="12" s="1"/>
  <c r="T870" i="12" s="1"/>
  <c r="Y870" i="12" s="1"/>
  <c r="AE870" i="12" s="1"/>
  <c r="AJ870" i="12" s="1"/>
  <c r="AP870" i="12" s="1"/>
  <c r="N871" i="12"/>
  <c r="T871" i="12" s="1"/>
  <c r="Y871" i="12" s="1"/>
  <c r="AE871" i="12" s="1"/>
  <c r="AJ871" i="12" s="1"/>
  <c r="AP871" i="12" s="1"/>
  <c r="F825" i="12"/>
  <c r="L825" i="12" s="1"/>
  <c r="R825" i="12" s="1"/>
  <c r="W825" i="12" s="1"/>
  <c r="AC825" i="12" s="1"/>
  <c r="AH825" i="12" s="1"/>
  <c r="AN825" i="12" s="1"/>
  <c r="L826" i="12"/>
  <c r="R826" i="12" s="1"/>
  <c r="W826" i="12" s="1"/>
  <c r="AC826" i="12" s="1"/>
  <c r="AH826" i="12" s="1"/>
  <c r="AN826" i="12" s="1"/>
  <c r="G769" i="12"/>
  <c r="M769" i="12" s="1"/>
  <c r="S769" i="12" s="1"/>
  <c r="X769" i="12" s="1"/>
  <c r="AD769" i="12" s="1"/>
  <c r="AI769" i="12" s="1"/>
  <c r="AO769" i="12" s="1"/>
  <c r="M770" i="12"/>
  <c r="S770" i="12" s="1"/>
  <c r="X770" i="12" s="1"/>
  <c r="AD770" i="12" s="1"/>
  <c r="AI770" i="12" s="1"/>
  <c r="AO770" i="12" s="1"/>
  <c r="H753" i="12"/>
  <c r="N753" i="12" s="1"/>
  <c r="T753" i="12" s="1"/>
  <c r="Y753" i="12" s="1"/>
  <c r="AE753" i="12" s="1"/>
  <c r="AJ753" i="12" s="1"/>
  <c r="AP753" i="12" s="1"/>
  <c r="N754" i="12"/>
  <c r="T754" i="12" s="1"/>
  <c r="Y754" i="12" s="1"/>
  <c r="AE754" i="12" s="1"/>
  <c r="AJ754" i="12" s="1"/>
  <c r="AP754" i="12" s="1"/>
  <c r="F721" i="12"/>
  <c r="L721" i="12" s="1"/>
  <c r="R721" i="12" s="1"/>
  <c r="W721" i="12" s="1"/>
  <c r="AC721" i="12" s="1"/>
  <c r="AH721" i="12" s="1"/>
  <c r="AN721" i="12" s="1"/>
  <c r="L722" i="12"/>
  <c r="R722" i="12" s="1"/>
  <c r="W722" i="12" s="1"/>
  <c r="AC722" i="12" s="1"/>
  <c r="AH722" i="12" s="1"/>
  <c r="AN722" i="12" s="1"/>
  <c r="G682" i="12"/>
  <c r="M683" i="12"/>
  <c r="S683" i="12" s="1"/>
  <c r="X683" i="12" s="1"/>
  <c r="AD683" i="12" s="1"/>
  <c r="AI683" i="12" s="1"/>
  <c r="AO683" i="12" s="1"/>
  <c r="G279" i="12"/>
  <c r="M279" i="12" s="1"/>
  <c r="S279" i="12" s="1"/>
  <c r="X279" i="12" s="1"/>
  <c r="AD279" i="12" s="1"/>
  <c r="AI279" i="12" s="1"/>
  <c r="AO279" i="12" s="1"/>
  <c r="M280" i="12"/>
  <c r="S280" i="12" s="1"/>
  <c r="X280" i="12" s="1"/>
  <c r="AD280" i="12" s="1"/>
  <c r="AI280" i="12" s="1"/>
  <c r="AO280" i="12" s="1"/>
  <c r="H2361" i="12"/>
  <c r="N2361" i="12" s="1"/>
  <c r="T2361" i="12" s="1"/>
  <c r="Y2361" i="12" s="1"/>
  <c r="AE2361" i="12" s="1"/>
  <c r="AJ2361" i="12" s="1"/>
  <c r="AP2361" i="12" s="1"/>
  <c r="N2362" i="12"/>
  <c r="T2362" i="12" s="1"/>
  <c r="Y2362" i="12" s="1"/>
  <c r="AE2362" i="12" s="1"/>
  <c r="AJ2362" i="12" s="1"/>
  <c r="AP2362" i="12" s="1"/>
  <c r="F2416" i="12"/>
  <c r="G2395" i="12"/>
  <c r="H2177" i="12"/>
  <c r="N2177" i="12" s="1"/>
  <c r="T2177" i="12" s="1"/>
  <c r="Y2177" i="12" s="1"/>
  <c r="AE2177" i="12" s="1"/>
  <c r="AJ2177" i="12" s="1"/>
  <c r="AP2177" i="12" s="1"/>
  <c r="H1792" i="12"/>
  <c r="N1792" i="12" s="1"/>
  <c r="T1792" i="12" s="1"/>
  <c r="Y1792" i="12" s="1"/>
  <c r="AE1792" i="12" s="1"/>
  <c r="AJ1792" i="12" s="1"/>
  <c r="AP1792" i="12" s="1"/>
  <c r="H1478" i="12"/>
  <c r="G1036" i="12"/>
  <c r="F1073" i="12"/>
  <c r="L1073" i="12" s="1"/>
  <c r="R1073" i="12" s="1"/>
  <c r="W1073" i="12" s="1"/>
  <c r="AC1073" i="12" s="1"/>
  <c r="AH1073" i="12" s="1"/>
  <c r="AN1073" i="12" s="1"/>
  <c r="G615" i="12"/>
  <c r="H2395" i="12"/>
  <c r="H2373" i="12"/>
  <c r="N2373" i="12" s="1"/>
  <c r="T2373" i="12" s="1"/>
  <c r="Y2373" i="12" s="1"/>
  <c r="AE2373" i="12" s="1"/>
  <c r="AJ2373" i="12" s="1"/>
  <c r="AP2373" i="12" s="1"/>
  <c r="F1868" i="12"/>
  <c r="L1872" i="12"/>
  <c r="R1872" i="12" s="1"/>
  <c r="W1872" i="12" s="1"/>
  <c r="AC1872" i="12" s="1"/>
  <c r="AH1872" i="12" s="1"/>
  <c r="AN1872" i="12" s="1"/>
  <c r="G2310" i="12"/>
  <c r="M2310" i="12" s="1"/>
  <c r="S2310" i="12" s="1"/>
  <c r="X2310" i="12" s="1"/>
  <c r="AD2310" i="12" s="1"/>
  <c r="AI2310" i="12" s="1"/>
  <c r="AO2310" i="12" s="1"/>
  <c r="G2416" i="12"/>
  <c r="F1813" i="12"/>
  <c r="L1813" i="12" s="1"/>
  <c r="R1813" i="12" s="1"/>
  <c r="W1813" i="12" s="1"/>
  <c r="AC1813" i="12" s="1"/>
  <c r="AH1813" i="12" s="1"/>
  <c r="AN1813" i="12" s="1"/>
  <c r="H1402" i="12"/>
  <c r="G1073" i="12"/>
  <c r="M1073" i="12" s="1"/>
  <c r="S1073" i="12" s="1"/>
  <c r="X1073" i="12" s="1"/>
  <c r="AD1073" i="12" s="1"/>
  <c r="AI1073" i="12" s="1"/>
  <c r="AO1073" i="12" s="1"/>
  <c r="G1438" i="12"/>
  <c r="M1438" i="12" s="1"/>
  <c r="S1438" i="12" s="1"/>
  <c r="X1438" i="12" s="1"/>
  <c r="AD1438" i="12" s="1"/>
  <c r="AI1438" i="12" s="1"/>
  <c r="AO1438" i="12" s="1"/>
  <c r="G1792" i="12"/>
  <c r="M1792" i="12" s="1"/>
  <c r="S1792" i="12" s="1"/>
  <c r="X1792" i="12" s="1"/>
  <c r="AD1792" i="12" s="1"/>
  <c r="AI1792" i="12" s="1"/>
  <c r="AO1792" i="12" s="1"/>
  <c r="H1223" i="12"/>
  <c r="N1223" i="12" s="1"/>
  <c r="T1223" i="12" s="1"/>
  <c r="Y1223" i="12" s="1"/>
  <c r="AE1223" i="12" s="1"/>
  <c r="AJ1223" i="12" s="1"/>
  <c r="AP1223" i="12" s="1"/>
  <c r="F601" i="12"/>
  <c r="H601" i="12"/>
  <c r="F258" i="12"/>
  <c r="H108" i="12"/>
  <c r="N112" i="12"/>
  <c r="T112" i="12" s="1"/>
  <c r="Y112" i="12" s="1"/>
  <c r="AE112" i="12" s="1"/>
  <c r="AJ112" i="12" s="1"/>
  <c r="AP112" i="12" s="1"/>
  <c r="G50" i="12"/>
  <c r="M50" i="12" s="1"/>
  <c r="S50" i="12" s="1"/>
  <c r="X50" i="12" s="1"/>
  <c r="AD50" i="12" s="1"/>
  <c r="AI50" i="12" s="1"/>
  <c r="AO50" i="12" s="1"/>
  <c r="G941" i="12"/>
  <c r="G528" i="12"/>
  <c r="H177" i="12"/>
  <c r="N178" i="12"/>
  <c r="T178" i="12" s="1"/>
  <c r="Y178" i="12" s="1"/>
  <c r="AE178" i="12" s="1"/>
  <c r="AJ178" i="12" s="1"/>
  <c r="AP178" i="12" s="1"/>
  <c r="H89" i="12"/>
  <c r="N90" i="12"/>
  <c r="T90" i="12" s="1"/>
  <c r="Y90" i="12" s="1"/>
  <c r="AE90" i="12" s="1"/>
  <c r="AJ90" i="12" s="1"/>
  <c r="AP90" i="12" s="1"/>
  <c r="G258" i="12"/>
  <c r="G2351" i="12"/>
  <c r="M2351" i="12" s="1"/>
  <c r="S2351" i="12" s="1"/>
  <c r="X2351" i="12" s="1"/>
  <c r="AD2351" i="12" s="1"/>
  <c r="AI2351" i="12" s="1"/>
  <c r="AO2351" i="12" s="1"/>
  <c r="F1842" i="12"/>
  <c r="L1842" i="12" s="1"/>
  <c r="R1842" i="12" s="1"/>
  <c r="W1842" i="12" s="1"/>
  <c r="AC1842" i="12" s="1"/>
  <c r="AH1842" i="12" s="1"/>
  <c r="AN1842" i="12" s="1"/>
  <c r="L1843" i="12"/>
  <c r="R1843" i="12" s="1"/>
  <c r="W1843" i="12" s="1"/>
  <c r="AC1843" i="12" s="1"/>
  <c r="AH1843" i="12" s="1"/>
  <c r="AN1843" i="12" s="1"/>
  <c r="G1547" i="12"/>
  <c r="F2373" i="12"/>
  <c r="L2373" i="12" s="1"/>
  <c r="R2373" i="12" s="1"/>
  <c r="W2373" i="12" s="1"/>
  <c r="AC2373" i="12" s="1"/>
  <c r="AH2373" i="12" s="1"/>
  <c r="AN2373" i="12" s="1"/>
  <c r="F1822" i="12"/>
  <c r="L1822" i="12" s="1"/>
  <c r="R1822" i="12" s="1"/>
  <c r="W1822" i="12" s="1"/>
  <c r="AC1822" i="12" s="1"/>
  <c r="AH1822" i="12" s="1"/>
  <c r="AN1822" i="12" s="1"/>
  <c r="L1829" i="12"/>
  <c r="R1829" i="12" s="1"/>
  <c r="W1829" i="12" s="1"/>
  <c r="AC1829" i="12" s="1"/>
  <c r="AH1829" i="12" s="1"/>
  <c r="AN1829" i="12" s="1"/>
  <c r="G1675" i="12"/>
  <c r="M1675" i="12" s="1"/>
  <c r="S1675" i="12" s="1"/>
  <c r="X1675" i="12" s="1"/>
  <c r="AD1675" i="12" s="1"/>
  <c r="AI1675" i="12" s="1"/>
  <c r="AO1675" i="12" s="1"/>
  <c r="M1676" i="12"/>
  <c r="S1676" i="12" s="1"/>
  <c r="X1676" i="12" s="1"/>
  <c r="AD1676" i="12" s="1"/>
  <c r="AI1676" i="12" s="1"/>
  <c r="AO1676" i="12" s="1"/>
  <c r="F2482" i="12"/>
  <c r="F983" i="12"/>
  <c r="H463" i="12"/>
  <c r="H462" i="12" s="1"/>
  <c r="N462" i="12" s="1"/>
  <c r="T462" i="12" s="1"/>
  <c r="Y462" i="12" s="1"/>
  <c r="AE462" i="12" s="1"/>
  <c r="AJ462" i="12" s="1"/>
  <c r="AP462" i="12" s="1"/>
  <c r="N467" i="12"/>
  <c r="T467" i="12" s="1"/>
  <c r="Y467" i="12" s="1"/>
  <c r="AE467" i="12" s="1"/>
  <c r="AJ467" i="12" s="1"/>
  <c r="AP467" i="12" s="1"/>
  <c r="F302" i="12"/>
  <c r="L302" i="12" s="1"/>
  <c r="R302" i="12" s="1"/>
  <c r="W302" i="12" s="1"/>
  <c r="AC302" i="12" s="1"/>
  <c r="AH302" i="12" s="1"/>
  <c r="AN302" i="12" s="1"/>
  <c r="F69" i="12"/>
  <c r="F1024" i="12"/>
  <c r="L1025" i="12"/>
  <c r="R1025" i="12" s="1"/>
  <c r="W1025" i="12" s="1"/>
  <c r="AC1025" i="12" s="1"/>
  <c r="AH1025" i="12" s="1"/>
  <c r="AN1025" i="12" s="1"/>
  <c r="H814" i="12"/>
  <c r="F422" i="12"/>
  <c r="L422" i="12" s="1"/>
  <c r="R422" i="12" s="1"/>
  <c r="W422" i="12" s="1"/>
  <c r="AC422" i="12" s="1"/>
  <c r="AH422" i="12" s="1"/>
  <c r="AN422" i="12" s="1"/>
  <c r="L423" i="12"/>
  <c r="R423" i="12" s="1"/>
  <c r="W423" i="12" s="1"/>
  <c r="AC423" i="12" s="1"/>
  <c r="AH423" i="12" s="1"/>
  <c r="AN423" i="12" s="1"/>
  <c r="F89" i="12"/>
  <c r="L90" i="12"/>
  <c r="R90" i="12" s="1"/>
  <c r="W90" i="12" s="1"/>
  <c r="AC90" i="12" s="1"/>
  <c r="AH90" i="12" s="1"/>
  <c r="AN90" i="12" s="1"/>
  <c r="H33" i="12"/>
  <c r="N37" i="12"/>
  <c r="T37" i="12" s="1"/>
  <c r="Y37" i="12" s="1"/>
  <c r="AE37" i="12" s="1"/>
  <c r="AJ37" i="12" s="1"/>
  <c r="AP37" i="12" s="1"/>
  <c r="G302" i="12"/>
  <c r="H2271" i="12"/>
  <c r="N2271" i="12" s="1"/>
  <c r="T2271" i="12" s="1"/>
  <c r="Y2271" i="12" s="1"/>
  <c r="AE2271" i="12" s="1"/>
  <c r="AJ2271" i="12" s="1"/>
  <c r="AP2271" i="12" s="1"/>
  <c r="F1083" i="12"/>
  <c r="L1083" i="12" s="1"/>
  <c r="R1083" i="12" s="1"/>
  <c r="W1083" i="12" s="1"/>
  <c r="AC1083" i="12" s="1"/>
  <c r="AH1083" i="12" s="1"/>
  <c r="AN1083" i="12" s="1"/>
  <c r="G2437" i="12"/>
  <c r="G1842" i="12"/>
  <c r="M1842" i="12" s="1"/>
  <c r="S1842" i="12" s="1"/>
  <c r="X1842" i="12" s="1"/>
  <c r="AD1842" i="12" s="1"/>
  <c r="AI1842" i="12" s="1"/>
  <c r="AO1842" i="12" s="1"/>
  <c r="M1843" i="12"/>
  <c r="S1843" i="12" s="1"/>
  <c r="X1843" i="12" s="1"/>
  <c r="AD1843" i="12" s="1"/>
  <c r="AI1843" i="12" s="1"/>
  <c r="AO1843" i="12" s="1"/>
  <c r="F941" i="12"/>
  <c r="H135" i="12"/>
  <c r="N135" i="12" s="1"/>
  <c r="T135" i="12" s="1"/>
  <c r="Y135" i="12" s="1"/>
  <c r="AE135" i="12" s="1"/>
  <c r="AJ135" i="12" s="1"/>
  <c r="AP135" i="12" s="1"/>
  <c r="N136" i="12"/>
  <c r="T136" i="12" s="1"/>
  <c r="Y136" i="12" s="1"/>
  <c r="AE136" i="12" s="1"/>
  <c r="AJ136" i="12" s="1"/>
  <c r="AP136" i="12" s="1"/>
  <c r="F555" i="12"/>
  <c r="L555" i="12" s="1"/>
  <c r="R555" i="12" s="1"/>
  <c r="W555" i="12" s="1"/>
  <c r="AC555" i="12" s="1"/>
  <c r="AH555" i="12" s="1"/>
  <c r="AN555" i="12" s="1"/>
  <c r="L556" i="12"/>
  <c r="R556" i="12" s="1"/>
  <c r="W556" i="12" s="1"/>
  <c r="AC556" i="12" s="1"/>
  <c r="AH556" i="12" s="1"/>
  <c r="AN556" i="12" s="1"/>
  <c r="G1647" i="12"/>
  <c r="F2310" i="12"/>
  <c r="L2310" i="12" s="1"/>
  <c r="R2310" i="12" s="1"/>
  <c r="W2310" i="12" s="1"/>
  <c r="AC2310" i="12" s="1"/>
  <c r="AH2310" i="12" s="1"/>
  <c r="AN2310" i="12" s="1"/>
  <c r="F912" i="12"/>
  <c r="F1669" i="12"/>
  <c r="L1669" i="12" s="1"/>
  <c r="R1669" i="12" s="1"/>
  <c r="W1669" i="12" s="1"/>
  <c r="AC1669" i="12" s="1"/>
  <c r="AH1669" i="12" s="1"/>
  <c r="AN1669" i="12" s="1"/>
  <c r="L1670" i="12"/>
  <c r="R1670" i="12" s="1"/>
  <c r="W1670" i="12" s="1"/>
  <c r="AC1670" i="12" s="1"/>
  <c r="AH1670" i="12" s="1"/>
  <c r="AN1670" i="12" s="1"/>
  <c r="F1581" i="12"/>
  <c r="F1770" i="12"/>
  <c r="L1770" i="12" s="1"/>
  <c r="R1770" i="12" s="1"/>
  <c r="W1770" i="12" s="1"/>
  <c r="AC1770" i="12" s="1"/>
  <c r="AH1770" i="12" s="1"/>
  <c r="AN1770" i="12" s="1"/>
  <c r="L1771" i="12"/>
  <c r="R1771" i="12" s="1"/>
  <c r="W1771" i="12" s="1"/>
  <c r="AC1771" i="12" s="1"/>
  <c r="AH1771" i="12" s="1"/>
  <c r="AN1771" i="12" s="1"/>
  <c r="H2541" i="12"/>
  <c r="N2542" i="12"/>
  <c r="T2542" i="12" s="1"/>
  <c r="Y2542" i="12" s="1"/>
  <c r="AE2542" i="12" s="1"/>
  <c r="AJ2542" i="12" s="1"/>
  <c r="AP2542" i="12" s="1"/>
  <c r="H2469" i="12"/>
  <c r="N2469" i="12" s="1"/>
  <c r="T2469" i="12" s="1"/>
  <c r="Y2469" i="12" s="1"/>
  <c r="AE2469" i="12" s="1"/>
  <c r="AJ2469" i="12" s="1"/>
  <c r="AP2469" i="12" s="1"/>
  <c r="N2470" i="12"/>
  <c r="T2470" i="12" s="1"/>
  <c r="Y2470" i="12" s="1"/>
  <c r="AE2470" i="12" s="1"/>
  <c r="AJ2470" i="12" s="1"/>
  <c r="AP2470" i="12" s="1"/>
  <c r="F2428" i="12"/>
  <c r="L2429" i="12"/>
  <c r="R2429" i="12" s="1"/>
  <c r="W2429" i="12" s="1"/>
  <c r="AC2429" i="12" s="1"/>
  <c r="AH2429" i="12" s="1"/>
  <c r="AN2429" i="12" s="1"/>
  <c r="G2382" i="12"/>
  <c r="M2383" i="12"/>
  <c r="S2383" i="12" s="1"/>
  <c r="X2383" i="12" s="1"/>
  <c r="AD2383" i="12" s="1"/>
  <c r="AI2383" i="12" s="1"/>
  <c r="AO2383" i="12" s="1"/>
  <c r="H2369" i="12"/>
  <c r="N2369" i="12" s="1"/>
  <c r="T2369" i="12" s="1"/>
  <c r="Y2369" i="12" s="1"/>
  <c r="AE2369" i="12" s="1"/>
  <c r="AJ2369" i="12" s="1"/>
  <c r="AP2369" i="12" s="1"/>
  <c r="N2370" i="12"/>
  <c r="T2370" i="12" s="1"/>
  <c r="Y2370" i="12" s="1"/>
  <c r="AE2370" i="12" s="1"/>
  <c r="AJ2370" i="12" s="1"/>
  <c r="AP2370" i="12" s="1"/>
  <c r="F2361" i="12"/>
  <c r="L2361" i="12" s="1"/>
  <c r="R2361" i="12" s="1"/>
  <c r="W2361" i="12" s="1"/>
  <c r="AC2361" i="12" s="1"/>
  <c r="AH2361" i="12" s="1"/>
  <c r="AN2361" i="12" s="1"/>
  <c r="L2362" i="12"/>
  <c r="R2362" i="12" s="1"/>
  <c r="W2362" i="12" s="1"/>
  <c r="AC2362" i="12" s="1"/>
  <c r="AH2362" i="12" s="1"/>
  <c r="AN2362" i="12" s="1"/>
  <c r="G2332" i="12"/>
  <c r="M2332" i="12" s="1"/>
  <c r="S2332" i="12" s="1"/>
  <c r="X2332" i="12" s="1"/>
  <c r="AD2332" i="12" s="1"/>
  <c r="AI2332" i="12" s="1"/>
  <c r="AO2332" i="12" s="1"/>
  <c r="M2333" i="12"/>
  <c r="S2333" i="12" s="1"/>
  <c r="X2333" i="12" s="1"/>
  <c r="AD2333" i="12" s="1"/>
  <c r="AI2333" i="12" s="1"/>
  <c r="AO2333" i="12" s="1"/>
  <c r="F2306" i="12"/>
  <c r="L2306" i="12" s="1"/>
  <c r="R2306" i="12" s="1"/>
  <c r="W2306" i="12" s="1"/>
  <c r="AC2306" i="12" s="1"/>
  <c r="AH2306" i="12" s="1"/>
  <c r="AN2306" i="12" s="1"/>
  <c r="L2307" i="12"/>
  <c r="R2307" i="12" s="1"/>
  <c r="W2307" i="12" s="1"/>
  <c r="AC2307" i="12" s="1"/>
  <c r="AH2307" i="12" s="1"/>
  <c r="AN2307" i="12" s="1"/>
  <c r="H2278" i="12"/>
  <c r="N2278" i="12" s="1"/>
  <c r="T2278" i="12" s="1"/>
  <c r="Y2278" i="12" s="1"/>
  <c r="AE2278" i="12" s="1"/>
  <c r="AJ2278" i="12" s="1"/>
  <c r="AP2278" i="12" s="1"/>
  <c r="N2282" i="12"/>
  <c r="T2282" i="12" s="1"/>
  <c r="Y2282" i="12" s="1"/>
  <c r="AE2282" i="12" s="1"/>
  <c r="AJ2282" i="12" s="1"/>
  <c r="AP2282" i="12" s="1"/>
  <c r="G2259" i="12"/>
  <c r="M2259" i="12" s="1"/>
  <c r="S2259" i="12" s="1"/>
  <c r="X2259" i="12" s="1"/>
  <c r="AD2259" i="12" s="1"/>
  <c r="AI2259" i="12" s="1"/>
  <c r="AO2259" i="12" s="1"/>
  <c r="M2260" i="12"/>
  <c r="S2260" i="12" s="1"/>
  <c r="X2260" i="12" s="1"/>
  <c r="AD2260" i="12" s="1"/>
  <c r="AI2260" i="12" s="1"/>
  <c r="AO2260" i="12" s="1"/>
  <c r="H2247" i="12"/>
  <c r="N2247" i="12" s="1"/>
  <c r="T2247" i="12" s="1"/>
  <c r="Y2247" i="12" s="1"/>
  <c r="AE2247" i="12" s="1"/>
  <c r="AJ2247" i="12" s="1"/>
  <c r="AP2247" i="12" s="1"/>
  <c r="N2248" i="12"/>
  <c r="T2248" i="12" s="1"/>
  <c r="Y2248" i="12" s="1"/>
  <c r="AE2248" i="12" s="1"/>
  <c r="AJ2248" i="12" s="1"/>
  <c r="AP2248" i="12" s="1"/>
  <c r="F2222" i="12"/>
  <c r="L2222" i="12" s="1"/>
  <c r="R2222" i="12" s="1"/>
  <c r="W2222" i="12" s="1"/>
  <c r="AC2222" i="12" s="1"/>
  <c r="AH2222" i="12" s="1"/>
  <c r="AN2222" i="12" s="1"/>
  <c r="L2223" i="12"/>
  <c r="R2223" i="12" s="1"/>
  <c r="W2223" i="12" s="1"/>
  <c r="AC2223" i="12" s="1"/>
  <c r="AH2223" i="12" s="1"/>
  <c r="AN2223" i="12" s="1"/>
  <c r="F2154" i="12"/>
  <c r="L2155" i="12"/>
  <c r="R2155" i="12" s="1"/>
  <c r="W2155" i="12" s="1"/>
  <c r="AC2155" i="12" s="1"/>
  <c r="AH2155" i="12" s="1"/>
  <c r="AN2155" i="12" s="1"/>
  <c r="G2124" i="12"/>
  <c r="M2125" i="12"/>
  <c r="S2125" i="12" s="1"/>
  <c r="X2125" i="12" s="1"/>
  <c r="AD2125" i="12" s="1"/>
  <c r="AI2125" i="12" s="1"/>
  <c r="AO2125" i="12" s="1"/>
  <c r="H2067" i="12"/>
  <c r="N2067" i="12" s="1"/>
  <c r="T2067" i="12" s="1"/>
  <c r="Y2067" i="12" s="1"/>
  <c r="AE2067" i="12" s="1"/>
  <c r="AJ2067" i="12" s="1"/>
  <c r="AP2067" i="12" s="1"/>
  <c r="N2068" i="12"/>
  <c r="T2068" i="12" s="1"/>
  <c r="Y2068" i="12" s="1"/>
  <c r="AE2068" i="12" s="1"/>
  <c r="AJ2068" i="12" s="1"/>
  <c r="AP2068" i="12" s="1"/>
  <c r="F2024" i="12"/>
  <c r="L2024" i="12" s="1"/>
  <c r="R2024" i="12" s="1"/>
  <c r="W2024" i="12" s="1"/>
  <c r="AC2024" i="12" s="1"/>
  <c r="AH2024" i="12" s="1"/>
  <c r="AN2024" i="12" s="1"/>
  <c r="L2025" i="12"/>
  <c r="R2025" i="12" s="1"/>
  <c r="W2025" i="12" s="1"/>
  <c r="AC2025" i="12" s="1"/>
  <c r="AH2025" i="12" s="1"/>
  <c r="AN2025" i="12" s="1"/>
  <c r="G2008" i="12"/>
  <c r="M2008" i="12" s="1"/>
  <c r="S2008" i="12" s="1"/>
  <c r="X2008" i="12" s="1"/>
  <c r="AD2008" i="12" s="1"/>
  <c r="AI2008" i="12" s="1"/>
  <c r="AO2008" i="12" s="1"/>
  <c r="M2009" i="12"/>
  <c r="S2009" i="12" s="1"/>
  <c r="X2009" i="12" s="1"/>
  <c r="AD2009" i="12" s="1"/>
  <c r="AI2009" i="12" s="1"/>
  <c r="AO2009" i="12" s="1"/>
  <c r="H1990" i="12"/>
  <c r="N1990" i="12" s="1"/>
  <c r="T1990" i="12" s="1"/>
  <c r="Y1990" i="12" s="1"/>
  <c r="AE1990" i="12" s="1"/>
  <c r="AJ1990" i="12" s="1"/>
  <c r="AP1990" i="12" s="1"/>
  <c r="N1994" i="12"/>
  <c r="T1994" i="12" s="1"/>
  <c r="Y1994" i="12" s="1"/>
  <c r="AE1994" i="12" s="1"/>
  <c r="AJ1994" i="12" s="1"/>
  <c r="AP1994" i="12" s="1"/>
  <c r="F1954" i="12"/>
  <c r="L1954" i="12" s="1"/>
  <c r="R1954" i="12" s="1"/>
  <c r="W1954" i="12" s="1"/>
  <c r="AC1954" i="12" s="1"/>
  <c r="AH1954" i="12" s="1"/>
  <c r="AN1954" i="12" s="1"/>
  <c r="L1955" i="12"/>
  <c r="R1955" i="12" s="1"/>
  <c r="W1955" i="12" s="1"/>
  <c r="AC1955" i="12" s="1"/>
  <c r="AH1955" i="12" s="1"/>
  <c r="AN1955" i="12" s="1"/>
  <c r="G1938" i="12"/>
  <c r="M1938" i="12" s="1"/>
  <c r="S1938" i="12" s="1"/>
  <c r="X1938" i="12" s="1"/>
  <c r="AD1938" i="12" s="1"/>
  <c r="AI1938" i="12" s="1"/>
  <c r="AO1938" i="12" s="1"/>
  <c r="M1939" i="12"/>
  <c r="S1939" i="12" s="1"/>
  <c r="X1939" i="12" s="1"/>
  <c r="AD1939" i="12" s="1"/>
  <c r="AI1939" i="12" s="1"/>
  <c r="AO1939" i="12" s="1"/>
  <c r="H1910" i="12"/>
  <c r="N1911" i="12"/>
  <c r="T1911" i="12" s="1"/>
  <c r="Y1911" i="12" s="1"/>
  <c r="AE1911" i="12" s="1"/>
  <c r="AJ1911" i="12" s="1"/>
  <c r="AP1911" i="12" s="1"/>
  <c r="H1863" i="12"/>
  <c r="N1863" i="12" s="1"/>
  <c r="T1863" i="12" s="1"/>
  <c r="Y1863" i="12" s="1"/>
  <c r="AE1863" i="12" s="1"/>
  <c r="AJ1863" i="12" s="1"/>
  <c r="AP1863" i="12" s="1"/>
  <c r="N1864" i="12"/>
  <c r="T1864" i="12" s="1"/>
  <c r="Y1864" i="12" s="1"/>
  <c r="AE1864" i="12" s="1"/>
  <c r="AJ1864" i="12" s="1"/>
  <c r="AP1864" i="12" s="1"/>
  <c r="H1805" i="12"/>
  <c r="N1805" i="12" s="1"/>
  <c r="T1805" i="12" s="1"/>
  <c r="Y1805" i="12" s="1"/>
  <c r="AE1805" i="12" s="1"/>
  <c r="AJ1805" i="12" s="1"/>
  <c r="AP1805" i="12" s="1"/>
  <c r="N1806" i="12"/>
  <c r="T1806" i="12" s="1"/>
  <c r="Y1806" i="12" s="1"/>
  <c r="AE1806" i="12" s="1"/>
  <c r="AJ1806" i="12" s="1"/>
  <c r="AP1806" i="12" s="1"/>
  <c r="G1740" i="12"/>
  <c r="M1740" i="12" s="1"/>
  <c r="S1740" i="12" s="1"/>
  <c r="X1740" i="12" s="1"/>
  <c r="AD1740" i="12" s="1"/>
  <c r="AI1740" i="12" s="1"/>
  <c r="AO1740" i="12" s="1"/>
  <c r="M1741" i="12"/>
  <c r="S1741" i="12" s="1"/>
  <c r="X1741" i="12" s="1"/>
  <c r="AD1741" i="12" s="1"/>
  <c r="AI1741" i="12" s="1"/>
  <c r="AO1741" i="12" s="1"/>
  <c r="G1726" i="12"/>
  <c r="M1726" i="12" s="1"/>
  <c r="S1726" i="12" s="1"/>
  <c r="X1726" i="12" s="1"/>
  <c r="AD1726" i="12" s="1"/>
  <c r="AI1726" i="12" s="1"/>
  <c r="AO1726" i="12" s="1"/>
  <c r="M1727" i="12"/>
  <c r="S1727" i="12" s="1"/>
  <c r="X1727" i="12" s="1"/>
  <c r="AD1727" i="12" s="1"/>
  <c r="AI1727" i="12" s="1"/>
  <c r="AO1727" i="12" s="1"/>
  <c r="H1662" i="12"/>
  <c r="N1663" i="12"/>
  <c r="T1663" i="12" s="1"/>
  <c r="Y1663" i="12" s="1"/>
  <c r="AE1663" i="12" s="1"/>
  <c r="AJ1663" i="12" s="1"/>
  <c r="AP1663" i="12" s="1"/>
  <c r="G1642" i="12"/>
  <c r="M1643" i="12"/>
  <c r="S1643" i="12" s="1"/>
  <c r="X1643" i="12" s="1"/>
  <c r="AD1643" i="12" s="1"/>
  <c r="AI1643" i="12" s="1"/>
  <c r="AO1643" i="12" s="1"/>
  <c r="H1621" i="12"/>
  <c r="N1622" i="12"/>
  <c r="T1622" i="12" s="1"/>
  <c r="Y1622" i="12" s="1"/>
  <c r="AE1622" i="12" s="1"/>
  <c r="AJ1622" i="12" s="1"/>
  <c r="AP1622" i="12" s="1"/>
  <c r="F1611" i="12"/>
  <c r="L1611" i="12" s="1"/>
  <c r="R1611" i="12" s="1"/>
  <c r="W1611" i="12" s="1"/>
  <c r="AC1611" i="12" s="1"/>
  <c r="AH1611" i="12" s="1"/>
  <c r="AN1611" i="12" s="1"/>
  <c r="L1612" i="12"/>
  <c r="R1612" i="12" s="1"/>
  <c r="W1612" i="12" s="1"/>
  <c r="AC1612" i="12" s="1"/>
  <c r="AH1612" i="12" s="1"/>
  <c r="AN1612" i="12" s="1"/>
  <c r="F1577" i="12"/>
  <c r="L1577" i="12" s="1"/>
  <c r="R1577" i="12" s="1"/>
  <c r="W1577" i="12" s="1"/>
  <c r="AC1577" i="12" s="1"/>
  <c r="AH1577" i="12" s="1"/>
  <c r="AN1577" i="12" s="1"/>
  <c r="L1578" i="12"/>
  <c r="R1578" i="12" s="1"/>
  <c r="W1578" i="12" s="1"/>
  <c r="AC1578" i="12" s="1"/>
  <c r="AH1578" i="12" s="1"/>
  <c r="AN1578" i="12" s="1"/>
  <c r="H1536" i="12"/>
  <c r="N1537" i="12"/>
  <c r="T1537" i="12" s="1"/>
  <c r="Y1537" i="12" s="1"/>
  <c r="AE1537" i="12" s="1"/>
  <c r="AJ1537" i="12" s="1"/>
  <c r="AP1537" i="12" s="1"/>
  <c r="F1522" i="12"/>
  <c r="L1523" i="12"/>
  <c r="R1523" i="12" s="1"/>
  <c r="W1523" i="12" s="1"/>
  <c r="AC1523" i="12" s="1"/>
  <c r="AH1523" i="12" s="1"/>
  <c r="AN1523" i="12" s="1"/>
  <c r="F1452" i="12"/>
  <c r="L1452" i="12" s="1"/>
  <c r="R1452" i="12" s="1"/>
  <c r="W1452" i="12" s="1"/>
  <c r="AC1452" i="12" s="1"/>
  <c r="AH1452" i="12" s="1"/>
  <c r="AN1452" i="12" s="1"/>
  <c r="L1453" i="12"/>
  <c r="R1453" i="12" s="1"/>
  <c r="W1453" i="12" s="1"/>
  <c r="AC1453" i="12" s="1"/>
  <c r="AH1453" i="12" s="1"/>
  <c r="AN1453" i="12" s="1"/>
  <c r="H1421" i="12"/>
  <c r="N1422" i="12"/>
  <c r="T1422" i="12" s="1"/>
  <c r="Y1422" i="12" s="1"/>
  <c r="AE1422" i="12" s="1"/>
  <c r="AJ1422" i="12" s="1"/>
  <c r="AP1422" i="12" s="1"/>
  <c r="G1393" i="12"/>
  <c r="M1393" i="12" s="1"/>
  <c r="S1393" i="12" s="1"/>
  <c r="X1393" i="12" s="1"/>
  <c r="AD1393" i="12" s="1"/>
  <c r="AI1393" i="12" s="1"/>
  <c r="AO1393" i="12" s="1"/>
  <c r="M1394" i="12"/>
  <c r="S1394" i="12" s="1"/>
  <c r="X1394" i="12" s="1"/>
  <c r="AD1394" i="12" s="1"/>
  <c r="AI1394" i="12" s="1"/>
  <c r="AO1394" i="12" s="1"/>
  <c r="H1371" i="12"/>
  <c r="N1371" i="12" s="1"/>
  <c r="T1371" i="12" s="1"/>
  <c r="Y1371" i="12" s="1"/>
  <c r="AE1371" i="12" s="1"/>
  <c r="AJ1371" i="12" s="1"/>
  <c r="AP1371" i="12" s="1"/>
  <c r="N1372" i="12"/>
  <c r="T1372" i="12" s="1"/>
  <c r="Y1372" i="12" s="1"/>
  <c r="AE1372" i="12" s="1"/>
  <c r="AJ1372" i="12" s="1"/>
  <c r="AP1372" i="12" s="1"/>
  <c r="F1362" i="12"/>
  <c r="L1362" i="12" s="1"/>
  <c r="R1362" i="12" s="1"/>
  <c r="W1362" i="12" s="1"/>
  <c r="AC1362" i="12" s="1"/>
  <c r="AH1362" i="12" s="1"/>
  <c r="AN1362" i="12" s="1"/>
  <c r="L1363" i="12"/>
  <c r="R1363" i="12" s="1"/>
  <c r="W1363" i="12" s="1"/>
  <c r="AC1363" i="12" s="1"/>
  <c r="AH1363" i="12" s="1"/>
  <c r="AN1363" i="12" s="1"/>
  <c r="G1345" i="12"/>
  <c r="M1346" i="12"/>
  <c r="S1346" i="12" s="1"/>
  <c r="X1346" i="12" s="1"/>
  <c r="AD1346" i="12" s="1"/>
  <c r="AI1346" i="12" s="1"/>
  <c r="AO1346" i="12" s="1"/>
  <c r="H1332" i="12"/>
  <c r="N1332" i="12" s="1"/>
  <c r="T1332" i="12" s="1"/>
  <c r="Y1332" i="12" s="1"/>
  <c r="AE1332" i="12" s="1"/>
  <c r="AJ1332" i="12" s="1"/>
  <c r="AP1332" i="12" s="1"/>
  <c r="N1333" i="12"/>
  <c r="T1333" i="12" s="1"/>
  <c r="Y1333" i="12" s="1"/>
  <c r="AE1333" i="12" s="1"/>
  <c r="AJ1333" i="12" s="1"/>
  <c r="AP1333" i="12" s="1"/>
  <c r="F1320" i="12"/>
  <c r="L1320" i="12" s="1"/>
  <c r="R1320" i="12" s="1"/>
  <c r="W1320" i="12" s="1"/>
  <c r="AC1320" i="12" s="1"/>
  <c r="AH1320" i="12" s="1"/>
  <c r="AN1320" i="12" s="1"/>
  <c r="L1321" i="12"/>
  <c r="R1321" i="12" s="1"/>
  <c r="W1321" i="12" s="1"/>
  <c r="AC1321" i="12" s="1"/>
  <c r="AH1321" i="12" s="1"/>
  <c r="AN1321" i="12" s="1"/>
  <c r="G1305" i="12"/>
  <c r="M1305" i="12" s="1"/>
  <c r="S1305" i="12" s="1"/>
  <c r="X1305" i="12" s="1"/>
  <c r="AD1305" i="12" s="1"/>
  <c r="AI1305" i="12" s="1"/>
  <c r="AO1305" i="12" s="1"/>
  <c r="M1306" i="12"/>
  <c r="S1306" i="12" s="1"/>
  <c r="X1306" i="12" s="1"/>
  <c r="AD1306" i="12" s="1"/>
  <c r="AI1306" i="12" s="1"/>
  <c r="AO1306" i="12" s="1"/>
  <c r="H1267" i="12"/>
  <c r="N1267" i="12" s="1"/>
  <c r="T1267" i="12" s="1"/>
  <c r="Y1267" i="12" s="1"/>
  <c r="AE1267" i="12" s="1"/>
  <c r="AJ1267" i="12" s="1"/>
  <c r="AP1267" i="12" s="1"/>
  <c r="N1268" i="12"/>
  <c r="T1268" i="12" s="1"/>
  <c r="Y1268" i="12" s="1"/>
  <c r="AE1268" i="12" s="1"/>
  <c r="AJ1268" i="12" s="1"/>
  <c r="AP1268" i="12" s="1"/>
  <c r="F1203" i="12"/>
  <c r="L1204" i="12"/>
  <c r="R1204" i="12" s="1"/>
  <c r="W1204" i="12" s="1"/>
  <c r="AC1204" i="12" s="1"/>
  <c r="AH1204" i="12" s="1"/>
  <c r="AN1204" i="12" s="1"/>
  <c r="G1184" i="12"/>
  <c r="M1185" i="12"/>
  <c r="S1185" i="12" s="1"/>
  <c r="X1185" i="12" s="1"/>
  <c r="AD1185" i="12" s="1"/>
  <c r="AI1185" i="12" s="1"/>
  <c r="AO1185" i="12" s="1"/>
  <c r="H1059" i="12"/>
  <c r="N1059" i="12" s="1"/>
  <c r="T1059" i="12" s="1"/>
  <c r="Y1059" i="12" s="1"/>
  <c r="AE1059" i="12" s="1"/>
  <c r="AJ1059" i="12" s="1"/>
  <c r="AP1059" i="12" s="1"/>
  <c r="N1060" i="12"/>
  <c r="T1060" i="12" s="1"/>
  <c r="Y1060" i="12" s="1"/>
  <c r="AE1060" i="12" s="1"/>
  <c r="AJ1060" i="12" s="1"/>
  <c r="AP1060" i="12" s="1"/>
  <c r="F1050" i="12"/>
  <c r="L1050" i="12" s="1"/>
  <c r="R1050" i="12" s="1"/>
  <c r="W1050" i="12" s="1"/>
  <c r="AC1050" i="12" s="1"/>
  <c r="AH1050" i="12" s="1"/>
  <c r="AN1050" i="12" s="1"/>
  <c r="L1051" i="12"/>
  <c r="R1051" i="12" s="1"/>
  <c r="W1051" i="12" s="1"/>
  <c r="AC1051" i="12" s="1"/>
  <c r="AH1051" i="12" s="1"/>
  <c r="AN1051" i="12" s="1"/>
  <c r="G1018" i="12"/>
  <c r="M1019" i="12"/>
  <c r="S1019" i="12" s="1"/>
  <c r="X1019" i="12" s="1"/>
  <c r="AD1019" i="12" s="1"/>
  <c r="AI1019" i="12" s="1"/>
  <c r="AO1019" i="12" s="1"/>
  <c r="H1005" i="12"/>
  <c r="N1005" i="12" s="1"/>
  <c r="T1005" i="12" s="1"/>
  <c r="Y1005" i="12" s="1"/>
  <c r="AE1005" i="12" s="1"/>
  <c r="AJ1005" i="12" s="1"/>
  <c r="AP1005" i="12" s="1"/>
  <c r="N1006" i="12"/>
  <c r="T1006" i="12" s="1"/>
  <c r="Y1006" i="12" s="1"/>
  <c r="AE1006" i="12" s="1"/>
  <c r="AJ1006" i="12" s="1"/>
  <c r="AP1006" i="12" s="1"/>
  <c r="F994" i="12"/>
  <c r="L995" i="12"/>
  <c r="R995" i="12" s="1"/>
  <c r="W995" i="12" s="1"/>
  <c r="AC995" i="12" s="1"/>
  <c r="AH995" i="12" s="1"/>
  <c r="AN995" i="12" s="1"/>
  <c r="H970" i="12"/>
  <c r="N970" i="12" s="1"/>
  <c r="T970" i="12" s="1"/>
  <c r="Y970" i="12" s="1"/>
  <c r="AE970" i="12" s="1"/>
  <c r="AJ970" i="12" s="1"/>
  <c r="AP970" i="12" s="1"/>
  <c r="N971" i="12"/>
  <c r="T971" i="12" s="1"/>
  <c r="Y971" i="12" s="1"/>
  <c r="AE971" i="12" s="1"/>
  <c r="AJ971" i="12" s="1"/>
  <c r="AP971" i="12" s="1"/>
  <c r="F962" i="12"/>
  <c r="L962" i="12" s="1"/>
  <c r="R962" i="12" s="1"/>
  <c r="W962" i="12" s="1"/>
  <c r="AC962" i="12" s="1"/>
  <c r="AH962" i="12" s="1"/>
  <c r="AN962" i="12" s="1"/>
  <c r="L963" i="12"/>
  <c r="R963" i="12" s="1"/>
  <c r="W963" i="12" s="1"/>
  <c r="AC963" i="12" s="1"/>
  <c r="AH963" i="12" s="1"/>
  <c r="AN963" i="12" s="1"/>
  <c r="F923" i="12"/>
  <c r="L923" i="12" s="1"/>
  <c r="R923" i="12" s="1"/>
  <c r="W923" i="12" s="1"/>
  <c r="AC923" i="12" s="1"/>
  <c r="AH923" i="12" s="1"/>
  <c r="AN923" i="12" s="1"/>
  <c r="L924" i="12"/>
  <c r="R924" i="12" s="1"/>
  <c r="W924" i="12" s="1"/>
  <c r="AC924" i="12" s="1"/>
  <c r="AH924" i="12" s="1"/>
  <c r="AN924" i="12" s="1"/>
  <c r="H892" i="12"/>
  <c r="N892" i="12" s="1"/>
  <c r="T892" i="12" s="1"/>
  <c r="Y892" i="12" s="1"/>
  <c r="AE892" i="12" s="1"/>
  <c r="AJ892" i="12" s="1"/>
  <c r="AP892" i="12" s="1"/>
  <c r="N893" i="12"/>
  <c r="T893" i="12" s="1"/>
  <c r="Y893" i="12" s="1"/>
  <c r="AE893" i="12" s="1"/>
  <c r="AJ893" i="12" s="1"/>
  <c r="AP893" i="12" s="1"/>
  <c r="F884" i="12"/>
  <c r="L885" i="12"/>
  <c r="R885" i="12" s="1"/>
  <c r="W885" i="12" s="1"/>
  <c r="AC885" i="12" s="1"/>
  <c r="AH885" i="12" s="1"/>
  <c r="AN885" i="12" s="1"/>
  <c r="G825" i="12"/>
  <c r="M825" i="12" s="1"/>
  <c r="S825" i="12" s="1"/>
  <c r="X825" i="12" s="1"/>
  <c r="AD825" i="12" s="1"/>
  <c r="AI825" i="12" s="1"/>
  <c r="AO825" i="12" s="1"/>
  <c r="M826" i="12"/>
  <c r="S826" i="12" s="1"/>
  <c r="X826" i="12" s="1"/>
  <c r="AD826" i="12" s="1"/>
  <c r="AI826" i="12" s="1"/>
  <c r="AO826" i="12" s="1"/>
  <c r="G789" i="12"/>
  <c r="M789" i="12" s="1"/>
  <c r="S789" i="12" s="1"/>
  <c r="X789" i="12" s="1"/>
  <c r="AD789" i="12" s="1"/>
  <c r="AI789" i="12" s="1"/>
  <c r="AO789" i="12" s="1"/>
  <c r="M790" i="12"/>
  <c r="S790" i="12" s="1"/>
  <c r="X790" i="12" s="1"/>
  <c r="AD790" i="12" s="1"/>
  <c r="AI790" i="12" s="1"/>
  <c r="AO790" i="12" s="1"/>
  <c r="H769" i="12"/>
  <c r="N769" i="12" s="1"/>
  <c r="T769" i="12" s="1"/>
  <c r="Y769" i="12" s="1"/>
  <c r="AE769" i="12" s="1"/>
  <c r="AJ769" i="12" s="1"/>
  <c r="AP769" i="12" s="1"/>
  <c r="N770" i="12"/>
  <c r="T770" i="12" s="1"/>
  <c r="Y770" i="12" s="1"/>
  <c r="AE770" i="12" s="1"/>
  <c r="AJ770" i="12" s="1"/>
  <c r="AP770" i="12" s="1"/>
  <c r="F757" i="12"/>
  <c r="L757" i="12" s="1"/>
  <c r="R757" i="12" s="1"/>
  <c r="W757" i="12" s="1"/>
  <c r="AC757" i="12" s="1"/>
  <c r="AH757" i="12" s="1"/>
  <c r="AN757" i="12" s="1"/>
  <c r="L758" i="12"/>
  <c r="R758" i="12" s="1"/>
  <c r="W758" i="12" s="1"/>
  <c r="AC758" i="12" s="1"/>
  <c r="AH758" i="12" s="1"/>
  <c r="AN758" i="12" s="1"/>
  <c r="G721" i="12"/>
  <c r="M721" i="12" s="1"/>
  <c r="S721" i="12" s="1"/>
  <c r="X721" i="12" s="1"/>
  <c r="AD721" i="12" s="1"/>
  <c r="AI721" i="12" s="1"/>
  <c r="AO721" i="12" s="1"/>
  <c r="M722" i="12"/>
  <c r="S722" i="12" s="1"/>
  <c r="X722" i="12" s="1"/>
  <c r="AD722" i="12" s="1"/>
  <c r="AI722" i="12" s="1"/>
  <c r="AO722" i="12" s="1"/>
  <c r="H705" i="12"/>
  <c r="N706" i="12"/>
  <c r="T706" i="12" s="1"/>
  <c r="Y706" i="12" s="1"/>
  <c r="AE706" i="12" s="1"/>
  <c r="AJ706" i="12" s="1"/>
  <c r="AP706" i="12" s="1"/>
  <c r="F695" i="12"/>
  <c r="L695" i="12" s="1"/>
  <c r="R695" i="12" s="1"/>
  <c r="W695" i="12" s="1"/>
  <c r="AC695" i="12" s="1"/>
  <c r="AH695" i="12" s="1"/>
  <c r="AN695" i="12" s="1"/>
  <c r="L696" i="12"/>
  <c r="R696" i="12" s="1"/>
  <c r="W696" i="12" s="1"/>
  <c r="AC696" i="12" s="1"/>
  <c r="AH696" i="12" s="1"/>
  <c r="AN696" i="12" s="1"/>
  <c r="G677" i="12"/>
  <c r="M677" i="12" s="1"/>
  <c r="S677" i="12" s="1"/>
  <c r="X677" i="12" s="1"/>
  <c r="AD677" i="12" s="1"/>
  <c r="AI677" i="12" s="1"/>
  <c r="AO677" i="12" s="1"/>
  <c r="M678" i="12"/>
  <c r="S678" i="12" s="1"/>
  <c r="X678" i="12" s="1"/>
  <c r="AD678" i="12" s="1"/>
  <c r="AI678" i="12" s="1"/>
  <c r="AO678" i="12" s="1"/>
  <c r="G653" i="12"/>
  <c r="M654" i="12"/>
  <c r="S654" i="12" s="1"/>
  <c r="X654" i="12" s="1"/>
  <c r="AD654" i="12" s="1"/>
  <c r="AI654" i="12" s="1"/>
  <c r="AO654" i="12" s="1"/>
  <c r="G629" i="12"/>
  <c r="M630" i="12"/>
  <c r="S630" i="12" s="1"/>
  <c r="X630" i="12" s="1"/>
  <c r="AD630" i="12" s="1"/>
  <c r="AI630" i="12" s="1"/>
  <c r="AO630" i="12" s="1"/>
  <c r="G523" i="12"/>
  <c r="M523" i="12" s="1"/>
  <c r="S523" i="12" s="1"/>
  <c r="X523" i="12" s="1"/>
  <c r="AD523" i="12" s="1"/>
  <c r="AI523" i="12" s="1"/>
  <c r="AO523" i="12" s="1"/>
  <c r="M524" i="12"/>
  <c r="S524" i="12" s="1"/>
  <c r="X524" i="12" s="1"/>
  <c r="AD524" i="12" s="1"/>
  <c r="AI524" i="12" s="1"/>
  <c r="AO524" i="12" s="1"/>
  <c r="H433" i="12"/>
  <c r="N433" i="12" s="1"/>
  <c r="T433" i="12" s="1"/>
  <c r="Y433" i="12" s="1"/>
  <c r="AE433" i="12" s="1"/>
  <c r="AJ433" i="12" s="1"/>
  <c r="AP433" i="12" s="1"/>
  <c r="N434" i="12"/>
  <c r="T434" i="12" s="1"/>
  <c r="Y434" i="12" s="1"/>
  <c r="AE434" i="12" s="1"/>
  <c r="AJ434" i="12" s="1"/>
  <c r="AP434" i="12" s="1"/>
  <c r="G346" i="12"/>
  <c r="M346" i="12" s="1"/>
  <c r="S346" i="12" s="1"/>
  <c r="X346" i="12" s="1"/>
  <c r="AD346" i="12" s="1"/>
  <c r="AI346" i="12" s="1"/>
  <c r="AO346" i="12" s="1"/>
  <c r="M347" i="12"/>
  <c r="S347" i="12" s="1"/>
  <c r="X347" i="12" s="1"/>
  <c r="AD347" i="12" s="1"/>
  <c r="AI347" i="12" s="1"/>
  <c r="AO347" i="12" s="1"/>
  <c r="F298" i="12"/>
  <c r="L298" i="12" s="1"/>
  <c r="R298" i="12" s="1"/>
  <c r="W298" i="12" s="1"/>
  <c r="AC298" i="12" s="1"/>
  <c r="AH298" i="12" s="1"/>
  <c r="AN298" i="12" s="1"/>
  <c r="L299" i="12"/>
  <c r="R299" i="12" s="1"/>
  <c r="W299" i="12" s="1"/>
  <c r="AC299" i="12" s="1"/>
  <c r="AH299" i="12" s="1"/>
  <c r="AN299" i="12" s="1"/>
  <c r="G218" i="12"/>
  <c r="M218" i="12" s="1"/>
  <c r="S218" i="12" s="1"/>
  <c r="X218" i="12" s="1"/>
  <c r="AD218" i="12" s="1"/>
  <c r="AI218" i="12" s="1"/>
  <c r="AO218" i="12" s="1"/>
  <c r="M219" i="12"/>
  <c r="S219" i="12" s="1"/>
  <c r="X219" i="12" s="1"/>
  <c r="AD219" i="12" s="1"/>
  <c r="AI219" i="12" s="1"/>
  <c r="AO219" i="12" s="1"/>
  <c r="F789" i="12"/>
  <c r="L789" i="12" s="1"/>
  <c r="R789" i="12" s="1"/>
  <c r="W789" i="12" s="1"/>
  <c r="AC789" i="12" s="1"/>
  <c r="AH789" i="12" s="1"/>
  <c r="AN789" i="12" s="1"/>
  <c r="L790" i="12"/>
  <c r="R790" i="12" s="1"/>
  <c r="W790" i="12" s="1"/>
  <c r="AC790" i="12" s="1"/>
  <c r="AH790" i="12" s="1"/>
  <c r="AN790" i="12" s="1"/>
  <c r="H687" i="12"/>
  <c r="N688" i="12"/>
  <c r="T688" i="12" s="1"/>
  <c r="Y688" i="12" s="1"/>
  <c r="AE688" i="12" s="1"/>
  <c r="AJ688" i="12" s="1"/>
  <c r="AP688" i="12" s="1"/>
  <c r="G657" i="12"/>
  <c r="M657" i="12" s="1"/>
  <c r="S657" i="12" s="1"/>
  <c r="X657" i="12" s="1"/>
  <c r="AD657" i="12" s="1"/>
  <c r="AI657" i="12" s="1"/>
  <c r="AO657" i="12" s="1"/>
  <c r="M658" i="12"/>
  <c r="S658" i="12" s="1"/>
  <c r="X658" i="12" s="1"/>
  <c r="AD658" i="12" s="1"/>
  <c r="AI658" i="12" s="1"/>
  <c r="AO658" i="12" s="1"/>
  <c r="G493" i="12"/>
  <c r="M493" i="12" s="1"/>
  <c r="S493" i="12" s="1"/>
  <c r="X493" i="12" s="1"/>
  <c r="AD493" i="12" s="1"/>
  <c r="AI493" i="12" s="1"/>
  <c r="AO493" i="12" s="1"/>
  <c r="M494" i="12"/>
  <c r="S494" i="12" s="1"/>
  <c r="X494" i="12" s="1"/>
  <c r="AD494" i="12" s="1"/>
  <c r="AI494" i="12" s="1"/>
  <c r="AO494" i="12" s="1"/>
  <c r="G393" i="12"/>
  <c r="M393" i="12" s="1"/>
  <c r="S393" i="12" s="1"/>
  <c r="X393" i="12" s="1"/>
  <c r="AD393" i="12" s="1"/>
  <c r="AI393" i="12" s="1"/>
  <c r="AO393" i="12" s="1"/>
  <c r="M394" i="12"/>
  <c r="S394" i="12" s="1"/>
  <c r="X394" i="12" s="1"/>
  <c r="AD394" i="12" s="1"/>
  <c r="AI394" i="12" s="1"/>
  <c r="AO394" i="12" s="1"/>
  <c r="G327" i="12"/>
  <c r="M327" i="12" s="1"/>
  <c r="S327" i="12" s="1"/>
  <c r="X327" i="12" s="1"/>
  <c r="AD327" i="12" s="1"/>
  <c r="AI327" i="12" s="1"/>
  <c r="AO327" i="12" s="1"/>
  <c r="M328" i="12"/>
  <c r="S328" i="12" s="1"/>
  <c r="X328" i="12" s="1"/>
  <c r="AD328" i="12" s="1"/>
  <c r="AI328" i="12" s="1"/>
  <c r="AO328" i="12" s="1"/>
  <c r="F275" i="12"/>
  <c r="L276" i="12"/>
  <c r="R276" i="12" s="1"/>
  <c r="W276" i="12" s="1"/>
  <c r="AC276" i="12" s="1"/>
  <c r="AH276" i="12" s="1"/>
  <c r="AN276" i="12" s="1"/>
  <c r="H187" i="12"/>
  <c r="N187" i="12" s="1"/>
  <c r="T187" i="12" s="1"/>
  <c r="Y187" i="12" s="1"/>
  <c r="AE187" i="12" s="1"/>
  <c r="AJ187" i="12" s="1"/>
  <c r="AP187" i="12" s="1"/>
  <c r="N188" i="12"/>
  <c r="T188" i="12" s="1"/>
  <c r="Y188" i="12" s="1"/>
  <c r="AE188" i="12" s="1"/>
  <c r="AJ188" i="12" s="1"/>
  <c r="AP188" i="12" s="1"/>
  <c r="G2541" i="12"/>
  <c r="M2542" i="12"/>
  <c r="S2542" i="12" s="1"/>
  <c r="X2542" i="12" s="1"/>
  <c r="AD2542" i="12" s="1"/>
  <c r="AI2542" i="12" s="1"/>
  <c r="AO2542" i="12" s="1"/>
  <c r="G2469" i="12"/>
  <c r="M2469" i="12" s="1"/>
  <c r="S2469" i="12" s="1"/>
  <c r="X2469" i="12" s="1"/>
  <c r="AD2469" i="12" s="1"/>
  <c r="AI2469" i="12" s="1"/>
  <c r="AO2469" i="12" s="1"/>
  <c r="M2470" i="12"/>
  <c r="S2470" i="12" s="1"/>
  <c r="X2470" i="12" s="1"/>
  <c r="AD2470" i="12" s="1"/>
  <c r="AI2470" i="12" s="1"/>
  <c r="AO2470" i="12" s="1"/>
  <c r="F2448" i="12"/>
  <c r="L2448" i="12" s="1"/>
  <c r="R2448" i="12" s="1"/>
  <c r="W2448" i="12" s="1"/>
  <c r="AC2448" i="12" s="1"/>
  <c r="AH2448" i="12" s="1"/>
  <c r="AN2448" i="12" s="1"/>
  <c r="L2449" i="12"/>
  <c r="R2449" i="12" s="1"/>
  <c r="W2449" i="12" s="1"/>
  <c r="AC2449" i="12" s="1"/>
  <c r="AH2449" i="12" s="1"/>
  <c r="AN2449" i="12" s="1"/>
  <c r="H2391" i="12"/>
  <c r="N2391" i="12" s="1"/>
  <c r="T2391" i="12" s="1"/>
  <c r="Y2391" i="12" s="1"/>
  <c r="AE2391" i="12" s="1"/>
  <c r="AJ2391" i="12" s="1"/>
  <c r="AP2391" i="12" s="1"/>
  <c r="N2392" i="12"/>
  <c r="T2392" i="12" s="1"/>
  <c r="Y2392" i="12" s="1"/>
  <c r="AE2392" i="12" s="1"/>
  <c r="AJ2392" i="12" s="1"/>
  <c r="AP2392" i="12" s="1"/>
  <c r="F2382" i="12"/>
  <c r="L2383" i="12"/>
  <c r="R2383" i="12" s="1"/>
  <c r="W2383" i="12" s="1"/>
  <c r="AC2383" i="12" s="1"/>
  <c r="AH2383" i="12" s="1"/>
  <c r="AN2383" i="12" s="1"/>
  <c r="G2369" i="12"/>
  <c r="M2369" i="12" s="1"/>
  <c r="S2369" i="12" s="1"/>
  <c r="X2369" i="12" s="1"/>
  <c r="AD2369" i="12" s="1"/>
  <c r="AI2369" i="12" s="1"/>
  <c r="AO2369" i="12" s="1"/>
  <c r="M2370" i="12"/>
  <c r="S2370" i="12" s="1"/>
  <c r="X2370" i="12" s="1"/>
  <c r="AD2370" i="12" s="1"/>
  <c r="AI2370" i="12" s="1"/>
  <c r="AO2370" i="12" s="1"/>
  <c r="H2324" i="12"/>
  <c r="N2324" i="12" s="1"/>
  <c r="T2324" i="12" s="1"/>
  <c r="Y2324" i="12" s="1"/>
  <c r="AE2324" i="12" s="1"/>
  <c r="AJ2324" i="12" s="1"/>
  <c r="AP2324" i="12" s="1"/>
  <c r="N2325" i="12"/>
  <c r="T2325" i="12" s="1"/>
  <c r="Y2325" i="12" s="1"/>
  <c r="AE2325" i="12" s="1"/>
  <c r="AJ2325" i="12" s="1"/>
  <c r="AP2325" i="12" s="1"/>
  <c r="H2288" i="12"/>
  <c r="N2288" i="12" s="1"/>
  <c r="T2288" i="12" s="1"/>
  <c r="Y2288" i="12" s="1"/>
  <c r="AE2288" i="12" s="1"/>
  <c r="AJ2288" i="12" s="1"/>
  <c r="AP2288" i="12" s="1"/>
  <c r="N2289" i="12"/>
  <c r="T2289" i="12" s="1"/>
  <c r="Y2289" i="12" s="1"/>
  <c r="AE2289" i="12" s="1"/>
  <c r="AJ2289" i="12" s="1"/>
  <c r="AP2289" i="12" s="1"/>
  <c r="G2263" i="12"/>
  <c r="M2263" i="12" s="1"/>
  <c r="S2263" i="12" s="1"/>
  <c r="X2263" i="12" s="1"/>
  <c r="AD2263" i="12" s="1"/>
  <c r="AI2263" i="12" s="1"/>
  <c r="AO2263" i="12" s="1"/>
  <c r="M2264" i="12"/>
  <c r="S2264" i="12" s="1"/>
  <c r="X2264" i="12" s="1"/>
  <c r="AD2264" i="12" s="1"/>
  <c r="AI2264" i="12" s="1"/>
  <c r="AO2264" i="12" s="1"/>
  <c r="H2251" i="12"/>
  <c r="N2251" i="12" s="1"/>
  <c r="T2251" i="12" s="1"/>
  <c r="Y2251" i="12" s="1"/>
  <c r="AE2251" i="12" s="1"/>
  <c r="AJ2251" i="12" s="1"/>
  <c r="AP2251" i="12" s="1"/>
  <c r="N2252" i="12"/>
  <c r="T2252" i="12" s="1"/>
  <c r="Y2252" i="12" s="1"/>
  <c r="AE2252" i="12" s="1"/>
  <c r="AJ2252" i="12" s="1"/>
  <c r="AP2252" i="12" s="1"/>
  <c r="H2199" i="12"/>
  <c r="N2200" i="12"/>
  <c r="T2200" i="12" s="1"/>
  <c r="Y2200" i="12" s="1"/>
  <c r="AE2200" i="12" s="1"/>
  <c r="AJ2200" i="12" s="1"/>
  <c r="AP2200" i="12" s="1"/>
  <c r="H2144" i="12"/>
  <c r="H2140" i="12" s="1"/>
  <c r="N2145" i="12"/>
  <c r="T2145" i="12" s="1"/>
  <c r="Y2145" i="12" s="1"/>
  <c r="AE2145" i="12" s="1"/>
  <c r="AJ2145" i="12" s="1"/>
  <c r="AP2145" i="12" s="1"/>
  <c r="F2124" i="12"/>
  <c r="L2125" i="12"/>
  <c r="R2125" i="12" s="1"/>
  <c r="W2125" i="12" s="1"/>
  <c r="AC2125" i="12" s="1"/>
  <c r="AH2125" i="12" s="1"/>
  <c r="AN2125" i="12" s="1"/>
  <c r="G2067" i="12"/>
  <c r="M2067" i="12" s="1"/>
  <c r="S2067" i="12" s="1"/>
  <c r="X2067" i="12" s="1"/>
  <c r="AD2067" i="12" s="1"/>
  <c r="AI2067" i="12" s="1"/>
  <c r="AO2067" i="12" s="1"/>
  <c r="M2068" i="12"/>
  <c r="S2068" i="12" s="1"/>
  <c r="X2068" i="12" s="1"/>
  <c r="AD2068" i="12" s="1"/>
  <c r="AI2068" i="12" s="1"/>
  <c r="AO2068" i="12" s="1"/>
  <c r="H2020" i="12"/>
  <c r="N2020" i="12" s="1"/>
  <c r="T2020" i="12" s="1"/>
  <c r="Y2020" i="12" s="1"/>
  <c r="AE2020" i="12" s="1"/>
  <c r="AJ2020" i="12" s="1"/>
  <c r="AP2020" i="12" s="1"/>
  <c r="N2021" i="12"/>
  <c r="T2021" i="12" s="1"/>
  <c r="Y2021" i="12" s="1"/>
  <c r="AE2021" i="12" s="1"/>
  <c r="AJ2021" i="12" s="1"/>
  <c r="AP2021" i="12" s="1"/>
  <c r="F2008" i="12"/>
  <c r="L2009" i="12"/>
  <c r="R2009" i="12" s="1"/>
  <c r="W2009" i="12" s="1"/>
  <c r="AC2009" i="12" s="1"/>
  <c r="AH2009" i="12" s="1"/>
  <c r="AN2009" i="12" s="1"/>
  <c r="F1982" i="12"/>
  <c r="L1982" i="12" s="1"/>
  <c r="R1982" i="12" s="1"/>
  <c r="W1982" i="12" s="1"/>
  <c r="AC1982" i="12" s="1"/>
  <c r="AH1982" i="12" s="1"/>
  <c r="AN1982" i="12" s="1"/>
  <c r="L1983" i="12"/>
  <c r="R1983" i="12" s="1"/>
  <c r="W1983" i="12" s="1"/>
  <c r="AC1983" i="12" s="1"/>
  <c r="AH1983" i="12" s="1"/>
  <c r="AN1983" i="12" s="1"/>
  <c r="G1942" i="12"/>
  <c r="M1943" i="12"/>
  <c r="S1943" i="12" s="1"/>
  <c r="X1943" i="12" s="1"/>
  <c r="AD1943" i="12" s="1"/>
  <c r="AI1943" i="12" s="1"/>
  <c r="AO1943" i="12" s="1"/>
  <c r="G1910" i="12"/>
  <c r="M1911" i="12"/>
  <c r="S1911" i="12" s="1"/>
  <c r="X1911" i="12" s="1"/>
  <c r="AD1911" i="12" s="1"/>
  <c r="AI1911" i="12" s="1"/>
  <c r="AO1911" i="12" s="1"/>
  <c r="H1853" i="12"/>
  <c r="N1853" i="12" s="1"/>
  <c r="T1853" i="12" s="1"/>
  <c r="Y1853" i="12" s="1"/>
  <c r="AE1853" i="12" s="1"/>
  <c r="AJ1853" i="12" s="1"/>
  <c r="AP1853" i="12" s="1"/>
  <c r="N1854" i="12"/>
  <c r="T1854" i="12" s="1"/>
  <c r="Y1854" i="12" s="1"/>
  <c r="AE1854" i="12" s="1"/>
  <c r="AJ1854" i="12" s="1"/>
  <c r="AP1854" i="12" s="1"/>
  <c r="G1805" i="12"/>
  <c r="M1805" i="12" s="1"/>
  <c r="S1805" i="12" s="1"/>
  <c r="X1805" i="12" s="1"/>
  <c r="AD1805" i="12" s="1"/>
  <c r="AI1805" i="12" s="1"/>
  <c r="AO1805" i="12" s="1"/>
  <c r="M1806" i="12"/>
  <c r="S1806" i="12" s="1"/>
  <c r="X1806" i="12" s="1"/>
  <c r="AD1806" i="12" s="1"/>
  <c r="AI1806" i="12" s="1"/>
  <c r="AO1806" i="12" s="1"/>
  <c r="G1744" i="12"/>
  <c r="M1744" i="12" s="1"/>
  <c r="S1744" i="12" s="1"/>
  <c r="X1744" i="12" s="1"/>
  <c r="AD1744" i="12" s="1"/>
  <c r="AI1744" i="12" s="1"/>
  <c r="AO1744" i="12" s="1"/>
  <c r="M1745" i="12"/>
  <c r="S1745" i="12" s="1"/>
  <c r="X1745" i="12" s="1"/>
  <c r="AD1745" i="12" s="1"/>
  <c r="AI1745" i="12" s="1"/>
  <c r="AO1745" i="12" s="1"/>
  <c r="F1726" i="12"/>
  <c r="L1726" i="12" s="1"/>
  <c r="R1726" i="12" s="1"/>
  <c r="W1726" i="12" s="1"/>
  <c r="AC1726" i="12" s="1"/>
  <c r="AH1726" i="12" s="1"/>
  <c r="AN1726" i="12" s="1"/>
  <c r="L1727" i="12"/>
  <c r="R1727" i="12" s="1"/>
  <c r="W1727" i="12" s="1"/>
  <c r="AC1727" i="12" s="1"/>
  <c r="AH1727" i="12" s="1"/>
  <c r="AN1727" i="12" s="1"/>
  <c r="G1662" i="12"/>
  <c r="M1663" i="12"/>
  <c r="S1663" i="12" s="1"/>
  <c r="X1663" i="12" s="1"/>
  <c r="AD1663" i="12" s="1"/>
  <c r="AI1663" i="12" s="1"/>
  <c r="AO1663" i="12" s="1"/>
  <c r="F1642" i="12"/>
  <c r="L1643" i="12"/>
  <c r="R1643" i="12" s="1"/>
  <c r="W1643" i="12" s="1"/>
  <c r="AC1643" i="12" s="1"/>
  <c r="AH1643" i="12" s="1"/>
  <c r="AN1643" i="12" s="1"/>
  <c r="G1621" i="12"/>
  <c r="M1622" i="12"/>
  <c r="S1622" i="12" s="1"/>
  <c r="X1622" i="12" s="1"/>
  <c r="AD1622" i="12" s="1"/>
  <c r="AI1622" i="12" s="1"/>
  <c r="AO1622" i="12" s="1"/>
  <c r="H1607" i="12"/>
  <c r="N1608" i="12"/>
  <c r="T1608" i="12" s="1"/>
  <c r="Y1608" i="12" s="1"/>
  <c r="AE1608" i="12" s="1"/>
  <c r="AJ1608" i="12" s="1"/>
  <c r="AP1608" i="12" s="1"/>
  <c r="H1570" i="12"/>
  <c r="N1570" i="12" s="1"/>
  <c r="T1570" i="12" s="1"/>
  <c r="Y1570" i="12" s="1"/>
  <c r="AE1570" i="12" s="1"/>
  <c r="AJ1570" i="12" s="1"/>
  <c r="AP1570" i="12" s="1"/>
  <c r="N1571" i="12"/>
  <c r="T1571" i="12" s="1"/>
  <c r="Y1571" i="12" s="1"/>
  <c r="AE1571" i="12" s="1"/>
  <c r="AJ1571" i="12" s="1"/>
  <c r="AP1571" i="12" s="1"/>
  <c r="G1536" i="12"/>
  <c r="M1537" i="12"/>
  <c r="S1537" i="12" s="1"/>
  <c r="X1537" i="12" s="1"/>
  <c r="AD1537" i="12" s="1"/>
  <c r="AI1537" i="12" s="1"/>
  <c r="AO1537" i="12" s="1"/>
  <c r="H1516" i="12"/>
  <c r="N1516" i="12" s="1"/>
  <c r="T1516" i="12" s="1"/>
  <c r="Y1516" i="12" s="1"/>
  <c r="AE1516" i="12" s="1"/>
  <c r="AJ1516" i="12" s="1"/>
  <c r="AP1516" i="12" s="1"/>
  <c r="N1517" i="12"/>
  <c r="T1517" i="12" s="1"/>
  <c r="Y1517" i="12" s="1"/>
  <c r="AE1517" i="12" s="1"/>
  <c r="AJ1517" i="12" s="1"/>
  <c r="AP1517" i="12" s="1"/>
  <c r="H1471" i="12"/>
  <c r="N1472" i="12"/>
  <c r="T1472" i="12" s="1"/>
  <c r="Y1472" i="12" s="1"/>
  <c r="AE1472" i="12" s="1"/>
  <c r="AJ1472" i="12" s="1"/>
  <c r="AP1472" i="12" s="1"/>
  <c r="H1448" i="12"/>
  <c r="N1448" i="12" s="1"/>
  <c r="T1448" i="12" s="1"/>
  <c r="Y1448" i="12" s="1"/>
  <c r="AE1448" i="12" s="1"/>
  <c r="AJ1448" i="12" s="1"/>
  <c r="AP1448" i="12" s="1"/>
  <c r="N1449" i="12"/>
  <c r="T1449" i="12" s="1"/>
  <c r="Y1449" i="12" s="1"/>
  <c r="AE1449" i="12" s="1"/>
  <c r="AJ1449" i="12" s="1"/>
  <c r="AP1449" i="12" s="1"/>
  <c r="G1421" i="12"/>
  <c r="M1422" i="12"/>
  <c r="S1422" i="12" s="1"/>
  <c r="X1422" i="12" s="1"/>
  <c r="AD1422" i="12" s="1"/>
  <c r="AI1422" i="12" s="1"/>
  <c r="AO1422" i="12" s="1"/>
  <c r="F1393" i="12"/>
  <c r="L1393" i="12" s="1"/>
  <c r="R1393" i="12" s="1"/>
  <c r="W1393" i="12" s="1"/>
  <c r="AC1393" i="12" s="1"/>
  <c r="AH1393" i="12" s="1"/>
  <c r="AN1393" i="12" s="1"/>
  <c r="L1394" i="12"/>
  <c r="R1394" i="12" s="1"/>
  <c r="W1394" i="12" s="1"/>
  <c r="AC1394" i="12" s="1"/>
  <c r="AH1394" i="12" s="1"/>
  <c r="AN1394" i="12" s="1"/>
  <c r="G1371" i="12"/>
  <c r="M1371" i="12" s="1"/>
  <c r="S1371" i="12" s="1"/>
  <c r="X1371" i="12" s="1"/>
  <c r="AD1371" i="12" s="1"/>
  <c r="AI1371" i="12" s="1"/>
  <c r="AO1371" i="12" s="1"/>
  <c r="M1372" i="12"/>
  <c r="S1372" i="12" s="1"/>
  <c r="X1372" i="12" s="1"/>
  <c r="AD1372" i="12" s="1"/>
  <c r="AI1372" i="12" s="1"/>
  <c r="AO1372" i="12" s="1"/>
  <c r="H1358" i="12"/>
  <c r="N1359" i="12"/>
  <c r="T1359" i="12" s="1"/>
  <c r="Y1359" i="12" s="1"/>
  <c r="AE1359" i="12" s="1"/>
  <c r="AJ1359" i="12" s="1"/>
  <c r="AP1359" i="12" s="1"/>
  <c r="F1345" i="12"/>
  <c r="L1346" i="12"/>
  <c r="R1346" i="12" s="1"/>
  <c r="W1346" i="12" s="1"/>
  <c r="AC1346" i="12" s="1"/>
  <c r="AH1346" i="12" s="1"/>
  <c r="AN1346" i="12" s="1"/>
  <c r="G1332" i="12"/>
  <c r="M1332" i="12" s="1"/>
  <c r="S1332" i="12" s="1"/>
  <c r="X1332" i="12" s="1"/>
  <c r="AD1332" i="12" s="1"/>
  <c r="AI1332" i="12" s="1"/>
  <c r="AO1332" i="12" s="1"/>
  <c r="M1333" i="12"/>
  <c r="S1333" i="12" s="1"/>
  <c r="X1333" i="12" s="1"/>
  <c r="AD1333" i="12" s="1"/>
  <c r="AI1333" i="12" s="1"/>
  <c r="AO1333" i="12" s="1"/>
  <c r="H1316" i="12"/>
  <c r="N1317" i="12"/>
  <c r="T1317" i="12" s="1"/>
  <c r="Y1317" i="12" s="1"/>
  <c r="AE1317" i="12" s="1"/>
  <c r="AJ1317" i="12" s="1"/>
  <c r="AP1317" i="12" s="1"/>
  <c r="F1305" i="12"/>
  <c r="L1305" i="12" s="1"/>
  <c r="R1305" i="12" s="1"/>
  <c r="W1305" i="12" s="1"/>
  <c r="AC1305" i="12" s="1"/>
  <c r="AH1305" i="12" s="1"/>
  <c r="AN1305" i="12" s="1"/>
  <c r="L1306" i="12"/>
  <c r="R1306" i="12" s="1"/>
  <c r="W1306" i="12" s="1"/>
  <c r="AC1306" i="12" s="1"/>
  <c r="AH1306" i="12" s="1"/>
  <c r="AN1306" i="12" s="1"/>
  <c r="G1267" i="12"/>
  <c r="M1267" i="12" s="1"/>
  <c r="S1267" i="12" s="1"/>
  <c r="X1267" i="12" s="1"/>
  <c r="AD1267" i="12" s="1"/>
  <c r="AI1267" i="12" s="1"/>
  <c r="AO1267" i="12" s="1"/>
  <c r="M1268" i="12"/>
  <c r="S1268" i="12" s="1"/>
  <c r="X1268" i="12" s="1"/>
  <c r="AD1268" i="12" s="1"/>
  <c r="AI1268" i="12" s="1"/>
  <c r="AO1268" i="12" s="1"/>
  <c r="H1192" i="12"/>
  <c r="N1192" i="12" s="1"/>
  <c r="T1192" i="12" s="1"/>
  <c r="Y1192" i="12" s="1"/>
  <c r="AE1192" i="12" s="1"/>
  <c r="AJ1192" i="12" s="1"/>
  <c r="AP1192" i="12" s="1"/>
  <c r="N1193" i="12"/>
  <c r="T1193" i="12" s="1"/>
  <c r="Y1193" i="12" s="1"/>
  <c r="AE1193" i="12" s="1"/>
  <c r="AJ1193" i="12" s="1"/>
  <c r="AP1193" i="12" s="1"/>
  <c r="F1184" i="12"/>
  <c r="L1185" i="12"/>
  <c r="R1185" i="12" s="1"/>
  <c r="W1185" i="12" s="1"/>
  <c r="AC1185" i="12" s="1"/>
  <c r="AH1185" i="12" s="1"/>
  <c r="AN1185" i="12" s="1"/>
  <c r="G1059" i="12"/>
  <c r="M1059" i="12" s="1"/>
  <c r="S1059" i="12" s="1"/>
  <c r="X1059" i="12" s="1"/>
  <c r="AD1059" i="12" s="1"/>
  <c r="AI1059" i="12" s="1"/>
  <c r="AO1059" i="12" s="1"/>
  <c r="M1060" i="12"/>
  <c r="S1060" i="12" s="1"/>
  <c r="X1060" i="12" s="1"/>
  <c r="AD1060" i="12" s="1"/>
  <c r="AI1060" i="12" s="1"/>
  <c r="AO1060" i="12" s="1"/>
  <c r="H1046" i="12"/>
  <c r="N1046" i="12" s="1"/>
  <c r="T1046" i="12" s="1"/>
  <c r="Y1046" i="12" s="1"/>
  <c r="AE1046" i="12" s="1"/>
  <c r="AJ1046" i="12" s="1"/>
  <c r="AP1046" i="12" s="1"/>
  <c r="N1047" i="12"/>
  <c r="T1047" i="12" s="1"/>
  <c r="Y1047" i="12" s="1"/>
  <c r="AE1047" i="12" s="1"/>
  <c r="AJ1047" i="12" s="1"/>
  <c r="AP1047" i="12" s="1"/>
  <c r="H1009" i="12"/>
  <c r="N1010" i="12"/>
  <c r="T1010" i="12" s="1"/>
  <c r="Y1010" i="12" s="1"/>
  <c r="AE1010" i="12" s="1"/>
  <c r="AJ1010" i="12" s="1"/>
  <c r="AP1010" i="12" s="1"/>
  <c r="F998" i="12"/>
  <c r="L998" i="12" s="1"/>
  <c r="R998" i="12" s="1"/>
  <c r="W998" i="12" s="1"/>
  <c r="AC998" i="12" s="1"/>
  <c r="AH998" i="12" s="1"/>
  <c r="AN998" i="12" s="1"/>
  <c r="L999" i="12"/>
  <c r="R999" i="12" s="1"/>
  <c r="W999" i="12" s="1"/>
  <c r="AC999" i="12" s="1"/>
  <c r="AH999" i="12" s="1"/>
  <c r="AN999" i="12" s="1"/>
  <c r="H974" i="12"/>
  <c r="N974" i="12" s="1"/>
  <c r="T974" i="12" s="1"/>
  <c r="Y974" i="12" s="1"/>
  <c r="AE974" i="12" s="1"/>
  <c r="AJ974" i="12" s="1"/>
  <c r="AP974" i="12" s="1"/>
  <c r="N975" i="12"/>
  <c r="T975" i="12" s="1"/>
  <c r="Y975" i="12" s="1"/>
  <c r="AE975" i="12" s="1"/>
  <c r="AJ975" i="12" s="1"/>
  <c r="AP975" i="12" s="1"/>
  <c r="F966" i="12"/>
  <c r="L966" i="12" s="1"/>
  <c r="R966" i="12" s="1"/>
  <c r="W966" i="12" s="1"/>
  <c r="AC966" i="12" s="1"/>
  <c r="AH966" i="12" s="1"/>
  <c r="AN966" i="12" s="1"/>
  <c r="L967" i="12"/>
  <c r="R967" i="12" s="1"/>
  <c r="W967" i="12" s="1"/>
  <c r="AC967" i="12" s="1"/>
  <c r="AH967" i="12" s="1"/>
  <c r="AN967" i="12" s="1"/>
  <c r="G954" i="12"/>
  <c r="M955" i="12"/>
  <c r="S955" i="12" s="1"/>
  <c r="X955" i="12" s="1"/>
  <c r="AD955" i="12" s="1"/>
  <c r="AI955" i="12" s="1"/>
  <c r="AO955" i="12" s="1"/>
  <c r="H936" i="12"/>
  <c r="N937" i="12"/>
  <c r="T937" i="12" s="1"/>
  <c r="Y937" i="12" s="1"/>
  <c r="AE937" i="12" s="1"/>
  <c r="AJ937" i="12" s="1"/>
  <c r="AP937" i="12" s="1"/>
  <c r="F927" i="12"/>
  <c r="L928" i="12"/>
  <c r="R928" i="12" s="1"/>
  <c r="W928" i="12" s="1"/>
  <c r="AC928" i="12" s="1"/>
  <c r="AH928" i="12" s="1"/>
  <c r="AN928" i="12" s="1"/>
  <c r="H897" i="12"/>
  <c r="N898" i="12"/>
  <c r="T898" i="12" s="1"/>
  <c r="Y898" i="12" s="1"/>
  <c r="AE898" i="12" s="1"/>
  <c r="AJ898" i="12" s="1"/>
  <c r="AP898" i="12" s="1"/>
  <c r="F888" i="12"/>
  <c r="L888" i="12" s="1"/>
  <c r="R888" i="12" s="1"/>
  <c r="W888" i="12" s="1"/>
  <c r="AC888" i="12" s="1"/>
  <c r="AH888" i="12" s="1"/>
  <c r="AN888" i="12" s="1"/>
  <c r="L889" i="12"/>
  <c r="R889" i="12" s="1"/>
  <c r="W889" i="12" s="1"/>
  <c r="AC889" i="12" s="1"/>
  <c r="AH889" i="12" s="1"/>
  <c r="AN889" i="12" s="1"/>
  <c r="G829" i="12"/>
  <c r="M829" i="12" s="1"/>
  <c r="S829" i="12" s="1"/>
  <c r="X829" i="12" s="1"/>
  <c r="AD829" i="12" s="1"/>
  <c r="AI829" i="12" s="1"/>
  <c r="AO829" i="12" s="1"/>
  <c r="M830" i="12"/>
  <c r="S830" i="12" s="1"/>
  <c r="X830" i="12" s="1"/>
  <c r="AD830" i="12" s="1"/>
  <c r="AI830" i="12" s="1"/>
  <c r="AO830" i="12" s="1"/>
  <c r="H773" i="12"/>
  <c r="N773" i="12" s="1"/>
  <c r="T773" i="12" s="1"/>
  <c r="Y773" i="12" s="1"/>
  <c r="AE773" i="12" s="1"/>
  <c r="AJ773" i="12" s="1"/>
  <c r="AP773" i="12" s="1"/>
  <c r="N774" i="12"/>
  <c r="T774" i="12" s="1"/>
  <c r="Y774" i="12" s="1"/>
  <c r="AE774" i="12" s="1"/>
  <c r="AJ774" i="12" s="1"/>
  <c r="AP774" i="12" s="1"/>
  <c r="F761" i="12"/>
  <c r="L761" i="12" s="1"/>
  <c r="R761" i="12" s="1"/>
  <c r="W761" i="12" s="1"/>
  <c r="AC761" i="12" s="1"/>
  <c r="AH761" i="12" s="1"/>
  <c r="AN761" i="12" s="1"/>
  <c r="L762" i="12"/>
  <c r="R762" i="12" s="1"/>
  <c r="W762" i="12" s="1"/>
  <c r="AC762" i="12" s="1"/>
  <c r="AH762" i="12" s="1"/>
  <c r="AN762" i="12" s="1"/>
  <c r="G729" i="12"/>
  <c r="M729" i="12" s="1"/>
  <c r="S729" i="12" s="1"/>
  <c r="X729" i="12" s="1"/>
  <c r="AD729" i="12" s="1"/>
  <c r="AI729" i="12" s="1"/>
  <c r="AO729" i="12" s="1"/>
  <c r="M730" i="12"/>
  <c r="S730" i="12" s="1"/>
  <c r="X730" i="12" s="1"/>
  <c r="AD730" i="12" s="1"/>
  <c r="AI730" i="12" s="1"/>
  <c r="AO730" i="12" s="1"/>
  <c r="H709" i="12"/>
  <c r="N709" i="12" s="1"/>
  <c r="T709" i="12" s="1"/>
  <c r="Y709" i="12" s="1"/>
  <c r="AE709" i="12" s="1"/>
  <c r="AJ709" i="12" s="1"/>
  <c r="AP709" i="12" s="1"/>
  <c r="N710" i="12"/>
  <c r="T710" i="12" s="1"/>
  <c r="Y710" i="12" s="1"/>
  <c r="AE710" i="12" s="1"/>
  <c r="AJ710" i="12" s="1"/>
  <c r="AP710" i="12" s="1"/>
  <c r="H638" i="12"/>
  <c r="N638" i="12" s="1"/>
  <c r="T638" i="12" s="1"/>
  <c r="Y638" i="12" s="1"/>
  <c r="AE638" i="12" s="1"/>
  <c r="AJ638" i="12" s="1"/>
  <c r="AP638" i="12" s="1"/>
  <c r="N639" i="12"/>
  <c r="T639" i="12" s="1"/>
  <c r="Y639" i="12" s="1"/>
  <c r="AE639" i="12" s="1"/>
  <c r="AJ639" i="12" s="1"/>
  <c r="AP639" i="12" s="1"/>
  <c r="F541" i="12"/>
  <c r="L541" i="12" s="1"/>
  <c r="R541" i="12" s="1"/>
  <c r="W541" i="12" s="1"/>
  <c r="AC541" i="12" s="1"/>
  <c r="AH541" i="12" s="1"/>
  <c r="AN541" i="12" s="1"/>
  <c r="L542" i="12"/>
  <c r="R542" i="12" s="1"/>
  <c r="W542" i="12" s="1"/>
  <c r="AC542" i="12" s="1"/>
  <c r="AH542" i="12" s="1"/>
  <c r="AN542" i="12" s="1"/>
  <c r="F218" i="12"/>
  <c r="L218" i="12" s="1"/>
  <c r="R218" i="12" s="1"/>
  <c r="W218" i="12" s="1"/>
  <c r="AC218" i="12" s="1"/>
  <c r="AH218" i="12" s="1"/>
  <c r="AN218" i="12" s="1"/>
  <c r="L219" i="12"/>
  <c r="R219" i="12" s="1"/>
  <c r="W219" i="12" s="1"/>
  <c r="AC219" i="12" s="1"/>
  <c r="AH219" i="12" s="1"/>
  <c r="AN219" i="12" s="1"/>
  <c r="H206" i="12"/>
  <c r="N207" i="12"/>
  <c r="T207" i="12" s="1"/>
  <c r="Y207" i="12" s="1"/>
  <c r="AE207" i="12" s="1"/>
  <c r="AJ207" i="12" s="1"/>
  <c r="AP207" i="12" s="1"/>
  <c r="G64" i="12"/>
  <c r="M64" i="12" s="1"/>
  <c r="S64" i="12" s="1"/>
  <c r="X64" i="12" s="1"/>
  <c r="AD64" i="12" s="1"/>
  <c r="AI64" i="12" s="1"/>
  <c r="AO64" i="12" s="1"/>
  <c r="M65" i="12"/>
  <c r="S65" i="12" s="1"/>
  <c r="X65" i="12" s="1"/>
  <c r="AD65" i="12" s="1"/>
  <c r="AI65" i="12" s="1"/>
  <c r="AO65" i="12" s="1"/>
  <c r="F2541" i="12"/>
  <c r="L2542" i="12"/>
  <c r="R2542" i="12" s="1"/>
  <c r="W2542" i="12" s="1"/>
  <c r="AC2542" i="12" s="1"/>
  <c r="AH2542" i="12" s="1"/>
  <c r="AN2542" i="12" s="1"/>
  <c r="F2469" i="12"/>
  <c r="L2469" i="12" s="1"/>
  <c r="R2469" i="12" s="1"/>
  <c r="W2469" i="12" s="1"/>
  <c r="AC2469" i="12" s="1"/>
  <c r="AH2469" i="12" s="1"/>
  <c r="AN2469" i="12" s="1"/>
  <c r="L2470" i="12"/>
  <c r="R2470" i="12" s="1"/>
  <c r="W2470" i="12" s="1"/>
  <c r="AC2470" i="12" s="1"/>
  <c r="AH2470" i="12" s="1"/>
  <c r="AN2470" i="12" s="1"/>
  <c r="H2412" i="12"/>
  <c r="N2412" i="12" s="1"/>
  <c r="T2412" i="12" s="1"/>
  <c r="Y2412" i="12" s="1"/>
  <c r="AE2412" i="12" s="1"/>
  <c r="AJ2412" i="12" s="1"/>
  <c r="AP2412" i="12" s="1"/>
  <c r="N2413" i="12"/>
  <c r="T2413" i="12" s="1"/>
  <c r="Y2413" i="12" s="1"/>
  <c r="AE2413" i="12" s="1"/>
  <c r="AJ2413" i="12" s="1"/>
  <c r="AP2413" i="12" s="1"/>
  <c r="G2391" i="12"/>
  <c r="M2391" i="12" s="1"/>
  <c r="S2391" i="12" s="1"/>
  <c r="X2391" i="12" s="1"/>
  <c r="AD2391" i="12" s="1"/>
  <c r="AI2391" i="12" s="1"/>
  <c r="AO2391" i="12" s="1"/>
  <c r="M2392" i="12"/>
  <c r="S2392" i="12" s="1"/>
  <c r="X2392" i="12" s="1"/>
  <c r="AD2392" i="12" s="1"/>
  <c r="AI2392" i="12" s="1"/>
  <c r="AO2392" i="12" s="1"/>
  <c r="F2369" i="12"/>
  <c r="L2369" i="12" s="1"/>
  <c r="R2369" i="12" s="1"/>
  <c r="W2369" i="12" s="1"/>
  <c r="AC2369" i="12" s="1"/>
  <c r="AH2369" i="12" s="1"/>
  <c r="AN2369" i="12" s="1"/>
  <c r="L2370" i="12"/>
  <c r="R2370" i="12" s="1"/>
  <c r="W2370" i="12" s="1"/>
  <c r="AC2370" i="12" s="1"/>
  <c r="AH2370" i="12" s="1"/>
  <c r="AN2370" i="12" s="1"/>
  <c r="H2347" i="12"/>
  <c r="N2347" i="12" s="1"/>
  <c r="T2347" i="12" s="1"/>
  <c r="Y2347" i="12" s="1"/>
  <c r="AE2347" i="12" s="1"/>
  <c r="AJ2347" i="12" s="1"/>
  <c r="AP2347" i="12" s="1"/>
  <c r="N2348" i="12"/>
  <c r="T2348" i="12" s="1"/>
  <c r="Y2348" i="12" s="1"/>
  <c r="AE2348" i="12" s="1"/>
  <c r="AJ2348" i="12" s="1"/>
  <c r="AP2348" i="12" s="1"/>
  <c r="G2324" i="12"/>
  <c r="M2324" i="12" s="1"/>
  <c r="S2324" i="12" s="1"/>
  <c r="X2324" i="12" s="1"/>
  <c r="AD2324" i="12" s="1"/>
  <c r="AI2324" i="12" s="1"/>
  <c r="AO2324" i="12" s="1"/>
  <c r="M2325" i="12"/>
  <c r="S2325" i="12" s="1"/>
  <c r="X2325" i="12" s="1"/>
  <c r="AD2325" i="12" s="1"/>
  <c r="AI2325" i="12" s="1"/>
  <c r="AO2325" i="12" s="1"/>
  <c r="H2306" i="12"/>
  <c r="N2306" i="12" s="1"/>
  <c r="T2306" i="12" s="1"/>
  <c r="Y2306" i="12" s="1"/>
  <c r="AE2306" i="12" s="1"/>
  <c r="AJ2306" i="12" s="1"/>
  <c r="AP2306" i="12" s="1"/>
  <c r="N2307" i="12"/>
  <c r="T2307" i="12" s="1"/>
  <c r="Y2307" i="12" s="1"/>
  <c r="AE2307" i="12" s="1"/>
  <c r="AJ2307" i="12" s="1"/>
  <c r="AP2307" i="12" s="1"/>
  <c r="H2292" i="12"/>
  <c r="N2292" i="12" s="1"/>
  <c r="T2292" i="12" s="1"/>
  <c r="Y2292" i="12" s="1"/>
  <c r="AE2292" i="12" s="1"/>
  <c r="AJ2292" i="12" s="1"/>
  <c r="AP2292" i="12" s="1"/>
  <c r="N2293" i="12"/>
  <c r="T2293" i="12" s="1"/>
  <c r="Y2293" i="12" s="1"/>
  <c r="AE2293" i="12" s="1"/>
  <c r="AJ2293" i="12" s="1"/>
  <c r="AP2293" i="12" s="1"/>
  <c r="F2278" i="12"/>
  <c r="L2278" i="12" s="1"/>
  <c r="R2278" i="12" s="1"/>
  <c r="W2278" i="12" s="1"/>
  <c r="AC2278" i="12" s="1"/>
  <c r="AH2278" i="12" s="1"/>
  <c r="AN2278" i="12" s="1"/>
  <c r="L2282" i="12"/>
  <c r="R2282" i="12" s="1"/>
  <c r="W2282" i="12" s="1"/>
  <c r="AC2282" i="12" s="1"/>
  <c r="AH2282" i="12" s="1"/>
  <c r="AN2282" i="12" s="1"/>
  <c r="G2267" i="12"/>
  <c r="M2267" i="12" s="1"/>
  <c r="S2267" i="12" s="1"/>
  <c r="X2267" i="12" s="1"/>
  <c r="AD2267" i="12" s="1"/>
  <c r="AI2267" i="12" s="1"/>
  <c r="AO2267" i="12" s="1"/>
  <c r="M2268" i="12"/>
  <c r="S2268" i="12" s="1"/>
  <c r="X2268" i="12" s="1"/>
  <c r="AD2268" i="12" s="1"/>
  <c r="AI2268" i="12" s="1"/>
  <c r="AO2268" i="12" s="1"/>
  <c r="H2255" i="12"/>
  <c r="N2255" i="12" s="1"/>
  <c r="T2255" i="12" s="1"/>
  <c r="Y2255" i="12" s="1"/>
  <c r="AE2255" i="12" s="1"/>
  <c r="AJ2255" i="12" s="1"/>
  <c r="AP2255" i="12" s="1"/>
  <c r="N2256" i="12"/>
  <c r="T2256" i="12" s="1"/>
  <c r="Y2256" i="12" s="1"/>
  <c r="AE2256" i="12" s="1"/>
  <c r="AJ2256" i="12" s="1"/>
  <c r="AP2256" i="12" s="1"/>
  <c r="F2247" i="12"/>
  <c r="L2247" i="12" s="1"/>
  <c r="R2247" i="12" s="1"/>
  <c r="W2247" i="12" s="1"/>
  <c r="AC2247" i="12" s="1"/>
  <c r="AH2247" i="12" s="1"/>
  <c r="AN2247" i="12" s="1"/>
  <c r="L2248" i="12"/>
  <c r="R2248" i="12" s="1"/>
  <c r="W2248" i="12" s="1"/>
  <c r="AC2248" i="12" s="1"/>
  <c r="AH2248" i="12" s="1"/>
  <c r="AN2248" i="12" s="1"/>
  <c r="F2194" i="12"/>
  <c r="L2194" i="12" s="1"/>
  <c r="R2194" i="12" s="1"/>
  <c r="W2194" i="12" s="1"/>
  <c r="AC2194" i="12" s="1"/>
  <c r="AH2194" i="12" s="1"/>
  <c r="AN2194" i="12" s="1"/>
  <c r="L2195" i="12"/>
  <c r="R2195" i="12" s="1"/>
  <c r="W2195" i="12" s="1"/>
  <c r="AC2195" i="12" s="1"/>
  <c r="AH2195" i="12" s="1"/>
  <c r="AN2195" i="12" s="1"/>
  <c r="H2154" i="12"/>
  <c r="N2155" i="12"/>
  <c r="T2155" i="12" s="1"/>
  <c r="Y2155" i="12" s="1"/>
  <c r="AE2155" i="12" s="1"/>
  <c r="AJ2155" i="12" s="1"/>
  <c r="AP2155" i="12" s="1"/>
  <c r="F2129" i="12"/>
  <c r="L2130" i="12"/>
  <c r="R2130" i="12" s="1"/>
  <c r="W2130" i="12" s="1"/>
  <c r="AC2130" i="12" s="1"/>
  <c r="AH2130" i="12" s="1"/>
  <c r="AN2130" i="12" s="1"/>
  <c r="G2071" i="12"/>
  <c r="M2071" i="12" s="1"/>
  <c r="S2071" i="12" s="1"/>
  <c r="X2071" i="12" s="1"/>
  <c r="AD2071" i="12" s="1"/>
  <c r="AI2071" i="12" s="1"/>
  <c r="AO2071" i="12" s="1"/>
  <c r="M2072" i="12"/>
  <c r="S2072" i="12" s="1"/>
  <c r="X2072" i="12" s="1"/>
  <c r="AD2072" i="12" s="1"/>
  <c r="AI2072" i="12" s="1"/>
  <c r="AO2072" i="12" s="1"/>
  <c r="H2024" i="12"/>
  <c r="N2024" i="12" s="1"/>
  <c r="T2024" i="12" s="1"/>
  <c r="Y2024" i="12" s="1"/>
  <c r="AE2024" i="12" s="1"/>
  <c r="AJ2024" i="12" s="1"/>
  <c r="AP2024" i="12" s="1"/>
  <c r="N2025" i="12"/>
  <c r="T2025" i="12" s="1"/>
  <c r="Y2025" i="12" s="1"/>
  <c r="AE2025" i="12" s="1"/>
  <c r="AJ2025" i="12" s="1"/>
  <c r="AP2025" i="12" s="1"/>
  <c r="F2012" i="12"/>
  <c r="L2012" i="12" s="1"/>
  <c r="R2012" i="12" s="1"/>
  <c r="W2012" i="12" s="1"/>
  <c r="AC2012" i="12" s="1"/>
  <c r="AH2012" i="12" s="1"/>
  <c r="AN2012" i="12" s="1"/>
  <c r="L2013" i="12"/>
  <c r="R2013" i="12" s="1"/>
  <c r="W2013" i="12" s="1"/>
  <c r="AC2013" i="12" s="1"/>
  <c r="AH2013" i="12" s="1"/>
  <c r="AN2013" i="12" s="1"/>
  <c r="F1990" i="12"/>
  <c r="L1990" i="12" s="1"/>
  <c r="R1990" i="12" s="1"/>
  <c r="W1990" i="12" s="1"/>
  <c r="AC1990" i="12" s="1"/>
  <c r="AH1990" i="12" s="1"/>
  <c r="AN1990" i="12" s="1"/>
  <c r="L1994" i="12"/>
  <c r="R1994" i="12" s="1"/>
  <c r="W1994" i="12" s="1"/>
  <c r="AC1994" i="12" s="1"/>
  <c r="AH1994" i="12" s="1"/>
  <c r="AN1994" i="12" s="1"/>
  <c r="G1946" i="12"/>
  <c r="M1946" i="12" s="1"/>
  <c r="S1946" i="12" s="1"/>
  <c r="X1946" i="12" s="1"/>
  <c r="AD1946" i="12" s="1"/>
  <c r="AI1946" i="12" s="1"/>
  <c r="AO1946" i="12" s="1"/>
  <c r="M1947" i="12"/>
  <c r="S1947" i="12" s="1"/>
  <c r="X1947" i="12" s="1"/>
  <c r="AD1947" i="12" s="1"/>
  <c r="AI1947" i="12" s="1"/>
  <c r="AO1947" i="12" s="1"/>
  <c r="H1930" i="12"/>
  <c r="N1930" i="12" s="1"/>
  <c r="T1930" i="12" s="1"/>
  <c r="Y1930" i="12" s="1"/>
  <c r="AE1930" i="12" s="1"/>
  <c r="AJ1930" i="12" s="1"/>
  <c r="AP1930" i="12" s="1"/>
  <c r="N1931" i="12"/>
  <c r="T1931" i="12" s="1"/>
  <c r="Y1931" i="12" s="1"/>
  <c r="AE1931" i="12" s="1"/>
  <c r="AJ1931" i="12" s="1"/>
  <c r="AP1931" i="12" s="1"/>
  <c r="G1853" i="12"/>
  <c r="M1853" i="12" s="1"/>
  <c r="S1853" i="12" s="1"/>
  <c r="X1853" i="12" s="1"/>
  <c r="AD1853" i="12" s="1"/>
  <c r="AI1853" i="12" s="1"/>
  <c r="AO1853" i="12" s="1"/>
  <c r="M1854" i="12"/>
  <c r="S1854" i="12" s="1"/>
  <c r="X1854" i="12" s="1"/>
  <c r="AD1854" i="12" s="1"/>
  <c r="AI1854" i="12" s="1"/>
  <c r="AO1854" i="12" s="1"/>
  <c r="F1805" i="12"/>
  <c r="L1805" i="12" s="1"/>
  <c r="R1805" i="12" s="1"/>
  <c r="W1805" i="12" s="1"/>
  <c r="AC1805" i="12" s="1"/>
  <c r="AH1805" i="12" s="1"/>
  <c r="AN1805" i="12" s="1"/>
  <c r="L1806" i="12"/>
  <c r="R1806" i="12" s="1"/>
  <c r="W1806" i="12" s="1"/>
  <c r="AC1806" i="12" s="1"/>
  <c r="AH1806" i="12" s="1"/>
  <c r="AN1806" i="12" s="1"/>
  <c r="H1736" i="12"/>
  <c r="N1736" i="12" s="1"/>
  <c r="T1736" i="12" s="1"/>
  <c r="Y1736" i="12" s="1"/>
  <c r="AE1736" i="12" s="1"/>
  <c r="AJ1736" i="12" s="1"/>
  <c r="AP1736" i="12" s="1"/>
  <c r="N1737" i="12"/>
  <c r="T1737" i="12" s="1"/>
  <c r="Y1737" i="12" s="1"/>
  <c r="AE1737" i="12" s="1"/>
  <c r="AJ1737" i="12" s="1"/>
  <c r="AP1737" i="12" s="1"/>
  <c r="G1681" i="12"/>
  <c r="M1681" i="12" s="1"/>
  <c r="S1681" i="12" s="1"/>
  <c r="X1681" i="12" s="1"/>
  <c r="AD1681" i="12" s="1"/>
  <c r="AI1681" i="12" s="1"/>
  <c r="AO1681" i="12" s="1"/>
  <c r="M1682" i="12"/>
  <c r="S1682" i="12" s="1"/>
  <c r="X1682" i="12" s="1"/>
  <c r="AD1682" i="12" s="1"/>
  <c r="AI1682" i="12" s="1"/>
  <c r="AO1682" i="12" s="1"/>
  <c r="G1626" i="12"/>
  <c r="M1627" i="12"/>
  <c r="S1627" i="12" s="1"/>
  <c r="X1627" i="12" s="1"/>
  <c r="AD1627" i="12" s="1"/>
  <c r="AI1627" i="12" s="1"/>
  <c r="AO1627" i="12" s="1"/>
  <c r="H1611" i="12"/>
  <c r="N1611" i="12" s="1"/>
  <c r="T1611" i="12" s="1"/>
  <c r="Y1611" i="12" s="1"/>
  <c r="AE1611" i="12" s="1"/>
  <c r="AJ1611" i="12" s="1"/>
  <c r="AP1611" i="12" s="1"/>
  <c r="N1612" i="12"/>
  <c r="T1612" i="12" s="1"/>
  <c r="Y1612" i="12" s="1"/>
  <c r="AE1612" i="12" s="1"/>
  <c r="AJ1612" i="12" s="1"/>
  <c r="AP1612" i="12" s="1"/>
  <c r="F1600" i="12"/>
  <c r="L1600" i="12" s="1"/>
  <c r="R1600" i="12" s="1"/>
  <c r="W1600" i="12" s="1"/>
  <c r="AC1600" i="12" s="1"/>
  <c r="AH1600" i="12" s="1"/>
  <c r="AN1600" i="12" s="1"/>
  <c r="L1601" i="12"/>
  <c r="R1601" i="12" s="1"/>
  <c r="W1601" i="12" s="1"/>
  <c r="AC1601" i="12" s="1"/>
  <c r="AH1601" i="12" s="1"/>
  <c r="AN1601" i="12" s="1"/>
  <c r="H1577" i="12"/>
  <c r="N1577" i="12" s="1"/>
  <c r="T1577" i="12" s="1"/>
  <c r="Y1577" i="12" s="1"/>
  <c r="AE1577" i="12" s="1"/>
  <c r="AJ1577" i="12" s="1"/>
  <c r="AP1577" i="12" s="1"/>
  <c r="N1578" i="12"/>
  <c r="T1578" i="12" s="1"/>
  <c r="Y1578" i="12" s="1"/>
  <c r="AE1578" i="12" s="1"/>
  <c r="AJ1578" i="12" s="1"/>
  <c r="AP1578" i="12" s="1"/>
  <c r="F1566" i="12"/>
  <c r="L1567" i="12"/>
  <c r="R1567" i="12" s="1"/>
  <c r="W1567" i="12" s="1"/>
  <c r="AC1567" i="12" s="1"/>
  <c r="AH1567" i="12" s="1"/>
  <c r="AN1567" i="12" s="1"/>
  <c r="G1540" i="12"/>
  <c r="M1540" i="12" s="1"/>
  <c r="S1540" i="12" s="1"/>
  <c r="X1540" i="12" s="1"/>
  <c r="AD1540" i="12" s="1"/>
  <c r="AI1540" i="12" s="1"/>
  <c r="AO1540" i="12" s="1"/>
  <c r="M1541" i="12"/>
  <c r="S1541" i="12" s="1"/>
  <c r="X1541" i="12" s="1"/>
  <c r="AD1541" i="12" s="1"/>
  <c r="AI1541" i="12" s="1"/>
  <c r="AO1541" i="12" s="1"/>
  <c r="H1522" i="12"/>
  <c r="N1523" i="12"/>
  <c r="T1523" i="12" s="1"/>
  <c r="Y1523" i="12" s="1"/>
  <c r="AE1523" i="12" s="1"/>
  <c r="AJ1523" i="12" s="1"/>
  <c r="AP1523" i="12" s="1"/>
  <c r="F1512" i="12"/>
  <c r="L1513" i="12"/>
  <c r="R1513" i="12" s="1"/>
  <c r="W1513" i="12" s="1"/>
  <c r="AC1513" i="12" s="1"/>
  <c r="AH1513" i="12" s="1"/>
  <c r="AN1513" i="12" s="1"/>
  <c r="G1489" i="12"/>
  <c r="M1490" i="12"/>
  <c r="S1490" i="12" s="1"/>
  <c r="X1490" i="12" s="1"/>
  <c r="AD1490" i="12" s="1"/>
  <c r="AI1490" i="12" s="1"/>
  <c r="AO1490" i="12" s="1"/>
  <c r="H1452" i="12"/>
  <c r="N1452" i="12" s="1"/>
  <c r="T1452" i="12" s="1"/>
  <c r="Y1452" i="12" s="1"/>
  <c r="AE1452" i="12" s="1"/>
  <c r="AJ1452" i="12" s="1"/>
  <c r="AP1452" i="12" s="1"/>
  <c r="N1453" i="12"/>
  <c r="T1453" i="12" s="1"/>
  <c r="Y1453" i="12" s="1"/>
  <c r="AE1453" i="12" s="1"/>
  <c r="AJ1453" i="12" s="1"/>
  <c r="AP1453" i="12" s="1"/>
  <c r="G1425" i="12"/>
  <c r="M1425" i="12" s="1"/>
  <c r="S1425" i="12" s="1"/>
  <c r="X1425" i="12" s="1"/>
  <c r="AD1425" i="12" s="1"/>
  <c r="AI1425" i="12" s="1"/>
  <c r="AO1425" i="12" s="1"/>
  <c r="M1426" i="12"/>
  <c r="S1426" i="12" s="1"/>
  <c r="X1426" i="12" s="1"/>
  <c r="AD1426" i="12" s="1"/>
  <c r="AI1426" i="12" s="1"/>
  <c r="AO1426" i="12" s="1"/>
  <c r="F1397" i="12"/>
  <c r="L1398" i="12"/>
  <c r="R1398" i="12" s="1"/>
  <c r="W1398" i="12" s="1"/>
  <c r="AC1398" i="12" s="1"/>
  <c r="AH1398" i="12" s="1"/>
  <c r="AN1398" i="12" s="1"/>
  <c r="G1376" i="12"/>
  <c r="M1377" i="12"/>
  <c r="S1377" i="12" s="1"/>
  <c r="X1377" i="12" s="1"/>
  <c r="AD1377" i="12" s="1"/>
  <c r="AI1377" i="12" s="1"/>
  <c r="AO1377" i="12" s="1"/>
  <c r="H1362" i="12"/>
  <c r="N1362" i="12" s="1"/>
  <c r="T1362" i="12" s="1"/>
  <c r="Y1362" i="12" s="1"/>
  <c r="AE1362" i="12" s="1"/>
  <c r="AJ1362" i="12" s="1"/>
  <c r="AP1362" i="12" s="1"/>
  <c r="N1363" i="12"/>
  <c r="T1363" i="12" s="1"/>
  <c r="Y1363" i="12" s="1"/>
  <c r="AE1363" i="12" s="1"/>
  <c r="AJ1363" i="12" s="1"/>
  <c r="AP1363" i="12" s="1"/>
  <c r="F1350" i="12"/>
  <c r="L1354" i="12"/>
  <c r="R1354" i="12" s="1"/>
  <c r="W1354" i="12" s="1"/>
  <c r="AC1354" i="12" s="1"/>
  <c r="AH1354" i="12" s="1"/>
  <c r="AN1354" i="12" s="1"/>
  <c r="G1336" i="12"/>
  <c r="M1336" i="12" s="1"/>
  <c r="S1336" i="12" s="1"/>
  <c r="X1336" i="12" s="1"/>
  <c r="AD1336" i="12" s="1"/>
  <c r="AI1336" i="12" s="1"/>
  <c r="AO1336" i="12" s="1"/>
  <c r="M1337" i="12"/>
  <c r="S1337" i="12" s="1"/>
  <c r="X1337" i="12" s="1"/>
  <c r="AD1337" i="12" s="1"/>
  <c r="AI1337" i="12" s="1"/>
  <c r="AO1337" i="12" s="1"/>
  <c r="H1320" i="12"/>
  <c r="N1320" i="12" s="1"/>
  <c r="T1320" i="12" s="1"/>
  <c r="Y1320" i="12" s="1"/>
  <c r="AE1320" i="12" s="1"/>
  <c r="AJ1320" i="12" s="1"/>
  <c r="AP1320" i="12" s="1"/>
  <c r="N1321" i="12"/>
  <c r="T1321" i="12" s="1"/>
  <c r="Y1321" i="12" s="1"/>
  <c r="AE1321" i="12" s="1"/>
  <c r="AJ1321" i="12" s="1"/>
  <c r="AP1321" i="12" s="1"/>
  <c r="F1309" i="12"/>
  <c r="L1309" i="12" s="1"/>
  <c r="R1309" i="12" s="1"/>
  <c r="W1309" i="12" s="1"/>
  <c r="AC1309" i="12" s="1"/>
  <c r="AH1309" i="12" s="1"/>
  <c r="AN1309" i="12" s="1"/>
  <c r="L1310" i="12"/>
  <c r="R1310" i="12" s="1"/>
  <c r="W1310" i="12" s="1"/>
  <c r="AC1310" i="12" s="1"/>
  <c r="AH1310" i="12" s="1"/>
  <c r="AN1310" i="12" s="1"/>
  <c r="G1280" i="12"/>
  <c r="M1281" i="12"/>
  <c r="S1281" i="12" s="1"/>
  <c r="X1281" i="12" s="1"/>
  <c r="AD1281" i="12" s="1"/>
  <c r="AI1281" i="12" s="1"/>
  <c r="AO1281" i="12" s="1"/>
  <c r="H1203" i="12"/>
  <c r="N1204" i="12"/>
  <c r="T1204" i="12" s="1"/>
  <c r="Y1204" i="12" s="1"/>
  <c r="AE1204" i="12" s="1"/>
  <c r="AJ1204" i="12" s="1"/>
  <c r="AP1204" i="12" s="1"/>
  <c r="F1188" i="12"/>
  <c r="L1188" i="12" s="1"/>
  <c r="R1188" i="12" s="1"/>
  <c r="W1188" i="12" s="1"/>
  <c r="AC1188" i="12" s="1"/>
  <c r="AH1188" i="12" s="1"/>
  <c r="AN1188" i="12" s="1"/>
  <c r="L1189" i="12"/>
  <c r="R1189" i="12" s="1"/>
  <c r="W1189" i="12" s="1"/>
  <c r="AC1189" i="12" s="1"/>
  <c r="AH1189" i="12" s="1"/>
  <c r="AN1189" i="12" s="1"/>
  <c r="G1063" i="12"/>
  <c r="M1063" i="12" s="1"/>
  <c r="S1063" i="12" s="1"/>
  <c r="X1063" i="12" s="1"/>
  <c r="AD1063" i="12" s="1"/>
  <c r="AI1063" i="12" s="1"/>
  <c r="AO1063" i="12" s="1"/>
  <c r="M1064" i="12"/>
  <c r="S1064" i="12" s="1"/>
  <c r="X1064" i="12" s="1"/>
  <c r="AD1064" i="12" s="1"/>
  <c r="AI1064" i="12" s="1"/>
  <c r="AO1064" i="12" s="1"/>
  <c r="H1050" i="12"/>
  <c r="N1050" i="12" s="1"/>
  <c r="T1050" i="12" s="1"/>
  <c r="Y1050" i="12" s="1"/>
  <c r="AE1050" i="12" s="1"/>
  <c r="AJ1050" i="12" s="1"/>
  <c r="AP1050" i="12" s="1"/>
  <c r="N1051" i="12"/>
  <c r="T1051" i="12" s="1"/>
  <c r="Y1051" i="12" s="1"/>
  <c r="AE1051" i="12" s="1"/>
  <c r="AJ1051" i="12" s="1"/>
  <c r="AP1051" i="12" s="1"/>
  <c r="H1013" i="12"/>
  <c r="N1013" i="12" s="1"/>
  <c r="T1013" i="12" s="1"/>
  <c r="Y1013" i="12" s="1"/>
  <c r="AE1013" i="12" s="1"/>
  <c r="AJ1013" i="12" s="1"/>
  <c r="AP1013" i="12" s="1"/>
  <c r="N1014" i="12"/>
  <c r="T1014" i="12" s="1"/>
  <c r="Y1014" i="12" s="1"/>
  <c r="AE1014" i="12" s="1"/>
  <c r="AJ1014" i="12" s="1"/>
  <c r="AP1014" i="12" s="1"/>
  <c r="F1005" i="12"/>
  <c r="L1005" i="12" s="1"/>
  <c r="R1005" i="12" s="1"/>
  <c r="W1005" i="12" s="1"/>
  <c r="AC1005" i="12" s="1"/>
  <c r="AH1005" i="12" s="1"/>
  <c r="AN1005" i="12" s="1"/>
  <c r="L1006" i="12"/>
  <c r="R1006" i="12" s="1"/>
  <c r="W1006" i="12" s="1"/>
  <c r="AC1006" i="12" s="1"/>
  <c r="AH1006" i="12" s="1"/>
  <c r="AN1006" i="12" s="1"/>
  <c r="H978" i="12"/>
  <c r="N978" i="12" s="1"/>
  <c r="T978" i="12" s="1"/>
  <c r="Y978" i="12" s="1"/>
  <c r="AE978" i="12" s="1"/>
  <c r="AJ978" i="12" s="1"/>
  <c r="AP978" i="12" s="1"/>
  <c r="N979" i="12"/>
  <c r="T979" i="12" s="1"/>
  <c r="Y979" i="12" s="1"/>
  <c r="AE979" i="12" s="1"/>
  <c r="AJ979" i="12" s="1"/>
  <c r="AP979" i="12" s="1"/>
  <c r="F970" i="12"/>
  <c r="L970" i="12" s="1"/>
  <c r="R970" i="12" s="1"/>
  <c r="W970" i="12" s="1"/>
  <c r="AC970" i="12" s="1"/>
  <c r="AH970" i="12" s="1"/>
  <c r="AN970" i="12" s="1"/>
  <c r="L971" i="12"/>
  <c r="R971" i="12" s="1"/>
  <c r="W971" i="12" s="1"/>
  <c r="AC971" i="12" s="1"/>
  <c r="AH971" i="12" s="1"/>
  <c r="AN971" i="12" s="1"/>
  <c r="G958" i="12"/>
  <c r="M958" i="12" s="1"/>
  <c r="S958" i="12" s="1"/>
  <c r="X958" i="12" s="1"/>
  <c r="AD958" i="12" s="1"/>
  <c r="AI958" i="12" s="1"/>
  <c r="AO958" i="12" s="1"/>
  <c r="M959" i="12"/>
  <c r="S959" i="12" s="1"/>
  <c r="X959" i="12" s="1"/>
  <c r="AD959" i="12" s="1"/>
  <c r="AI959" i="12" s="1"/>
  <c r="AO959" i="12" s="1"/>
  <c r="H907" i="12"/>
  <c r="N907" i="12" s="1"/>
  <c r="T907" i="12" s="1"/>
  <c r="Y907" i="12" s="1"/>
  <c r="AE907" i="12" s="1"/>
  <c r="AJ907" i="12" s="1"/>
  <c r="AP907" i="12" s="1"/>
  <c r="N908" i="12"/>
  <c r="T908" i="12" s="1"/>
  <c r="Y908" i="12" s="1"/>
  <c r="AE908" i="12" s="1"/>
  <c r="AJ908" i="12" s="1"/>
  <c r="AP908" i="12" s="1"/>
  <c r="F892" i="12"/>
  <c r="L892" i="12" s="1"/>
  <c r="R892" i="12" s="1"/>
  <c r="W892" i="12" s="1"/>
  <c r="AC892" i="12" s="1"/>
  <c r="AH892" i="12" s="1"/>
  <c r="AN892" i="12" s="1"/>
  <c r="L893" i="12"/>
  <c r="R893" i="12" s="1"/>
  <c r="W893" i="12" s="1"/>
  <c r="AC893" i="12" s="1"/>
  <c r="AH893" i="12" s="1"/>
  <c r="AN893" i="12" s="1"/>
  <c r="G870" i="12"/>
  <c r="M870" i="12" s="1"/>
  <c r="S870" i="12" s="1"/>
  <c r="X870" i="12" s="1"/>
  <c r="AD870" i="12" s="1"/>
  <c r="AI870" i="12" s="1"/>
  <c r="AO870" i="12" s="1"/>
  <c r="M871" i="12"/>
  <c r="S871" i="12" s="1"/>
  <c r="X871" i="12" s="1"/>
  <c r="AD871" i="12" s="1"/>
  <c r="AI871" i="12" s="1"/>
  <c r="AO871" i="12" s="1"/>
  <c r="H821" i="12"/>
  <c r="N821" i="12" s="1"/>
  <c r="T821" i="12" s="1"/>
  <c r="Y821" i="12" s="1"/>
  <c r="AE821" i="12" s="1"/>
  <c r="AJ821" i="12" s="1"/>
  <c r="AP821" i="12" s="1"/>
  <c r="N822" i="12"/>
  <c r="T822" i="12" s="1"/>
  <c r="Y822" i="12" s="1"/>
  <c r="AE822" i="12" s="1"/>
  <c r="AJ822" i="12" s="1"/>
  <c r="AP822" i="12" s="1"/>
  <c r="H777" i="12"/>
  <c r="N777" i="12" s="1"/>
  <c r="T777" i="12" s="1"/>
  <c r="Y777" i="12" s="1"/>
  <c r="AE777" i="12" s="1"/>
  <c r="AJ777" i="12" s="1"/>
  <c r="AP777" i="12" s="1"/>
  <c r="N778" i="12"/>
  <c r="T778" i="12" s="1"/>
  <c r="Y778" i="12" s="1"/>
  <c r="AE778" i="12" s="1"/>
  <c r="AJ778" i="12" s="1"/>
  <c r="AP778" i="12" s="1"/>
  <c r="F769" i="12"/>
  <c r="L769" i="12" s="1"/>
  <c r="R769" i="12" s="1"/>
  <c r="W769" i="12" s="1"/>
  <c r="AC769" i="12" s="1"/>
  <c r="AH769" i="12" s="1"/>
  <c r="AN769" i="12" s="1"/>
  <c r="L770" i="12"/>
  <c r="R770" i="12" s="1"/>
  <c r="W770" i="12" s="1"/>
  <c r="AC770" i="12" s="1"/>
  <c r="AH770" i="12" s="1"/>
  <c r="AN770" i="12" s="1"/>
  <c r="G753" i="12"/>
  <c r="M753" i="12" s="1"/>
  <c r="S753" i="12" s="1"/>
  <c r="X753" i="12" s="1"/>
  <c r="AD753" i="12" s="1"/>
  <c r="AI753" i="12" s="1"/>
  <c r="AO753" i="12" s="1"/>
  <c r="M754" i="12"/>
  <c r="S754" i="12" s="1"/>
  <c r="X754" i="12" s="1"/>
  <c r="AD754" i="12" s="1"/>
  <c r="AI754" i="12" s="1"/>
  <c r="AO754" i="12" s="1"/>
  <c r="H717" i="12"/>
  <c r="N717" i="12" s="1"/>
  <c r="T717" i="12" s="1"/>
  <c r="Y717" i="12" s="1"/>
  <c r="AE717" i="12" s="1"/>
  <c r="AJ717" i="12" s="1"/>
  <c r="AP717" i="12" s="1"/>
  <c r="N718" i="12"/>
  <c r="T718" i="12" s="1"/>
  <c r="Y718" i="12" s="1"/>
  <c r="AE718" i="12" s="1"/>
  <c r="AJ718" i="12" s="1"/>
  <c r="AP718" i="12" s="1"/>
  <c r="F705" i="12"/>
  <c r="L706" i="12"/>
  <c r="R706" i="12" s="1"/>
  <c r="W706" i="12" s="1"/>
  <c r="AC706" i="12" s="1"/>
  <c r="AH706" i="12" s="1"/>
  <c r="AN706" i="12" s="1"/>
  <c r="G687" i="12"/>
  <c r="M688" i="12"/>
  <c r="S688" i="12" s="1"/>
  <c r="X688" i="12" s="1"/>
  <c r="AD688" i="12" s="1"/>
  <c r="AI688" i="12" s="1"/>
  <c r="AO688" i="12" s="1"/>
  <c r="H669" i="12"/>
  <c r="N669" i="12" s="1"/>
  <c r="T669" i="12" s="1"/>
  <c r="Y669" i="12" s="1"/>
  <c r="AE669" i="12" s="1"/>
  <c r="AJ669" i="12" s="1"/>
  <c r="AP669" i="12" s="1"/>
  <c r="N670" i="12"/>
  <c r="T670" i="12" s="1"/>
  <c r="Y670" i="12" s="1"/>
  <c r="AE670" i="12" s="1"/>
  <c r="AJ670" i="12" s="1"/>
  <c r="AP670" i="12" s="1"/>
  <c r="F657" i="12"/>
  <c r="L657" i="12" s="1"/>
  <c r="R657" i="12" s="1"/>
  <c r="W657" i="12" s="1"/>
  <c r="AC657" i="12" s="1"/>
  <c r="AH657" i="12" s="1"/>
  <c r="AN657" i="12" s="1"/>
  <c r="L658" i="12"/>
  <c r="R658" i="12" s="1"/>
  <c r="W658" i="12" s="1"/>
  <c r="AC658" i="12" s="1"/>
  <c r="AH658" i="12" s="1"/>
  <c r="AN658" i="12" s="1"/>
  <c r="G638" i="12"/>
  <c r="M638" i="12" s="1"/>
  <c r="S638" i="12" s="1"/>
  <c r="X638" i="12" s="1"/>
  <c r="AD638" i="12" s="1"/>
  <c r="AI638" i="12" s="1"/>
  <c r="AO638" i="12" s="1"/>
  <c r="M639" i="12"/>
  <c r="S639" i="12" s="1"/>
  <c r="X639" i="12" s="1"/>
  <c r="AD639" i="12" s="1"/>
  <c r="AI639" i="12" s="1"/>
  <c r="AO639" i="12" s="1"/>
  <c r="H625" i="12"/>
  <c r="N625" i="12" s="1"/>
  <c r="T625" i="12" s="1"/>
  <c r="Y625" i="12" s="1"/>
  <c r="AE625" i="12" s="1"/>
  <c r="AJ625" i="12" s="1"/>
  <c r="AP625" i="12" s="1"/>
  <c r="N626" i="12"/>
  <c r="T626" i="12" s="1"/>
  <c r="Y626" i="12" s="1"/>
  <c r="AE626" i="12" s="1"/>
  <c r="AJ626" i="12" s="1"/>
  <c r="AP626" i="12" s="1"/>
  <c r="F545" i="12"/>
  <c r="L545" i="12" s="1"/>
  <c r="R545" i="12" s="1"/>
  <c r="W545" i="12" s="1"/>
  <c r="AC545" i="12" s="1"/>
  <c r="AH545" i="12" s="1"/>
  <c r="AN545" i="12" s="1"/>
  <c r="L546" i="12"/>
  <c r="R546" i="12" s="1"/>
  <c r="W546" i="12" s="1"/>
  <c r="AC546" i="12" s="1"/>
  <c r="AH546" i="12" s="1"/>
  <c r="AN546" i="12" s="1"/>
  <c r="H519" i="12"/>
  <c r="N519" i="12" s="1"/>
  <c r="T519" i="12" s="1"/>
  <c r="Y519" i="12" s="1"/>
  <c r="AE519" i="12" s="1"/>
  <c r="AJ519" i="12" s="1"/>
  <c r="AP519" i="12" s="1"/>
  <c r="N520" i="12"/>
  <c r="T520" i="12" s="1"/>
  <c r="Y520" i="12" s="1"/>
  <c r="AE520" i="12" s="1"/>
  <c r="AJ520" i="12" s="1"/>
  <c r="AP520" i="12" s="1"/>
  <c r="G497" i="12"/>
  <c r="M497" i="12" s="1"/>
  <c r="S497" i="12" s="1"/>
  <c r="X497" i="12" s="1"/>
  <c r="AD497" i="12" s="1"/>
  <c r="AI497" i="12" s="1"/>
  <c r="AO497" i="12" s="1"/>
  <c r="M498" i="12"/>
  <c r="S498" i="12" s="1"/>
  <c r="X498" i="12" s="1"/>
  <c r="AD498" i="12" s="1"/>
  <c r="AI498" i="12" s="1"/>
  <c r="AO498" i="12" s="1"/>
  <c r="H485" i="12"/>
  <c r="N486" i="12"/>
  <c r="T486" i="12" s="1"/>
  <c r="Y486" i="12" s="1"/>
  <c r="AE486" i="12" s="1"/>
  <c r="AJ486" i="12" s="1"/>
  <c r="AP486" i="12" s="1"/>
  <c r="G438" i="12"/>
  <c r="M438" i="12" s="1"/>
  <c r="S438" i="12" s="1"/>
  <c r="X438" i="12" s="1"/>
  <c r="AD438" i="12" s="1"/>
  <c r="AI438" i="12" s="1"/>
  <c r="AO438" i="12" s="1"/>
  <c r="M439" i="12"/>
  <c r="S439" i="12" s="1"/>
  <c r="X439" i="12" s="1"/>
  <c r="AD439" i="12" s="1"/>
  <c r="AI439" i="12" s="1"/>
  <c r="AO439" i="12" s="1"/>
  <c r="F393" i="12"/>
  <c r="L393" i="12" s="1"/>
  <c r="R393" i="12" s="1"/>
  <c r="W393" i="12" s="1"/>
  <c r="AC393" i="12" s="1"/>
  <c r="AH393" i="12" s="1"/>
  <c r="AN393" i="12" s="1"/>
  <c r="L394" i="12"/>
  <c r="R394" i="12" s="1"/>
  <c r="W394" i="12" s="1"/>
  <c r="AC394" i="12" s="1"/>
  <c r="AH394" i="12" s="1"/>
  <c r="AN394" i="12" s="1"/>
  <c r="H341" i="12"/>
  <c r="N341" i="12" s="1"/>
  <c r="T341" i="12" s="1"/>
  <c r="Y341" i="12" s="1"/>
  <c r="AE341" i="12" s="1"/>
  <c r="AJ341" i="12" s="1"/>
  <c r="AP341" i="12" s="1"/>
  <c r="N342" i="12"/>
  <c r="T342" i="12" s="1"/>
  <c r="Y342" i="12" s="1"/>
  <c r="AE342" i="12" s="1"/>
  <c r="AJ342" i="12" s="1"/>
  <c r="AP342" i="12" s="1"/>
  <c r="F327" i="12"/>
  <c r="L327" i="12" s="1"/>
  <c r="R327" i="12" s="1"/>
  <c r="W327" i="12" s="1"/>
  <c r="AC327" i="12" s="1"/>
  <c r="AH327" i="12" s="1"/>
  <c r="AN327" i="12" s="1"/>
  <c r="L328" i="12"/>
  <c r="R328" i="12" s="1"/>
  <c r="W328" i="12" s="1"/>
  <c r="AC328" i="12" s="1"/>
  <c r="AH328" i="12" s="1"/>
  <c r="AN328" i="12" s="1"/>
  <c r="H298" i="12"/>
  <c r="N298" i="12" s="1"/>
  <c r="T298" i="12" s="1"/>
  <c r="Y298" i="12" s="1"/>
  <c r="AE298" i="12" s="1"/>
  <c r="AJ298" i="12" s="1"/>
  <c r="AP298" i="12" s="1"/>
  <c r="N299" i="12"/>
  <c r="T299" i="12" s="1"/>
  <c r="Y299" i="12" s="1"/>
  <c r="AE299" i="12" s="1"/>
  <c r="AJ299" i="12" s="1"/>
  <c r="AP299" i="12" s="1"/>
  <c r="F279" i="12"/>
  <c r="L279" i="12" s="1"/>
  <c r="R279" i="12" s="1"/>
  <c r="W279" i="12" s="1"/>
  <c r="AC279" i="12" s="1"/>
  <c r="AH279" i="12" s="1"/>
  <c r="AN279" i="12" s="1"/>
  <c r="L280" i="12"/>
  <c r="R280" i="12" s="1"/>
  <c r="W280" i="12" s="1"/>
  <c r="AC280" i="12" s="1"/>
  <c r="AH280" i="12" s="1"/>
  <c r="AN280" i="12" s="1"/>
  <c r="G265" i="12"/>
  <c r="M265" i="12" s="1"/>
  <c r="S265" i="12" s="1"/>
  <c r="X265" i="12" s="1"/>
  <c r="AD265" i="12" s="1"/>
  <c r="AI265" i="12" s="1"/>
  <c r="AO265" i="12" s="1"/>
  <c r="M266" i="12"/>
  <c r="S266" i="12" s="1"/>
  <c r="X266" i="12" s="1"/>
  <c r="AD266" i="12" s="1"/>
  <c r="AI266" i="12" s="1"/>
  <c r="AO266" i="12" s="1"/>
  <c r="H249" i="12"/>
  <c r="N249" i="12" s="1"/>
  <c r="T249" i="12" s="1"/>
  <c r="Y249" i="12" s="1"/>
  <c r="AE249" i="12" s="1"/>
  <c r="AJ249" i="12" s="1"/>
  <c r="AP249" i="12" s="1"/>
  <c r="N250" i="12"/>
  <c r="T250" i="12" s="1"/>
  <c r="Y250" i="12" s="1"/>
  <c r="AE250" i="12" s="1"/>
  <c r="AJ250" i="12" s="1"/>
  <c r="AP250" i="12" s="1"/>
  <c r="G187" i="12"/>
  <c r="M187" i="12" s="1"/>
  <c r="S187" i="12" s="1"/>
  <c r="X187" i="12" s="1"/>
  <c r="AD187" i="12" s="1"/>
  <c r="AI187" i="12" s="1"/>
  <c r="AO187" i="12" s="1"/>
  <c r="M188" i="12"/>
  <c r="S188" i="12" s="1"/>
  <c r="X188" i="12" s="1"/>
  <c r="AD188" i="12" s="1"/>
  <c r="AI188" i="12" s="1"/>
  <c r="AO188" i="12" s="1"/>
  <c r="F2546" i="12"/>
  <c r="L2547" i="12"/>
  <c r="R2547" i="12" s="1"/>
  <c r="W2547" i="12" s="1"/>
  <c r="AC2547" i="12" s="1"/>
  <c r="AH2547" i="12" s="1"/>
  <c r="AN2547" i="12" s="1"/>
  <c r="H2448" i="12"/>
  <c r="N2448" i="12" s="1"/>
  <c r="T2448" i="12" s="1"/>
  <c r="Y2448" i="12" s="1"/>
  <c r="AE2448" i="12" s="1"/>
  <c r="AJ2448" i="12" s="1"/>
  <c r="AP2448" i="12" s="1"/>
  <c r="N2449" i="12"/>
  <c r="T2449" i="12" s="1"/>
  <c r="Y2449" i="12" s="1"/>
  <c r="AE2449" i="12" s="1"/>
  <c r="AJ2449" i="12" s="1"/>
  <c r="AP2449" i="12" s="1"/>
  <c r="G2428" i="12"/>
  <c r="M2429" i="12"/>
  <c r="S2429" i="12" s="1"/>
  <c r="X2429" i="12" s="1"/>
  <c r="AD2429" i="12" s="1"/>
  <c r="AI2429" i="12" s="1"/>
  <c r="AO2429" i="12" s="1"/>
  <c r="F2407" i="12"/>
  <c r="L2408" i="12"/>
  <c r="R2408" i="12" s="1"/>
  <c r="W2408" i="12" s="1"/>
  <c r="AC2408" i="12" s="1"/>
  <c r="AH2408" i="12" s="1"/>
  <c r="AN2408" i="12" s="1"/>
  <c r="H2382" i="12"/>
  <c r="N2383" i="12"/>
  <c r="T2383" i="12" s="1"/>
  <c r="Y2383" i="12" s="1"/>
  <c r="AE2383" i="12" s="1"/>
  <c r="AJ2383" i="12" s="1"/>
  <c r="AP2383" i="12" s="1"/>
  <c r="G2361" i="12"/>
  <c r="M2361" i="12" s="1"/>
  <c r="S2361" i="12" s="1"/>
  <c r="X2361" i="12" s="1"/>
  <c r="AD2361" i="12" s="1"/>
  <c r="AI2361" i="12" s="1"/>
  <c r="AO2361" i="12" s="1"/>
  <c r="M2362" i="12"/>
  <c r="S2362" i="12" s="1"/>
  <c r="X2362" i="12" s="1"/>
  <c r="AD2362" i="12" s="1"/>
  <c r="AI2362" i="12" s="1"/>
  <c r="AO2362" i="12" s="1"/>
  <c r="H2332" i="12"/>
  <c r="N2332" i="12" s="1"/>
  <c r="T2332" i="12" s="1"/>
  <c r="Y2332" i="12" s="1"/>
  <c r="AE2332" i="12" s="1"/>
  <c r="AJ2332" i="12" s="1"/>
  <c r="AP2332" i="12" s="1"/>
  <c r="N2333" i="12"/>
  <c r="T2333" i="12" s="1"/>
  <c r="Y2333" i="12" s="1"/>
  <c r="AE2333" i="12" s="1"/>
  <c r="AJ2333" i="12" s="1"/>
  <c r="AP2333" i="12" s="1"/>
  <c r="F2324" i="12"/>
  <c r="L2324" i="12" s="1"/>
  <c r="R2324" i="12" s="1"/>
  <c r="W2324" i="12" s="1"/>
  <c r="AC2324" i="12" s="1"/>
  <c r="AH2324" i="12" s="1"/>
  <c r="AN2324" i="12" s="1"/>
  <c r="L2325" i="12"/>
  <c r="R2325" i="12" s="1"/>
  <c r="W2325" i="12" s="1"/>
  <c r="AC2325" i="12" s="1"/>
  <c r="AH2325" i="12" s="1"/>
  <c r="AN2325" i="12" s="1"/>
  <c r="G2306" i="12"/>
  <c r="M2306" i="12" s="1"/>
  <c r="S2306" i="12" s="1"/>
  <c r="X2306" i="12" s="1"/>
  <c r="AD2306" i="12" s="1"/>
  <c r="AI2306" i="12" s="1"/>
  <c r="AO2306" i="12" s="1"/>
  <c r="M2307" i="12"/>
  <c r="S2307" i="12" s="1"/>
  <c r="X2307" i="12" s="1"/>
  <c r="AD2307" i="12" s="1"/>
  <c r="AI2307" i="12" s="1"/>
  <c r="AO2307" i="12" s="1"/>
  <c r="G2292" i="12"/>
  <c r="M2292" i="12" s="1"/>
  <c r="S2292" i="12" s="1"/>
  <c r="X2292" i="12" s="1"/>
  <c r="AD2292" i="12" s="1"/>
  <c r="AI2292" i="12" s="1"/>
  <c r="AO2292" i="12" s="1"/>
  <c r="M2293" i="12"/>
  <c r="S2293" i="12" s="1"/>
  <c r="X2293" i="12" s="1"/>
  <c r="AD2293" i="12" s="1"/>
  <c r="AI2293" i="12" s="1"/>
  <c r="AO2293" i="12" s="1"/>
  <c r="F2267" i="12"/>
  <c r="L2267" i="12" s="1"/>
  <c r="R2267" i="12" s="1"/>
  <c r="W2267" i="12" s="1"/>
  <c r="AC2267" i="12" s="1"/>
  <c r="AH2267" i="12" s="1"/>
  <c r="AN2267" i="12" s="1"/>
  <c r="L2268" i="12"/>
  <c r="R2268" i="12" s="1"/>
  <c r="W2268" i="12" s="1"/>
  <c r="AC2268" i="12" s="1"/>
  <c r="AH2268" i="12" s="1"/>
  <c r="AN2268" i="12" s="1"/>
  <c r="G2255" i="12"/>
  <c r="M2255" i="12" s="1"/>
  <c r="S2255" i="12" s="1"/>
  <c r="X2255" i="12" s="1"/>
  <c r="AD2255" i="12" s="1"/>
  <c r="AI2255" i="12" s="1"/>
  <c r="AO2255" i="12" s="1"/>
  <c r="M2256" i="12"/>
  <c r="S2256" i="12" s="1"/>
  <c r="X2256" i="12" s="1"/>
  <c r="AD2256" i="12" s="1"/>
  <c r="AI2256" i="12" s="1"/>
  <c r="AO2256" i="12" s="1"/>
  <c r="G2154" i="12"/>
  <c r="M2155" i="12"/>
  <c r="S2155" i="12" s="1"/>
  <c r="X2155" i="12" s="1"/>
  <c r="AD2155" i="12" s="1"/>
  <c r="AI2155" i="12" s="1"/>
  <c r="AO2155" i="12" s="1"/>
  <c r="H2124" i="12"/>
  <c r="N2125" i="12"/>
  <c r="T2125" i="12" s="1"/>
  <c r="Y2125" i="12" s="1"/>
  <c r="AE2125" i="12" s="1"/>
  <c r="AJ2125" i="12" s="1"/>
  <c r="AP2125" i="12" s="1"/>
  <c r="F2071" i="12"/>
  <c r="L2071" i="12" s="1"/>
  <c r="R2071" i="12" s="1"/>
  <c r="W2071" i="12" s="1"/>
  <c r="AC2071" i="12" s="1"/>
  <c r="AH2071" i="12" s="1"/>
  <c r="AN2071" i="12" s="1"/>
  <c r="L2072" i="12"/>
  <c r="R2072" i="12" s="1"/>
  <c r="W2072" i="12" s="1"/>
  <c r="AC2072" i="12" s="1"/>
  <c r="AH2072" i="12" s="1"/>
  <c r="AN2072" i="12" s="1"/>
  <c r="G2024" i="12"/>
  <c r="M2024" i="12" s="1"/>
  <c r="S2024" i="12" s="1"/>
  <c r="X2024" i="12" s="1"/>
  <c r="AD2024" i="12" s="1"/>
  <c r="AI2024" i="12" s="1"/>
  <c r="AO2024" i="12" s="1"/>
  <c r="M2025" i="12"/>
  <c r="S2025" i="12" s="1"/>
  <c r="X2025" i="12" s="1"/>
  <c r="AD2025" i="12" s="1"/>
  <c r="AI2025" i="12" s="1"/>
  <c r="AO2025" i="12" s="1"/>
  <c r="H2008" i="12"/>
  <c r="N2009" i="12"/>
  <c r="T2009" i="12" s="1"/>
  <c r="Y2009" i="12" s="1"/>
  <c r="AE2009" i="12" s="1"/>
  <c r="AJ2009" i="12" s="1"/>
  <c r="AP2009" i="12" s="1"/>
  <c r="G1954" i="12"/>
  <c r="M1954" i="12" s="1"/>
  <c r="S1954" i="12" s="1"/>
  <c r="X1954" i="12" s="1"/>
  <c r="AD1954" i="12" s="1"/>
  <c r="AI1954" i="12" s="1"/>
  <c r="AO1954" i="12" s="1"/>
  <c r="M1955" i="12"/>
  <c r="S1955" i="12" s="1"/>
  <c r="X1955" i="12" s="1"/>
  <c r="AD1955" i="12" s="1"/>
  <c r="AI1955" i="12" s="1"/>
  <c r="AO1955" i="12" s="1"/>
  <c r="H1938" i="12"/>
  <c r="N1938" i="12" s="1"/>
  <c r="T1938" i="12" s="1"/>
  <c r="Y1938" i="12" s="1"/>
  <c r="AE1938" i="12" s="1"/>
  <c r="AJ1938" i="12" s="1"/>
  <c r="AP1938" i="12" s="1"/>
  <c r="N1939" i="12"/>
  <c r="T1939" i="12" s="1"/>
  <c r="Y1939" i="12" s="1"/>
  <c r="AE1939" i="12" s="1"/>
  <c r="AJ1939" i="12" s="1"/>
  <c r="AP1939" i="12" s="1"/>
  <c r="H1896" i="12"/>
  <c r="N1896" i="12" s="1"/>
  <c r="T1896" i="12" s="1"/>
  <c r="Y1896" i="12" s="1"/>
  <c r="AE1896" i="12" s="1"/>
  <c r="AJ1896" i="12" s="1"/>
  <c r="AP1896" i="12" s="1"/>
  <c r="N1897" i="12"/>
  <c r="T1897" i="12" s="1"/>
  <c r="Y1897" i="12" s="1"/>
  <c r="AE1897" i="12" s="1"/>
  <c r="AJ1897" i="12" s="1"/>
  <c r="AP1897" i="12" s="1"/>
  <c r="F1853" i="12"/>
  <c r="L1853" i="12" s="1"/>
  <c r="R1853" i="12" s="1"/>
  <c r="W1853" i="12" s="1"/>
  <c r="AC1853" i="12" s="1"/>
  <c r="AH1853" i="12" s="1"/>
  <c r="AN1853" i="12" s="1"/>
  <c r="L1854" i="12"/>
  <c r="R1854" i="12" s="1"/>
  <c r="W1854" i="12" s="1"/>
  <c r="AC1854" i="12" s="1"/>
  <c r="AH1854" i="12" s="1"/>
  <c r="AN1854" i="12" s="1"/>
  <c r="H1740" i="12"/>
  <c r="N1740" i="12" s="1"/>
  <c r="T1740" i="12" s="1"/>
  <c r="Y1740" i="12" s="1"/>
  <c r="AE1740" i="12" s="1"/>
  <c r="AJ1740" i="12" s="1"/>
  <c r="AP1740" i="12" s="1"/>
  <c r="N1741" i="12"/>
  <c r="T1741" i="12" s="1"/>
  <c r="Y1741" i="12" s="1"/>
  <c r="AE1741" i="12" s="1"/>
  <c r="AJ1741" i="12" s="1"/>
  <c r="AP1741" i="12" s="1"/>
  <c r="H1726" i="12"/>
  <c r="N1726" i="12" s="1"/>
  <c r="T1726" i="12" s="1"/>
  <c r="Y1726" i="12" s="1"/>
  <c r="AE1726" i="12" s="1"/>
  <c r="AJ1726" i="12" s="1"/>
  <c r="AP1726" i="12" s="1"/>
  <c r="N1727" i="12"/>
  <c r="T1727" i="12" s="1"/>
  <c r="Y1727" i="12" s="1"/>
  <c r="AE1727" i="12" s="1"/>
  <c r="AJ1727" i="12" s="1"/>
  <c r="AP1727" i="12" s="1"/>
  <c r="F1681" i="12"/>
  <c r="L1681" i="12" s="1"/>
  <c r="R1681" i="12" s="1"/>
  <c r="W1681" i="12" s="1"/>
  <c r="AC1681" i="12" s="1"/>
  <c r="AH1681" i="12" s="1"/>
  <c r="AN1681" i="12" s="1"/>
  <c r="L1682" i="12"/>
  <c r="R1682" i="12" s="1"/>
  <c r="W1682" i="12" s="1"/>
  <c r="AC1682" i="12" s="1"/>
  <c r="AH1682" i="12" s="1"/>
  <c r="AN1682" i="12" s="1"/>
  <c r="H1642" i="12"/>
  <c r="N1643" i="12"/>
  <c r="T1643" i="12" s="1"/>
  <c r="Y1643" i="12" s="1"/>
  <c r="AE1643" i="12" s="1"/>
  <c r="AJ1643" i="12" s="1"/>
  <c r="AP1643" i="12" s="1"/>
  <c r="F1626" i="12"/>
  <c r="L1627" i="12"/>
  <c r="R1627" i="12" s="1"/>
  <c r="W1627" i="12" s="1"/>
  <c r="AC1627" i="12" s="1"/>
  <c r="AH1627" i="12" s="1"/>
  <c r="AN1627" i="12" s="1"/>
  <c r="G1611" i="12"/>
  <c r="M1611" i="12" s="1"/>
  <c r="S1611" i="12" s="1"/>
  <c r="X1611" i="12" s="1"/>
  <c r="AD1611" i="12" s="1"/>
  <c r="AI1611" i="12" s="1"/>
  <c r="AO1611" i="12" s="1"/>
  <c r="M1612" i="12"/>
  <c r="S1612" i="12" s="1"/>
  <c r="X1612" i="12" s="1"/>
  <c r="AD1612" i="12" s="1"/>
  <c r="AI1612" i="12" s="1"/>
  <c r="AO1612" i="12" s="1"/>
  <c r="G1577" i="12"/>
  <c r="M1577" i="12" s="1"/>
  <c r="S1577" i="12" s="1"/>
  <c r="X1577" i="12" s="1"/>
  <c r="AD1577" i="12" s="1"/>
  <c r="AI1577" i="12" s="1"/>
  <c r="AO1577" i="12" s="1"/>
  <c r="M1578" i="12"/>
  <c r="S1578" i="12" s="1"/>
  <c r="X1578" i="12" s="1"/>
  <c r="AD1578" i="12" s="1"/>
  <c r="AI1578" i="12" s="1"/>
  <c r="AO1578" i="12" s="1"/>
  <c r="F1540" i="12"/>
  <c r="L1540" i="12" s="1"/>
  <c r="R1540" i="12" s="1"/>
  <c r="W1540" i="12" s="1"/>
  <c r="AC1540" i="12" s="1"/>
  <c r="AH1540" i="12" s="1"/>
  <c r="AN1540" i="12" s="1"/>
  <c r="L1541" i="12"/>
  <c r="R1541" i="12" s="1"/>
  <c r="W1541" i="12" s="1"/>
  <c r="AC1541" i="12" s="1"/>
  <c r="AH1541" i="12" s="1"/>
  <c r="AN1541" i="12" s="1"/>
  <c r="G1522" i="12"/>
  <c r="M1523" i="12"/>
  <c r="S1523" i="12" s="1"/>
  <c r="X1523" i="12" s="1"/>
  <c r="AD1523" i="12" s="1"/>
  <c r="AI1523" i="12" s="1"/>
  <c r="AO1523" i="12" s="1"/>
  <c r="F1489" i="12"/>
  <c r="L1490" i="12"/>
  <c r="R1490" i="12" s="1"/>
  <c r="W1490" i="12" s="1"/>
  <c r="AC1490" i="12" s="1"/>
  <c r="AH1490" i="12" s="1"/>
  <c r="AN1490" i="12" s="1"/>
  <c r="H1461" i="12"/>
  <c r="N1462" i="12"/>
  <c r="T1462" i="12" s="1"/>
  <c r="Y1462" i="12" s="1"/>
  <c r="AE1462" i="12" s="1"/>
  <c r="AJ1462" i="12" s="1"/>
  <c r="AP1462" i="12" s="1"/>
  <c r="F1448" i="12"/>
  <c r="L1448" i="12" s="1"/>
  <c r="R1448" i="12" s="1"/>
  <c r="W1448" i="12" s="1"/>
  <c r="AC1448" i="12" s="1"/>
  <c r="AH1448" i="12" s="1"/>
  <c r="AN1448" i="12" s="1"/>
  <c r="L1449" i="12"/>
  <c r="R1449" i="12" s="1"/>
  <c r="W1449" i="12" s="1"/>
  <c r="AC1449" i="12" s="1"/>
  <c r="AH1449" i="12" s="1"/>
  <c r="AN1449" i="12" s="1"/>
  <c r="G1387" i="12"/>
  <c r="M1388" i="12"/>
  <c r="S1388" i="12" s="1"/>
  <c r="X1388" i="12" s="1"/>
  <c r="AD1388" i="12" s="1"/>
  <c r="AI1388" i="12" s="1"/>
  <c r="AO1388" i="12" s="1"/>
  <c r="H1367" i="12"/>
  <c r="N1368" i="12"/>
  <c r="T1368" i="12" s="1"/>
  <c r="Y1368" i="12" s="1"/>
  <c r="AE1368" i="12" s="1"/>
  <c r="AJ1368" i="12" s="1"/>
  <c r="AP1368" i="12" s="1"/>
  <c r="F1358" i="12"/>
  <c r="L1359" i="12"/>
  <c r="R1359" i="12" s="1"/>
  <c r="W1359" i="12" s="1"/>
  <c r="AC1359" i="12" s="1"/>
  <c r="AH1359" i="12" s="1"/>
  <c r="AN1359" i="12" s="1"/>
  <c r="G1340" i="12"/>
  <c r="M1340" i="12" s="1"/>
  <c r="S1340" i="12" s="1"/>
  <c r="X1340" i="12" s="1"/>
  <c r="AD1340" i="12" s="1"/>
  <c r="AI1340" i="12" s="1"/>
  <c r="AO1340" i="12" s="1"/>
  <c r="M1341" i="12"/>
  <c r="S1341" i="12" s="1"/>
  <c r="X1341" i="12" s="1"/>
  <c r="AD1341" i="12" s="1"/>
  <c r="AI1341" i="12" s="1"/>
  <c r="AO1341" i="12" s="1"/>
  <c r="H1324" i="12"/>
  <c r="N1324" i="12" s="1"/>
  <c r="T1324" i="12" s="1"/>
  <c r="Y1324" i="12" s="1"/>
  <c r="AE1324" i="12" s="1"/>
  <c r="AJ1324" i="12" s="1"/>
  <c r="AP1324" i="12" s="1"/>
  <c r="N1325" i="12"/>
  <c r="T1325" i="12" s="1"/>
  <c r="Y1325" i="12" s="1"/>
  <c r="AE1325" i="12" s="1"/>
  <c r="AJ1325" i="12" s="1"/>
  <c r="AP1325" i="12" s="1"/>
  <c r="F1316" i="12"/>
  <c r="L1317" i="12"/>
  <c r="R1317" i="12" s="1"/>
  <c r="W1317" i="12" s="1"/>
  <c r="AC1317" i="12" s="1"/>
  <c r="AH1317" i="12" s="1"/>
  <c r="AN1317" i="12" s="1"/>
  <c r="G1301" i="12"/>
  <c r="M1302" i="12"/>
  <c r="S1302" i="12" s="1"/>
  <c r="X1302" i="12" s="1"/>
  <c r="AD1302" i="12" s="1"/>
  <c r="AI1302" i="12" s="1"/>
  <c r="AO1302" i="12" s="1"/>
  <c r="G1235" i="12"/>
  <c r="M1235" i="12" s="1"/>
  <c r="S1235" i="12" s="1"/>
  <c r="X1235" i="12" s="1"/>
  <c r="AD1235" i="12" s="1"/>
  <c r="AI1235" i="12" s="1"/>
  <c r="AO1235" i="12" s="1"/>
  <c r="M1236" i="12"/>
  <c r="S1236" i="12" s="1"/>
  <c r="X1236" i="12" s="1"/>
  <c r="AD1236" i="12" s="1"/>
  <c r="AI1236" i="12" s="1"/>
  <c r="AO1236" i="12" s="1"/>
  <c r="H1207" i="12"/>
  <c r="N1207" i="12" s="1"/>
  <c r="T1207" i="12" s="1"/>
  <c r="Y1207" i="12" s="1"/>
  <c r="AE1207" i="12" s="1"/>
  <c r="AJ1207" i="12" s="1"/>
  <c r="AP1207" i="12" s="1"/>
  <c r="N1208" i="12"/>
  <c r="T1208" i="12" s="1"/>
  <c r="Y1208" i="12" s="1"/>
  <c r="AE1208" i="12" s="1"/>
  <c r="AJ1208" i="12" s="1"/>
  <c r="AP1208" i="12" s="1"/>
  <c r="F1192" i="12"/>
  <c r="L1192" i="12" s="1"/>
  <c r="R1192" i="12" s="1"/>
  <c r="W1192" i="12" s="1"/>
  <c r="AC1192" i="12" s="1"/>
  <c r="AH1192" i="12" s="1"/>
  <c r="AN1192" i="12" s="1"/>
  <c r="L1193" i="12"/>
  <c r="R1193" i="12" s="1"/>
  <c r="W1193" i="12" s="1"/>
  <c r="AC1193" i="12" s="1"/>
  <c r="AH1193" i="12" s="1"/>
  <c r="AN1193" i="12" s="1"/>
  <c r="G1112" i="12"/>
  <c r="M1116" i="12"/>
  <c r="S1116" i="12" s="1"/>
  <c r="X1116" i="12" s="1"/>
  <c r="AD1116" i="12" s="1"/>
  <c r="AI1116" i="12" s="1"/>
  <c r="AO1116" i="12" s="1"/>
  <c r="H1092" i="12"/>
  <c r="N1093" i="12"/>
  <c r="T1093" i="12" s="1"/>
  <c r="Y1093" i="12" s="1"/>
  <c r="AE1093" i="12" s="1"/>
  <c r="AJ1093" i="12" s="1"/>
  <c r="AP1093" i="12" s="1"/>
  <c r="H1055" i="12"/>
  <c r="N1056" i="12"/>
  <c r="T1056" i="12" s="1"/>
  <c r="Y1056" i="12" s="1"/>
  <c r="AE1056" i="12" s="1"/>
  <c r="AJ1056" i="12" s="1"/>
  <c r="AP1056" i="12" s="1"/>
  <c r="F1046" i="12"/>
  <c r="L1046" i="12" s="1"/>
  <c r="R1046" i="12" s="1"/>
  <c r="W1046" i="12" s="1"/>
  <c r="AC1046" i="12" s="1"/>
  <c r="AH1046" i="12" s="1"/>
  <c r="AN1046" i="12" s="1"/>
  <c r="L1047" i="12"/>
  <c r="R1047" i="12" s="1"/>
  <c r="W1047" i="12" s="1"/>
  <c r="AC1047" i="12" s="1"/>
  <c r="AH1047" i="12" s="1"/>
  <c r="AN1047" i="12" s="1"/>
  <c r="G1013" i="12"/>
  <c r="M1013" i="12" s="1"/>
  <c r="S1013" i="12" s="1"/>
  <c r="X1013" i="12" s="1"/>
  <c r="AD1013" i="12" s="1"/>
  <c r="AI1013" i="12" s="1"/>
  <c r="AO1013" i="12" s="1"/>
  <c r="M1014" i="12"/>
  <c r="S1014" i="12" s="1"/>
  <c r="X1014" i="12" s="1"/>
  <c r="AD1014" i="12" s="1"/>
  <c r="AI1014" i="12" s="1"/>
  <c r="AO1014" i="12" s="1"/>
  <c r="H998" i="12"/>
  <c r="N998" i="12" s="1"/>
  <c r="T998" i="12" s="1"/>
  <c r="Y998" i="12" s="1"/>
  <c r="AE998" i="12" s="1"/>
  <c r="AJ998" i="12" s="1"/>
  <c r="AP998" i="12" s="1"/>
  <c r="N999" i="12"/>
  <c r="T999" i="12" s="1"/>
  <c r="Y999" i="12" s="1"/>
  <c r="AE999" i="12" s="1"/>
  <c r="AJ999" i="12" s="1"/>
  <c r="AP999" i="12" s="1"/>
  <c r="G978" i="12"/>
  <c r="M978" i="12" s="1"/>
  <c r="S978" i="12" s="1"/>
  <c r="X978" i="12" s="1"/>
  <c r="AD978" i="12" s="1"/>
  <c r="AI978" i="12" s="1"/>
  <c r="AO978" i="12" s="1"/>
  <c r="M979" i="12"/>
  <c r="S979" i="12" s="1"/>
  <c r="X979" i="12" s="1"/>
  <c r="AD979" i="12" s="1"/>
  <c r="AI979" i="12" s="1"/>
  <c r="AO979" i="12" s="1"/>
  <c r="H966" i="12"/>
  <c r="N966" i="12" s="1"/>
  <c r="T966" i="12" s="1"/>
  <c r="Y966" i="12" s="1"/>
  <c r="AE966" i="12" s="1"/>
  <c r="AJ966" i="12" s="1"/>
  <c r="AP966" i="12" s="1"/>
  <c r="N967" i="12"/>
  <c r="T967" i="12" s="1"/>
  <c r="Y967" i="12" s="1"/>
  <c r="AE967" i="12" s="1"/>
  <c r="AJ967" i="12" s="1"/>
  <c r="AP967" i="12" s="1"/>
  <c r="F958" i="12"/>
  <c r="L958" i="12" s="1"/>
  <c r="R958" i="12" s="1"/>
  <c r="W958" i="12" s="1"/>
  <c r="AC958" i="12" s="1"/>
  <c r="AH958" i="12" s="1"/>
  <c r="AN958" i="12" s="1"/>
  <c r="L959" i="12"/>
  <c r="R959" i="12" s="1"/>
  <c r="W959" i="12" s="1"/>
  <c r="AC959" i="12" s="1"/>
  <c r="AH959" i="12" s="1"/>
  <c r="AN959" i="12" s="1"/>
  <c r="H927" i="12"/>
  <c r="N928" i="12"/>
  <c r="T928" i="12" s="1"/>
  <c r="Y928" i="12" s="1"/>
  <c r="AE928" i="12" s="1"/>
  <c r="AJ928" i="12" s="1"/>
  <c r="AP928" i="12" s="1"/>
  <c r="G907" i="12"/>
  <c r="M907" i="12" s="1"/>
  <c r="S907" i="12" s="1"/>
  <c r="X907" i="12" s="1"/>
  <c r="AD907" i="12" s="1"/>
  <c r="AI907" i="12" s="1"/>
  <c r="AO907" i="12" s="1"/>
  <c r="M908" i="12"/>
  <c r="S908" i="12" s="1"/>
  <c r="X908" i="12" s="1"/>
  <c r="AD908" i="12" s="1"/>
  <c r="AI908" i="12" s="1"/>
  <c r="AO908" i="12" s="1"/>
  <c r="H888" i="12"/>
  <c r="N888" i="12" s="1"/>
  <c r="T888" i="12" s="1"/>
  <c r="Y888" i="12" s="1"/>
  <c r="AE888" i="12" s="1"/>
  <c r="AJ888" i="12" s="1"/>
  <c r="AP888" i="12" s="1"/>
  <c r="N889" i="12"/>
  <c r="T889" i="12" s="1"/>
  <c r="Y889" i="12" s="1"/>
  <c r="AE889" i="12" s="1"/>
  <c r="AJ889" i="12" s="1"/>
  <c r="AP889" i="12" s="1"/>
  <c r="F870" i="12"/>
  <c r="L870" i="12" s="1"/>
  <c r="R870" i="12" s="1"/>
  <c r="W870" i="12" s="1"/>
  <c r="AC870" i="12" s="1"/>
  <c r="AH870" i="12" s="1"/>
  <c r="AN870" i="12" s="1"/>
  <c r="L871" i="12"/>
  <c r="R871" i="12" s="1"/>
  <c r="W871" i="12" s="1"/>
  <c r="AC871" i="12" s="1"/>
  <c r="AH871" i="12" s="1"/>
  <c r="AN871" i="12" s="1"/>
  <c r="G821" i="12"/>
  <c r="M821" i="12" s="1"/>
  <c r="S821" i="12" s="1"/>
  <c r="X821" i="12" s="1"/>
  <c r="AD821" i="12" s="1"/>
  <c r="AI821" i="12" s="1"/>
  <c r="AO821" i="12" s="1"/>
  <c r="M822" i="12"/>
  <c r="S822" i="12" s="1"/>
  <c r="X822" i="12" s="1"/>
  <c r="AD822" i="12" s="1"/>
  <c r="AI822" i="12" s="1"/>
  <c r="AO822" i="12" s="1"/>
  <c r="G777" i="12"/>
  <c r="M777" i="12" s="1"/>
  <c r="S777" i="12" s="1"/>
  <c r="X777" i="12" s="1"/>
  <c r="AD777" i="12" s="1"/>
  <c r="AI777" i="12" s="1"/>
  <c r="AO777" i="12" s="1"/>
  <c r="M778" i="12"/>
  <c r="S778" i="12" s="1"/>
  <c r="X778" i="12" s="1"/>
  <c r="AD778" i="12" s="1"/>
  <c r="AI778" i="12" s="1"/>
  <c r="AO778" i="12" s="1"/>
  <c r="H761" i="12"/>
  <c r="N761" i="12" s="1"/>
  <c r="T761" i="12" s="1"/>
  <c r="Y761" i="12" s="1"/>
  <c r="AE761" i="12" s="1"/>
  <c r="AJ761" i="12" s="1"/>
  <c r="AP761" i="12" s="1"/>
  <c r="N762" i="12"/>
  <c r="T762" i="12" s="1"/>
  <c r="Y762" i="12" s="1"/>
  <c r="AE762" i="12" s="1"/>
  <c r="AJ762" i="12" s="1"/>
  <c r="AP762" i="12" s="1"/>
  <c r="F753" i="12"/>
  <c r="L753" i="12" s="1"/>
  <c r="R753" i="12" s="1"/>
  <c r="W753" i="12" s="1"/>
  <c r="AC753" i="12" s="1"/>
  <c r="AH753" i="12" s="1"/>
  <c r="AN753" i="12" s="1"/>
  <c r="L754" i="12"/>
  <c r="R754" i="12" s="1"/>
  <c r="W754" i="12" s="1"/>
  <c r="AC754" i="12" s="1"/>
  <c r="AH754" i="12" s="1"/>
  <c r="AN754" i="12" s="1"/>
  <c r="G717" i="12"/>
  <c r="M717" i="12" s="1"/>
  <c r="S717" i="12" s="1"/>
  <c r="X717" i="12" s="1"/>
  <c r="AD717" i="12" s="1"/>
  <c r="AI717" i="12" s="1"/>
  <c r="AO717" i="12" s="1"/>
  <c r="M718" i="12"/>
  <c r="S718" i="12" s="1"/>
  <c r="X718" i="12" s="1"/>
  <c r="AD718" i="12" s="1"/>
  <c r="AI718" i="12" s="1"/>
  <c r="AO718" i="12" s="1"/>
  <c r="H701" i="12"/>
  <c r="N701" i="12" s="1"/>
  <c r="T701" i="12" s="1"/>
  <c r="Y701" i="12" s="1"/>
  <c r="AE701" i="12" s="1"/>
  <c r="AJ701" i="12" s="1"/>
  <c r="AP701" i="12" s="1"/>
  <c r="N702" i="12"/>
  <c r="T702" i="12" s="1"/>
  <c r="Y702" i="12" s="1"/>
  <c r="AE702" i="12" s="1"/>
  <c r="AJ702" i="12" s="1"/>
  <c r="AP702" i="12" s="1"/>
  <c r="F687" i="12"/>
  <c r="L688" i="12"/>
  <c r="R688" i="12" s="1"/>
  <c r="W688" i="12" s="1"/>
  <c r="AC688" i="12" s="1"/>
  <c r="AH688" i="12" s="1"/>
  <c r="AN688" i="12" s="1"/>
  <c r="G669" i="12"/>
  <c r="M669" i="12" s="1"/>
  <c r="S669" i="12" s="1"/>
  <c r="X669" i="12" s="1"/>
  <c r="AD669" i="12" s="1"/>
  <c r="AI669" i="12" s="1"/>
  <c r="AO669" i="12" s="1"/>
  <c r="M670" i="12"/>
  <c r="S670" i="12" s="1"/>
  <c r="X670" i="12" s="1"/>
  <c r="AD670" i="12" s="1"/>
  <c r="AI670" i="12" s="1"/>
  <c r="AO670" i="12" s="1"/>
  <c r="H653" i="12"/>
  <c r="N654" i="12"/>
  <c r="T654" i="12" s="1"/>
  <c r="Y654" i="12" s="1"/>
  <c r="AE654" i="12" s="1"/>
  <c r="AJ654" i="12" s="1"/>
  <c r="AP654" i="12" s="1"/>
  <c r="F638" i="12"/>
  <c r="L638" i="12" s="1"/>
  <c r="R638" i="12" s="1"/>
  <c r="W638" i="12" s="1"/>
  <c r="AC638" i="12" s="1"/>
  <c r="AH638" i="12" s="1"/>
  <c r="AN638" i="12" s="1"/>
  <c r="L639" i="12"/>
  <c r="R639" i="12" s="1"/>
  <c r="W639" i="12" s="1"/>
  <c r="AC639" i="12" s="1"/>
  <c r="AH639" i="12" s="1"/>
  <c r="AN639" i="12" s="1"/>
  <c r="G625" i="12"/>
  <c r="M625" i="12" s="1"/>
  <c r="S625" i="12" s="1"/>
  <c r="X625" i="12" s="1"/>
  <c r="AD625" i="12" s="1"/>
  <c r="AI625" i="12" s="1"/>
  <c r="AO625" i="12" s="1"/>
  <c r="M626" i="12"/>
  <c r="S626" i="12" s="1"/>
  <c r="X626" i="12" s="1"/>
  <c r="AD626" i="12" s="1"/>
  <c r="AI626" i="12" s="1"/>
  <c r="AO626" i="12" s="1"/>
  <c r="H610" i="12"/>
  <c r="N611" i="12"/>
  <c r="T611" i="12" s="1"/>
  <c r="Y611" i="12" s="1"/>
  <c r="AE611" i="12" s="1"/>
  <c r="AJ611" i="12" s="1"/>
  <c r="AP611" i="12" s="1"/>
  <c r="H541" i="12"/>
  <c r="N541" i="12" s="1"/>
  <c r="T541" i="12" s="1"/>
  <c r="Y541" i="12" s="1"/>
  <c r="AE541" i="12" s="1"/>
  <c r="AJ541" i="12" s="1"/>
  <c r="AP541" i="12" s="1"/>
  <c r="N542" i="12"/>
  <c r="T542" i="12" s="1"/>
  <c r="Y542" i="12" s="1"/>
  <c r="AE542" i="12" s="1"/>
  <c r="AJ542" i="12" s="1"/>
  <c r="AP542" i="12" s="1"/>
  <c r="G519" i="12"/>
  <c r="M519" i="12" s="1"/>
  <c r="S519" i="12" s="1"/>
  <c r="X519" i="12" s="1"/>
  <c r="AD519" i="12" s="1"/>
  <c r="AI519" i="12" s="1"/>
  <c r="AO519" i="12" s="1"/>
  <c r="M520" i="12"/>
  <c r="S520" i="12" s="1"/>
  <c r="X520" i="12" s="1"/>
  <c r="AD520" i="12" s="1"/>
  <c r="AI520" i="12" s="1"/>
  <c r="AO520" i="12" s="1"/>
  <c r="F497" i="12"/>
  <c r="L497" i="12" s="1"/>
  <c r="R497" i="12" s="1"/>
  <c r="W497" i="12" s="1"/>
  <c r="AC497" i="12" s="1"/>
  <c r="AH497" i="12" s="1"/>
  <c r="AN497" i="12" s="1"/>
  <c r="L498" i="12"/>
  <c r="R498" i="12" s="1"/>
  <c r="W498" i="12" s="1"/>
  <c r="AC498" i="12" s="1"/>
  <c r="AH498" i="12" s="1"/>
  <c r="AN498" i="12" s="1"/>
  <c r="G485" i="12"/>
  <c r="M486" i="12"/>
  <c r="S486" i="12" s="1"/>
  <c r="X486" i="12" s="1"/>
  <c r="AD486" i="12" s="1"/>
  <c r="AI486" i="12" s="1"/>
  <c r="AO486" i="12" s="1"/>
  <c r="F438" i="12"/>
  <c r="L438" i="12" s="1"/>
  <c r="R438" i="12" s="1"/>
  <c r="W438" i="12" s="1"/>
  <c r="AC438" i="12" s="1"/>
  <c r="AH438" i="12" s="1"/>
  <c r="AN438" i="12" s="1"/>
  <c r="L439" i="12"/>
  <c r="R439" i="12" s="1"/>
  <c r="W439" i="12" s="1"/>
  <c r="AC439" i="12" s="1"/>
  <c r="AH439" i="12" s="1"/>
  <c r="AN439" i="12" s="1"/>
  <c r="H385" i="12"/>
  <c r="N386" i="12"/>
  <c r="T386" i="12" s="1"/>
  <c r="Y386" i="12" s="1"/>
  <c r="AE386" i="12" s="1"/>
  <c r="AJ386" i="12" s="1"/>
  <c r="AP386" i="12" s="1"/>
  <c r="H346" i="12"/>
  <c r="N346" i="12" s="1"/>
  <c r="T346" i="12" s="1"/>
  <c r="Y346" i="12" s="1"/>
  <c r="AE346" i="12" s="1"/>
  <c r="AJ346" i="12" s="1"/>
  <c r="AP346" i="12" s="1"/>
  <c r="N347" i="12"/>
  <c r="T347" i="12" s="1"/>
  <c r="Y347" i="12" s="1"/>
  <c r="AE347" i="12" s="1"/>
  <c r="AJ347" i="12" s="1"/>
  <c r="AP347" i="12" s="1"/>
  <c r="L335" i="12"/>
  <c r="R335" i="12" s="1"/>
  <c r="W335" i="12" s="1"/>
  <c r="AC335" i="12" s="1"/>
  <c r="AH335" i="12" s="1"/>
  <c r="AN335" i="12" s="1"/>
  <c r="G312" i="12"/>
  <c r="M312" i="12" s="1"/>
  <c r="S312" i="12" s="1"/>
  <c r="X312" i="12" s="1"/>
  <c r="AD312" i="12" s="1"/>
  <c r="AI312" i="12" s="1"/>
  <c r="AO312" i="12" s="1"/>
  <c r="M313" i="12"/>
  <c r="S313" i="12" s="1"/>
  <c r="X313" i="12" s="1"/>
  <c r="AD313" i="12" s="1"/>
  <c r="AI313" i="12" s="1"/>
  <c r="AO313" i="12" s="1"/>
  <c r="F291" i="12"/>
  <c r="L291" i="12" s="1"/>
  <c r="R291" i="12" s="1"/>
  <c r="W291" i="12" s="1"/>
  <c r="AC291" i="12" s="1"/>
  <c r="AH291" i="12" s="1"/>
  <c r="AN291" i="12" s="1"/>
  <c r="L292" i="12"/>
  <c r="R292" i="12" s="1"/>
  <c r="W292" i="12" s="1"/>
  <c r="AC292" i="12" s="1"/>
  <c r="AH292" i="12" s="1"/>
  <c r="AN292" i="12" s="1"/>
  <c r="G269" i="12"/>
  <c r="M269" i="12" s="1"/>
  <c r="S269" i="12" s="1"/>
  <c r="X269" i="12" s="1"/>
  <c r="AD269" i="12" s="1"/>
  <c r="AI269" i="12" s="1"/>
  <c r="AO269" i="12" s="1"/>
  <c r="M270" i="12"/>
  <c r="S270" i="12" s="1"/>
  <c r="X270" i="12" s="1"/>
  <c r="AD270" i="12" s="1"/>
  <c r="AI270" i="12" s="1"/>
  <c r="AO270" i="12" s="1"/>
  <c r="F245" i="12"/>
  <c r="L245" i="12" s="1"/>
  <c r="R245" i="12" s="1"/>
  <c r="W245" i="12" s="1"/>
  <c r="AC245" i="12" s="1"/>
  <c r="AH245" i="12" s="1"/>
  <c r="AN245" i="12" s="1"/>
  <c r="L246" i="12"/>
  <c r="R246" i="12" s="1"/>
  <c r="W246" i="12" s="1"/>
  <c r="AC246" i="12" s="1"/>
  <c r="AH246" i="12" s="1"/>
  <c r="AN246" i="12" s="1"/>
  <c r="G206" i="12"/>
  <c r="M207" i="12"/>
  <c r="S207" i="12" s="1"/>
  <c r="X207" i="12" s="1"/>
  <c r="AD207" i="12" s="1"/>
  <c r="AI207" i="12" s="1"/>
  <c r="AO207" i="12" s="1"/>
  <c r="G84" i="12"/>
  <c r="M84" i="12" s="1"/>
  <c r="S84" i="12" s="1"/>
  <c r="X84" i="12" s="1"/>
  <c r="AD84" i="12" s="1"/>
  <c r="AI84" i="12" s="1"/>
  <c r="AO84" i="12" s="1"/>
  <c r="M85" i="12"/>
  <c r="S85" i="12" s="1"/>
  <c r="X85" i="12" s="1"/>
  <c r="AD85" i="12" s="1"/>
  <c r="AI85" i="12" s="1"/>
  <c r="AO85" i="12" s="1"/>
  <c r="F64" i="12"/>
  <c r="L64" i="12" s="1"/>
  <c r="R64" i="12" s="1"/>
  <c r="W64" i="12" s="1"/>
  <c r="AC64" i="12" s="1"/>
  <c r="AH64" i="12" s="1"/>
  <c r="AN64" i="12" s="1"/>
  <c r="L65" i="12"/>
  <c r="R65" i="12" s="1"/>
  <c r="W65" i="12" s="1"/>
  <c r="AC65" i="12" s="1"/>
  <c r="AH65" i="12" s="1"/>
  <c r="AN65" i="12" s="1"/>
  <c r="H657" i="12"/>
  <c r="N657" i="12" s="1"/>
  <c r="T657" i="12" s="1"/>
  <c r="Y657" i="12" s="1"/>
  <c r="AE657" i="12" s="1"/>
  <c r="AJ657" i="12" s="1"/>
  <c r="AP657" i="12" s="1"/>
  <c r="N658" i="12"/>
  <c r="T658" i="12" s="1"/>
  <c r="Y658" i="12" s="1"/>
  <c r="AE658" i="12" s="1"/>
  <c r="AJ658" i="12" s="1"/>
  <c r="AP658" i="12" s="1"/>
  <c r="F625" i="12"/>
  <c r="L625" i="12" s="1"/>
  <c r="R625" i="12" s="1"/>
  <c r="W625" i="12" s="1"/>
  <c r="AC625" i="12" s="1"/>
  <c r="AH625" i="12" s="1"/>
  <c r="AN625" i="12" s="1"/>
  <c r="L626" i="12"/>
  <c r="R626" i="12" s="1"/>
  <c r="W626" i="12" s="1"/>
  <c r="AC626" i="12" s="1"/>
  <c r="AH626" i="12" s="1"/>
  <c r="AN626" i="12" s="1"/>
  <c r="G610" i="12"/>
  <c r="M611" i="12"/>
  <c r="S611" i="12" s="1"/>
  <c r="X611" i="12" s="1"/>
  <c r="AD611" i="12" s="1"/>
  <c r="AI611" i="12" s="1"/>
  <c r="AO611" i="12" s="1"/>
  <c r="G541" i="12"/>
  <c r="M541" i="12" s="1"/>
  <c r="S541" i="12" s="1"/>
  <c r="X541" i="12" s="1"/>
  <c r="AD541" i="12" s="1"/>
  <c r="AI541" i="12" s="1"/>
  <c r="AO541" i="12" s="1"/>
  <c r="M542" i="12"/>
  <c r="S542" i="12" s="1"/>
  <c r="X542" i="12" s="1"/>
  <c r="AD542" i="12" s="1"/>
  <c r="AI542" i="12" s="1"/>
  <c r="AO542" i="12" s="1"/>
  <c r="F485" i="12"/>
  <c r="L486" i="12"/>
  <c r="R486" i="12" s="1"/>
  <c r="W486" i="12" s="1"/>
  <c r="AC486" i="12" s="1"/>
  <c r="AH486" i="12" s="1"/>
  <c r="AN486" i="12" s="1"/>
  <c r="G385" i="12"/>
  <c r="M386" i="12"/>
  <c r="S386" i="12" s="1"/>
  <c r="X386" i="12" s="1"/>
  <c r="AD386" i="12" s="1"/>
  <c r="AI386" i="12" s="1"/>
  <c r="AO386" i="12" s="1"/>
  <c r="F341" i="12"/>
  <c r="L341" i="12" s="1"/>
  <c r="R341" i="12" s="1"/>
  <c r="W341" i="12" s="1"/>
  <c r="AC341" i="12" s="1"/>
  <c r="AH341" i="12" s="1"/>
  <c r="AN341" i="12" s="1"/>
  <c r="L342" i="12"/>
  <c r="R342" i="12" s="1"/>
  <c r="W342" i="12" s="1"/>
  <c r="AC342" i="12" s="1"/>
  <c r="AH342" i="12" s="1"/>
  <c r="AN342" i="12" s="1"/>
  <c r="F312" i="12"/>
  <c r="L312" i="12" s="1"/>
  <c r="R312" i="12" s="1"/>
  <c r="W312" i="12" s="1"/>
  <c r="AC312" i="12" s="1"/>
  <c r="AH312" i="12" s="1"/>
  <c r="AN312" i="12" s="1"/>
  <c r="L313" i="12"/>
  <c r="R313" i="12" s="1"/>
  <c r="W313" i="12" s="1"/>
  <c r="AC313" i="12" s="1"/>
  <c r="AH313" i="12" s="1"/>
  <c r="AN313" i="12" s="1"/>
  <c r="G275" i="12"/>
  <c r="M276" i="12"/>
  <c r="S276" i="12" s="1"/>
  <c r="X276" i="12" s="1"/>
  <c r="AD276" i="12" s="1"/>
  <c r="AI276" i="12" s="1"/>
  <c r="AO276" i="12" s="1"/>
  <c r="F206" i="12"/>
  <c r="L207" i="12"/>
  <c r="R207" i="12" s="1"/>
  <c r="W207" i="12" s="1"/>
  <c r="AC207" i="12" s="1"/>
  <c r="AH207" i="12" s="1"/>
  <c r="AN207" i="12" s="1"/>
  <c r="F84" i="12"/>
  <c r="L84" i="12" s="1"/>
  <c r="R84" i="12" s="1"/>
  <c r="W84" i="12" s="1"/>
  <c r="AC84" i="12" s="1"/>
  <c r="AH84" i="12" s="1"/>
  <c r="AN84" i="12" s="1"/>
  <c r="L85" i="12"/>
  <c r="R85" i="12" s="1"/>
  <c r="W85" i="12" s="1"/>
  <c r="AC85" i="12" s="1"/>
  <c r="AH85" i="12" s="1"/>
  <c r="AN85" i="12" s="1"/>
  <c r="F701" i="12"/>
  <c r="L701" i="12" s="1"/>
  <c r="R701" i="12" s="1"/>
  <c r="W701" i="12" s="1"/>
  <c r="AC701" i="12" s="1"/>
  <c r="AH701" i="12" s="1"/>
  <c r="AN701" i="12" s="1"/>
  <c r="L702" i="12"/>
  <c r="R702" i="12" s="1"/>
  <c r="W702" i="12" s="1"/>
  <c r="AC702" i="12" s="1"/>
  <c r="AH702" i="12" s="1"/>
  <c r="AN702" i="12" s="1"/>
  <c r="F653" i="12"/>
  <c r="L654" i="12"/>
  <c r="R654" i="12" s="1"/>
  <c r="W654" i="12" s="1"/>
  <c r="AC654" i="12" s="1"/>
  <c r="AH654" i="12" s="1"/>
  <c r="AN654" i="12" s="1"/>
  <c r="F610" i="12"/>
  <c r="L611" i="12"/>
  <c r="R611" i="12" s="1"/>
  <c r="W611" i="12" s="1"/>
  <c r="AC611" i="12" s="1"/>
  <c r="AH611" i="12" s="1"/>
  <c r="AN611" i="12" s="1"/>
  <c r="F561" i="12"/>
  <c r="L561" i="12" s="1"/>
  <c r="R561" i="12" s="1"/>
  <c r="W561" i="12" s="1"/>
  <c r="AC561" i="12" s="1"/>
  <c r="AH561" i="12" s="1"/>
  <c r="AN561" i="12" s="1"/>
  <c r="L562" i="12"/>
  <c r="R562" i="12" s="1"/>
  <c r="W562" i="12" s="1"/>
  <c r="AC562" i="12" s="1"/>
  <c r="AH562" i="12" s="1"/>
  <c r="AN562" i="12" s="1"/>
  <c r="H497" i="12"/>
  <c r="N497" i="12" s="1"/>
  <c r="T497" i="12" s="1"/>
  <c r="Y497" i="12" s="1"/>
  <c r="AE497" i="12" s="1"/>
  <c r="AJ497" i="12" s="1"/>
  <c r="AP497" i="12" s="1"/>
  <c r="N498" i="12"/>
  <c r="T498" i="12" s="1"/>
  <c r="Y498" i="12" s="1"/>
  <c r="AE498" i="12" s="1"/>
  <c r="AJ498" i="12" s="1"/>
  <c r="AP498" i="12" s="1"/>
  <c r="H480" i="12"/>
  <c r="N480" i="12" s="1"/>
  <c r="T480" i="12" s="1"/>
  <c r="Y480" i="12" s="1"/>
  <c r="AE480" i="12" s="1"/>
  <c r="AJ480" i="12" s="1"/>
  <c r="AP480" i="12" s="1"/>
  <c r="N481" i="12"/>
  <c r="T481" i="12" s="1"/>
  <c r="Y481" i="12" s="1"/>
  <c r="AE481" i="12" s="1"/>
  <c r="AJ481" i="12" s="1"/>
  <c r="AP481" i="12" s="1"/>
  <c r="H438" i="12"/>
  <c r="N438" i="12" s="1"/>
  <c r="T438" i="12" s="1"/>
  <c r="Y438" i="12" s="1"/>
  <c r="AE438" i="12" s="1"/>
  <c r="AJ438" i="12" s="1"/>
  <c r="AP438" i="12" s="1"/>
  <c r="N439" i="12"/>
  <c r="T439" i="12" s="1"/>
  <c r="Y439" i="12" s="1"/>
  <c r="AE439" i="12" s="1"/>
  <c r="AJ439" i="12" s="1"/>
  <c r="AP439" i="12" s="1"/>
  <c r="F385" i="12"/>
  <c r="L386" i="12"/>
  <c r="R386" i="12" s="1"/>
  <c r="W386" i="12" s="1"/>
  <c r="AC386" i="12" s="1"/>
  <c r="AH386" i="12" s="1"/>
  <c r="AN386" i="12" s="1"/>
  <c r="H245" i="12"/>
  <c r="N245" i="12" s="1"/>
  <c r="T245" i="12" s="1"/>
  <c r="Y245" i="12" s="1"/>
  <c r="AE245" i="12" s="1"/>
  <c r="AJ245" i="12" s="1"/>
  <c r="AP245" i="12" s="1"/>
  <c r="N246" i="12"/>
  <c r="T246" i="12" s="1"/>
  <c r="Y246" i="12" s="1"/>
  <c r="AE246" i="12" s="1"/>
  <c r="AJ246" i="12" s="1"/>
  <c r="AP246" i="12" s="1"/>
  <c r="F183" i="12"/>
  <c r="L183" i="12" s="1"/>
  <c r="R183" i="12" s="1"/>
  <c r="W183" i="12" s="1"/>
  <c r="AC183" i="12" s="1"/>
  <c r="AH183" i="12" s="1"/>
  <c r="AN183" i="12" s="1"/>
  <c r="L184" i="12"/>
  <c r="R184" i="12" s="1"/>
  <c r="W184" i="12" s="1"/>
  <c r="AC184" i="12" s="1"/>
  <c r="AH184" i="12" s="1"/>
  <c r="AN184" i="12" s="1"/>
  <c r="G80" i="12"/>
  <c r="M80" i="12" s="1"/>
  <c r="S80" i="12" s="1"/>
  <c r="X80" i="12" s="1"/>
  <c r="AD80" i="12" s="1"/>
  <c r="AI80" i="12" s="1"/>
  <c r="AO80" i="12" s="1"/>
  <c r="M81" i="12"/>
  <c r="S81" i="12" s="1"/>
  <c r="X81" i="12" s="1"/>
  <c r="AD81" i="12" s="1"/>
  <c r="AI81" i="12" s="1"/>
  <c r="AO81" i="12" s="1"/>
  <c r="F416" i="12"/>
  <c r="L416" i="12" s="1"/>
  <c r="R416" i="12" s="1"/>
  <c r="W416" i="12" s="1"/>
  <c r="AC416" i="12" s="1"/>
  <c r="AH416" i="12" s="1"/>
  <c r="AN416" i="12" s="1"/>
  <c r="L417" i="12"/>
  <c r="R417" i="12" s="1"/>
  <c r="W417" i="12" s="1"/>
  <c r="AC417" i="12" s="1"/>
  <c r="AH417" i="12" s="1"/>
  <c r="AN417" i="12" s="1"/>
  <c r="M2208" i="12"/>
  <c r="S2208" i="12" s="1"/>
  <c r="X2208" i="12" s="1"/>
  <c r="AD2208" i="12" s="1"/>
  <c r="AI2208" i="12" s="1"/>
  <c r="AO2208" i="12" s="1"/>
  <c r="F135" i="12"/>
  <c r="L135" i="12" s="1"/>
  <c r="R135" i="12" s="1"/>
  <c r="W135" i="12" s="1"/>
  <c r="AC135" i="12" s="1"/>
  <c r="AH135" i="12" s="1"/>
  <c r="AN135" i="12" s="1"/>
  <c r="L136" i="12"/>
  <c r="R136" i="12" s="1"/>
  <c r="W136" i="12" s="1"/>
  <c r="AC136" i="12" s="1"/>
  <c r="AH136" i="12" s="1"/>
  <c r="AN136" i="12" s="1"/>
  <c r="H416" i="12"/>
  <c r="N416" i="12" s="1"/>
  <c r="T416" i="12" s="1"/>
  <c r="Y416" i="12" s="1"/>
  <c r="AE416" i="12" s="1"/>
  <c r="AJ416" i="12" s="1"/>
  <c r="AP416" i="12" s="1"/>
  <c r="N417" i="12"/>
  <c r="T417" i="12" s="1"/>
  <c r="Y417" i="12" s="1"/>
  <c r="AE417" i="12" s="1"/>
  <c r="AJ417" i="12" s="1"/>
  <c r="AP417" i="12" s="1"/>
  <c r="F398" i="12"/>
  <c r="L399" i="12"/>
  <c r="R399" i="12" s="1"/>
  <c r="W399" i="12" s="1"/>
  <c r="AC399" i="12" s="1"/>
  <c r="AH399" i="12" s="1"/>
  <c r="AN399" i="12" s="1"/>
  <c r="G95" i="12"/>
  <c r="M95" i="12" s="1"/>
  <c r="S95" i="12" s="1"/>
  <c r="X95" i="12" s="1"/>
  <c r="AD95" i="12" s="1"/>
  <c r="AI95" i="12" s="1"/>
  <c r="AO95" i="12" s="1"/>
  <c r="M96" i="12"/>
  <c r="S96" i="12" s="1"/>
  <c r="X96" i="12" s="1"/>
  <c r="AD96" i="12" s="1"/>
  <c r="AI96" i="12" s="1"/>
  <c r="AO96" i="12" s="1"/>
  <c r="G154" i="12"/>
  <c r="M154" i="12" s="1"/>
  <c r="S154" i="12" s="1"/>
  <c r="X154" i="12" s="1"/>
  <c r="AD154" i="12" s="1"/>
  <c r="AI154" i="12" s="1"/>
  <c r="AO154" i="12" s="1"/>
  <c r="M155" i="12"/>
  <c r="S155" i="12" s="1"/>
  <c r="X155" i="12" s="1"/>
  <c r="AD155" i="12" s="1"/>
  <c r="AI155" i="12" s="1"/>
  <c r="AO155" i="12" s="1"/>
  <c r="G2482" i="12"/>
  <c r="G406" i="12"/>
  <c r="M406" i="12" s="1"/>
  <c r="S406" i="12" s="1"/>
  <c r="X406" i="12" s="1"/>
  <c r="AD406" i="12" s="1"/>
  <c r="AI406" i="12" s="1"/>
  <c r="AO406" i="12" s="1"/>
  <c r="M407" i="12"/>
  <c r="S407" i="12" s="1"/>
  <c r="X407" i="12" s="1"/>
  <c r="AD407" i="12" s="1"/>
  <c r="AI407" i="12" s="1"/>
  <c r="AO407" i="12" s="1"/>
  <c r="H1868" i="12"/>
  <c r="N1872" i="12"/>
  <c r="T1872" i="12" s="1"/>
  <c r="Y1872" i="12" s="1"/>
  <c r="AE1872" i="12" s="1"/>
  <c r="AJ1872" i="12" s="1"/>
  <c r="AP1872" i="12" s="1"/>
  <c r="F18" i="12"/>
  <c r="L23" i="12"/>
  <c r="R23" i="12" s="1"/>
  <c r="W23" i="12" s="1"/>
  <c r="AC23" i="12" s="1"/>
  <c r="AH23" i="12" s="1"/>
  <c r="AN23" i="12" s="1"/>
  <c r="G177" i="12"/>
  <c r="M178" i="12"/>
  <c r="S178" i="12" s="1"/>
  <c r="X178" i="12" s="1"/>
  <c r="AD178" i="12" s="1"/>
  <c r="AI178" i="12" s="1"/>
  <c r="AO178" i="12" s="1"/>
  <c r="G1822" i="12"/>
  <c r="M1822" i="12" s="1"/>
  <c r="S1822" i="12" s="1"/>
  <c r="X1822" i="12" s="1"/>
  <c r="AD1822" i="12" s="1"/>
  <c r="AI1822" i="12" s="1"/>
  <c r="AO1822" i="12" s="1"/>
  <c r="M1829" i="12"/>
  <c r="S1829" i="12" s="1"/>
  <c r="X1829" i="12" s="1"/>
  <c r="AD1829" i="12" s="1"/>
  <c r="AI1829" i="12" s="1"/>
  <c r="AO1829" i="12" s="1"/>
  <c r="H1716" i="12"/>
  <c r="N1717" i="12"/>
  <c r="T1717" i="12" s="1"/>
  <c r="Y1717" i="12" s="1"/>
  <c r="AE1717" i="12" s="1"/>
  <c r="AJ1717" i="12" s="1"/>
  <c r="AP1717" i="12" s="1"/>
  <c r="H422" i="12"/>
  <c r="N422" i="12" s="1"/>
  <c r="T422" i="12" s="1"/>
  <c r="Y422" i="12" s="1"/>
  <c r="AE422" i="12" s="1"/>
  <c r="AJ422" i="12" s="1"/>
  <c r="AP422" i="12" s="1"/>
  <c r="N423" i="12"/>
  <c r="T423" i="12" s="1"/>
  <c r="Y423" i="12" s="1"/>
  <c r="AE423" i="12" s="1"/>
  <c r="AJ423" i="12" s="1"/>
  <c r="AP423" i="12" s="1"/>
  <c r="F1675" i="12"/>
  <c r="L1675" i="12" s="1"/>
  <c r="R1675" i="12" s="1"/>
  <c r="W1675" i="12" s="1"/>
  <c r="AC1675" i="12" s="1"/>
  <c r="AH1675" i="12" s="1"/>
  <c r="AN1675" i="12" s="1"/>
  <c r="L1676" i="12"/>
  <c r="R1676" i="12" s="1"/>
  <c r="W1676" i="12" s="1"/>
  <c r="AC1676" i="12" s="1"/>
  <c r="AH1676" i="12" s="1"/>
  <c r="AN1676" i="12" s="1"/>
  <c r="L2208" i="12"/>
  <c r="R2208" i="12" s="1"/>
  <c r="W2208" i="12" s="1"/>
  <c r="AC2208" i="12" s="1"/>
  <c r="AH2208" i="12" s="1"/>
  <c r="AN2208" i="12" s="1"/>
  <c r="G160" i="12"/>
  <c r="M160" i="12" s="1"/>
  <c r="S160" i="12" s="1"/>
  <c r="X160" i="12" s="1"/>
  <c r="AD160" i="12" s="1"/>
  <c r="AI160" i="12" s="1"/>
  <c r="AO160" i="12" s="1"/>
  <c r="M161" i="12"/>
  <c r="S161" i="12" s="1"/>
  <c r="X161" i="12" s="1"/>
  <c r="AD161" i="12" s="1"/>
  <c r="AI161" i="12" s="1"/>
  <c r="AO161" i="12" s="1"/>
  <c r="G18" i="12"/>
  <c r="M23" i="12"/>
  <c r="S23" i="12" s="1"/>
  <c r="X23" i="12" s="1"/>
  <c r="AD23" i="12" s="1"/>
  <c r="AI23" i="12" s="1"/>
  <c r="AO23" i="12" s="1"/>
  <c r="G463" i="12"/>
  <c r="G462" i="12" s="1"/>
  <c r="M462" i="12" s="1"/>
  <c r="S462" i="12" s="1"/>
  <c r="X462" i="12" s="1"/>
  <c r="AD462" i="12" s="1"/>
  <c r="AI462" i="12" s="1"/>
  <c r="AO462" i="12" s="1"/>
  <c r="M467" i="12"/>
  <c r="S467" i="12" s="1"/>
  <c r="X467" i="12" s="1"/>
  <c r="AD467" i="12" s="1"/>
  <c r="AI467" i="12" s="1"/>
  <c r="AO467" i="12" s="1"/>
  <c r="N2208" i="12"/>
  <c r="T2208" i="12" s="1"/>
  <c r="Y2208" i="12" s="1"/>
  <c r="AE2208" i="12" s="1"/>
  <c r="AJ2208" i="12" s="1"/>
  <c r="AP2208" i="12" s="1"/>
  <c r="F2296" i="12"/>
  <c r="L2296" i="12" s="1"/>
  <c r="R2296" i="12" s="1"/>
  <c r="W2296" i="12" s="1"/>
  <c r="AC2296" i="12" s="1"/>
  <c r="AH2296" i="12" s="1"/>
  <c r="AN2296" i="12" s="1"/>
  <c r="L2297" i="12"/>
  <c r="R2297" i="12" s="1"/>
  <c r="W2297" i="12" s="1"/>
  <c r="AC2297" i="12" s="1"/>
  <c r="AH2297" i="12" s="1"/>
  <c r="AN2297" i="12" s="1"/>
  <c r="H2310" i="12"/>
  <c r="N2310" i="12" s="1"/>
  <c r="T2310" i="12" s="1"/>
  <c r="Y2310" i="12" s="1"/>
  <c r="AE2310" i="12" s="1"/>
  <c r="AJ2310" i="12" s="1"/>
  <c r="AP2310" i="12" s="1"/>
  <c r="F223" i="12"/>
  <c r="L224" i="12"/>
  <c r="R224" i="12" s="1"/>
  <c r="W224" i="12" s="1"/>
  <c r="AC224" i="12" s="1"/>
  <c r="AH224" i="12" s="1"/>
  <c r="AN224" i="12" s="1"/>
  <c r="F1914" i="12"/>
  <c r="L1914" i="12" s="1"/>
  <c r="R1914" i="12" s="1"/>
  <c r="W1914" i="12" s="1"/>
  <c r="AC1914" i="12" s="1"/>
  <c r="AH1914" i="12" s="1"/>
  <c r="AN1914" i="12" s="1"/>
  <c r="L1915" i="12"/>
  <c r="R1915" i="12" s="1"/>
  <c r="W1915" i="12" s="1"/>
  <c r="AC1915" i="12" s="1"/>
  <c r="AH1915" i="12" s="1"/>
  <c r="AN1915" i="12" s="1"/>
  <c r="H1675" i="12"/>
  <c r="N1675" i="12" s="1"/>
  <c r="T1675" i="12" s="1"/>
  <c r="Y1675" i="12" s="1"/>
  <c r="AE1675" i="12" s="1"/>
  <c r="AJ1675" i="12" s="1"/>
  <c r="AP1675" i="12" s="1"/>
  <c r="N1676" i="12"/>
  <c r="T1676" i="12" s="1"/>
  <c r="Y1676" i="12" s="1"/>
  <c r="AE1676" i="12" s="1"/>
  <c r="AJ1676" i="12" s="1"/>
  <c r="AP1676" i="12" s="1"/>
  <c r="F95" i="12"/>
  <c r="L95" i="12" s="1"/>
  <c r="R95" i="12" s="1"/>
  <c r="W95" i="12" s="1"/>
  <c r="AC95" i="12" s="1"/>
  <c r="AH95" i="12" s="1"/>
  <c r="AN95" i="12" s="1"/>
  <c r="L96" i="12"/>
  <c r="R96" i="12" s="1"/>
  <c r="W96" i="12" s="1"/>
  <c r="AC96" i="12" s="1"/>
  <c r="AH96" i="12" s="1"/>
  <c r="AN96" i="12" s="1"/>
  <c r="G89" i="12"/>
  <c r="M90" i="12"/>
  <c r="S90" i="12" s="1"/>
  <c r="X90" i="12" s="1"/>
  <c r="AD90" i="12" s="1"/>
  <c r="AI90" i="12" s="1"/>
  <c r="AO90" i="12" s="1"/>
  <c r="M1097" i="12"/>
  <c r="S1097" i="12" s="1"/>
  <c r="X1097" i="12" s="1"/>
  <c r="AD1097" i="12" s="1"/>
  <c r="AI1097" i="12" s="1"/>
  <c r="AO1097" i="12" s="1"/>
  <c r="H160" i="12"/>
  <c r="N160" i="12" s="1"/>
  <c r="T160" i="12" s="1"/>
  <c r="Y160" i="12" s="1"/>
  <c r="AE160" i="12" s="1"/>
  <c r="AJ160" i="12" s="1"/>
  <c r="AP160" i="12" s="1"/>
  <c r="N161" i="12"/>
  <c r="T161" i="12" s="1"/>
  <c r="Y161" i="12" s="1"/>
  <c r="AE161" i="12" s="1"/>
  <c r="AJ161" i="12" s="1"/>
  <c r="AP161" i="12" s="1"/>
  <c r="F2328" i="12"/>
  <c r="L2328" i="12" s="1"/>
  <c r="R2328" i="12" s="1"/>
  <c r="W2328" i="12" s="1"/>
  <c r="AC2328" i="12" s="1"/>
  <c r="AH2328" i="12" s="1"/>
  <c r="AN2328" i="12" s="1"/>
  <c r="L2329" i="12"/>
  <c r="R2329" i="12" s="1"/>
  <c r="W2329" i="12" s="1"/>
  <c r="AC2329" i="12" s="1"/>
  <c r="AH2329" i="12" s="1"/>
  <c r="AN2329" i="12" s="1"/>
  <c r="F2255" i="12"/>
  <c r="L2255" i="12" s="1"/>
  <c r="R2255" i="12" s="1"/>
  <c r="W2255" i="12" s="1"/>
  <c r="AC2255" i="12" s="1"/>
  <c r="AH2255" i="12" s="1"/>
  <c r="AN2255" i="12" s="1"/>
  <c r="L2256" i="12"/>
  <c r="R2256" i="12" s="1"/>
  <c r="W2256" i="12" s="1"/>
  <c r="AC2256" i="12" s="1"/>
  <c r="AH2256" i="12" s="1"/>
  <c r="AN2256" i="12" s="1"/>
  <c r="H2194" i="12"/>
  <c r="N2194" i="12" s="1"/>
  <c r="T2194" i="12" s="1"/>
  <c r="Y2194" i="12" s="1"/>
  <c r="AE2194" i="12" s="1"/>
  <c r="AJ2194" i="12" s="1"/>
  <c r="AP2194" i="12" s="1"/>
  <c r="N2195" i="12"/>
  <c r="T2195" i="12" s="1"/>
  <c r="Y2195" i="12" s="1"/>
  <c r="AE2195" i="12" s="1"/>
  <c r="AJ2195" i="12" s="1"/>
  <c r="AP2195" i="12" s="1"/>
  <c r="H2129" i="12"/>
  <c r="N2130" i="12"/>
  <c r="T2130" i="12" s="1"/>
  <c r="Y2130" i="12" s="1"/>
  <c r="AE2130" i="12" s="1"/>
  <c r="AJ2130" i="12" s="1"/>
  <c r="AP2130" i="12" s="1"/>
  <c r="F2004" i="12"/>
  <c r="L2004" i="12" s="1"/>
  <c r="R2004" i="12" s="1"/>
  <c r="W2004" i="12" s="1"/>
  <c r="AC2004" i="12" s="1"/>
  <c r="AH2004" i="12" s="1"/>
  <c r="AN2004" i="12" s="1"/>
  <c r="L2005" i="12"/>
  <c r="R2005" i="12" s="1"/>
  <c r="W2005" i="12" s="1"/>
  <c r="AC2005" i="12" s="1"/>
  <c r="AH2005" i="12" s="1"/>
  <c r="AN2005" i="12" s="1"/>
  <c r="G1896" i="12"/>
  <c r="M1896" i="12" s="1"/>
  <c r="S1896" i="12" s="1"/>
  <c r="X1896" i="12" s="1"/>
  <c r="AD1896" i="12" s="1"/>
  <c r="AI1896" i="12" s="1"/>
  <c r="AO1896" i="12" s="1"/>
  <c r="M1897" i="12"/>
  <c r="S1897" i="12" s="1"/>
  <c r="X1897" i="12" s="1"/>
  <c r="AD1897" i="12" s="1"/>
  <c r="AI1897" i="12" s="1"/>
  <c r="AO1897" i="12" s="1"/>
  <c r="H1744" i="12"/>
  <c r="N1744" i="12" s="1"/>
  <c r="T1744" i="12" s="1"/>
  <c r="Y1744" i="12" s="1"/>
  <c r="AE1744" i="12" s="1"/>
  <c r="AJ1744" i="12" s="1"/>
  <c r="AP1744" i="12" s="1"/>
  <c r="N1745" i="12"/>
  <c r="T1745" i="12" s="1"/>
  <c r="Y1745" i="12" s="1"/>
  <c r="AE1745" i="12" s="1"/>
  <c r="AJ1745" i="12" s="1"/>
  <c r="AP1745" i="12" s="1"/>
  <c r="G1657" i="12"/>
  <c r="M1657" i="12" s="1"/>
  <c r="S1657" i="12" s="1"/>
  <c r="X1657" i="12" s="1"/>
  <c r="AD1657" i="12" s="1"/>
  <c r="AI1657" i="12" s="1"/>
  <c r="AO1657" i="12" s="1"/>
  <c r="M1658" i="12"/>
  <c r="S1658" i="12" s="1"/>
  <c r="X1658" i="12" s="1"/>
  <c r="AD1658" i="12" s="1"/>
  <c r="AI1658" i="12" s="1"/>
  <c r="AO1658" i="12" s="1"/>
  <c r="H1600" i="12"/>
  <c r="N1600" i="12" s="1"/>
  <c r="T1600" i="12" s="1"/>
  <c r="Y1600" i="12" s="1"/>
  <c r="AE1600" i="12" s="1"/>
  <c r="AJ1600" i="12" s="1"/>
  <c r="AP1600" i="12" s="1"/>
  <c r="N1601" i="12"/>
  <c r="T1601" i="12" s="1"/>
  <c r="Y1601" i="12" s="1"/>
  <c r="AE1601" i="12" s="1"/>
  <c r="AJ1601" i="12" s="1"/>
  <c r="AP1601" i="12" s="1"/>
  <c r="H1566" i="12"/>
  <c r="N1567" i="12"/>
  <c r="T1567" i="12" s="1"/>
  <c r="Y1567" i="12" s="1"/>
  <c r="AE1567" i="12" s="1"/>
  <c r="AJ1567" i="12" s="1"/>
  <c r="AP1567" i="12" s="1"/>
  <c r="H1350" i="12"/>
  <c r="N1354" i="12"/>
  <c r="T1354" i="12" s="1"/>
  <c r="Y1354" i="12" s="1"/>
  <c r="AE1354" i="12" s="1"/>
  <c r="AJ1354" i="12" s="1"/>
  <c r="AP1354" i="12" s="1"/>
  <c r="G1207" i="12"/>
  <c r="M1207" i="12" s="1"/>
  <c r="S1207" i="12" s="1"/>
  <c r="X1207" i="12" s="1"/>
  <c r="AD1207" i="12" s="1"/>
  <c r="AI1207" i="12" s="1"/>
  <c r="AO1207" i="12" s="1"/>
  <c r="M1208" i="12"/>
  <c r="S1208" i="12" s="1"/>
  <c r="X1208" i="12" s="1"/>
  <c r="AD1208" i="12" s="1"/>
  <c r="AI1208" i="12" s="1"/>
  <c r="AO1208" i="12" s="1"/>
  <c r="G1092" i="12"/>
  <c r="M1093" i="12"/>
  <c r="S1093" i="12" s="1"/>
  <c r="X1093" i="12" s="1"/>
  <c r="AD1093" i="12" s="1"/>
  <c r="AI1093" i="12" s="1"/>
  <c r="AO1093" i="12" s="1"/>
  <c r="G1055" i="12"/>
  <c r="M1056" i="12"/>
  <c r="S1056" i="12" s="1"/>
  <c r="X1056" i="12" s="1"/>
  <c r="AD1056" i="12" s="1"/>
  <c r="AI1056" i="12" s="1"/>
  <c r="AO1056" i="12" s="1"/>
  <c r="H729" i="12"/>
  <c r="N729" i="12" s="1"/>
  <c r="T729" i="12" s="1"/>
  <c r="Y729" i="12" s="1"/>
  <c r="AE729" i="12" s="1"/>
  <c r="AJ729" i="12" s="1"/>
  <c r="AP729" i="12" s="1"/>
  <c r="N730" i="12"/>
  <c r="T730" i="12" s="1"/>
  <c r="Y730" i="12" s="1"/>
  <c r="AE730" i="12" s="1"/>
  <c r="AJ730" i="12" s="1"/>
  <c r="AP730" i="12" s="1"/>
  <c r="F646" i="12"/>
  <c r="L646" i="12" s="1"/>
  <c r="R646" i="12" s="1"/>
  <c r="W646" i="12" s="1"/>
  <c r="AC646" i="12" s="1"/>
  <c r="AH646" i="12" s="1"/>
  <c r="AN646" i="12" s="1"/>
  <c r="L647" i="12"/>
  <c r="R647" i="12" s="1"/>
  <c r="W647" i="12" s="1"/>
  <c r="AC647" i="12" s="1"/>
  <c r="AH647" i="12" s="1"/>
  <c r="AN647" i="12" s="1"/>
  <c r="G323" i="12"/>
  <c r="M324" i="12"/>
  <c r="S324" i="12" s="1"/>
  <c r="X324" i="12" s="1"/>
  <c r="AD324" i="12" s="1"/>
  <c r="AI324" i="12" s="1"/>
  <c r="AO324" i="12" s="1"/>
  <c r="F677" i="12"/>
  <c r="L677" i="12" s="1"/>
  <c r="R677" i="12" s="1"/>
  <c r="W677" i="12" s="1"/>
  <c r="AC677" i="12" s="1"/>
  <c r="AH677" i="12" s="1"/>
  <c r="AN677" i="12" s="1"/>
  <c r="L678" i="12"/>
  <c r="R678" i="12" s="1"/>
  <c r="W678" i="12" s="1"/>
  <c r="AC678" i="12" s="1"/>
  <c r="AH678" i="12" s="1"/>
  <c r="AN678" i="12" s="1"/>
  <c r="G183" i="12"/>
  <c r="M183" i="12" s="1"/>
  <c r="S183" i="12" s="1"/>
  <c r="X183" i="12" s="1"/>
  <c r="AD183" i="12" s="1"/>
  <c r="AI183" i="12" s="1"/>
  <c r="AO183" i="12" s="1"/>
  <c r="M184" i="12"/>
  <c r="S184" i="12" s="1"/>
  <c r="X184" i="12" s="1"/>
  <c r="AD184" i="12" s="1"/>
  <c r="AI184" i="12" s="1"/>
  <c r="AO184" i="12" s="1"/>
  <c r="H2546" i="12"/>
  <c r="N2547" i="12"/>
  <c r="T2547" i="12" s="1"/>
  <c r="Y2547" i="12" s="1"/>
  <c r="AE2547" i="12" s="1"/>
  <c r="AJ2547" i="12" s="1"/>
  <c r="AP2547" i="12" s="1"/>
  <c r="G2519" i="12"/>
  <c r="M2519" i="12" s="1"/>
  <c r="S2519" i="12" s="1"/>
  <c r="X2519" i="12" s="1"/>
  <c r="AD2519" i="12" s="1"/>
  <c r="AI2519" i="12" s="1"/>
  <c r="AO2519" i="12" s="1"/>
  <c r="M2520" i="12"/>
  <c r="S2520" i="12" s="1"/>
  <c r="X2520" i="12" s="1"/>
  <c r="AD2520" i="12" s="1"/>
  <c r="AI2520" i="12" s="1"/>
  <c r="AO2520" i="12" s="1"/>
  <c r="H2407" i="12"/>
  <c r="N2408" i="12"/>
  <c r="T2408" i="12" s="1"/>
  <c r="Y2408" i="12" s="1"/>
  <c r="AE2408" i="12" s="1"/>
  <c r="AJ2408" i="12" s="1"/>
  <c r="AP2408" i="12" s="1"/>
  <c r="G2386" i="12"/>
  <c r="M2386" i="12" s="1"/>
  <c r="S2386" i="12" s="1"/>
  <c r="X2386" i="12" s="1"/>
  <c r="AD2386" i="12" s="1"/>
  <c r="AI2386" i="12" s="1"/>
  <c r="AO2386" i="12" s="1"/>
  <c r="M2387" i="12"/>
  <c r="S2387" i="12" s="1"/>
  <c r="X2387" i="12" s="1"/>
  <c r="AD2387" i="12" s="1"/>
  <c r="AI2387" i="12" s="1"/>
  <c r="AO2387" i="12" s="1"/>
  <c r="G2247" i="12"/>
  <c r="M2247" i="12" s="1"/>
  <c r="S2247" i="12" s="1"/>
  <c r="X2247" i="12" s="1"/>
  <c r="AD2247" i="12" s="1"/>
  <c r="AI2247" i="12" s="1"/>
  <c r="AO2247" i="12" s="1"/>
  <c r="M2248" i="12"/>
  <c r="S2248" i="12" s="1"/>
  <c r="X2248" i="12" s="1"/>
  <c r="AD2248" i="12" s="1"/>
  <c r="AI2248" i="12" s="1"/>
  <c r="AO2248" i="12" s="1"/>
  <c r="G1990" i="12"/>
  <c r="M1990" i="12" s="1"/>
  <c r="S1990" i="12" s="1"/>
  <c r="X1990" i="12" s="1"/>
  <c r="AD1990" i="12" s="1"/>
  <c r="AI1990" i="12" s="1"/>
  <c r="AO1990" i="12" s="1"/>
  <c r="M1994" i="12"/>
  <c r="S1994" i="12" s="1"/>
  <c r="X1994" i="12" s="1"/>
  <c r="AD1994" i="12" s="1"/>
  <c r="AI1994" i="12" s="1"/>
  <c r="AO1994" i="12" s="1"/>
  <c r="H1809" i="12"/>
  <c r="N1809" i="12" s="1"/>
  <c r="T1809" i="12" s="1"/>
  <c r="Y1809" i="12" s="1"/>
  <c r="AE1809" i="12" s="1"/>
  <c r="AJ1809" i="12" s="1"/>
  <c r="AP1809" i="12" s="1"/>
  <c r="N1810" i="12"/>
  <c r="T1810" i="12" s="1"/>
  <c r="Y1810" i="12" s="1"/>
  <c r="AE1810" i="12" s="1"/>
  <c r="AJ1810" i="12" s="1"/>
  <c r="AP1810" i="12" s="1"/>
  <c r="F1657" i="12"/>
  <c r="L1657" i="12" s="1"/>
  <c r="R1657" i="12" s="1"/>
  <c r="W1657" i="12" s="1"/>
  <c r="AC1657" i="12" s="1"/>
  <c r="AH1657" i="12" s="1"/>
  <c r="AN1657" i="12" s="1"/>
  <c r="L1658" i="12"/>
  <c r="R1658" i="12" s="1"/>
  <c r="W1658" i="12" s="1"/>
  <c r="AC1658" i="12" s="1"/>
  <c r="AH1658" i="12" s="1"/>
  <c r="AN1658" i="12" s="1"/>
  <c r="G1512" i="12"/>
  <c r="M1513" i="12"/>
  <c r="S1513" i="12" s="1"/>
  <c r="X1513" i="12" s="1"/>
  <c r="AD1513" i="12" s="1"/>
  <c r="AI1513" i="12" s="1"/>
  <c r="AO1513" i="12" s="1"/>
  <c r="H1336" i="12"/>
  <c r="N1336" i="12" s="1"/>
  <c r="T1336" i="12" s="1"/>
  <c r="Y1336" i="12" s="1"/>
  <c r="AE1336" i="12" s="1"/>
  <c r="AJ1336" i="12" s="1"/>
  <c r="AP1336" i="12" s="1"/>
  <c r="N1337" i="12"/>
  <c r="T1337" i="12" s="1"/>
  <c r="Y1337" i="12" s="1"/>
  <c r="AE1337" i="12" s="1"/>
  <c r="AJ1337" i="12" s="1"/>
  <c r="AP1337" i="12" s="1"/>
  <c r="F1207" i="12"/>
  <c r="L1207" i="12" s="1"/>
  <c r="R1207" i="12" s="1"/>
  <c r="W1207" i="12" s="1"/>
  <c r="AC1207" i="12" s="1"/>
  <c r="AH1207" i="12" s="1"/>
  <c r="AN1207" i="12" s="1"/>
  <c r="L1208" i="12"/>
  <c r="R1208" i="12" s="1"/>
  <c r="W1208" i="12" s="1"/>
  <c r="AC1208" i="12" s="1"/>
  <c r="AH1208" i="12" s="1"/>
  <c r="AN1208" i="12" s="1"/>
  <c r="F1092" i="12"/>
  <c r="L1093" i="12"/>
  <c r="R1093" i="12" s="1"/>
  <c r="W1093" i="12" s="1"/>
  <c r="AC1093" i="12" s="1"/>
  <c r="AH1093" i="12" s="1"/>
  <c r="AN1093" i="12" s="1"/>
  <c r="F1055" i="12"/>
  <c r="L1056" i="12"/>
  <c r="R1056" i="12" s="1"/>
  <c r="W1056" i="12" s="1"/>
  <c r="AC1056" i="12" s="1"/>
  <c r="AH1056" i="12" s="1"/>
  <c r="AN1056" i="12" s="1"/>
  <c r="G1005" i="12"/>
  <c r="M1005" i="12" s="1"/>
  <c r="S1005" i="12" s="1"/>
  <c r="X1005" i="12" s="1"/>
  <c r="AD1005" i="12" s="1"/>
  <c r="AI1005" i="12" s="1"/>
  <c r="AO1005" i="12" s="1"/>
  <c r="M1006" i="12"/>
  <c r="S1006" i="12" s="1"/>
  <c r="X1006" i="12" s="1"/>
  <c r="AD1006" i="12" s="1"/>
  <c r="AI1006" i="12" s="1"/>
  <c r="AO1006" i="12" s="1"/>
  <c r="H958" i="12"/>
  <c r="N958" i="12" s="1"/>
  <c r="T958" i="12" s="1"/>
  <c r="Y958" i="12" s="1"/>
  <c r="AE958" i="12" s="1"/>
  <c r="AJ958" i="12" s="1"/>
  <c r="AP958" i="12" s="1"/>
  <c r="N959" i="12"/>
  <c r="T959" i="12" s="1"/>
  <c r="Y959" i="12" s="1"/>
  <c r="AE959" i="12" s="1"/>
  <c r="AJ959" i="12" s="1"/>
  <c r="AP959" i="12" s="1"/>
  <c r="G794" i="12"/>
  <c r="M795" i="12"/>
  <c r="S795" i="12" s="1"/>
  <c r="X795" i="12" s="1"/>
  <c r="AD795" i="12" s="1"/>
  <c r="AI795" i="12" s="1"/>
  <c r="AO795" i="12" s="1"/>
  <c r="G76" i="12"/>
  <c r="M76" i="12" s="1"/>
  <c r="S76" i="12" s="1"/>
  <c r="X76" i="12" s="1"/>
  <c r="AD76" i="12" s="1"/>
  <c r="AI76" i="12" s="1"/>
  <c r="AO76" i="12" s="1"/>
  <c r="M77" i="12"/>
  <c r="S77" i="12" s="1"/>
  <c r="X77" i="12" s="1"/>
  <c r="AD77" i="12" s="1"/>
  <c r="AI77" i="12" s="1"/>
  <c r="AO77" i="12" s="1"/>
  <c r="G43" i="12"/>
  <c r="M44" i="12"/>
  <c r="S44" i="12" s="1"/>
  <c r="X44" i="12" s="1"/>
  <c r="AD44" i="12" s="1"/>
  <c r="AI44" i="12" s="1"/>
  <c r="AO44" i="12" s="1"/>
  <c r="F43" i="12"/>
  <c r="L44" i="12"/>
  <c r="R44" i="12" s="1"/>
  <c r="W44" i="12" s="1"/>
  <c r="AC44" i="12" s="1"/>
  <c r="AH44" i="12" s="1"/>
  <c r="AN44" i="12" s="1"/>
  <c r="G2546" i="12"/>
  <c r="M2547" i="12"/>
  <c r="S2547" i="12" s="1"/>
  <c r="X2547" i="12" s="1"/>
  <c r="AD2547" i="12" s="1"/>
  <c r="AI2547" i="12" s="1"/>
  <c r="AO2547" i="12" s="1"/>
  <c r="F2519" i="12"/>
  <c r="L2519" i="12" s="1"/>
  <c r="R2519" i="12" s="1"/>
  <c r="W2519" i="12" s="1"/>
  <c r="AC2519" i="12" s="1"/>
  <c r="AH2519" i="12" s="1"/>
  <c r="AN2519" i="12" s="1"/>
  <c r="L2520" i="12"/>
  <c r="R2520" i="12" s="1"/>
  <c r="W2520" i="12" s="1"/>
  <c r="AC2520" i="12" s="1"/>
  <c r="AH2520" i="12" s="1"/>
  <c r="AN2520" i="12" s="1"/>
  <c r="F2454" i="12"/>
  <c r="L2454" i="12" s="1"/>
  <c r="R2454" i="12" s="1"/>
  <c r="W2454" i="12" s="1"/>
  <c r="AC2454" i="12" s="1"/>
  <c r="AH2454" i="12" s="1"/>
  <c r="AN2454" i="12" s="1"/>
  <c r="L2455" i="12"/>
  <c r="R2455" i="12" s="1"/>
  <c r="W2455" i="12" s="1"/>
  <c r="AC2455" i="12" s="1"/>
  <c r="AH2455" i="12" s="1"/>
  <c r="AN2455" i="12" s="1"/>
  <c r="H2428" i="12"/>
  <c r="N2429" i="12"/>
  <c r="T2429" i="12" s="1"/>
  <c r="Y2429" i="12" s="1"/>
  <c r="AE2429" i="12" s="1"/>
  <c r="AJ2429" i="12" s="1"/>
  <c r="AP2429" i="12" s="1"/>
  <c r="G2407" i="12"/>
  <c r="M2408" i="12"/>
  <c r="S2408" i="12" s="1"/>
  <c r="X2408" i="12" s="1"/>
  <c r="AD2408" i="12" s="1"/>
  <c r="AI2408" i="12" s="1"/>
  <c r="AO2408" i="12" s="1"/>
  <c r="F2386" i="12"/>
  <c r="L2386" i="12" s="1"/>
  <c r="R2386" i="12" s="1"/>
  <c r="W2386" i="12" s="1"/>
  <c r="AC2386" i="12" s="1"/>
  <c r="AH2386" i="12" s="1"/>
  <c r="AN2386" i="12" s="1"/>
  <c r="L2387" i="12"/>
  <c r="R2387" i="12" s="1"/>
  <c r="W2387" i="12" s="1"/>
  <c r="AC2387" i="12" s="1"/>
  <c r="AH2387" i="12" s="1"/>
  <c r="AN2387" i="12" s="1"/>
  <c r="H2328" i="12"/>
  <c r="N2328" i="12" s="1"/>
  <c r="T2328" i="12" s="1"/>
  <c r="Y2328" i="12" s="1"/>
  <c r="AE2328" i="12" s="1"/>
  <c r="AJ2328" i="12" s="1"/>
  <c r="AP2328" i="12" s="1"/>
  <c r="N2329" i="12"/>
  <c r="T2329" i="12" s="1"/>
  <c r="Y2329" i="12" s="1"/>
  <c r="AE2329" i="12" s="1"/>
  <c r="AJ2329" i="12" s="1"/>
  <c r="AP2329" i="12" s="1"/>
  <c r="G2302" i="12"/>
  <c r="M2302" i="12" s="1"/>
  <c r="S2302" i="12" s="1"/>
  <c r="X2302" i="12" s="1"/>
  <c r="AD2302" i="12" s="1"/>
  <c r="AI2302" i="12" s="1"/>
  <c r="AO2302" i="12" s="1"/>
  <c r="M2303" i="12"/>
  <c r="S2303" i="12" s="1"/>
  <c r="X2303" i="12" s="1"/>
  <c r="AD2303" i="12" s="1"/>
  <c r="AI2303" i="12" s="1"/>
  <c r="AO2303" i="12" s="1"/>
  <c r="G2288" i="12"/>
  <c r="M2288" i="12" s="1"/>
  <c r="S2288" i="12" s="1"/>
  <c r="X2288" i="12" s="1"/>
  <c r="AD2288" i="12" s="1"/>
  <c r="AI2288" i="12" s="1"/>
  <c r="AO2288" i="12" s="1"/>
  <c r="M2289" i="12"/>
  <c r="S2289" i="12" s="1"/>
  <c r="X2289" i="12" s="1"/>
  <c r="AD2289" i="12" s="1"/>
  <c r="AI2289" i="12" s="1"/>
  <c r="AO2289" i="12" s="1"/>
  <c r="F2263" i="12"/>
  <c r="L2263" i="12" s="1"/>
  <c r="R2263" i="12" s="1"/>
  <c r="W2263" i="12" s="1"/>
  <c r="AC2263" i="12" s="1"/>
  <c r="AH2263" i="12" s="1"/>
  <c r="AN2263" i="12" s="1"/>
  <c r="L2264" i="12"/>
  <c r="R2264" i="12" s="1"/>
  <c r="W2264" i="12" s="1"/>
  <c r="AC2264" i="12" s="1"/>
  <c r="AH2264" i="12" s="1"/>
  <c r="AN2264" i="12" s="1"/>
  <c r="G2251" i="12"/>
  <c r="M2251" i="12" s="1"/>
  <c r="S2251" i="12" s="1"/>
  <c r="X2251" i="12" s="1"/>
  <c r="AD2251" i="12" s="1"/>
  <c r="AI2251" i="12" s="1"/>
  <c r="AO2251" i="12" s="1"/>
  <c r="M2252" i="12"/>
  <c r="S2252" i="12" s="1"/>
  <c r="X2252" i="12" s="1"/>
  <c r="AD2252" i="12" s="1"/>
  <c r="AI2252" i="12" s="1"/>
  <c r="AO2252" i="12" s="1"/>
  <c r="H2222" i="12"/>
  <c r="N2222" i="12" s="1"/>
  <c r="T2222" i="12" s="1"/>
  <c r="Y2222" i="12" s="1"/>
  <c r="AE2222" i="12" s="1"/>
  <c r="AJ2222" i="12" s="1"/>
  <c r="AP2222" i="12" s="1"/>
  <c r="N2223" i="12"/>
  <c r="T2223" i="12" s="1"/>
  <c r="Y2223" i="12" s="1"/>
  <c r="AE2223" i="12" s="1"/>
  <c r="AJ2223" i="12" s="1"/>
  <c r="AP2223" i="12" s="1"/>
  <c r="G2199" i="12"/>
  <c r="M2200" i="12"/>
  <c r="S2200" i="12" s="1"/>
  <c r="X2200" i="12" s="1"/>
  <c r="AD2200" i="12" s="1"/>
  <c r="AI2200" i="12" s="1"/>
  <c r="AO2200" i="12" s="1"/>
  <c r="G2144" i="12"/>
  <c r="G2140" i="12" s="1"/>
  <c r="M2145" i="12"/>
  <c r="S2145" i="12" s="1"/>
  <c r="X2145" i="12" s="1"/>
  <c r="AD2145" i="12" s="1"/>
  <c r="AI2145" i="12" s="1"/>
  <c r="AO2145" i="12" s="1"/>
  <c r="H2119" i="12"/>
  <c r="N2120" i="12"/>
  <c r="T2120" i="12" s="1"/>
  <c r="Y2120" i="12" s="1"/>
  <c r="AE2120" i="12" s="1"/>
  <c r="AJ2120" i="12" s="1"/>
  <c r="AP2120" i="12" s="1"/>
  <c r="F2067" i="12"/>
  <c r="L2067" i="12" s="1"/>
  <c r="R2067" i="12" s="1"/>
  <c r="W2067" i="12" s="1"/>
  <c r="AC2067" i="12" s="1"/>
  <c r="AH2067" i="12" s="1"/>
  <c r="AN2067" i="12" s="1"/>
  <c r="L2068" i="12"/>
  <c r="R2068" i="12" s="1"/>
  <c r="W2068" i="12" s="1"/>
  <c r="AC2068" i="12" s="1"/>
  <c r="AH2068" i="12" s="1"/>
  <c r="AN2068" i="12" s="1"/>
  <c r="G2020" i="12"/>
  <c r="M2020" i="12" s="1"/>
  <c r="S2020" i="12" s="1"/>
  <c r="X2020" i="12" s="1"/>
  <c r="AD2020" i="12" s="1"/>
  <c r="AI2020" i="12" s="1"/>
  <c r="AO2020" i="12" s="1"/>
  <c r="M2021" i="12"/>
  <c r="S2021" i="12" s="1"/>
  <c r="X2021" i="12" s="1"/>
  <c r="AD2021" i="12" s="1"/>
  <c r="AI2021" i="12" s="1"/>
  <c r="AO2021" i="12" s="1"/>
  <c r="H2004" i="12"/>
  <c r="N2004" i="12" s="1"/>
  <c r="T2004" i="12" s="1"/>
  <c r="Y2004" i="12" s="1"/>
  <c r="AE2004" i="12" s="1"/>
  <c r="AJ2004" i="12" s="1"/>
  <c r="AP2004" i="12" s="1"/>
  <c r="N2005" i="12"/>
  <c r="T2005" i="12" s="1"/>
  <c r="Y2005" i="12" s="1"/>
  <c r="AE2005" i="12" s="1"/>
  <c r="AJ2005" i="12" s="1"/>
  <c r="AP2005" i="12" s="1"/>
  <c r="H1954" i="12"/>
  <c r="N1954" i="12" s="1"/>
  <c r="T1954" i="12" s="1"/>
  <c r="Y1954" i="12" s="1"/>
  <c r="AE1954" i="12" s="1"/>
  <c r="AJ1954" i="12" s="1"/>
  <c r="AP1954" i="12" s="1"/>
  <c r="N1955" i="12"/>
  <c r="T1955" i="12" s="1"/>
  <c r="Y1955" i="12" s="1"/>
  <c r="AE1955" i="12" s="1"/>
  <c r="AJ1955" i="12" s="1"/>
  <c r="AP1955" i="12" s="1"/>
  <c r="F1942" i="12"/>
  <c r="L1943" i="12"/>
  <c r="R1943" i="12" s="1"/>
  <c r="W1943" i="12" s="1"/>
  <c r="AC1943" i="12" s="1"/>
  <c r="AH1943" i="12" s="1"/>
  <c r="AN1943" i="12" s="1"/>
  <c r="F1910" i="12"/>
  <c r="L1911" i="12"/>
  <c r="R1911" i="12" s="1"/>
  <c r="W1911" i="12" s="1"/>
  <c r="AC1911" i="12" s="1"/>
  <c r="AH1911" i="12" s="1"/>
  <c r="AN1911" i="12" s="1"/>
  <c r="F1863" i="12"/>
  <c r="L1863" i="12" s="1"/>
  <c r="R1863" i="12" s="1"/>
  <c r="W1863" i="12" s="1"/>
  <c r="AC1863" i="12" s="1"/>
  <c r="AH1863" i="12" s="1"/>
  <c r="AN1863" i="12" s="1"/>
  <c r="L1864" i="12"/>
  <c r="R1864" i="12" s="1"/>
  <c r="W1864" i="12" s="1"/>
  <c r="AC1864" i="12" s="1"/>
  <c r="AH1864" i="12" s="1"/>
  <c r="AN1864" i="12" s="1"/>
  <c r="G1809" i="12"/>
  <c r="M1809" i="12" s="1"/>
  <c r="S1809" i="12" s="1"/>
  <c r="X1809" i="12" s="1"/>
  <c r="AD1809" i="12" s="1"/>
  <c r="AI1809" i="12" s="1"/>
  <c r="AO1809" i="12" s="1"/>
  <c r="M1810" i="12"/>
  <c r="S1810" i="12" s="1"/>
  <c r="X1810" i="12" s="1"/>
  <c r="AD1810" i="12" s="1"/>
  <c r="AI1810" i="12" s="1"/>
  <c r="AO1810" i="12" s="1"/>
  <c r="F1744" i="12"/>
  <c r="L1744" i="12" s="1"/>
  <c r="R1744" i="12" s="1"/>
  <c r="W1744" i="12" s="1"/>
  <c r="AC1744" i="12" s="1"/>
  <c r="AH1744" i="12" s="1"/>
  <c r="AN1744" i="12" s="1"/>
  <c r="L1745" i="12"/>
  <c r="R1745" i="12" s="1"/>
  <c r="W1745" i="12" s="1"/>
  <c r="AC1745" i="12" s="1"/>
  <c r="AH1745" i="12" s="1"/>
  <c r="AN1745" i="12" s="1"/>
  <c r="H1722" i="12"/>
  <c r="N1722" i="12" s="1"/>
  <c r="T1722" i="12" s="1"/>
  <c r="Y1722" i="12" s="1"/>
  <c r="AE1722" i="12" s="1"/>
  <c r="AJ1722" i="12" s="1"/>
  <c r="AP1722" i="12" s="1"/>
  <c r="N1723" i="12"/>
  <c r="T1723" i="12" s="1"/>
  <c r="Y1723" i="12" s="1"/>
  <c r="AE1723" i="12" s="1"/>
  <c r="AJ1723" i="12" s="1"/>
  <c r="AP1723" i="12" s="1"/>
  <c r="F1662" i="12"/>
  <c r="L1663" i="12"/>
  <c r="R1663" i="12" s="1"/>
  <c r="W1663" i="12" s="1"/>
  <c r="AC1663" i="12" s="1"/>
  <c r="AH1663" i="12" s="1"/>
  <c r="AN1663" i="12" s="1"/>
  <c r="H1631" i="12"/>
  <c r="N1632" i="12"/>
  <c r="T1632" i="12" s="1"/>
  <c r="Y1632" i="12" s="1"/>
  <c r="AE1632" i="12" s="1"/>
  <c r="AJ1632" i="12" s="1"/>
  <c r="AP1632" i="12" s="1"/>
  <c r="F1621" i="12"/>
  <c r="L1622" i="12"/>
  <c r="R1622" i="12" s="1"/>
  <c r="W1622" i="12" s="1"/>
  <c r="AC1622" i="12" s="1"/>
  <c r="AH1622" i="12" s="1"/>
  <c r="AN1622" i="12" s="1"/>
  <c r="G1607" i="12"/>
  <c r="M1608" i="12"/>
  <c r="S1608" i="12" s="1"/>
  <c r="X1608" i="12" s="1"/>
  <c r="AD1608" i="12" s="1"/>
  <c r="AI1608" i="12" s="1"/>
  <c r="AO1608" i="12" s="1"/>
  <c r="G1570" i="12"/>
  <c r="M1570" i="12" s="1"/>
  <c r="S1570" i="12" s="1"/>
  <c r="X1570" i="12" s="1"/>
  <c r="AD1570" i="12" s="1"/>
  <c r="AI1570" i="12" s="1"/>
  <c r="AO1570" i="12" s="1"/>
  <c r="M1571" i="12"/>
  <c r="S1571" i="12" s="1"/>
  <c r="X1571" i="12" s="1"/>
  <c r="AD1571" i="12" s="1"/>
  <c r="AI1571" i="12" s="1"/>
  <c r="AO1571" i="12" s="1"/>
  <c r="F1536" i="12"/>
  <c r="L1537" i="12"/>
  <c r="R1537" i="12" s="1"/>
  <c r="W1537" i="12" s="1"/>
  <c r="AC1537" i="12" s="1"/>
  <c r="AH1537" i="12" s="1"/>
  <c r="AN1537" i="12" s="1"/>
  <c r="G1516" i="12"/>
  <c r="M1516" i="12" s="1"/>
  <c r="S1516" i="12" s="1"/>
  <c r="X1516" i="12" s="1"/>
  <c r="AD1516" i="12" s="1"/>
  <c r="AI1516" i="12" s="1"/>
  <c r="AO1516" i="12" s="1"/>
  <c r="M1517" i="12"/>
  <c r="S1517" i="12" s="1"/>
  <c r="X1517" i="12" s="1"/>
  <c r="AD1517" i="12" s="1"/>
  <c r="AI1517" i="12" s="1"/>
  <c r="AO1517" i="12" s="1"/>
  <c r="G1471" i="12"/>
  <c r="M1472" i="12"/>
  <c r="S1472" i="12" s="1"/>
  <c r="X1472" i="12" s="1"/>
  <c r="AD1472" i="12" s="1"/>
  <c r="AI1472" i="12" s="1"/>
  <c r="AO1472" i="12" s="1"/>
  <c r="G1448" i="12"/>
  <c r="M1448" i="12" s="1"/>
  <c r="S1448" i="12" s="1"/>
  <c r="X1448" i="12" s="1"/>
  <c r="AD1448" i="12" s="1"/>
  <c r="AI1448" i="12" s="1"/>
  <c r="AO1448" i="12" s="1"/>
  <c r="M1449" i="12"/>
  <c r="S1449" i="12" s="1"/>
  <c r="X1449" i="12" s="1"/>
  <c r="AD1449" i="12" s="1"/>
  <c r="AI1449" i="12" s="1"/>
  <c r="AO1449" i="12" s="1"/>
  <c r="F1421" i="12"/>
  <c r="L1422" i="12"/>
  <c r="R1422" i="12" s="1"/>
  <c r="W1422" i="12" s="1"/>
  <c r="AC1422" i="12" s="1"/>
  <c r="AH1422" i="12" s="1"/>
  <c r="AN1422" i="12" s="1"/>
  <c r="H1387" i="12"/>
  <c r="N1388" i="12"/>
  <c r="T1388" i="12" s="1"/>
  <c r="Y1388" i="12" s="1"/>
  <c r="AE1388" i="12" s="1"/>
  <c r="AJ1388" i="12" s="1"/>
  <c r="AP1388" i="12" s="1"/>
  <c r="F1371" i="12"/>
  <c r="L1371" i="12" s="1"/>
  <c r="R1371" i="12" s="1"/>
  <c r="W1371" i="12" s="1"/>
  <c r="AC1371" i="12" s="1"/>
  <c r="AH1371" i="12" s="1"/>
  <c r="AN1371" i="12" s="1"/>
  <c r="L1372" i="12"/>
  <c r="R1372" i="12" s="1"/>
  <c r="W1372" i="12" s="1"/>
  <c r="AC1372" i="12" s="1"/>
  <c r="AH1372" i="12" s="1"/>
  <c r="AN1372" i="12" s="1"/>
  <c r="G1358" i="12"/>
  <c r="M1359" i="12"/>
  <c r="S1359" i="12" s="1"/>
  <c r="X1359" i="12" s="1"/>
  <c r="AD1359" i="12" s="1"/>
  <c r="AI1359" i="12" s="1"/>
  <c r="AO1359" i="12" s="1"/>
  <c r="H1340" i="12"/>
  <c r="N1340" i="12" s="1"/>
  <c r="T1340" i="12" s="1"/>
  <c r="Y1340" i="12" s="1"/>
  <c r="AE1340" i="12" s="1"/>
  <c r="AJ1340" i="12" s="1"/>
  <c r="AP1340" i="12" s="1"/>
  <c r="N1341" i="12"/>
  <c r="T1341" i="12" s="1"/>
  <c r="Y1341" i="12" s="1"/>
  <c r="AE1341" i="12" s="1"/>
  <c r="AJ1341" i="12" s="1"/>
  <c r="AP1341" i="12" s="1"/>
  <c r="F1332" i="12"/>
  <c r="L1332" i="12" s="1"/>
  <c r="R1332" i="12" s="1"/>
  <c r="W1332" i="12" s="1"/>
  <c r="AC1332" i="12" s="1"/>
  <c r="AH1332" i="12" s="1"/>
  <c r="AN1332" i="12" s="1"/>
  <c r="L1333" i="12"/>
  <c r="R1333" i="12" s="1"/>
  <c r="W1333" i="12" s="1"/>
  <c r="AC1333" i="12" s="1"/>
  <c r="AH1333" i="12" s="1"/>
  <c r="AN1333" i="12" s="1"/>
  <c r="G1316" i="12"/>
  <c r="M1317" i="12"/>
  <c r="S1317" i="12" s="1"/>
  <c r="X1317" i="12" s="1"/>
  <c r="AD1317" i="12" s="1"/>
  <c r="AI1317" i="12" s="1"/>
  <c r="AO1317" i="12" s="1"/>
  <c r="H1301" i="12"/>
  <c r="N1302" i="12"/>
  <c r="T1302" i="12" s="1"/>
  <c r="Y1302" i="12" s="1"/>
  <c r="AE1302" i="12" s="1"/>
  <c r="AJ1302" i="12" s="1"/>
  <c r="AP1302" i="12" s="1"/>
  <c r="F1267" i="12"/>
  <c r="L1267" i="12" s="1"/>
  <c r="R1267" i="12" s="1"/>
  <c r="W1267" i="12" s="1"/>
  <c r="AC1267" i="12" s="1"/>
  <c r="AH1267" i="12" s="1"/>
  <c r="AN1267" i="12" s="1"/>
  <c r="L1268" i="12"/>
  <c r="R1268" i="12" s="1"/>
  <c r="W1268" i="12" s="1"/>
  <c r="AC1268" i="12" s="1"/>
  <c r="AH1268" i="12" s="1"/>
  <c r="AN1268" i="12" s="1"/>
  <c r="H1235" i="12"/>
  <c r="N1235" i="12" s="1"/>
  <c r="T1235" i="12" s="1"/>
  <c r="Y1235" i="12" s="1"/>
  <c r="AE1235" i="12" s="1"/>
  <c r="AJ1235" i="12" s="1"/>
  <c r="AP1235" i="12" s="1"/>
  <c r="N1236" i="12"/>
  <c r="T1236" i="12" s="1"/>
  <c r="Y1236" i="12" s="1"/>
  <c r="AE1236" i="12" s="1"/>
  <c r="AJ1236" i="12" s="1"/>
  <c r="AP1236" i="12" s="1"/>
  <c r="G1192" i="12"/>
  <c r="M1192" i="12" s="1"/>
  <c r="S1192" i="12" s="1"/>
  <c r="X1192" i="12" s="1"/>
  <c r="AD1192" i="12" s="1"/>
  <c r="AI1192" i="12" s="1"/>
  <c r="AO1192" i="12" s="1"/>
  <c r="M1193" i="12"/>
  <c r="S1193" i="12" s="1"/>
  <c r="X1193" i="12" s="1"/>
  <c r="AD1193" i="12" s="1"/>
  <c r="AI1193" i="12" s="1"/>
  <c r="AO1193" i="12" s="1"/>
  <c r="H1112" i="12"/>
  <c r="N1116" i="12"/>
  <c r="T1116" i="12" s="1"/>
  <c r="Y1116" i="12" s="1"/>
  <c r="AE1116" i="12" s="1"/>
  <c r="AJ1116" i="12" s="1"/>
  <c r="AP1116" i="12" s="1"/>
  <c r="F1059" i="12"/>
  <c r="L1059" i="12" s="1"/>
  <c r="R1059" i="12" s="1"/>
  <c r="W1059" i="12" s="1"/>
  <c r="AC1059" i="12" s="1"/>
  <c r="AH1059" i="12" s="1"/>
  <c r="AN1059" i="12" s="1"/>
  <c r="L1060" i="12"/>
  <c r="R1060" i="12" s="1"/>
  <c r="W1060" i="12" s="1"/>
  <c r="AC1060" i="12" s="1"/>
  <c r="AH1060" i="12" s="1"/>
  <c r="AN1060" i="12" s="1"/>
  <c r="G1046" i="12"/>
  <c r="M1046" i="12" s="1"/>
  <c r="S1046" i="12" s="1"/>
  <c r="X1046" i="12" s="1"/>
  <c r="AD1046" i="12" s="1"/>
  <c r="AI1046" i="12" s="1"/>
  <c r="AO1046" i="12" s="1"/>
  <c r="M1047" i="12"/>
  <c r="S1047" i="12" s="1"/>
  <c r="X1047" i="12" s="1"/>
  <c r="AD1047" i="12" s="1"/>
  <c r="AI1047" i="12" s="1"/>
  <c r="AO1047" i="12" s="1"/>
  <c r="G1009" i="12"/>
  <c r="M1010" i="12"/>
  <c r="S1010" i="12" s="1"/>
  <c r="X1010" i="12" s="1"/>
  <c r="AD1010" i="12" s="1"/>
  <c r="AI1010" i="12" s="1"/>
  <c r="AO1010" i="12" s="1"/>
  <c r="H994" i="12"/>
  <c r="N995" i="12"/>
  <c r="T995" i="12" s="1"/>
  <c r="Y995" i="12" s="1"/>
  <c r="AE995" i="12" s="1"/>
  <c r="AJ995" i="12" s="1"/>
  <c r="AP995" i="12" s="1"/>
  <c r="G974" i="12"/>
  <c r="M974" i="12" s="1"/>
  <c r="S974" i="12" s="1"/>
  <c r="X974" i="12" s="1"/>
  <c r="AD974" i="12" s="1"/>
  <c r="AI974" i="12" s="1"/>
  <c r="AO974" i="12" s="1"/>
  <c r="M975" i="12"/>
  <c r="S975" i="12" s="1"/>
  <c r="X975" i="12" s="1"/>
  <c r="AD975" i="12" s="1"/>
  <c r="AI975" i="12" s="1"/>
  <c r="AO975" i="12" s="1"/>
  <c r="H962" i="12"/>
  <c r="N962" i="12" s="1"/>
  <c r="T962" i="12" s="1"/>
  <c r="Y962" i="12" s="1"/>
  <c r="AE962" i="12" s="1"/>
  <c r="AJ962" i="12" s="1"/>
  <c r="AP962" i="12" s="1"/>
  <c r="N963" i="12"/>
  <c r="T963" i="12" s="1"/>
  <c r="Y963" i="12" s="1"/>
  <c r="AE963" i="12" s="1"/>
  <c r="AJ963" i="12" s="1"/>
  <c r="AP963" i="12" s="1"/>
  <c r="F954" i="12"/>
  <c r="L955" i="12"/>
  <c r="R955" i="12" s="1"/>
  <c r="W955" i="12" s="1"/>
  <c r="AC955" i="12" s="1"/>
  <c r="AH955" i="12" s="1"/>
  <c r="AN955" i="12" s="1"/>
  <c r="G936" i="12"/>
  <c r="M937" i="12"/>
  <c r="S937" i="12" s="1"/>
  <c r="X937" i="12" s="1"/>
  <c r="AD937" i="12" s="1"/>
  <c r="AI937" i="12" s="1"/>
  <c r="AO937" i="12" s="1"/>
  <c r="H923" i="12"/>
  <c r="N923" i="12" s="1"/>
  <c r="T923" i="12" s="1"/>
  <c r="Y923" i="12" s="1"/>
  <c r="AE923" i="12" s="1"/>
  <c r="AJ923" i="12" s="1"/>
  <c r="AP923" i="12" s="1"/>
  <c r="N924" i="12"/>
  <c r="T924" i="12" s="1"/>
  <c r="Y924" i="12" s="1"/>
  <c r="AE924" i="12" s="1"/>
  <c r="AJ924" i="12" s="1"/>
  <c r="AP924" i="12" s="1"/>
  <c r="G897" i="12"/>
  <c r="M898" i="12"/>
  <c r="S898" i="12" s="1"/>
  <c r="X898" i="12" s="1"/>
  <c r="AD898" i="12" s="1"/>
  <c r="AI898" i="12" s="1"/>
  <c r="AO898" i="12" s="1"/>
  <c r="H884" i="12"/>
  <c r="N885" i="12"/>
  <c r="T885" i="12" s="1"/>
  <c r="Y885" i="12" s="1"/>
  <c r="AE885" i="12" s="1"/>
  <c r="AJ885" i="12" s="1"/>
  <c r="AP885" i="12" s="1"/>
  <c r="F829" i="12"/>
  <c r="L829" i="12" s="1"/>
  <c r="R829" i="12" s="1"/>
  <c r="W829" i="12" s="1"/>
  <c r="AC829" i="12" s="1"/>
  <c r="AH829" i="12" s="1"/>
  <c r="AN829" i="12" s="1"/>
  <c r="L830" i="12"/>
  <c r="R830" i="12" s="1"/>
  <c r="W830" i="12" s="1"/>
  <c r="AC830" i="12" s="1"/>
  <c r="AH830" i="12" s="1"/>
  <c r="AN830" i="12" s="1"/>
  <c r="F794" i="12"/>
  <c r="L795" i="12"/>
  <c r="R795" i="12" s="1"/>
  <c r="W795" i="12" s="1"/>
  <c r="AC795" i="12" s="1"/>
  <c r="AH795" i="12" s="1"/>
  <c r="AN795" i="12" s="1"/>
  <c r="G773" i="12"/>
  <c r="M773" i="12" s="1"/>
  <c r="S773" i="12" s="1"/>
  <c r="X773" i="12" s="1"/>
  <c r="AD773" i="12" s="1"/>
  <c r="AI773" i="12" s="1"/>
  <c r="AO773" i="12" s="1"/>
  <c r="M774" i="12"/>
  <c r="S774" i="12" s="1"/>
  <c r="X774" i="12" s="1"/>
  <c r="AD774" i="12" s="1"/>
  <c r="AI774" i="12" s="1"/>
  <c r="AO774" i="12" s="1"/>
  <c r="H757" i="12"/>
  <c r="N757" i="12" s="1"/>
  <c r="T757" i="12" s="1"/>
  <c r="Y757" i="12" s="1"/>
  <c r="AE757" i="12" s="1"/>
  <c r="AJ757" i="12" s="1"/>
  <c r="AP757" i="12" s="1"/>
  <c r="N758" i="12"/>
  <c r="T758" i="12" s="1"/>
  <c r="Y758" i="12" s="1"/>
  <c r="AE758" i="12" s="1"/>
  <c r="AJ758" i="12" s="1"/>
  <c r="AP758" i="12" s="1"/>
  <c r="F729" i="12"/>
  <c r="L729" i="12" s="1"/>
  <c r="R729" i="12" s="1"/>
  <c r="W729" i="12" s="1"/>
  <c r="AC729" i="12" s="1"/>
  <c r="AH729" i="12" s="1"/>
  <c r="AN729" i="12" s="1"/>
  <c r="L730" i="12"/>
  <c r="R730" i="12" s="1"/>
  <c r="W730" i="12" s="1"/>
  <c r="AC730" i="12" s="1"/>
  <c r="AH730" i="12" s="1"/>
  <c r="AN730" i="12" s="1"/>
  <c r="G709" i="12"/>
  <c r="M709" i="12" s="1"/>
  <c r="S709" i="12" s="1"/>
  <c r="X709" i="12" s="1"/>
  <c r="AD709" i="12" s="1"/>
  <c r="AI709" i="12" s="1"/>
  <c r="AO709" i="12" s="1"/>
  <c r="M710" i="12"/>
  <c r="S710" i="12" s="1"/>
  <c r="X710" i="12" s="1"/>
  <c r="AD710" i="12" s="1"/>
  <c r="AI710" i="12" s="1"/>
  <c r="AO710" i="12" s="1"/>
  <c r="H695" i="12"/>
  <c r="N695" i="12" s="1"/>
  <c r="T695" i="12" s="1"/>
  <c r="Y695" i="12" s="1"/>
  <c r="AE695" i="12" s="1"/>
  <c r="AJ695" i="12" s="1"/>
  <c r="AP695" i="12" s="1"/>
  <c r="N696" i="12"/>
  <c r="T696" i="12" s="1"/>
  <c r="Y696" i="12" s="1"/>
  <c r="AE696" i="12" s="1"/>
  <c r="AJ696" i="12" s="1"/>
  <c r="AP696" i="12" s="1"/>
  <c r="F682" i="12"/>
  <c r="L683" i="12"/>
  <c r="R683" i="12" s="1"/>
  <c r="W683" i="12" s="1"/>
  <c r="AC683" i="12" s="1"/>
  <c r="AH683" i="12" s="1"/>
  <c r="AN683" i="12" s="1"/>
  <c r="G661" i="12"/>
  <c r="M661" i="12" s="1"/>
  <c r="S661" i="12" s="1"/>
  <c r="X661" i="12" s="1"/>
  <c r="AD661" i="12" s="1"/>
  <c r="AI661" i="12" s="1"/>
  <c r="AO661" i="12" s="1"/>
  <c r="M662" i="12"/>
  <c r="S662" i="12" s="1"/>
  <c r="X662" i="12" s="1"/>
  <c r="AD662" i="12" s="1"/>
  <c r="AI662" i="12" s="1"/>
  <c r="AO662" i="12" s="1"/>
  <c r="H646" i="12"/>
  <c r="N646" i="12" s="1"/>
  <c r="T646" i="12" s="1"/>
  <c r="Y646" i="12" s="1"/>
  <c r="AE646" i="12" s="1"/>
  <c r="AJ646" i="12" s="1"/>
  <c r="AP646" i="12" s="1"/>
  <c r="N647" i="12"/>
  <c r="T647" i="12" s="1"/>
  <c r="Y647" i="12" s="1"/>
  <c r="AE647" i="12" s="1"/>
  <c r="AJ647" i="12" s="1"/>
  <c r="AP647" i="12" s="1"/>
  <c r="F634" i="12"/>
  <c r="L635" i="12"/>
  <c r="R635" i="12" s="1"/>
  <c r="W635" i="12" s="1"/>
  <c r="AC635" i="12" s="1"/>
  <c r="AH635" i="12" s="1"/>
  <c r="AN635" i="12" s="1"/>
  <c r="H572" i="12"/>
  <c r="N572" i="12" s="1"/>
  <c r="T572" i="12" s="1"/>
  <c r="Y572" i="12" s="1"/>
  <c r="AE572" i="12" s="1"/>
  <c r="AJ572" i="12" s="1"/>
  <c r="AP572" i="12" s="1"/>
  <c r="N573" i="12"/>
  <c r="T573" i="12" s="1"/>
  <c r="Y573" i="12" s="1"/>
  <c r="AE573" i="12" s="1"/>
  <c r="AJ573" i="12" s="1"/>
  <c r="AP573" i="12" s="1"/>
  <c r="H537" i="12"/>
  <c r="N538" i="12"/>
  <c r="T538" i="12" s="1"/>
  <c r="Y538" i="12" s="1"/>
  <c r="AE538" i="12" s="1"/>
  <c r="AJ538" i="12" s="1"/>
  <c r="AP538" i="12" s="1"/>
  <c r="F493" i="12"/>
  <c r="L493" i="12" s="1"/>
  <c r="R493" i="12" s="1"/>
  <c r="W493" i="12" s="1"/>
  <c r="AC493" i="12" s="1"/>
  <c r="AH493" i="12" s="1"/>
  <c r="AN493" i="12" s="1"/>
  <c r="L494" i="12"/>
  <c r="R494" i="12" s="1"/>
  <c r="W494" i="12" s="1"/>
  <c r="AC494" i="12" s="1"/>
  <c r="AH494" i="12" s="1"/>
  <c r="AN494" i="12" s="1"/>
  <c r="G480" i="12"/>
  <c r="M480" i="12" s="1"/>
  <c r="S480" i="12" s="1"/>
  <c r="X480" i="12" s="1"/>
  <c r="AD480" i="12" s="1"/>
  <c r="AI480" i="12" s="1"/>
  <c r="AO480" i="12" s="1"/>
  <c r="M481" i="12"/>
  <c r="S481" i="12" s="1"/>
  <c r="X481" i="12" s="1"/>
  <c r="AD481" i="12" s="1"/>
  <c r="AI481" i="12" s="1"/>
  <c r="AO481" i="12" s="1"/>
  <c r="G458" i="12"/>
  <c r="M458" i="12" s="1"/>
  <c r="S458" i="12" s="1"/>
  <c r="X458" i="12" s="1"/>
  <c r="AD458" i="12" s="1"/>
  <c r="AI458" i="12" s="1"/>
  <c r="AO458" i="12" s="1"/>
  <c r="M459" i="12"/>
  <c r="S459" i="12" s="1"/>
  <c r="X459" i="12" s="1"/>
  <c r="AD459" i="12" s="1"/>
  <c r="AI459" i="12" s="1"/>
  <c r="AO459" i="12" s="1"/>
  <c r="F433" i="12"/>
  <c r="L433" i="12" s="1"/>
  <c r="R433" i="12" s="1"/>
  <c r="W433" i="12" s="1"/>
  <c r="AC433" i="12" s="1"/>
  <c r="AH433" i="12" s="1"/>
  <c r="AN433" i="12" s="1"/>
  <c r="L434" i="12"/>
  <c r="R434" i="12" s="1"/>
  <c r="W434" i="12" s="1"/>
  <c r="AC434" i="12" s="1"/>
  <c r="AH434" i="12" s="1"/>
  <c r="AN434" i="12" s="1"/>
  <c r="H380" i="12"/>
  <c r="N380" i="12" s="1"/>
  <c r="T380" i="12" s="1"/>
  <c r="Y380" i="12" s="1"/>
  <c r="AE380" i="12" s="1"/>
  <c r="AJ380" i="12" s="1"/>
  <c r="AP380" i="12" s="1"/>
  <c r="N381" i="12"/>
  <c r="T381" i="12" s="1"/>
  <c r="Y381" i="12" s="1"/>
  <c r="AE381" i="12" s="1"/>
  <c r="AJ381" i="12" s="1"/>
  <c r="AP381" i="12" s="1"/>
  <c r="M335" i="12"/>
  <c r="S335" i="12" s="1"/>
  <c r="X335" i="12" s="1"/>
  <c r="AD335" i="12" s="1"/>
  <c r="AI335" i="12" s="1"/>
  <c r="AO335" i="12" s="1"/>
  <c r="H312" i="12"/>
  <c r="N312" i="12" s="1"/>
  <c r="T312" i="12" s="1"/>
  <c r="Y312" i="12" s="1"/>
  <c r="AE312" i="12" s="1"/>
  <c r="AJ312" i="12" s="1"/>
  <c r="AP312" i="12" s="1"/>
  <c r="N313" i="12"/>
  <c r="T313" i="12" s="1"/>
  <c r="Y313" i="12" s="1"/>
  <c r="AE313" i="12" s="1"/>
  <c r="AJ313" i="12" s="1"/>
  <c r="AP313" i="12" s="1"/>
  <c r="G291" i="12"/>
  <c r="M291" i="12" s="1"/>
  <c r="S291" i="12" s="1"/>
  <c r="X291" i="12" s="1"/>
  <c r="AD291" i="12" s="1"/>
  <c r="AI291" i="12" s="1"/>
  <c r="AO291" i="12" s="1"/>
  <c r="M292" i="12"/>
  <c r="S292" i="12" s="1"/>
  <c r="X292" i="12" s="1"/>
  <c r="AD292" i="12" s="1"/>
  <c r="AI292" i="12" s="1"/>
  <c r="AO292" i="12" s="1"/>
  <c r="H269" i="12"/>
  <c r="N269" i="12" s="1"/>
  <c r="T269" i="12" s="1"/>
  <c r="Y269" i="12" s="1"/>
  <c r="AE269" i="12" s="1"/>
  <c r="AJ269" i="12" s="1"/>
  <c r="AP269" i="12" s="1"/>
  <c r="N270" i="12"/>
  <c r="T270" i="12" s="1"/>
  <c r="Y270" i="12" s="1"/>
  <c r="AE270" i="12" s="1"/>
  <c r="AJ270" i="12" s="1"/>
  <c r="AP270" i="12" s="1"/>
  <c r="G245" i="12"/>
  <c r="M245" i="12" s="1"/>
  <c r="S245" i="12" s="1"/>
  <c r="X245" i="12" s="1"/>
  <c r="AD245" i="12" s="1"/>
  <c r="AI245" i="12" s="1"/>
  <c r="AO245" i="12" s="1"/>
  <c r="M246" i="12"/>
  <c r="S246" i="12" s="1"/>
  <c r="X246" i="12" s="1"/>
  <c r="AD246" i="12" s="1"/>
  <c r="AI246" i="12" s="1"/>
  <c r="AO246" i="12" s="1"/>
  <c r="H2433" i="12"/>
  <c r="N2433" i="12" s="1"/>
  <c r="T2433" i="12" s="1"/>
  <c r="Y2433" i="12" s="1"/>
  <c r="AE2433" i="12" s="1"/>
  <c r="AJ2433" i="12" s="1"/>
  <c r="AP2433" i="12" s="1"/>
  <c r="N2434" i="12"/>
  <c r="T2434" i="12" s="1"/>
  <c r="Y2434" i="12" s="1"/>
  <c r="AE2434" i="12" s="1"/>
  <c r="AJ2434" i="12" s="1"/>
  <c r="AP2434" i="12" s="1"/>
  <c r="G2412" i="12"/>
  <c r="M2412" i="12" s="1"/>
  <c r="S2412" i="12" s="1"/>
  <c r="X2412" i="12" s="1"/>
  <c r="AD2412" i="12" s="1"/>
  <c r="AI2412" i="12" s="1"/>
  <c r="AO2412" i="12" s="1"/>
  <c r="M2413" i="12"/>
  <c r="S2413" i="12" s="1"/>
  <c r="X2413" i="12" s="1"/>
  <c r="AD2413" i="12" s="1"/>
  <c r="AI2413" i="12" s="1"/>
  <c r="AO2413" i="12" s="1"/>
  <c r="F2391" i="12"/>
  <c r="L2391" i="12" s="1"/>
  <c r="R2391" i="12" s="1"/>
  <c r="W2391" i="12" s="1"/>
  <c r="AC2391" i="12" s="1"/>
  <c r="AH2391" i="12" s="1"/>
  <c r="AN2391" i="12" s="1"/>
  <c r="L2392" i="12"/>
  <c r="R2392" i="12" s="1"/>
  <c r="W2392" i="12" s="1"/>
  <c r="AC2392" i="12" s="1"/>
  <c r="AH2392" i="12" s="1"/>
  <c r="AN2392" i="12" s="1"/>
  <c r="H2365" i="12"/>
  <c r="N2365" i="12" s="1"/>
  <c r="T2365" i="12" s="1"/>
  <c r="Y2365" i="12" s="1"/>
  <c r="AE2365" i="12" s="1"/>
  <c r="AJ2365" i="12" s="1"/>
  <c r="AP2365" i="12" s="1"/>
  <c r="N2366" i="12"/>
  <c r="T2366" i="12" s="1"/>
  <c r="Y2366" i="12" s="1"/>
  <c r="AE2366" i="12" s="1"/>
  <c r="AJ2366" i="12" s="1"/>
  <c r="AP2366" i="12" s="1"/>
  <c r="G2347" i="12"/>
  <c r="M2347" i="12" s="1"/>
  <c r="S2347" i="12" s="1"/>
  <c r="X2347" i="12" s="1"/>
  <c r="AD2347" i="12" s="1"/>
  <c r="AI2347" i="12" s="1"/>
  <c r="AO2347" i="12" s="1"/>
  <c r="M2348" i="12"/>
  <c r="S2348" i="12" s="1"/>
  <c r="X2348" i="12" s="1"/>
  <c r="AD2348" i="12" s="1"/>
  <c r="AI2348" i="12" s="1"/>
  <c r="AO2348" i="12" s="1"/>
  <c r="G2328" i="12"/>
  <c r="M2328" i="12" s="1"/>
  <c r="S2328" i="12" s="1"/>
  <c r="X2328" i="12" s="1"/>
  <c r="AD2328" i="12" s="1"/>
  <c r="AI2328" i="12" s="1"/>
  <c r="AO2328" i="12" s="1"/>
  <c r="M2329" i="12"/>
  <c r="S2329" i="12" s="1"/>
  <c r="X2329" i="12" s="1"/>
  <c r="AD2329" i="12" s="1"/>
  <c r="AI2329" i="12" s="1"/>
  <c r="AO2329" i="12" s="1"/>
  <c r="F2302" i="12"/>
  <c r="L2302" i="12" s="1"/>
  <c r="R2302" i="12" s="1"/>
  <c r="W2302" i="12" s="1"/>
  <c r="AC2302" i="12" s="1"/>
  <c r="AH2302" i="12" s="1"/>
  <c r="AN2302" i="12" s="1"/>
  <c r="L2303" i="12"/>
  <c r="R2303" i="12" s="1"/>
  <c r="W2303" i="12" s="1"/>
  <c r="AC2303" i="12" s="1"/>
  <c r="AH2303" i="12" s="1"/>
  <c r="AN2303" i="12" s="1"/>
  <c r="F2288" i="12"/>
  <c r="L2288" i="12" s="1"/>
  <c r="R2288" i="12" s="1"/>
  <c r="W2288" i="12" s="1"/>
  <c r="AC2288" i="12" s="1"/>
  <c r="AH2288" i="12" s="1"/>
  <c r="AN2288" i="12" s="1"/>
  <c r="L2289" i="12"/>
  <c r="R2289" i="12" s="1"/>
  <c r="W2289" i="12" s="1"/>
  <c r="AC2289" i="12" s="1"/>
  <c r="AH2289" i="12" s="1"/>
  <c r="AN2289" i="12" s="1"/>
  <c r="H2259" i="12"/>
  <c r="N2259" i="12" s="1"/>
  <c r="T2259" i="12" s="1"/>
  <c r="Y2259" i="12" s="1"/>
  <c r="AE2259" i="12" s="1"/>
  <c r="AJ2259" i="12" s="1"/>
  <c r="AP2259" i="12" s="1"/>
  <c r="N2260" i="12"/>
  <c r="T2260" i="12" s="1"/>
  <c r="Y2260" i="12" s="1"/>
  <c r="AE2260" i="12" s="1"/>
  <c r="AJ2260" i="12" s="1"/>
  <c r="AP2260" i="12" s="1"/>
  <c r="F2251" i="12"/>
  <c r="L2251" i="12" s="1"/>
  <c r="R2251" i="12" s="1"/>
  <c r="W2251" i="12" s="1"/>
  <c r="AC2251" i="12" s="1"/>
  <c r="AH2251" i="12" s="1"/>
  <c r="AN2251" i="12" s="1"/>
  <c r="L2252" i="12"/>
  <c r="R2252" i="12" s="1"/>
  <c r="W2252" i="12" s="1"/>
  <c r="AC2252" i="12" s="1"/>
  <c r="AH2252" i="12" s="1"/>
  <c r="AN2252" i="12" s="1"/>
  <c r="G2222" i="12"/>
  <c r="M2222" i="12" s="1"/>
  <c r="S2222" i="12" s="1"/>
  <c r="X2222" i="12" s="1"/>
  <c r="AD2222" i="12" s="1"/>
  <c r="AI2222" i="12" s="1"/>
  <c r="AO2222" i="12" s="1"/>
  <c r="M2223" i="12"/>
  <c r="S2223" i="12" s="1"/>
  <c r="X2223" i="12" s="1"/>
  <c r="AD2223" i="12" s="1"/>
  <c r="AI2223" i="12" s="1"/>
  <c r="AO2223" i="12" s="1"/>
  <c r="F2199" i="12"/>
  <c r="L2200" i="12"/>
  <c r="R2200" i="12" s="1"/>
  <c r="W2200" i="12" s="1"/>
  <c r="AC2200" i="12" s="1"/>
  <c r="AH2200" i="12" s="1"/>
  <c r="AN2200" i="12" s="1"/>
  <c r="F2144" i="12"/>
  <c r="F2140" i="12" s="1"/>
  <c r="L2145" i="12"/>
  <c r="R2145" i="12" s="1"/>
  <c r="W2145" i="12" s="1"/>
  <c r="AC2145" i="12" s="1"/>
  <c r="AH2145" i="12" s="1"/>
  <c r="AN2145" i="12" s="1"/>
  <c r="G2119" i="12"/>
  <c r="M2120" i="12"/>
  <c r="S2120" i="12" s="1"/>
  <c r="X2120" i="12" s="1"/>
  <c r="AD2120" i="12" s="1"/>
  <c r="AI2120" i="12" s="1"/>
  <c r="AO2120" i="12" s="1"/>
  <c r="H2028" i="12"/>
  <c r="N2028" i="12" s="1"/>
  <c r="T2028" i="12" s="1"/>
  <c r="Y2028" i="12" s="1"/>
  <c r="AE2028" i="12" s="1"/>
  <c r="AJ2028" i="12" s="1"/>
  <c r="AP2028" i="12" s="1"/>
  <c r="N2029" i="12"/>
  <c r="T2029" i="12" s="1"/>
  <c r="Y2029" i="12" s="1"/>
  <c r="AE2029" i="12" s="1"/>
  <c r="AJ2029" i="12" s="1"/>
  <c r="AP2029" i="12" s="1"/>
  <c r="F2020" i="12"/>
  <c r="L2020" i="12" s="1"/>
  <c r="R2020" i="12" s="1"/>
  <c r="W2020" i="12" s="1"/>
  <c r="AC2020" i="12" s="1"/>
  <c r="AH2020" i="12" s="1"/>
  <c r="AN2020" i="12" s="1"/>
  <c r="L2021" i="12"/>
  <c r="R2021" i="12" s="1"/>
  <c r="W2021" i="12" s="1"/>
  <c r="AC2021" i="12" s="1"/>
  <c r="AH2021" i="12" s="1"/>
  <c r="AN2021" i="12" s="1"/>
  <c r="G2004" i="12"/>
  <c r="M2004" i="12" s="1"/>
  <c r="S2004" i="12" s="1"/>
  <c r="X2004" i="12" s="1"/>
  <c r="AD2004" i="12" s="1"/>
  <c r="AI2004" i="12" s="1"/>
  <c r="AO2004" i="12" s="1"/>
  <c r="M2005" i="12"/>
  <c r="S2005" i="12" s="1"/>
  <c r="X2005" i="12" s="1"/>
  <c r="AD2005" i="12" s="1"/>
  <c r="AI2005" i="12" s="1"/>
  <c r="AO2005" i="12" s="1"/>
  <c r="H1982" i="12"/>
  <c r="N1982" i="12" s="1"/>
  <c r="T1982" i="12" s="1"/>
  <c r="Y1982" i="12" s="1"/>
  <c r="AE1982" i="12" s="1"/>
  <c r="AJ1982" i="12" s="1"/>
  <c r="AP1982" i="12" s="1"/>
  <c r="N1983" i="12"/>
  <c r="T1983" i="12" s="1"/>
  <c r="Y1983" i="12" s="1"/>
  <c r="AE1983" i="12" s="1"/>
  <c r="AJ1983" i="12" s="1"/>
  <c r="AP1983" i="12" s="1"/>
  <c r="F1946" i="12"/>
  <c r="L1946" i="12" s="1"/>
  <c r="R1946" i="12" s="1"/>
  <c r="W1946" i="12" s="1"/>
  <c r="AC1946" i="12" s="1"/>
  <c r="AH1946" i="12" s="1"/>
  <c r="AN1946" i="12" s="1"/>
  <c r="L1947" i="12"/>
  <c r="R1947" i="12" s="1"/>
  <c r="W1947" i="12" s="1"/>
  <c r="AC1947" i="12" s="1"/>
  <c r="AH1947" i="12" s="1"/>
  <c r="AN1947" i="12" s="1"/>
  <c r="G1930" i="12"/>
  <c r="M1930" i="12" s="1"/>
  <c r="S1930" i="12" s="1"/>
  <c r="X1930" i="12" s="1"/>
  <c r="AD1930" i="12" s="1"/>
  <c r="AI1930" i="12" s="1"/>
  <c r="AO1930" i="12" s="1"/>
  <c r="M1931" i="12"/>
  <c r="S1931" i="12" s="1"/>
  <c r="X1931" i="12" s="1"/>
  <c r="AD1931" i="12" s="1"/>
  <c r="AI1931" i="12" s="1"/>
  <c r="AO1931" i="12" s="1"/>
  <c r="F1809" i="12"/>
  <c r="L1809" i="12" s="1"/>
  <c r="R1809" i="12" s="1"/>
  <c r="W1809" i="12" s="1"/>
  <c r="AC1809" i="12" s="1"/>
  <c r="AH1809" i="12" s="1"/>
  <c r="AN1809" i="12" s="1"/>
  <c r="L1810" i="12"/>
  <c r="R1810" i="12" s="1"/>
  <c r="W1810" i="12" s="1"/>
  <c r="AC1810" i="12" s="1"/>
  <c r="AH1810" i="12" s="1"/>
  <c r="AN1810" i="12" s="1"/>
  <c r="G1736" i="12"/>
  <c r="M1736" i="12" s="1"/>
  <c r="S1736" i="12" s="1"/>
  <c r="X1736" i="12" s="1"/>
  <c r="AD1736" i="12" s="1"/>
  <c r="AI1736" i="12" s="1"/>
  <c r="AO1736" i="12" s="1"/>
  <c r="M1737" i="12"/>
  <c r="S1737" i="12" s="1"/>
  <c r="X1737" i="12" s="1"/>
  <c r="AD1737" i="12" s="1"/>
  <c r="AI1737" i="12" s="1"/>
  <c r="AO1737" i="12" s="1"/>
  <c r="G1722" i="12"/>
  <c r="M1722" i="12" s="1"/>
  <c r="S1722" i="12" s="1"/>
  <c r="X1722" i="12" s="1"/>
  <c r="AD1722" i="12" s="1"/>
  <c r="AI1722" i="12" s="1"/>
  <c r="AO1722" i="12" s="1"/>
  <c r="M1723" i="12"/>
  <c r="S1723" i="12" s="1"/>
  <c r="X1723" i="12" s="1"/>
  <c r="AD1723" i="12" s="1"/>
  <c r="AI1723" i="12" s="1"/>
  <c r="AO1723" i="12" s="1"/>
  <c r="H1657" i="12"/>
  <c r="N1657" i="12" s="1"/>
  <c r="T1657" i="12" s="1"/>
  <c r="Y1657" i="12" s="1"/>
  <c r="AE1657" i="12" s="1"/>
  <c r="AJ1657" i="12" s="1"/>
  <c r="AP1657" i="12" s="1"/>
  <c r="N1658" i="12"/>
  <c r="T1658" i="12" s="1"/>
  <c r="Y1658" i="12" s="1"/>
  <c r="AE1658" i="12" s="1"/>
  <c r="AJ1658" i="12" s="1"/>
  <c r="AP1658" i="12" s="1"/>
  <c r="G1631" i="12"/>
  <c r="M1632" i="12"/>
  <c r="S1632" i="12" s="1"/>
  <c r="X1632" i="12" s="1"/>
  <c r="AD1632" i="12" s="1"/>
  <c r="AI1632" i="12" s="1"/>
  <c r="AO1632" i="12" s="1"/>
  <c r="H1616" i="12"/>
  <c r="N1617" i="12"/>
  <c r="T1617" i="12" s="1"/>
  <c r="Y1617" i="12" s="1"/>
  <c r="AE1617" i="12" s="1"/>
  <c r="AJ1617" i="12" s="1"/>
  <c r="AP1617" i="12" s="1"/>
  <c r="F1607" i="12"/>
  <c r="L1608" i="12"/>
  <c r="R1608" i="12" s="1"/>
  <c r="W1608" i="12" s="1"/>
  <c r="AC1608" i="12" s="1"/>
  <c r="AH1608" i="12" s="1"/>
  <c r="AN1608" i="12" s="1"/>
  <c r="F1570" i="12"/>
  <c r="L1570" i="12" s="1"/>
  <c r="R1570" i="12" s="1"/>
  <c r="W1570" i="12" s="1"/>
  <c r="AC1570" i="12" s="1"/>
  <c r="AH1570" i="12" s="1"/>
  <c r="AN1570" i="12" s="1"/>
  <c r="L1571" i="12"/>
  <c r="R1571" i="12" s="1"/>
  <c r="W1571" i="12" s="1"/>
  <c r="AC1571" i="12" s="1"/>
  <c r="AH1571" i="12" s="1"/>
  <c r="AN1571" i="12" s="1"/>
  <c r="H1526" i="12"/>
  <c r="N1526" i="12" s="1"/>
  <c r="T1526" i="12" s="1"/>
  <c r="Y1526" i="12" s="1"/>
  <c r="AE1526" i="12" s="1"/>
  <c r="AJ1526" i="12" s="1"/>
  <c r="AP1526" i="12" s="1"/>
  <c r="N1527" i="12"/>
  <c r="T1527" i="12" s="1"/>
  <c r="Y1527" i="12" s="1"/>
  <c r="AE1527" i="12" s="1"/>
  <c r="AJ1527" i="12" s="1"/>
  <c r="AP1527" i="12" s="1"/>
  <c r="F1516" i="12"/>
  <c r="L1516" i="12" s="1"/>
  <c r="R1516" i="12" s="1"/>
  <c r="W1516" i="12" s="1"/>
  <c r="AC1516" i="12" s="1"/>
  <c r="AH1516" i="12" s="1"/>
  <c r="AN1516" i="12" s="1"/>
  <c r="L1517" i="12"/>
  <c r="R1517" i="12" s="1"/>
  <c r="W1517" i="12" s="1"/>
  <c r="AC1517" i="12" s="1"/>
  <c r="AH1517" i="12" s="1"/>
  <c r="AN1517" i="12" s="1"/>
  <c r="F1471" i="12"/>
  <c r="L1472" i="12"/>
  <c r="R1472" i="12" s="1"/>
  <c r="W1472" i="12" s="1"/>
  <c r="AC1472" i="12" s="1"/>
  <c r="AH1472" i="12" s="1"/>
  <c r="AN1472" i="12" s="1"/>
  <c r="G1452" i="12"/>
  <c r="M1452" i="12" s="1"/>
  <c r="S1452" i="12" s="1"/>
  <c r="X1452" i="12" s="1"/>
  <c r="AD1452" i="12" s="1"/>
  <c r="AI1452" i="12" s="1"/>
  <c r="AO1452" i="12" s="1"/>
  <c r="M1453" i="12"/>
  <c r="S1453" i="12" s="1"/>
  <c r="X1453" i="12" s="1"/>
  <c r="AD1453" i="12" s="1"/>
  <c r="AI1453" i="12" s="1"/>
  <c r="AO1453" i="12" s="1"/>
  <c r="F1425" i="12"/>
  <c r="L1425" i="12" s="1"/>
  <c r="R1425" i="12" s="1"/>
  <c r="W1425" i="12" s="1"/>
  <c r="AC1425" i="12" s="1"/>
  <c r="AH1425" i="12" s="1"/>
  <c r="AN1425" i="12" s="1"/>
  <c r="L1426" i="12"/>
  <c r="R1426" i="12" s="1"/>
  <c r="W1426" i="12" s="1"/>
  <c r="AC1426" i="12" s="1"/>
  <c r="AH1426" i="12" s="1"/>
  <c r="AN1426" i="12" s="1"/>
  <c r="H1393" i="12"/>
  <c r="N1393" i="12" s="1"/>
  <c r="T1393" i="12" s="1"/>
  <c r="Y1393" i="12" s="1"/>
  <c r="AE1393" i="12" s="1"/>
  <c r="AJ1393" i="12" s="1"/>
  <c r="AP1393" i="12" s="1"/>
  <c r="N1394" i="12"/>
  <c r="T1394" i="12" s="1"/>
  <c r="Y1394" i="12" s="1"/>
  <c r="AE1394" i="12" s="1"/>
  <c r="AJ1394" i="12" s="1"/>
  <c r="AP1394" i="12" s="1"/>
  <c r="F1376" i="12"/>
  <c r="L1377" i="12"/>
  <c r="R1377" i="12" s="1"/>
  <c r="W1377" i="12" s="1"/>
  <c r="AC1377" i="12" s="1"/>
  <c r="AH1377" i="12" s="1"/>
  <c r="AN1377" i="12" s="1"/>
  <c r="G1362" i="12"/>
  <c r="M1362" i="12" s="1"/>
  <c r="S1362" i="12" s="1"/>
  <c r="X1362" i="12" s="1"/>
  <c r="AD1362" i="12" s="1"/>
  <c r="AI1362" i="12" s="1"/>
  <c r="AO1362" i="12" s="1"/>
  <c r="M1363" i="12"/>
  <c r="S1363" i="12" s="1"/>
  <c r="X1363" i="12" s="1"/>
  <c r="AD1363" i="12" s="1"/>
  <c r="AI1363" i="12" s="1"/>
  <c r="AO1363" i="12" s="1"/>
  <c r="H1345" i="12"/>
  <c r="N1346" i="12"/>
  <c r="T1346" i="12" s="1"/>
  <c r="Y1346" i="12" s="1"/>
  <c r="AE1346" i="12" s="1"/>
  <c r="AJ1346" i="12" s="1"/>
  <c r="AP1346" i="12" s="1"/>
  <c r="F1336" i="12"/>
  <c r="L1336" i="12" s="1"/>
  <c r="R1336" i="12" s="1"/>
  <c r="W1336" i="12" s="1"/>
  <c r="AC1336" i="12" s="1"/>
  <c r="AH1336" i="12" s="1"/>
  <c r="AN1336" i="12" s="1"/>
  <c r="L1337" i="12"/>
  <c r="R1337" i="12" s="1"/>
  <c r="W1337" i="12" s="1"/>
  <c r="AC1337" i="12" s="1"/>
  <c r="AH1337" i="12" s="1"/>
  <c r="AN1337" i="12" s="1"/>
  <c r="G1320" i="12"/>
  <c r="M1320" i="12" s="1"/>
  <c r="S1320" i="12" s="1"/>
  <c r="X1320" i="12" s="1"/>
  <c r="AD1320" i="12" s="1"/>
  <c r="AI1320" i="12" s="1"/>
  <c r="AO1320" i="12" s="1"/>
  <c r="M1321" i="12"/>
  <c r="S1321" i="12" s="1"/>
  <c r="X1321" i="12" s="1"/>
  <c r="AD1321" i="12" s="1"/>
  <c r="AI1321" i="12" s="1"/>
  <c r="AO1321" i="12" s="1"/>
  <c r="H1305" i="12"/>
  <c r="N1305" i="12" s="1"/>
  <c r="T1305" i="12" s="1"/>
  <c r="Y1305" i="12" s="1"/>
  <c r="AE1305" i="12" s="1"/>
  <c r="AJ1305" i="12" s="1"/>
  <c r="AP1305" i="12" s="1"/>
  <c r="N1306" i="12"/>
  <c r="T1306" i="12" s="1"/>
  <c r="Y1306" i="12" s="1"/>
  <c r="AE1306" i="12" s="1"/>
  <c r="AJ1306" i="12" s="1"/>
  <c r="AP1306" i="12" s="1"/>
  <c r="F1280" i="12"/>
  <c r="L1281" i="12"/>
  <c r="R1281" i="12" s="1"/>
  <c r="W1281" i="12" s="1"/>
  <c r="AC1281" i="12" s="1"/>
  <c r="AH1281" i="12" s="1"/>
  <c r="AN1281" i="12" s="1"/>
  <c r="G1203" i="12"/>
  <c r="M1204" i="12"/>
  <c r="S1204" i="12" s="1"/>
  <c r="X1204" i="12" s="1"/>
  <c r="AD1204" i="12" s="1"/>
  <c r="AI1204" i="12" s="1"/>
  <c r="AO1204" i="12" s="1"/>
  <c r="H1184" i="12"/>
  <c r="N1185" i="12"/>
  <c r="T1185" i="12" s="1"/>
  <c r="Y1185" i="12" s="1"/>
  <c r="AE1185" i="12" s="1"/>
  <c r="AJ1185" i="12" s="1"/>
  <c r="AP1185" i="12" s="1"/>
  <c r="F1063" i="12"/>
  <c r="L1063" i="12" s="1"/>
  <c r="R1063" i="12" s="1"/>
  <c r="W1063" i="12" s="1"/>
  <c r="AC1063" i="12" s="1"/>
  <c r="AH1063" i="12" s="1"/>
  <c r="AN1063" i="12" s="1"/>
  <c r="L1064" i="12"/>
  <c r="R1064" i="12" s="1"/>
  <c r="W1064" i="12" s="1"/>
  <c r="AC1064" i="12" s="1"/>
  <c r="AH1064" i="12" s="1"/>
  <c r="AN1064" i="12" s="1"/>
  <c r="G1050" i="12"/>
  <c r="M1050" i="12" s="1"/>
  <c r="S1050" i="12" s="1"/>
  <c r="X1050" i="12" s="1"/>
  <c r="AD1050" i="12" s="1"/>
  <c r="AI1050" i="12" s="1"/>
  <c r="AO1050" i="12" s="1"/>
  <c r="M1051" i="12"/>
  <c r="S1051" i="12" s="1"/>
  <c r="X1051" i="12" s="1"/>
  <c r="AD1051" i="12" s="1"/>
  <c r="AI1051" i="12" s="1"/>
  <c r="AO1051" i="12" s="1"/>
  <c r="H1018" i="12"/>
  <c r="N1019" i="12"/>
  <c r="T1019" i="12" s="1"/>
  <c r="Y1019" i="12" s="1"/>
  <c r="AE1019" i="12" s="1"/>
  <c r="AJ1019" i="12" s="1"/>
  <c r="AP1019" i="12" s="1"/>
  <c r="F1009" i="12"/>
  <c r="L1010" i="12"/>
  <c r="R1010" i="12" s="1"/>
  <c r="W1010" i="12" s="1"/>
  <c r="AC1010" i="12" s="1"/>
  <c r="AH1010" i="12" s="1"/>
  <c r="AN1010" i="12" s="1"/>
  <c r="G994" i="12"/>
  <c r="M995" i="12"/>
  <c r="S995" i="12" s="1"/>
  <c r="X995" i="12" s="1"/>
  <c r="AD995" i="12" s="1"/>
  <c r="AI995" i="12" s="1"/>
  <c r="AO995" i="12" s="1"/>
  <c r="F974" i="12"/>
  <c r="L974" i="12" s="1"/>
  <c r="R974" i="12" s="1"/>
  <c r="W974" i="12" s="1"/>
  <c r="AC974" i="12" s="1"/>
  <c r="AH974" i="12" s="1"/>
  <c r="AN974" i="12" s="1"/>
  <c r="L975" i="12"/>
  <c r="R975" i="12" s="1"/>
  <c r="W975" i="12" s="1"/>
  <c r="AC975" i="12" s="1"/>
  <c r="AH975" i="12" s="1"/>
  <c r="AN975" i="12" s="1"/>
  <c r="G962" i="12"/>
  <c r="M962" i="12" s="1"/>
  <c r="S962" i="12" s="1"/>
  <c r="X962" i="12" s="1"/>
  <c r="AD962" i="12" s="1"/>
  <c r="AI962" i="12" s="1"/>
  <c r="AO962" i="12" s="1"/>
  <c r="M963" i="12"/>
  <c r="S963" i="12" s="1"/>
  <c r="X963" i="12" s="1"/>
  <c r="AD963" i="12" s="1"/>
  <c r="AI963" i="12" s="1"/>
  <c r="AO963" i="12" s="1"/>
  <c r="F936" i="12"/>
  <c r="L937" i="12"/>
  <c r="R937" i="12" s="1"/>
  <c r="W937" i="12" s="1"/>
  <c r="AC937" i="12" s="1"/>
  <c r="AH937" i="12" s="1"/>
  <c r="AN937" i="12" s="1"/>
  <c r="G923" i="12"/>
  <c r="M923" i="12" s="1"/>
  <c r="S923" i="12" s="1"/>
  <c r="X923" i="12" s="1"/>
  <c r="AD923" i="12" s="1"/>
  <c r="AI923" i="12" s="1"/>
  <c r="AO923" i="12" s="1"/>
  <c r="M924" i="12"/>
  <c r="S924" i="12" s="1"/>
  <c r="X924" i="12" s="1"/>
  <c r="AD924" i="12" s="1"/>
  <c r="AI924" i="12" s="1"/>
  <c r="AO924" i="12" s="1"/>
  <c r="F897" i="12"/>
  <c r="L898" i="12"/>
  <c r="R898" i="12" s="1"/>
  <c r="W898" i="12" s="1"/>
  <c r="AC898" i="12" s="1"/>
  <c r="AH898" i="12" s="1"/>
  <c r="AN898" i="12" s="1"/>
  <c r="G884" i="12"/>
  <c r="M885" i="12"/>
  <c r="S885" i="12" s="1"/>
  <c r="X885" i="12" s="1"/>
  <c r="AD885" i="12" s="1"/>
  <c r="AI885" i="12" s="1"/>
  <c r="AO885" i="12" s="1"/>
  <c r="H825" i="12"/>
  <c r="N825" i="12" s="1"/>
  <c r="T825" i="12" s="1"/>
  <c r="Y825" i="12" s="1"/>
  <c r="AE825" i="12" s="1"/>
  <c r="AJ825" i="12" s="1"/>
  <c r="AP825" i="12" s="1"/>
  <c r="N826" i="12"/>
  <c r="T826" i="12" s="1"/>
  <c r="Y826" i="12" s="1"/>
  <c r="AE826" i="12" s="1"/>
  <c r="AJ826" i="12" s="1"/>
  <c r="AP826" i="12" s="1"/>
  <c r="H789" i="12"/>
  <c r="N789" i="12" s="1"/>
  <c r="T789" i="12" s="1"/>
  <c r="Y789" i="12" s="1"/>
  <c r="AE789" i="12" s="1"/>
  <c r="AJ789" i="12" s="1"/>
  <c r="AP789" i="12" s="1"/>
  <c r="N790" i="12"/>
  <c r="T790" i="12" s="1"/>
  <c r="Y790" i="12" s="1"/>
  <c r="AE790" i="12" s="1"/>
  <c r="AJ790" i="12" s="1"/>
  <c r="AP790" i="12" s="1"/>
  <c r="F773" i="12"/>
  <c r="L773" i="12" s="1"/>
  <c r="R773" i="12" s="1"/>
  <c r="W773" i="12" s="1"/>
  <c r="AC773" i="12" s="1"/>
  <c r="AH773" i="12" s="1"/>
  <c r="AN773" i="12" s="1"/>
  <c r="L774" i="12"/>
  <c r="R774" i="12" s="1"/>
  <c r="W774" i="12" s="1"/>
  <c r="AC774" i="12" s="1"/>
  <c r="AH774" i="12" s="1"/>
  <c r="AN774" i="12" s="1"/>
  <c r="G757" i="12"/>
  <c r="M757" i="12" s="1"/>
  <c r="S757" i="12" s="1"/>
  <c r="X757" i="12" s="1"/>
  <c r="AD757" i="12" s="1"/>
  <c r="AI757" i="12" s="1"/>
  <c r="AO757" i="12" s="1"/>
  <c r="M758" i="12"/>
  <c r="S758" i="12" s="1"/>
  <c r="X758" i="12" s="1"/>
  <c r="AD758" i="12" s="1"/>
  <c r="AI758" i="12" s="1"/>
  <c r="AO758" i="12" s="1"/>
  <c r="H721" i="12"/>
  <c r="N721" i="12" s="1"/>
  <c r="T721" i="12" s="1"/>
  <c r="Y721" i="12" s="1"/>
  <c r="AE721" i="12" s="1"/>
  <c r="AJ721" i="12" s="1"/>
  <c r="AP721" i="12" s="1"/>
  <c r="N722" i="12"/>
  <c r="T722" i="12" s="1"/>
  <c r="Y722" i="12" s="1"/>
  <c r="AE722" i="12" s="1"/>
  <c r="AJ722" i="12" s="1"/>
  <c r="AP722" i="12" s="1"/>
  <c r="F709" i="12"/>
  <c r="L709" i="12" s="1"/>
  <c r="R709" i="12" s="1"/>
  <c r="W709" i="12" s="1"/>
  <c r="AC709" i="12" s="1"/>
  <c r="AH709" i="12" s="1"/>
  <c r="AN709" i="12" s="1"/>
  <c r="L710" i="12"/>
  <c r="R710" i="12" s="1"/>
  <c r="W710" i="12" s="1"/>
  <c r="AC710" i="12" s="1"/>
  <c r="AH710" i="12" s="1"/>
  <c r="AN710" i="12" s="1"/>
  <c r="G695" i="12"/>
  <c r="M695" i="12" s="1"/>
  <c r="S695" i="12" s="1"/>
  <c r="X695" i="12" s="1"/>
  <c r="AD695" i="12" s="1"/>
  <c r="AI695" i="12" s="1"/>
  <c r="AO695" i="12" s="1"/>
  <c r="M696" i="12"/>
  <c r="S696" i="12" s="1"/>
  <c r="X696" i="12" s="1"/>
  <c r="AD696" i="12" s="1"/>
  <c r="AI696" i="12" s="1"/>
  <c r="AO696" i="12" s="1"/>
  <c r="H677" i="12"/>
  <c r="N677" i="12" s="1"/>
  <c r="T677" i="12" s="1"/>
  <c r="Y677" i="12" s="1"/>
  <c r="AE677" i="12" s="1"/>
  <c r="AJ677" i="12" s="1"/>
  <c r="AP677" i="12" s="1"/>
  <c r="N678" i="12"/>
  <c r="T678" i="12" s="1"/>
  <c r="Y678" i="12" s="1"/>
  <c r="AE678" i="12" s="1"/>
  <c r="AJ678" i="12" s="1"/>
  <c r="AP678" i="12" s="1"/>
  <c r="F661" i="12"/>
  <c r="L661" i="12" s="1"/>
  <c r="R661" i="12" s="1"/>
  <c r="W661" i="12" s="1"/>
  <c r="AC661" i="12" s="1"/>
  <c r="AH661" i="12" s="1"/>
  <c r="AN661" i="12" s="1"/>
  <c r="L662" i="12"/>
  <c r="R662" i="12" s="1"/>
  <c r="W662" i="12" s="1"/>
  <c r="AC662" i="12" s="1"/>
  <c r="AH662" i="12" s="1"/>
  <c r="AN662" i="12" s="1"/>
  <c r="G646" i="12"/>
  <c r="M646" i="12" s="1"/>
  <c r="S646" i="12" s="1"/>
  <c r="X646" i="12" s="1"/>
  <c r="AD646" i="12" s="1"/>
  <c r="AI646" i="12" s="1"/>
  <c r="AO646" i="12" s="1"/>
  <c r="M647" i="12"/>
  <c r="S647" i="12" s="1"/>
  <c r="X647" i="12" s="1"/>
  <c r="AD647" i="12" s="1"/>
  <c r="AI647" i="12" s="1"/>
  <c r="AO647" i="12" s="1"/>
  <c r="H629" i="12"/>
  <c r="N630" i="12"/>
  <c r="T630" i="12" s="1"/>
  <c r="Y630" i="12" s="1"/>
  <c r="AE630" i="12" s="1"/>
  <c r="AJ630" i="12" s="1"/>
  <c r="AP630" i="12" s="1"/>
  <c r="G572" i="12"/>
  <c r="M572" i="12" s="1"/>
  <c r="S572" i="12" s="1"/>
  <c r="X572" i="12" s="1"/>
  <c r="AD572" i="12" s="1"/>
  <c r="AI572" i="12" s="1"/>
  <c r="AO572" i="12" s="1"/>
  <c r="M573" i="12"/>
  <c r="S573" i="12" s="1"/>
  <c r="X573" i="12" s="1"/>
  <c r="AD573" i="12" s="1"/>
  <c r="AI573" i="12" s="1"/>
  <c r="AO573" i="12" s="1"/>
  <c r="H561" i="12"/>
  <c r="N561" i="12" s="1"/>
  <c r="T561" i="12" s="1"/>
  <c r="Y561" i="12" s="1"/>
  <c r="AE561" i="12" s="1"/>
  <c r="AJ561" i="12" s="1"/>
  <c r="AP561" i="12" s="1"/>
  <c r="N562" i="12"/>
  <c r="T562" i="12" s="1"/>
  <c r="Y562" i="12" s="1"/>
  <c r="AE562" i="12" s="1"/>
  <c r="AJ562" i="12" s="1"/>
  <c r="AP562" i="12" s="1"/>
  <c r="G537" i="12"/>
  <c r="M538" i="12"/>
  <c r="S538" i="12" s="1"/>
  <c r="X538" i="12" s="1"/>
  <c r="AD538" i="12" s="1"/>
  <c r="AI538" i="12" s="1"/>
  <c r="AO538" i="12" s="1"/>
  <c r="H523" i="12"/>
  <c r="N523" i="12" s="1"/>
  <c r="T523" i="12" s="1"/>
  <c r="Y523" i="12" s="1"/>
  <c r="AE523" i="12" s="1"/>
  <c r="AJ523" i="12" s="1"/>
  <c r="AP523" i="12" s="1"/>
  <c r="N524" i="12"/>
  <c r="T524" i="12" s="1"/>
  <c r="Y524" i="12" s="1"/>
  <c r="AE524" i="12" s="1"/>
  <c r="AJ524" i="12" s="1"/>
  <c r="AP524" i="12" s="1"/>
  <c r="H489" i="12"/>
  <c r="N489" i="12" s="1"/>
  <c r="T489" i="12" s="1"/>
  <c r="Y489" i="12" s="1"/>
  <c r="AE489" i="12" s="1"/>
  <c r="AJ489" i="12" s="1"/>
  <c r="AP489" i="12" s="1"/>
  <c r="N490" i="12"/>
  <c r="T490" i="12" s="1"/>
  <c r="Y490" i="12" s="1"/>
  <c r="AE490" i="12" s="1"/>
  <c r="AJ490" i="12" s="1"/>
  <c r="AP490" i="12" s="1"/>
  <c r="F480" i="12"/>
  <c r="L480" i="12" s="1"/>
  <c r="R480" i="12" s="1"/>
  <c r="W480" i="12" s="1"/>
  <c r="AC480" i="12" s="1"/>
  <c r="AH480" i="12" s="1"/>
  <c r="AN480" i="12" s="1"/>
  <c r="L481" i="12"/>
  <c r="R481" i="12" s="1"/>
  <c r="W481" i="12" s="1"/>
  <c r="AC481" i="12" s="1"/>
  <c r="AH481" i="12" s="1"/>
  <c r="AN481" i="12" s="1"/>
  <c r="F458" i="12"/>
  <c r="L458" i="12" s="1"/>
  <c r="R458" i="12" s="1"/>
  <c r="W458" i="12" s="1"/>
  <c r="AC458" i="12" s="1"/>
  <c r="AH458" i="12" s="1"/>
  <c r="AN458" i="12" s="1"/>
  <c r="L459" i="12"/>
  <c r="R459" i="12" s="1"/>
  <c r="W459" i="12" s="1"/>
  <c r="AC459" i="12" s="1"/>
  <c r="AH459" i="12" s="1"/>
  <c r="AN459" i="12" s="1"/>
  <c r="H429" i="12"/>
  <c r="N430" i="12"/>
  <c r="T430" i="12" s="1"/>
  <c r="Y430" i="12" s="1"/>
  <c r="AE430" i="12" s="1"/>
  <c r="AJ430" i="12" s="1"/>
  <c r="AP430" i="12" s="1"/>
  <c r="G380" i="12"/>
  <c r="M380" i="12" s="1"/>
  <c r="S380" i="12" s="1"/>
  <c r="X380" i="12" s="1"/>
  <c r="AD380" i="12" s="1"/>
  <c r="AI380" i="12" s="1"/>
  <c r="AO380" i="12" s="1"/>
  <c r="M381" i="12"/>
  <c r="S381" i="12" s="1"/>
  <c r="X381" i="12" s="1"/>
  <c r="AD381" i="12" s="1"/>
  <c r="AI381" i="12" s="1"/>
  <c r="AO381" i="12" s="1"/>
  <c r="G341" i="12"/>
  <c r="M341" i="12" s="1"/>
  <c r="S341" i="12" s="1"/>
  <c r="X341" i="12" s="1"/>
  <c r="AD341" i="12" s="1"/>
  <c r="AI341" i="12" s="1"/>
  <c r="AO341" i="12" s="1"/>
  <c r="M342" i="12"/>
  <c r="S342" i="12" s="1"/>
  <c r="X342" i="12" s="1"/>
  <c r="AD342" i="12" s="1"/>
  <c r="AI342" i="12" s="1"/>
  <c r="AO342" i="12" s="1"/>
  <c r="H323" i="12"/>
  <c r="N324" i="12"/>
  <c r="T324" i="12" s="1"/>
  <c r="Y324" i="12" s="1"/>
  <c r="AE324" i="12" s="1"/>
  <c r="AJ324" i="12" s="1"/>
  <c r="AP324" i="12" s="1"/>
  <c r="G298" i="12"/>
  <c r="M298" i="12" s="1"/>
  <c r="S298" i="12" s="1"/>
  <c r="X298" i="12" s="1"/>
  <c r="AD298" i="12" s="1"/>
  <c r="AI298" i="12" s="1"/>
  <c r="AO298" i="12" s="1"/>
  <c r="M299" i="12"/>
  <c r="S299" i="12" s="1"/>
  <c r="X299" i="12" s="1"/>
  <c r="AD299" i="12" s="1"/>
  <c r="AI299" i="12" s="1"/>
  <c r="AO299" i="12" s="1"/>
  <c r="H275" i="12"/>
  <c r="N276" i="12"/>
  <c r="T276" i="12" s="1"/>
  <c r="Y276" i="12" s="1"/>
  <c r="AE276" i="12" s="1"/>
  <c r="AJ276" i="12" s="1"/>
  <c r="AP276" i="12" s="1"/>
  <c r="F265" i="12"/>
  <c r="L265" i="12" s="1"/>
  <c r="R265" i="12" s="1"/>
  <c r="W265" i="12" s="1"/>
  <c r="AC265" i="12" s="1"/>
  <c r="AH265" i="12" s="1"/>
  <c r="AN265" i="12" s="1"/>
  <c r="L266" i="12"/>
  <c r="R266" i="12" s="1"/>
  <c r="W266" i="12" s="1"/>
  <c r="AC266" i="12" s="1"/>
  <c r="AH266" i="12" s="1"/>
  <c r="AN266" i="12" s="1"/>
  <c r="G249" i="12"/>
  <c r="M249" i="12" s="1"/>
  <c r="S249" i="12" s="1"/>
  <c r="X249" i="12" s="1"/>
  <c r="AD249" i="12" s="1"/>
  <c r="AI249" i="12" s="1"/>
  <c r="AO249" i="12" s="1"/>
  <c r="M250" i="12"/>
  <c r="S250" i="12" s="1"/>
  <c r="X250" i="12" s="1"/>
  <c r="AD250" i="12" s="1"/>
  <c r="AI250" i="12" s="1"/>
  <c r="AO250" i="12" s="1"/>
  <c r="H218" i="12"/>
  <c r="N218" i="12" s="1"/>
  <c r="T218" i="12" s="1"/>
  <c r="Y218" i="12" s="1"/>
  <c r="AE218" i="12" s="1"/>
  <c r="AJ218" i="12" s="1"/>
  <c r="AP218" i="12" s="1"/>
  <c r="N219" i="12"/>
  <c r="T219" i="12" s="1"/>
  <c r="Y219" i="12" s="1"/>
  <c r="AE219" i="12" s="1"/>
  <c r="AJ219" i="12" s="1"/>
  <c r="AP219" i="12" s="1"/>
  <c r="F187" i="12"/>
  <c r="L187" i="12" s="1"/>
  <c r="R187" i="12" s="1"/>
  <c r="W187" i="12" s="1"/>
  <c r="AC187" i="12" s="1"/>
  <c r="AH187" i="12" s="1"/>
  <c r="AN187" i="12" s="1"/>
  <c r="L188" i="12"/>
  <c r="R188" i="12" s="1"/>
  <c r="W188" i="12" s="1"/>
  <c r="AC188" i="12" s="1"/>
  <c r="AH188" i="12" s="1"/>
  <c r="AN188" i="12" s="1"/>
  <c r="F80" i="12"/>
  <c r="L80" i="12" s="1"/>
  <c r="R80" i="12" s="1"/>
  <c r="W80" i="12" s="1"/>
  <c r="AC80" i="12" s="1"/>
  <c r="AH80" i="12" s="1"/>
  <c r="AN80" i="12" s="1"/>
  <c r="L81" i="12"/>
  <c r="R81" i="12" s="1"/>
  <c r="W81" i="12" s="1"/>
  <c r="AC81" i="12" s="1"/>
  <c r="AH81" i="12" s="1"/>
  <c r="AN81" i="12" s="1"/>
  <c r="H634" i="12"/>
  <c r="N635" i="12"/>
  <c r="T635" i="12" s="1"/>
  <c r="Y635" i="12" s="1"/>
  <c r="AE635" i="12" s="1"/>
  <c r="AJ635" i="12" s="1"/>
  <c r="AP635" i="12" s="1"/>
  <c r="F572" i="12"/>
  <c r="L572" i="12" s="1"/>
  <c r="R572" i="12" s="1"/>
  <c r="W572" i="12" s="1"/>
  <c r="AC572" i="12" s="1"/>
  <c r="AH572" i="12" s="1"/>
  <c r="AN572" i="12" s="1"/>
  <c r="L573" i="12"/>
  <c r="R573" i="12" s="1"/>
  <c r="W573" i="12" s="1"/>
  <c r="AC573" i="12" s="1"/>
  <c r="AH573" i="12" s="1"/>
  <c r="AN573" i="12" s="1"/>
  <c r="G561" i="12"/>
  <c r="M561" i="12" s="1"/>
  <c r="S561" i="12" s="1"/>
  <c r="X561" i="12" s="1"/>
  <c r="AD561" i="12" s="1"/>
  <c r="AI561" i="12" s="1"/>
  <c r="AO561" i="12" s="1"/>
  <c r="M562" i="12"/>
  <c r="S562" i="12" s="1"/>
  <c r="X562" i="12" s="1"/>
  <c r="AD562" i="12" s="1"/>
  <c r="AI562" i="12" s="1"/>
  <c r="AO562" i="12" s="1"/>
  <c r="F537" i="12"/>
  <c r="L538" i="12"/>
  <c r="R538" i="12" s="1"/>
  <c r="W538" i="12" s="1"/>
  <c r="AC538" i="12" s="1"/>
  <c r="AH538" i="12" s="1"/>
  <c r="AN538" i="12" s="1"/>
  <c r="F519" i="12"/>
  <c r="L519" i="12" s="1"/>
  <c r="R519" i="12" s="1"/>
  <c r="W519" i="12" s="1"/>
  <c r="AC519" i="12" s="1"/>
  <c r="AH519" i="12" s="1"/>
  <c r="AN519" i="12" s="1"/>
  <c r="L520" i="12"/>
  <c r="R520" i="12" s="1"/>
  <c r="W520" i="12" s="1"/>
  <c r="AC520" i="12" s="1"/>
  <c r="AH520" i="12" s="1"/>
  <c r="AN520" i="12" s="1"/>
  <c r="G489" i="12"/>
  <c r="M489" i="12" s="1"/>
  <c r="S489" i="12" s="1"/>
  <c r="X489" i="12" s="1"/>
  <c r="AD489" i="12" s="1"/>
  <c r="AI489" i="12" s="1"/>
  <c r="AO489" i="12" s="1"/>
  <c r="M490" i="12"/>
  <c r="S490" i="12" s="1"/>
  <c r="X490" i="12" s="1"/>
  <c r="AD490" i="12" s="1"/>
  <c r="AI490" i="12" s="1"/>
  <c r="AO490" i="12" s="1"/>
  <c r="G429" i="12"/>
  <c r="M430" i="12"/>
  <c r="S430" i="12" s="1"/>
  <c r="X430" i="12" s="1"/>
  <c r="AD430" i="12" s="1"/>
  <c r="AI430" i="12" s="1"/>
  <c r="AO430" i="12" s="1"/>
  <c r="F380" i="12"/>
  <c r="L380" i="12" s="1"/>
  <c r="R380" i="12" s="1"/>
  <c r="W380" i="12" s="1"/>
  <c r="AC380" i="12" s="1"/>
  <c r="AH380" i="12" s="1"/>
  <c r="AN380" i="12" s="1"/>
  <c r="L381" i="12"/>
  <c r="R381" i="12" s="1"/>
  <c r="W381" i="12" s="1"/>
  <c r="AC381" i="12" s="1"/>
  <c r="AH381" i="12" s="1"/>
  <c r="AN381" i="12" s="1"/>
  <c r="H327" i="12"/>
  <c r="N327" i="12" s="1"/>
  <c r="T327" i="12" s="1"/>
  <c r="Y327" i="12" s="1"/>
  <c r="AE327" i="12" s="1"/>
  <c r="AJ327" i="12" s="1"/>
  <c r="AP327" i="12" s="1"/>
  <c r="N328" i="12"/>
  <c r="T328" i="12" s="1"/>
  <c r="Y328" i="12" s="1"/>
  <c r="AE328" i="12" s="1"/>
  <c r="AJ328" i="12" s="1"/>
  <c r="AP328" i="12" s="1"/>
  <c r="H279" i="12"/>
  <c r="N279" i="12" s="1"/>
  <c r="T279" i="12" s="1"/>
  <c r="Y279" i="12" s="1"/>
  <c r="AE279" i="12" s="1"/>
  <c r="AJ279" i="12" s="1"/>
  <c r="AP279" i="12" s="1"/>
  <c r="N280" i="12"/>
  <c r="T280" i="12" s="1"/>
  <c r="Y280" i="12" s="1"/>
  <c r="AE280" i="12" s="1"/>
  <c r="AJ280" i="12" s="1"/>
  <c r="AP280" i="12" s="1"/>
  <c r="F269" i="12"/>
  <c r="L269" i="12" s="1"/>
  <c r="R269" i="12" s="1"/>
  <c r="W269" i="12" s="1"/>
  <c r="AC269" i="12" s="1"/>
  <c r="AH269" i="12" s="1"/>
  <c r="AN269" i="12" s="1"/>
  <c r="L270" i="12"/>
  <c r="R270" i="12" s="1"/>
  <c r="W270" i="12" s="1"/>
  <c r="AC270" i="12" s="1"/>
  <c r="AH270" i="12" s="1"/>
  <c r="AN270" i="12" s="1"/>
  <c r="F249" i="12"/>
  <c r="L249" i="12" s="1"/>
  <c r="R249" i="12" s="1"/>
  <c r="W249" i="12" s="1"/>
  <c r="AC249" i="12" s="1"/>
  <c r="AH249" i="12" s="1"/>
  <c r="AN249" i="12" s="1"/>
  <c r="L250" i="12"/>
  <c r="R250" i="12" s="1"/>
  <c r="W250" i="12" s="1"/>
  <c r="AC250" i="12" s="1"/>
  <c r="AH250" i="12" s="1"/>
  <c r="AN250" i="12" s="1"/>
  <c r="H183" i="12"/>
  <c r="N183" i="12" s="1"/>
  <c r="T183" i="12" s="1"/>
  <c r="Y183" i="12" s="1"/>
  <c r="AE183" i="12" s="1"/>
  <c r="AJ183" i="12" s="1"/>
  <c r="AP183" i="12" s="1"/>
  <c r="N184" i="12"/>
  <c r="T184" i="12" s="1"/>
  <c r="Y184" i="12" s="1"/>
  <c r="AE184" i="12" s="1"/>
  <c r="AJ184" i="12" s="1"/>
  <c r="AP184" i="12" s="1"/>
  <c r="H76" i="12"/>
  <c r="N76" i="12" s="1"/>
  <c r="T76" i="12" s="1"/>
  <c r="Y76" i="12" s="1"/>
  <c r="AE76" i="12" s="1"/>
  <c r="AJ76" i="12" s="1"/>
  <c r="AP76" i="12" s="1"/>
  <c r="N77" i="12"/>
  <c r="T77" i="12" s="1"/>
  <c r="Y77" i="12" s="1"/>
  <c r="AE77" i="12" s="1"/>
  <c r="AJ77" i="12" s="1"/>
  <c r="AP77" i="12" s="1"/>
  <c r="H661" i="12"/>
  <c r="N661" i="12" s="1"/>
  <c r="T661" i="12" s="1"/>
  <c r="Y661" i="12" s="1"/>
  <c r="AE661" i="12" s="1"/>
  <c r="AJ661" i="12" s="1"/>
  <c r="AP661" i="12" s="1"/>
  <c r="N662" i="12"/>
  <c r="T662" i="12" s="1"/>
  <c r="Y662" i="12" s="1"/>
  <c r="AE662" i="12" s="1"/>
  <c r="AJ662" i="12" s="1"/>
  <c r="AP662" i="12" s="1"/>
  <c r="F629" i="12"/>
  <c r="L630" i="12"/>
  <c r="R630" i="12" s="1"/>
  <c r="W630" i="12" s="1"/>
  <c r="AC630" i="12" s="1"/>
  <c r="AH630" i="12" s="1"/>
  <c r="AN630" i="12" s="1"/>
  <c r="G545" i="12"/>
  <c r="M545" i="12" s="1"/>
  <c r="S545" i="12" s="1"/>
  <c r="X545" i="12" s="1"/>
  <c r="AD545" i="12" s="1"/>
  <c r="AI545" i="12" s="1"/>
  <c r="AO545" i="12" s="1"/>
  <c r="M546" i="12"/>
  <c r="S546" i="12" s="1"/>
  <c r="X546" i="12" s="1"/>
  <c r="AD546" i="12" s="1"/>
  <c r="AI546" i="12" s="1"/>
  <c r="AO546" i="12" s="1"/>
  <c r="F523" i="12"/>
  <c r="L523" i="12" s="1"/>
  <c r="R523" i="12" s="1"/>
  <c r="W523" i="12" s="1"/>
  <c r="AC523" i="12" s="1"/>
  <c r="AH523" i="12" s="1"/>
  <c r="AN523" i="12" s="1"/>
  <c r="L524" i="12"/>
  <c r="R524" i="12" s="1"/>
  <c r="W524" i="12" s="1"/>
  <c r="AC524" i="12" s="1"/>
  <c r="AH524" i="12" s="1"/>
  <c r="AN524" i="12" s="1"/>
  <c r="F489" i="12"/>
  <c r="L489" i="12" s="1"/>
  <c r="R489" i="12" s="1"/>
  <c r="W489" i="12" s="1"/>
  <c r="AC489" i="12" s="1"/>
  <c r="AH489" i="12" s="1"/>
  <c r="AN489" i="12" s="1"/>
  <c r="L490" i="12"/>
  <c r="R490" i="12" s="1"/>
  <c r="W490" i="12" s="1"/>
  <c r="AC490" i="12" s="1"/>
  <c r="AH490" i="12" s="1"/>
  <c r="AN490" i="12" s="1"/>
  <c r="H458" i="12"/>
  <c r="N458" i="12" s="1"/>
  <c r="T458" i="12" s="1"/>
  <c r="Y458" i="12" s="1"/>
  <c r="AE458" i="12" s="1"/>
  <c r="AJ458" i="12" s="1"/>
  <c r="AP458" i="12" s="1"/>
  <c r="N459" i="12"/>
  <c r="T459" i="12" s="1"/>
  <c r="Y459" i="12" s="1"/>
  <c r="AE459" i="12" s="1"/>
  <c r="AJ459" i="12" s="1"/>
  <c r="AP459" i="12" s="1"/>
  <c r="F429" i="12"/>
  <c r="L430" i="12"/>
  <c r="R430" i="12" s="1"/>
  <c r="W430" i="12" s="1"/>
  <c r="AC430" i="12" s="1"/>
  <c r="AH430" i="12" s="1"/>
  <c r="AN430" i="12" s="1"/>
  <c r="F346" i="12"/>
  <c r="L346" i="12" s="1"/>
  <c r="R346" i="12" s="1"/>
  <c r="W346" i="12" s="1"/>
  <c r="AC346" i="12" s="1"/>
  <c r="AH346" i="12" s="1"/>
  <c r="AN346" i="12" s="1"/>
  <c r="L347" i="12"/>
  <c r="R347" i="12" s="1"/>
  <c r="W347" i="12" s="1"/>
  <c r="AC347" i="12" s="1"/>
  <c r="AH347" i="12" s="1"/>
  <c r="AN347" i="12" s="1"/>
  <c r="F76" i="12"/>
  <c r="L76" i="12" s="1"/>
  <c r="R76" i="12" s="1"/>
  <c r="W76" i="12" s="1"/>
  <c r="AC76" i="12" s="1"/>
  <c r="AH76" i="12" s="1"/>
  <c r="AN76" i="12" s="1"/>
  <c r="L77" i="12"/>
  <c r="R77" i="12" s="1"/>
  <c r="W77" i="12" s="1"/>
  <c r="AC77" i="12" s="1"/>
  <c r="AH77" i="12" s="1"/>
  <c r="AN77" i="12" s="1"/>
  <c r="H1755" i="12"/>
  <c r="N1760" i="12"/>
  <c r="T1760" i="12" s="1"/>
  <c r="Y1760" i="12" s="1"/>
  <c r="AE1760" i="12" s="1"/>
  <c r="AJ1760" i="12" s="1"/>
  <c r="AP1760" i="12" s="1"/>
  <c r="G1914" i="12"/>
  <c r="M1914" i="12" s="1"/>
  <c r="S1914" i="12" s="1"/>
  <c r="X1914" i="12" s="1"/>
  <c r="AD1914" i="12" s="1"/>
  <c r="AI1914" i="12" s="1"/>
  <c r="AO1914" i="12" s="1"/>
  <c r="M1915" i="12"/>
  <c r="S1915" i="12" s="1"/>
  <c r="X1915" i="12" s="1"/>
  <c r="AD1915" i="12" s="1"/>
  <c r="AI1915" i="12" s="1"/>
  <c r="AO1915" i="12" s="1"/>
  <c r="G1024" i="12"/>
  <c r="M1025" i="12"/>
  <c r="S1025" i="12" s="1"/>
  <c r="X1025" i="12" s="1"/>
  <c r="AD1025" i="12" s="1"/>
  <c r="AI1025" i="12" s="1"/>
  <c r="AO1025" i="12" s="1"/>
  <c r="G1755" i="12"/>
  <c r="M1760" i="12"/>
  <c r="S1760" i="12" s="1"/>
  <c r="X1760" i="12" s="1"/>
  <c r="AD1760" i="12" s="1"/>
  <c r="AI1760" i="12" s="1"/>
  <c r="AO1760" i="12" s="1"/>
  <c r="G1690" i="12"/>
  <c r="M1703" i="12"/>
  <c r="S1703" i="12" s="1"/>
  <c r="X1703" i="12" s="1"/>
  <c r="AD1703" i="12" s="1"/>
  <c r="AI1703" i="12" s="1"/>
  <c r="AO1703" i="12" s="1"/>
  <c r="H1730" i="12"/>
  <c r="N1730" i="12" s="1"/>
  <c r="T1730" i="12" s="1"/>
  <c r="Y1730" i="12" s="1"/>
  <c r="AE1730" i="12" s="1"/>
  <c r="AJ1730" i="12" s="1"/>
  <c r="AP1730" i="12" s="1"/>
  <c r="N1731" i="12"/>
  <c r="T1731" i="12" s="1"/>
  <c r="Y1731" i="12" s="1"/>
  <c r="AE1731" i="12" s="1"/>
  <c r="AJ1731" i="12" s="1"/>
  <c r="AP1731" i="12" s="1"/>
  <c r="H223" i="12"/>
  <c r="N224" i="12"/>
  <c r="T224" i="12" s="1"/>
  <c r="Y224" i="12" s="1"/>
  <c r="AE224" i="12" s="1"/>
  <c r="AJ224" i="12" s="1"/>
  <c r="AP224" i="12" s="1"/>
  <c r="G1770" i="12"/>
  <c r="M1770" i="12" s="1"/>
  <c r="S1770" i="12" s="1"/>
  <c r="X1770" i="12" s="1"/>
  <c r="AD1770" i="12" s="1"/>
  <c r="AI1770" i="12" s="1"/>
  <c r="AO1770" i="12" s="1"/>
  <c r="M1771" i="12"/>
  <c r="S1771" i="12" s="1"/>
  <c r="X1771" i="12" s="1"/>
  <c r="AD1771" i="12" s="1"/>
  <c r="AI1771" i="12" s="1"/>
  <c r="AO1771" i="12" s="1"/>
  <c r="G223" i="12"/>
  <c r="M224" i="12"/>
  <c r="S224" i="12" s="1"/>
  <c r="X224" i="12" s="1"/>
  <c r="AD224" i="12" s="1"/>
  <c r="AI224" i="12" s="1"/>
  <c r="AO224" i="12" s="1"/>
  <c r="G1730" i="12"/>
  <c r="M1730" i="12" s="1"/>
  <c r="S1730" i="12" s="1"/>
  <c r="X1730" i="12" s="1"/>
  <c r="AD1730" i="12" s="1"/>
  <c r="AI1730" i="12" s="1"/>
  <c r="AO1730" i="12" s="1"/>
  <c r="M1731" i="12"/>
  <c r="S1731" i="12" s="1"/>
  <c r="X1731" i="12" s="1"/>
  <c r="AD1731" i="12" s="1"/>
  <c r="AI1731" i="12" s="1"/>
  <c r="AO1731" i="12" s="1"/>
  <c r="H1914" i="12"/>
  <c r="N1915" i="12"/>
  <c r="T1915" i="12" s="1"/>
  <c r="Y1915" i="12" s="1"/>
  <c r="AE1915" i="12" s="1"/>
  <c r="AJ1915" i="12" s="1"/>
  <c r="AP1915" i="12" s="1"/>
  <c r="H1024" i="12"/>
  <c r="N1025" i="12"/>
  <c r="T1025" i="12" s="1"/>
  <c r="Y1025" i="12" s="1"/>
  <c r="AE1025" i="12" s="1"/>
  <c r="AJ1025" i="12" s="1"/>
  <c r="AP1025" i="12" s="1"/>
  <c r="H1690" i="12"/>
  <c r="N1703" i="12"/>
  <c r="T1703" i="12" s="1"/>
  <c r="Y1703" i="12" s="1"/>
  <c r="AE1703" i="12" s="1"/>
  <c r="AJ1703" i="12" s="1"/>
  <c r="AP1703" i="12" s="1"/>
  <c r="H1770" i="12"/>
  <c r="N1770" i="12" s="1"/>
  <c r="T1770" i="12" s="1"/>
  <c r="Y1770" i="12" s="1"/>
  <c r="AE1770" i="12" s="1"/>
  <c r="AJ1770" i="12" s="1"/>
  <c r="AP1770" i="12" s="1"/>
  <c r="N1771" i="12"/>
  <c r="T1771" i="12" s="1"/>
  <c r="Y1771" i="12" s="1"/>
  <c r="AE1771" i="12" s="1"/>
  <c r="AJ1771" i="12" s="1"/>
  <c r="AP1771" i="12" s="1"/>
  <c r="H2535" i="12"/>
  <c r="F2535" i="12"/>
  <c r="G2535" i="12"/>
  <c r="F370" i="12"/>
  <c r="G370" i="12"/>
  <c r="H370" i="12"/>
  <c r="F2551" i="12" l="1"/>
  <c r="M595" i="12"/>
  <c r="S595" i="12" s="1"/>
  <c r="X595" i="12" s="1"/>
  <c r="AD595" i="12" s="1"/>
  <c r="AI595" i="12" s="1"/>
  <c r="AO595" i="12" s="1"/>
  <c r="H442" i="12"/>
  <c r="N442" i="12" s="1"/>
  <c r="T442" i="12" s="1"/>
  <c r="Y442" i="12" s="1"/>
  <c r="AE442" i="12" s="1"/>
  <c r="AJ442" i="12" s="1"/>
  <c r="AP442" i="12" s="1"/>
  <c r="F2207" i="12"/>
  <c r="L2207" i="12" s="1"/>
  <c r="R2207" i="12" s="1"/>
  <c r="W2207" i="12" s="1"/>
  <c r="AC2207" i="12" s="1"/>
  <c r="AH2207" i="12" s="1"/>
  <c r="AN2207" i="12" s="1"/>
  <c r="N463" i="12"/>
  <c r="T463" i="12" s="1"/>
  <c r="Y463" i="12" s="1"/>
  <c r="AE463" i="12" s="1"/>
  <c r="AJ463" i="12" s="1"/>
  <c r="AP463" i="12" s="1"/>
  <c r="N983" i="12"/>
  <c r="T983" i="12" s="1"/>
  <c r="Y983" i="12" s="1"/>
  <c r="AE983" i="12" s="1"/>
  <c r="AJ983" i="12" s="1"/>
  <c r="AP983" i="12" s="1"/>
  <c r="H940" i="12"/>
  <c r="N940" i="12" s="1"/>
  <c r="T940" i="12" s="1"/>
  <c r="Y940" i="12" s="1"/>
  <c r="AE940" i="12" s="1"/>
  <c r="AJ940" i="12" s="1"/>
  <c r="AP940" i="12" s="1"/>
  <c r="L595" i="12"/>
  <c r="R595" i="12" s="1"/>
  <c r="W595" i="12" s="1"/>
  <c r="AC595" i="12" s="1"/>
  <c r="AH595" i="12" s="1"/>
  <c r="AN595" i="12" s="1"/>
  <c r="F442" i="12"/>
  <c r="L442" i="12" s="1"/>
  <c r="R442" i="12" s="1"/>
  <c r="W442" i="12" s="1"/>
  <c r="AC442" i="12" s="1"/>
  <c r="AH442" i="12" s="1"/>
  <c r="AN442" i="12" s="1"/>
  <c r="N1547" i="12"/>
  <c r="T1547" i="12" s="1"/>
  <c r="Y1547" i="12" s="1"/>
  <c r="AE1547" i="12" s="1"/>
  <c r="AJ1547" i="12" s="1"/>
  <c r="AP1547" i="12" s="1"/>
  <c r="L1498" i="12"/>
  <c r="R1498" i="12" s="1"/>
  <c r="W1498" i="12" s="1"/>
  <c r="AC1498" i="12" s="1"/>
  <c r="AH1498" i="12" s="1"/>
  <c r="AN1498" i="12" s="1"/>
  <c r="N1498" i="12"/>
  <c r="T1498" i="12" s="1"/>
  <c r="Y1498" i="12" s="1"/>
  <c r="AE1498" i="12" s="1"/>
  <c r="AJ1498" i="12" s="1"/>
  <c r="AP1498" i="12" s="1"/>
  <c r="F502" i="12"/>
  <c r="F501" i="12" s="1"/>
  <c r="H1998" i="12"/>
  <c r="F1998" i="12"/>
  <c r="G1998" i="12"/>
  <c r="H49" i="12"/>
  <c r="N49" i="12" s="1"/>
  <c r="T49" i="12" s="1"/>
  <c r="Y49" i="12" s="1"/>
  <c r="AE49" i="12" s="1"/>
  <c r="AJ49" i="12" s="1"/>
  <c r="AP49" i="12" s="1"/>
  <c r="G799" i="12"/>
  <c r="M799" i="12" s="1"/>
  <c r="S799" i="12" s="1"/>
  <c r="X799" i="12" s="1"/>
  <c r="AD799" i="12" s="1"/>
  <c r="AI799" i="12" s="1"/>
  <c r="AO799" i="12" s="1"/>
  <c r="G502" i="12"/>
  <c r="M502" i="12" s="1"/>
  <c r="S502" i="12" s="1"/>
  <c r="X502" i="12" s="1"/>
  <c r="AD502" i="12" s="1"/>
  <c r="AI502" i="12" s="1"/>
  <c r="AO502" i="12" s="1"/>
  <c r="F1929" i="12"/>
  <c r="H1929" i="12"/>
  <c r="G1929" i="12"/>
  <c r="F700" i="12"/>
  <c r="H700" i="12"/>
  <c r="G700" i="12"/>
  <c r="M1755" i="12"/>
  <c r="S1755" i="12" s="1"/>
  <c r="X1755" i="12" s="1"/>
  <c r="AD1755" i="12" s="1"/>
  <c r="AI1755" i="12" s="1"/>
  <c r="AO1755" i="12" s="1"/>
  <c r="G1754" i="12"/>
  <c r="M1754" i="12" s="1"/>
  <c r="S1754" i="12" s="1"/>
  <c r="X1754" i="12" s="1"/>
  <c r="AD1754" i="12" s="1"/>
  <c r="AI1754" i="12" s="1"/>
  <c r="AO1754" i="12" s="1"/>
  <c r="N1755" i="12"/>
  <c r="T1755" i="12" s="1"/>
  <c r="Y1755" i="12" s="1"/>
  <c r="AE1755" i="12" s="1"/>
  <c r="AJ1755" i="12" s="1"/>
  <c r="AP1755" i="12" s="1"/>
  <c r="H1754" i="12"/>
  <c r="N1754" i="12" s="1"/>
  <c r="T1754" i="12" s="1"/>
  <c r="Y1754" i="12" s="1"/>
  <c r="AE1754" i="12" s="1"/>
  <c r="AJ1754" i="12" s="1"/>
  <c r="AP1754" i="12" s="1"/>
  <c r="L1755" i="12"/>
  <c r="R1755" i="12" s="1"/>
  <c r="W1755" i="12" s="1"/>
  <c r="AC1755" i="12" s="1"/>
  <c r="AH1755" i="12" s="1"/>
  <c r="AN1755" i="12" s="1"/>
  <c r="F1754" i="12"/>
  <c r="L1754" i="12" s="1"/>
  <c r="R1754" i="12" s="1"/>
  <c r="W1754" i="12" s="1"/>
  <c r="AC1754" i="12" s="1"/>
  <c r="AH1754" i="12" s="1"/>
  <c r="AN1754" i="12" s="1"/>
  <c r="M89" i="12"/>
  <c r="S89" i="12" s="1"/>
  <c r="X89" i="12" s="1"/>
  <c r="AD89" i="12" s="1"/>
  <c r="AI89" i="12" s="1"/>
  <c r="AO89" i="12" s="1"/>
  <c r="G88" i="12"/>
  <c r="M88" i="12" s="1"/>
  <c r="S88" i="12" s="1"/>
  <c r="X88" i="12" s="1"/>
  <c r="AD88" i="12" s="1"/>
  <c r="AI88" i="12" s="1"/>
  <c r="AO88" i="12" s="1"/>
  <c r="N89" i="12"/>
  <c r="T89" i="12" s="1"/>
  <c r="Y89" i="12" s="1"/>
  <c r="AE89" i="12" s="1"/>
  <c r="AJ89" i="12" s="1"/>
  <c r="AP89" i="12" s="1"/>
  <c r="H88" i="12"/>
  <c r="N88" i="12" s="1"/>
  <c r="T88" i="12" s="1"/>
  <c r="Y88" i="12" s="1"/>
  <c r="AE88" i="12" s="1"/>
  <c r="AJ88" i="12" s="1"/>
  <c r="AP88" i="12" s="1"/>
  <c r="L89" i="12"/>
  <c r="R89" i="12" s="1"/>
  <c r="W89" i="12" s="1"/>
  <c r="AC89" i="12" s="1"/>
  <c r="AH89" i="12" s="1"/>
  <c r="AN89" i="12" s="1"/>
  <c r="F88" i="12"/>
  <c r="L88" i="12" s="1"/>
  <c r="R88" i="12" s="1"/>
  <c r="W88" i="12" s="1"/>
  <c r="AC88" i="12" s="1"/>
  <c r="AH88" i="12" s="1"/>
  <c r="AN88" i="12" s="1"/>
  <c r="M1910" i="12"/>
  <c r="S1910" i="12" s="1"/>
  <c r="X1910" i="12" s="1"/>
  <c r="AD1910" i="12" s="1"/>
  <c r="AI1910" i="12" s="1"/>
  <c r="AO1910" i="12" s="1"/>
  <c r="G1909" i="12"/>
  <c r="G1908" i="12" s="1"/>
  <c r="M1908" i="12" s="1"/>
  <c r="S1908" i="12" s="1"/>
  <c r="X1908" i="12" s="1"/>
  <c r="AD1908" i="12" s="1"/>
  <c r="AI1908" i="12" s="1"/>
  <c r="AO1908" i="12" s="1"/>
  <c r="L1910" i="12"/>
  <c r="R1910" i="12" s="1"/>
  <c r="W1910" i="12" s="1"/>
  <c r="AC1910" i="12" s="1"/>
  <c r="AH1910" i="12" s="1"/>
  <c r="AN1910" i="12" s="1"/>
  <c r="F1909" i="12"/>
  <c r="F1908" i="12" s="1"/>
  <c r="L1908" i="12" s="1"/>
  <c r="R1908" i="12" s="1"/>
  <c r="W1908" i="12" s="1"/>
  <c r="AC1908" i="12" s="1"/>
  <c r="AH1908" i="12" s="1"/>
  <c r="AN1908" i="12" s="1"/>
  <c r="N1910" i="12"/>
  <c r="T1910" i="12" s="1"/>
  <c r="Y1910" i="12" s="1"/>
  <c r="AE1910" i="12" s="1"/>
  <c r="AJ1910" i="12" s="1"/>
  <c r="AP1910" i="12" s="1"/>
  <c r="H1909" i="12"/>
  <c r="G442" i="12"/>
  <c r="M442" i="12" s="1"/>
  <c r="S442" i="12" s="1"/>
  <c r="X442" i="12" s="1"/>
  <c r="AD442" i="12" s="1"/>
  <c r="AI442" i="12" s="1"/>
  <c r="AO442" i="12" s="1"/>
  <c r="G1493" i="12"/>
  <c r="M1493" i="12" s="1"/>
  <c r="S1493" i="12" s="1"/>
  <c r="X1493" i="12" s="1"/>
  <c r="AD1493" i="12" s="1"/>
  <c r="AI1493" i="12" s="1"/>
  <c r="AO1493" i="12" s="1"/>
  <c r="H1072" i="12"/>
  <c r="N1072" i="12" s="1"/>
  <c r="T1072" i="12" s="1"/>
  <c r="Y1072" i="12" s="1"/>
  <c r="AE1072" i="12" s="1"/>
  <c r="AJ1072" i="12" s="1"/>
  <c r="AP1072" i="12" s="1"/>
  <c r="M577" i="12"/>
  <c r="S577" i="12" s="1"/>
  <c r="X577" i="12" s="1"/>
  <c r="AD577" i="12" s="1"/>
  <c r="AI577" i="12" s="1"/>
  <c r="AO577" i="12" s="1"/>
  <c r="G982" i="12"/>
  <c r="M982" i="12" s="1"/>
  <c r="S982" i="12" s="1"/>
  <c r="X982" i="12" s="1"/>
  <c r="AD982" i="12" s="1"/>
  <c r="AI982" i="12" s="1"/>
  <c r="AO982" i="12" s="1"/>
  <c r="M601" i="12"/>
  <c r="S601" i="12" s="1"/>
  <c r="X601" i="12" s="1"/>
  <c r="AD601" i="12" s="1"/>
  <c r="AI601" i="12" s="1"/>
  <c r="AO601" i="12" s="1"/>
  <c r="F1888" i="12"/>
  <c r="F1887" i="12" s="1"/>
  <c r="L1887" i="12" s="1"/>
  <c r="R1887" i="12" s="1"/>
  <c r="W1887" i="12" s="1"/>
  <c r="AC1887" i="12" s="1"/>
  <c r="AH1887" i="12" s="1"/>
  <c r="AN1887" i="12" s="1"/>
  <c r="G1888" i="12"/>
  <c r="G1887" i="12" s="1"/>
  <c r="M1887" i="12" s="1"/>
  <c r="S1887" i="12" s="1"/>
  <c r="X1887" i="12" s="1"/>
  <c r="AD1887" i="12" s="1"/>
  <c r="AI1887" i="12" s="1"/>
  <c r="AO1887" i="12" s="1"/>
  <c r="H1888" i="12"/>
  <c r="H1887" i="12" s="1"/>
  <c r="N1887" i="12" s="1"/>
  <c r="T1887" i="12" s="1"/>
  <c r="Y1887" i="12" s="1"/>
  <c r="AE1887" i="12" s="1"/>
  <c r="AJ1887" i="12" s="1"/>
  <c r="AP1887" i="12" s="1"/>
  <c r="M1716" i="12"/>
  <c r="S1716" i="12" s="1"/>
  <c r="X1716" i="12" s="1"/>
  <c r="AD1716" i="12" s="1"/>
  <c r="AI1716" i="12" s="1"/>
  <c r="AO1716" i="12" s="1"/>
  <c r="G1715" i="12"/>
  <c r="M1715" i="12" s="1"/>
  <c r="S1715" i="12" s="1"/>
  <c r="X1715" i="12" s="1"/>
  <c r="AD1715" i="12" s="1"/>
  <c r="AI1715" i="12" s="1"/>
  <c r="AO1715" i="12" s="1"/>
  <c r="L1716" i="12"/>
  <c r="R1716" i="12" s="1"/>
  <c r="W1716" i="12" s="1"/>
  <c r="AC1716" i="12" s="1"/>
  <c r="AH1716" i="12" s="1"/>
  <c r="AN1716" i="12" s="1"/>
  <c r="F1715" i="12"/>
  <c r="L1715" i="12" s="1"/>
  <c r="R1715" i="12" s="1"/>
  <c r="W1715" i="12" s="1"/>
  <c r="AC1715" i="12" s="1"/>
  <c r="AH1715" i="12" s="1"/>
  <c r="AN1715" i="12" s="1"/>
  <c r="N1716" i="12"/>
  <c r="T1716" i="12" s="1"/>
  <c r="Y1716" i="12" s="1"/>
  <c r="AE1716" i="12" s="1"/>
  <c r="AJ1716" i="12" s="1"/>
  <c r="AP1716" i="12" s="1"/>
  <c r="H1715" i="12"/>
  <c r="N1715" i="12" s="1"/>
  <c r="T1715" i="12" s="1"/>
  <c r="Y1715" i="12" s="1"/>
  <c r="AE1715" i="12" s="1"/>
  <c r="AJ1715" i="12" s="1"/>
  <c r="AP1715" i="12" s="1"/>
  <c r="F124" i="12"/>
  <c r="F123" i="12" s="1"/>
  <c r="L123" i="12" s="1"/>
  <c r="R123" i="12" s="1"/>
  <c r="W123" i="12" s="1"/>
  <c r="AC123" i="12" s="1"/>
  <c r="AH123" i="12" s="1"/>
  <c r="AN123" i="12" s="1"/>
  <c r="F614" i="12"/>
  <c r="L614" i="12" s="1"/>
  <c r="R614" i="12" s="1"/>
  <c r="W614" i="12" s="1"/>
  <c r="AC614" i="12" s="1"/>
  <c r="AH614" i="12" s="1"/>
  <c r="AN614" i="12" s="1"/>
  <c r="F2176" i="12"/>
  <c r="L2176" i="12" s="1"/>
  <c r="R2176" i="12" s="1"/>
  <c r="W2176" i="12" s="1"/>
  <c r="AC2176" i="12" s="1"/>
  <c r="AH2176" i="12" s="1"/>
  <c r="AN2176" i="12" s="1"/>
  <c r="M1402" i="12"/>
  <c r="S1402" i="12" s="1"/>
  <c r="X1402" i="12" s="1"/>
  <c r="AD1402" i="12" s="1"/>
  <c r="AI1402" i="12" s="1"/>
  <c r="AO1402" i="12" s="1"/>
  <c r="N528" i="12"/>
  <c r="T528" i="12" s="1"/>
  <c r="Y528" i="12" s="1"/>
  <c r="AE528" i="12" s="1"/>
  <c r="AJ528" i="12" s="1"/>
  <c r="AP528" i="12" s="1"/>
  <c r="N577" i="12"/>
  <c r="T577" i="12" s="1"/>
  <c r="Y577" i="12" s="1"/>
  <c r="AE577" i="12" s="1"/>
  <c r="AJ577" i="12" s="1"/>
  <c r="AP577" i="12" s="1"/>
  <c r="G49" i="12"/>
  <c r="M49" i="12" s="1"/>
  <c r="S49" i="12" s="1"/>
  <c r="X49" i="12" s="1"/>
  <c r="AD49" i="12" s="1"/>
  <c r="AI49" i="12" s="1"/>
  <c r="AO49" i="12" s="1"/>
  <c r="G1668" i="12"/>
  <c r="M1668" i="12" s="1"/>
  <c r="S1668" i="12" s="1"/>
  <c r="X1668" i="12" s="1"/>
  <c r="AD1668" i="12" s="1"/>
  <c r="AI1668" i="12" s="1"/>
  <c r="AO1668" i="12" s="1"/>
  <c r="L528" i="12"/>
  <c r="R528" i="12" s="1"/>
  <c r="W528" i="12" s="1"/>
  <c r="AC528" i="12" s="1"/>
  <c r="AH528" i="12" s="1"/>
  <c r="AN528" i="12" s="1"/>
  <c r="N800" i="12"/>
  <c r="T800" i="12" s="1"/>
  <c r="Y800" i="12" s="1"/>
  <c r="AE800" i="12" s="1"/>
  <c r="AJ800" i="12" s="1"/>
  <c r="AP800" i="12" s="1"/>
  <c r="M1478" i="12"/>
  <c r="S1478" i="12" s="1"/>
  <c r="X1478" i="12" s="1"/>
  <c r="AD1478" i="12" s="1"/>
  <c r="AI1478" i="12" s="1"/>
  <c r="AO1478" i="12" s="1"/>
  <c r="H2518" i="12"/>
  <c r="N2518" i="12" s="1"/>
  <c r="T2518" i="12" s="1"/>
  <c r="Y2518" i="12" s="1"/>
  <c r="AE2518" i="12" s="1"/>
  <c r="AJ2518" i="12" s="1"/>
  <c r="AP2518" i="12" s="1"/>
  <c r="F2432" i="12"/>
  <c r="L2432" i="12" s="1"/>
  <c r="R2432" i="12" s="1"/>
  <c r="W2432" i="12" s="1"/>
  <c r="AC2432" i="12" s="1"/>
  <c r="AH2432" i="12" s="1"/>
  <c r="AN2432" i="12" s="1"/>
  <c r="H911" i="12"/>
  <c r="N911" i="12" s="1"/>
  <c r="T911" i="12" s="1"/>
  <c r="Y911" i="12" s="1"/>
  <c r="AE911" i="12" s="1"/>
  <c r="AJ911" i="12" s="1"/>
  <c r="AP911" i="12" s="1"/>
  <c r="F1401" i="12"/>
  <c r="L1401" i="12" s="1"/>
  <c r="R1401" i="12" s="1"/>
  <c r="W1401" i="12" s="1"/>
  <c r="AC1401" i="12" s="1"/>
  <c r="AH1401" i="12" s="1"/>
  <c r="AN1401" i="12" s="1"/>
  <c r="G2176" i="12"/>
  <c r="M2176" i="12" s="1"/>
  <c r="S2176" i="12" s="1"/>
  <c r="X2176" i="12" s="1"/>
  <c r="AD2176" i="12" s="1"/>
  <c r="AI2176" i="12" s="1"/>
  <c r="AO2176" i="12" s="1"/>
  <c r="F1437" i="12"/>
  <c r="F1436" i="12" s="1"/>
  <c r="L1436" i="12" s="1"/>
  <c r="R1436" i="12" s="1"/>
  <c r="W1436" i="12" s="1"/>
  <c r="AC1436" i="12" s="1"/>
  <c r="AH1436" i="12" s="1"/>
  <c r="AN1436" i="12" s="1"/>
  <c r="H1248" i="12"/>
  <c r="H1247" i="12" s="1"/>
  <c r="N1247" i="12" s="1"/>
  <c r="T1247" i="12" s="1"/>
  <c r="Y1247" i="12" s="1"/>
  <c r="AE1247" i="12" s="1"/>
  <c r="AJ1247" i="12" s="1"/>
  <c r="AP1247" i="12" s="1"/>
  <c r="F1072" i="12"/>
  <c r="L1072" i="12" s="1"/>
  <c r="R1072" i="12" s="1"/>
  <c r="W1072" i="12" s="1"/>
  <c r="AC1072" i="12" s="1"/>
  <c r="AH1072" i="12" s="1"/>
  <c r="AN1072" i="12" s="1"/>
  <c r="G1072" i="12"/>
  <c r="M1072" i="12" s="1"/>
  <c r="S1072" i="12" s="1"/>
  <c r="X1072" i="12" s="1"/>
  <c r="AD1072" i="12" s="1"/>
  <c r="AI1072" i="12" s="1"/>
  <c r="AO1072" i="12" s="1"/>
  <c r="M2552" i="12"/>
  <c r="S2552" i="12" s="1"/>
  <c r="X2552" i="12" s="1"/>
  <c r="AD2552" i="12" s="1"/>
  <c r="AI2552" i="12" s="1"/>
  <c r="AO2552" i="12" s="1"/>
  <c r="L800" i="12"/>
  <c r="R800" i="12" s="1"/>
  <c r="W800" i="12" s="1"/>
  <c r="AC800" i="12" s="1"/>
  <c r="AH800" i="12" s="1"/>
  <c r="AN800" i="12" s="1"/>
  <c r="F1791" i="12"/>
  <c r="F1790" i="12" s="1"/>
  <c r="L1790" i="12" s="1"/>
  <c r="R1790" i="12" s="1"/>
  <c r="W1790" i="12" s="1"/>
  <c r="AC1790" i="12" s="1"/>
  <c r="AH1790" i="12" s="1"/>
  <c r="AN1790" i="12" s="1"/>
  <c r="F576" i="12"/>
  <c r="L576" i="12" s="1"/>
  <c r="R576" i="12" s="1"/>
  <c r="W576" i="12" s="1"/>
  <c r="AC576" i="12" s="1"/>
  <c r="AH576" i="12" s="1"/>
  <c r="AN576" i="12" s="1"/>
  <c r="M463" i="12"/>
  <c r="S463" i="12" s="1"/>
  <c r="X463" i="12" s="1"/>
  <c r="AD463" i="12" s="1"/>
  <c r="AI463" i="12" s="1"/>
  <c r="AO463" i="12" s="1"/>
  <c r="H2176" i="12"/>
  <c r="N2176" i="12" s="1"/>
  <c r="T2176" i="12" s="1"/>
  <c r="Y2176" i="12" s="1"/>
  <c r="AE2176" i="12" s="1"/>
  <c r="AJ2176" i="12" s="1"/>
  <c r="AP2176" i="12" s="1"/>
  <c r="H124" i="12"/>
  <c r="H123" i="12" s="1"/>
  <c r="N123" i="12" s="1"/>
  <c r="T123" i="12" s="1"/>
  <c r="Y123" i="12" s="1"/>
  <c r="AE123" i="12" s="1"/>
  <c r="AJ123" i="12" s="1"/>
  <c r="AP123" i="12" s="1"/>
  <c r="F149" i="12"/>
  <c r="L149" i="12" s="1"/>
  <c r="R149" i="12" s="1"/>
  <c r="W149" i="12" s="1"/>
  <c r="AC149" i="12" s="1"/>
  <c r="AH149" i="12" s="1"/>
  <c r="AN149" i="12" s="1"/>
  <c r="F1821" i="12"/>
  <c r="L1547" i="12"/>
  <c r="R1547" i="12" s="1"/>
  <c r="W1547" i="12" s="1"/>
  <c r="AC1547" i="12" s="1"/>
  <c r="AH1547" i="12" s="1"/>
  <c r="AN1547" i="12" s="1"/>
  <c r="N2552" i="12"/>
  <c r="T2552" i="12" s="1"/>
  <c r="Y2552" i="12" s="1"/>
  <c r="AE2552" i="12" s="1"/>
  <c r="AJ2552" i="12" s="1"/>
  <c r="AP2552" i="12" s="1"/>
  <c r="F1248" i="12"/>
  <c r="F1247" i="12" s="1"/>
  <c r="L1247" i="12" s="1"/>
  <c r="R1247" i="12" s="1"/>
  <c r="W1247" i="12" s="1"/>
  <c r="AC1247" i="12" s="1"/>
  <c r="AH1247" i="12" s="1"/>
  <c r="AN1247" i="12" s="1"/>
  <c r="H502" i="12"/>
  <c r="H501" i="12" s="1"/>
  <c r="G1248" i="12"/>
  <c r="G1247" i="12" s="1"/>
  <c r="M1247" i="12" s="1"/>
  <c r="S1247" i="12" s="1"/>
  <c r="X1247" i="12" s="1"/>
  <c r="AD1247" i="12" s="1"/>
  <c r="AI1247" i="12" s="1"/>
  <c r="AO1247" i="12" s="1"/>
  <c r="H1821" i="12"/>
  <c r="G1437" i="12"/>
  <c r="G1436" i="12" s="1"/>
  <c r="M1436" i="12" s="1"/>
  <c r="S1436" i="12" s="1"/>
  <c r="X1436" i="12" s="1"/>
  <c r="AD1436" i="12" s="1"/>
  <c r="AI1436" i="12" s="1"/>
  <c r="AO1436" i="12" s="1"/>
  <c r="G1791" i="12"/>
  <c r="M1791" i="12" s="1"/>
  <c r="S1791" i="12" s="1"/>
  <c r="X1791" i="12" s="1"/>
  <c r="AD1791" i="12" s="1"/>
  <c r="AI1791" i="12" s="1"/>
  <c r="AO1791" i="12" s="1"/>
  <c r="N398" i="12"/>
  <c r="T398" i="12" s="1"/>
  <c r="Y398" i="12" s="1"/>
  <c r="AE398" i="12" s="1"/>
  <c r="AJ398" i="12" s="1"/>
  <c r="AP398" i="12" s="1"/>
  <c r="H397" i="12"/>
  <c r="N397" i="12" s="1"/>
  <c r="T397" i="12" s="1"/>
  <c r="Y397" i="12" s="1"/>
  <c r="AE397" i="12" s="1"/>
  <c r="AJ397" i="12" s="1"/>
  <c r="AP397" i="12" s="1"/>
  <c r="L398" i="12"/>
  <c r="R398" i="12" s="1"/>
  <c r="W398" i="12" s="1"/>
  <c r="AC398" i="12" s="1"/>
  <c r="AH398" i="12" s="1"/>
  <c r="AN398" i="12" s="1"/>
  <c r="F397" i="12"/>
  <c r="L397" i="12" s="1"/>
  <c r="R397" i="12" s="1"/>
  <c r="W397" i="12" s="1"/>
  <c r="AC397" i="12" s="1"/>
  <c r="AH397" i="12" s="1"/>
  <c r="AN397" i="12" s="1"/>
  <c r="M398" i="12"/>
  <c r="S398" i="12" s="1"/>
  <c r="X398" i="12" s="1"/>
  <c r="AD398" i="12" s="1"/>
  <c r="AI398" i="12" s="1"/>
  <c r="AO398" i="12" s="1"/>
  <c r="G397" i="12"/>
  <c r="M397" i="12" s="1"/>
  <c r="S397" i="12" s="1"/>
  <c r="X397" i="12" s="1"/>
  <c r="AD397" i="12" s="1"/>
  <c r="AI397" i="12" s="1"/>
  <c r="AO397" i="12" s="1"/>
  <c r="G124" i="12"/>
  <c r="G123" i="12" s="1"/>
  <c r="M123" i="12" s="1"/>
  <c r="S123" i="12" s="1"/>
  <c r="X123" i="12" s="1"/>
  <c r="AD123" i="12" s="1"/>
  <c r="AI123" i="12" s="1"/>
  <c r="AO123" i="12" s="1"/>
  <c r="G1821" i="12"/>
  <c r="F1668" i="12"/>
  <c r="L1668" i="12" s="1"/>
  <c r="R1668" i="12" s="1"/>
  <c r="W1668" i="12" s="1"/>
  <c r="AC1668" i="12" s="1"/>
  <c r="AH1668" i="12" s="1"/>
  <c r="AN1668" i="12" s="1"/>
  <c r="F49" i="12"/>
  <c r="L49" i="12" s="1"/>
  <c r="R49" i="12" s="1"/>
  <c r="W49" i="12" s="1"/>
  <c r="AC49" i="12" s="1"/>
  <c r="AH49" i="12" s="1"/>
  <c r="AN49" i="12" s="1"/>
  <c r="H149" i="12"/>
  <c r="N149" i="12" s="1"/>
  <c r="T149" i="12" s="1"/>
  <c r="Y149" i="12" s="1"/>
  <c r="AE149" i="12" s="1"/>
  <c r="AJ149" i="12" s="1"/>
  <c r="AP149" i="12" s="1"/>
  <c r="H1035" i="12"/>
  <c r="N1035" i="12" s="1"/>
  <c r="T1035" i="12" s="1"/>
  <c r="Y1035" i="12" s="1"/>
  <c r="AE1035" i="12" s="1"/>
  <c r="AJ1035" i="12" s="1"/>
  <c r="AP1035" i="12" s="1"/>
  <c r="H554" i="12"/>
  <c r="H553" i="12" s="1"/>
  <c r="F297" i="12"/>
  <c r="L297" i="12" s="1"/>
  <c r="R297" i="12" s="1"/>
  <c r="W297" i="12" s="1"/>
  <c r="AC297" i="12" s="1"/>
  <c r="AH297" i="12" s="1"/>
  <c r="AN297" i="12" s="1"/>
  <c r="H1437" i="12"/>
  <c r="N1437" i="12" s="1"/>
  <c r="T1437" i="12" s="1"/>
  <c r="Y1437" i="12" s="1"/>
  <c r="AE1437" i="12" s="1"/>
  <c r="AJ1437" i="12" s="1"/>
  <c r="AP1437" i="12" s="1"/>
  <c r="H1668" i="12"/>
  <c r="N1668" i="12" s="1"/>
  <c r="T1668" i="12" s="1"/>
  <c r="Y1668" i="12" s="1"/>
  <c r="AE1668" i="12" s="1"/>
  <c r="AJ1668" i="12" s="1"/>
  <c r="AP1668" i="12" s="1"/>
  <c r="F554" i="12"/>
  <c r="L554" i="12" s="1"/>
  <c r="R554" i="12" s="1"/>
  <c r="W554" i="12" s="1"/>
  <c r="AC554" i="12" s="1"/>
  <c r="AH554" i="12" s="1"/>
  <c r="AN554" i="12" s="1"/>
  <c r="G149" i="12"/>
  <c r="M149" i="12" s="1"/>
  <c r="S149" i="12" s="1"/>
  <c r="X149" i="12" s="1"/>
  <c r="AD149" i="12" s="1"/>
  <c r="AI149" i="12" s="1"/>
  <c r="AO149" i="12" s="1"/>
  <c r="G554" i="12"/>
  <c r="G553" i="12" s="1"/>
  <c r="H1791" i="12"/>
  <c r="H1790" i="12" s="1"/>
  <c r="N1790" i="12" s="1"/>
  <c r="T1790" i="12" s="1"/>
  <c r="Y1790" i="12" s="1"/>
  <c r="AE1790" i="12" s="1"/>
  <c r="AJ1790" i="12" s="1"/>
  <c r="AP1790" i="12" s="1"/>
  <c r="G2246" i="12"/>
  <c r="M2246" i="12" s="1"/>
  <c r="S2246" i="12" s="1"/>
  <c r="X2246" i="12" s="1"/>
  <c r="AD2246" i="12" s="1"/>
  <c r="AI2246" i="12" s="1"/>
  <c r="AO2246" i="12" s="1"/>
  <c r="G2207" i="12"/>
  <c r="M2207" i="12" s="1"/>
  <c r="S2207" i="12" s="1"/>
  <c r="X2207" i="12" s="1"/>
  <c r="AD2207" i="12" s="1"/>
  <c r="AI2207" i="12" s="1"/>
  <c r="AO2207" i="12" s="1"/>
  <c r="F1646" i="12"/>
  <c r="L1646" i="12" s="1"/>
  <c r="R1646" i="12" s="1"/>
  <c r="W1646" i="12" s="1"/>
  <c r="AC1646" i="12" s="1"/>
  <c r="AH1646" i="12" s="1"/>
  <c r="AN1646" i="12" s="1"/>
  <c r="H297" i="12"/>
  <c r="N297" i="12" s="1"/>
  <c r="T297" i="12" s="1"/>
  <c r="Y297" i="12" s="1"/>
  <c r="AE297" i="12" s="1"/>
  <c r="AJ297" i="12" s="1"/>
  <c r="AP297" i="12" s="1"/>
  <c r="H2207" i="12"/>
  <c r="N2207" i="12" s="1"/>
  <c r="T2207" i="12" s="1"/>
  <c r="Y2207" i="12" s="1"/>
  <c r="AE2207" i="12" s="1"/>
  <c r="AJ2207" i="12" s="1"/>
  <c r="AP2207" i="12" s="1"/>
  <c r="H798" i="12"/>
  <c r="N798" i="12" s="1"/>
  <c r="T798" i="12" s="1"/>
  <c r="Y798" i="12" s="1"/>
  <c r="AE798" i="12" s="1"/>
  <c r="AJ798" i="12" s="1"/>
  <c r="AP798" i="12" s="1"/>
  <c r="N799" i="12"/>
  <c r="T799" i="12" s="1"/>
  <c r="Y799" i="12" s="1"/>
  <c r="AE799" i="12" s="1"/>
  <c r="AJ799" i="12" s="1"/>
  <c r="AP799" i="12" s="1"/>
  <c r="G176" i="12"/>
  <c r="M176" i="12" s="1"/>
  <c r="S176" i="12" s="1"/>
  <c r="X176" i="12" s="1"/>
  <c r="AD176" i="12" s="1"/>
  <c r="AI176" i="12" s="1"/>
  <c r="AO176" i="12" s="1"/>
  <c r="M177" i="12"/>
  <c r="S177" i="12" s="1"/>
  <c r="X177" i="12" s="1"/>
  <c r="AD177" i="12" s="1"/>
  <c r="AI177" i="12" s="1"/>
  <c r="AO177" i="12" s="1"/>
  <c r="F911" i="12"/>
  <c r="L912" i="12"/>
  <c r="R912" i="12" s="1"/>
  <c r="W912" i="12" s="1"/>
  <c r="AC912" i="12" s="1"/>
  <c r="AH912" i="12" s="1"/>
  <c r="AN912" i="12" s="1"/>
  <c r="F1023" i="12"/>
  <c r="L1024" i="12"/>
  <c r="R1024" i="12" s="1"/>
  <c r="W1024" i="12" s="1"/>
  <c r="AC1024" i="12" s="1"/>
  <c r="AH1024" i="12" s="1"/>
  <c r="AN1024" i="12" s="1"/>
  <c r="G1546" i="12"/>
  <c r="M1547" i="12"/>
  <c r="S1547" i="12" s="1"/>
  <c r="X1547" i="12" s="1"/>
  <c r="AD1547" i="12" s="1"/>
  <c r="AI1547" i="12" s="1"/>
  <c r="AO1547" i="12" s="1"/>
  <c r="G240" i="12"/>
  <c r="M258" i="12"/>
  <c r="S258" i="12" s="1"/>
  <c r="X258" i="12" s="1"/>
  <c r="AD258" i="12" s="1"/>
  <c r="AI258" i="12" s="1"/>
  <c r="AO258" i="12" s="1"/>
  <c r="H176" i="12"/>
  <c r="N176" i="12" s="1"/>
  <c r="T176" i="12" s="1"/>
  <c r="Y176" i="12" s="1"/>
  <c r="AE176" i="12" s="1"/>
  <c r="AJ176" i="12" s="1"/>
  <c r="AP176" i="12" s="1"/>
  <c r="N177" i="12"/>
  <c r="T177" i="12" s="1"/>
  <c r="Y177" i="12" s="1"/>
  <c r="AE177" i="12" s="1"/>
  <c r="AJ177" i="12" s="1"/>
  <c r="AP177" i="12" s="1"/>
  <c r="F600" i="12"/>
  <c r="L601" i="12"/>
  <c r="R601" i="12" s="1"/>
  <c r="W601" i="12" s="1"/>
  <c r="AC601" i="12" s="1"/>
  <c r="AH601" i="12" s="1"/>
  <c r="AN601" i="12" s="1"/>
  <c r="H2390" i="12"/>
  <c r="N2390" i="12" s="1"/>
  <c r="T2390" i="12" s="1"/>
  <c r="Y2390" i="12" s="1"/>
  <c r="AE2390" i="12" s="1"/>
  <c r="AJ2390" i="12" s="1"/>
  <c r="AP2390" i="12" s="1"/>
  <c r="N2395" i="12"/>
  <c r="T2395" i="12" s="1"/>
  <c r="Y2395" i="12" s="1"/>
  <c r="AE2395" i="12" s="1"/>
  <c r="AJ2395" i="12" s="1"/>
  <c r="AP2395" i="12" s="1"/>
  <c r="H1477" i="12"/>
  <c r="N1478" i="12"/>
  <c r="T1478" i="12" s="1"/>
  <c r="Y1478" i="12" s="1"/>
  <c r="AE1478" i="12" s="1"/>
  <c r="AJ1478" i="12" s="1"/>
  <c r="AP1478" i="12" s="1"/>
  <c r="F2411" i="12"/>
  <c r="L2416" i="12"/>
  <c r="R2416" i="12" s="1"/>
  <c r="W2416" i="12" s="1"/>
  <c r="AC2416" i="12" s="1"/>
  <c r="AH2416" i="12" s="1"/>
  <c r="AN2416" i="12" s="1"/>
  <c r="H1279" i="12"/>
  <c r="N1280" i="12"/>
  <c r="T1280" i="12" s="1"/>
  <c r="Y1280" i="12" s="1"/>
  <c r="AE1280" i="12" s="1"/>
  <c r="AJ1280" i="12" s="1"/>
  <c r="AP1280" i="12" s="1"/>
  <c r="L1367" i="12"/>
  <c r="R1367" i="12" s="1"/>
  <c r="W1367" i="12" s="1"/>
  <c r="AC1367" i="12" s="1"/>
  <c r="AH1367" i="12" s="1"/>
  <c r="AN1367" i="12" s="1"/>
  <c r="F1366" i="12"/>
  <c r="L1366" i="12" s="1"/>
  <c r="R1366" i="12" s="1"/>
  <c r="W1366" i="12" s="1"/>
  <c r="AC1366" i="12" s="1"/>
  <c r="AH1366" i="12" s="1"/>
  <c r="AN1366" i="12" s="1"/>
  <c r="M1397" i="12"/>
  <c r="S1397" i="12" s="1"/>
  <c r="X1397" i="12" s="1"/>
  <c r="AD1397" i="12" s="1"/>
  <c r="AI1397" i="12" s="1"/>
  <c r="AO1397" i="12" s="1"/>
  <c r="G1392" i="12"/>
  <c r="L1461" i="12"/>
  <c r="R1461" i="12" s="1"/>
  <c r="W1461" i="12" s="1"/>
  <c r="AC1461" i="12" s="1"/>
  <c r="AH1461" i="12" s="1"/>
  <c r="AN1461" i="12" s="1"/>
  <c r="M1566" i="12"/>
  <c r="S1566" i="12" s="1"/>
  <c r="X1566" i="12" s="1"/>
  <c r="AD1566" i="12" s="1"/>
  <c r="AI1566" i="12" s="1"/>
  <c r="AO1566" i="12" s="1"/>
  <c r="G1565" i="12"/>
  <c r="F1615" i="12"/>
  <c r="L1615" i="12" s="1"/>
  <c r="R1615" i="12" s="1"/>
  <c r="W1615" i="12" s="1"/>
  <c r="AC1615" i="12" s="1"/>
  <c r="AH1615" i="12" s="1"/>
  <c r="AN1615" i="12" s="1"/>
  <c r="L1616" i="12"/>
  <c r="R1616" i="12" s="1"/>
  <c r="W1616" i="12" s="1"/>
  <c r="AC1616" i="12" s="1"/>
  <c r="AH1616" i="12" s="1"/>
  <c r="AN1616" i="12" s="1"/>
  <c r="L323" i="12"/>
  <c r="R323" i="12" s="1"/>
  <c r="W323" i="12" s="1"/>
  <c r="AC323" i="12" s="1"/>
  <c r="AH323" i="12" s="1"/>
  <c r="AN323" i="12" s="1"/>
  <c r="F322" i="12"/>
  <c r="M705" i="12"/>
  <c r="S705" i="12" s="1"/>
  <c r="X705" i="12" s="1"/>
  <c r="AD705" i="12" s="1"/>
  <c r="AI705" i="12" s="1"/>
  <c r="AO705" i="12" s="1"/>
  <c r="H681" i="12"/>
  <c r="N681" i="12" s="1"/>
  <c r="T681" i="12" s="1"/>
  <c r="Y681" i="12" s="1"/>
  <c r="AE681" i="12" s="1"/>
  <c r="AJ681" i="12" s="1"/>
  <c r="AP681" i="12" s="1"/>
  <c r="N682" i="12"/>
  <c r="T682" i="12" s="1"/>
  <c r="Y682" i="12" s="1"/>
  <c r="AE682" i="12" s="1"/>
  <c r="AJ682" i="12" s="1"/>
  <c r="AP682" i="12" s="1"/>
  <c r="M927" i="12"/>
  <c r="S927" i="12" s="1"/>
  <c r="X927" i="12" s="1"/>
  <c r="AD927" i="12" s="1"/>
  <c r="AI927" i="12" s="1"/>
  <c r="AO927" i="12" s="1"/>
  <c r="G922" i="12"/>
  <c r="M922" i="12" s="1"/>
  <c r="S922" i="12" s="1"/>
  <c r="X922" i="12" s="1"/>
  <c r="AD922" i="12" s="1"/>
  <c r="AI922" i="12" s="1"/>
  <c r="AO922" i="12" s="1"/>
  <c r="F1104" i="12"/>
  <c r="L1104" i="12" s="1"/>
  <c r="R1104" i="12" s="1"/>
  <c r="W1104" i="12" s="1"/>
  <c r="AC1104" i="12" s="1"/>
  <c r="AH1104" i="12" s="1"/>
  <c r="AN1104" i="12" s="1"/>
  <c r="L1112" i="12"/>
  <c r="R1112" i="12" s="1"/>
  <c r="W1112" i="12" s="1"/>
  <c r="AC1112" i="12" s="1"/>
  <c r="AH1112" i="12" s="1"/>
  <c r="AN1112" i="12" s="1"/>
  <c r="F1386" i="12"/>
  <c r="L1387" i="12"/>
  <c r="R1387" i="12" s="1"/>
  <c r="W1387" i="12" s="1"/>
  <c r="AC1387" i="12" s="1"/>
  <c r="AH1387" i="12" s="1"/>
  <c r="AN1387" i="12" s="1"/>
  <c r="M1461" i="12"/>
  <c r="S1461" i="12" s="1"/>
  <c r="X1461" i="12" s="1"/>
  <c r="AD1461" i="12" s="1"/>
  <c r="AI1461" i="12" s="1"/>
  <c r="AO1461" i="12" s="1"/>
  <c r="F1630" i="12"/>
  <c r="L1630" i="12" s="1"/>
  <c r="R1630" i="12" s="1"/>
  <c r="W1630" i="12" s="1"/>
  <c r="AC1630" i="12" s="1"/>
  <c r="AH1630" i="12" s="1"/>
  <c r="AN1630" i="12" s="1"/>
  <c r="L1631" i="12"/>
  <c r="R1631" i="12" s="1"/>
  <c r="W1631" i="12" s="1"/>
  <c r="AC1631" i="12" s="1"/>
  <c r="AH1631" i="12" s="1"/>
  <c r="AN1631" i="12" s="1"/>
  <c r="N1942" i="12"/>
  <c r="T1942" i="12" s="1"/>
  <c r="Y1942" i="12" s="1"/>
  <c r="AE1942" i="12" s="1"/>
  <c r="AJ1942" i="12" s="1"/>
  <c r="AP1942" i="12" s="1"/>
  <c r="F2118" i="12"/>
  <c r="L2119" i="12"/>
  <c r="R2119" i="12" s="1"/>
  <c r="W2119" i="12" s="1"/>
  <c r="AC2119" i="12" s="1"/>
  <c r="AH2119" i="12" s="1"/>
  <c r="AN2119" i="12" s="1"/>
  <c r="H614" i="12"/>
  <c r="N614" i="12" s="1"/>
  <c r="T614" i="12" s="1"/>
  <c r="Y614" i="12" s="1"/>
  <c r="AE614" i="12" s="1"/>
  <c r="AJ614" i="12" s="1"/>
  <c r="AP614" i="12" s="1"/>
  <c r="N615" i="12"/>
  <c r="T615" i="12" s="1"/>
  <c r="Y615" i="12" s="1"/>
  <c r="AE615" i="12" s="1"/>
  <c r="AJ615" i="12" s="1"/>
  <c r="AP615" i="12" s="1"/>
  <c r="F1848" i="12"/>
  <c r="L1848" i="12" s="1"/>
  <c r="R1848" i="12" s="1"/>
  <c r="W1848" i="12" s="1"/>
  <c r="AC1848" i="12" s="1"/>
  <c r="AH1848" i="12" s="1"/>
  <c r="AN1848" i="12" s="1"/>
  <c r="L1857" i="12"/>
  <c r="R1857" i="12" s="1"/>
  <c r="W1857" i="12" s="1"/>
  <c r="AC1857" i="12" s="1"/>
  <c r="AH1857" i="12" s="1"/>
  <c r="AN1857" i="12" s="1"/>
  <c r="G1589" i="12"/>
  <c r="M1590" i="12"/>
  <c r="S1590" i="12" s="1"/>
  <c r="X1590" i="12" s="1"/>
  <c r="AD1590" i="12" s="1"/>
  <c r="AI1590" i="12" s="1"/>
  <c r="AO1590" i="12" s="1"/>
  <c r="G2453" i="12"/>
  <c r="F462" i="12"/>
  <c r="L462" i="12" s="1"/>
  <c r="R462" i="12" s="1"/>
  <c r="W462" i="12" s="1"/>
  <c r="AC462" i="12" s="1"/>
  <c r="AH462" i="12" s="1"/>
  <c r="AN462" i="12" s="1"/>
  <c r="L463" i="12"/>
  <c r="R463" i="12" s="1"/>
  <c r="W463" i="12" s="1"/>
  <c r="AC463" i="12" s="1"/>
  <c r="AH463" i="12" s="1"/>
  <c r="AN463" i="12" s="1"/>
  <c r="H2432" i="12"/>
  <c r="N2437" i="12"/>
  <c r="T2437" i="12" s="1"/>
  <c r="Y2437" i="12" s="1"/>
  <c r="AE2437" i="12" s="1"/>
  <c r="AJ2437" i="12" s="1"/>
  <c r="AP2437" i="12" s="1"/>
  <c r="H2411" i="12"/>
  <c r="G1576" i="12"/>
  <c r="G107" i="12"/>
  <c r="M107" i="12" s="1"/>
  <c r="S107" i="12" s="1"/>
  <c r="X107" i="12" s="1"/>
  <c r="AD107" i="12" s="1"/>
  <c r="AI107" i="12" s="1"/>
  <c r="AO107" i="12" s="1"/>
  <c r="M108" i="12"/>
  <c r="S108" i="12" s="1"/>
  <c r="X108" i="12" s="1"/>
  <c r="AD108" i="12" s="1"/>
  <c r="AI108" i="12" s="1"/>
  <c r="AO108" i="12" s="1"/>
  <c r="F32" i="12"/>
  <c r="L32" i="12" s="1"/>
  <c r="R32" i="12" s="1"/>
  <c r="W32" i="12" s="1"/>
  <c r="AC32" i="12" s="1"/>
  <c r="AH32" i="12" s="1"/>
  <c r="AN32" i="12" s="1"/>
  <c r="L33" i="12"/>
  <c r="R33" i="12" s="1"/>
  <c r="W33" i="12" s="1"/>
  <c r="AC33" i="12" s="1"/>
  <c r="AH33" i="12" s="1"/>
  <c r="AN33" i="12" s="1"/>
  <c r="H17" i="12"/>
  <c r="N18" i="12"/>
  <c r="T18" i="12" s="1"/>
  <c r="Y18" i="12" s="1"/>
  <c r="AE18" i="12" s="1"/>
  <c r="AJ18" i="12" s="1"/>
  <c r="AP18" i="12" s="1"/>
  <c r="F2246" i="12"/>
  <c r="L2246" i="12" s="1"/>
  <c r="R2246" i="12" s="1"/>
  <c r="W2246" i="12" s="1"/>
  <c r="AC2246" i="12" s="1"/>
  <c r="AH2246" i="12" s="1"/>
  <c r="AN2246" i="12" s="1"/>
  <c r="L429" i="12"/>
  <c r="R429" i="12" s="1"/>
  <c r="W429" i="12" s="1"/>
  <c r="AC429" i="12" s="1"/>
  <c r="AH429" i="12" s="1"/>
  <c r="AN429" i="12" s="1"/>
  <c r="F428" i="12"/>
  <c r="L428" i="12" s="1"/>
  <c r="R428" i="12" s="1"/>
  <c r="W428" i="12" s="1"/>
  <c r="AC428" i="12" s="1"/>
  <c r="AH428" i="12" s="1"/>
  <c r="AN428" i="12" s="1"/>
  <c r="M429" i="12"/>
  <c r="S429" i="12" s="1"/>
  <c r="X429" i="12" s="1"/>
  <c r="AD429" i="12" s="1"/>
  <c r="AI429" i="12" s="1"/>
  <c r="AO429" i="12" s="1"/>
  <c r="G428" i="12"/>
  <c r="M428" i="12" s="1"/>
  <c r="S428" i="12" s="1"/>
  <c r="X428" i="12" s="1"/>
  <c r="AD428" i="12" s="1"/>
  <c r="AI428" i="12" s="1"/>
  <c r="AO428" i="12" s="1"/>
  <c r="N634" i="12"/>
  <c r="T634" i="12" s="1"/>
  <c r="Y634" i="12" s="1"/>
  <c r="AE634" i="12" s="1"/>
  <c r="AJ634" i="12" s="1"/>
  <c r="AP634" i="12" s="1"/>
  <c r="H633" i="12"/>
  <c r="N633" i="12" s="1"/>
  <c r="T633" i="12" s="1"/>
  <c r="Y633" i="12" s="1"/>
  <c r="AE633" i="12" s="1"/>
  <c r="AJ633" i="12" s="1"/>
  <c r="AP633" i="12" s="1"/>
  <c r="N275" i="12"/>
  <c r="T275" i="12" s="1"/>
  <c r="Y275" i="12" s="1"/>
  <c r="AE275" i="12" s="1"/>
  <c r="AJ275" i="12" s="1"/>
  <c r="AP275" i="12" s="1"/>
  <c r="H274" i="12"/>
  <c r="N323" i="12"/>
  <c r="T323" i="12" s="1"/>
  <c r="Y323" i="12" s="1"/>
  <c r="AE323" i="12" s="1"/>
  <c r="AJ323" i="12" s="1"/>
  <c r="AP323" i="12" s="1"/>
  <c r="H322" i="12"/>
  <c r="M537" i="12"/>
  <c r="S537" i="12" s="1"/>
  <c r="X537" i="12" s="1"/>
  <c r="AD537" i="12" s="1"/>
  <c r="AI537" i="12" s="1"/>
  <c r="AO537" i="12" s="1"/>
  <c r="G536" i="12"/>
  <c r="M884" i="12"/>
  <c r="S884" i="12" s="1"/>
  <c r="X884" i="12" s="1"/>
  <c r="AD884" i="12" s="1"/>
  <c r="AI884" i="12" s="1"/>
  <c r="AO884" i="12" s="1"/>
  <c r="M994" i="12"/>
  <c r="S994" i="12" s="1"/>
  <c r="X994" i="12" s="1"/>
  <c r="AD994" i="12" s="1"/>
  <c r="AI994" i="12" s="1"/>
  <c r="AO994" i="12" s="1"/>
  <c r="G993" i="12"/>
  <c r="M993" i="12" s="1"/>
  <c r="S993" i="12" s="1"/>
  <c r="X993" i="12" s="1"/>
  <c r="AD993" i="12" s="1"/>
  <c r="AI993" i="12" s="1"/>
  <c r="AO993" i="12" s="1"/>
  <c r="H1017" i="12"/>
  <c r="N1017" i="12" s="1"/>
  <c r="T1017" i="12" s="1"/>
  <c r="Y1017" i="12" s="1"/>
  <c r="AE1017" i="12" s="1"/>
  <c r="AJ1017" i="12" s="1"/>
  <c r="AP1017" i="12" s="1"/>
  <c r="N1018" i="12"/>
  <c r="T1018" i="12" s="1"/>
  <c r="Y1018" i="12" s="1"/>
  <c r="AE1018" i="12" s="1"/>
  <c r="AJ1018" i="12" s="1"/>
  <c r="AP1018" i="12" s="1"/>
  <c r="M1203" i="12"/>
  <c r="S1203" i="12" s="1"/>
  <c r="X1203" i="12" s="1"/>
  <c r="AD1203" i="12" s="1"/>
  <c r="AI1203" i="12" s="1"/>
  <c r="AO1203" i="12" s="1"/>
  <c r="G1198" i="12"/>
  <c r="H1615" i="12"/>
  <c r="N1615" i="12" s="1"/>
  <c r="T1615" i="12" s="1"/>
  <c r="Y1615" i="12" s="1"/>
  <c r="AE1615" i="12" s="1"/>
  <c r="AJ1615" i="12" s="1"/>
  <c r="AP1615" i="12" s="1"/>
  <c r="N1616" i="12"/>
  <c r="T1616" i="12" s="1"/>
  <c r="Y1616" i="12" s="1"/>
  <c r="AE1616" i="12" s="1"/>
  <c r="AJ1616" i="12" s="1"/>
  <c r="AP1616" i="12" s="1"/>
  <c r="G2118" i="12"/>
  <c r="M2119" i="12"/>
  <c r="S2119" i="12" s="1"/>
  <c r="X2119" i="12" s="1"/>
  <c r="AD2119" i="12" s="1"/>
  <c r="AI2119" i="12" s="1"/>
  <c r="AO2119" i="12" s="1"/>
  <c r="F2198" i="12"/>
  <c r="L2198" i="12" s="1"/>
  <c r="R2198" i="12" s="1"/>
  <c r="W2198" i="12" s="1"/>
  <c r="AC2198" i="12" s="1"/>
  <c r="AH2198" i="12" s="1"/>
  <c r="AN2198" i="12" s="1"/>
  <c r="L2199" i="12"/>
  <c r="R2199" i="12" s="1"/>
  <c r="W2199" i="12" s="1"/>
  <c r="AC2199" i="12" s="1"/>
  <c r="AH2199" i="12" s="1"/>
  <c r="AN2199" i="12" s="1"/>
  <c r="M334" i="12"/>
  <c r="S334" i="12" s="1"/>
  <c r="X334" i="12" s="1"/>
  <c r="AD334" i="12" s="1"/>
  <c r="AI334" i="12" s="1"/>
  <c r="AO334" i="12" s="1"/>
  <c r="G333" i="12"/>
  <c r="M333" i="12" s="1"/>
  <c r="S333" i="12" s="1"/>
  <c r="X333" i="12" s="1"/>
  <c r="AD333" i="12" s="1"/>
  <c r="AI333" i="12" s="1"/>
  <c r="AO333" i="12" s="1"/>
  <c r="N537" i="12"/>
  <c r="T537" i="12" s="1"/>
  <c r="Y537" i="12" s="1"/>
  <c r="AE537" i="12" s="1"/>
  <c r="AJ537" i="12" s="1"/>
  <c r="AP537" i="12" s="1"/>
  <c r="H536" i="12"/>
  <c r="L634" i="12"/>
  <c r="R634" i="12" s="1"/>
  <c r="W634" i="12" s="1"/>
  <c r="AC634" i="12" s="1"/>
  <c r="AH634" i="12" s="1"/>
  <c r="AN634" i="12" s="1"/>
  <c r="F633" i="12"/>
  <c r="L633" i="12" s="1"/>
  <c r="R633" i="12" s="1"/>
  <c r="W633" i="12" s="1"/>
  <c r="AC633" i="12" s="1"/>
  <c r="AH633" i="12" s="1"/>
  <c r="AN633" i="12" s="1"/>
  <c r="G896" i="12"/>
  <c r="M896" i="12" s="1"/>
  <c r="S896" i="12" s="1"/>
  <c r="X896" i="12" s="1"/>
  <c r="AD896" i="12" s="1"/>
  <c r="AI896" i="12" s="1"/>
  <c r="AO896" i="12" s="1"/>
  <c r="M897" i="12"/>
  <c r="S897" i="12" s="1"/>
  <c r="X897" i="12" s="1"/>
  <c r="AD897" i="12" s="1"/>
  <c r="AI897" i="12" s="1"/>
  <c r="AO897" i="12" s="1"/>
  <c r="G935" i="12"/>
  <c r="M935" i="12" s="1"/>
  <c r="S935" i="12" s="1"/>
  <c r="X935" i="12" s="1"/>
  <c r="AD935" i="12" s="1"/>
  <c r="AI935" i="12" s="1"/>
  <c r="AO935" i="12" s="1"/>
  <c r="M936" i="12"/>
  <c r="S936" i="12" s="1"/>
  <c r="X936" i="12" s="1"/>
  <c r="AD936" i="12" s="1"/>
  <c r="AI936" i="12" s="1"/>
  <c r="AO936" i="12" s="1"/>
  <c r="N994" i="12"/>
  <c r="T994" i="12" s="1"/>
  <c r="Y994" i="12" s="1"/>
  <c r="AE994" i="12" s="1"/>
  <c r="AJ994" i="12" s="1"/>
  <c r="AP994" i="12" s="1"/>
  <c r="H993" i="12"/>
  <c r="N993" i="12" s="1"/>
  <c r="T993" i="12" s="1"/>
  <c r="Y993" i="12" s="1"/>
  <c r="AE993" i="12" s="1"/>
  <c r="AJ993" i="12" s="1"/>
  <c r="AP993" i="12" s="1"/>
  <c r="H1104" i="12"/>
  <c r="N1104" i="12" s="1"/>
  <c r="T1104" i="12" s="1"/>
  <c r="Y1104" i="12" s="1"/>
  <c r="AE1104" i="12" s="1"/>
  <c r="AJ1104" i="12" s="1"/>
  <c r="AP1104" i="12" s="1"/>
  <c r="N1112" i="12"/>
  <c r="T1112" i="12" s="1"/>
  <c r="Y1112" i="12" s="1"/>
  <c r="AE1112" i="12" s="1"/>
  <c r="AJ1112" i="12" s="1"/>
  <c r="AP1112" i="12" s="1"/>
  <c r="N1301" i="12"/>
  <c r="T1301" i="12" s="1"/>
  <c r="Y1301" i="12" s="1"/>
  <c r="AE1301" i="12" s="1"/>
  <c r="AJ1301" i="12" s="1"/>
  <c r="AP1301" i="12" s="1"/>
  <c r="H1292" i="12"/>
  <c r="N1292" i="12" s="1"/>
  <c r="T1292" i="12" s="1"/>
  <c r="Y1292" i="12" s="1"/>
  <c r="AE1292" i="12" s="1"/>
  <c r="AJ1292" i="12" s="1"/>
  <c r="AP1292" i="12" s="1"/>
  <c r="M1358" i="12"/>
  <c r="S1358" i="12" s="1"/>
  <c r="X1358" i="12" s="1"/>
  <c r="AD1358" i="12" s="1"/>
  <c r="AI1358" i="12" s="1"/>
  <c r="AO1358" i="12" s="1"/>
  <c r="G1357" i="12"/>
  <c r="M1357" i="12" s="1"/>
  <c r="S1357" i="12" s="1"/>
  <c r="X1357" i="12" s="1"/>
  <c r="AD1357" i="12" s="1"/>
  <c r="AI1357" i="12" s="1"/>
  <c r="AO1357" i="12" s="1"/>
  <c r="H1386" i="12"/>
  <c r="N1387" i="12"/>
  <c r="T1387" i="12" s="1"/>
  <c r="Y1387" i="12" s="1"/>
  <c r="AE1387" i="12" s="1"/>
  <c r="AJ1387" i="12" s="1"/>
  <c r="AP1387" i="12" s="1"/>
  <c r="F1620" i="12"/>
  <c r="L1620" i="12" s="1"/>
  <c r="R1620" i="12" s="1"/>
  <c r="W1620" i="12" s="1"/>
  <c r="AC1620" i="12" s="1"/>
  <c r="AH1620" i="12" s="1"/>
  <c r="AN1620" i="12" s="1"/>
  <c r="L1621" i="12"/>
  <c r="R1621" i="12" s="1"/>
  <c r="W1621" i="12" s="1"/>
  <c r="AC1621" i="12" s="1"/>
  <c r="AH1621" i="12" s="1"/>
  <c r="AN1621" i="12" s="1"/>
  <c r="F1661" i="12"/>
  <c r="L1661" i="12" s="1"/>
  <c r="R1661" i="12" s="1"/>
  <c r="W1661" i="12" s="1"/>
  <c r="AC1661" i="12" s="1"/>
  <c r="AH1661" i="12" s="1"/>
  <c r="AN1661" i="12" s="1"/>
  <c r="L1662" i="12"/>
  <c r="R1662" i="12" s="1"/>
  <c r="W1662" i="12" s="1"/>
  <c r="AC1662" i="12" s="1"/>
  <c r="AH1662" i="12" s="1"/>
  <c r="AN1662" i="12" s="1"/>
  <c r="L1942" i="12"/>
  <c r="R1942" i="12" s="1"/>
  <c r="W1942" i="12" s="1"/>
  <c r="AC1942" i="12" s="1"/>
  <c r="AH1942" i="12" s="1"/>
  <c r="AN1942" i="12" s="1"/>
  <c r="M2144" i="12"/>
  <c r="S2144" i="12" s="1"/>
  <c r="X2144" i="12" s="1"/>
  <c r="AD2144" i="12" s="1"/>
  <c r="AI2144" i="12" s="1"/>
  <c r="AO2144" i="12" s="1"/>
  <c r="H2427" i="12"/>
  <c r="N2427" i="12" s="1"/>
  <c r="T2427" i="12" s="1"/>
  <c r="Y2427" i="12" s="1"/>
  <c r="AE2427" i="12" s="1"/>
  <c r="AJ2427" i="12" s="1"/>
  <c r="AP2427" i="12" s="1"/>
  <c r="N2428" i="12"/>
  <c r="T2428" i="12" s="1"/>
  <c r="Y2428" i="12" s="1"/>
  <c r="AE2428" i="12" s="1"/>
  <c r="AJ2428" i="12" s="1"/>
  <c r="AP2428" i="12" s="1"/>
  <c r="F42" i="12"/>
  <c r="L42" i="12" s="1"/>
  <c r="R42" i="12" s="1"/>
  <c r="W42" i="12" s="1"/>
  <c r="AC42" i="12" s="1"/>
  <c r="AH42" i="12" s="1"/>
  <c r="AN42" i="12" s="1"/>
  <c r="L43" i="12"/>
  <c r="R43" i="12" s="1"/>
  <c r="W43" i="12" s="1"/>
  <c r="AC43" i="12" s="1"/>
  <c r="AH43" i="12" s="1"/>
  <c r="AN43" i="12" s="1"/>
  <c r="L1055" i="12"/>
  <c r="R1055" i="12" s="1"/>
  <c r="W1055" i="12" s="1"/>
  <c r="AC1055" i="12" s="1"/>
  <c r="AH1055" i="12" s="1"/>
  <c r="AN1055" i="12" s="1"/>
  <c r="F1054" i="12"/>
  <c r="L1054" i="12" s="1"/>
  <c r="R1054" i="12" s="1"/>
  <c r="W1054" i="12" s="1"/>
  <c r="AC1054" i="12" s="1"/>
  <c r="AH1054" i="12" s="1"/>
  <c r="AN1054" i="12" s="1"/>
  <c r="M1512" i="12"/>
  <c r="S1512" i="12" s="1"/>
  <c r="X1512" i="12" s="1"/>
  <c r="AD1512" i="12" s="1"/>
  <c r="AI1512" i="12" s="1"/>
  <c r="AO1512" i="12" s="1"/>
  <c r="G1511" i="12"/>
  <c r="M1511" i="12" s="1"/>
  <c r="S1511" i="12" s="1"/>
  <c r="X1511" i="12" s="1"/>
  <c r="AD1511" i="12" s="1"/>
  <c r="AI1511" i="12" s="1"/>
  <c r="AO1511" i="12" s="1"/>
  <c r="H2406" i="12"/>
  <c r="N2406" i="12" s="1"/>
  <c r="T2406" i="12" s="1"/>
  <c r="Y2406" i="12" s="1"/>
  <c r="AE2406" i="12" s="1"/>
  <c r="AJ2406" i="12" s="1"/>
  <c r="AP2406" i="12" s="1"/>
  <c r="N2407" i="12"/>
  <c r="T2407" i="12" s="1"/>
  <c r="Y2407" i="12" s="1"/>
  <c r="AE2407" i="12" s="1"/>
  <c r="AJ2407" i="12" s="1"/>
  <c r="AP2407" i="12" s="1"/>
  <c r="H2545" i="12"/>
  <c r="N2545" i="12" s="1"/>
  <c r="T2545" i="12" s="1"/>
  <c r="Y2545" i="12" s="1"/>
  <c r="AE2545" i="12" s="1"/>
  <c r="AJ2545" i="12" s="1"/>
  <c r="AP2545" i="12" s="1"/>
  <c r="N2546" i="12"/>
  <c r="T2546" i="12" s="1"/>
  <c r="Y2546" i="12" s="1"/>
  <c r="AE2546" i="12" s="1"/>
  <c r="AJ2546" i="12" s="1"/>
  <c r="AP2546" i="12" s="1"/>
  <c r="M1055" i="12"/>
  <c r="S1055" i="12" s="1"/>
  <c r="X1055" i="12" s="1"/>
  <c r="AD1055" i="12" s="1"/>
  <c r="AI1055" i="12" s="1"/>
  <c r="AO1055" i="12" s="1"/>
  <c r="G1054" i="12"/>
  <c r="M1054" i="12" s="1"/>
  <c r="S1054" i="12" s="1"/>
  <c r="X1054" i="12" s="1"/>
  <c r="AD1054" i="12" s="1"/>
  <c r="AI1054" i="12" s="1"/>
  <c r="AO1054" i="12" s="1"/>
  <c r="N1566" i="12"/>
  <c r="T1566" i="12" s="1"/>
  <c r="Y1566" i="12" s="1"/>
  <c r="AE1566" i="12" s="1"/>
  <c r="AJ1566" i="12" s="1"/>
  <c r="AP1566" i="12" s="1"/>
  <c r="H1565" i="12"/>
  <c r="H2128" i="12"/>
  <c r="N2128" i="12" s="1"/>
  <c r="T2128" i="12" s="1"/>
  <c r="Y2128" i="12" s="1"/>
  <c r="AE2128" i="12" s="1"/>
  <c r="AJ2128" i="12" s="1"/>
  <c r="AP2128" i="12" s="1"/>
  <c r="N2129" i="12"/>
  <c r="T2129" i="12" s="1"/>
  <c r="Y2129" i="12" s="1"/>
  <c r="AE2129" i="12" s="1"/>
  <c r="AJ2129" i="12" s="1"/>
  <c r="AP2129" i="12" s="1"/>
  <c r="F1545" i="12"/>
  <c r="L1546" i="12"/>
  <c r="R1546" i="12" s="1"/>
  <c r="W1546" i="12" s="1"/>
  <c r="AC1546" i="12" s="1"/>
  <c r="AH1546" i="12" s="1"/>
  <c r="AN1546" i="12" s="1"/>
  <c r="F609" i="12"/>
  <c r="L610" i="12"/>
  <c r="R610" i="12" s="1"/>
  <c r="W610" i="12" s="1"/>
  <c r="AC610" i="12" s="1"/>
  <c r="AH610" i="12" s="1"/>
  <c r="AN610" i="12" s="1"/>
  <c r="F205" i="12"/>
  <c r="L205" i="12" s="1"/>
  <c r="R205" i="12" s="1"/>
  <c r="W205" i="12" s="1"/>
  <c r="AC205" i="12" s="1"/>
  <c r="AH205" i="12" s="1"/>
  <c r="AN205" i="12" s="1"/>
  <c r="L206" i="12"/>
  <c r="R206" i="12" s="1"/>
  <c r="W206" i="12" s="1"/>
  <c r="AC206" i="12" s="1"/>
  <c r="AH206" i="12" s="1"/>
  <c r="AN206" i="12" s="1"/>
  <c r="M385" i="12"/>
  <c r="S385" i="12" s="1"/>
  <c r="X385" i="12" s="1"/>
  <c r="AD385" i="12" s="1"/>
  <c r="G384" i="12"/>
  <c r="M384" i="12" s="1"/>
  <c r="S384" i="12" s="1"/>
  <c r="X384" i="12" s="1"/>
  <c r="G205" i="12"/>
  <c r="M205" i="12" s="1"/>
  <c r="S205" i="12" s="1"/>
  <c r="X205" i="12" s="1"/>
  <c r="AD205" i="12" s="1"/>
  <c r="AI205" i="12" s="1"/>
  <c r="AO205" i="12" s="1"/>
  <c r="M206" i="12"/>
  <c r="S206" i="12" s="1"/>
  <c r="X206" i="12" s="1"/>
  <c r="AD206" i="12" s="1"/>
  <c r="AI206" i="12" s="1"/>
  <c r="AO206" i="12" s="1"/>
  <c r="N653" i="12"/>
  <c r="T653" i="12" s="1"/>
  <c r="Y653" i="12" s="1"/>
  <c r="AE653" i="12" s="1"/>
  <c r="AJ653" i="12" s="1"/>
  <c r="AP653" i="12" s="1"/>
  <c r="H652" i="12"/>
  <c r="L687" i="12"/>
  <c r="R687" i="12" s="1"/>
  <c r="W687" i="12" s="1"/>
  <c r="AC687" i="12" s="1"/>
  <c r="AH687" i="12" s="1"/>
  <c r="AN687" i="12" s="1"/>
  <c r="F686" i="12"/>
  <c r="L686" i="12" s="1"/>
  <c r="R686" i="12" s="1"/>
  <c r="W686" i="12" s="1"/>
  <c r="AC686" i="12" s="1"/>
  <c r="AH686" i="12" s="1"/>
  <c r="AN686" i="12" s="1"/>
  <c r="N927" i="12"/>
  <c r="T927" i="12" s="1"/>
  <c r="Y927" i="12" s="1"/>
  <c r="AE927" i="12" s="1"/>
  <c r="AJ927" i="12" s="1"/>
  <c r="AP927" i="12" s="1"/>
  <c r="H922" i="12"/>
  <c r="H1091" i="12"/>
  <c r="N1092" i="12"/>
  <c r="T1092" i="12" s="1"/>
  <c r="Y1092" i="12" s="1"/>
  <c r="AE1092" i="12" s="1"/>
  <c r="AJ1092" i="12" s="1"/>
  <c r="AP1092" i="12" s="1"/>
  <c r="L1316" i="12"/>
  <c r="R1316" i="12" s="1"/>
  <c r="W1316" i="12" s="1"/>
  <c r="AC1316" i="12" s="1"/>
  <c r="AH1316" i="12" s="1"/>
  <c r="AN1316" i="12" s="1"/>
  <c r="F1315" i="12"/>
  <c r="N1367" i="12"/>
  <c r="T1367" i="12" s="1"/>
  <c r="Y1367" i="12" s="1"/>
  <c r="AE1367" i="12" s="1"/>
  <c r="AJ1367" i="12" s="1"/>
  <c r="AP1367" i="12" s="1"/>
  <c r="H1366" i="12"/>
  <c r="N1366" i="12" s="1"/>
  <c r="T1366" i="12" s="1"/>
  <c r="Y1366" i="12" s="1"/>
  <c r="AE1366" i="12" s="1"/>
  <c r="AJ1366" i="12" s="1"/>
  <c r="AP1366" i="12" s="1"/>
  <c r="F1488" i="12"/>
  <c r="L1488" i="12" s="1"/>
  <c r="R1488" i="12" s="1"/>
  <c r="W1488" i="12" s="1"/>
  <c r="AC1488" i="12" s="1"/>
  <c r="AH1488" i="12" s="1"/>
  <c r="AN1488" i="12" s="1"/>
  <c r="L1489" i="12"/>
  <c r="R1489" i="12" s="1"/>
  <c r="W1489" i="12" s="1"/>
  <c r="AC1489" i="12" s="1"/>
  <c r="AH1489" i="12" s="1"/>
  <c r="AN1489" i="12" s="1"/>
  <c r="H1641" i="12"/>
  <c r="N1641" i="12" s="1"/>
  <c r="T1641" i="12" s="1"/>
  <c r="Y1641" i="12" s="1"/>
  <c r="AE1641" i="12" s="1"/>
  <c r="AJ1641" i="12" s="1"/>
  <c r="AP1641" i="12" s="1"/>
  <c r="N1642" i="12"/>
  <c r="T1642" i="12" s="1"/>
  <c r="Y1642" i="12" s="1"/>
  <c r="AE1642" i="12" s="1"/>
  <c r="AJ1642" i="12" s="1"/>
  <c r="AP1642" i="12" s="1"/>
  <c r="N2008" i="12"/>
  <c r="T2008" i="12" s="1"/>
  <c r="Y2008" i="12" s="1"/>
  <c r="AE2008" i="12" s="1"/>
  <c r="AJ2008" i="12" s="1"/>
  <c r="AP2008" i="12" s="1"/>
  <c r="G2149" i="12"/>
  <c r="M2154" i="12"/>
  <c r="S2154" i="12" s="1"/>
  <c r="X2154" i="12" s="1"/>
  <c r="AD2154" i="12" s="1"/>
  <c r="AI2154" i="12" s="1"/>
  <c r="AO2154" i="12" s="1"/>
  <c r="N2382" i="12"/>
  <c r="T2382" i="12" s="1"/>
  <c r="Y2382" i="12" s="1"/>
  <c r="AE2382" i="12" s="1"/>
  <c r="AJ2382" i="12" s="1"/>
  <c r="AP2382" i="12" s="1"/>
  <c r="H2381" i="12"/>
  <c r="G2427" i="12"/>
  <c r="M2427" i="12" s="1"/>
  <c r="S2427" i="12" s="1"/>
  <c r="X2427" i="12" s="1"/>
  <c r="AD2427" i="12" s="1"/>
  <c r="AI2427" i="12" s="1"/>
  <c r="AO2427" i="12" s="1"/>
  <c r="M2428" i="12"/>
  <c r="S2428" i="12" s="1"/>
  <c r="X2428" i="12" s="1"/>
  <c r="AD2428" i="12" s="1"/>
  <c r="AI2428" i="12" s="1"/>
  <c r="AO2428" i="12" s="1"/>
  <c r="F2545" i="12"/>
  <c r="L2545" i="12" s="1"/>
  <c r="R2545" i="12" s="1"/>
  <c r="W2545" i="12" s="1"/>
  <c r="AC2545" i="12" s="1"/>
  <c r="AH2545" i="12" s="1"/>
  <c r="AN2545" i="12" s="1"/>
  <c r="L2546" i="12"/>
  <c r="R2546" i="12" s="1"/>
  <c r="W2546" i="12" s="1"/>
  <c r="AC2546" i="12" s="1"/>
  <c r="AH2546" i="12" s="1"/>
  <c r="AN2546" i="12" s="1"/>
  <c r="N485" i="12"/>
  <c r="T485" i="12" s="1"/>
  <c r="Y485" i="12" s="1"/>
  <c r="AE485" i="12" s="1"/>
  <c r="AJ485" i="12" s="1"/>
  <c r="AP485" i="12" s="1"/>
  <c r="H484" i="12"/>
  <c r="M687" i="12"/>
  <c r="S687" i="12" s="1"/>
  <c r="X687" i="12" s="1"/>
  <c r="AD687" i="12" s="1"/>
  <c r="AI687" i="12" s="1"/>
  <c r="AO687" i="12" s="1"/>
  <c r="G686" i="12"/>
  <c r="M686" i="12" s="1"/>
  <c r="S686" i="12" s="1"/>
  <c r="X686" i="12" s="1"/>
  <c r="AD686" i="12" s="1"/>
  <c r="AI686" i="12" s="1"/>
  <c r="AO686" i="12" s="1"/>
  <c r="N1203" i="12"/>
  <c r="T1203" i="12" s="1"/>
  <c r="Y1203" i="12" s="1"/>
  <c r="AE1203" i="12" s="1"/>
  <c r="AJ1203" i="12" s="1"/>
  <c r="AP1203" i="12" s="1"/>
  <c r="H1198" i="12"/>
  <c r="L1397" i="12"/>
  <c r="R1397" i="12" s="1"/>
  <c r="W1397" i="12" s="1"/>
  <c r="AC1397" i="12" s="1"/>
  <c r="AH1397" i="12" s="1"/>
  <c r="AN1397" i="12" s="1"/>
  <c r="F1392" i="12"/>
  <c r="L1512" i="12"/>
  <c r="R1512" i="12" s="1"/>
  <c r="W1512" i="12" s="1"/>
  <c r="AC1512" i="12" s="1"/>
  <c r="AH1512" i="12" s="1"/>
  <c r="AN1512" i="12" s="1"/>
  <c r="F1511" i="12"/>
  <c r="L1511" i="12" s="1"/>
  <c r="R1511" i="12" s="1"/>
  <c r="W1511" i="12" s="1"/>
  <c r="AC1511" i="12" s="1"/>
  <c r="AH1511" i="12" s="1"/>
  <c r="AN1511" i="12" s="1"/>
  <c r="F2128" i="12"/>
  <c r="L2128" i="12" s="1"/>
  <c r="R2128" i="12" s="1"/>
  <c r="W2128" i="12" s="1"/>
  <c r="AC2128" i="12" s="1"/>
  <c r="AH2128" i="12" s="1"/>
  <c r="AN2128" i="12" s="1"/>
  <c r="L2129" i="12"/>
  <c r="R2129" i="12" s="1"/>
  <c r="W2129" i="12" s="1"/>
  <c r="AC2129" i="12" s="1"/>
  <c r="AH2129" i="12" s="1"/>
  <c r="AN2129" i="12" s="1"/>
  <c r="L927" i="12"/>
  <c r="R927" i="12" s="1"/>
  <c r="W927" i="12" s="1"/>
  <c r="AC927" i="12" s="1"/>
  <c r="AH927" i="12" s="1"/>
  <c r="AN927" i="12" s="1"/>
  <c r="F922" i="12"/>
  <c r="L922" i="12" s="1"/>
  <c r="R922" i="12" s="1"/>
  <c r="W922" i="12" s="1"/>
  <c r="AC922" i="12" s="1"/>
  <c r="AH922" i="12" s="1"/>
  <c r="AN922" i="12" s="1"/>
  <c r="M954" i="12"/>
  <c r="S954" i="12" s="1"/>
  <c r="X954" i="12" s="1"/>
  <c r="AD954" i="12" s="1"/>
  <c r="AI954" i="12" s="1"/>
  <c r="AO954" i="12" s="1"/>
  <c r="G949" i="12"/>
  <c r="N1009" i="12"/>
  <c r="T1009" i="12" s="1"/>
  <c r="Y1009" i="12" s="1"/>
  <c r="AE1009" i="12" s="1"/>
  <c r="AJ1009" i="12" s="1"/>
  <c r="AP1009" i="12" s="1"/>
  <c r="H1004" i="12"/>
  <c r="N1358" i="12"/>
  <c r="T1358" i="12" s="1"/>
  <c r="Y1358" i="12" s="1"/>
  <c r="AE1358" i="12" s="1"/>
  <c r="AJ1358" i="12" s="1"/>
  <c r="AP1358" i="12" s="1"/>
  <c r="H1357" i="12"/>
  <c r="N1357" i="12" s="1"/>
  <c r="T1357" i="12" s="1"/>
  <c r="Y1357" i="12" s="1"/>
  <c r="AE1357" i="12" s="1"/>
  <c r="AJ1357" i="12" s="1"/>
  <c r="AP1357" i="12" s="1"/>
  <c r="G1620" i="12"/>
  <c r="M1620" i="12" s="1"/>
  <c r="S1620" i="12" s="1"/>
  <c r="X1620" i="12" s="1"/>
  <c r="AD1620" i="12" s="1"/>
  <c r="AI1620" i="12" s="1"/>
  <c r="AO1620" i="12" s="1"/>
  <c r="M1621" i="12"/>
  <c r="S1621" i="12" s="1"/>
  <c r="X1621" i="12" s="1"/>
  <c r="AD1621" i="12" s="1"/>
  <c r="AI1621" i="12" s="1"/>
  <c r="AO1621" i="12" s="1"/>
  <c r="G1661" i="12"/>
  <c r="M1661" i="12" s="1"/>
  <c r="S1661" i="12" s="1"/>
  <c r="X1661" i="12" s="1"/>
  <c r="AD1661" i="12" s="1"/>
  <c r="AI1661" i="12" s="1"/>
  <c r="AO1661" i="12" s="1"/>
  <c r="M1662" i="12"/>
  <c r="S1662" i="12" s="1"/>
  <c r="X1662" i="12" s="1"/>
  <c r="AD1662" i="12" s="1"/>
  <c r="AI1662" i="12" s="1"/>
  <c r="AO1662" i="12" s="1"/>
  <c r="M1942" i="12"/>
  <c r="S1942" i="12" s="1"/>
  <c r="X1942" i="12" s="1"/>
  <c r="AD1942" i="12" s="1"/>
  <c r="AI1942" i="12" s="1"/>
  <c r="AO1942" i="12" s="1"/>
  <c r="L2008" i="12"/>
  <c r="R2008" i="12" s="1"/>
  <c r="W2008" i="12" s="1"/>
  <c r="AC2008" i="12" s="1"/>
  <c r="AH2008" i="12" s="1"/>
  <c r="AN2008" i="12" s="1"/>
  <c r="N2144" i="12"/>
  <c r="T2144" i="12" s="1"/>
  <c r="Y2144" i="12" s="1"/>
  <c r="AE2144" i="12" s="1"/>
  <c r="AJ2144" i="12" s="1"/>
  <c r="AP2144" i="12" s="1"/>
  <c r="N687" i="12"/>
  <c r="T687" i="12" s="1"/>
  <c r="Y687" i="12" s="1"/>
  <c r="AE687" i="12" s="1"/>
  <c r="AJ687" i="12" s="1"/>
  <c r="AP687" i="12" s="1"/>
  <c r="H686" i="12"/>
  <c r="N686" i="12" s="1"/>
  <c r="T686" i="12" s="1"/>
  <c r="Y686" i="12" s="1"/>
  <c r="AE686" i="12" s="1"/>
  <c r="AJ686" i="12" s="1"/>
  <c r="AP686" i="12" s="1"/>
  <c r="M653" i="12"/>
  <c r="S653" i="12" s="1"/>
  <c r="X653" i="12" s="1"/>
  <c r="AD653" i="12" s="1"/>
  <c r="AI653" i="12" s="1"/>
  <c r="AO653" i="12" s="1"/>
  <c r="G652" i="12"/>
  <c r="L994" i="12"/>
  <c r="R994" i="12" s="1"/>
  <c r="W994" i="12" s="1"/>
  <c r="AC994" i="12" s="1"/>
  <c r="AH994" i="12" s="1"/>
  <c r="AN994" i="12" s="1"/>
  <c r="F993" i="12"/>
  <c r="L993" i="12" s="1"/>
  <c r="R993" i="12" s="1"/>
  <c r="W993" i="12" s="1"/>
  <c r="AC993" i="12" s="1"/>
  <c r="AH993" i="12" s="1"/>
  <c r="AN993" i="12" s="1"/>
  <c r="G1017" i="12"/>
  <c r="M1017" i="12" s="1"/>
  <c r="S1017" i="12" s="1"/>
  <c r="X1017" i="12" s="1"/>
  <c r="AD1017" i="12" s="1"/>
  <c r="AI1017" i="12" s="1"/>
  <c r="AO1017" i="12" s="1"/>
  <c r="M1018" i="12"/>
  <c r="S1018" i="12" s="1"/>
  <c r="X1018" i="12" s="1"/>
  <c r="AD1018" i="12" s="1"/>
  <c r="AI1018" i="12" s="1"/>
  <c r="AO1018" i="12" s="1"/>
  <c r="L1203" i="12"/>
  <c r="R1203" i="12" s="1"/>
  <c r="W1203" i="12" s="1"/>
  <c r="AC1203" i="12" s="1"/>
  <c r="AH1203" i="12" s="1"/>
  <c r="AN1203" i="12" s="1"/>
  <c r="F1198" i="12"/>
  <c r="N1536" i="12"/>
  <c r="T1536" i="12" s="1"/>
  <c r="Y1536" i="12" s="1"/>
  <c r="AE1536" i="12" s="1"/>
  <c r="AJ1536" i="12" s="1"/>
  <c r="AP1536" i="12" s="1"/>
  <c r="H1535" i="12"/>
  <c r="G1641" i="12"/>
  <c r="M1641" i="12" s="1"/>
  <c r="S1641" i="12" s="1"/>
  <c r="X1641" i="12" s="1"/>
  <c r="AD1641" i="12" s="1"/>
  <c r="AI1641" i="12" s="1"/>
  <c r="AO1641" i="12" s="1"/>
  <c r="M1642" i="12"/>
  <c r="S1642" i="12" s="1"/>
  <c r="X1642" i="12" s="1"/>
  <c r="AD1642" i="12" s="1"/>
  <c r="AI1642" i="12" s="1"/>
  <c r="AO1642" i="12" s="1"/>
  <c r="F2149" i="12"/>
  <c r="L2154" i="12"/>
  <c r="R2154" i="12" s="1"/>
  <c r="W2154" i="12" s="1"/>
  <c r="AC2154" i="12" s="1"/>
  <c r="AH2154" i="12" s="1"/>
  <c r="AN2154" i="12" s="1"/>
  <c r="F2427" i="12"/>
  <c r="L2427" i="12" s="1"/>
  <c r="R2427" i="12" s="1"/>
  <c r="W2427" i="12" s="1"/>
  <c r="AC2427" i="12" s="1"/>
  <c r="AH2427" i="12" s="1"/>
  <c r="AN2427" i="12" s="1"/>
  <c r="L2428" i="12"/>
  <c r="R2428" i="12" s="1"/>
  <c r="W2428" i="12" s="1"/>
  <c r="AC2428" i="12" s="1"/>
  <c r="AH2428" i="12" s="1"/>
  <c r="AN2428" i="12" s="1"/>
  <c r="H2540" i="12"/>
  <c r="N2540" i="12" s="1"/>
  <c r="T2540" i="12" s="1"/>
  <c r="Y2540" i="12" s="1"/>
  <c r="AE2540" i="12" s="1"/>
  <c r="AJ2540" i="12" s="1"/>
  <c r="AP2540" i="12" s="1"/>
  <c r="N2541" i="12"/>
  <c r="T2541" i="12" s="1"/>
  <c r="Y2541" i="12" s="1"/>
  <c r="AE2541" i="12" s="1"/>
  <c r="AJ2541" i="12" s="1"/>
  <c r="AP2541" i="12" s="1"/>
  <c r="F1576" i="12"/>
  <c r="L1581" i="12"/>
  <c r="R1581" i="12" s="1"/>
  <c r="W1581" i="12" s="1"/>
  <c r="AC1581" i="12" s="1"/>
  <c r="AH1581" i="12" s="1"/>
  <c r="AN1581" i="12" s="1"/>
  <c r="G297" i="12"/>
  <c r="M302" i="12"/>
  <c r="S302" i="12" s="1"/>
  <c r="X302" i="12" s="1"/>
  <c r="AD302" i="12" s="1"/>
  <c r="AI302" i="12" s="1"/>
  <c r="AO302" i="12" s="1"/>
  <c r="H32" i="12"/>
  <c r="N32" i="12" s="1"/>
  <c r="T32" i="12" s="1"/>
  <c r="Y32" i="12" s="1"/>
  <c r="AE32" i="12" s="1"/>
  <c r="AJ32" i="12" s="1"/>
  <c r="AP32" i="12" s="1"/>
  <c r="N33" i="12"/>
  <c r="T33" i="12" s="1"/>
  <c r="Y33" i="12" s="1"/>
  <c r="AE33" i="12" s="1"/>
  <c r="AJ33" i="12" s="1"/>
  <c r="AP33" i="12" s="1"/>
  <c r="F68" i="12"/>
  <c r="L68" i="12" s="1"/>
  <c r="R68" i="12" s="1"/>
  <c r="W68" i="12" s="1"/>
  <c r="AC68" i="12" s="1"/>
  <c r="AH68" i="12" s="1"/>
  <c r="AN68" i="12" s="1"/>
  <c r="L69" i="12"/>
  <c r="R69" i="12" s="1"/>
  <c r="W69" i="12" s="1"/>
  <c r="AC69" i="12" s="1"/>
  <c r="AH69" i="12" s="1"/>
  <c r="AN69" i="12" s="1"/>
  <c r="F982" i="12"/>
  <c r="L982" i="12" s="1"/>
  <c r="R982" i="12" s="1"/>
  <c r="W982" i="12" s="1"/>
  <c r="AC982" i="12" s="1"/>
  <c r="AH982" i="12" s="1"/>
  <c r="AN982" i="12" s="1"/>
  <c r="L983" i="12"/>
  <c r="R983" i="12" s="1"/>
  <c r="W983" i="12" s="1"/>
  <c r="AC983" i="12" s="1"/>
  <c r="AH983" i="12" s="1"/>
  <c r="AN983" i="12" s="1"/>
  <c r="G527" i="12"/>
  <c r="M528" i="12"/>
  <c r="S528" i="12" s="1"/>
  <c r="X528" i="12" s="1"/>
  <c r="AD528" i="12" s="1"/>
  <c r="AI528" i="12" s="1"/>
  <c r="AO528" i="12" s="1"/>
  <c r="H107" i="12"/>
  <c r="N107" i="12" s="1"/>
  <c r="T107" i="12" s="1"/>
  <c r="Y107" i="12" s="1"/>
  <c r="AE107" i="12" s="1"/>
  <c r="AJ107" i="12" s="1"/>
  <c r="AP107" i="12" s="1"/>
  <c r="N108" i="12"/>
  <c r="T108" i="12" s="1"/>
  <c r="Y108" i="12" s="1"/>
  <c r="AE108" i="12" s="1"/>
  <c r="AJ108" i="12" s="1"/>
  <c r="AP108" i="12" s="1"/>
  <c r="H1401" i="12"/>
  <c r="N1401" i="12" s="1"/>
  <c r="T1401" i="12" s="1"/>
  <c r="Y1401" i="12" s="1"/>
  <c r="AE1401" i="12" s="1"/>
  <c r="AJ1401" i="12" s="1"/>
  <c r="AP1401" i="12" s="1"/>
  <c r="N1402" i="12"/>
  <c r="T1402" i="12" s="1"/>
  <c r="Y1402" i="12" s="1"/>
  <c r="AE1402" i="12" s="1"/>
  <c r="AJ1402" i="12" s="1"/>
  <c r="AP1402" i="12" s="1"/>
  <c r="G614" i="12"/>
  <c r="M614" i="12" s="1"/>
  <c r="S614" i="12" s="1"/>
  <c r="X614" i="12" s="1"/>
  <c r="AD614" i="12" s="1"/>
  <c r="AI614" i="12" s="1"/>
  <c r="AO614" i="12" s="1"/>
  <c r="M615" i="12"/>
  <c r="S615" i="12" s="1"/>
  <c r="X615" i="12" s="1"/>
  <c r="AD615" i="12" s="1"/>
  <c r="AI615" i="12" s="1"/>
  <c r="AO615" i="12" s="1"/>
  <c r="F1477" i="12"/>
  <c r="L1478" i="12"/>
  <c r="R1478" i="12" s="1"/>
  <c r="W1478" i="12" s="1"/>
  <c r="AC1478" i="12" s="1"/>
  <c r="AH1478" i="12" s="1"/>
  <c r="AN1478" i="12" s="1"/>
  <c r="F2453" i="12"/>
  <c r="L2458" i="12"/>
  <c r="R2458" i="12" s="1"/>
  <c r="W2458" i="12" s="1"/>
  <c r="AC2458" i="12" s="1"/>
  <c r="AH2458" i="12" s="1"/>
  <c r="AN2458" i="12" s="1"/>
  <c r="G813" i="12"/>
  <c r="H240" i="12"/>
  <c r="H1096" i="12"/>
  <c r="N1096" i="12" s="1"/>
  <c r="T1096" i="12" s="1"/>
  <c r="Y1096" i="12" s="1"/>
  <c r="AE1096" i="12" s="1"/>
  <c r="AJ1096" i="12" s="1"/>
  <c r="AP1096" i="12" s="1"/>
  <c r="N1097" i="12"/>
  <c r="T1097" i="12" s="1"/>
  <c r="Y1097" i="12" s="1"/>
  <c r="AE1097" i="12" s="1"/>
  <c r="AJ1097" i="12" s="1"/>
  <c r="AP1097" i="12" s="1"/>
  <c r="H2468" i="12"/>
  <c r="N2468" i="12" s="1"/>
  <c r="T2468" i="12" s="1"/>
  <c r="Y2468" i="12" s="1"/>
  <c r="AE2468" i="12" s="1"/>
  <c r="AJ2468" i="12" s="1"/>
  <c r="AP2468" i="12" s="1"/>
  <c r="F2518" i="12"/>
  <c r="L2518" i="12" s="1"/>
  <c r="R2518" i="12" s="1"/>
  <c r="W2518" i="12" s="1"/>
  <c r="AC2518" i="12" s="1"/>
  <c r="AH2518" i="12" s="1"/>
  <c r="AN2518" i="12" s="1"/>
  <c r="L2523" i="12"/>
  <c r="R2523" i="12" s="1"/>
  <c r="W2523" i="12" s="1"/>
  <c r="AC2523" i="12" s="1"/>
  <c r="AH2523" i="12" s="1"/>
  <c r="AN2523" i="12" s="1"/>
  <c r="H2550" i="12"/>
  <c r="N2550" i="12" s="1"/>
  <c r="T2550" i="12" s="1"/>
  <c r="Y2550" i="12" s="1"/>
  <c r="AE2550" i="12" s="1"/>
  <c r="AJ2550" i="12" s="1"/>
  <c r="AP2550" i="12" s="1"/>
  <c r="N2551" i="12"/>
  <c r="T2551" i="12" s="1"/>
  <c r="Y2551" i="12" s="1"/>
  <c r="AE2551" i="12" s="1"/>
  <c r="AJ2551" i="12" s="1"/>
  <c r="AP2551" i="12" s="1"/>
  <c r="F1689" i="12"/>
  <c r="L1689" i="12" s="1"/>
  <c r="R1689" i="12" s="1"/>
  <c r="W1689" i="12" s="1"/>
  <c r="AC1689" i="12" s="1"/>
  <c r="AH1689" i="12" s="1"/>
  <c r="AN1689" i="12" s="1"/>
  <c r="L1690" i="12"/>
  <c r="R1690" i="12" s="1"/>
  <c r="W1690" i="12" s="1"/>
  <c r="AC1690" i="12" s="1"/>
  <c r="AH1690" i="12" s="1"/>
  <c r="AN1690" i="12" s="1"/>
  <c r="F2550" i="12"/>
  <c r="L2550" i="12" s="1"/>
  <c r="R2550" i="12" s="1"/>
  <c r="W2550" i="12" s="1"/>
  <c r="AC2550" i="12" s="1"/>
  <c r="AH2550" i="12" s="1"/>
  <c r="AN2550" i="12" s="1"/>
  <c r="L2551" i="12"/>
  <c r="R2551" i="12" s="1"/>
  <c r="W2551" i="12" s="1"/>
  <c r="AC2551" i="12" s="1"/>
  <c r="AH2551" i="12" s="1"/>
  <c r="AN2551" i="12" s="1"/>
  <c r="F2390" i="12"/>
  <c r="L2390" i="12" s="1"/>
  <c r="R2390" i="12" s="1"/>
  <c r="W2390" i="12" s="1"/>
  <c r="AC2390" i="12" s="1"/>
  <c r="AH2390" i="12" s="1"/>
  <c r="AN2390" i="12" s="1"/>
  <c r="G32" i="12"/>
  <c r="M32" i="12" s="1"/>
  <c r="S32" i="12" s="1"/>
  <c r="X32" i="12" s="1"/>
  <c r="AD32" i="12" s="1"/>
  <c r="AI32" i="12" s="1"/>
  <c r="AO32" i="12" s="1"/>
  <c r="M33" i="12"/>
  <c r="S33" i="12" s="1"/>
  <c r="X33" i="12" s="1"/>
  <c r="AD33" i="12" s="1"/>
  <c r="AI33" i="12" s="1"/>
  <c r="AO33" i="12" s="1"/>
  <c r="F1589" i="12"/>
  <c r="G2550" i="12"/>
  <c r="M2550" i="12" s="1"/>
  <c r="S2550" i="12" s="1"/>
  <c r="X2550" i="12" s="1"/>
  <c r="AD2550" i="12" s="1"/>
  <c r="AI2550" i="12" s="1"/>
  <c r="AO2550" i="12" s="1"/>
  <c r="M2551" i="12"/>
  <c r="S2551" i="12" s="1"/>
  <c r="X2551" i="12" s="1"/>
  <c r="AD2551" i="12" s="1"/>
  <c r="AI2551" i="12" s="1"/>
  <c r="AO2551" i="12" s="1"/>
  <c r="F17" i="12"/>
  <c r="L18" i="12"/>
  <c r="R18" i="12" s="1"/>
  <c r="W18" i="12" s="1"/>
  <c r="AC18" i="12" s="1"/>
  <c r="AH18" i="12" s="1"/>
  <c r="AN18" i="12" s="1"/>
  <c r="H1867" i="12"/>
  <c r="N1867" i="12" s="1"/>
  <c r="T1867" i="12" s="1"/>
  <c r="Y1867" i="12" s="1"/>
  <c r="AE1867" i="12" s="1"/>
  <c r="AJ1867" i="12" s="1"/>
  <c r="AP1867" i="12" s="1"/>
  <c r="N1868" i="12"/>
  <c r="T1868" i="12" s="1"/>
  <c r="Y1868" i="12" s="1"/>
  <c r="AE1868" i="12" s="1"/>
  <c r="AJ1868" i="12" s="1"/>
  <c r="AP1868" i="12" s="1"/>
  <c r="G1646" i="12"/>
  <c r="M1647" i="12"/>
  <c r="S1647" i="12" s="1"/>
  <c r="X1647" i="12" s="1"/>
  <c r="AD1647" i="12" s="1"/>
  <c r="AI1647" i="12" s="1"/>
  <c r="AO1647" i="12" s="1"/>
  <c r="G2432" i="12"/>
  <c r="M2437" i="12"/>
  <c r="S2437" i="12" s="1"/>
  <c r="X2437" i="12" s="1"/>
  <c r="AD2437" i="12" s="1"/>
  <c r="AI2437" i="12" s="1"/>
  <c r="AO2437" i="12" s="1"/>
  <c r="H813" i="12"/>
  <c r="N814" i="12"/>
  <c r="T814" i="12" s="1"/>
  <c r="Y814" i="12" s="1"/>
  <c r="AE814" i="12" s="1"/>
  <c r="AJ814" i="12" s="1"/>
  <c r="AP814" i="12" s="1"/>
  <c r="F2468" i="12"/>
  <c r="L2468" i="12" s="1"/>
  <c r="R2468" i="12" s="1"/>
  <c r="W2468" i="12" s="1"/>
  <c r="AC2468" i="12" s="1"/>
  <c r="AH2468" i="12" s="1"/>
  <c r="AN2468" i="12" s="1"/>
  <c r="L2482" i="12"/>
  <c r="R2482" i="12" s="1"/>
  <c r="W2482" i="12" s="1"/>
  <c r="AC2482" i="12" s="1"/>
  <c r="AH2482" i="12" s="1"/>
  <c r="AN2482" i="12" s="1"/>
  <c r="G940" i="12"/>
  <c r="M940" i="12" s="1"/>
  <c r="S940" i="12" s="1"/>
  <c r="X940" i="12" s="1"/>
  <c r="AD940" i="12" s="1"/>
  <c r="AI940" i="12" s="1"/>
  <c r="AO940" i="12" s="1"/>
  <c r="M941" i="12"/>
  <c r="S941" i="12" s="1"/>
  <c r="X941" i="12" s="1"/>
  <c r="AD941" i="12" s="1"/>
  <c r="AI941" i="12" s="1"/>
  <c r="AO941" i="12" s="1"/>
  <c r="F240" i="12"/>
  <c r="L258" i="12"/>
  <c r="R258" i="12" s="1"/>
  <c r="W258" i="12" s="1"/>
  <c r="AC258" i="12" s="1"/>
  <c r="AH258" i="12" s="1"/>
  <c r="AN258" i="12" s="1"/>
  <c r="F1867" i="12"/>
  <c r="L1867" i="12" s="1"/>
  <c r="R1867" i="12" s="1"/>
  <c r="W1867" i="12" s="1"/>
  <c r="AC1867" i="12" s="1"/>
  <c r="AH1867" i="12" s="1"/>
  <c r="AN1867" i="12" s="1"/>
  <c r="L1868" i="12"/>
  <c r="R1868" i="12" s="1"/>
  <c r="W1868" i="12" s="1"/>
  <c r="AC1868" i="12" s="1"/>
  <c r="AH1868" i="12" s="1"/>
  <c r="AN1868" i="12" s="1"/>
  <c r="G681" i="12"/>
  <c r="M681" i="12" s="1"/>
  <c r="S681" i="12" s="1"/>
  <c r="X681" i="12" s="1"/>
  <c r="AD681" i="12" s="1"/>
  <c r="AI681" i="12" s="1"/>
  <c r="AO681" i="12" s="1"/>
  <c r="M682" i="12"/>
  <c r="S682" i="12" s="1"/>
  <c r="X682" i="12" s="1"/>
  <c r="AD682" i="12" s="1"/>
  <c r="AI682" i="12" s="1"/>
  <c r="AO682" i="12" s="1"/>
  <c r="F1017" i="12"/>
  <c r="L1017" i="12" s="1"/>
  <c r="R1017" i="12" s="1"/>
  <c r="W1017" i="12" s="1"/>
  <c r="AC1017" i="12" s="1"/>
  <c r="AH1017" i="12" s="1"/>
  <c r="AN1017" i="12" s="1"/>
  <c r="L1018" i="12"/>
  <c r="R1018" i="12" s="1"/>
  <c r="W1018" i="12" s="1"/>
  <c r="AC1018" i="12" s="1"/>
  <c r="AH1018" i="12" s="1"/>
  <c r="AN1018" i="12" s="1"/>
  <c r="G1349" i="12"/>
  <c r="M1349" i="12" s="1"/>
  <c r="S1349" i="12" s="1"/>
  <c r="X1349" i="12" s="1"/>
  <c r="AD1349" i="12" s="1"/>
  <c r="AI1349" i="12" s="1"/>
  <c r="AO1349" i="12" s="1"/>
  <c r="M1350" i="12"/>
  <c r="S1350" i="12" s="1"/>
  <c r="X1350" i="12" s="1"/>
  <c r="AD1350" i="12" s="1"/>
  <c r="AI1350" i="12" s="1"/>
  <c r="AO1350" i="12" s="1"/>
  <c r="H1375" i="12"/>
  <c r="N1375" i="12" s="1"/>
  <c r="T1375" i="12" s="1"/>
  <c r="Y1375" i="12" s="1"/>
  <c r="AE1375" i="12" s="1"/>
  <c r="AJ1375" i="12" s="1"/>
  <c r="AP1375" i="12" s="1"/>
  <c r="N1376" i="12"/>
  <c r="T1376" i="12" s="1"/>
  <c r="Y1376" i="12" s="1"/>
  <c r="AE1376" i="12" s="1"/>
  <c r="AJ1376" i="12" s="1"/>
  <c r="AP1376" i="12" s="1"/>
  <c r="H1488" i="12"/>
  <c r="N1488" i="12" s="1"/>
  <c r="T1488" i="12" s="1"/>
  <c r="Y1488" i="12" s="1"/>
  <c r="AE1488" i="12" s="1"/>
  <c r="AJ1488" i="12" s="1"/>
  <c r="AP1488" i="12" s="1"/>
  <c r="N1489" i="12"/>
  <c r="T1489" i="12" s="1"/>
  <c r="Y1489" i="12" s="1"/>
  <c r="AE1489" i="12" s="1"/>
  <c r="AJ1489" i="12" s="1"/>
  <c r="AP1489" i="12" s="1"/>
  <c r="H1625" i="12"/>
  <c r="N1625" i="12" s="1"/>
  <c r="T1625" i="12" s="1"/>
  <c r="Y1625" i="12" s="1"/>
  <c r="AE1625" i="12" s="1"/>
  <c r="AJ1625" i="12" s="1"/>
  <c r="AP1625" i="12" s="1"/>
  <c r="N1626" i="12"/>
  <c r="T1626" i="12" s="1"/>
  <c r="Y1626" i="12" s="1"/>
  <c r="AE1626" i="12" s="1"/>
  <c r="AJ1626" i="12" s="1"/>
  <c r="AP1626" i="12" s="1"/>
  <c r="G2128" i="12"/>
  <c r="M2128" i="12" s="1"/>
  <c r="S2128" i="12" s="1"/>
  <c r="X2128" i="12" s="1"/>
  <c r="AD2128" i="12" s="1"/>
  <c r="AI2128" i="12" s="1"/>
  <c r="AO2128" i="12" s="1"/>
  <c r="M2129" i="12"/>
  <c r="S2129" i="12" s="1"/>
  <c r="X2129" i="12" s="1"/>
  <c r="AD2129" i="12" s="1"/>
  <c r="AI2129" i="12" s="1"/>
  <c r="AO2129" i="12" s="1"/>
  <c r="N334" i="12"/>
  <c r="T334" i="12" s="1"/>
  <c r="Y334" i="12" s="1"/>
  <c r="AE334" i="12" s="1"/>
  <c r="AJ334" i="12" s="1"/>
  <c r="AP334" i="12" s="1"/>
  <c r="H333" i="12"/>
  <c r="N333" i="12" s="1"/>
  <c r="T333" i="12" s="1"/>
  <c r="Y333" i="12" s="1"/>
  <c r="AE333" i="12" s="1"/>
  <c r="AJ333" i="12" s="1"/>
  <c r="AP333" i="12" s="1"/>
  <c r="M634" i="12"/>
  <c r="S634" i="12" s="1"/>
  <c r="X634" i="12" s="1"/>
  <c r="AD634" i="12" s="1"/>
  <c r="AI634" i="12" s="1"/>
  <c r="AO634" i="12" s="1"/>
  <c r="G633" i="12"/>
  <c r="M633" i="12" s="1"/>
  <c r="S633" i="12" s="1"/>
  <c r="X633" i="12" s="1"/>
  <c r="AD633" i="12" s="1"/>
  <c r="AI633" i="12" s="1"/>
  <c r="AO633" i="12" s="1"/>
  <c r="H42" i="12"/>
  <c r="N42" i="12" s="1"/>
  <c r="T42" i="12" s="1"/>
  <c r="Y42" i="12" s="1"/>
  <c r="AE42" i="12" s="1"/>
  <c r="AJ42" i="12" s="1"/>
  <c r="AP42" i="12" s="1"/>
  <c r="N43" i="12"/>
  <c r="T43" i="12" s="1"/>
  <c r="Y43" i="12" s="1"/>
  <c r="AE43" i="12" s="1"/>
  <c r="AJ43" i="12" s="1"/>
  <c r="AP43" i="12" s="1"/>
  <c r="H793" i="12"/>
  <c r="N793" i="12" s="1"/>
  <c r="T793" i="12" s="1"/>
  <c r="Y793" i="12" s="1"/>
  <c r="AE793" i="12" s="1"/>
  <c r="AJ793" i="12" s="1"/>
  <c r="AP793" i="12" s="1"/>
  <c r="N794" i="12"/>
  <c r="T794" i="12" s="1"/>
  <c r="Y794" i="12" s="1"/>
  <c r="AE794" i="12" s="1"/>
  <c r="AJ794" i="12" s="1"/>
  <c r="AP794" i="12" s="1"/>
  <c r="N954" i="12"/>
  <c r="T954" i="12" s="1"/>
  <c r="Y954" i="12" s="1"/>
  <c r="AE954" i="12" s="1"/>
  <c r="AJ954" i="12" s="1"/>
  <c r="AP954" i="12" s="1"/>
  <c r="H949" i="12"/>
  <c r="L1301" i="12"/>
  <c r="R1301" i="12" s="1"/>
  <c r="W1301" i="12" s="1"/>
  <c r="AC1301" i="12" s="1"/>
  <c r="AH1301" i="12" s="1"/>
  <c r="AN1301" i="12" s="1"/>
  <c r="F1292" i="12"/>
  <c r="L1292" i="12" s="1"/>
  <c r="R1292" i="12" s="1"/>
  <c r="W1292" i="12" s="1"/>
  <c r="AC1292" i="12" s="1"/>
  <c r="AH1292" i="12" s="1"/>
  <c r="AN1292" i="12" s="1"/>
  <c r="M1367" i="12"/>
  <c r="S1367" i="12" s="1"/>
  <c r="X1367" i="12" s="1"/>
  <c r="AD1367" i="12" s="1"/>
  <c r="AI1367" i="12" s="1"/>
  <c r="AO1367" i="12" s="1"/>
  <c r="G1366" i="12"/>
  <c r="M1366" i="12" s="1"/>
  <c r="S1366" i="12" s="1"/>
  <c r="X1366" i="12" s="1"/>
  <c r="AD1366" i="12" s="1"/>
  <c r="AI1366" i="12" s="1"/>
  <c r="AO1366" i="12" s="1"/>
  <c r="N1397" i="12"/>
  <c r="T1397" i="12" s="1"/>
  <c r="Y1397" i="12" s="1"/>
  <c r="AE1397" i="12" s="1"/>
  <c r="AJ1397" i="12" s="1"/>
  <c r="AP1397" i="12" s="1"/>
  <c r="H1392" i="12"/>
  <c r="N1512" i="12"/>
  <c r="T1512" i="12" s="1"/>
  <c r="Y1512" i="12" s="1"/>
  <c r="AE1512" i="12" s="1"/>
  <c r="AJ1512" i="12" s="1"/>
  <c r="AP1512" i="12" s="1"/>
  <c r="H1511" i="12"/>
  <c r="N1511" i="12" s="1"/>
  <c r="T1511" i="12" s="1"/>
  <c r="Y1511" i="12" s="1"/>
  <c r="AE1511" i="12" s="1"/>
  <c r="AJ1511" i="12" s="1"/>
  <c r="AP1511" i="12" s="1"/>
  <c r="G1615" i="12"/>
  <c r="M1615" i="12" s="1"/>
  <c r="S1615" i="12" s="1"/>
  <c r="X1615" i="12" s="1"/>
  <c r="AD1615" i="12" s="1"/>
  <c r="AI1615" i="12" s="1"/>
  <c r="AO1615" i="12" s="1"/>
  <c r="M1616" i="12"/>
  <c r="S1616" i="12" s="1"/>
  <c r="X1616" i="12" s="1"/>
  <c r="AD1616" i="12" s="1"/>
  <c r="AI1616" i="12" s="1"/>
  <c r="AO1616" i="12" s="1"/>
  <c r="H2453" i="12"/>
  <c r="F176" i="12"/>
  <c r="L176" i="12" s="1"/>
  <c r="R176" i="12" s="1"/>
  <c r="W176" i="12" s="1"/>
  <c r="AC176" i="12" s="1"/>
  <c r="AH176" i="12" s="1"/>
  <c r="AN176" i="12" s="1"/>
  <c r="L177" i="12"/>
  <c r="R177" i="12" s="1"/>
  <c r="W177" i="12" s="1"/>
  <c r="AC177" i="12" s="1"/>
  <c r="AH177" i="12" s="1"/>
  <c r="AN177" i="12" s="1"/>
  <c r="F369" i="12"/>
  <c r="L369" i="12" s="1"/>
  <c r="R369" i="12" s="1"/>
  <c r="W369" i="12" s="1"/>
  <c r="AC369" i="12" s="1"/>
  <c r="AH369" i="12" s="1"/>
  <c r="AN369" i="12" s="1"/>
  <c r="L370" i="12"/>
  <c r="R370" i="12" s="1"/>
  <c r="W370" i="12" s="1"/>
  <c r="AC370" i="12" s="1"/>
  <c r="AH370" i="12" s="1"/>
  <c r="AN370" i="12" s="1"/>
  <c r="F2534" i="12"/>
  <c r="L2535" i="12"/>
  <c r="R2535" i="12" s="1"/>
  <c r="W2535" i="12" s="1"/>
  <c r="AC2535" i="12" s="1"/>
  <c r="AH2535" i="12" s="1"/>
  <c r="AN2535" i="12" s="1"/>
  <c r="H518" i="12"/>
  <c r="N518" i="12" s="1"/>
  <c r="T518" i="12" s="1"/>
  <c r="Y518" i="12" s="1"/>
  <c r="AE518" i="12" s="1"/>
  <c r="AJ518" i="12" s="1"/>
  <c r="AP518" i="12" s="1"/>
  <c r="N527" i="12"/>
  <c r="T527" i="12" s="1"/>
  <c r="Y527" i="12" s="1"/>
  <c r="AE527" i="12" s="1"/>
  <c r="AJ527" i="12" s="1"/>
  <c r="AP527" i="12" s="1"/>
  <c r="G17" i="12"/>
  <c r="M18" i="12"/>
  <c r="S18" i="12" s="1"/>
  <c r="X18" i="12" s="1"/>
  <c r="AD18" i="12" s="1"/>
  <c r="AI18" i="12" s="1"/>
  <c r="AO18" i="12" s="1"/>
  <c r="H1545" i="12"/>
  <c r="N1546" i="12"/>
  <c r="T1546" i="12" s="1"/>
  <c r="Y1546" i="12" s="1"/>
  <c r="AE1546" i="12" s="1"/>
  <c r="AJ1546" i="12" s="1"/>
  <c r="AP1546" i="12" s="1"/>
  <c r="H2246" i="12"/>
  <c r="N2246" i="12" s="1"/>
  <c r="T2246" i="12" s="1"/>
  <c r="Y2246" i="12" s="1"/>
  <c r="AE2246" i="12" s="1"/>
  <c r="AJ2246" i="12" s="1"/>
  <c r="AP2246" i="12" s="1"/>
  <c r="L629" i="12"/>
  <c r="R629" i="12" s="1"/>
  <c r="W629" i="12" s="1"/>
  <c r="AC629" i="12" s="1"/>
  <c r="AH629" i="12" s="1"/>
  <c r="AN629" i="12" s="1"/>
  <c r="F624" i="12"/>
  <c r="L537" i="12"/>
  <c r="R537" i="12" s="1"/>
  <c r="W537" i="12" s="1"/>
  <c r="AC537" i="12" s="1"/>
  <c r="AH537" i="12" s="1"/>
  <c r="AN537" i="12" s="1"/>
  <c r="F536" i="12"/>
  <c r="N429" i="12"/>
  <c r="T429" i="12" s="1"/>
  <c r="Y429" i="12" s="1"/>
  <c r="AE429" i="12" s="1"/>
  <c r="AJ429" i="12" s="1"/>
  <c r="AP429" i="12" s="1"/>
  <c r="H428" i="12"/>
  <c r="N428" i="12" s="1"/>
  <c r="T428" i="12" s="1"/>
  <c r="Y428" i="12" s="1"/>
  <c r="AE428" i="12" s="1"/>
  <c r="AJ428" i="12" s="1"/>
  <c r="AP428" i="12" s="1"/>
  <c r="N629" i="12"/>
  <c r="T629" i="12" s="1"/>
  <c r="Y629" i="12" s="1"/>
  <c r="AE629" i="12" s="1"/>
  <c r="AJ629" i="12" s="1"/>
  <c r="AP629" i="12" s="1"/>
  <c r="H624" i="12"/>
  <c r="F896" i="12"/>
  <c r="L896" i="12" s="1"/>
  <c r="R896" i="12" s="1"/>
  <c r="W896" i="12" s="1"/>
  <c r="AC896" i="12" s="1"/>
  <c r="AH896" i="12" s="1"/>
  <c r="AN896" i="12" s="1"/>
  <c r="L897" i="12"/>
  <c r="R897" i="12" s="1"/>
  <c r="W897" i="12" s="1"/>
  <c r="AC897" i="12" s="1"/>
  <c r="AH897" i="12" s="1"/>
  <c r="AN897" i="12" s="1"/>
  <c r="F935" i="12"/>
  <c r="L935" i="12" s="1"/>
  <c r="R935" i="12" s="1"/>
  <c r="W935" i="12" s="1"/>
  <c r="AC935" i="12" s="1"/>
  <c r="AH935" i="12" s="1"/>
  <c r="AN935" i="12" s="1"/>
  <c r="L936" i="12"/>
  <c r="R936" i="12" s="1"/>
  <c r="W936" i="12" s="1"/>
  <c r="AC936" i="12" s="1"/>
  <c r="AH936" i="12" s="1"/>
  <c r="AN936" i="12" s="1"/>
  <c r="L1009" i="12"/>
  <c r="R1009" i="12" s="1"/>
  <c r="W1009" i="12" s="1"/>
  <c r="AC1009" i="12" s="1"/>
  <c r="AH1009" i="12" s="1"/>
  <c r="AN1009" i="12" s="1"/>
  <c r="F1004" i="12"/>
  <c r="N1184" i="12"/>
  <c r="T1184" i="12" s="1"/>
  <c r="Y1184" i="12" s="1"/>
  <c r="AE1184" i="12" s="1"/>
  <c r="AJ1184" i="12" s="1"/>
  <c r="AP1184" i="12" s="1"/>
  <c r="H1183" i="12"/>
  <c r="N1183" i="12" s="1"/>
  <c r="T1183" i="12" s="1"/>
  <c r="Y1183" i="12" s="1"/>
  <c r="AE1183" i="12" s="1"/>
  <c r="AJ1183" i="12" s="1"/>
  <c r="AP1183" i="12" s="1"/>
  <c r="F1279" i="12"/>
  <c r="L1280" i="12"/>
  <c r="R1280" i="12" s="1"/>
  <c r="W1280" i="12" s="1"/>
  <c r="AC1280" i="12" s="1"/>
  <c r="AH1280" i="12" s="1"/>
  <c r="AN1280" i="12" s="1"/>
  <c r="N1345" i="12"/>
  <c r="T1345" i="12" s="1"/>
  <c r="Y1345" i="12" s="1"/>
  <c r="AE1345" i="12" s="1"/>
  <c r="AJ1345" i="12" s="1"/>
  <c r="AP1345" i="12" s="1"/>
  <c r="H1344" i="12"/>
  <c r="N1344" i="12" s="1"/>
  <c r="T1344" i="12" s="1"/>
  <c r="Y1344" i="12" s="1"/>
  <c r="AE1344" i="12" s="1"/>
  <c r="AJ1344" i="12" s="1"/>
  <c r="AP1344" i="12" s="1"/>
  <c r="F1375" i="12"/>
  <c r="L1375" i="12" s="1"/>
  <c r="R1375" i="12" s="1"/>
  <c r="W1375" i="12" s="1"/>
  <c r="AC1375" i="12" s="1"/>
  <c r="AH1375" i="12" s="1"/>
  <c r="AN1375" i="12" s="1"/>
  <c r="L1376" i="12"/>
  <c r="R1376" i="12" s="1"/>
  <c r="W1376" i="12" s="1"/>
  <c r="AC1376" i="12" s="1"/>
  <c r="AH1376" i="12" s="1"/>
  <c r="AN1376" i="12" s="1"/>
  <c r="F1466" i="12"/>
  <c r="L1466" i="12" s="1"/>
  <c r="R1466" i="12" s="1"/>
  <c r="W1466" i="12" s="1"/>
  <c r="AC1466" i="12" s="1"/>
  <c r="AH1466" i="12" s="1"/>
  <c r="AN1466" i="12" s="1"/>
  <c r="L1471" i="12"/>
  <c r="R1471" i="12" s="1"/>
  <c r="W1471" i="12" s="1"/>
  <c r="AC1471" i="12" s="1"/>
  <c r="AH1471" i="12" s="1"/>
  <c r="AN1471" i="12" s="1"/>
  <c r="L1607" i="12"/>
  <c r="R1607" i="12" s="1"/>
  <c r="W1607" i="12" s="1"/>
  <c r="AC1607" i="12" s="1"/>
  <c r="AH1607" i="12" s="1"/>
  <c r="AN1607" i="12" s="1"/>
  <c r="F1606" i="12"/>
  <c r="G1630" i="12"/>
  <c r="M1630" i="12" s="1"/>
  <c r="S1630" i="12" s="1"/>
  <c r="X1630" i="12" s="1"/>
  <c r="AD1630" i="12" s="1"/>
  <c r="AI1630" i="12" s="1"/>
  <c r="AO1630" i="12" s="1"/>
  <c r="M1631" i="12"/>
  <c r="S1631" i="12" s="1"/>
  <c r="X1631" i="12" s="1"/>
  <c r="AD1631" i="12" s="1"/>
  <c r="AI1631" i="12" s="1"/>
  <c r="AO1631" i="12" s="1"/>
  <c r="L2144" i="12"/>
  <c r="R2144" i="12" s="1"/>
  <c r="W2144" i="12" s="1"/>
  <c r="AC2144" i="12" s="1"/>
  <c r="AH2144" i="12" s="1"/>
  <c r="AN2144" i="12" s="1"/>
  <c r="F681" i="12"/>
  <c r="L681" i="12" s="1"/>
  <c r="R681" i="12" s="1"/>
  <c r="W681" i="12" s="1"/>
  <c r="AC681" i="12" s="1"/>
  <c r="AH681" i="12" s="1"/>
  <c r="AN681" i="12" s="1"/>
  <c r="L682" i="12"/>
  <c r="R682" i="12" s="1"/>
  <c r="W682" i="12" s="1"/>
  <c r="AC682" i="12" s="1"/>
  <c r="AH682" i="12" s="1"/>
  <c r="AN682" i="12" s="1"/>
  <c r="F793" i="12"/>
  <c r="L793" i="12" s="1"/>
  <c r="R793" i="12" s="1"/>
  <c r="W793" i="12" s="1"/>
  <c r="AC793" i="12" s="1"/>
  <c r="AH793" i="12" s="1"/>
  <c r="AN793" i="12" s="1"/>
  <c r="L794" i="12"/>
  <c r="R794" i="12" s="1"/>
  <c r="W794" i="12" s="1"/>
  <c r="AC794" i="12" s="1"/>
  <c r="AH794" i="12" s="1"/>
  <c r="AN794" i="12" s="1"/>
  <c r="N884" i="12"/>
  <c r="T884" i="12" s="1"/>
  <c r="Y884" i="12" s="1"/>
  <c r="AE884" i="12" s="1"/>
  <c r="AJ884" i="12" s="1"/>
  <c r="AP884" i="12" s="1"/>
  <c r="L954" i="12"/>
  <c r="R954" i="12" s="1"/>
  <c r="W954" i="12" s="1"/>
  <c r="AC954" i="12" s="1"/>
  <c r="AH954" i="12" s="1"/>
  <c r="AN954" i="12" s="1"/>
  <c r="F949" i="12"/>
  <c r="M1009" i="12"/>
  <c r="S1009" i="12" s="1"/>
  <c r="X1009" i="12" s="1"/>
  <c r="AD1009" i="12" s="1"/>
  <c r="AI1009" i="12" s="1"/>
  <c r="AO1009" i="12" s="1"/>
  <c r="G1004" i="12"/>
  <c r="M1316" i="12"/>
  <c r="S1316" i="12" s="1"/>
  <c r="X1316" i="12" s="1"/>
  <c r="AD1316" i="12" s="1"/>
  <c r="AI1316" i="12" s="1"/>
  <c r="AO1316" i="12" s="1"/>
  <c r="G1315" i="12"/>
  <c r="F1416" i="12"/>
  <c r="L1416" i="12" s="1"/>
  <c r="R1416" i="12" s="1"/>
  <c r="W1416" i="12" s="1"/>
  <c r="AC1416" i="12" s="1"/>
  <c r="AH1416" i="12" s="1"/>
  <c r="AN1416" i="12" s="1"/>
  <c r="L1421" i="12"/>
  <c r="R1421" i="12" s="1"/>
  <c r="W1421" i="12" s="1"/>
  <c r="AC1421" i="12" s="1"/>
  <c r="AH1421" i="12" s="1"/>
  <c r="AN1421" i="12" s="1"/>
  <c r="G1466" i="12"/>
  <c r="M1466" i="12" s="1"/>
  <c r="S1466" i="12" s="1"/>
  <c r="X1466" i="12" s="1"/>
  <c r="AD1466" i="12" s="1"/>
  <c r="AI1466" i="12" s="1"/>
  <c r="AO1466" i="12" s="1"/>
  <c r="M1471" i="12"/>
  <c r="S1471" i="12" s="1"/>
  <c r="X1471" i="12" s="1"/>
  <c r="AD1471" i="12" s="1"/>
  <c r="AI1471" i="12" s="1"/>
  <c r="AO1471" i="12" s="1"/>
  <c r="L1536" i="12"/>
  <c r="R1536" i="12" s="1"/>
  <c r="W1536" i="12" s="1"/>
  <c r="AC1536" i="12" s="1"/>
  <c r="AH1536" i="12" s="1"/>
  <c r="AN1536" i="12" s="1"/>
  <c r="F1535" i="12"/>
  <c r="M1607" i="12"/>
  <c r="S1607" i="12" s="1"/>
  <c r="X1607" i="12" s="1"/>
  <c r="AD1607" i="12" s="1"/>
  <c r="AI1607" i="12" s="1"/>
  <c r="AO1607" i="12" s="1"/>
  <c r="G1606" i="12"/>
  <c r="H1630" i="12"/>
  <c r="N1630" i="12" s="1"/>
  <c r="T1630" i="12" s="1"/>
  <c r="Y1630" i="12" s="1"/>
  <c r="AE1630" i="12" s="1"/>
  <c r="AJ1630" i="12" s="1"/>
  <c r="AP1630" i="12" s="1"/>
  <c r="N1631" i="12"/>
  <c r="T1631" i="12" s="1"/>
  <c r="Y1631" i="12" s="1"/>
  <c r="AE1631" i="12" s="1"/>
  <c r="AJ1631" i="12" s="1"/>
  <c r="AP1631" i="12" s="1"/>
  <c r="H2118" i="12"/>
  <c r="N2119" i="12"/>
  <c r="T2119" i="12" s="1"/>
  <c r="Y2119" i="12" s="1"/>
  <c r="AE2119" i="12" s="1"/>
  <c r="AJ2119" i="12" s="1"/>
  <c r="AP2119" i="12" s="1"/>
  <c r="G2198" i="12"/>
  <c r="M2198" i="12" s="1"/>
  <c r="S2198" i="12" s="1"/>
  <c r="X2198" i="12" s="1"/>
  <c r="AD2198" i="12" s="1"/>
  <c r="AI2198" i="12" s="1"/>
  <c r="AO2198" i="12" s="1"/>
  <c r="M2199" i="12"/>
  <c r="S2199" i="12" s="1"/>
  <c r="X2199" i="12" s="1"/>
  <c r="AD2199" i="12" s="1"/>
  <c r="AI2199" i="12" s="1"/>
  <c r="AO2199" i="12" s="1"/>
  <c r="G2406" i="12"/>
  <c r="M2406" i="12" s="1"/>
  <c r="S2406" i="12" s="1"/>
  <c r="X2406" i="12" s="1"/>
  <c r="AD2406" i="12" s="1"/>
  <c r="AI2406" i="12" s="1"/>
  <c r="AO2406" i="12" s="1"/>
  <c r="M2407" i="12"/>
  <c r="S2407" i="12" s="1"/>
  <c r="X2407" i="12" s="1"/>
  <c r="AD2407" i="12" s="1"/>
  <c r="AI2407" i="12" s="1"/>
  <c r="AO2407" i="12" s="1"/>
  <c r="G2545" i="12"/>
  <c r="M2545" i="12" s="1"/>
  <c r="S2545" i="12" s="1"/>
  <c r="X2545" i="12" s="1"/>
  <c r="AD2545" i="12" s="1"/>
  <c r="AI2545" i="12" s="1"/>
  <c r="AO2545" i="12" s="1"/>
  <c r="M2546" i="12"/>
  <c r="S2546" i="12" s="1"/>
  <c r="X2546" i="12" s="1"/>
  <c r="AD2546" i="12" s="1"/>
  <c r="AI2546" i="12" s="1"/>
  <c r="AO2546" i="12" s="1"/>
  <c r="G42" i="12"/>
  <c r="M42" i="12" s="1"/>
  <c r="S42" i="12" s="1"/>
  <c r="X42" i="12" s="1"/>
  <c r="AD42" i="12" s="1"/>
  <c r="AI42" i="12" s="1"/>
  <c r="AO42" i="12" s="1"/>
  <c r="M43" i="12"/>
  <c r="S43" i="12" s="1"/>
  <c r="X43" i="12" s="1"/>
  <c r="AD43" i="12" s="1"/>
  <c r="AI43" i="12" s="1"/>
  <c r="AO43" i="12" s="1"/>
  <c r="G793" i="12"/>
  <c r="M793" i="12" s="1"/>
  <c r="S793" i="12" s="1"/>
  <c r="X793" i="12" s="1"/>
  <c r="AD793" i="12" s="1"/>
  <c r="AI793" i="12" s="1"/>
  <c r="AO793" i="12" s="1"/>
  <c r="M794" i="12"/>
  <c r="S794" i="12" s="1"/>
  <c r="X794" i="12" s="1"/>
  <c r="AD794" i="12" s="1"/>
  <c r="AI794" i="12" s="1"/>
  <c r="AO794" i="12" s="1"/>
  <c r="F1091" i="12"/>
  <c r="L1092" i="12"/>
  <c r="R1092" i="12" s="1"/>
  <c r="W1092" i="12" s="1"/>
  <c r="AC1092" i="12" s="1"/>
  <c r="AH1092" i="12" s="1"/>
  <c r="AN1092" i="12" s="1"/>
  <c r="M323" i="12"/>
  <c r="S323" i="12" s="1"/>
  <c r="X323" i="12" s="1"/>
  <c r="AD323" i="12" s="1"/>
  <c r="AI323" i="12" s="1"/>
  <c r="AO323" i="12" s="1"/>
  <c r="G322" i="12"/>
  <c r="G1091" i="12"/>
  <c r="M1092" i="12"/>
  <c r="S1092" i="12" s="1"/>
  <c r="X1092" i="12" s="1"/>
  <c r="AD1092" i="12" s="1"/>
  <c r="AI1092" i="12" s="1"/>
  <c r="AO1092" i="12" s="1"/>
  <c r="H1349" i="12"/>
  <c r="N1349" i="12" s="1"/>
  <c r="T1349" i="12" s="1"/>
  <c r="Y1349" i="12" s="1"/>
  <c r="AE1349" i="12" s="1"/>
  <c r="AJ1349" i="12" s="1"/>
  <c r="AP1349" i="12" s="1"/>
  <c r="N1350" i="12"/>
  <c r="T1350" i="12" s="1"/>
  <c r="Y1350" i="12" s="1"/>
  <c r="AE1350" i="12" s="1"/>
  <c r="AJ1350" i="12" s="1"/>
  <c r="AP1350" i="12" s="1"/>
  <c r="F222" i="12"/>
  <c r="L222" i="12" s="1"/>
  <c r="R222" i="12" s="1"/>
  <c r="W222" i="12" s="1"/>
  <c r="AC222" i="12" s="1"/>
  <c r="AH222" i="12" s="1"/>
  <c r="AN222" i="12" s="1"/>
  <c r="L223" i="12"/>
  <c r="R223" i="12" s="1"/>
  <c r="W223" i="12" s="1"/>
  <c r="AC223" i="12" s="1"/>
  <c r="AH223" i="12" s="1"/>
  <c r="AN223" i="12" s="1"/>
  <c r="G2468" i="12"/>
  <c r="M2468" i="12" s="1"/>
  <c r="S2468" i="12" s="1"/>
  <c r="X2468" i="12" s="1"/>
  <c r="AD2468" i="12" s="1"/>
  <c r="AI2468" i="12" s="1"/>
  <c r="AO2468" i="12" s="1"/>
  <c r="M2482" i="12"/>
  <c r="S2482" i="12" s="1"/>
  <c r="X2482" i="12" s="1"/>
  <c r="AD2482" i="12" s="1"/>
  <c r="AI2482" i="12" s="1"/>
  <c r="AO2482" i="12" s="1"/>
  <c r="H1589" i="12"/>
  <c r="F518" i="12"/>
  <c r="L518" i="12" s="1"/>
  <c r="R518" i="12" s="1"/>
  <c r="W518" i="12" s="1"/>
  <c r="AC518" i="12" s="1"/>
  <c r="AH518" i="12" s="1"/>
  <c r="AN518" i="12" s="1"/>
  <c r="L527" i="12"/>
  <c r="R527" i="12" s="1"/>
  <c r="W527" i="12" s="1"/>
  <c r="AC527" i="12" s="1"/>
  <c r="AH527" i="12" s="1"/>
  <c r="AN527" i="12" s="1"/>
  <c r="G2518" i="12"/>
  <c r="M2518" i="12" s="1"/>
  <c r="S2518" i="12" s="1"/>
  <c r="X2518" i="12" s="1"/>
  <c r="AD2518" i="12" s="1"/>
  <c r="AI2518" i="12" s="1"/>
  <c r="AO2518" i="12" s="1"/>
  <c r="L385" i="12"/>
  <c r="R385" i="12" s="1"/>
  <c r="W385" i="12" s="1"/>
  <c r="AC385" i="12" s="1"/>
  <c r="F384" i="12"/>
  <c r="L384" i="12" s="1"/>
  <c r="R384" i="12" s="1"/>
  <c r="W384" i="12" s="1"/>
  <c r="L653" i="12"/>
  <c r="R653" i="12" s="1"/>
  <c r="W653" i="12" s="1"/>
  <c r="AC653" i="12" s="1"/>
  <c r="AH653" i="12" s="1"/>
  <c r="AN653" i="12" s="1"/>
  <c r="F652" i="12"/>
  <c r="M275" i="12"/>
  <c r="S275" i="12" s="1"/>
  <c r="X275" i="12" s="1"/>
  <c r="AD275" i="12" s="1"/>
  <c r="AI275" i="12" s="1"/>
  <c r="AO275" i="12" s="1"/>
  <c r="G274" i="12"/>
  <c r="L485" i="12"/>
  <c r="R485" i="12" s="1"/>
  <c r="W485" i="12" s="1"/>
  <c r="AC485" i="12" s="1"/>
  <c r="AH485" i="12" s="1"/>
  <c r="AN485" i="12" s="1"/>
  <c r="F484" i="12"/>
  <c r="G609" i="12"/>
  <c r="M610" i="12"/>
  <c r="S610" i="12" s="1"/>
  <c r="X610" i="12" s="1"/>
  <c r="AD610" i="12" s="1"/>
  <c r="AI610" i="12" s="1"/>
  <c r="AO610" i="12" s="1"/>
  <c r="L334" i="12"/>
  <c r="R334" i="12" s="1"/>
  <c r="W334" i="12" s="1"/>
  <c r="AC334" i="12" s="1"/>
  <c r="AH334" i="12" s="1"/>
  <c r="AN334" i="12" s="1"/>
  <c r="F333" i="12"/>
  <c r="L333" i="12" s="1"/>
  <c r="R333" i="12" s="1"/>
  <c r="W333" i="12" s="1"/>
  <c r="AC333" i="12" s="1"/>
  <c r="AH333" i="12" s="1"/>
  <c r="AN333" i="12" s="1"/>
  <c r="N385" i="12"/>
  <c r="T385" i="12" s="1"/>
  <c r="Y385" i="12" s="1"/>
  <c r="AE385" i="12" s="1"/>
  <c r="H384" i="12"/>
  <c r="N384" i="12" s="1"/>
  <c r="T384" i="12" s="1"/>
  <c r="Y384" i="12" s="1"/>
  <c r="M485" i="12"/>
  <c r="S485" i="12" s="1"/>
  <c r="X485" i="12" s="1"/>
  <c r="AD485" i="12" s="1"/>
  <c r="AI485" i="12" s="1"/>
  <c r="AO485" i="12" s="1"/>
  <c r="G484" i="12"/>
  <c r="H609" i="12"/>
  <c r="N610" i="12"/>
  <c r="T610" i="12" s="1"/>
  <c r="Y610" i="12" s="1"/>
  <c r="AE610" i="12" s="1"/>
  <c r="AJ610" i="12" s="1"/>
  <c r="AP610" i="12" s="1"/>
  <c r="N1055" i="12"/>
  <c r="T1055" i="12" s="1"/>
  <c r="Y1055" i="12" s="1"/>
  <c r="AE1055" i="12" s="1"/>
  <c r="AJ1055" i="12" s="1"/>
  <c r="AP1055" i="12" s="1"/>
  <c r="H1054" i="12"/>
  <c r="N1054" i="12" s="1"/>
  <c r="T1054" i="12" s="1"/>
  <c r="Y1054" i="12" s="1"/>
  <c r="AE1054" i="12" s="1"/>
  <c r="AJ1054" i="12" s="1"/>
  <c r="AP1054" i="12" s="1"/>
  <c r="G1104" i="12"/>
  <c r="M1104" i="12" s="1"/>
  <c r="S1104" i="12" s="1"/>
  <c r="X1104" i="12" s="1"/>
  <c r="AD1104" i="12" s="1"/>
  <c r="AI1104" i="12" s="1"/>
  <c r="AO1104" i="12" s="1"/>
  <c r="M1112" i="12"/>
  <c r="S1112" i="12" s="1"/>
  <c r="X1112" i="12" s="1"/>
  <c r="AD1112" i="12" s="1"/>
  <c r="AI1112" i="12" s="1"/>
  <c r="AO1112" i="12" s="1"/>
  <c r="M1301" i="12"/>
  <c r="S1301" i="12" s="1"/>
  <c r="X1301" i="12" s="1"/>
  <c r="AD1301" i="12" s="1"/>
  <c r="AI1301" i="12" s="1"/>
  <c r="AO1301" i="12" s="1"/>
  <c r="G1292" i="12"/>
  <c r="M1292" i="12" s="1"/>
  <c r="S1292" i="12" s="1"/>
  <c r="X1292" i="12" s="1"/>
  <c r="AD1292" i="12" s="1"/>
  <c r="AI1292" i="12" s="1"/>
  <c r="AO1292" i="12" s="1"/>
  <c r="L1358" i="12"/>
  <c r="R1358" i="12" s="1"/>
  <c r="W1358" i="12" s="1"/>
  <c r="AC1358" i="12" s="1"/>
  <c r="AH1358" i="12" s="1"/>
  <c r="AN1358" i="12" s="1"/>
  <c r="F1357" i="12"/>
  <c r="L1357" i="12" s="1"/>
  <c r="R1357" i="12" s="1"/>
  <c r="W1357" i="12" s="1"/>
  <c r="AC1357" i="12" s="1"/>
  <c r="AH1357" i="12" s="1"/>
  <c r="AN1357" i="12" s="1"/>
  <c r="G1386" i="12"/>
  <c r="M1387" i="12"/>
  <c r="S1387" i="12" s="1"/>
  <c r="X1387" i="12" s="1"/>
  <c r="AD1387" i="12" s="1"/>
  <c r="AI1387" i="12" s="1"/>
  <c r="AO1387" i="12" s="1"/>
  <c r="N1461" i="12"/>
  <c r="T1461" i="12" s="1"/>
  <c r="Y1461" i="12" s="1"/>
  <c r="AE1461" i="12" s="1"/>
  <c r="AJ1461" i="12" s="1"/>
  <c r="AP1461" i="12" s="1"/>
  <c r="G1521" i="12"/>
  <c r="G1520" i="12" s="1"/>
  <c r="M1522" i="12"/>
  <c r="S1522" i="12" s="1"/>
  <c r="X1522" i="12" s="1"/>
  <c r="AD1522" i="12" s="1"/>
  <c r="AI1522" i="12" s="1"/>
  <c r="AO1522" i="12" s="1"/>
  <c r="F1625" i="12"/>
  <c r="L1625" i="12" s="1"/>
  <c r="R1625" i="12" s="1"/>
  <c r="W1625" i="12" s="1"/>
  <c r="AC1625" i="12" s="1"/>
  <c r="AH1625" i="12" s="1"/>
  <c r="AN1625" i="12" s="1"/>
  <c r="L1626" i="12"/>
  <c r="R1626" i="12" s="1"/>
  <c r="W1626" i="12" s="1"/>
  <c r="AC1626" i="12" s="1"/>
  <c r="AH1626" i="12" s="1"/>
  <c r="AN1626" i="12" s="1"/>
  <c r="H2123" i="12"/>
  <c r="N2123" i="12" s="1"/>
  <c r="T2123" i="12" s="1"/>
  <c r="Y2123" i="12" s="1"/>
  <c r="AE2123" i="12" s="1"/>
  <c r="AJ2123" i="12" s="1"/>
  <c r="AP2123" i="12" s="1"/>
  <c r="N2124" i="12"/>
  <c r="T2124" i="12" s="1"/>
  <c r="Y2124" i="12" s="1"/>
  <c r="AE2124" i="12" s="1"/>
  <c r="AJ2124" i="12" s="1"/>
  <c r="AP2124" i="12" s="1"/>
  <c r="F2406" i="12"/>
  <c r="L2406" i="12" s="1"/>
  <c r="R2406" i="12" s="1"/>
  <c r="W2406" i="12" s="1"/>
  <c r="AC2406" i="12" s="1"/>
  <c r="AH2406" i="12" s="1"/>
  <c r="AN2406" i="12" s="1"/>
  <c r="L2407" i="12"/>
  <c r="R2407" i="12" s="1"/>
  <c r="W2407" i="12" s="1"/>
  <c r="AC2407" i="12" s="1"/>
  <c r="AH2407" i="12" s="1"/>
  <c r="AN2407" i="12" s="1"/>
  <c r="L705" i="12"/>
  <c r="R705" i="12" s="1"/>
  <c r="W705" i="12" s="1"/>
  <c r="AC705" i="12" s="1"/>
  <c r="AH705" i="12" s="1"/>
  <c r="AN705" i="12" s="1"/>
  <c r="G1279" i="12"/>
  <c r="M1280" i="12"/>
  <c r="S1280" i="12" s="1"/>
  <c r="X1280" i="12" s="1"/>
  <c r="AD1280" i="12" s="1"/>
  <c r="AI1280" i="12" s="1"/>
  <c r="AO1280" i="12" s="1"/>
  <c r="F1349" i="12"/>
  <c r="L1349" i="12" s="1"/>
  <c r="R1349" i="12" s="1"/>
  <c r="W1349" i="12" s="1"/>
  <c r="AC1349" i="12" s="1"/>
  <c r="AH1349" i="12" s="1"/>
  <c r="AN1349" i="12" s="1"/>
  <c r="L1350" i="12"/>
  <c r="R1350" i="12" s="1"/>
  <c r="W1350" i="12" s="1"/>
  <c r="AC1350" i="12" s="1"/>
  <c r="AH1350" i="12" s="1"/>
  <c r="AN1350" i="12" s="1"/>
  <c r="G1375" i="12"/>
  <c r="M1375" i="12" s="1"/>
  <c r="S1375" i="12" s="1"/>
  <c r="X1375" i="12" s="1"/>
  <c r="AD1375" i="12" s="1"/>
  <c r="AI1375" i="12" s="1"/>
  <c r="AO1375" i="12" s="1"/>
  <c r="M1376" i="12"/>
  <c r="S1376" i="12" s="1"/>
  <c r="X1376" i="12" s="1"/>
  <c r="AD1376" i="12" s="1"/>
  <c r="AI1376" i="12" s="1"/>
  <c r="AO1376" i="12" s="1"/>
  <c r="G1488" i="12"/>
  <c r="M1489" i="12"/>
  <c r="S1489" i="12" s="1"/>
  <c r="X1489" i="12" s="1"/>
  <c r="AD1489" i="12" s="1"/>
  <c r="AI1489" i="12" s="1"/>
  <c r="AO1489" i="12" s="1"/>
  <c r="H1521" i="12"/>
  <c r="H1520" i="12" s="1"/>
  <c r="N1522" i="12"/>
  <c r="T1522" i="12" s="1"/>
  <c r="Y1522" i="12" s="1"/>
  <c r="AE1522" i="12" s="1"/>
  <c r="AJ1522" i="12" s="1"/>
  <c r="AP1522" i="12" s="1"/>
  <c r="L1566" i="12"/>
  <c r="R1566" i="12" s="1"/>
  <c r="W1566" i="12" s="1"/>
  <c r="AC1566" i="12" s="1"/>
  <c r="AH1566" i="12" s="1"/>
  <c r="AN1566" i="12" s="1"/>
  <c r="F1565" i="12"/>
  <c r="G1625" i="12"/>
  <c r="M1625" i="12" s="1"/>
  <c r="S1625" i="12" s="1"/>
  <c r="X1625" i="12" s="1"/>
  <c r="AD1625" i="12" s="1"/>
  <c r="AI1625" i="12" s="1"/>
  <c r="AO1625" i="12" s="1"/>
  <c r="M1626" i="12"/>
  <c r="S1626" i="12" s="1"/>
  <c r="X1626" i="12" s="1"/>
  <c r="AD1626" i="12" s="1"/>
  <c r="AI1626" i="12" s="1"/>
  <c r="AO1626" i="12" s="1"/>
  <c r="H2149" i="12"/>
  <c r="N2154" i="12"/>
  <c r="T2154" i="12" s="1"/>
  <c r="Y2154" i="12" s="1"/>
  <c r="AE2154" i="12" s="1"/>
  <c r="AJ2154" i="12" s="1"/>
  <c r="AP2154" i="12" s="1"/>
  <c r="F2540" i="12"/>
  <c r="L2540" i="12" s="1"/>
  <c r="R2540" i="12" s="1"/>
  <c r="W2540" i="12" s="1"/>
  <c r="AC2540" i="12" s="1"/>
  <c r="AH2540" i="12" s="1"/>
  <c r="AN2540" i="12" s="1"/>
  <c r="L2541" i="12"/>
  <c r="R2541" i="12" s="1"/>
  <c r="W2541" i="12" s="1"/>
  <c r="AC2541" i="12" s="1"/>
  <c r="AH2541" i="12" s="1"/>
  <c r="AN2541" i="12" s="1"/>
  <c r="H205" i="12"/>
  <c r="N205" i="12" s="1"/>
  <c r="T205" i="12" s="1"/>
  <c r="Y205" i="12" s="1"/>
  <c r="AE205" i="12" s="1"/>
  <c r="AJ205" i="12" s="1"/>
  <c r="AP205" i="12" s="1"/>
  <c r="N206" i="12"/>
  <c r="T206" i="12" s="1"/>
  <c r="Y206" i="12" s="1"/>
  <c r="AE206" i="12" s="1"/>
  <c r="AJ206" i="12" s="1"/>
  <c r="AP206" i="12" s="1"/>
  <c r="H896" i="12"/>
  <c r="N896" i="12" s="1"/>
  <c r="T896" i="12" s="1"/>
  <c r="Y896" i="12" s="1"/>
  <c r="AE896" i="12" s="1"/>
  <c r="AJ896" i="12" s="1"/>
  <c r="AP896" i="12" s="1"/>
  <c r="N897" i="12"/>
  <c r="T897" i="12" s="1"/>
  <c r="Y897" i="12" s="1"/>
  <c r="AE897" i="12" s="1"/>
  <c r="AJ897" i="12" s="1"/>
  <c r="AP897" i="12" s="1"/>
  <c r="H935" i="12"/>
  <c r="N935" i="12" s="1"/>
  <c r="T935" i="12" s="1"/>
  <c r="Y935" i="12" s="1"/>
  <c r="AE935" i="12" s="1"/>
  <c r="AJ935" i="12" s="1"/>
  <c r="AP935" i="12" s="1"/>
  <c r="N936" i="12"/>
  <c r="T936" i="12" s="1"/>
  <c r="Y936" i="12" s="1"/>
  <c r="AE936" i="12" s="1"/>
  <c r="AJ936" i="12" s="1"/>
  <c r="AP936" i="12" s="1"/>
  <c r="L1184" i="12"/>
  <c r="R1184" i="12" s="1"/>
  <c r="W1184" i="12" s="1"/>
  <c r="AC1184" i="12" s="1"/>
  <c r="AH1184" i="12" s="1"/>
  <c r="AN1184" i="12" s="1"/>
  <c r="F1183" i="12"/>
  <c r="L1183" i="12" s="1"/>
  <c r="R1183" i="12" s="1"/>
  <c r="W1183" i="12" s="1"/>
  <c r="AC1183" i="12" s="1"/>
  <c r="AH1183" i="12" s="1"/>
  <c r="AN1183" i="12" s="1"/>
  <c r="N1316" i="12"/>
  <c r="T1316" i="12" s="1"/>
  <c r="Y1316" i="12" s="1"/>
  <c r="AE1316" i="12" s="1"/>
  <c r="AJ1316" i="12" s="1"/>
  <c r="AP1316" i="12" s="1"/>
  <c r="H1315" i="12"/>
  <c r="L1345" i="12"/>
  <c r="R1345" i="12" s="1"/>
  <c r="W1345" i="12" s="1"/>
  <c r="AC1345" i="12" s="1"/>
  <c r="AH1345" i="12" s="1"/>
  <c r="AN1345" i="12" s="1"/>
  <c r="F1344" i="12"/>
  <c r="L1344" i="12" s="1"/>
  <c r="R1344" i="12" s="1"/>
  <c r="W1344" i="12" s="1"/>
  <c r="AC1344" i="12" s="1"/>
  <c r="AH1344" i="12" s="1"/>
  <c r="AN1344" i="12" s="1"/>
  <c r="G1416" i="12"/>
  <c r="M1416" i="12" s="1"/>
  <c r="S1416" i="12" s="1"/>
  <c r="X1416" i="12" s="1"/>
  <c r="AD1416" i="12" s="1"/>
  <c r="AI1416" i="12" s="1"/>
  <c r="AO1416" i="12" s="1"/>
  <c r="M1421" i="12"/>
  <c r="S1421" i="12" s="1"/>
  <c r="X1421" i="12" s="1"/>
  <c r="AD1421" i="12" s="1"/>
  <c r="AI1421" i="12" s="1"/>
  <c r="AO1421" i="12" s="1"/>
  <c r="H1466" i="12"/>
  <c r="N1466" i="12" s="1"/>
  <c r="T1466" i="12" s="1"/>
  <c r="Y1466" i="12" s="1"/>
  <c r="AE1466" i="12" s="1"/>
  <c r="AJ1466" i="12" s="1"/>
  <c r="AP1466" i="12" s="1"/>
  <c r="N1471" i="12"/>
  <c r="T1471" i="12" s="1"/>
  <c r="Y1471" i="12" s="1"/>
  <c r="AE1471" i="12" s="1"/>
  <c r="AJ1471" i="12" s="1"/>
  <c r="AP1471" i="12" s="1"/>
  <c r="M1536" i="12"/>
  <c r="S1536" i="12" s="1"/>
  <c r="X1536" i="12" s="1"/>
  <c r="AD1536" i="12" s="1"/>
  <c r="AI1536" i="12" s="1"/>
  <c r="AO1536" i="12" s="1"/>
  <c r="G1535" i="12"/>
  <c r="N1607" i="12"/>
  <c r="T1607" i="12" s="1"/>
  <c r="Y1607" i="12" s="1"/>
  <c r="AE1607" i="12" s="1"/>
  <c r="AJ1607" i="12" s="1"/>
  <c r="AP1607" i="12" s="1"/>
  <c r="H1606" i="12"/>
  <c r="F1641" i="12"/>
  <c r="L1641" i="12" s="1"/>
  <c r="R1641" i="12" s="1"/>
  <c r="W1641" i="12" s="1"/>
  <c r="AC1641" i="12" s="1"/>
  <c r="AH1641" i="12" s="1"/>
  <c r="AN1641" i="12" s="1"/>
  <c r="L1642" i="12"/>
  <c r="R1642" i="12" s="1"/>
  <c r="W1642" i="12" s="1"/>
  <c r="AC1642" i="12" s="1"/>
  <c r="AH1642" i="12" s="1"/>
  <c r="AN1642" i="12" s="1"/>
  <c r="F2123" i="12"/>
  <c r="L2123" i="12" s="1"/>
  <c r="R2123" i="12" s="1"/>
  <c r="W2123" i="12" s="1"/>
  <c r="AC2123" i="12" s="1"/>
  <c r="AH2123" i="12" s="1"/>
  <c r="AN2123" i="12" s="1"/>
  <c r="L2124" i="12"/>
  <c r="R2124" i="12" s="1"/>
  <c r="W2124" i="12" s="1"/>
  <c r="AC2124" i="12" s="1"/>
  <c r="AH2124" i="12" s="1"/>
  <c r="AN2124" i="12" s="1"/>
  <c r="H2198" i="12"/>
  <c r="N2198" i="12" s="1"/>
  <c r="T2198" i="12" s="1"/>
  <c r="Y2198" i="12" s="1"/>
  <c r="AE2198" i="12" s="1"/>
  <c r="AJ2198" i="12" s="1"/>
  <c r="AP2198" i="12" s="1"/>
  <c r="N2199" i="12"/>
  <c r="T2199" i="12" s="1"/>
  <c r="Y2199" i="12" s="1"/>
  <c r="AE2199" i="12" s="1"/>
  <c r="AJ2199" i="12" s="1"/>
  <c r="AP2199" i="12" s="1"/>
  <c r="L2382" i="12"/>
  <c r="R2382" i="12" s="1"/>
  <c r="W2382" i="12" s="1"/>
  <c r="AC2382" i="12" s="1"/>
  <c r="AH2382" i="12" s="1"/>
  <c r="AN2382" i="12" s="1"/>
  <c r="F2381" i="12"/>
  <c r="G2540" i="12"/>
  <c r="M2540" i="12" s="1"/>
  <c r="S2540" i="12" s="1"/>
  <c r="X2540" i="12" s="1"/>
  <c r="AD2540" i="12" s="1"/>
  <c r="AI2540" i="12" s="1"/>
  <c r="AO2540" i="12" s="1"/>
  <c r="M2541" i="12"/>
  <c r="S2541" i="12" s="1"/>
  <c r="X2541" i="12" s="1"/>
  <c r="AD2541" i="12" s="1"/>
  <c r="AI2541" i="12" s="1"/>
  <c r="AO2541" i="12" s="1"/>
  <c r="L275" i="12"/>
  <c r="R275" i="12" s="1"/>
  <c r="W275" i="12" s="1"/>
  <c r="AC275" i="12" s="1"/>
  <c r="AH275" i="12" s="1"/>
  <c r="AN275" i="12" s="1"/>
  <c r="F274" i="12"/>
  <c r="M629" i="12"/>
  <c r="S629" i="12" s="1"/>
  <c r="X629" i="12" s="1"/>
  <c r="AD629" i="12" s="1"/>
  <c r="AI629" i="12" s="1"/>
  <c r="AO629" i="12" s="1"/>
  <c r="G624" i="12"/>
  <c r="N705" i="12"/>
  <c r="T705" i="12" s="1"/>
  <c r="Y705" i="12" s="1"/>
  <c r="AE705" i="12" s="1"/>
  <c r="AJ705" i="12" s="1"/>
  <c r="AP705" i="12" s="1"/>
  <c r="L884" i="12"/>
  <c r="R884" i="12" s="1"/>
  <c r="W884" i="12" s="1"/>
  <c r="AC884" i="12" s="1"/>
  <c r="AH884" i="12" s="1"/>
  <c r="AN884" i="12" s="1"/>
  <c r="M1184" i="12"/>
  <c r="S1184" i="12" s="1"/>
  <c r="X1184" i="12" s="1"/>
  <c r="AD1184" i="12" s="1"/>
  <c r="AI1184" i="12" s="1"/>
  <c r="AO1184" i="12" s="1"/>
  <c r="G1183" i="12"/>
  <c r="M1183" i="12" s="1"/>
  <c r="S1183" i="12" s="1"/>
  <c r="X1183" i="12" s="1"/>
  <c r="AD1183" i="12" s="1"/>
  <c r="AI1183" i="12" s="1"/>
  <c r="AO1183" i="12" s="1"/>
  <c r="M1345" i="12"/>
  <c r="S1345" i="12" s="1"/>
  <c r="X1345" i="12" s="1"/>
  <c r="AD1345" i="12" s="1"/>
  <c r="AI1345" i="12" s="1"/>
  <c r="AO1345" i="12" s="1"/>
  <c r="G1344" i="12"/>
  <c r="M1344" i="12" s="1"/>
  <c r="S1344" i="12" s="1"/>
  <c r="X1344" i="12" s="1"/>
  <c r="AD1344" i="12" s="1"/>
  <c r="AI1344" i="12" s="1"/>
  <c r="AO1344" i="12" s="1"/>
  <c r="H1416" i="12"/>
  <c r="N1416" i="12" s="1"/>
  <c r="T1416" i="12" s="1"/>
  <c r="Y1416" i="12" s="1"/>
  <c r="AE1416" i="12" s="1"/>
  <c r="AJ1416" i="12" s="1"/>
  <c r="AP1416" i="12" s="1"/>
  <c r="N1421" i="12"/>
  <c r="T1421" i="12" s="1"/>
  <c r="Y1421" i="12" s="1"/>
  <c r="AE1421" i="12" s="1"/>
  <c r="AJ1421" i="12" s="1"/>
  <c r="AP1421" i="12" s="1"/>
  <c r="F1521" i="12"/>
  <c r="F1520" i="12" s="1"/>
  <c r="L1522" i="12"/>
  <c r="R1522" i="12" s="1"/>
  <c r="W1522" i="12" s="1"/>
  <c r="AC1522" i="12" s="1"/>
  <c r="AH1522" i="12" s="1"/>
  <c r="AN1522" i="12" s="1"/>
  <c r="H1620" i="12"/>
  <c r="N1620" i="12" s="1"/>
  <c r="T1620" i="12" s="1"/>
  <c r="Y1620" i="12" s="1"/>
  <c r="AE1620" i="12" s="1"/>
  <c r="AJ1620" i="12" s="1"/>
  <c r="AP1620" i="12" s="1"/>
  <c r="N1621" i="12"/>
  <c r="T1621" i="12" s="1"/>
  <c r="Y1621" i="12" s="1"/>
  <c r="AE1621" i="12" s="1"/>
  <c r="AJ1621" i="12" s="1"/>
  <c r="AP1621" i="12" s="1"/>
  <c r="H1661" i="12"/>
  <c r="N1661" i="12" s="1"/>
  <c r="T1661" i="12" s="1"/>
  <c r="Y1661" i="12" s="1"/>
  <c r="AE1661" i="12" s="1"/>
  <c r="AJ1661" i="12" s="1"/>
  <c r="AP1661" i="12" s="1"/>
  <c r="N1662" i="12"/>
  <c r="T1662" i="12" s="1"/>
  <c r="Y1662" i="12" s="1"/>
  <c r="AE1662" i="12" s="1"/>
  <c r="AJ1662" i="12" s="1"/>
  <c r="AP1662" i="12" s="1"/>
  <c r="G2123" i="12"/>
  <c r="M2123" i="12" s="1"/>
  <c r="S2123" i="12" s="1"/>
  <c r="X2123" i="12" s="1"/>
  <c r="AD2123" i="12" s="1"/>
  <c r="AI2123" i="12" s="1"/>
  <c r="AO2123" i="12" s="1"/>
  <c r="M2124" i="12"/>
  <c r="S2124" i="12" s="1"/>
  <c r="X2124" i="12" s="1"/>
  <c r="AD2124" i="12" s="1"/>
  <c r="AI2124" i="12" s="1"/>
  <c r="AO2124" i="12" s="1"/>
  <c r="M2382" i="12"/>
  <c r="S2382" i="12" s="1"/>
  <c r="X2382" i="12" s="1"/>
  <c r="AD2382" i="12" s="1"/>
  <c r="AI2382" i="12" s="1"/>
  <c r="AO2382" i="12" s="1"/>
  <c r="G2381" i="12"/>
  <c r="G68" i="12"/>
  <c r="M68" i="12" s="1"/>
  <c r="S68" i="12" s="1"/>
  <c r="X68" i="12" s="1"/>
  <c r="AD68" i="12" s="1"/>
  <c r="AI68" i="12" s="1"/>
  <c r="AO68" i="12" s="1"/>
  <c r="F940" i="12"/>
  <c r="L940" i="12" s="1"/>
  <c r="R940" i="12" s="1"/>
  <c r="W940" i="12" s="1"/>
  <c r="AC940" i="12" s="1"/>
  <c r="AH940" i="12" s="1"/>
  <c r="AN940" i="12" s="1"/>
  <c r="L941" i="12"/>
  <c r="R941" i="12" s="1"/>
  <c r="W941" i="12" s="1"/>
  <c r="AC941" i="12" s="1"/>
  <c r="AH941" i="12" s="1"/>
  <c r="AN941" i="12" s="1"/>
  <c r="G599" i="12"/>
  <c r="M599" i="12" s="1"/>
  <c r="S599" i="12" s="1"/>
  <c r="X599" i="12" s="1"/>
  <c r="AD599" i="12" s="1"/>
  <c r="AI599" i="12" s="1"/>
  <c r="AO599" i="12" s="1"/>
  <c r="M600" i="12"/>
  <c r="S600" i="12" s="1"/>
  <c r="X600" i="12" s="1"/>
  <c r="AD600" i="12" s="1"/>
  <c r="AI600" i="12" s="1"/>
  <c r="AO600" i="12" s="1"/>
  <c r="H600" i="12"/>
  <c r="N601" i="12"/>
  <c r="T601" i="12" s="1"/>
  <c r="Y601" i="12" s="1"/>
  <c r="AE601" i="12" s="1"/>
  <c r="AJ601" i="12" s="1"/>
  <c r="AP601" i="12" s="1"/>
  <c r="G2411" i="12"/>
  <c r="M2416" i="12"/>
  <c r="S2416" i="12" s="1"/>
  <c r="X2416" i="12" s="1"/>
  <c r="AD2416" i="12" s="1"/>
  <c r="AI2416" i="12" s="1"/>
  <c r="AO2416" i="12" s="1"/>
  <c r="G1035" i="12"/>
  <c r="M1035" i="12" s="1"/>
  <c r="S1035" i="12" s="1"/>
  <c r="X1035" i="12" s="1"/>
  <c r="AD1035" i="12" s="1"/>
  <c r="AI1035" i="12" s="1"/>
  <c r="AO1035" i="12" s="1"/>
  <c r="M1036" i="12"/>
  <c r="S1036" i="12" s="1"/>
  <c r="X1036" i="12" s="1"/>
  <c r="AD1036" i="12" s="1"/>
  <c r="AI1036" i="12" s="1"/>
  <c r="AO1036" i="12" s="1"/>
  <c r="G2390" i="12"/>
  <c r="M2390" i="12" s="1"/>
  <c r="S2390" i="12" s="1"/>
  <c r="X2390" i="12" s="1"/>
  <c r="AD2390" i="12" s="1"/>
  <c r="AI2390" i="12" s="1"/>
  <c r="AO2390" i="12" s="1"/>
  <c r="M2395" i="12"/>
  <c r="S2395" i="12" s="1"/>
  <c r="X2395" i="12" s="1"/>
  <c r="AD2395" i="12" s="1"/>
  <c r="AI2395" i="12" s="1"/>
  <c r="AO2395" i="12" s="1"/>
  <c r="H1576" i="12"/>
  <c r="N1581" i="12"/>
  <c r="T1581" i="12" s="1"/>
  <c r="Y1581" i="12" s="1"/>
  <c r="AE1581" i="12" s="1"/>
  <c r="AJ1581" i="12" s="1"/>
  <c r="AP1581" i="12" s="1"/>
  <c r="G911" i="12"/>
  <c r="M912" i="12"/>
  <c r="S912" i="12" s="1"/>
  <c r="X912" i="12" s="1"/>
  <c r="AD912" i="12" s="1"/>
  <c r="AI912" i="12" s="1"/>
  <c r="AO912" i="12" s="1"/>
  <c r="F107" i="12"/>
  <c r="L107" i="12" s="1"/>
  <c r="R107" i="12" s="1"/>
  <c r="W107" i="12" s="1"/>
  <c r="AC107" i="12" s="1"/>
  <c r="AH107" i="12" s="1"/>
  <c r="AN107" i="12" s="1"/>
  <c r="L108" i="12"/>
  <c r="R108" i="12" s="1"/>
  <c r="W108" i="12" s="1"/>
  <c r="AC108" i="12" s="1"/>
  <c r="AH108" i="12" s="1"/>
  <c r="AN108" i="12" s="1"/>
  <c r="F1035" i="12"/>
  <c r="L1035" i="12" s="1"/>
  <c r="R1035" i="12" s="1"/>
  <c r="W1035" i="12" s="1"/>
  <c r="AC1035" i="12" s="1"/>
  <c r="AH1035" i="12" s="1"/>
  <c r="AN1035" i="12" s="1"/>
  <c r="G1848" i="12"/>
  <c r="M1848" i="12" s="1"/>
  <c r="S1848" i="12" s="1"/>
  <c r="X1848" i="12" s="1"/>
  <c r="AD1848" i="12" s="1"/>
  <c r="AI1848" i="12" s="1"/>
  <c r="AO1848" i="12" s="1"/>
  <c r="M1857" i="12"/>
  <c r="S1857" i="12" s="1"/>
  <c r="X1857" i="12" s="1"/>
  <c r="AD1857" i="12" s="1"/>
  <c r="AI1857" i="12" s="1"/>
  <c r="AO1857" i="12" s="1"/>
  <c r="G1867" i="12"/>
  <c r="M1867" i="12" s="1"/>
  <c r="S1867" i="12" s="1"/>
  <c r="X1867" i="12" s="1"/>
  <c r="AD1867" i="12" s="1"/>
  <c r="AI1867" i="12" s="1"/>
  <c r="AO1867" i="12" s="1"/>
  <c r="M1868" i="12"/>
  <c r="S1868" i="12" s="1"/>
  <c r="X1868" i="12" s="1"/>
  <c r="AD1868" i="12" s="1"/>
  <c r="AI1868" i="12" s="1"/>
  <c r="AO1868" i="12" s="1"/>
  <c r="F798" i="12"/>
  <c r="L798" i="12" s="1"/>
  <c r="R798" i="12" s="1"/>
  <c r="W798" i="12" s="1"/>
  <c r="AC798" i="12" s="1"/>
  <c r="AH798" i="12" s="1"/>
  <c r="AN798" i="12" s="1"/>
  <c r="L799" i="12"/>
  <c r="R799" i="12" s="1"/>
  <c r="W799" i="12" s="1"/>
  <c r="AC799" i="12" s="1"/>
  <c r="AH799" i="12" s="1"/>
  <c r="AN799" i="12" s="1"/>
  <c r="H1646" i="12"/>
  <c r="F813" i="12"/>
  <c r="H68" i="12"/>
  <c r="N68" i="12" s="1"/>
  <c r="T68" i="12" s="1"/>
  <c r="Y68" i="12" s="1"/>
  <c r="AE68" i="12" s="1"/>
  <c r="AJ68" i="12" s="1"/>
  <c r="AP68" i="12" s="1"/>
  <c r="H1848" i="12"/>
  <c r="N1848" i="12" s="1"/>
  <c r="T1848" i="12" s="1"/>
  <c r="Y1848" i="12" s="1"/>
  <c r="AE1848" i="12" s="1"/>
  <c r="AJ1848" i="12" s="1"/>
  <c r="AP1848" i="12" s="1"/>
  <c r="N1857" i="12"/>
  <c r="T1857" i="12" s="1"/>
  <c r="Y1857" i="12" s="1"/>
  <c r="AE1857" i="12" s="1"/>
  <c r="AJ1857" i="12" s="1"/>
  <c r="AP1857" i="12" s="1"/>
  <c r="G369" i="12"/>
  <c r="M369" i="12" s="1"/>
  <c r="S369" i="12" s="1"/>
  <c r="X369" i="12" s="1"/>
  <c r="AD369" i="12" s="1"/>
  <c r="AI369" i="12" s="1"/>
  <c r="AO369" i="12" s="1"/>
  <c r="M370" i="12"/>
  <c r="S370" i="12" s="1"/>
  <c r="X370" i="12" s="1"/>
  <c r="AD370" i="12" s="1"/>
  <c r="AI370" i="12" s="1"/>
  <c r="AO370" i="12" s="1"/>
  <c r="G2534" i="12"/>
  <c r="M2535" i="12"/>
  <c r="S2535" i="12" s="1"/>
  <c r="X2535" i="12" s="1"/>
  <c r="AD2535" i="12" s="1"/>
  <c r="AI2535" i="12" s="1"/>
  <c r="AO2535" i="12" s="1"/>
  <c r="H369" i="12"/>
  <c r="N369" i="12" s="1"/>
  <c r="T369" i="12" s="1"/>
  <c r="Y369" i="12" s="1"/>
  <c r="AE369" i="12" s="1"/>
  <c r="AJ369" i="12" s="1"/>
  <c r="AP369" i="12" s="1"/>
  <c r="N370" i="12"/>
  <c r="T370" i="12" s="1"/>
  <c r="Y370" i="12" s="1"/>
  <c r="AE370" i="12" s="1"/>
  <c r="AJ370" i="12" s="1"/>
  <c r="AP370" i="12" s="1"/>
  <c r="H2534" i="12"/>
  <c r="N2535" i="12"/>
  <c r="T2535" i="12" s="1"/>
  <c r="Y2535" i="12" s="1"/>
  <c r="AE2535" i="12" s="1"/>
  <c r="AJ2535" i="12" s="1"/>
  <c r="AP2535" i="12" s="1"/>
  <c r="H1689" i="12"/>
  <c r="N1689" i="12" s="1"/>
  <c r="T1689" i="12" s="1"/>
  <c r="Y1689" i="12" s="1"/>
  <c r="AE1689" i="12" s="1"/>
  <c r="AJ1689" i="12" s="1"/>
  <c r="AP1689" i="12" s="1"/>
  <c r="N1690" i="12"/>
  <c r="T1690" i="12" s="1"/>
  <c r="Y1690" i="12" s="1"/>
  <c r="AE1690" i="12" s="1"/>
  <c r="AJ1690" i="12" s="1"/>
  <c r="AP1690" i="12" s="1"/>
  <c r="H1023" i="12"/>
  <c r="N1024" i="12"/>
  <c r="T1024" i="12" s="1"/>
  <c r="Y1024" i="12" s="1"/>
  <c r="AE1024" i="12" s="1"/>
  <c r="AJ1024" i="12" s="1"/>
  <c r="AP1024" i="12" s="1"/>
  <c r="N1914" i="12"/>
  <c r="T1914" i="12" s="1"/>
  <c r="Y1914" i="12" s="1"/>
  <c r="AE1914" i="12" s="1"/>
  <c r="AJ1914" i="12" s="1"/>
  <c r="AP1914" i="12" s="1"/>
  <c r="G222" i="12"/>
  <c r="M222" i="12" s="1"/>
  <c r="S222" i="12" s="1"/>
  <c r="X222" i="12" s="1"/>
  <c r="AD222" i="12" s="1"/>
  <c r="AI222" i="12" s="1"/>
  <c r="AO222" i="12" s="1"/>
  <c r="M223" i="12"/>
  <c r="S223" i="12" s="1"/>
  <c r="X223" i="12" s="1"/>
  <c r="AD223" i="12" s="1"/>
  <c r="AI223" i="12" s="1"/>
  <c r="AO223" i="12" s="1"/>
  <c r="H222" i="12"/>
  <c r="N222" i="12" s="1"/>
  <c r="T222" i="12" s="1"/>
  <c r="Y222" i="12" s="1"/>
  <c r="AE222" i="12" s="1"/>
  <c r="AJ222" i="12" s="1"/>
  <c r="AP222" i="12" s="1"/>
  <c r="N223" i="12"/>
  <c r="T223" i="12" s="1"/>
  <c r="Y223" i="12" s="1"/>
  <c r="AE223" i="12" s="1"/>
  <c r="AJ223" i="12" s="1"/>
  <c r="AP223" i="12" s="1"/>
  <c r="G1689" i="12"/>
  <c r="M1689" i="12" s="1"/>
  <c r="S1689" i="12" s="1"/>
  <c r="X1689" i="12" s="1"/>
  <c r="AD1689" i="12" s="1"/>
  <c r="AI1689" i="12" s="1"/>
  <c r="AO1689" i="12" s="1"/>
  <c r="M1690" i="12"/>
  <c r="S1690" i="12" s="1"/>
  <c r="X1690" i="12" s="1"/>
  <c r="AD1690" i="12" s="1"/>
  <c r="AI1690" i="12" s="1"/>
  <c r="AO1690" i="12" s="1"/>
  <c r="G1023" i="12"/>
  <c r="M1024" i="12"/>
  <c r="S1024" i="12" s="1"/>
  <c r="X1024" i="12" s="1"/>
  <c r="AD1024" i="12" s="1"/>
  <c r="AI1024" i="12" s="1"/>
  <c r="AO1024" i="12" s="1"/>
  <c r="AQ960" i="12"/>
  <c r="AQ959" i="12" s="1"/>
  <c r="AQ958" i="12" s="1"/>
  <c r="AQ925" i="12"/>
  <c r="AQ924" i="12" s="1"/>
  <c r="AQ923" i="12" s="1"/>
  <c r="AE384" i="12" l="1"/>
  <c r="AJ384" i="12" s="1"/>
  <c r="AP384" i="12" s="1"/>
  <c r="AJ385" i="12"/>
  <c r="AP385" i="12" s="1"/>
  <c r="AC384" i="12"/>
  <c r="AH384" i="12" s="1"/>
  <c r="AN384" i="12" s="1"/>
  <c r="AH385" i="12"/>
  <c r="AN385" i="12" s="1"/>
  <c r="AD384" i="12"/>
  <c r="AI384" i="12" s="1"/>
  <c r="AO384" i="12" s="1"/>
  <c r="AI385" i="12"/>
  <c r="AO385" i="12" s="1"/>
  <c r="H437" i="12"/>
  <c r="N437" i="12" s="1"/>
  <c r="T437" i="12" s="1"/>
  <c r="Y437" i="12" s="1"/>
  <c r="AE437" i="12" s="1"/>
  <c r="AJ437" i="12" s="1"/>
  <c r="AP437" i="12" s="1"/>
  <c r="G501" i="12"/>
  <c r="M501" i="12" s="1"/>
  <c r="S501" i="12" s="1"/>
  <c r="X501" i="12" s="1"/>
  <c r="AD501" i="12" s="1"/>
  <c r="AI501" i="12" s="1"/>
  <c r="AO501" i="12" s="1"/>
  <c r="G798" i="12"/>
  <c r="M798" i="12" s="1"/>
  <c r="S798" i="12" s="1"/>
  <c r="X798" i="12" s="1"/>
  <c r="AD798" i="12" s="1"/>
  <c r="AI798" i="12" s="1"/>
  <c r="AO798" i="12" s="1"/>
  <c r="L1888" i="12"/>
  <c r="R1888" i="12" s="1"/>
  <c r="W1888" i="12" s="1"/>
  <c r="AC1888" i="12" s="1"/>
  <c r="AH1888" i="12" s="1"/>
  <c r="AN1888" i="12" s="1"/>
  <c r="L502" i="12"/>
  <c r="R502" i="12" s="1"/>
  <c r="W502" i="12" s="1"/>
  <c r="AC502" i="12" s="1"/>
  <c r="AH502" i="12" s="1"/>
  <c r="AN502" i="12" s="1"/>
  <c r="G437" i="12"/>
  <c r="M437" i="12" s="1"/>
  <c r="S437" i="12" s="1"/>
  <c r="X437" i="12" s="1"/>
  <c r="AD437" i="12" s="1"/>
  <c r="AI437" i="12" s="1"/>
  <c r="AO437" i="12" s="1"/>
  <c r="N124" i="12"/>
  <c r="T124" i="12" s="1"/>
  <c r="Y124" i="12" s="1"/>
  <c r="AE124" i="12" s="1"/>
  <c r="AJ124" i="12" s="1"/>
  <c r="AP124" i="12" s="1"/>
  <c r="L1791" i="12"/>
  <c r="R1791" i="12" s="1"/>
  <c r="W1791" i="12" s="1"/>
  <c r="AC1791" i="12" s="1"/>
  <c r="AH1791" i="12" s="1"/>
  <c r="AN1791" i="12" s="1"/>
  <c r="G1790" i="12"/>
  <c r="M1790" i="12" s="1"/>
  <c r="S1790" i="12" s="1"/>
  <c r="X1790" i="12" s="1"/>
  <c r="AD1790" i="12" s="1"/>
  <c r="AI1790" i="12" s="1"/>
  <c r="AO1790" i="12" s="1"/>
  <c r="L124" i="12"/>
  <c r="R124" i="12" s="1"/>
  <c r="W124" i="12" s="1"/>
  <c r="AC124" i="12" s="1"/>
  <c r="AH124" i="12" s="1"/>
  <c r="AN124" i="12" s="1"/>
  <c r="F296" i="12"/>
  <c r="L296" i="12" s="1"/>
  <c r="R296" i="12" s="1"/>
  <c r="W296" i="12" s="1"/>
  <c r="AC296" i="12" s="1"/>
  <c r="AH296" i="12" s="1"/>
  <c r="AN296" i="12" s="1"/>
  <c r="L1437" i="12"/>
  <c r="R1437" i="12" s="1"/>
  <c r="W1437" i="12" s="1"/>
  <c r="AC1437" i="12" s="1"/>
  <c r="AH1437" i="12" s="1"/>
  <c r="AN1437" i="12" s="1"/>
  <c r="M1888" i="12"/>
  <c r="S1888" i="12" s="1"/>
  <c r="X1888" i="12" s="1"/>
  <c r="AD1888" i="12" s="1"/>
  <c r="AI1888" i="12" s="1"/>
  <c r="AO1888" i="12" s="1"/>
  <c r="M124" i="12"/>
  <c r="S124" i="12" s="1"/>
  <c r="X124" i="12" s="1"/>
  <c r="AD124" i="12" s="1"/>
  <c r="AI124" i="12" s="1"/>
  <c r="AO124" i="12" s="1"/>
  <c r="L1821" i="12"/>
  <c r="R1821" i="12" s="1"/>
  <c r="W1821" i="12" s="1"/>
  <c r="AC1821" i="12" s="1"/>
  <c r="AH1821" i="12" s="1"/>
  <c r="AN1821" i="12" s="1"/>
  <c r="F1820" i="12"/>
  <c r="L1820" i="12" s="1"/>
  <c r="R1820" i="12" s="1"/>
  <c r="W1820" i="12" s="1"/>
  <c r="AC1820" i="12" s="1"/>
  <c r="AH1820" i="12" s="1"/>
  <c r="AN1820" i="12" s="1"/>
  <c r="M1821" i="12"/>
  <c r="S1821" i="12" s="1"/>
  <c r="X1821" i="12" s="1"/>
  <c r="AD1821" i="12" s="1"/>
  <c r="AI1821" i="12" s="1"/>
  <c r="AO1821" i="12" s="1"/>
  <c r="G1820" i="12"/>
  <c r="M1820" i="12" s="1"/>
  <c r="S1820" i="12" s="1"/>
  <c r="X1820" i="12" s="1"/>
  <c r="AD1820" i="12" s="1"/>
  <c r="AI1820" i="12" s="1"/>
  <c r="AO1820" i="12" s="1"/>
  <c r="N1821" i="12"/>
  <c r="T1821" i="12" s="1"/>
  <c r="Y1821" i="12" s="1"/>
  <c r="AE1821" i="12" s="1"/>
  <c r="AJ1821" i="12" s="1"/>
  <c r="AP1821" i="12" s="1"/>
  <c r="H1820" i="12"/>
  <c r="N1820" i="12" s="1"/>
  <c r="T1820" i="12" s="1"/>
  <c r="Y1820" i="12" s="1"/>
  <c r="AE1820" i="12" s="1"/>
  <c r="AJ1820" i="12" s="1"/>
  <c r="AP1820" i="12" s="1"/>
  <c r="N502" i="12"/>
  <c r="T502" i="12" s="1"/>
  <c r="Y502" i="12" s="1"/>
  <c r="AE502" i="12" s="1"/>
  <c r="AJ502" i="12" s="1"/>
  <c r="AP502" i="12" s="1"/>
  <c r="F1667" i="12"/>
  <c r="L1667" i="12" s="1"/>
  <c r="R1667" i="12" s="1"/>
  <c r="W1667" i="12" s="1"/>
  <c r="AC1667" i="12" s="1"/>
  <c r="AH1667" i="12" s="1"/>
  <c r="AN1667" i="12" s="1"/>
  <c r="N1248" i="12"/>
  <c r="T1248" i="12" s="1"/>
  <c r="Y1248" i="12" s="1"/>
  <c r="AE1248" i="12" s="1"/>
  <c r="AJ1248" i="12" s="1"/>
  <c r="AP1248" i="12" s="1"/>
  <c r="F1714" i="12"/>
  <c r="L1714" i="12" s="1"/>
  <c r="R1714" i="12" s="1"/>
  <c r="W1714" i="12" s="1"/>
  <c r="AC1714" i="12" s="1"/>
  <c r="AH1714" i="12" s="1"/>
  <c r="AN1714" i="12" s="1"/>
  <c r="L1248" i="12"/>
  <c r="R1248" i="12" s="1"/>
  <c r="W1248" i="12" s="1"/>
  <c r="AC1248" i="12" s="1"/>
  <c r="AH1248" i="12" s="1"/>
  <c r="AN1248" i="12" s="1"/>
  <c r="F553" i="12"/>
  <c r="L553" i="12" s="1"/>
  <c r="R553" i="12" s="1"/>
  <c r="W553" i="12" s="1"/>
  <c r="AC553" i="12" s="1"/>
  <c r="AH553" i="12" s="1"/>
  <c r="AN553" i="12" s="1"/>
  <c r="H296" i="12"/>
  <c r="N296" i="12" s="1"/>
  <c r="T296" i="12" s="1"/>
  <c r="Y296" i="12" s="1"/>
  <c r="AE296" i="12" s="1"/>
  <c r="AJ296" i="12" s="1"/>
  <c r="AP296" i="12" s="1"/>
  <c r="L1909" i="12"/>
  <c r="R1909" i="12" s="1"/>
  <c r="W1909" i="12" s="1"/>
  <c r="AC1909" i="12" s="1"/>
  <c r="AH1909" i="12" s="1"/>
  <c r="AN1909" i="12" s="1"/>
  <c r="M1437" i="12"/>
  <c r="S1437" i="12" s="1"/>
  <c r="X1437" i="12" s="1"/>
  <c r="AD1437" i="12" s="1"/>
  <c r="AI1437" i="12" s="1"/>
  <c r="AO1437" i="12" s="1"/>
  <c r="H1436" i="12"/>
  <c r="N1436" i="12" s="1"/>
  <c r="T1436" i="12" s="1"/>
  <c r="Y1436" i="12" s="1"/>
  <c r="AE1436" i="12" s="1"/>
  <c r="AJ1436" i="12" s="1"/>
  <c r="AP1436" i="12" s="1"/>
  <c r="F2175" i="12"/>
  <c r="L2175" i="12" s="1"/>
  <c r="R2175" i="12" s="1"/>
  <c r="W2175" i="12" s="1"/>
  <c r="AC2175" i="12" s="1"/>
  <c r="AH2175" i="12" s="1"/>
  <c r="AN2175" i="12" s="1"/>
  <c r="G148" i="12"/>
  <c r="M148" i="12" s="1"/>
  <c r="S148" i="12" s="1"/>
  <c r="X148" i="12" s="1"/>
  <c r="AD148" i="12" s="1"/>
  <c r="AI148" i="12" s="1"/>
  <c r="AO148" i="12" s="1"/>
  <c r="F48" i="12"/>
  <c r="F47" i="12" s="1"/>
  <c r="L47" i="12" s="1"/>
  <c r="R47" i="12" s="1"/>
  <c r="W47" i="12" s="1"/>
  <c r="AC47" i="12" s="1"/>
  <c r="AH47" i="12" s="1"/>
  <c r="AN47" i="12" s="1"/>
  <c r="M1248" i="12"/>
  <c r="S1248" i="12" s="1"/>
  <c r="X1248" i="12" s="1"/>
  <c r="AD1248" i="12" s="1"/>
  <c r="AI1248" i="12" s="1"/>
  <c r="AO1248" i="12" s="1"/>
  <c r="F148" i="12"/>
  <c r="L148" i="12" s="1"/>
  <c r="R148" i="12" s="1"/>
  <c r="W148" i="12" s="1"/>
  <c r="AC148" i="12" s="1"/>
  <c r="AH148" i="12" s="1"/>
  <c r="AN148" i="12" s="1"/>
  <c r="F883" i="12"/>
  <c r="L883" i="12" s="1"/>
  <c r="R883" i="12" s="1"/>
  <c r="W883" i="12" s="1"/>
  <c r="AC883" i="12" s="1"/>
  <c r="AH883" i="12" s="1"/>
  <c r="AN883" i="12" s="1"/>
  <c r="H148" i="12"/>
  <c r="N148" i="12" s="1"/>
  <c r="T148" i="12" s="1"/>
  <c r="Y148" i="12" s="1"/>
  <c r="AE148" i="12" s="1"/>
  <c r="AJ148" i="12" s="1"/>
  <c r="AP148" i="12" s="1"/>
  <c r="N1888" i="12"/>
  <c r="T1888" i="12" s="1"/>
  <c r="Y1888" i="12" s="1"/>
  <c r="AE1888" i="12" s="1"/>
  <c r="AJ1888" i="12" s="1"/>
  <c r="AP1888" i="12" s="1"/>
  <c r="F437" i="12"/>
  <c r="L437" i="12" s="1"/>
  <c r="R437" i="12" s="1"/>
  <c r="W437" i="12" s="1"/>
  <c r="AC437" i="12" s="1"/>
  <c r="AH437" i="12" s="1"/>
  <c r="AN437" i="12" s="1"/>
  <c r="M554" i="12"/>
  <c r="S554" i="12" s="1"/>
  <c r="X554" i="12" s="1"/>
  <c r="AD554" i="12" s="1"/>
  <c r="AI554" i="12" s="1"/>
  <c r="AO554" i="12" s="1"/>
  <c r="N554" i="12"/>
  <c r="T554" i="12" s="1"/>
  <c r="Y554" i="12" s="1"/>
  <c r="AE554" i="12" s="1"/>
  <c r="AJ554" i="12" s="1"/>
  <c r="AP554" i="12" s="1"/>
  <c r="G1667" i="12"/>
  <c r="M1667" i="12" s="1"/>
  <c r="S1667" i="12" s="1"/>
  <c r="X1667" i="12" s="1"/>
  <c r="AD1667" i="12" s="1"/>
  <c r="AI1667" i="12" s="1"/>
  <c r="AO1667" i="12" s="1"/>
  <c r="M1909" i="12"/>
  <c r="S1909" i="12" s="1"/>
  <c r="X1909" i="12" s="1"/>
  <c r="AD1909" i="12" s="1"/>
  <c r="AI1909" i="12" s="1"/>
  <c r="AO1909" i="12" s="1"/>
  <c r="H332" i="12"/>
  <c r="G48" i="12"/>
  <c r="G47" i="12" s="1"/>
  <c r="M47" i="12" s="1"/>
  <c r="S47" i="12" s="1"/>
  <c r="X47" i="12" s="1"/>
  <c r="AD47" i="12" s="1"/>
  <c r="AI47" i="12" s="1"/>
  <c r="AO47" i="12" s="1"/>
  <c r="N1791" i="12"/>
  <c r="T1791" i="12" s="1"/>
  <c r="Y1791" i="12" s="1"/>
  <c r="AE1791" i="12" s="1"/>
  <c r="AJ1791" i="12" s="1"/>
  <c r="AP1791" i="12" s="1"/>
  <c r="F332" i="12"/>
  <c r="G2175" i="12"/>
  <c r="M2175" i="12" s="1"/>
  <c r="S2175" i="12" s="1"/>
  <c r="X2175" i="12" s="1"/>
  <c r="AD2175" i="12" s="1"/>
  <c r="AI2175" i="12" s="1"/>
  <c r="AO2175" i="12" s="1"/>
  <c r="G1714" i="12"/>
  <c r="M1714" i="12" s="1"/>
  <c r="S1714" i="12" s="1"/>
  <c r="X1714" i="12" s="1"/>
  <c r="AD1714" i="12" s="1"/>
  <c r="AI1714" i="12" s="1"/>
  <c r="AO1714" i="12" s="1"/>
  <c r="L813" i="12"/>
  <c r="R813" i="12" s="1"/>
  <c r="W813" i="12" s="1"/>
  <c r="AC813" i="12" s="1"/>
  <c r="AH813" i="12" s="1"/>
  <c r="AN813" i="12" s="1"/>
  <c r="G2405" i="12"/>
  <c r="M2405" i="12" s="1"/>
  <c r="S2405" i="12" s="1"/>
  <c r="X2405" i="12" s="1"/>
  <c r="AD2405" i="12" s="1"/>
  <c r="AI2405" i="12" s="1"/>
  <c r="AO2405" i="12" s="1"/>
  <c r="M2411" i="12"/>
  <c r="S2411" i="12" s="1"/>
  <c r="X2411" i="12" s="1"/>
  <c r="AD2411" i="12" s="1"/>
  <c r="AI2411" i="12" s="1"/>
  <c r="AO2411" i="12" s="1"/>
  <c r="M624" i="12"/>
  <c r="S624" i="12" s="1"/>
  <c r="X624" i="12" s="1"/>
  <c r="AD624" i="12" s="1"/>
  <c r="AI624" i="12" s="1"/>
  <c r="AO624" i="12" s="1"/>
  <c r="G623" i="12"/>
  <c r="L700" i="12"/>
  <c r="R700" i="12" s="1"/>
  <c r="W700" i="12" s="1"/>
  <c r="AC700" i="12" s="1"/>
  <c r="AH700" i="12" s="1"/>
  <c r="AN700" i="12" s="1"/>
  <c r="F699" i="12"/>
  <c r="L699" i="12" s="1"/>
  <c r="R699" i="12" s="1"/>
  <c r="W699" i="12" s="1"/>
  <c r="AC699" i="12" s="1"/>
  <c r="AH699" i="12" s="1"/>
  <c r="AN699" i="12" s="1"/>
  <c r="G479" i="12"/>
  <c r="M479" i="12" s="1"/>
  <c r="S479" i="12" s="1"/>
  <c r="X479" i="12" s="1"/>
  <c r="AD479" i="12" s="1"/>
  <c r="AI479" i="12" s="1"/>
  <c r="AO479" i="12" s="1"/>
  <c r="M484" i="12"/>
  <c r="S484" i="12" s="1"/>
  <c r="X484" i="12" s="1"/>
  <c r="AD484" i="12" s="1"/>
  <c r="AI484" i="12" s="1"/>
  <c r="AO484" i="12" s="1"/>
  <c r="H48" i="12"/>
  <c r="H1667" i="12"/>
  <c r="N1667" i="12" s="1"/>
  <c r="T1667" i="12" s="1"/>
  <c r="Y1667" i="12" s="1"/>
  <c r="AE1667" i="12" s="1"/>
  <c r="AJ1667" i="12" s="1"/>
  <c r="AP1667" i="12" s="1"/>
  <c r="G332" i="12"/>
  <c r="M332" i="12" s="1"/>
  <c r="S332" i="12" s="1"/>
  <c r="X332" i="12" s="1"/>
  <c r="AD332" i="12" s="1"/>
  <c r="AI332" i="12" s="1"/>
  <c r="AO332" i="12" s="1"/>
  <c r="H1640" i="12"/>
  <c r="N1640" i="12" s="1"/>
  <c r="T1640" i="12" s="1"/>
  <c r="Y1640" i="12" s="1"/>
  <c r="AE1640" i="12" s="1"/>
  <c r="AJ1640" i="12" s="1"/>
  <c r="AP1640" i="12" s="1"/>
  <c r="N1646" i="12"/>
  <c r="T1646" i="12" s="1"/>
  <c r="Y1646" i="12" s="1"/>
  <c r="AE1646" i="12" s="1"/>
  <c r="AJ1646" i="12" s="1"/>
  <c r="AP1646" i="12" s="1"/>
  <c r="M1488" i="12"/>
  <c r="S1488" i="12" s="1"/>
  <c r="X1488" i="12" s="1"/>
  <c r="AD1488" i="12" s="1"/>
  <c r="AI1488" i="12" s="1"/>
  <c r="AO1488" i="12" s="1"/>
  <c r="G1476" i="12"/>
  <c r="M1521" i="12"/>
  <c r="S1521" i="12" s="1"/>
  <c r="X1521" i="12" s="1"/>
  <c r="AD1521" i="12" s="1"/>
  <c r="AI1521" i="12" s="1"/>
  <c r="AO1521" i="12" s="1"/>
  <c r="M1520" i="12"/>
  <c r="S1520" i="12" s="1"/>
  <c r="X1520" i="12" s="1"/>
  <c r="AD1520" i="12" s="1"/>
  <c r="AI1520" i="12" s="1"/>
  <c r="AO1520" i="12" s="1"/>
  <c r="G1385" i="12"/>
  <c r="M1385" i="12" s="1"/>
  <c r="S1385" i="12" s="1"/>
  <c r="X1385" i="12" s="1"/>
  <c r="AD1385" i="12" s="1"/>
  <c r="AI1385" i="12" s="1"/>
  <c r="AO1385" i="12" s="1"/>
  <c r="M1386" i="12"/>
  <c r="S1386" i="12" s="1"/>
  <c r="X1386" i="12" s="1"/>
  <c r="AD1386" i="12" s="1"/>
  <c r="AI1386" i="12" s="1"/>
  <c r="AO1386" i="12" s="1"/>
  <c r="H2175" i="12"/>
  <c r="N2175" i="12" s="1"/>
  <c r="T2175" i="12" s="1"/>
  <c r="Y2175" i="12" s="1"/>
  <c r="AE2175" i="12" s="1"/>
  <c r="AJ2175" i="12" s="1"/>
  <c r="AP2175" i="12" s="1"/>
  <c r="H1575" i="12"/>
  <c r="N1576" i="12"/>
  <c r="T1576" i="12" s="1"/>
  <c r="Y1576" i="12" s="1"/>
  <c r="AE1576" i="12" s="1"/>
  <c r="AJ1576" i="12" s="1"/>
  <c r="AP1576" i="12" s="1"/>
  <c r="H599" i="12"/>
  <c r="N600" i="12"/>
  <c r="T600" i="12" s="1"/>
  <c r="Y600" i="12" s="1"/>
  <c r="AE600" i="12" s="1"/>
  <c r="AJ600" i="12" s="1"/>
  <c r="AP600" i="12" s="1"/>
  <c r="N700" i="12"/>
  <c r="T700" i="12" s="1"/>
  <c r="Y700" i="12" s="1"/>
  <c r="AE700" i="12" s="1"/>
  <c r="AJ700" i="12" s="1"/>
  <c r="AP700" i="12" s="1"/>
  <c r="H699" i="12"/>
  <c r="N699" i="12" s="1"/>
  <c r="T699" i="12" s="1"/>
  <c r="Y699" i="12" s="1"/>
  <c r="AE699" i="12" s="1"/>
  <c r="AJ699" i="12" s="1"/>
  <c r="AP699" i="12" s="1"/>
  <c r="F273" i="12"/>
  <c r="L273" i="12" s="1"/>
  <c r="R273" i="12" s="1"/>
  <c r="W273" i="12" s="1"/>
  <c r="AC273" i="12" s="1"/>
  <c r="AH273" i="12" s="1"/>
  <c r="AN273" i="12" s="1"/>
  <c r="L274" i="12"/>
  <c r="R274" i="12" s="1"/>
  <c r="W274" i="12" s="1"/>
  <c r="AC274" i="12" s="1"/>
  <c r="AH274" i="12" s="1"/>
  <c r="AN274" i="12" s="1"/>
  <c r="L2381" i="12"/>
  <c r="R2381" i="12" s="1"/>
  <c r="W2381" i="12" s="1"/>
  <c r="AC2381" i="12" s="1"/>
  <c r="AH2381" i="12" s="1"/>
  <c r="AN2381" i="12" s="1"/>
  <c r="F2380" i="12"/>
  <c r="L2380" i="12" s="1"/>
  <c r="R2380" i="12" s="1"/>
  <c r="W2380" i="12" s="1"/>
  <c r="AC2380" i="12" s="1"/>
  <c r="AH2380" i="12" s="1"/>
  <c r="AN2380" i="12" s="1"/>
  <c r="H1605" i="12"/>
  <c r="N1606" i="12"/>
  <c r="T1606" i="12" s="1"/>
  <c r="Y1606" i="12" s="1"/>
  <c r="AE1606" i="12" s="1"/>
  <c r="AJ1606" i="12" s="1"/>
  <c r="AP1606" i="12" s="1"/>
  <c r="H1460" i="12"/>
  <c r="N1460" i="12" s="1"/>
  <c r="T1460" i="12" s="1"/>
  <c r="Y1460" i="12" s="1"/>
  <c r="AE1460" i="12" s="1"/>
  <c r="AJ1460" i="12" s="1"/>
  <c r="AP1460" i="12" s="1"/>
  <c r="M274" i="12"/>
  <c r="S274" i="12" s="1"/>
  <c r="X274" i="12" s="1"/>
  <c r="AD274" i="12" s="1"/>
  <c r="AI274" i="12" s="1"/>
  <c r="AO274" i="12" s="1"/>
  <c r="G273" i="12"/>
  <c r="M273" i="12" s="1"/>
  <c r="S273" i="12" s="1"/>
  <c r="X273" i="12" s="1"/>
  <c r="AD273" i="12" s="1"/>
  <c r="AI273" i="12" s="1"/>
  <c r="AO273" i="12" s="1"/>
  <c r="G1605" i="12"/>
  <c r="M1606" i="12"/>
  <c r="S1606" i="12" s="1"/>
  <c r="X1606" i="12" s="1"/>
  <c r="AD1606" i="12" s="1"/>
  <c r="AI1606" i="12" s="1"/>
  <c r="AO1606" i="12" s="1"/>
  <c r="M1315" i="12"/>
  <c r="S1315" i="12" s="1"/>
  <c r="X1315" i="12" s="1"/>
  <c r="AD1315" i="12" s="1"/>
  <c r="AI1315" i="12" s="1"/>
  <c r="AO1315" i="12" s="1"/>
  <c r="G1314" i="12"/>
  <c r="L949" i="12"/>
  <c r="R949" i="12" s="1"/>
  <c r="W949" i="12" s="1"/>
  <c r="AC949" i="12" s="1"/>
  <c r="AH949" i="12" s="1"/>
  <c r="AN949" i="12" s="1"/>
  <c r="F948" i="12"/>
  <c r="L948" i="12" s="1"/>
  <c r="R948" i="12" s="1"/>
  <c r="W948" i="12" s="1"/>
  <c r="AC948" i="12" s="1"/>
  <c r="AH948" i="12" s="1"/>
  <c r="AN948" i="12" s="1"/>
  <c r="F1605" i="12"/>
  <c r="L1606" i="12"/>
  <c r="R1606" i="12" s="1"/>
  <c r="W1606" i="12" s="1"/>
  <c r="AC1606" i="12" s="1"/>
  <c r="AH1606" i="12" s="1"/>
  <c r="AN1606" i="12" s="1"/>
  <c r="F1003" i="12"/>
  <c r="L1004" i="12"/>
  <c r="R1004" i="12" s="1"/>
  <c r="W1004" i="12" s="1"/>
  <c r="AC1004" i="12" s="1"/>
  <c r="AH1004" i="12" s="1"/>
  <c r="AN1004" i="12" s="1"/>
  <c r="L624" i="12"/>
  <c r="R624" i="12" s="1"/>
  <c r="W624" i="12" s="1"/>
  <c r="AC624" i="12" s="1"/>
  <c r="AH624" i="12" s="1"/>
  <c r="AN624" i="12" s="1"/>
  <c r="F623" i="12"/>
  <c r="L240" i="12"/>
  <c r="R240" i="12" s="1"/>
  <c r="W240" i="12" s="1"/>
  <c r="AC240" i="12" s="1"/>
  <c r="AH240" i="12" s="1"/>
  <c r="AN240" i="12" s="1"/>
  <c r="F239" i="12"/>
  <c r="L239" i="12" s="1"/>
  <c r="R239" i="12" s="1"/>
  <c r="W239" i="12" s="1"/>
  <c r="AC239" i="12" s="1"/>
  <c r="AH239" i="12" s="1"/>
  <c r="AN239" i="12" s="1"/>
  <c r="G2426" i="12"/>
  <c r="M2426" i="12" s="1"/>
  <c r="S2426" i="12" s="1"/>
  <c r="X2426" i="12" s="1"/>
  <c r="AD2426" i="12" s="1"/>
  <c r="AI2426" i="12" s="1"/>
  <c r="AO2426" i="12" s="1"/>
  <c r="M2432" i="12"/>
  <c r="S2432" i="12" s="1"/>
  <c r="X2432" i="12" s="1"/>
  <c r="AD2432" i="12" s="1"/>
  <c r="AI2432" i="12" s="1"/>
  <c r="AO2432" i="12" s="1"/>
  <c r="F1588" i="12"/>
  <c r="L1588" i="12" s="1"/>
  <c r="R1588" i="12" s="1"/>
  <c r="W1588" i="12" s="1"/>
  <c r="AC1588" i="12" s="1"/>
  <c r="AH1588" i="12" s="1"/>
  <c r="AN1588" i="12" s="1"/>
  <c r="L1589" i="12"/>
  <c r="R1589" i="12" s="1"/>
  <c r="W1589" i="12" s="1"/>
  <c r="AC1589" i="12" s="1"/>
  <c r="AH1589" i="12" s="1"/>
  <c r="AN1589" i="12" s="1"/>
  <c r="M813" i="12"/>
  <c r="S813" i="12" s="1"/>
  <c r="X813" i="12" s="1"/>
  <c r="AD813" i="12" s="1"/>
  <c r="AI813" i="12" s="1"/>
  <c r="AO813" i="12" s="1"/>
  <c r="L1477" i="12"/>
  <c r="R1477" i="12" s="1"/>
  <c r="W1477" i="12" s="1"/>
  <c r="AC1477" i="12" s="1"/>
  <c r="AH1477" i="12" s="1"/>
  <c r="AN1477" i="12" s="1"/>
  <c r="F1476" i="12"/>
  <c r="G518" i="12"/>
  <c r="M518" i="12" s="1"/>
  <c r="S518" i="12" s="1"/>
  <c r="X518" i="12" s="1"/>
  <c r="AD518" i="12" s="1"/>
  <c r="AI518" i="12" s="1"/>
  <c r="AO518" i="12" s="1"/>
  <c r="M527" i="12"/>
  <c r="S527" i="12" s="1"/>
  <c r="X527" i="12" s="1"/>
  <c r="AD527" i="12" s="1"/>
  <c r="AI527" i="12" s="1"/>
  <c r="AO527" i="12" s="1"/>
  <c r="G296" i="12"/>
  <c r="M297" i="12"/>
  <c r="S297" i="12" s="1"/>
  <c r="X297" i="12" s="1"/>
  <c r="AD297" i="12" s="1"/>
  <c r="AI297" i="12" s="1"/>
  <c r="AO297" i="12" s="1"/>
  <c r="L2149" i="12"/>
  <c r="R2149" i="12" s="1"/>
  <c r="W2149" i="12" s="1"/>
  <c r="AC2149" i="12" s="1"/>
  <c r="AH2149" i="12" s="1"/>
  <c r="AN2149" i="12" s="1"/>
  <c r="F2148" i="12"/>
  <c r="H2139" i="12"/>
  <c r="N2140" i="12"/>
  <c r="T2140" i="12" s="1"/>
  <c r="Y2140" i="12" s="1"/>
  <c r="AE2140" i="12" s="1"/>
  <c r="AJ2140" i="12" s="1"/>
  <c r="AP2140" i="12" s="1"/>
  <c r="M2149" i="12"/>
  <c r="S2149" i="12" s="1"/>
  <c r="X2149" i="12" s="1"/>
  <c r="AD2149" i="12" s="1"/>
  <c r="AI2149" i="12" s="1"/>
  <c r="AO2149" i="12" s="1"/>
  <c r="G2148" i="12"/>
  <c r="N1091" i="12"/>
  <c r="T1091" i="12" s="1"/>
  <c r="Y1091" i="12" s="1"/>
  <c r="AE1091" i="12" s="1"/>
  <c r="AJ1091" i="12" s="1"/>
  <c r="AP1091" i="12" s="1"/>
  <c r="H1090" i="12"/>
  <c r="N1090" i="12" s="1"/>
  <c r="T1090" i="12" s="1"/>
  <c r="Y1090" i="12" s="1"/>
  <c r="AE1090" i="12" s="1"/>
  <c r="AJ1090" i="12" s="1"/>
  <c r="AP1090" i="12" s="1"/>
  <c r="F1640" i="12"/>
  <c r="L1640" i="12" s="1"/>
  <c r="R1640" i="12" s="1"/>
  <c r="W1640" i="12" s="1"/>
  <c r="AC1640" i="12" s="1"/>
  <c r="AH1640" i="12" s="1"/>
  <c r="AN1640" i="12" s="1"/>
  <c r="M2118" i="12"/>
  <c r="S2118" i="12" s="1"/>
  <c r="X2118" i="12" s="1"/>
  <c r="AD2118" i="12" s="1"/>
  <c r="AI2118" i="12" s="1"/>
  <c r="AO2118" i="12" s="1"/>
  <c r="G2117" i="12"/>
  <c r="G1575" i="12"/>
  <c r="M1576" i="12"/>
  <c r="S1576" i="12" s="1"/>
  <c r="X1576" i="12" s="1"/>
  <c r="AD1576" i="12" s="1"/>
  <c r="AI1576" i="12" s="1"/>
  <c r="AO1576" i="12" s="1"/>
  <c r="G1588" i="12"/>
  <c r="M1588" i="12" s="1"/>
  <c r="S1588" i="12" s="1"/>
  <c r="X1588" i="12" s="1"/>
  <c r="AD1588" i="12" s="1"/>
  <c r="AI1588" i="12" s="1"/>
  <c r="AO1588" i="12" s="1"/>
  <c r="M1589" i="12"/>
  <c r="S1589" i="12" s="1"/>
  <c r="X1589" i="12" s="1"/>
  <c r="AD1589" i="12" s="1"/>
  <c r="AI1589" i="12" s="1"/>
  <c r="AO1589" i="12" s="1"/>
  <c r="N1279" i="12"/>
  <c r="T1279" i="12" s="1"/>
  <c r="Y1279" i="12" s="1"/>
  <c r="AE1279" i="12" s="1"/>
  <c r="AJ1279" i="12" s="1"/>
  <c r="AP1279" i="12" s="1"/>
  <c r="H1266" i="12"/>
  <c r="N1266" i="12" s="1"/>
  <c r="T1266" i="12" s="1"/>
  <c r="Y1266" i="12" s="1"/>
  <c r="AE1266" i="12" s="1"/>
  <c r="AJ1266" i="12" s="1"/>
  <c r="AP1266" i="12" s="1"/>
  <c r="N1477" i="12"/>
  <c r="T1477" i="12" s="1"/>
  <c r="Y1477" i="12" s="1"/>
  <c r="AE1477" i="12" s="1"/>
  <c r="AJ1477" i="12" s="1"/>
  <c r="AP1477" i="12" s="1"/>
  <c r="H1476" i="12"/>
  <c r="F599" i="12"/>
  <c r="L599" i="12" s="1"/>
  <c r="R599" i="12" s="1"/>
  <c r="W599" i="12" s="1"/>
  <c r="AC599" i="12" s="1"/>
  <c r="AH599" i="12" s="1"/>
  <c r="AN599" i="12" s="1"/>
  <c r="L600" i="12"/>
  <c r="R600" i="12" s="1"/>
  <c r="W600" i="12" s="1"/>
  <c r="AC600" i="12" s="1"/>
  <c r="AH600" i="12" s="1"/>
  <c r="AN600" i="12" s="1"/>
  <c r="M240" i="12"/>
  <c r="S240" i="12" s="1"/>
  <c r="X240" i="12" s="1"/>
  <c r="AD240" i="12" s="1"/>
  <c r="AI240" i="12" s="1"/>
  <c r="AO240" i="12" s="1"/>
  <c r="G239" i="12"/>
  <c r="M239" i="12" s="1"/>
  <c r="S239" i="12" s="1"/>
  <c r="X239" i="12" s="1"/>
  <c r="AD239" i="12" s="1"/>
  <c r="AI239" i="12" s="1"/>
  <c r="AO239" i="12" s="1"/>
  <c r="F1022" i="12"/>
  <c r="L1022" i="12" s="1"/>
  <c r="R1022" i="12" s="1"/>
  <c r="W1022" i="12" s="1"/>
  <c r="AC1022" i="12" s="1"/>
  <c r="AH1022" i="12" s="1"/>
  <c r="AN1022" i="12" s="1"/>
  <c r="L1023" i="12"/>
  <c r="R1023" i="12" s="1"/>
  <c r="W1023" i="12" s="1"/>
  <c r="AC1023" i="12" s="1"/>
  <c r="AH1023" i="12" s="1"/>
  <c r="AN1023" i="12" s="1"/>
  <c r="F2426" i="12"/>
  <c r="L2426" i="12" s="1"/>
  <c r="R2426" i="12" s="1"/>
  <c r="W2426" i="12" s="1"/>
  <c r="AC2426" i="12" s="1"/>
  <c r="AH2426" i="12" s="1"/>
  <c r="AN2426" i="12" s="1"/>
  <c r="N1521" i="12"/>
  <c r="T1521" i="12" s="1"/>
  <c r="Y1521" i="12" s="1"/>
  <c r="AE1521" i="12" s="1"/>
  <c r="AJ1521" i="12" s="1"/>
  <c r="AP1521" i="12" s="1"/>
  <c r="N1520" i="12"/>
  <c r="T1520" i="12" s="1"/>
  <c r="Y1520" i="12" s="1"/>
  <c r="AE1520" i="12" s="1"/>
  <c r="AJ1520" i="12" s="1"/>
  <c r="AP1520" i="12" s="1"/>
  <c r="M1279" i="12"/>
  <c r="S1279" i="12" s="1"/>
  <c r="X1279" i="12" s="1"/>
  <c r="AD1279" i="12" s="1"/>
  <c r="AI1279" i="12" s="1"/>
  <c r="AO1279" i="12" s="1"/>
  <c r="G1266" i="12"/>
  <c r="M1266" i="12" s="1"/>
  <c r="S1266" i="12" s="1"/>
  <c r="X1266" i="12" s="1"/>
  <c r="AD1266" i="12" s="1"/>
  <c r="AI1266" i="12" s="1"/>
  <c r="AO1266" i="12" s="1"/>
  <c r="N609" i="12"/>
  <c r="T609" i="12" s="1"/>
  <c r="Y609" i="12" s="1"/>
  <c r="AE609" i="12" s="1"/>
  <c r="AJ609" i="12" s="1"/>
  <c r="AP609" i="12" s="1"/>
  <c r="H608" i="12"/>
  <c r="N608" i="12" s="1"/>
  <c r="T608" i="12" s="1"/>
  <c r="Y608" i="12" s="1"/>
  <c r="AE608" i="12" s="1"/>
  <c r="AJ608" i="12" s="1"/>
  <c r="AP608" i="12" s="1"/>
  <c r="M609" i="12"/>
  <c r="S609" i="12" s="1"/>
  <c r="X609" i="12" s="1"/>
  <c r="AD609" i="12" s="1"/>
  <c r="AI609" i="12" s="1"/>
  <c r="AO609" i="12" s="1"/>
  <c r="G608" i="12"/>
  <c r="H1588" i="12"/>
  <c r="N1588" i="12" s="1"/>
  <c r="T1588" i="12" s="1"/>
  <c r="Y1588" i="12" s="1"/>
  <c r="AE1588" i="12" s="1"/>
  <c r="AJ1588" i="12" s="1"/>
  <c r="AP1588" i="12" s="1"/>
  <c r="N1589" i="12"/>
  <c r="T1589" i="12" s="1"/>
  <c r="Y1589" i="12" s="1"/>
  <c r="AE1589" i="12" s="1"/>
  <c r="AJ1589" i="12" s="1"/>
  <c r="AP1589" i="12" s="1"/>
  <c r="M1091" i="12"/>
  <c r="S1091" i="12" s="1"/>
  <c r="X1091" i="12" s="1"/>
  <c r="AD1091" i="12" s="1"/>
  <c r="AI1091" i="12" s="1"/>
  <c r="AO1091" i="12" s="1"/>
  <c r="G1090" i="12"/>
  <c r="M1090" i="12" s="1"/>
  <c r="S1090" i="12" s="1"/>
  <c r="X1090" i="12" s="1"/>
  <c r="AD1090" i="12" s="1"/>
  <c r="AI1090" i="12" s="1"/>
  <c r="AO1090" i="12" s="1"/>
  <c r="L1091" i="12"/>
  <c r="R1091" i="12" s="1"/>
  <c r="W1091" i="12" s="1"/>
  <c r="AC1091" i="12" s="1"/>
  <c r="AH1091" i="12" s="1"/>
  <c r="AN1091" i="12" s="1"/>
  <c r="F1090" i="12"/>
  <c r="L1090" i="12" s="1"/>
  <c r="R1090" i="12" s="1"/>
  <c r="W1090" i="12" s="1"/>
  <c r="AC1090" i="12" s="1"/>
  <c r="AH1090" i="12" s="1"/>
  <c r="AN1090" i="12" s="1"/>
  <c r="N2118" i="12"/>
  <c r="T2118" i="12" s="1"/>
  <c r="Y2118" i="12" s="1"/>
  <c r="AE2118" i="12" s="1"/>
  <c r="AJ2118" i="12" s="1"/>
  <c r="AP2118" i="12" s="1"/>
  <c r="H2117" i="12"/>
  <c r="F2139" i="12"/>
  <c r="L2140" i="12"/>
  <c r="R2140" i="12" s="1"/>
  <c r="W2140" i="12" s="1"/>
  <c r="AC2140" i="12" s="1"/>
  <c r="AH2140" i="12" s="1"/>
  <c r="AN2140" i="12" s="1"/>
  <c r="L1279" i="12"/>
  <c r="R1279" i="12" s="1"/>
  <c r="W1279" i="12" s="1"/>
  <c r="AC1279" i="12" s="1"/>
  <c r="AH1279" i="12" s="1"/>
  <c r="AN1279" i="12" s="1"/>
  <c r="F1266" i="12"/>
  <c r="L1266" i="12" s="1"/>
  <c r="R1266" i="12" s="1"/>
  <c r="W1266" i="12" s="1"/>
  <c r="AC1266" i="12" s="1"/>
  <c r="AH1266" i="12" s="1"/>
  <c r="AN1266" i="12" s="1"/>
  <c r="L501" i="12"/>
  <c r="R501" i="12" s="1"/>
  <c r="W501" i="12" s="1"/>
  <c r="AC501" i="12" s="1"/>
  <c r="AH501" i="12" s="1"/>
  <c r="AN501" i="12" s="1"/>
  <c r="M17" i="12"/>
  <c r="S17" i="12" s="1"/>
  <c r="X17" i="12" s="1"/>
  <c r="AD17" i="12" s="1"/>
  <c r="AI17" i="12" s="1"/>
  <c r="AO17" i="12" s="1"/>
  <c r="G16" i="12"/>
  <c r="M16" i="12" s="1"/>
  <c r="S16" i="12" s="1"/>
  <c r="X16" i="12" s="1"/>
  <c r="AD16" i="12" s="1"/>
  <c r="AI16" i="12" s="1"/>
  <c r="AO16" i="12" s="1"/>
  <c r="F2533" i="12"/>
  <c r="L2533" i="12" s="1"/>
  <c r="R2533" i="12" s="1"/>
  <c r="W2533" i="12" s="1"/>
  <c r="AC2533" i="12" s="1"/>
  <c r="AH2533" i="12" s="1"/>
  <c r="AN2533" i="12" s="1"/>
  <c r="L2534" i="12"/>
  <c r="R2534" i="12" s="1"/>
  <c r="W2534" i="12" s="1"/>
  <c r="AC2534" i="12" s="1"/>
  <c r="AH2534" i="12" s="1"/>
  <c r="AN2534" i="12" s="1"/>
  <c r="N501" i="12"/>
  <c r="T501" i="12" s="1"/>
  <c r="Y501" i="12" s="1"/>
  <c r="AE501" i="12" s="1"/>
  <c r="AJ501" i="12" s="1"/>
  <c r="AP501" i="12" s="1"/>
  <c r="N949" i="12"/>
  <c r="T949" i="12" s="1"/>
  <c r="Y949" i="12" s="1"/>
  <c r="AE949" i="12" s="1"/>
  <c r="AJ949" i="12" s="1"/>
  <c r="AP949" i="12" s="1"/>
  <c r="H948" i="12"/>
  <c r="N948" i="12" s="1"/>
  <c r="T948" i="12" s="1"/>
  <c r="Y948" i="12" s="1"/>
  <c r="AE948" i="12" s="1"/>
  <c r="AJ948" i="12" s="1"/>
  <c r="AP948" i="12" s="1"/>
  <c r="L1198" i="12"/>
  <c r="R1198" i="12" s="1"/>
  <c r="W1198" i="12" s="1"/>
  <c r="AC1198" i="12" s="1"/>
  <c r="AH1198" i="12" s="1"/>
  <c r="AN1198" i="12" s="1"/>
  <c r="F1197" i="12"/>
  <c r="F1997" i="12"/>
  <c r="L1997" i="12" s="1"/>
  <c r="R1997" i="12" s="1"/>
  <c r="W1997" i="12" s="1"/>
  <c r="AC1997" i="12" s="1"/>
  <c r="AH1997" i="12" s="1"/>
  <c r="AN1997" i="12" s="1"/>
  <c r="L1998" i="12"/>
  <c r="R1998" i="12" s="1"/>
  <c r="W1998" i="12" s="1"/>
  <c r="AC1998" i="12" s="1"/>
  <c r="AH1998" i="12" s="1"/>
  <c r="AN1998" i="12" s="1"/>
  <c r="M949" i="12"/>
  <c r="S949" i="12" s="1"/>
  <c r="X949" i="12" s="1"/>
  <c r="AD949" i="12" s="1"/>
  <c r="AI949" i="12" s="1"/>
  <c r="AO949" i="12" s="1"/>
  <c r="G948" i="12"/>
  <c r="M948" i="12" s="1"/>
  <c r="S948" i="12" s="1"/>
  <c r="X948" i="12" s="1"/>
  <c r="AD948" i="12" s="1"/>
  <c r="AI948" i="12" s="1"/>
  <c r="AO948" i="12" s="1"/>
  <c r="L1392" i="12"/>
  <c r="R1392" i="12" s="1"/>
  <c r="W1392" i="12" s="1"/>
  <c r="AC1392" i="12" s="1"/>
  <c r="AH1392" i="12" s="1"/>
  <c r="AN1392" i="12" s="1"/>
  <c r="F1391" i="12"/>
  <c r="L1391" i="12" s="1"/>
  <c r="R1391" i="12" s="1"/>
  <c r="W1391" i="12" s="1"/>
  <c r="AC1391" i="12" s="1"/>
  <c r="AH1391" i="12" s="1"/>
  <c r="AN1391" i="12" s="1"/>
  <c r="N2381" i="12"/>
  <c r="T2381" i="12" s="1"/>
  <c r="Y2381" i="12" s="1"/>
  <c r="AE2381" i="12" s="1"/>
  <c r="AJ2381" i="12" s="1"/>
  <c r="AP2381" i="12" s="1"/>
  <c r="H2380" i="12"/>
  <c r="N2380" i="12" s="1"/>
  <c r="T2380" i="12" s="1"/>
  <c r="Y2380" i="12" s="1"/>
  <c r="AE2380" i="12" s="1"/>
  <c r="AJ2380" i="12" s="1"/>
  <c r="AP2380" i="12" s="1"/>
  <c r="H1997" i="12"/>
  <c r="N1997" i="12" s="1"/>
  <c r="T1997" i="12" s="1"/>
  <c r="Y1997" i="12" s="1"/>
  <c r="AE1997" i="12" s="1"/>
  <c r="AJ1997" i="12" s="1"/>
  <c r="AP1997" i="12" s="1"/>
  <c r="N1998" i="12"/>
  <c r="T1998" i="12" s="1"/>
  <c r="Y1998" i="12" s="1"/>
  <c r="AE1998" i="12" s="1"/>
  <c r="AJ1998" i="12" s="1"/>
  <c r="AP1998" i="12" s="1"/>
  <c r="L1315" i="12"/>
  <c r="R1315" i="12" s="1"/>
  <c r="W1315" i="12" s="1"/>
  <c r="AC1315" i="12" s="1"/>
  <c r="AH1315" i="12" s="1"/>
  <c r="AN1315" i="12" s="1"/>
  <c r="F1314" i="12"/>
  <c r="N922" i="12"/>
  <c r="T922" i="12" s="1"/>
  <c r="Y922" i="12" s="1"/>
  <c r="AE922" i="12" s="1"/>
  <c r="AJ922" i="12" s="1"/>
  <c r="AP922" i="12" s="1"/>
  <c r="H906" i="12"/>
  <c r="N652" i="12"/>
  <c r="T652" i="12" s="1"/>
  <c r="Y652" i="12" s="1"/>
  <c r="AE652" i="12" s="1"/>
  <c r="AJ652" i="12" s="1"/>
  <c r="AP652" i="12" s="1"/>
  <c r="H651" i="12"/>
  <c r="H1564" i="12"/>
  <c r="N1564" i="12" s="1"/>
  <c r="T1564" i="12" s="1"/>
  <c r="Y1564" i="12" s="1"/>
  <c r="AE1564" i="12" s="1"/>
  <c r="AJ1564" i="12" s="1"/>
  <c r="AP1564" i="12" s="1"/>
  <c r="N1565" i="12"/>
  <c r="T1565" i="12" s="1"/>
  <c r="Y1565" i="12" s="1"/>
  <c r="AE1565" i="12" s="1"/>
  <c r="AJ1565" i="12" s="1"/>
  <c r="AP1565" i="12" s="1"/>
  <c r="H535" i="12"/>
  <c r="N535" i="12" s="1"/>
  <c r="T535" i="12" s="1"/>
  <c r="Y535" i="12" s="1"/>
  <c r="AE535" i="12" s="1"/>
  <c r="AJ535" i="12" s="1"/>
  <c r="AP535" i="12" s="1"/>
  <c r="N536" i="12"/>
  <c r="T536" i="12" s="1"/>
  <c r="Y536" i="12" s="1"/>
  <c r="AE536" i="12" s="1"/>
  <c r="AJ536" i="12" s="1"/>
  <c r="AP536" i="12" s="1"/>
  <c r="G883" i="12"/>
  <c r="M883" i="12" s="1"/>
  <c r="S883" i="12" s="1"/>
  <c r="X883" i="12" s="1"/>
  <c r="AD883" i="12" s="1"/>
  <c r="AI883" i="12" s="1"/>
  <c r="AO883" i="12" s="1"/>
  <c r="H321" i="12"/>
  <c r="N321" i="12" s="1"/>
  <c r="T321" i="12" s="1"/>
  <c r="Y321" i="12" s="1"/>
  <c r="AE321" i="12" s="1"/>
  <c r="AJ321" i="12" s="1"/>
  <c r="AP321" i="12" s="1"/>
  <c r="N322" i="12"/>
  <c r="T322" i="12" s="1"/>
  <c r="Y322" i="12" s="1"/>
  <c r="AE322" i="12" s="1"/>
  <c r="AJ322" i="12" s="1"/>
  <c r="AP322" i="12" s="1"/>
  <c r="H2405" i="12"/>
  <c r="N2405" i="12" s="1"/>
  <c r="T2405" i="12" s="1"/>
  <c r="Y2405" i="12" s="1"/>
  <c r="AE2405" i="12" s="1"/>
  <c r="AJ2405" i="12" s="1"/>
  <c r="AP2405" i="12" s="1"/>
  <c r="N2411" i="12"/>
  <c r="T2411" i="12" s="1"/>
  <c r="Y2411" i="12" s="1"/>
  <c r="AE2411" i="12" s="1"/>
  <c r="AJ2411" i="12" s="1"/>
  <c r="AP2411" i="12" s="1"/>
  <c r="M700" i="12"/>
  <c r="S700" i="12" s="1"/>
  <c r="X700" i="12" s="1"/>
  <c r="AD700" i="12" s="1"/>
  <c r="AI700" i="12" s="1"/>
  <c r="AO700" i="12" s="1"/>
  <c r="G699" i="12"/>
  <c r="M699" i="12" s="1"/>
  <c r="S699" i="12" s="1"/>
  <c r="X699" i="12" s="1"/>
  <c r="AD699" i="12" s="1"/>
  <c r="AI699" i="12" s="1"/>
  <c r="AO699" i="12" s="1"/>
  <c r="F1460" i="12"/>
  <c r="L1460" i="12" s="1"/>
  <c r="R1460" i="12" s="1"/>
  <c r="W1460" i="12" s="1"/>
  <c r="AC1460" i="12" s="1"/>
  <c r="AH1460" i="12" s="1"/>
  <c r="AN1460" i="12" s="1"/>
  <c r="M2381" i="12"/>
  <c r="S2381" i="12" s="1"/>
  <c r="X2381" i="12" s="1"/>
  <c r="AD2381" i="12" s="1"/>
  <c r="AI2381" i="12" s="1"/>
  <c r="AO2381" i="12" s="1"/>
  <c r="G2380" i="12"/>
  <c r="M2380" i="12" s="1"/>
  <c r="S2380" i="12" s="1"/>
  <c r="X2380" i="12" s="1"/>
  <c r="AD2380" i="12" s="1"/>
  <c r="AI2380" i="12" s="1"/>
  <c r="AO2380" i="12" s="1"/>
  <c r="F1564" i="12"/>
  <c r="L1564" i="12" s="1"/>
  <c r="R1564" i="12" s="1"/>
  <c r="W1564" i="12" s="1"/>
  <c r="AC1564" i="12" s="1"/>
  <c r="AH1564" i="12" s="1"/>
  <c r="AN1564" i="12" s="1"/>
  <c r="L1565" i="12"/>
  <c r="R1565" i="12" s="1"/>
  <c r="W1565" i="12" s="1"/>
  <c r="AC1565" i="12" s="1"/>
  <c r="AH1565" i="12" s="1"/>
  <c r="AN1565" i="12" s="1"/>
  <c r="F479" i="12"/>
  <c r="L479" i="12" s="1"/>
  <c r="R479" i="12" s="1"/>
  <c r="W479" i="12" s="1"/>
  <c r="AC479" i="12" s="1"/>
  <c r="AH479" i="12" s="1"/>
  <c r="AN479" i="12" s="1"/>
  <c r="L484" i="12"/>
  <c r="R484" i="12" s="1"/>
  <c r="W484" i="12" s="1"/>
  <c r="AC484" i="12" s="1"/>
  <c r="AH484" i="12" s="1"/>
  <c r="AN484" i="12" s="1"/>
  <c r="L652" i="12"/>
  <c r="R652" i="12" s="1"/>
  <c r="W652" i="12" s="1"/>
  <c r="AC652" i="12" s="1"/>
  <c r="AH652" i="12" s="1"/>
  <c r="AN652" i="12" s="1"/>
  <c r="F651" i="12"/>
  <c r="G321" i="12"/>
  <c r="M321" i="12" s="1"/>
  <c r="S321" i="12" s="1"/>
  <c r="X321" i="12" s="1"/>
  <c r="AD321" i="12" s="1"/>
  <c r="AI321" i="12" s="1"/>
  <c r="AO321" i="12" s="1"/>
  <c r="M322" i="12"/>
  <c r="S322" i="12" s="1"/>
  <c r="X322" i="12" s="1"/>
  <c r="AD322" i="12" s="1"/>
  <c r="AI322" i="12" s="1"/>
  <c r="AO322" i="12" s="1"/>
  <c r="F1534" i="12"/>
  <c r="L1534" i="12" s="1"/>
  <c r="R1534" i="12" s="1"/>
  <c r="W1534" i="12" s="1"/>
  <c r="AC1534" i="12" s="1"/>
  <c r="AH1534" i="12" s="1"/>
  <c r="AN1534" i="12" s="1"/>
  <c r="L1535" i="12"/>
  <c r="R1535" i="12" s="1"/>
  <c r="W1535" i="12" s="1"/>
  <c r="AC1535" i="12" s="1"/>
  <c r="AH1535" i="12" s="1"/>
  <c r="AN1535" i="12" s="1"/>
  <c r="G1003" i="12"/>
  <c r="M1003" i="12" s="1"/>
  <c r="S1003" i="12" s="1"/>
  <c r="X1003" i="12" s="1"/>
  <c r="AD1003" i="12" s="1"/>
  <c r="AI1003" i="12" s="1"/>
  <c r="AO1003" i="12" s="1"/>
  <c r="M1004" i="12"/>
  <c r="S1004" i="12" s="1"/>
  <c r="X1004" i="12" s="1"/>
  <c r="AD1004" i="12" s="1"/>
  <c r="AI1004" i="12" s="1"/>
  <c r="AO1004" i="12" s="1"/>
  <c r="H883" i="12"/>
  <c r="N883" i="12" s="1"/>
  <c r="T883" i="12" s="1"/>
  <c r="Y883" i="12" s="1"/>
  <c r="AE883" i="12" s="1"/>
  <c r="AJ883" i="12" s="1"/>
  <c r="AP883" i="12" s="1"/>
  <c r="N624" i="12"/>
  <c r="T624" i="12" s="1"/>
  <c r="Y624" i="12" s="1"/>
  <c r="AE624" i="12" s="1"/>
  <c r="AJ624" i="12" s="1"/>
  <c r="AP624" i="12" s="1"/>
  <c r="H623" i="12"/>
  <c r="F535" i="12"/>
  <c r="L535" i="12" s="1"/>
  <c r="R535" i="12" s="1"/>
  <c r="W535" i="12" s="1"/>
  <c r="AC535" i="12" s="1"/>
  <c r="AH535" i="12" s="1"/>
  <c r="AN535" i="12" s="1"/>
  <c r="L536" i="12"/>
  <c r="R536" i="12" s="1"/>
  <c r="W536" i="12" s="1"/>
  <c r="AC536" i="12" s="1"/>
  <c r="AH536" i="12" s="1"/>
  <c r="AN536" i="12" s="1"/>
  <c r="N2453" i="12"/>
  <c r="T2453" i="12" s="1"/>
  <c r="Y2453" i="12" s="1"/>
  <c r="AE2453" i="12" s="1"/>
  <c r="AJ2453" i="12" s="1"/>
  <c r="AP2453" i="12" s="1"/>
  <c r="H2447" i="12"/>
  <c r="N2447" i="12" s="1"/>
  <c r="T2447" i="12" s="1"/>
  <c r="Y2447" i="12" s="1"/>
  <c r="AE2447" i="12" s="1"/>
  <c r="AJ2447" i="12" s="1"/>
  <c r="AP2447" i="12" s="1"/>
  <c r="N813" i="12"/>
  <c r="T813" i="12" s="1"/>
  <c r="Y813" i="12" s="1"/>
  <c r="AE813" i="12" s="1"/>
  <c r="AJ813" i="12" s="1"/>
  <c r="AP813" i="12" s="1"/>
  <c r="G1640" i="12"/>
  <c r="M1640" i="12" s="1"/>
  <c r="S1640" i="12" s="1"/>
  <c r="X1640" i="12" s="1"/>
  <c r="AD1640" i="12" s="1"/>
  <c r="AI1640" i="12" s="1"/>
  <c r="AO1640" i="12" s="1"/>
  <c r="M1646" i="12"/>
  <c r="S1646" i="12" s="1"/>
  <c r="X1646" i="12" s="1"/>
  <c r="AD1646" i="12" s="1"/>
  <c r="AI1646" i="12" s="1"/>
  <c r="AO1646" i="12" s="1"/>
  <c r="L2453" i="12"/>
  <c r="R2453" i="12" s="1"/>
  <c r="W2453" i="12" s="1"/>
  <c r="AC2453" i="12" s="1"/>
  <c r="AH2453" i="12" s="1"/>
  <c r="AN2453" i="12" s="1"/>
  <c r="F2447" i="12"/>
  <c r="L2447" i="12" s="1"/>
  <c r="R2447" i="12" s="1"/>
  <c r="W2447" i="12" s="1"/>
  <c r="AC2447" i="12" s="1"/>
  <c r="AH2447" i="12" s="1"/>
  <c r="AN2447" i="12" s="1"/>
  <c r="F1575" i="12"/>
  <c r="L1576" i="12"/>
  <c r="R1576" i="12" s="1"/>
  <c r="W1576" i="12" s="1"/>
  <c r="AC1576" i="12" s="1"/>
  <c r="AH1576" i="12" s="1"/>
  <c r="AN1576" i="12" s="1"/>
  <c r="L609" i="12"/>
  <c r="R609" i="12" s="1"/>
  <c r="W609" i="12" s="1"/>
  <c r="AC609" i="12" s="1"/>
  <c r="AH609" i="12" s="1"/>
  <c r="AN609" i="12" s="1"/>
  <c r="F608" i="12"/>
  <c r="L1545" i="12"/>
  <c r="R1545" i="12" s="1"/>
  <c r="W1545" i="12" s="1"/>
  <c r="AC1545" i="12" s="1"/>
  <c r="AH1545" i="12" s="1"/>
  <c r="AN1545" i="12" s="1"/>
  <c r="G2139" i="12"/>
  <c r="M2140" i="12"/>
  <c r="S2140" i="12" s="1"/>
  <c r="X2140" i="12" s="1"/>
  <c r="AD2140" i="12" s="1"/>
  <c r="AI2140" i="12" s="1"/>
  <c r="AO2140" i="12" s="1"/>
  <c r="H1385" i="12"/>
  <c r="N1385" i="12" s="1"/>
  <c r="T1385" i="12" s="1"/>
  <c r="Y1385" i="12" s="1"/>
  <c r="AE1385" i="12" s="1"/>
  <c r="AJ1385" i="12" s="1"/>
  <c r="AP1385" i="12" s="1"/>
  <c r="N1386" i="12"/>
  <c r="T1386" i="12" s="1"/>
  <c r="Y1386" i="12" s="1"/>
  <c r="AE1386" i="12" s="1"/>
  <c r="AJ1386" i="12" s="1"/>
  <c r="AP1386" i="12" s="1"/>
  <c r="M2453" i="12"/>
  <c r="S2453" i="12" s="1"/>
  <c r="X2453" i="12" s="1"/>
  <c r="AD2453" i="12" s="1"/>
  <c r="AI2453" i="12" s="1"/>
  <c r="AO2453" i="12" s="1"/>
  <c r="G2447" i="12"/>
  <c r="M2447" i="12" s="1"/>
  <c r="S2447" i="12" s="1"/>
  <c r="X2447" i="12" s="1"/>
  <c r="AD2447" i="12" s="1"/>
  <c r="AI2447" i="12" s="1"/>
  <c r="AO2447" i="12" s="1"/>
  <c r="L2118" i="12"/>
  <c r="R2118" i="12" s="1"/>
  <c r="W2118" i="12" s="1"/>
  <c r="AC2118" i="12" s="1"/>
  <c r="AH2118" i="12" s="1"/>
  <c r="AN2118" i="12" s="1"/>
  <c r="F2117" i="12"/>
  <c r="F1385" i="12"/>
  <c r="L1385" i="12" s="1"/>
  <c r="R1385" i="12" s="1"/>
  <c r="W1385" i="12" s="1"/>
  <c r="AC1385" i="12" s="1"/>
  <c r="AH1385" i="12" s="1"/>
  <c r="AN1385" i="12" s="1"/>
  <c r="L1386" i="12"/>
  <c r="R1386" i="12" s="1"/>
  <c r="W1386" i="12" s="1"/>
  <c r="AC1386" i="12" s="1"/>
  <c r="AH1386" i="12" s="1"/>
  <c r="AN1386" i="12" s="1"/>
  <c r="F2405" i="12"/>
  <c r="L2405" i="12" s="1"/>
  <c r="R2405" i="12" s="1"/>
  <c r="W2405" i="12" s="1"/>
  <c r="AC2405" i="12" s="1"/>
  <c r="AH2405" i="12" s="1"/>
  <c r="AN2405" i="12" s="1"/>
  <c r="L2411" i="12"/>
  <c r="R2411" i="12" s="1"/>
  <c r="W2411" i="12" s="1"/>
  <c r="AC2411" i="12" s="1"/>
  <c r="AH2411" i="12" s="1"/>
  <c r="AN2411" i="12" s="1"/>
  <c r="G1545" i="12"/>
  <c r="M1546" i="12"/>
  <c r="S1546" i="12" s="1"/>
  <c r="X1546" i="12" s="1"/>
  <c r="AD1546" i="12" s="1"/>
  <c r="AI1546" i="12" s="1"/>
  <c r="AO1546" i="12" s="1"/>
  <c r="L911" i="12"/>
  <c r="R911" i="12" s="1"/>
  <c r="W911" i="12" s="1"/>
  <c r="AC911" i="12" s="1"/>
  <c r="AH911" i="12" s="1"/>
  <c r="AN911" i="12" s="1"/>
  <c r="F906" i="12"/>
  <c r="M911" i="12"/>
  <c r="S911" i="12" s="1"/>
  <c r="X911" i="12" s="1"/>
  <c r="AD911" i="12" s="1"/>
  <c r="AI911" i="12" s="1"/>
  <c r="AO911" i="12" s="1"/>
  <c r="G906" i="12"/>
  <c r="G1534" i="12"/>
  <c r="M1534" i="12" s="1"/>
  <c r="S1534" i="12" s="1"/>
  <c r="X1534" i="12" s="1"/>
  <c r="AD1534" i="12" s="1"/>
  <c r="AI1534" i="12" s="1"/>
  <c r="AO1534" i="12" s="1"/>
  <c r="M1535" i="12"/>
  <c r="S1535" i="12" s="1"/>
  <c r="X1535" i="12" s="1"/>
  <c r="AD1535" i="12" s="1"/>
  <c r="AI1535" i="12" s="1"/>
  <c r="AO1535" i="12" s="1"/>
  <c r="N1315" i="12"/>
  <c r="T1315" i="12" s="1"/>
  <c r="Y1315" i="12" s="1"/>
  <c r="AE1315" i="12" s="1"/>
  <c r="AJ1315" i="12" s="1"/>
  <c r="AP1315" i="12" s="1"/>
  <c r="H1314" i="12"/>
  <c r="L1521" i="12"/>
  <c r="R1521" i="12" s="1"/>
  <c r="W1521" i="12" s="1"/>
  <c r="AC1521" i="12" s="1"/>
  <c r="AH1521" i="12" s="1"/>
  <c r="AN1521" i="12" s="1"/>
  <c r="L1520" i="12"/>
  <c r="R1520" i="12" s="1"/>
  <c r="W1520" i="12" s="1"/>
  <c r="AC1520" i="12" s="1"/>
  <c r="AH1520" i="12" s="1"/>
  <c r="AN1520" i="12" s="1"/>
  <c r="N2149" i="12"/>
  <c r="T2149" i="12" s="1"/>
  <c r="Y2149" i="12" s="1"/>
  <c r="AE2149" i="12" s="1"/>
  <c r="AJ2149" i="12" s="1"/>
  <c r="AP2149" i="12" s="1"/>
  <c r="H2148" i="12"/>
  <c r="F1034" i="12"/>
  <c r="H1034" i="12"/>
  <c r="N1545" i="12"/>
  <c r="T1545" i="12" s="1"/>
  <c r="Y1545" i="12" s="1"/>
  <c r="AE1545" i="12" s="1"/>
  <c r="AJ1545" i="12" s="1"/>
  <c r="AP1545" i="12" s="1"/>
  <c r="M553" i="12"/>
  <c r="S553" i="12" s="1"/>
  <c r="X553" i="12" s="1"/>
  <c r="AD553" i="12" s="1"/>
  <c r="AI553" i="12" s="1"/>
  <c r="AO553" i="12" s="1"/>
  <c r="G1034" i="12"/>
  <c r="N1392" i="12"/>
  <c r="T1392" i="12" s="1"/>
  <c r="Y1392" i="12" s="1"/>
  <c r="AE1392" i="12" s="1"/>
  <c r="AJ1392" i="12" s="1"/>
  <c r="AP1392" i="12" s="1"/>
  <c r="H1391" i="12"/>
  <c r="N1391" i="12" s="1"/>
  <c r="T1391" i="12" s="1"/>
  <c r="Y1391" i="12" s="1"/>
  <c r="AE1391" i="12" s="1"/>
  <c r="AJ1391" i="12" s="1"/>
  <c r="AP1391" i="12" s="1"/>
  <c r="G1997" i="12"/>
  <c r="M1997" i="12" s="1"/>
  <c r="S1997" i="12" s="1"/>
  <c r="X1997" i="12" s="1"/>
  <c r="AD1997" i="12" s="1"/>
  <c r="AI1997" i="12" s="1"/>
  <c r="AO1997" i="12" s="1"/>
  <c r="M1998" i="12"/>
  <c r="S1998" i="12" s="1"/>
  <c r="X1998" i="12" s="1"/>
  <c r="AD1998" i="12" s="1"/>
  <c r="AI1998" i="12" s="1"/>
  <c r="AO1998" i="12" s="1"/>
  <c r="L17" i="12"/>
  <c r="R17" i="12" s="1"/>
  <c r="W17" i="12" s="1"/>
  <c r="AC17" i="12" s="1"/>
  <c r="AH17" i="12" s="1"/>
  <c r="AN17" i="12" s="1"/>
  <c r="F16" i="12"/>
  <c r="L16" i="12" s="1"/>
  <c r="R16" i="12" s="1"/>
  <c r="W16" i="12" s="1"/>
  <c r="AC16" i="12" s="1"/>
  <c r="AH16" i="12" s="1"/>
  <c r="AN16" i="12" s="1"/>
  <c r="N240" i="12"/>
  <c r="T240" i="12" s="1"/>
  <c r="Y240" i="12" s="1"/>
  <c r="AE240" i="12" s="1"/>
  <c r="AJ240" i="12" s="1"/>
  <c r="AP240" i="12" s="1"/>
  <c r="H239" i="12"/>
  <c r="N239" i="12" s="1"/>
  <c r="T239" i="12" s="1"/>
  <c r="Y239" i="12" s="1"/>
  <c r="AE239" i="12" s="1"/>
  <c r="AJ239" i="12" s="1"/>
  <c r="AP239" i="12" s="1"/>
  <c r="H1534" i="12"/>
  <c r="N1534" i="12" s="1"/>
  <c r="T1534" i="12" s="1"/>
  <c r="Y1534" i="12" s="1"/>
  <c r="AE1534" i="12" s="1"/>
  <c r="AJ1534" i="12" s="1"/>
  <c r="AP1534" i="12" s="1"/>
  <c r="N1535" i="12"/>
  <c r="T1535" i="12" s="1"/>
  <c r="Y1535" i="12" s="1"/>
  <c r="AE1535" i="12" s="1"/>
  <c r="AJ1535" i="12" s="1"/>
  <c r="AP1535" i="12" s="1"/>
  <c r="M652" i="12"/>
  <c r="S652" i="12" s="1"/>
  <c r="X652" i="12" s="1"/>
  <c r="AD652" i="12" s="1"/>
  <c r="AI652" i="12" s="1"/>
  <c r="AO652" i="12" s="1"/>
  <c r="G651" i="12"/>
  <c r="M1929" i="12"/>
  <c r="S1929" i="12" s="1"/>
  <c r="X1929" i="12" s="1"/>
  <c r="AD1929" i="12" s="1"/>
  <c r="AI1929" i="12" s="1"/>
  <c r="AO1929" i="12" s="1"/>
  <c r="G1928" i="12"/>
  <c r="H1003" i="12"/>
  <c r="N1003" i="12" s="1"/>
  <c r="T1003" i="12" s="1"/>
  <c r="Y1003" i="12" s="1"/>
  <c r="AE1003" i="12" s="1"/>
  <c r="AJ1003" i="12" s="1"/>
  <c r="AP1003" i="12" s="1"/>
  <c r="N1004" i="12"/>
  <c r="T1004" i="12" s="1"/>
  <c r="Y1004" i="12" s="1"/>
  <c r="AE1004" i="12" s="1"/>
  <c r="AJ1004" i="12" s="1"/>
  <c r="AP1004" i="12" s="1"/>
  <c r="N1198" i="12"/>
  <c r="T1198" i="12" s="1"/>
  <c r="Y1198" i="12" s="1"/>
  <c r="AE1198" i="12" s="1"/>
  <c r="AJ1198" i="12" s="1"/>
  <c r="AP1198" i="12" s="1"/>
  <c r="H1197" i="12"/>
  <c r="H479" i="12"/>
  <c r="N479" i="12" s="1"/>
  <c r="T479" i="12" s="1"/>
  <c r="Y479" i="12" s="1"/>
  <c r="AE479" i="12" s="1"/>
  <c r="AJ479" i="12" s="1"/>
  <c r="AP479" i="12" s="1"/>
  <c r="N484" i="12"/>
  <c r="T484" i="12" s="1"/>
  <c r="Y484" i="12" s="1"/>
  <c r="AE484" i="12" s="1"/>
  <c r="AJ484" i="12" s="1"/>
  <c r="AP484" i="12" s="1"/>
  <c r="L1929" i="12"/>
  <c r="R1929" i="12" s="1"/>
  <c r="W1929" i="12" s="1"/>
  <c r="AC1929" i="12" s="1"/>
  <c r="AH1929" i="12" s="1"/>
  <c r="AN1929" i="12" s="1"/>
  <c r="F1928" i="12"/>
  <c r="M1198" i="12"/>
  <c r="S1198" i="12" s="1"/>
  <c r="X1198" i="12" s="1"/>
  <c r="AD1198" i="12" s="1"/>
  <c r="AI1198" i="12" s="1"/>
  <c r="AO1198" i="12" s="1"/>
  <c r="G1197" i="12"/>
  <c r="G535" i="12"/>
  <c r="M535" i="12" s="1"/>
  <c r="S535" i="12" s="1"/>
  <c r="X535" i="12" s="1"/>
  <c r="AD535" i="12" s="1"/>
  <c r="AI535" i="12" s="1"/>
  <c r="AO535" i="12" s="1"/>
  <c r="M536" i="12"/>
  <c r="S536" i="12" s="1"/>
  <c r="X536" i="12" s="1"/>
  <c r="AD536" i="12" s="1"/>
  <c r="AI536" i="12" s="1"/>
  <c r="AO536" i="12" s="1"/>
  <c r="H273" i="12"/>
  <c r="N273" i="12" s="1"/>
  <c r="T273" i="12" s="1"/>
  <c r="Y273" i="12" s="1"/>
  <c r="AE273" i="12" s="1"/>
  <c r="AJ273" i="12" s="1"/>
  <c r="AP273" i="12" s="1"/>
  <c r="N274" i="12"/>
  <c r="T274" i="12" s="1"/>
  <c r="Y274" i="12" s="1"/>
  <c r="AE274" i="12" s="1"/>
  <c r="AJ274" i="12" s="1"/>
  <c r="AP274" i="12" s="1"/>
  <c r="N553" i="12"/>
  <c r="T553" i="12" s="1"/>
  <c r="Y553" i="12" s="1"/>
  <c r="AE553" i="12" s="1"/>
  <c r="AJ553" i="12" s="1"/>
  <c r="AP553" i="12" s="1"/>
  <c r="N17" i="12"/>
  <c r="T17" i="12" s="1"/>
  <c r="Y17" i="12" s="1"/>
  <c r="AE17" i="12" s="1"/>
  <c r="AJ17" i="12" s="1"/>
  <c r="AP17" i="12" s="1"/>
  <c r="H16" i="12"/>
  <c r="N16" i="12" s="1"/>
  <c r="T16" i="12" s="1"/>
  <c r="Y16" i="12" s="1"/>
  <c r="AE16" i="12" s="1"/>
  <c r="AJ16" i="12" s="1"/>
  <c r="AP16" i="12" s="1"/>
  <c r="H2426" i="12"/>
  <c r="N2426" i="12" s="1"/>
  <c r="T2426" i="12" s="1"/>
  <c r="Y2426" i="12" s="1"/>
  <c r="AE2426" i="12" s="1"/>
  <c r="AJ2426" i="12" s="1"/>
  <c r="AP2426" i="12" s="1"/>
  <c r="N2432" i="12"/>
  <c r="T2432" i="12" s="1"/>
  <c r="Y2432" i="12" s="1"/>
  <c r="AE2432" i="12" s="1"/>
  <c r="AJ2432" i="12" s="1"/>
  <c r="AP2432" i="12" s="1"/>
  <c r="N1929" i="12"/>
  <c r="T1929" i="12" s="1"/>
  <c r="Y1929" i="12" s="1"/>
  <c r="AE1929" i="12" s="1"/>
  <c r="AJ1929" i="12" s="1"/>
  <c r="AP1929" i="12" s="1"/>
  <c r="H1928" i="12"/>
  <c r="G1460" i="12"/>
  <c r="M1460" i="12" s="1"/>
  <c r="S1460" i="12" s="1"/>
  <c r="X1460" i="12" s="1"/>
  <c r="AD1460" i="12" s="1"/>
  <c r="AI1460" i="12" s="1"/>
  <c r="AO1460" i="12" s="1"/>
  <c r="F321" i="12"/>
  <c r="L321" i="12" s="1"/>
  <c r="R321" i="12" s="1"/>
  <c r="W321" i="12" s="1"/>
  <c r="AC321" i="12" s="1"/>
  <c r="AH321" i="12" s="1"/>
  <c r="AN321" i="12" s="1"/>
  <c r="L322" i="12"/>
  <c r="R322" i="12" s="1"/>
  <c r="W322" i="12" s="1"/>
  <c r="AC322" i="12" s="1"/>
  <c r="AH322" i="12" s="1"/>
  <c r="AN322" i="12" s="1"/>
  <c r="G1564" i="12"/>
  <c r="M1564" i="12" s="1"/>
  <c r="S1564" i="12" s="1"/>
  <c r="X1564" i="12" s="1"/>
  <c r="AD1564" i="12" s="1"/>
  <c r="AI1564" i="12" s="1"/>
  <c r="AO1564" i="12" s="1"/>
  <c r="M1565" i="12"/>
  <c r="S1565" i="12" s="1"/>
  <c r="X1565" i="12" s="1"/>
  <c r="AD1565" i="12" s="1"/>
  <c r="AI1565" i="12" s="1"/>
  <c r="AO1565" i="12" s="1"/>
  <c r="M1392" i="12"/>
  <c r="S1392" i="12" s="1"/>
  <c r="X1392" i="12" s="1"/>
  <c r="AD1392" i="12" s="1"/>
  <c r="AI1392" i="12" s="1"/>
  <c r="AO1392" i="12" s="1"/>
  <c r="G1391" i="12"/>
  <c r="M1391" i="12" s="1"/>
  <c r="S1391" i="12" s="1"/>
  <c r="X1391" i="12" s="1"/>
  <c r="AD1391" i="12" s="1"/>
  <c r="AI1391" i="12" s="1"/>
  <c r="AO1391" i="12" s="1"/>
  <c r="H1714" i="12"/>
  <c r="N1714" i="12" s="1"/>
  <c r="T1714" i="12" s="1"/>
  <c r="Y1714" i="12" s="1"/>
  <c r="AE1714" i="12" s="1"/>
  <c r="AJ1714" i="12" s="1"/>
  <c r="AP1714" i="12" s="1"/>
  <c r="H1022" i="12"/>
  <c r="N1023" i="12"/>
  <c r="T1023" i="12" s="1"/>
  <c r="Y1023" i="12" s="1"/>
  <c r="AE1023" i="12" s="1"/>
  <c r="AJ1023" i="12" s="1"/>
  <c r="AP1023" i="12" s="1"/>
  <c r="H2533" i="12"/>
  <c r="N2533" i="12" s="1"/>
  <c r="T2533" i="12" s="1"/>
  <c r="Y2533" i="12" s="1"/>
  <c r="AE2533" i="12" s="1"/>
  <c r="AJ2533" i="12" s="1"/>
  <c r="AP2533" i="12" s="1"/>
  <c r="N2534" i="12"/>
  <c r="T2534" i="12" s="1"/>
  <c r="Y2534" i="12" s="1"/>
  <c r="AE2534" i="12" s="1"/>
  <c r="AJ2534" i="12" s="1"/>
  <c r="AP2534" i="12" s="1"/>
  <c r="G2533" i="12"/>
  <c r="M2533" i="12" s="1"/>
  <c r="S2533" i="12" s="1"/>
  <c r="X2533" i="12" s="1"/>
  <c r="AD2533" i="12" s="1"/>
  <c r="AI2533" i="12" s="1"/>
  <c r="AO2533" i="12" s="1"/>
  <c r="M2534" i="12"/>
  <c r="S2534" i="12" s="1"/>
  <c r="X2534" i="12" s="1"/>
  <c r="AD2534" i="12" s="1"/>
  <c r="AI2534" i="12" s="1"/>
  <c r="AO2534" i="12" s="1"/>
  <c r="G1022" i="12"/>
  <c r="M1023" i="12"/>
  <c r="S1023" i="12" s="1"/>
  <c r="X1023" i="12" s="1"/>
  <c r="AD1023" i="12" s="1"/>
  <c r="AI1023" i="12" s="1"/>
  <c r="AO1023" i="12" s="1"/>
  <c r="N1909" i="12"/>
  <c r="T1909" i="12" s="1"/>
  <c r="Y1909" i="12" s="1"/>
  <c r="AE1909" i="12" s="1"/>
  <c r="AJ1909" i="12" s="1"/>
  <c r="AP1909" i="12" s="1"/>
  <c r="H1908" i="12"/>
  <c r="N1908" i="12" s="1"/>
  <c r="T1908" i="12" s="1"/>
  <c r="Y1908" i="12" s="1"/>
  <c r="AE1908" i="12" s="1"/>
  <c r="AJ1908" i="12" s="1"/>
  <c r="AP1908" i="12" s="1"/>
  <c r="H331" i="12" l="1"/>
  <c r="N331" i="12" s="1"/>
  <c r="T331" i="12" s="1"/>
  <c r="Y331" i="12" s="1"/>
  <c r="AE331" i="12" s="1"/>
  <c r="AJ331" i="12" s="1"/>
  <c r="AP331" i="12" s="1"/>
  <c r="F331" i="12"/>
  <c r="L331" i="12" s="1"/>
  <c r="R331" i="12" s="1"/>
  <c r="W331" i="12" s="1"/>
  <c r="AC331" i="12" s="1"/>
  <c r="AH331" i="12" s="1"/>
  <c r="AN331" i="12" s="1"/>
  <c r="F812" i="12"/>
  <c r="L812" i="12" s="1"/>
  <c r="R812" i="12" s="1"/>
  <c r="W812" i="12" s="1"/>
  <c r="AC812" i="12" s="1"/>
  <c r="AH812" i="12" s="1"/>
  <c r="AN812" i="12" s="1"/>
  <c r="G331" i="12"/>
  <c r="M331" i="12" s="1"/>
  <c r="S331" i="12" s="1"/>
  <c r="X331" i="12" s="1"/>
  <c r="AD331" i="12" s="1"/>
  <c r="AI331" i="12" s="1"/>
  <c r="AO331" i="12" s="1"/>
  <c r="F1666" i="12"/>
  <c r="L1666" i="12" s="1"/>
  <c r="R1666" i="12" s="1"/>
  <c r="W1666" i="12" s="1"/>
  <c r="AC1666" i="12" s="1"/>
  <c r="AH1666" i="12" s="1"/>
  <c r="AN1666" i="12" s="1"/>
  <c r="M48" i="12"/>
  <c r="S48" i="12" s="1"/>
  <c r="X48" i="12" s="1"/>
  <c r="AD48" i="12" s="1"/>
  <c r="AI48" i="12" s="1"/>
  <c r="AO48" i="12" s="1"/>
  <c r="H1544" i="12"/>
  <c r="N1544" i="12" s="1"/>
  <c r="T1544" i="12" s="1"/>
  <c r="Y1544" i="12" s="1"/>
  <c r="AE1544" i="12" s="1"/>
  <c r="AJ1544" i="12" s="1"/>
  <c r="AP1544" i="12" s="1"/>
  <c r="L48" i="12"/>
  <c r="R48" i="12" s="1"/>
  <c r="W48" i="12" s="1"/>
  <c r="AC48" i="12" s="1"/>
  <c r="AH48" i="12" s="1"/>
  <c r="AN48" i="12" s="1"/>
  <c r="H812" i="12"/>
  <c r="N812" i="12" s="1"/>
  <c r="T812" i="12" s="1"/>
  <c r="Y812" i="12" s="1"/>
  <c r="AE812" i="12" s="1"/>
  <c r="AJ812" i="12" s="1"/>
  <c r="AP812" i="12" s="1"/>
  <c r="N332" i="12"/>
  <c r="T332" i="12" s="1"/>
  <c r="Y332" i="12" s="1"/>
  <c r="AE332" i="12" s="1"/>
  <c r="AJ332" i="12" s="1"/>
  <c r="AP332" i="12" s="1"/>
  <c r="H517" i="12"/>
  <c r="N517" i="12" s="1"/>
  <c r="T517" i="12" s="1"/>
  <c r="Y517" i="12" s="1"/>
  <c r="AE517" i="12" s="1"/>
  <c r="AJ517" i="12" s="1"/>
  <c r="AP517" i="12" s="1"/>
  <c r="H295" i="12"/>
  <c r="N295" i="12" s="1"/>
  <c r="T295" i="12" s="1"/>
  <c r="Y295" i="12" s="1"/>
  <c r="AE295" i="12" s="1"/>
  <c r="AJ295" i="12" s="1"/>
  <c r="AP295" i="12" s="1"/>
  <c r="G478" i="12"/>
  <c r="M478" i="12" s="1"/>
  <c r="S478" i="12" s="1"/>
  <c r="X478" i="12" s="1"/>
  <c r="AD478" i="12" s="1"/>
  <c r="AI478" i="12" s="1"/>
  <c r="AO478" i="12" s="1"/>
  <c r="L332" i="12"/>
  <c r="R332" i="12" s="1"/>
  <c r="W332" i="12" s="1"/>
  <c r="AC332" i="12" s="1"/>
  <c r="AH332" i="12" s="1"/>
  <c r="AN332" i="12" s="1"/>
  <c r="G1666" i="12"/>
  <c r="M1666" i="12" s="1"/>
  <c r="S1666" i="12" s="1"/>
  <c r="X1666" i="12" s="1"/>
  <c r="AD1666" i="12" s="1"/>
  <c r="AI1666" i="12" s="1"/>
  <c r="AO1666" i="12" s="1"/>
  <c r="G517" i="12"/>
  <c r="M517" i="12" s="1"/>
  <c r="S517" i="12" s="1"/>
  <c r="X517" i="12" s="1"/>
  <c r="AD517" i="12" s="1"/>
  <c r="AI517" i="12" s="1"/>
  <c r="AO517" i="12" s="1"/>
  <c r="H1666" i="12"/>
  <c r="N1666" i="12" s="1"/>
  <c r="T1666" i="12" s="1"/>
  <c r="Y1666" i="12" s="1"/>
  <c r="AE1666" i="12" s="1"/>
  <c r="AJ1666" i="12" s="1"/>
  <c r="AP1666" i="12" s="1"/>
  <c r="M1197" i="12"/>
  <c r="S1197" i="12" s="1"/>
  <c r="X1197" i="12" s="1"/>
  <c r="AD1197" i="12" s="1"/>
  <c r="AI1197" i="12" s="1"/>
  <c r="AO1197" i="12" s="1"/>
  <c r="G1196" i="12"/>
  <c r="M1196" i="12" s="1"/>
  <c r="S1196" i="12" s="1"/>
  <c r="X1196" i="12" s="1"/>
  <c r="AD1196" i="12" s="1"/>
  <c r="AI1196" i="12" s="1"/>
  <c r="AO1196" i="12" s="1"/>
  <c r="M651" i="12"/>
  <c r="S651" i="12" s="1"/>
  <c r="X651" i="12" s="1"/>
  <c r="AD651" i="12" s="1"/>
  <c r="AI651" i="12" s="1"/>
  <c r="AO651" i="12" s="1"/>
  <c r="G650" i="12"/>
  <c r="M650" i="12" s="1"/>
  <c r="S650" i="12" s="1"/>
  <c r="X650" i="12" s="1"/>
  <c r="AD650" i="12" s="1"/>
  <c r="AI650" i="12" s="1"/>
  <c r="AO650" i="12" s="1"/>
  <c r="M2139" i="12"/>
  <c r="S2139" i="12" s="1"/>
  <c r="X2139" i="12" s="1"/>
  <c r="AD2139" i="12" s="1"/>
  <c r="AI2139" i="12" s="1"/>
  <c r="AO2139" i="12" s="1"/>
  <c r="G2138" i="12"/>
  <c r="M2138" i="12" s="1"/>
  <c r="S2138" i="12" s="1"/>
  <c r="X2138" i="12" s="1"/>
  <c r="AD2138" i="12" s="1"/>
  <c r="AI2138" i="12" s="1"/>
  <c r="AO2138" i="12" s="1"/>
  <c r="H122" i="12"/>
  <c r="N122" i="12" s="1"/>
  <c r="T122" i="12" s="1"/>
  <c r="Y122" i="12" s="1"/>
  <c r="AE122" i="12" s="1"/>
  <c r="AJ122" i="12" s="1"/>
  <c r="AP122" i="12" s="1"/>
  <c r="F1927" i="12"/>
  <c r="L1927" i="12" s="1"/>
  <c r="R1927" i="12" s="1"/>
  <c r="W1927" i="12" s="1"/>
  <c r="AC1927" i="12" s="1"/>
  <c r="AH1927" i="12" s="1"/>
  <c r="AN1927" i="12" s="1"/>
  <c r="L1928" i="12"/>
  <c r="R1928" i="12" s="1"/>
  <c r="W1928" i="12" s="1"/>
  <c r="AC1928" i="12" s="1"/>
  <c r="AH1928" i="12" s="1"/>
  <c r="AN1928" i="12" s="1"/>
  <c r="N1197" i="12"/>
  <c r="T1197" i="12" s="1"/>
  <c r="Y1197" i="12" s="1"/>
  <c r="AE1197" i="12" s="1"/>
  <c r="AJ1197" i="12" s="1"/>
  <c r="AP1197" i="12" s="1"/>
  <c r="H1196" i="12"/>
  <c r="N1196" i="12" s="1"/>
  <c r="T1196" i="12" s="1"/>
  <c r="Y1196" i="12" s="1"/>
  <c r="AE1196" i="12" s="1"/>
  <c r="AJ1196" i="12" s="1"/>
  <c r="AP1196" i="12" s="1"/>
  <c r="G1927" i="12"/>
  <c r="M1927" i="12" s="1"/>
  <c r="S1927" i="12" s="1"/>
  <c r="X1927" i="12" s="1"/>
  <c r="AD1927" i="12" s="1"/>
  <c r="AI1927" i="12" s="1"/>
  <c r="AO1927" i="12" s="1"/>
  <c r="M1928" i="12"/>
  <c r="S1928" i="12" s="1"/>
  <c r="X1928" i="12" s="1"/>
  <c r="AD1928" i="12" s="1"/>
  <c r="AI1928" i="12" s="1"/>
  <c r="AO1928" i="12" s="1"/>
  <c r="L906" i="12"/>
  <c r="R906" i="12" s="1"/>
  <c r="W906" i="12" s="1"/>
  <c r="AC906" i="12" s="1"/>
  <c r="AH906" i="12" s="1"/>
  <c r="AN906" i="12" s="1"/>
  <c r="F905" i="12"/>
  <c r="L905" i="12" s="1"/>
  <c r="R905" i="12" s="1"/>
  <c r="W905" i="12" s="1"/>
  <c r="AC905" i="12" s="1"/>
  <c r="AH905" i="12" s="1"/>
  <c r="AN905" i="12" s="1"/>
  <c r="F2116" i="12"/>
  <c r="L2116" i="12" s="1"/>
  <c r="R2116" i="12" s="1"/>
  <c r="W2116" i="12" s="1"/>
  <c r="AC2116" i="12" s="1"/>
  <c r="AH2116" i="12" s="1"/>
  <c r="AN2116" i="12" s="1"/>
  <c r="L2117" i="12"/>
  <c r="R2117" i="12" s="1"/>
  <c r="W2117" i="12" s="1"/>
  <c r="AC2117" i="12" s="1"/>
  <c r="AH2117" i="12" s="1"/>
  <c r="AN2117" i="12" s="1"/>
  <c r="F1544" i="12"/>
  <c r="L1544" i="12" s="1"/>
  <c r="R1544" i="12" s="1"/>
  <c r="W1544" i="12" s="1"/>
  <c r="AC1544" i="12" s="1"/>
  <c r="AH1544" i="12" s="1"/>
  <c r="AN1544" i="12" s="1"/>
  <c r="H1927" i="12"/>
  <c r="N1927" i="12" s="1"/>
  <c r="T1927" i="12" s="1"/>
  <c r="Y1927" i="12" s="1"/>
  <c r="AE1927" i="12" s="1"/>
  <c r="AJ1927" i="12" s="1"/>
  <c r="AP1927" i="12" s="1"/>
  <c r="N1928" i="12"/>
  <c r="T1928" i="12" s="1"/>
  <c r="Y1928" i="12" s="1"/>
  <c r="AE1928" i="12" s="1"/>
  <c r="AJ1928" i="12" s="1"/>
  <c r="AP1928" i="12" s="1"/>
  <c r="L1034" i="12"/>
  <c r="R1034" i="12" s="1"/>
  <c r="W1034" i="12" s="1"/>
  <c r="AC1034" i="12" s="1"/>
  <c r="AH1034" i="12" s="1"/>
  <c r="AN1034" i="12" s="1"/>
  <c r="F1033" i="12"/>
  <c r="L1033" i="12" s="1"/>
  <c r="R1033" i="12" s="1"/>
  <c r="W1033" i="12" s="1"/>
  <c r="AC1033" i="12" s="1"/>
  <c r="AH1033" i="12" s="1"/>
  <c r="AN1033" i="12" s="1"/>
  <c r="L1575" i="12"/>
  <c r="R1575" i="12" s="1"/>
  <c r="W1575" i="12" s="1"/>
  <c r="AC1575" i="12" s="1"/>
  <c r="AH1575" i="12" s="1"/>
  <c r="AN1575" i="12" s="1"/>
  <c r="F1574" i="12"/>
  <c r="L1574" i="12" s="1"/>
  <c r="R1574" i="12" s="1"/>
  <c r="W1574" i="12" s="1"/>
  <c r="AC1574" i="12" s="1"/>
  <c r="AH1574" i="12" s="1"/>
  <c r="AN1574" i="12" s="1"/>
  <c r="L651" i="12"/>
  <c r="R651" i="12" s="1"/>
  <c r="W651" i="12" s="1"/>
  <c r="AC651" i="12" s="1"/>
  <c r="AH651" i="12" s="1"/>
  <c r="AN651" i="12" s="1"/>
  <c r="F650" i="12"/>
  <c r="L650" i="12" s="1"/>
  <c r="R650" i="12" s="1"/>
  <c r="W650" i="12" s="1"/>
  <c r="AC650" i="12" s="1"/>
  <c r="AH650" i="12" s="1"/>
  <c r="AN650" i="12" s="1"/>
  <c r="N906" i="12"/>
  <c r="T906" i="12" s="1"/>
  <c r="Y906" i="12" s="1"/>
  <c r="AE906" i="12" s="1"/>
  <c r="AJ906" i="12" s="1"/>
  <c r="AP906" i="12" s="1"/>
  <c r="H905" i="12"/>
  <c r="N905" i="12" s="1"/>
  <c r="T905" i="12" s="1"/>
  <c r="Y905" i="12" s="1"/>
  <c r="AE905" i="12" s="1"/>
  <c r="AJ905" i="12" s="1"/>
  <c r="AP905" i="12" s="1"/>
  <c r="H2116" i="12"/>
  <c r="N2116" i="12" s="1"/>
  <c r="T2116" i="12" s="1"/>
  <c r="Y2116" i="12" s="1"/>
  <c r="AE2116" i="12" s="1"/>
  <c r="AJ2116" i="12" s="1"/>
  <c r="AP2116" i="12" s="1"/>
  <c r="N2117" i="12"/>
  <c r="T2117" i="12" s="1"/>
  <c r="Y2117" i="12" s="1"/>
  <c r="AE2117" i="12" s="1"/>
  <c r="AJ2117" i="12" s="1"/>
  <c r="AP2117" i="12" s="1"/>
  <c r="G593" i="12"/>
  <c r="M593" i="12" s="1"/>
  <c r="S593" i="12" s="1"/>
  <c r="X593" i="12" s="1"/>
  <c r="AD593" i="12" s="1"/>
  <c r="AI593" i="12" s="1"/>
  <c r="AO593" i="12" s="1"/>
  <c r="M608" i="12"/>
  <c r="S608" i="12" s="1"/>
  <c r="X608" i="12" s="1"/>
  <c r="AD608" i="12" s="1"/>
  <c r="AI608" i="12" s="1"/>
  <c r="AO608" i="12" s="1"/>
  <c r="M2148" i="12"/>
  <c r="S2148" i="12" s="1"/>
  <c r="X2148" i="12" s="1"/>
  <c r="AD2148" i="12" s="1"/>
  <c r="AI2148" i="12" s="1"/>
  <c r="AO2148" i="12" s="1"/>
  <c r="L2148" i="12"/>
  <c r="R2148" i="12" s="1"/>
  <c r="W2148" i="12" s="1"/>
  <c r="AC2148" i="12" s="1"/>
  <c r="AH2148" i="12" s="1"/>
  <c r="AN2148" i="12" s="1"/>
  <c r="G812" i="12"/>
  <c r="M812" i="12" s="1"/>
  <c r="S812" i="12" s="1"/>
  <c r="X812" i="12" s="1"/>
  <c r="AD812" i="12" s="1"/>
  <c r="AI812" i="12" s="1"/>
  <c r="AO812" i="12" s="1"/>
  <c r="F622" i="12"/>
  <c r="L622" i="12" s="1"/>
  <c r="R622" i="12" s="1"/>
  <c r="W622" i="12" s="1"/>
  <c r="AC622" i="12" s="1"/>
  <c r="AH622" i="12" s="1"/>
  <c r="AN622" i="12" s="1"/>
  <c r="L623" i="12"/>
  <c r="R623" i="12" s="1"/>
  <c r="W623" i="12" s="1"/>
  <c r="AC623" i="12" s="1"/>
  <c r="AH623" i="12" s="1"/>
  <c r="AN623" i="12" s="1"/>
  <c r="M1314" i="12"/>
  <c r="S1314" i="12" s="1"/>
  <c r="X1314" i="12" s="1"/>
  <c r="AD1314" i="12" s="1"/>
  <c r="AI1314" i="12" s="1"/>
  <c r="AO1314" i="12" s="1"/>
  <c r="G1313" i="12"/>
  <c r="M1313" i="12" s="1"/>
  <c r="S1313" i="12" s="1"/>
  <c r="X1313" i="12" s="1"/>
  <c r="AD1313" i="12" s="1"/>
  <c r="AI1313" i="12" s="1"/>
  <c r="AO1313" i="12" s="1"/>
  <c r="N1605" i="12"/>
  <c r="T1605" i="12" s="1"/>
  <c r="Y1605" i="12" s="1"/>
  <c r="AE1605" i="12" s="1"/>
  <c r="AJ1605" i="12" s="1"/>
  <c r="AP1605" i="12" s="1"/>
  <c r="H1604" i="12"/>
  <c r="N1604" i="12" s="1"/>
  <c r="T1604" i="12" s="1"/>
  <c r="Y1604" i="12" s="1"/>
  <c r="AE1604" i="12" s="1"/>
  <c r="AJ1604" i="12" s="1"/>
  <c r="AP1604" i="12" s="1"/>
  <c r="N599" i="12"/>
  <c r="T599" i="12" s="1"/>
  <c r="Y599" i="12" s="1"/>
  <c r="AE599" i="12" s="1"/>
  <c r="AJ599" i="12" s="1"/>
  <c r="AP599" i="12" s="1"/>
  <c r="H593" i="12"/>
  <c r="N593" i="12" s="1"/>
  <c r="T593" i="12" s="1"/>
  <c r="Y593" i="12" s="1"/>
  <c r="AE593" i="12" s="1"/>
  <c r="AJ593" i="12" s="1"/>
  <c r="AP593" i="12" s="1"/>
  <c r="G122" i="12"/>
  <c r="M122" i="12" s="1"/>
  <c r="S122" i="12" s="1"/>
  <c r="X122" i="12" s="1"/>
  <c r="AD122" i="12" s="1"/>
  <c r="AI122" i="12" s="1"/>
  <c r="AO122" i="12" s="1"/>
  <c r="G622" i="12"/>
  <c r="M622" i="12" s="1"/>
  <c r="S622" i="12" s="1"/>
  <c r="X622" i="12" s="1"/>
  <c r="AD622" i="12" s="1"/>
  <c r="AI622" i="12" s="1"/>
  <c r="AO622" i="12" s="1"/>
  <c r="M623" i="12"/>
  <c r="S623" i="12" s="1"/>
  <c r="X623" i="12" s="1"/>
  <c r="AD623" i="12" s="1"/>
  <c r="AI623" i="12" s="1"/>
  <c r="AO623" i="12" s="1"/>
  <c r="M1034" i="12"/>
  <c r="S1034" i="12" s="1"/>
  <c r="X1034" i="12" s="1"/>
  <c r="AD1034" i="12" s="1"/>
  <c r="AI1034" i="12" s="1"/>
  <c r="AO1034" i="12" s="1"/>
  <c r="G1033" i="12"/>
  <c r="M1033" i="12" s="1"/>
  <c r="S1033" i="12" s="1"/>
  <c r="X1033" i="12" s="1"/>
  <c r="AD1033" i="12" s="1"/>
  <c r="AI1033" i="12" s="1"/>
  <c r="AO1033" i="12" s="1"/>
  <c r="N2148" i="12"/>
  <c r="T2148" i="12" s="1"/>
  <c r="Y2148" i="12" s="1"/>
  <c r="AE2148" i="12" s="1"/>
  <c r="AJ2148" i="12" s="1"/>
  <c r="AP2148" i="12" s="1"/>
  <c r="N1314" i="12"/>
  <c r="T1314" i="12" s="1"/>
  <c r="Y1314" i="12" s="1"/>
  <c r="AE1314" i="12" s="1"/>
  <c r="AJ1314" i="12" s="1"/>
  <c r="AP1314" i="12" s="1"/>
  <c r="H1313" i="12"/>
  <c r="N1313" i="12" s="1"/>
  <c r="T1313" i="12" s="1"/>
  <c r="Y1313" i="12" s="1"/>
  <c r="AE1313" i="12" s="1"/>
  <c r="AJ1313" i="12" s="1"/>
  <c r="AP1313" i="12" s="1"/>
  <c r="M906" i="12"/>
  <c r="S906" i="12" s="1"/>
  <c r="X906" i="12" s="1"/>
  <c r="AD906" i="12" s="1"/>
  <c r="AI906" i="12" s="1"/>
  <c r="AO906" i="12" s="1"/>
  <c r="G905" i="12"/>
  <c r="M905" i="12" s="1"/>
  <c r="S905" i="12" s="1"/>
  <c r="X905" i="12" s="1"/>
  <c r="AD905" i="12" s="1"/>
  <c r="AI905" i="12" s="1"/>
  <c r="AO905" i="12" s="1"/>
  <c r="F593" i="12"/>
  <c r="L593" i="12" s="1"/>
  <c r="R593" i="12" s="1"/>
  <c r="W593" i="12" s="1"/>
  <c r="AC593" i="12" s="1"/>
  <c r="AH593" i="12" s="1"/>
  <c r="AN593" i="12" s="1"/>
  <c r="L608" i="12"/>
  <c r="R608" i="12" s="1"/>
  <c r="W608" i="12" s="1"/>
  <c r="AC608" i="12" s="1"/>
  <c r="AH608" i="12" s="1"/>
  <c r="AN608" i="12" s="1"/>
  <c r="F478" i="12"/>
  <c r="L478" i="12" s="1"/>
  <c r="R478" i="12" s="1"/>
  <c r="W478" i="12" s="1"/>
  <c r="AC478" i="12" s="1"/>
  <c r="AH478" i="12" s="1"/>
  <c r="AN478" i="12" s="1"/>
  <c r="L1605" i="12"/>
  <c r="R1605" i="12" s="1"/>
  <c r="W1605" i="12" s="1"/>
  <c r="AC1605" i="12" s="1"/>
  <c r="AH1605" i="12" s="1"/>
  <c r="AN1605" i="12" s="1"/>
  <c r="F1604" i="12"/>
  <c r="L1604" i="12" s="1"/>
  <c r="R1604" i="12" s="1"/>
  <c r="W1604" i="12" s="1"/>
  <c r="AC1604" i="12" s="1"/>
  <c r="AH1604" i="12" s="1"/>
  <c r="AN1604" i="12" s="1"/>
  <c r="G1475" i="12"/>
  <c r="M1475" i="12" s="1"/>
  <c r="S1475" i="12" s="1"/>
  <c r="X1475" i="12" s="1"/>
  <c r="AD1475" i="12" s="1"/>
  <c r="AI1475" i="12" s="1"/>
  <c r="AO1475" i="12" s="1"/>
  <c r="M1476" i="12"/>
  <c r="S1476" i="12" s="1"/>
  <c r="X1476" i="12" s="1"/>
  <c r="AD1476" i="12" s="1"/>
  <c r="AI1476" i="12" s="1"/>
  <c r="AO1476" i="12" s="1"/>
  <c r="F122" i="12"/>
  <c r="L122" i="12" s="1"/>
  <c r="R122" i="12" s="1"/>
  <c r="W122" i="12" s="1"/>
  <c r="AC122" i="12" s="1"/>
  <c r="AH122" i="12" s="1"/>
  <c r="AN122" i="12" s="1"/>
  <c r="F517" i="12"/>
  <c r="L517" i="12" s="1"/>
  <c r="R517" i="12" s="1"/>
  <c r="W517" i="12" s="1"/>
  <c r="AC517" i="12" s="1"/>
  <c r="AH517" i="12" s="1"/>
  <c r="AN517" i="12" s="1"/>
  <c r="N651" i="12"/>
  <c r="T651" i="12" s="1"/>
  <c r="Y651" i="12" s="1"/>
  <c r="AE651" i="12" s="1"/>
  <c r="AJ651" i="12" s="1"/>
  <c r="AP651" i="12" s="1"/>
  <c r="H650" i="12"/>
  <c r="N650" i="12" s="1"/>
  <c r="T650" i="12" s="1"/>
  <c r="Y650" i="12" s="1"/>
  <c r="AE650" i="12" s="1"/>
  <c r="AJ650" i="12" s="1"/>
  <c r="AP650" i="12" s="1"/>
  <c r="L1314" i="12"/>
  <c r="R1314" i="12" s="1"/>
  <c r="W1314" i="12" s="1"/>
  <c r="AC1314" i="12" s="1"/>
  <c r="AH1314" i="12" s="1"/>
  <c r="AN1314" i="12" s="1"/>
  <c r="F1313" i="12"/>
  <c r="L1313" i="12" s="1"/>
  <c r="R1313" i="12" s="1"/>
  <c r="W1313" i="12" s="1"/>
  <c r="AC1313" i="12" s="1"/>
  <c r="AH1313" i="12" s="1"/>
  <c r="AN1313" i="12" s="1"/>
  <c r="L1197" i="12"/>
  <c r="R1197" i="12" s="1"/>
  <c r="W1197" i="12" s="1"/>
  <c r="AC1197" i="12" s="1"/>
  <c r="AH1197" i="12" s="1"/>
  <c r="AN1197" i="12" s="1"/>
  <c r="F1196" i="12"/>
  <c r="L1196" i="12" s="1"/>
  <c r="R1196" i="12" s="1"/>
  <c r="W1196" i="12" s="1"/>
  <c r="AC1196" i="12" s="1"/>
  <c r="AH1196" i="12" s="1"/>
  <c r="AN1196" i="12" s="1"/>
  <c r="M1575" i="12"/>
  <c r="S1575" i="12" s="1"/>
  <c r="X1575" i="12" s="1"/>
  <c r="AD1575" i="12" s="1"/>
  <c r="AI1575" i="12" s="1"/>
  <c r="AO1575" i="12" s="1"/>
  <c r="G1574" i="12"/>
  <c r="M1574" i="12" s="1"/>
  <c r="S1574" i="12" s="1"/>
  <c r="X1574" i="12" s="1"/>
  <c r="AD1574" i="12" s="1"/>
  <c r="AI1574" i="12" s="1"/>
  <c r="AO1574" i="12" s="1"/>
  <c r="F1475" i="12"/>
  <c r="L1475" i="12" s="1"/>
  <c r="R1475" i="12" s="1"/>
  <c r="W1475" i="12" s="1"/>
  <c r="AC1475" i="12" s="1"/>
  <c r="AH1475" i="12" s="1"/>
  <c r="AN1475" i="12" s="1"/>
  <c r="L1476" i="12"/>
  <c r="R1476" i="12" s="1"/>
  <c r="W1476" i="12" s="1"/>
  <c r="AC1476" i="12" s="1"/>
  <c r="AH1476" i="12" s="1"/>
  <c r="AN1476" i="12" s="1"/>
  <c r="N1575" i="12"/>
  <c r="T1575" i="12" s="1"/>
  <c r="Y1575" i="12" s="1"/>
  <c r="AE1575" i="12" s="1"/>
  <c r="AJ1575" i="12" s="1"/>
  <c r="AP1575" i="12" s="1"/>
  <c r="H1574" i="12"/>
  <c r="N1574" i="12" s="1"/>
  <c r="T1574" i="12" s="1"/>
  <c r="Y1574" i="12" s="1"/>
  <c r="AE1574" i="12" s="1"/>
  <c r="AJ1574" i="12" s="1"/>
  <c r="AP1574" i="12" s="1"/>
  <c r="M1545" i="12"/>
  <c r="S1545" i="12" s="1"/>
  <c r="X1545" i="12" s="1"/>
  <c r="AD1545" i="12" s="1"/>
  <c r="AI1545" i="12" s="1"/>
  <c r="AO1545" i="12" s="1"/>
  <c r="G1544" i="12"/>
  <c r="M1544" i="12" s="1"/>
  <c r="S1544" i="12" s="1"/>
  <c r="X1544" i="12" s="1"/>
  <c r="AD1544" i="12" s="1"/>
  <c r="AI1544" i="12" s="1"/>
  <c r="AO1544" i="12" s="1"/>
  <c r="N1034" i="12"/>
  <c r="T1034" i="12" s="1"/>
  <c r="Y1034" i="12" s="1"/>
  <c r="AE1034" i="12" s="1"/>
  <c r="AJ1034" i="12" s="1"/>
  <c r="AP1034" i="12" s="1"/>
  <c r="H1033" i="12"/>
  <c r="N1033" i="12" s="1"/>
  <c r="T1033" i="12" s="1"/>
  <c r="Y1033" i="12" s="1"/>
  <c r="AE1033" i="12" s="1"/>
  <c r="AJ1033" i="12" s="1"/>
  <c r="AP1033" i="12" s="1"/>
  <c r="H622" i="12"/>
  <c r="N622" i="12" s="1"/>
  <c r="T622" i="12" s="1"/>
  <c r="Y622" i="12" s="1"/>
  <c r="AE622" i="12" s="1"/>
  <c r="AJ622" i="12" s="1"/>
  <c r="AP622" i="12" s="1"/>
  <c r="N623" i="12"/>
  <c r="T623" i="12" s="1"/>
  <c r="Y623" i="12" s="1"/>
  <c r="AE623" i="12" s="1"/>
  <c r="AJ623" i="12" s="1"/>
  <c r="AP623" i="12" s="1"/>
  <c r="H478" i="12"/>
  <c r="N478" i="12" s="1"/>
  <c r="T478" i="12" s="1"/>
  <c r="Y478" i="12" s="1"/>
  <c r="AE478" i="12" s="1"/>
  <c r="AJ478" i="12" s="1"/>
  <c r="AP478" i="12" s="1"/>
  <c r="L2139" i="12"/>
  <c r="R2139" i="12" s="1"/>
  <c r="W2139" i="12" s="1"/>
  <c r="AC2139" i="12" s="1"/>
  <c r="AH2139" i="12" s="1"/>
  <c r="AN2139" i="12" s="1"/>
  <c r="F2138" i="12"/>
  <c r="L2138" i="12" s="1"/>
  <c r="R2138" i="12" s="1"/>
  <c r="W2138" i="12" s="1"/>
  <c r="AC2138" i="12" s="1"/>
  <c r="AH2138" i="12" s="1"/>
  <c r="AN2138" i="12" s="1"/>
  <c r="H1475" i="12"/>
  <c r="N1475" i="12" s="1"/>
  <c r="T1475" i="12" s="1"/>
  <c r="Y1475" i="12" s="1"/>
  <c r="AE1475" i="12" s="1"/>
  <c r="AJ1475" i="12" s="1"/>
  <c r="AP1475" i="12" s="1"/>
  <c r="N1476" i="12"/>
  <c r="T1476" i="12" s="1"/>
  <c r="Y1476" i="12" s="1"/>
  <c r="AE1476" i="12" s="1"/>
  <c r="AJ1476" i="12" s="1"/>
  <c r="AP1476" i="12" s="1"/>
  <c r="M2117" i="12"/>
  <c r="S2117" i="12" s="1"/>
  <c r="X2117" i="12" s="1"/>
  <c r="AD2117" i="12" s="1"/>
  <c r="AI2117" i="12" s="1"/>
  <c r="AO2117" i="12" s="1"/>
  <c r="G2116" i="12"/>
  <c r="M2116" i="12" s="1"/>
  <c r="S2116" i="12" s="1"/>
  <c r="X2116" i="12" s="1"/>
  <c r="AD2116" i="12" s="1"/>
  <c r="AI2116" i="12" s="1"/>
  <c r="AO2116" i="12" s="1"/>
  <c r="N2139" i="12"/>
  <c r="T2139" i="12" s="1"/>
  <c r="Y2139" i="12" s="1"/>
  <c r="AE2139" i="12" s="1"/>
  <c r="AJ2139" i="12" s="1"/>
  <c r="AP2139" i="12" s="1"/>
  <c r="H2138" i="12"/>
  <c r="N2138" i="12" s="1"/>
  <c r="T2138" i="12" s="1"/>
  <c r="Y2138" i="12" s="1"/>
  <c r="AE2138" i="12" s="1"/>
  <c r="AJ2138" i="12" s="1"/>
  <c r="AP2138" i="12" s="1"/>
  <c r="M296" i="12"/>
  <c r="S296" i="12" s="1"/>
  <c r="X296" i="12" s="1"/>
  <c r="AD296" i="12" s="1"/>
  <c r="AI296" i="12" s="1"/>
  <c r="AO296" i="12" s="1"/>
  <c r="G295" i="12"/>
  <c r="M295" i="12" s="1"/>
  <c r="S295" i="12" s="1"/>
  <c r="X295" i="12" s="1"/>
  <c r="AD295" i="12" s="1"/>
  <c r="AI295" i="12" s="1"/>
  <c r="AO295" i="12" s="1"/>
  <c r="L1003" i="12"/>
  <c r="R1003" i="12" s="1"/>
  <c r="W1003" i="12" s="1"/>
  <c r="AC1003" i="12" s="1"/>
  <c r="AH1003" i="12" s="1"/>
  <c r="AN1003" i="12" s="1"/>
  <c r="F1002" i="12"/>
  <c r="L1002" i="12" s="1"/>
  <c r="R1002" i="12" s="1"/>
  <c r="W1002" i="12" s="1"/>
  <c r="AC1002" i="12" s="1"/>
  <c r="AH1002" i="12" s="1"/>
  <c r="AN1002" i="12" s="1"/>
  <c r="M1605" i="12"/>
  <c r="S1605" i="12" s="1"/>
  <c r="X1605" i="12" s="1"/>
  <c r="AD1605" i="12" s="1"/>
  <c r="AI1605" i="12" s="1"/>
  <c r="AO1605" i="12" s="1"/>
  <c r="G1604" i="12"/>
  <c r="M1604" i="12" s="1"/>
  <c r="S1604" i="12" s="1"/>
  <c r="X1604" i="12" s="1"/>
  <c r="AD1604" i="12" s="1"/>
  <c r="AI1604" i="12" s="1"/>
  <c r="AO1604" i="12" s="1"/>
  <c r="H47" i="12"/>
  <c r="N47" i="12" s="1"/>
  <c r="T47" i="12" s="1"/>
  <c r="Y47" i="12" s="1"/>
  <c r="AE47" i="12" s="1"/>
  <c r="AJ47" i="12" s="1"/>
  <c r="AP47" i="12" s="1"/>
  <c r="N48" i="12"/>
  <c r="T48" i="12" s="1"/>
  <c r="Y48" i="12" s="1"/>
  <c r="AE48" i="12" s="1"/>
  <c r="AJ48" i="12" s="1"/>
  <c r="AP48" i="12" s="1"/>
  <c r="F295" i="12"/>
  <c r="L295" i="12" s="1"/>
  <c r="R295" i="12" s="1"/>
  <c r="W295" i="12" s="1"/>
  <c r="AC295" i="12" s="1"/>
  <c r="AH295" i="12" s="1"/>
  <c r="AN295" i="12" s="1"/>
  <c r="N1022" i="12"/>
  <c r="T1022" i="12" s="1"/>
  <c r="Y1022" i="12" s="1"/>
  <c r="AE1022" i="12" s="1"/>
  <c r="AJ1022" i="12" s="1"/>
  <c r="AP1022" i="12" s="1"/>
  <c r="H1002" i="12"/>
  <c r="N1002" i="12" s="1"/>
  <c r="T1002" i="12" s="1"/>
  <c r="Y1002" i="12" s="1"/>
  <c r="AE1002" i="12" s="1"/>
  <c r="AJ1002" i="12" s="1"/>
  <c r="AP1002" i="12" s="1"/>
  <c r="M1022" i="12"/>
  <c r="S1022" i="12" s="1"/>
  <c r="X1022" i="12" s="1"/>
  <c r="AD1022" i="12" s="1"/>
  <c r="AI1022" i="12" s="1"/>
  <c r="AO1022" i="12" s="1"/>
  <c r="G1002" i="12"/>
  <c r="M1002" i="12" s="1"/>
  <c r="S1002" i="12" s="1"/>
  <c r="X1002" i="12" s="1"/>
  <c r="AD1002" i="12" s="1"/>
  <c r="AI1002" i="12" s="1"/>
  <c r="AO1002" i="12" s="1"/>
  <c r="AQ1378" i="12"/>
  <c r="AQ1377" i="12" s="1"/>
  <c r="AQ1376" i="12" s="1"/>
  <c r="AQ1375" i="12" s="1"/>
  <c r="G2137" i="12" l="1"/>
  <c r="M2137" i="12" s="1"/>
  <c r="S2137" i="12" s="1"/>
  <c r="X2137" i="12" s="1"/>
  <c r="AD2137" i="12" s="1"/>
  <c r="AI2137" i="12" s="1"/>
  <c r="AO2137" i="12" s="1"/>
  <c r="H2137" i="12"/>
  <c r="N2137" i="12" s="1"/>
  <c r="T2137" i="12" s="1"/>
  <c r="Y2137" i="12" s="1"/>
  <c r="AE2137" i="12" s="1"/>
  <c r="AJ2137" i="12" s="1"/>
  <c r="AP2137" i="12" s="1"/>
  <c r="F2137" i="12"/>
  <c r="L2137" i="12" s="1"/>
  <c r="R2137" i="12" s="1"/>
  <c r="W2137" i="12" s="1"/>
  <c r="AC2137" i="12" s="1"/>
  <c r="AH2137" i="12" s="1"/>
  <c r="AN2137" i="12" s="1"/>
  <c r="AQ1342" i="12"/>
  <c r="AQ1341" i="12" s="1"/>
  <c r="AQ1340" i="12" s="1"/>
  <c r="G2565" i="12" l="1"/>
  <c r="M2565" i="12" s="1"/>
  <c r="S2565" i="12" s="1"/>
  <c r="X2565" i="12" s="1"/>
  <c r="AD2565" i="12" s="1"/>
  <c r="AI2565" i="12" s="1"/>
  <c r="AO2565" i="12" s="1"/>
  <c r="H2565" i="12"/>
  <c r="N2565" i="12" s="1"/>
  <c r="T2565" i="12" s="1"/>
  <c r="Y2565" i="12" s="1"/>
  <c r="AE2565" i="12" s="1"/>
  <c r="AJ2565" i="12" s="1"/>
  <c r="AP2565" i="12" s="1"/>
  <c r="F2565" i="12"/>
  <c r="L2565" i="12" s="1"/>
  <c r="R2565" i="12" s="1"/>
  <c r="W2565" i="12" s="1"/>
  <c r="AC2565" i="12" s="1"/>
  <c r="AH2565" i="12" s="1"/>
  <c r="AN2565" i="12" s="1"/>
  <c r="AQ189" i="12"/>
  <c r="AQ188" i="12" s="1"/>
  <c r="AQ187" i="12" s="1"/>
  <c r="AQ648" i="12" l="1"/>
  <c r="AQ647" i="12" s="1"/>
  <c r="AQ646" i="12" s="1"/>
  <c r="AQ938" i="12" l="1"/>
  <c r="AQ937" i="12" s="1"/>
  <c r="AQ936" i="12" s="1"/>
  <c r="AQ935" i="12" s="1"/>
  <c r="AQ471" i="12" l="1"/>
  <c r="AQ468" i="12"/>
  <c r="AQ403" i="12"/>
  <c r="AQ400" i="12"/>
  <c r="AQ796" i="12" l="1"/>
  <c r="AQ795" i="12" s="1"/>
  <c r="AQ794" i="12" s="1"/>
  <c r="AQ793" i="12" s="1"/>
  <c r="AQ719" i="12"/>
  <c r="AQ718" i="12" s="1"/>
  <c r="AQ717" i="12" s="1"/>
  <c r="AQ1893" i="12" l="1"/>
  <c r="AQ2006" i="12" l="1"/>
  <c r="AQ2005" i="12" s="1"/>
  <c r="AQ2004" i="12" s="1"/>
  <c r="AQ779" i="12" l="1"/>
  <c r="AQ778" i="12" s="1"/>
  <c r="AQ777" i="12" s="1"/>
  <c r="AQ2146" i="12" l="1"/>
  <c r="AQ2145" i="12" s="1"/>
  <c r="AQ2144" i="12" s="1"/>
  <c r="AQ2140" i="12" l="1"/>
  <c r="AQ2139" i="12" s="1"/>
  <c r="AQ2138" i="12" s="1"/>
  <c r="AQ2156" i="12"/>
  <c r="AQ2155" i="12" s="1"/>
  <c r="AQ2154" i="12" s="1"/>
  <c r="AQ2149" i="12" s="1"/>
  <c r="AQ2148" i="12" l="1"/>
  <c r="AQ2137" i="12" s="1"/>
  <c r="AQ342" i="12" l="1"/>
  <c r="AQ341" i="12" s="1"/>
  <c r="AQ1395" i="12" l="1"/>
  <c r="AQ1394" i="12" s="1"/>
  <c r="AQ1393" i="12" s="1"/>
  <c r="AQ1454" i="12" l="1"/>
  <c r="AQ1453" i="12" s="1"/>
  <c r="AQ1452" i="12" s="1"/>
  <c r="AQ775" i="12" l="1"/>
  <c r="AQ774" i="12" s="1"/>
  <c r="AQ773" i="12" s="1"/>
  <c r="AQ2535" i="12" l="1"/>
  <c r="AQ1373" i="12" l="1"/>
  <c r="AQ1372" i="12" s="1"/>
  <c r="AQ1371" i="12" s="1"/>
  <c r="AQ2353" i="12" l="1"/>
  <c r="AQ2352" i="12" s="1"/>
  <c r="AQ2356" i="12"/>
  <c r="AQ2355" i="12" s="1"/>
  <c r="AQ2359" i="12"/>
  <c r="AQ2358" i="12" s="1"/>
  <c r="AQ2351" i="12" l="1"/>
  <c r="AQ1007" i="12" l="1"/>
  <c r="AQ1006" i="12" s="1"/>
  <c r="AQ1005" i="12" s="1"/>
  <c r="AQ1303" i="12" l="1"/>
  <c r="AQ1302" i="12" s="1"/>
  <c r="AQ1301" i="12" s="1"/>
  <c r="AQ1307" i="12"/>
  <c r="AQ1306" i="12" s="1"/>
  <c r="AQ1305" i="12" s="1"/>
  <c r="AQ2349" i="12"/>
  <c r="AQ2348" i="12" s="1"/>
  <c r="AQ2347" i="12" s="1"/>
  <c r="AQ2224" i="12"/>
  <c r="AQ2223" i="12" s="1"/>
  <c r="AQ2222" i="12" s="1"/>
  <c r="AQ1473" i="12" l="1"/>
  <c r="AQ1472" i="12" s="1"/>
  <c r="AQ1471" i="12" s="1"/>
  <c r="AQ1466" i="12" s="1"/>
  <c r="AQ771" i="12" l="1"/>
  <c r="AQ770" i="12" s="1"/>
  <c r="AQ769" i="12" s="1"/>
  <c r="AQ1940" i="12" l="1"/>
  <c r="AQ1939" i="12" s="1"/>
  <c r="AQ1938" i="12" s="1"/>
  <c r="AQ1065" i="12" l="1"/>
  <c r="AQ1064" i="12" s="1"/>
  <c r="AQ1063" i="12" s="1"/>
  <c r="AQ1061" i="12" l="1"/>
  <c r="AQ1060" i="12" s="1"/>
  <c r="AQ1059" i="12" s="1"/>
  <c r="AQ2300" i="12" l="1"/>
  <c r="AQ2298" i="12"/>
  <c r="AQ2297" i="12" l="1"/>
  <c r="AQ2296" i="12" s="1"/>
  <c r="AQ2265" i="12"/>
  <c r="AQ2264" i="12" s="1"/>
  <c r="AQ2263" i="12" s="1"/>
  <c r="AQ1956" i="12" l="1"/>
  <c r="AQ1955" i="12" s="1"/>
  <c r="AQ1954" i="12" s="1"/>
  <c r="AQ703" i="12" l="1"/>
  <c r="AQ702" i="12" s="1"/>
  <c r="AQ701" i="12" s="1"/>
  <c r="AQ1052" i="12"/>
  <c r="AQ1051" i="12" s="1"/>
  <c r="AQ1050" i="12" s="1"/>
  <c r="AQ2261" i="12"/>
  <c r="AQ2260" i="12" s="1"/>
  <c r="AQ2259" i="12" s="1"/>
  <c r="AQ2073" i="12" l="1"/>
  <c r="AQ2072" i="12" s="1"/>
  <c r="AQ2071" i="12" s="1"/>
  <c r="AQ2069" i="12"/>
  <c r="AQ2068" i="12" s="1"/>
  <c r="AQ2067" i="12" s="1"/>
  <c r="AQ1984" i="12"/>
  <c r="AQ1983" i="12" s="1"/>
  <c r="AQ1982" i="12" s="1"/>
  <c r="AQ2337" i="12" l="1"/>
  <c r="AQ1633" i="12" l="1"/>
  <c r="AQ1632" i="12" s="1"/>
  <c r="AQ1631" i="12" s="1"/>
  <c r="AQ1630" i="12" s="1"/>
  <c r="AQ2022" i="12" l="1"/>
  <c r="AQ1794" i="12"/>
  <c r="AQ1797" i="12"/>
  <c r="AQ1803" i="12"/>
  <c r="AQ1807" i="12"/>
  <c r="AQ1865" i="12"/>
  <c r="AQ1269" i="12"/>
  <c r="AQ968" i="12"/>
  <c r="AQ976" i="12"/>
  <c r="AQ631" i="12"/>
  <c r="AQ539" i="12"/>
  <c r="AQ348" i="12"/>
  <c r="AQ375" i="12"/>
  <c r="AQ377" i="12"/>
  <c r="AQ408" i="12"/>
  <c r="AQ410" i="12"/>
  <c r="AQ113" i="12"/>
  <c r="AQ117" i="12"/>
  <c r="AQ27" i="12"/>
  <c r="AQ2312" i="12" l="1"/>
  <c r="AQ2311" i="12" s="1"/>
  <c r="AQ2315" i="12"/>
  <c r="AQ2314" i="12" s="1"/>
  <c r="AQ2257" i="12"/>
  <c r="AQ2256" i="12" s="1"/>
  <c r="AQ2255" i="12" s="1"/>
  <c r="AQ2253" i="12"/>
  <c r="AQ2252" i="12" s="1"/>
  <c r="AQ2251" i="12" s="1"/>
  <c r="AQ2249" i="12"/>
  <c r="AQ2248" i="12" s="1"/>
  <c r="AQ2247" i="12" s="1"/>
  <c r="AQ2189" i="12"/>
  <c r="AQ2188" i="12" s="1"/>
  <c r="AQ2192" i="12"/>
  <c r="AQ2191" i="12" s="1"/>
  <c r="AQ2310" i="12" l="1"/>
  <c r="AQ2187" i="12"/>
  <c r="AQ2121" i="12"/>
  <c r="AQ2120" i="12" s="1"/>
  <c r="AQ2119" i="12" s="1"/>
  <c r="AQ2118" i="12" s="1"/>
  <c r="AQ2126" i="12"/>
  <c r="AQ2125" i="12" s="1"/>
  <c r="AQ2124" i="12" s="1"/>
  <c r="AQ2123" i="12" s="1"/>
  <c r="AQ2131" i="12"/>
  <c r="AQ2130" i="12" s="1"/>
  <c r="AQ2129" i="12" s="1"/>
  <c r="AQ2128" i="12" s="1"/>
  <c r="AQ2030" i="12"/>
  <c r="AQ2029" i="12" s="1"/>
  <c r="AQ2028" i="12" s="1"/>
  <c r="AQ1870" i="12"/>
  <c r="AQ1869" i="12" s="1"/>
  <c r="AQ1873" i="12"/>
  <c r="AQ1875" i="12"/>
  <c r="AQ1877" i="12"/>
  <c r="AQ1846" i="12"/>
  <c r="AQ1844" i="12"/>
  <c r="AQ1840" i="12"/>
  <c r="AQ1839" i="12" s="1"/>
  <c r="AQ1832" i="12"/>
  <c r="AQ1815" i="12"/>
  <c r="AQ1814" i="12" s="1"/>
  <c r="AQ1818" i="12"/>
  <c r="AQ1817" i="12" s="1"/>
  <c r="AQ1691" i="12"/>
  <c r="AQ1602" i="12"/>
  <c r="AQ1601" i="12" s="1"/>
  <c r="AQ1600" i="12" s="1"/>
  <c r="AQ1579" i="12"/>
  <c r="AQ1578" i="12" s="1"/>
  <c r="AQ1577" i="12" s="1"/>
  <c r="AQ1505" i="12"/>
  <c r="AQ1502" i="12" s="1"/>
  <c r="AQ1480" i="12"/>
  <c r="AQ1479" i="12" s="1"/>
  <c r="AQ1483" i="12"/>
  <c r="AQ1482" i="12" s="1"/>
  <c r="AQ1486" i="12"/>
  <c r="AQ1485" i="12" s="1"/>
  <c r="AQ1838" i="12" l="1"/>
  <c r="AQ1843" i="12"/>
  <c r="AQ1842" i="12" s="1"/>
  <c r="AQ2117" i="12"/>
  <c r="AQ2116" i="12" s="1"/>
  <c r="AQ1872" i="12"/>
  <c r="AQ1868" i="12" s="1"/>
  <c r="AQ1867" i="12" s="1"/>
  <c r="AQ1813" i="12"/>
  <c r="AQ1478" i="12"/>
  <c r="AQ1477" i="12" s="1"/>
  <c r="AQ1463" i="12" l="1"/>
  <c r="AQ1462" i="12" s="1"/>
  <c r="AQ1461" i="12" s="1"/>
  <c r="AQ1460" i="12" s="1"/>
  <c r="AQ1464" i="12"/>
  <c r="AQ1427" i="12"/>
  <c r="AQ1426" i="12" s="1"/>
  <c r="AQ1425" i="12" s="1"/>
  <c r="AQ1404" i="12"/>
  <c r="AQ1403" i="12" s="1"/>
  <c r="AQ1407" i="12"/>
  <c r="AQ1406" i="12" s="1"/>
  <c r="AQ1410" i="12"/>
  <c r="AQ1409" i="12" s="1"/>
  <c r="AQ1402" i="12" l="1"/>
  <c r="AQ1401" i="12" s="1"/>
  <c r="AQ1311" i="12"/>
  <c r="AQ1310" i="12" s="1"/>
  <c r="AQ1309" i="12" s="1"/>
  <c r="AQ1292" i="12" s="1"/>
  <c r="AQ1186" i="12"/>
  <c r="AQ1185" i="12" s="1"/>
  <c r="AQ1184" i="12" s="1"/>
  <c r="AQ1190" i="12"/>
  <c r="AQ1189" i="12" s="1"/>
  <c r="AQ1188" i="12" s="1"/>
  <c r="AQ1194" i="12"/>
  <c r="AQ1193" i="12" s="1"/>
  <c r="AQ1192" i="12" s="1"/>
  <c r="AQ1117" i="12"/>
  <c r="AQ1085" i="12"/>
  <c r="AQ1084" i="12" s="1"/>
  <c r="AQ1088" i="12"/>
  <c r="AQ1087" i="12" s="1"/>
  <c r="AQ1075" i="12"/>
  <c r="AQ1074" i="12" s="1"/>
  <c r="AQ1078" i="12"/>
  <c r="AQ1077" i="12" s="1"/>
  <c r="AQ1081" i="12"/>
  <c r="AQ1080" i="12" s="1"/>
  <c r="AQ1057" i="12"/>
  <c r="AQ1056" i="12" s="1"/>
  <c r="AQ1055" i="12" s="1"/>
  <c r="AQ1054" i="12" s="1"/>
  <c r="AQ1048" i="12"/>
  <c r="AQ1047" i="12" s="1"/>
  <c r="AQ1046" i="12" s="1"/>
  <c r="AQ1015" i="12"/>
  <c r="AQ1014" i="12" s="1"/>
  <c r="AQ1013" i="12" s="1"/>
  <c r="AQ1183" i="12" l="1"/>
  <c r="AQ1083" i="12"/>
  <c r="AQ1073" i="12"/>
  <c r="AQ755" i="12"/>
  <c r="AQ754" i="12" s="1"/>
  <c r="AQ753" i="12" s="1"/>
  <c r="AQ759" i="12"/>
  <c r="AQ758" i="12" s="1"/>
  <c r="AQ757" i="12" s="1"/>
  <c r="AQ763" i="12"/>
  <c r="AQ762" i="12" s="1"/>
  <c r="AQ761" i="12" s="1"/>
  <c r="AQ711" i="12"/>
  <c r="AQ710" i="12" s="1"/>
  <c r="AQ709" i="12" s="1"/>
  <c r="AQ1072" i="12" l="1"/>
  <c r="AQ689" i="12"/>
  <c r="AQ688" i="12" s="1"/>
  <c r="AQ687" i="12" s="1"/>
  <c r="AQ697" i="12"/>
  <c r="AQ696" i="12" s="1"/>
  <c r="AQ695" i="12" s="1"/>
  <c r="AQ684" i="12"/>
  <c r="AQ683" i="12" s="1"/>
  <c r="AQ682" i="12" s="1"/>
  <c r="AQ681" i="12" s="1"/>
  <c r="AQ655" i="12"/>
  <c r="AQ654" i="12" s="1"/>
  <c r="AQ653" i="12" s="1"/>
  <c r="AQ659" i="12"/>
  <c r="AQ658" i="12" s="1"/>
  <c r="AQ657" i="12" s="1"/>
  <c r="AQ663" i="12"/>
  <c r="AQ662" i="12" s="1"/>
  <c r="AQ661" i="12" s="1"/>
  <c r="AQ671" i="12"/>
  <c r="AQ670" i="12" s="1"/>
  <c r="AQ669" i="12" s="1"/>
  <c r="AQ627" i="12"/>
  <c r="AQ626" i="12" s="1"/>
  <c r="AQ625" i="12" s="1"/>
  <c r="AQ686" i="12" l="1"/>
  <c r="AQ652" i="12"/>
  <c r="AQ460" i="12"/>
  <c r="AQ459" i="12" s="1"/>
  <c r="AQ458" i="12" s="1"/>
  <c r="AQ465" i="12"/>
  <c r="AQ464" i="12" s="1"/>
  <c r="AQ445" i="12"/>
  <c r="AQ444" i="12" s="1"/>
  <c r="AQ448" i="12"/>
  <c r="AQ447" i="12" s="1"/>
  <c r="AQ456" i="12"/>
  <c r="AQ455" i="12" s="1"/>
  <c r="AQ440" i="12"/>
  <c r="AQ439" i="12" s="1"/>
  <c r="AQ438" i="12" s="1"/>
  <c r="AQ435" i="12"/>
  <c r="AQ434" i="12" s="1"/>
  <c r="AQ433" i="12" s="1"/>
  <c r="AQ431" i="12"/>
  <c r="AQ430" i="12" s="1"/>
  <c r="AQ429" i="12" s="1"/>
  <c r="AQ424" i="12"/>
  <c r="AQ426" i="12"/>
  <c r="AQ418" i="12"/>
  <c r="AQ325" i="12"/>
  <c r="AQ324" i="12" s="1"/>
  <c r="AQ323" i="12" s="1"/>
  <c r="AQ329" i="12"/>
  <c r="AQ328" i="12" s="1"/>
  <c r="AQ327" i="12" s="1"/>
  <c r="AQ267" i="12"/>
  <c r="AQ266" i="12" s="1"/>
  <c r="AQ265" i="12" s="1"/>
  <c r="AQ260" i="12"/>
  <c r="AQ259" i="12" s="1"/>
  <c r="AQ86" i="12"/>
  <c r="AQ85" i="12" s="1"/>
  <c r="AQ84" i="12" s="1"/>
  <c r="AQ82" i="12"/>
  <c r="AQ81" i="12" s="1"/>
  <c r="AQ80" i="12" s="1"/>
  <c r="AQ78" i="12"/>
  <c r="AQ77" i="12" s="1"/>
  <c r="AQ76" i="12" s="1"/>
  <c r="AQ71" i="12"/>
  <c r="AQ70" i="12" s="1"/>
  <c r="AQ74" i="12"/>
  <c r="AQ73" i="12" s="1"/>
  <c r="AQ443" i="12" l="1"/>
  <c r="AQ442" i="12" s="1"/>
  <c r="AQ428" i="12"/>
  <c r="AQ423" i="12"/>
  <c r="AQ422" i="12" s="1"/>
  <c r="AQ467" i="12"/>
  <c r="AQ463" i="12" s="1"/>
  <c r="AQ462" i="12" s="1"/>
  <c r="AQ322" i="12"/>
  <c r="AQ321" i="12" s="1"/>
  <c r="AQ69" i="12"/>
  <c r="AQ68" i="12" s="1"/>
  <c r="AQ52" i="12"/>
  <c r="AQ51" i="12" s="1"/>
  <c r="AQ55" i="12"/>
  <c r="AQ54" i="12" s="1"/>
  <c r="AQ59" i="12"/>
  <c r="AQ58" i="12" s="1"/>
  <c r="AQ62" i="12"/>
  <c r="AQ61" i="12" s="1"/>
  <c r="AQ66" i="12"/>
  <c r="AQ65" i="12" s="1"/>
  <c r="AQ64" i="12" s="1"/>
  <c r="AQ57" i="12" l="1"/>
  <c r="AQ50" i="12"/>
  <c r="AQ24" i="12"/>
  <c r="AQ49" i="12" l="1"/>
  <c r="AQ1423" i="12" l="1"/>
  <c r="AQ1422" i="12" s="1"/>
  <c r="AQ1421" i="12" s="1"/>
  <c r="AQ1416" i="12" s="1"/>
  <c r="AQ1369" i="12"/>
  <c r="AQ1368" i="12" s="1"/>
  <c r="AQ1367" i="12" s="1"/>
  <c r="AQ1366" i="12" s="1"/>
  <c r="AQ1811" i="12" l="1"/>
  <c r="AQ1810" i="12" s="1"/>
  <c r="AQ1809" i="12" s="1"/>
  <c r="AQ420" i="12" l="1"/>
  <c r="AQ417" i="12" l="1"/>
  <c r="AQ416" i="12" s="1"/>
  <c r="AQ1932" i="12" l="1"/>
  <c r="AQ1931" i="12" s="1"/>
  <c r="AQ1930" i="12" s="1"/>
  <c r="AQ2026" i="12"/>
  <c r="AQ2025" i="12" s="1"/>
  <c r="AQ2024" i="12" s="1"/>
  <c r="AQ2388" i="12" l="1"/>
  <c r="AQ2387" i="12" s="1"/>
  <c r="AQ2386" i="12" s="1"/>
  <c r="AQ347" i="12" l="1"/>
  <c r="AQ346" i="12" s="1"/>
  <c r="AQ1524" i="12" l="1"/>
  <c r="AQ1523" i="12" s="1"/>
  <c r="AQ1522" i="12" s="1"/>
  <c r="AQ1521" i="12" s="1"/>
  <c r="AQ1918" i="12" l="1"/>
  <c r="AQ1326" i="12" l="1"/>
  <c r="AQ1325" i="12" s="1"/>
  <c r="AQ1324" i="12" s="1"/>
  <c r="AQ2276" i="12" l="1"/>
  <c r="AQ2275" i="12" s="1"/>
  <c r="AQ1399" i="12" l="1"/>
  <c r="AQ1398" i="12" s="1"/>
  <c r="AQ1397" i="12" s="1"/>
  <c r="AQ1392" i="12" s="1"/>
  <c r="AQ1391" i="12" s="1"/>
  <c r="AQ1746" i="12" l="1"/>
  <c r="AQ1745" i="12" s="1"/>
  <c r="AQ1744" i="12" s="1"/>
  <c r="AQ164" i="12"/>
  <c r="AQ162" i="12"/>
  <c r="AQ161" i="12" l="1"/>
  <c r="AQ160" i="12" s="1"/>
  <c r="AQ679" i="12" l="1"/>
  <c r="AQ678" i="12" s="1"/>
  <c r="AQ677" i="12" s="1"/>
  <c r="AQ651" i="12" s="1"/>
  <c r="AQ2548" i="12" l="1"/>
  <c r="AQ2547" i="12" s="1"/>
  <c r="AQ2546" i="12" s="1"/>
  <c r="AQ2545" i="12" s="1"/>
  <c r="AQ2562" i="12" l="1"/>
  <c r="AQ2559" i="12" s="1"/>
  <c r="AQ2557" i="12"/>
  <c r="AQ2556" i="12" s="1"/>
  <c r="AQ2554" i="12"/>
  <c r="AQ2553" i="12" s="1"/>
  <c r="AQ2543" i="12"/>
  <c r="AQ2542" i="12" s="1"/>
  <c r="AQ2541" i="12" s="1"/>
  <c r="AQ2540" i="12" s="1"/>
  <c r="AQ2531" i="12"/>
  <c r="AQ2530" i="12" s="1"/>
  <c r="AQ2528" i="12"/>
  <c r="AQ2527" i="12" s="1"/>
  <c r="AQ2525" i="12"/>
  <c r="AQ2524" i="12" s="1"/>
  <c r="AQ2521" i="12"/>
  <c r="AQ2520" i="12" s="1"/>
  <c r="AQ2519" i="12" s="1"/>
  <c r="AQ2507" i="12"/>
  <c r="AQ2506" i="12" s="1"/>
  <c r="AQ2495" i="12"/>
  <c r="AQ2494" i="12" s="1"/>
  <c r="AQ2484" i="12"/>
  <c r="AQ2483" i="12" s="1"/>
  <c r="AQ2471" i="12"/>
  <c r="AQ2470" i="12" s="1"/>
  <c r="AQ2469" i="12" s="1"/>
  <c r="AQ2466" i="12"/>
  <c r="AQ2465" i="12" s="1"/>
  <c r="AQ2463" i="12"/>
  <c r="AQ2462" i="12" s="1"/>
  <c r="AQ2460" i="12"/>
  <c r="AQ2459" i="12" s="1"/>
  <c r="AQ2456" i="12"/>
  <c r="AQ2455" i="12" s="1"/>
  <c r="AQ2454" i="12" s="1"/>
  <c r="AQ2450" i="12"/>
  <c r="AQ2449" i="12" s="1"/>
  <c r="AQ2448" i="12" s="1"/>
  <c r="AQ2445" i="12"/>
  <c r="AQ2444" i="12" s="1"/>
  <c r="AQ2442" i="12"/>
  <c r="AQ2441" i="12" s="1"/>
  <c r="AQ2439" i="12"/>
  <c r="AQ2438" i="12" s="1"/>
  <c r="AQ2435" i="12"/>
  <c r="AQ2434" i="12" s="1"/>
  <c r="AQ2433" i="12" s="1"/>
  <c r="AQ2430" i="12"/>
  <c r="AQ2429" i="12" s="1"/>
  <c r="AQ2428" i="12" s="1"/>
  <c r="AQ2427" i="12" s="1"/>
  <c r="AQ2424" i="12"/>
  <c r="AQ2423" i="12" s="1"/>
  <c r="AQ2421" i="12"/>
  <c r="AQ2420" i="12" s="1"/>
  <c r="AQ2418" i="12"/>
  <c r="AQ2417" i="12" s="1"/>
  <c r="AQ2414" i="12"/>
  <c r="AQ2413" i="12" s="1"/>
  <c r="AQ2412" i="12" s="1"/>
  <c r="AQ2409" i="12"/>
  <c r="AQ2408" i="12" s="1"/>
  <c r="AQ2407" i="12" s="1"/>
  <c r="AQ2406" i="12" s="1"/>
  <c r="AQ2403" i="12"/>
  <c r="AQ2402" i="12" s="1"/>
  <c r="AQ2400" i="12"/>
  <c r="AQ2399" i="12" s="1"/>
  <c r="AQ2397" i="12"/>
  <c r="AQ2396" i="12" s="1"/>
  <c r="AQ2393" i="12"/>
  <c r="AQ2392" i="12" s="1"/>
  <c r="AQ2391" i="12" s="1"/>
  <c r="AQ2384" i="12"/>
  <c r="AQ2383" i="12" s="1"/>
  <c r="AQ2382" i="12" s="1"/>
  <c r="AQ2378" i="12"/>
  <c r="AQ2377" i="12" s="1"/>
  <c r="AQ2375" i="12"/>
  <c r="AQ2374" i="12" s="1"/>
  <c r="AQ2371" i="12"/>
  <c r="AQ2370" i="12" s="1"/>
  <c r="AQ2369" i="12" s="1"/>
  <c r="AQ2367" i="12"/>
  <c r="AQ2366" i="12" s="1"/>
  <c r="AQ2365" i="12" s="1"/>
  <c r="AQ2363" i="12"/>
  <c r="AQ2362" i="12" s="1"/>
  <c r="AQ2361" i="12" s="1"/>
  <c r="AQ2340" i="12"/>
  <c r="AQ2334" i="12"/>
  <c r="AQ2333" i="12" s="1"/>
  <c r="AQ2332" i="12" s="1"/>
  <c r="AQ2330" i="12"/>
  <c r="AQ2329" i="12" s="1"/>
  <c r="AQ2328" i="12" s="1"/>
  <c r="AQ2326" i="12"/>
  <c r="AQ2325" i="12" s="1"/>
  <c r="AQ2324" i="12" s="1"/>
  <c r="AQ2308" i="12"/>
  <c r="AQ2307" i="12" s="1"/>
  <c r="AQ2306" i="12" s="1"/>
  <c r="AQ2304" i="12"/>
  <c r="AQ2303" i="12" s="1"/>
  <c r="AQ2302" i="12" s="1"/>
  <c r="AQ2294" i="12"/>
  <c r="AQ2293" i="12" s="1"/>
  <c r="AQ2292" i="12" s="1"/>
  <c r="AQ2290" i="12"/>
  <c r="AQ2289" i="12" s="1"/>
  <c r="AQ2288" i="12" s="1"/>
  <c r="AQ2283" i="12"/>
  <c r="AQ2282" i="12" s="1"/>
  <c r="AQ2278" i="12" s="1"/>
  <c r="AQ2273" i="12"/>
  <c r="AQ2272" i="12" s="1"/>
  <c r="AQ2271" i="12" s="1"/>
  <c r="AQ2269" i="12"/>
  <c r="AQ2268" i="12" s="1"/>
  <c r="AQ2267" i="12" s="1"/>
  <c r="AQ2231" i="12"/>
  <c r="AQ2230" i="12" s="1"/>
  <c r="AQ2219" i="12"/>
  <c r="AQ2218" i="12" s="1"/>
  <c r="AQ2215" i="12"/>
  <c r="AQ2212" i="12"/>
  <c r="AQ2209" i="12"/>
  <c r="AQ2201" i="12"/>
  <c r="AQ2200" i="12" s="1"/>
  <c r="AQ2199" i="12" s="1"/>
  <c r="AQ2198" i="12" s="1"/>
  <c r="AQ2196" i="12"/>
  <c r="AQ2195" i="12" s="1"/>
  <c r="AQ2194" i="12" s="1"/>
  <c r="AQ2185" i="12"/>
  <c r="AQ2184" i="12" s="1"/>
  <c r="AQ2182" i="12"/>
  <c r="AQ2181" i="12" s="1"/>
  <c r="AQ2179" i="12"/>
  <c r="AQ2178" i="12" s="1"/>
  <c r="AQ2021" i="12"/>
  <c r="AQ2020" i="12" s="1"/>
  <c r="AQ2014" i="12"/>
  <c r="AQ2013" i="12" s="1"/>
  <c r="AQ2012" i="12" s="1"/>
  <c r="AQ2010" i="12"/>
  <c r="AQ2009" i="12" s="1"/>
  <c r="AQ2008" i="12" s="1"/>
  <c r="AQ2000" i="12"/>
  <c r="AQ1999" i="12" s="1"/>
  <c r="AQ1995" i="12"/>
  <c r="AQ1994" i="12" s="1"/>
  <c r="AQ1990" i="12" s="1"/>
  <c r="AQ1948" i="12"/>
  <c r="AQ1947" i="12" s="1"/>
  <c r="AQ1946" i="12" s="1"/>
  <c r="AQ1944" i="12"/>
  <c r="AQ1943" i="12" s="1"/>
  <c r="AQ1942" i="12" s="1"/>
  <c r="AQ1912" i="12"/>
  <c r="AQ1911" i="12" s="1"/>
  <c r="AQ1910" i="12" s="1"/>
  <c r="AQ1898" i="12"/>
  <c r="AQ1897" i="12" s="1"/>
  <c r="AQ1896" i="12" s="1"/>
  <c r="AQ1890" i="12"/>
  <c r="AQ1889" i="12" s="1"/>
  <c r="AQ1864" i="12"/>
  <c r="AQ1863" i="12" s="1"/>
  <c r="AQ1861" i="12"/>
  <c r="AQ1859" i="12"/>
  <c r="AQ1855" i="12"/>
  <c r="AQ1854" i="12" s="1"/>
  <c r="AQ1853" i="12" s="1"/>
  <c r="AQ1850" i="12"/>
  <c r="AQ1849" i="12" s="1"/>
  <c r="AQ1836" i="12"/>
  <c r="AQ1835" i="12" s="1"/>
  <c r="AQ1830" i="12"/>
  <c r="AQ1827" i="12"/>
  <c r="AQ1826" i="12" s="1"/>
  <c r="AQ1824" i="12"/>
  <c r="AQ1823" i="12" s="1"/>
  <c r="AQ1806" i="12"/>
  <c r="AQ1805" i="12" s="1"/>
  <c r="AQ1802" i="12"/>
  <c r="AQ1799" i="12"/>
  <c r="AQ1796" i="12"/>
  <c r="AQ1793" i="12"/>
  <c r="AQ1774" i="12"/>
  <c r="AQ1772" i="12"/>
  <c r="AQ1768" i="12"/>
  <c r="AQ1742" i="12"/>
  <c r="AQ1741" i="12" s="1"/>
  <c r="AQ1740" i="12" s="1"/>
  <c r="AQ1738" i="12"/>
  <c r="AQ1737" i="12" s="1"/>
  <c r="AQ1736" i="12" s="1"/>
  <c r="AQ1734" i="12"/>
  <c r="AQ1732" i="12"/>
  <c r="AQ1728" i="12"/>
  <c r="AQ1727" i="12" s="1"/>
  <c r="AQ1726" i="12" s="1"/>
  <c r="AQ1724" i="12"/>
  <c r="AQ1723" i="12" s="1"/>
  <c r="AQ1722" i="12" s="1"/>
  <c r="AQ1720" i="12"/>
  <c r="AQ1718" i="12"/>
  <c r="AQ1699" i="12"/>
  <c r="AQ1683" i="12"/>
  <c r="AQ1682" i="12" s="1"/>
  <c r="AQ1681" i="12" s="1"/>
  <c r="AQ1679" i="12"/>
  <c r="AQ1677" i="12"/>
  <c r="AQ1673" i="12"/>
  <c r="AQ1671" i="12"/>
  <c r="AQ1664" i="12"/>
  <c r="AQ1663" i="12" s="1"/>
  <c r="AQ1662" i="12" s="1"/>
  <c r="AQ1661" i="12" s="1"/>
  <c r="AQ1659" i="12"/>
  <c r="AQ1658" i="12" s="1"/>
  <c r="AQ1657" i="12" s="1"/>
  <c r="AQ1655" i="12"/>
  <c r="AQ1654" i="12" s="1"/>
  <c r="AQ1652" i="12"/>
  <c r="AQ1651" i="12" s="1"/>
  <c r="AQ1649" i="12"/>
  <c r="AQ1648" i="12" s="1"/>
  <c r="AQ1644" i="12"/>
  <c r="AQ1643" i="12" s="1"/>
  <c r="AQ1642" i="12" s="1"/>
  <c r="AQ1641" i="12" s="1"/>
  <c r="AQ1628" i="12"/>
  <c r="AQ1627" i="12" s="1"/>
  <c r="AQ1626" i="12" s="1"/>
  <c r="AQ1625" i="12" s="1"/>
  <c r="AQ1623" i="12"/>
  <c r="AQ1622" i="12" s="1"/>
  <c r="AQ1621" i="12" s="1"/>
  <c r="AQ1620" i="12" s="1"/>
  <c r="AQ1618" i="12"/>
  <c r="AQ1617" i="12" s="1"/>
  <c r="AQ1616" i="12" s="1"/>
  <c r="AQ1615" i="12" s="1"/>
  <c r="AQ1613" i="12"/>
  <c r="AQ1612" i="12" s="1"/>
  <c r="AQ1611" i="12" s="1"/>
  <c r="AQ1609" i="12"/>
  <c r="AQ1608" i="12" s="1"/>
  <c r="AQ1607" i="12" s="1"/>
  <c r="AQ1598" i="12"/>
  <c r="AQ1597" i="12" s="1"/>
  <c r="AQ1595" i="12"/>
  <c r="AQ1594" i="12" s="1"/>
  <c r="AQ1592" i="12"/>
  <c r="AQ1591" i="12" s="1"/>
  <c r="AQ1586" i="12"/>
  <c r="AQ1585" i="12" s="1"/>
  <c r="AQ1583" i="12"/>
  <c r="AQ1582" i="12" s="1"/>
  <c r="AQ1572" i="12"/>
  <c r="AQ1571" i="12" s="1"/>
  <c r="AQ1570" i="12" s="1"/>
  <c r="AQ1568" i="12"/>
  <c r="AQ1567" i="12" s="1"/>
  <c r="AQ1566" i="12" s="1"/>
  <c r="AQ1552" i="12"/>
  <c r="AQ1551" i="12" s="1"/>
  <c r="AQ1549" i="12"/>
  <c r="AQ1548" i="12" s="1"/>
  <c r="AQ1542" i="12"/>
  <c r="AQ1541" i="12" s="1"/>
  <c r="AQ1540" i="12" s="1"/>
  <c r="AQ1538" i="12"/>
  <c r="AQ1537" i="12" s="1"/>
  <c r="AQ1536" i="12" s="1"/>
  <c r="AQ1528" i="12"/>
  <c r="AQ1527" i="12" s="1"/>
  <c r="AQ1526" i="12" s="1"/>
  <c r="AQ1520" i="12" s="1"/>
  <c r="AQ1518" i="12"/>
  <c r="AQ1517" i="12" s="1"/>
  <c r="AQ1516" i="12" s="1"/>
  <c r="AQ1514" i="12"/>
  <c r="AQ1513" i="12" s="1"/>
  <c r="AQ1512" i="12" s="1"/>
  <c r="AQ1500" i="12"/>
  <c r="AQ1499" i="12" s="1"/>
  <c r="AQ1491" i="12"/>
  <c r="AQ1490" i="12" s="1"/>
  <c r="AQ1489" i="12" s="1"/>
  <c r="AQ1488" i="12" s="1"/>
  <c r="AQ1450" i="12"/>
  <c r="AQ1449" i="12" s="1"/>
  <c r="AQ1448" i="12" s="1"/>
  <c r="AQ1446" i="12"/>
  <c r="AQ1445" i="12" s="1"/>
  <c r="AQ1443" i="12"/>
  <c r="AQ1442" i="12" s="1"/>
  <c r="AQ1440" i="12"/>
  <c r="AQ1439" i="12" s="1"/>
  <c r="AQ1389" i="12"/>
  <c r="AQ1388" i="12" s="1"/>
  <c r="AQ1387" i="12" s="1"/>
  <c r="AQ1386" i="12" s="1"/>
  <c r="AQ1385" i="12" s="1"/>
  <c r="AQ1364" i="12"/>
  <c r="AQ1363" i="12" s="1"/>
  <c r="AQ1362" i="12" s="1"/>
  <c r="AQ1360" i="12"/>
  <c r="AQ1359" i="12" s="1"/>
  <c r="AQ1358" i="12" s="1"/>
  <c r="AQ1355" i="12"/>
  <c r="AQ1354" i="12" s="1"/>
  <c r="AQ1347" i="12"/>
  <c r="AQ1346" i="12" s="1"/>
  <c r="AQ1345" i="12" s="1"/>
  <c r="AQ1338" i="12"/>
  <c r="AQ1337" i="12" s="1"/>
  <c r="AQ1336" i="12" s="1"/>
  <c r="AQ1334" i="12"/>
  <c r="AQ1333" i="12" s="1"/>
  <c r="AQ1332" i="12" s="1"/>
  <c r="AQ1322" i="12"/>
  <c r="AQ1321" i="12" s="1"/>
  <c r="AQ1320" i="12" s="1"/>
  <c r="AQ1318" i="12"/>
  <c r="AQ1317" i="12" s="1"/>
  <c r="AQ1316" i="12" s="1"/>
  <c r="AQ1282" i="12"/>
  <c r="AQ1281" i="12" s="1"/>
  <c r="AQ1280" i="12" s="1"/>
  <c r="AQ1279" i="12" s="1"/>
  <c r="AQ1268" i="12"/>
  <c r="AQ1267" i="12" s="1"/>
  <c r="AQ1264" i="12"/>
  <c r="AQ1263" i="12" s="1"/>
  <c r="AQ1261" i="12"/>
  <c r="AQ1260" i="12" s="1"/>
  <c r="AQ1257" i="12"/>
  <c r="AQ1256" i="12" s="1"/>
  <c r="AQ1254" i="12"/>
  <c r="AQ1253" i="12" s="1"/>
  <c r="AQ1251" i="12"/>
  <c r="AQ1250" i="12" s="1"/>
  <c r="AQ1237" i="12"/>
  <c r="AQ1236" i="12" s="1"/>
  <c r="AQ1235" i="12" s="1"/>
  <c r="AQ1228" i="12"/>
  <c r="AQ1227" i="12" s="1"/>
  <c r="AQ1225" i="12"/>
  <c r="AQ1224" i="12" s="1"/>
  <c r="AQ1209" i="12"/>
  <c r="AQ1208" i="12" s="1"/>
  <c r="AQ1207" i="12" s="1"/>
  <c r="AQ1205" i="12"/>
  <c r="AQ1204" i="12" s="1"/>
  <c r="AQ1203" i="12" s="1"/>
  <c r="AQ1116" i="12"/>
  <c r="AQ1102" i="12"/>
  <c r="AQ1101" i="12" s="1"/>
  <c r="AQ1099" i="12"/>
  <c r="AQ1098" i="12" s="1"/>
  <c r="AQ1094" i="12"/>
  <c r="AQ1093" i="12" s="1"/>
  <c r="AQ1092" i="12" s="1"/>
  <c r="AQ1091" i="12" s="1"/>
  <c r="AQ1044" i="12"/>
  <c r="AQ1043" i="12" s="1"/>
  <c r="AQ1041" i="12"/>
  <c r="AQ1040" i="12" s="1"/>
  <c r="AQ1038" i="12"/>
  <c r="AQ1037" i="12" s="1"/>
  <c r="AQ1031" i="12"/>
  <c r="AQ1026" i="12"/>
  <c r="AQ1020" i="12"/>
  <c r="AQ1019" i="12" s="1"/>
  <c r="AQ1018" i="12" s="1"/>
  <c r="AQ1017" i="12" s="1"/>
  <c r="AQ1011" i="12"/>
  <c r="AQ1010" i="12" s="1"/>
  <c r="AQ1009" i="12" s="1"/>
  <c r="AQ1004" i="12" s="1"/>
  <c r="AQ1000" i="12"/>
  <c r="AQ999" i="12" s="1"/>
  <c r="AQ998" i="12" s="1"/>
  <c r="AQ996" i="12"/>
  <c r="AQ995" i="12" s="1"/>
  <c r="AQ994" i="12" s="1"/>
  <c r="AQ991" i="12"/>
  <c r="AQ990" i="12" s="1"/>
  <c r="AQ988" i="12"/>
  <c r="AQ987" i="12" s="1"/>
  <c r="AQ985" i="12"/>
  <c r="AQ984" i="12" s="1"/>
  <c r="AQ980" i="12"/>
  <c r="AQ979" i="12" s="1"/>
  <c r="AQ978" i="12" s="1"/>
  <c r="AQ975" i="12"/>
  <c r="AQ974" i="12" s="1"/>
  <c r="AQ972" i="12"/>
  <c r="AQ971" i="12" s="1"/>
  <c r="AQ970" i="12" s="1"/>
  <c r="AQ967" i="12"/>
  <c r="AQ966" i="12" s="1"/>
  <c r="AQ964" i="12"/>
  <c r="AQ963" i="12" s="1"/>
  <c r="AQ962" i="12" s="1"/>
  <c r="AQ956" i="12"/>
  <c r="AQ955" i="12" s="1"/>
  <c r="AQ954" i="12" s="1"/>
  <c r="AQ946" i="12"/>
  <c r="AQ945" i="12" s="1"/>
  <c r="AQ943" i="12"/>
  <c r="AQ942" i="12" s="1"/>
  <c r="AQ932" i="12"/>
  <c r="AQ931" i="12" s="1"/>
  <c r="AQ929" i="12"/>
  <c r="AQ928" i="12" s="1"/>
  <c r="AQ927" i="12" s="1"/>
  <c r="AQ920" i="12"/>
  <c r="AQ919" i="12" s="1"/>
  <c r="AQ917" i="12"/>
  <c r="AQ916" i="12" s="1"/>
  <c r="AQ914" i="12"/>
  <c r="AQ913" i="12" s="1"/>
  <c r="AQ909" i="12"/>
  <c r="AQ908" i="12" s="1"/>
  <c r="AQ907" i="12" s="1"/>
  <c r="AQ899" i="12"/>
  <c r="AQ898" i="12" s="1"/>
  <c r="AQ897" i="12" s="1"/>
  <c r="AQ896" i="12" s="1"/>
  <c r="AQ894" i="12"/>
  <c r="AQ893" i="12" s="1"/>
  <c r="AQ892" i="12" s="1"/>
  <c r="AQ890" i="12"/>
  <c r="AQ889" i="12" s="1"/>
  <c r="AQ888" i="12" s="1"/>
  <c r="AQ886" i="12"/>
  <c r="AQ885" i="12" s="1"/>
  <c r="AQ884" i="12" s="1"/>
  <c r="AQ872" i="12"/>
  <c r="AQ871" i="12" s="1"/>
  <c r="AQ870" i="12" s="1"/>
  <c r="AQ831" i="12"/>
  <c r="AQ830" i="12" s="1"/>
  <c r="AQ829" i="12" s="1"/>
  <c r="AQ827" i="12"/>
  <c r="AQ826" i="12" s="1"/>
  <c r="AQ825" i="12" s="1"/>
  <c r="AQ823" i="12"/>
  <c r="AQ822" i="12" s="1"/>
  <c r="AQ821" i="12" s="1"/>
  <c r="AQ819" i="12"/>
  <c r="AQ818" i="12" s="1"/>
  <c r="AQ816" i="12"/>
  <c r="AQ815" i="12" s="1"/>
  <c r="AQ810" i="12"/>
  <c r="AQ807" i="12" s="1"/>
  <c r="AQ805" i="12"/>
  <c r="AQ804" i="12" s="1"/>
  <c r="AQ802" i="12"/>
  <c r="AQ801" i="12" s="1"/>
  <c r="AQ791" i="12"/>
  <c r="AQ790" i="12" s="1"/>
  <c r="AQ789" i="12" s="1"/>
  <c r="AQ731" i="12"/>
  <c r="AQ730" i="12" s="1"/>
  <c r="AQ729" i="12" s="1"/>
  <c r="AQ723" i="12"/>
  <c r="AQ722" i="12" s="1"/>
  <c r="AQ721" i="12" s="1"/>
  <c r="AQ707" i="12"/>
  <c r="AQ706" i="12" s="1"/>
  <c r="AQ705" i="12" s="1"/>
  <c r="AQ640" i="12"/>
  <c r="AQ639" i="12" s="1"/>
  <c r="AQ638" i="12" s="1"/>
  <c r="AQ636" i="12"/>
  <c r="AQ635" i="12" s="1"/>
  <c r="AQ634" i="12" s="1"/>
  <c r="AQ630" i="12"/>
  <c r="AQ629" i="12" s="1"/>
  <c r="AQ624" i="12" s="1"/>
  <c r="AQ620" i="12"/>
  <c r="AQ619" i="12" s="1"/>
  <c r="AQ617" i="12"/>
  <c r="AQ616" i="12" s="1"/>
  <c r="AQ612" i="12"/>
  <c r="AQ611" i="12" s="1"/>
  <c r="AQ610" i="12" s="1"/>
  <c r="AQ609" i="12" s="1"/>
  <c r="AQ606" i="12"/>
  <c r="AQ605" i="12" s="1"/>
  <c r="AQ603" i="12"/>
  <c r="AQ602" i="12" s="1"/>
  <c r="AQ597" i="12"/>
  <c r="AQ596" i="12" s="1"/>
  <c r="AQ591" i="12"/>
  <c r="AQ590" i="12" s="1"/>
  <c r="AQ588" i="12"/>
  <c r="AQ587" i="12" s="1"/>
  <c r="AQ585" i="12"/>
  <c r="AQ584" i="12" s="1"/>
  <c r="AQ582" i="12"/>
  <c r="AQ581" i="12" s="1"/>
  <c r="AQ579" i="12"/>
  <c r="AQ578" i="12" s="1"/>
  <c r="AQ574" i="12"/>
  <c r="AQ573" i="12" s="1"/>
  <c r="AQ572" i="12" s="1"/>
  <c r="AQ570" i="12"/>
  <c r="AQ569" i="12" s="1"/>
  <c r="AQ567" i="12"/>
  <c r="AQ566" i="12" s="1"/>
  <c r="AQ563" i="12"/>
  <c r="AQ562" i="12" s="1"/>
  <c r="AQ561" i="12" s="1"/>
  <c r="AQ559" i="12"/>
  <c r="AQ557" i="12"/>
  <c r="AQ547" i="12"/>
  <c r="AQ546" i="12" s="1"/>
  <c r="AQ545" i="12" s="1"/>
  <c r="AQ543" i="12"/>
  <c r="AQ542" i="12" s="1"/>
  <c r="AQ541" i="12" s="1"/>
  <c r="AQ538" i="12"/>
  <c r="AQ537" i="12" s="1"/>
  <c r="AQ533" i="12"/>
  <c r="AQ532" i="12" s="1"/>
  <c r="AQ530" i="12"/>
  <c r="AQ529" i="12" s="1"/>
  <c r="AQ525" i="12"/>
  <c r="AQ524" i="12" s="1"/>
  <c r="AQ523" i="12" s="1"/>
  <c r="AQ521" i="12"/>
  <c r="AQ520" i="12" s="1"/>
  <c r="AQ519" i="12" s="1"/>
  <c r="AQ515" i="12"/>
  <c r="AQ514" i="12" s="1"/>
  <c r="AQ512" i="12"/>
  <c r="AQ511" i="12" s="1"/>
  <c r="AQ508" i="12"/>
  <c r="AQ507" i="12" s="1"/>
  <c r="AQ505" i="12"/>
  <c r="AQ504" i="12" s="1"/>
  <c r="AQ499" i="12"/>
  <c r="AQ498" i="12" s="1"/>
  <c r="AQ497" i="12" s="1"/>
  <c r="AQ495" i="12"/>
  <c r="AQ494" i="12" s="1"/>
  <c r="AQ493" i="12" s="1"/>
  <c r="AQ491" i="12"/>
  <c r="AQ490" i="12" s="1"/>
  <c r="AQ489" i="12" s="1"/>
  <c r="AQ487" i="12"/>
  <c r="AQ486" i="12" s="1"/>
  <c r="AQ485" i="12" s="1"/>
  <c r="AQ482" i="12"/>
  <c r="AQ481" i="12" s="1"/>
  <c r="AQ480" i="12" s="1"/>
  <c r="AQ395" i="12"/>
  <c r="AQ394" i="12" s="1"/>
  <c r="AQ393" i="12" s="1"/>
  <c r="AQ387" i="12"/>
  <c r="AQ386" i="12" s="1"/>
  <c r="AQ385" i="12" s="1"/>
  <c r="AQ382" i="12"/>
  <c r="AQ381" i="12" s="1"/>
  <c r="AQ380" i="12" s="1"/>
  <c r="AQ336" i="12"/>
  <c r="AQ335" i="12" s="1"/>
  <c r="AQ314" i="12"/>
  <c r="AQ313" i="12" s="1"/>
  <c r="AQ312" i="12" s="1"/>
  <c r="AQ310" i="12"/>
  <c r="AQ309" i="12" s="1"/>
  <c r="AQ307" i="12"/>
  <c r="AQ306" i="12" s="1"/>
  <c r="AQ304" i="12"/>
  <c r="AQ303" i="12" s="1"/>
  <c r="AQ300" i="12"/>
  <c r="AQ299" i="12" s="1"/>
  <c r="AQ298" i="12" s="1"/>
  <c r="AQ293" i="12"/>
  <c r="AQ292" i="12" s="1"/>
  <c r="AQ291" i="12" s="1"/>
  <c r="AQ281" i="12"/>
  <c r="AQ280" i="12" s="1"/>
  <c r="AQ279" i="12" s="1"/>
  <c r="AQ277" i="12"/>
  <c r="AQ276" i="12" s="1"/>
  <c r="AQ275" i="12" s="1"/>
  <c r="AQ271" i="12"/>
  <c r="AQ270" i="12" s="1"/>
  <c r="AQ269" i="12" s="1"/>
  <c r="AQ263" i="12"/>
  <c r="AQ262" i="12" s="1"/>
  <c r="AQ258" i="12" s="1"/>
  <c r="AQ251" i="12"/>
  <c r="AQ250" i="12" s="1"/>
  <c r="AQ249" i="12" s="1"/>
  <c r="AQ247" i="12"/>
  <c r="AQ246" i="12" s="1"/>
  <c r="AQ245" i="12" s="1"/>
  <c r="AQ225" i="12"/>
  <c r="AQ220" i="12"/>
  <c r="AQ219" i="12" s="1"/>
  <c r="AQ218" i="12" s="1"/>
  <c r="AQ208" i="12"/>
  <c r="AQ207" i="12" s="1"/>
  <c r="AQ206" i="12" s="1"/>
  <c r="AQ205" i="12" s="1"/>
  <c r="AQ185" i="12"/>
  <c r="AQ184" i="12" s="1"/>
  <c r="AQ183" i="12" s="1"/>
  <c r="AQ181" i="12"/>
  <c r="AQ179" i="12"/>
  <c r="AQ158" i="12"/>
  <c r="AQ156" i="12"/>
  <c r="AQ146" i="12"/>
  <c r="AQ145" i="12" s="1"/>
  <c r="AQ143" i="12"/>
  <c r="AQ142" i="12" s="1"/>
  <c r="AQ139" i="12"/>
  <c r="AQ137" i="12"/>
  <c r="AQ110" i="12"/>
  <c r="AQ109" i="12" s="1"/>
  <c r="AQ99" i="12"/>
  <c r="AQ97" i="12"/>
  <c r="AQ93" i="12"/>
  <c r="AQ91" i="12"/>
  <c r="AQ45" i="12"/>
  <c r="AQ44" i="12" s="1"/>
  <c r="AQ43" i="12" s="1"/>
  <c r="AQ42" i="12" s="1"/>
  <c r="AQ40" i="12"/>
  <c r="AQ38" i="12"/>
  <c r="AQ35" i="12"/>
  <c r="AQ34" i="12" s="1"/>
  <c r="AQ30" i="12"/>
  <c r="AQ20" i="12"/>
  <c r="AQ19" i="12" s="1"/>
  <c r="AQ274" i="12" l="1"/>
  <c r="AQ1998" i="12"/>
  <c r="AQ1997" i="12" s="1"/>
  <c r="AQ1929" i="12"/>
  <c r="AQ1928" i="12" s="1"/>
  <c r="AQ1112" i="12"/>
  <c r="AQ1104" i="12" s="1"/>
  <c r="AQ384" i="12"/>
  <c r="AQ1198" i="12"/>
  <c r="AQ949" i="12"/>
  <c r="AQ1350" i="12"/>
  <c r="AQ1349" i="12" s="1"/>
  <c r="AQ273" i="12"/>
  <c r="AQ240" i="12"/>
  <c r="AQ239" i="12" s="1"/>
  <c r="AQ700" i="12"/>
  <c r="AQ699" i="12" s="1"/>
  <c r="AQ1315" i="12"/>
  <c r="AQ334" i="12"/>
  <c r="AQ333" i="12" s="1"/>
  <c r="AQ1888" i="12"/>
  <c r="AQ1887" i="12" s="1"/>
  <c r="AQ1731" i="12"/>
  <c r="AQ1730" i="12" s="1"/>
  <c r="AQ1771" i="12"/>
  <c r="AQ1770" i="12" s="1"/>
  <c r="AQ1498" i="12"/>
  <c r="AQ1493" i="12" s="1"/>
  <c r="AQ1476" i="12" s="1"/>
  <c r="AQ1266" i="12"/>
  <c r="AQ633" i="12"/>
  <c r="AQ623" i="12" s="1"/>
  <c r="AQ595" i="12"/>
  <c r="AQ594" i="12" s="1"/>
  <c r="AQ922" i="12"/>
  <c r="AQ1344" i="12"/>
  <c r="AQ1003" i="12"/>
  <c r="AQ883" i="12"/>
  <c r="AQ2534" i="12"/>
  <c r="AQ2533" i="12" s="1"/>
  <c r="AQ2552" i="12"/>
  <c r="AQ2551" i="12" s="1"/>
  <c r="AQ2550" i="12" s="1"/>
  <c r="AQ615" i="12"/>
  <c r="AQ614" i="12" s="1"/>
  <c r="AQ1829" i="12"/>
  <c r="AQ1822" i="12" s="1"/>
  <c r="AQ1821" i="12" s="1"/>
  <c r="AQ941" i="12"/>
  <c r="AQ940" i="12" s="1"/>
  <c r="AQ1223" i="12"/>
  <c r="AQ1676" i="12"/>
  <c r="AQ1675" i="12" s="1"/>
  <c r="AQ224" i="12"/>
  <c r="AQ223" i="12" s="1"/>
  <c r="AQ222" i="12" s="1"/>
  <c r="AQ983" i="12"/>
  <c r="AQ982" i="12" s="1"/>
  <c r="AQ2373" i="12"/>
  <c r="AQ96" i="12"/>
  <c r="AQ95" i="12" s="1"/>
  <c r="AQ136" i="12"/>
  <c r="AQ135" i="12" s="1"/>
  <c r="AQ374" i="12"/>
  <c r="AQ370" i="12" s="1"/>
  <c r="AQ2208" i="12"/>
  <c r="AQ2207" i="12" s="1"/>
  <c r="AQ1259" i="12"/>
  <c r="AQ1858" i="12"/>
  <c r="AQ1857" i="12" s="1"/>
  <c r="AQ1848" i="12" s="1"/>
  <c r="AQ1915" i="12"/>
  <c r="AQ1914" i="12" s="1"/>
  <c r="AQ1909" i="12" s="1"/>
  <c r="AQ1792" i="12"/>
  <c r="AQ1438" i="12"/>
  <c r="AQ1437" i="12" s="1"/>
  <c r="AQ1703" i="12"/>
  <c r="AQ1690" i="12" s="1"/>
  <c r="AQ1689" i="12" s="1"/>
  <c r="AQ141" i="12"/>
  <c r="AQ178" i="12"/>
  <c r="AQ177" i="12" s="1"/>
  <c r="AQ176" i="12" s="1"/>
  <c r="AQ37" i="12"/>
  <c r="AQ33" i="12" s="1"/>
  <c r="AQ32" i="12" s="1"/>
  <c r="AQ90" i="12"/>
  <c r="AQ89" i="12" s="1"/>
  <c r="AQ155" i="12"/>
  <c r="AQ154" i="12" s="1"/>
  <c r="AQ149" i="12" s="1"/>
  <c r="AQ1590" i="12"/>
  <c r="AQ1760" i="12"/>
  <c r="AQ1755" i="12" s="1"/>
  <c r="AQ2523" i="12"/>
  <c r="AQ2518" i="12" s="1"/>
  <c r="AQ112" i="12"/>
  <c r="AQ108" i="12" s="1"/>
  <c r="AQ107" i="12" s="1"/>
  <c r="AQ407" i="12"/>
  <c r="AQ406" i="12" s="1"/>
  <c r="AQ23" i="12"/>
  <c r="AQ18" i="12" s="1"/>
  <c r="AQ17" i="12" s="1"/>
  <c r="AQ399" i="12"/>
  <c r="AQ398" i="12" s="1"/>
  <c r="AQ1535" i="12"/>
  <c r="AQ1534" i="12" s="1"/>
  <c r="AQ1565" i="12"/>
  <c r="AQ1564" i="12" s="1"/>
  <c r="AQ1670" i="12"/>
  <c r="AQ1669" i="12" s="1"/>
  <c r="AQ1668" i="12" s="1"/>
  <c r="AQ302" i="12"/>
  <c r="AQ437" i="12"/>
  <c r="AQ503" i="12"/>
  <c r="AQ601" i="12"/>
  <c r="AQ600" i="12" s="1"/>
  <c r="AQ599" i="12" s="1"/>
  <c r="AQ1025" i="12"/>
  <c r="AQ1024" i="12" s="1"/>
  <c r="AQ1023" i="12" s="1"/>
  <c r="AQ1022" i="12" s="1"/>
  <c r="AQ2482" i="12"/>
  <c r="AQ2468" i="12" s="1"/>
  <c r="AQ565" i="12"/>
  <c r="AQ800" i="12"/>
  <c r="AQ799" i="12" s="1"/>
  <c r="AQ798" i="12" s="1"/>
  <c r="AQ912" i="12"/>
  <c r="AQ911" i="12" s="1"/>
  <c r="AQ1036" i="12"/>
  <c r="AQ1035" i="12" s="1"/>
  <c r="AQ1034" i="12" s="1"/>
  <c r="AQ1097" i="12"/>
  <c r="AQ1096" i="12" s="1"/>
  <c r="AQ1357" i="12"/>
  <c r="AQ1511" i="12"/>
  <c r="AQ484" i="12"/>
  <c r="AQ479" i="12" s="1"/>
  <c r="AQ1547" i="12"/>
  <c r="AQ2458" i="12"/>
  <c r="AQ2453" i="12" s="1"/>
  <c r="AQ556" i="12"/>
  <c r="AQ555" i="12" s="1"/>
  <c r="AQ814" i="12"/>
  <c r="AQ813" i="12" s="1"/>
  <c r="AQ510" i="12"/>
  <c r="AQ528" i="12"/>
  <c r="AQ527" i="12" s="1"/>
  <c r="AQ518" i="12" s="1"/>
  <c r="AQ536" i="12"/>
  <c r="AQ535" i="12" s="1"/>
  <c r="AQ577" i="12"/>
  <c r="AQ576" i="12" s="1"/>
  <c r="AQ993" i="12"/>
  <c r="AQ1249" i="12"/>
  <c r="AQ2381" i="12"/>
  <c r="AQ1606" i="12"/>
  <c r="AQ1605" i="12" s="1"/>
  <c r="AQ1581" i="12"/>
  <c r="AQ1647" i="12"/>
  <c r="AQ1646" i="12" s="1"/>
  <c r="AQ1640" i="12" s="1"/>
  <c r="AQ2336" i="12"/>
  <c r="AQ2395" i="12"/>
  <c r="AQ2390" i="12" s="1"/>
  <c r="AQ2437" i="12"/>
  <c r="AQ1717" i="12"/>
  <c r="AQ1716" i="12" s="1"/>
  <c r="AQ2177" i="12"/>
  <c r="AQ2176" i="12" s="1"/>
  <c r="AQ2416" i="12"/>
  <c r="AQ2411" i="12" s="1"/>
  <c r="AQ2405" i="12" s="1"/>
  <c r="AQ1546" i="12" l="1"/>
  <c r="AQ1545" i="12" s="1"/>
  <c r="AQ1544" i="12" s="1"/>
  <c r="AQ124" i="12"/>
  <c r="AQ1314" i="12"/>
  <c r="AQ1715" i="12"/>
  <c r="AQ88" i="12"/>
  <c r="AQ1754" i="12"/>
  <c r="AQ1820" i="12"/>
  <c r="AQ397" i="12"/>
  <c r="AQ2246" i="12"/>
  <c r="AQ2175" i="12" s="1"/>
  <c r="AQ1197" i="12"/>
  <c r="AQ1791" i="12"/>
  <c r="AQ1790" i="12" s="1"/>
  <c r="AQ297" i="12"/>
  <c r="AQ1908" i="12"/>
  <c r="AQ2432" i="12"/>
  <c r="AQ2426" i="12" s="1"/>
  <c r="AQ502" i="12"/>
  <c r="AQ501" i="12" s="1"/>
  <c r="AQ478" i="12" s="1"/>
  <c r="AQ1589" i="12"/>
  <c r="AQ1588" i="12" s="1"/>
  <c r="AQ1576" i="12"/>
  <c r="AQ1575" i="12" s="1"/>
  <c r="AQ369" i="12"/>
  <c r="AQ1436" i="12"/>
  <c r="AQ948" i="12"/>
  <c r="AQ812" i="12"/>
  <c r="AQ2380" i="12"/>
  <c r="AQ608" i="12"/>
  <c r="AQ593" i="12" s="1"/>
  <c r="AQ1002" i="12"/>
  <c r="AQ1090" i="12"/>
  <c r="AQ148" i="12"/>
  <c r="AQ622" i="12"/>
  <c r="AQ1248" i="12"/>
  <c r="AQ1247" i="12" s="1"/>
  <c r="AQ1927" i="12"/>
  <c r="AQ2447" i="12"/>
  <c r="AQ123" i="12"/>
  <c r="AQ650" i="12"/>
  <c r="AQ1475" i="12"/>
  <c r="AQ906" i="12"/>
  <c r="AQ16" i="12"/>
  <c r="AQ1604" i="12"/>
  <c r="AQ554" i="12"/>
  <c r="AQ553" i="12" s="1"/>
  <c r="AQ517" i="12" s="1"/>
  <c r="AQ1714" i="12" l="1"/>
  <c r="AQ296" i="12"/>
  <c r="AQ295" i="12" s="1"/>
  <c r="AQ332" i="12"/>
  <c r="AQ331" i="12" s="1"/>
  <c r="AQ48" i="12"/>
  <c r="AQ47" i="12" s="1"/>
  <c r="AQ1574" i="12"/>
  <c r="AQ1313" i="12"/>
  <c r="AQ1667" i="12"/>
  <c r="AQ122" i="12"/>
  <c r="AQ1033" i="12"/>
  <c r="AQ1196" i="12"/>
  <c r="AQ905" i="12"/>
  <c r="AQ1666" i="12" l="1"/>
  <c r="AQ2565" i="12" s="1"/>
</calcChain>
</file>

<file path=xl/sharedStrings.xml><?xml version="1.0" encoding="utf-8"?>
<sst xmlns="http://schemas.openxmlformats.org/spreadsheetml/2006/main" count="6529" uniqueCount="1401">
  <si>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</si>
  <si>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</si>
  <si>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</si>
  <si>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</si>
  <si>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</si>
  <si>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</si>
  <si>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</si>
  <si>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</si>
  <si>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</si>
  <si>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</si>
  <si>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</si>
  <si>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</si>
  <si>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</si>
  <si>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</si>
  <si>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</si>
  <si>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</si>
  <si>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</si>
  <si>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</si>
  <si>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</si>
  <si>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</si>
  <si>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</si>
  <si>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</si>
  <si>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</si>
  <si>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</si>
  <si>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</si>
  <si>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</si>
  <si>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</si>
  <si>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</si>
  <si>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</si>
  <si>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</si>
  <si>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</si>
  <si>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</si>
  <si>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</si>
  <si>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</si>
  <si>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</si>
  <si>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</si>
  <si>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</si>
  <si>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</si>
  <si>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</si>
  <si>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</si>
  <si>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</si>
  <si>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</si>
  <si>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</si>
  <si>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</si>
  <si>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</si>
  <si>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</si>
  <si>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</si>
  <si>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</si>
  <si>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</si>
  <si>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</si>
  <si>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</si>
  <si>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</si>
  <si>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</si>
  <si>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</si>
  <si>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</si>
  <si>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</si>
  <si>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</si>
  <si>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</si>
  <si>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</si>
  <si>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</si>
  <si>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</si>
  <si>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</si>
  <si>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</si>
  <si>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</si>
  <si>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</si>
  <si>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</si>
  <si>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</si>
  <si>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</si>
  <si>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</si>
  <si>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</si>
  <si>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</si>
  <si>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</si>
  <si>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</si>
  <si>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</si>
  <si>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</si>
  <si>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</si>
  <si>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</si>
  <si>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</si>
  <si>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</si>
  <si>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</si>
  <si>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</si>
  <si>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</si>
  <si>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</si>
  <si>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</si>
  <si>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</si>
  <si>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</si>
  <si>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</si>
  <si>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</si>
  <si>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</si>
  <si>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</si>
  <si>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</si>
  <si>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</si>
  <si>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</si>
  <si>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</si>
  <si>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</si>
  <si>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</si>
  <si>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</si>
  <si>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</si>
  <si>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</si>
  <si>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</si>
  <si>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</si>
  <si>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</si>
  <si>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</si>
  <si>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</si>
  <si>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</si>
  <si>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</si>
  <si>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</si>
  <si>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</si>
  <si>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</si>
  <si>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</si>
  <si>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</si>
  <si>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</si>
  <si>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</si>
  <si>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</si>
  <si>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</si>
  <si>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</si>
  <si>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</si>
  <si>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</si>
  <si>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</si>
  <si>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</si>
  <si>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</si>
  <si>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</si>
  <si>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</si>
  <si>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</si>
  <si>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</si>
  <si>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</si>
  <si>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</si>
  <si>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</si>
  <si>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</si>
  <si>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</si>
  <si>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</si>
  <si>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</si>
  <si>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</si>
  <si>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</si>
  <si>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</si>
  <si>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</si>
  <si>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</si>
  <si>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</si>
  <si>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</si>
  <si>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</si>
  <si>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</si>
  <si>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</si>
  <si>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</si>
  <si>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</si>
  <si>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</si>
  <si>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</si>
  <si>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</si>
  <si>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</si>
  <si>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</si>
  <si>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</si>
  <si>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</si>
  <si>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</si>
  <si>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</si>
  <si>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</si>
  <si>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</si>
  <si>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</si>
  <si>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</si>
  <si>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</si>
  <si>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</si>
  <si>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</si>
  <si>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</si>
  <si>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</si>
  <si>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</si>
  <si>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</si>
  <si>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</si>
  <si>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</si>
  <si>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</si>
  <si>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</si>
  <si>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</si>
  <si>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</si>
  <si>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</si>
  <si>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</si>
  <si>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</si>
  <si>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</si>
  <si>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</si>
  <si>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</si>
  <si>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</si>
  <si>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</si>
  <si>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</si>
  <si>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</si>
  <si>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</si>
  <si>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</si>
  <si>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</si>
  <si>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</si>
  <si>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</si>
  <si>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</si>
  <si>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</si>
  <si>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</si>
  <si>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</si>
  <si>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</si>
  <si>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</si>
  <si>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</si>
  <si>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</si>
  <si>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</si>
  <si>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</si>
  <si>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</si>
  <si>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</si>
  <si>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</si>
  <si>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</si>
  <si>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</si>
  <si>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</si>
  <si>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</si>
  <si>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</si>
  <si>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</si>
  <si>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</si>
  <si>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</si>
  <si>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</si>
  <si>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</si>
  <si>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</si>
  <si>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</si>
  <si>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</si>
  <si>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</si>
  <si>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</si>
  <si>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</si>
  <si>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</si>
  <si>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</si>
  <si>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</si>
  <si>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</si>
  <si>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</si>
  <si>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</si>
  <si>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</si>
  <si>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</si>
  <si>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</si>
  <si>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</si>
  <si>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</si>
  <si>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</si>
  <si>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</si>
  <si>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</si>
  <si>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</si>
  <si>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</si>
  <si>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</si>
  <si>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</si>
  <si>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</si>
  <si>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</si>
  <si>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</si>
  <si>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</si>
  <si>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</si>
  <si>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</si>
  <si>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</si>
  <si>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</si>
  <si>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</si>
  <si>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</si>
  <si>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</si>
  <si>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</si>
  <si>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</si>
  <si>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</si>
  <si>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</si>
  <si>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</si>
  <si>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</si>
  <si>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</si>
  <si>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</si>
  <si>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</si>
  <si>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</si>
  <si>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</si>
  <si>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</si>
  <si>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</si>
  <si>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</si>
  <si>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</si>
  <si>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</si>
  <si>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</si>
  <si>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</si>
  <si>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</si>
  <si>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</si>
  <si>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</si>
  <si>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</si>
  <si>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</si>
  <si>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</si>
  <si>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</si>
  <si>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</si>
  <si>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</si>
  <si>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</si>
  <si>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</si>
  <si>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</si>
  <si>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</si>
  <si>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</si>
  <si>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</si>
  <si>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</si>
  <si>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</si>
  <si>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</si>
  <si>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</si>
  <si>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</si>
  <si>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</si>
  <si>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</si>
  <si>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</si>
  <si>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</si>
  <si>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</si>
  <si>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</si>
  <si>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</si>
  <si>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</si>
  <si>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</si>
  <si>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</si>
  <si>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</si>
  <si>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</si>
  <si>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</si>
  <si>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</si>
  <si>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</si>
  <si>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</si>
  <si>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</si>
  <si>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</si>
  <si>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</si>
  <si>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</si>
  <si>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</si>
  <si>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</si>
  <si>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</si>
  <si>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</si>
  <si>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</si>
  <si>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</si>
  <si>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</si>
  <si>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</si>
  <si>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</si>
  <si>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</si>
  <si>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</si>
  <si>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</si>
  <si>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</si>
  <si>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</si>
  <si>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</si>
  <si>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</si>
  <si>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</si>
  <si>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</si>
  <si>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</si>
  <si>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</si>
  <si>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</si>
  <si>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</si>
  <si>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</si>
  <si>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</si>
  <si>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</si>
  <si>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</si>
  <si>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</si>
  <si>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</si>
  <si>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</si>
  <si>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</si>
  <si>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</si>
  <si>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</si>
  <si>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</si>
  <si>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</si>
  <si>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</si>
  <si>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</si>
  <si>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</si>
  <si>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</si>
  <si>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</si>
  <si>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</si>
  <si>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</si>
  <si>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</si>
  <si>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</si>
  <si>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</si>
  <si>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</si>
  <si>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</si>
  <si>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</si>
  <si>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</si>
  <si>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</si>
  <si>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</si>
  <si>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</si>
  <si>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</si>
  <si>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</si>
  <si>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</si>
  <si>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</si>
  <si>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</si>
  <si>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</si>
  <si>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</si>
  <si>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</si>
  <si>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</si>
  <si>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</si>
  <si>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</si>
  <si>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</si>
  <si>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</si>
  <si>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</si>
  <si>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</si>
  <si>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</si>
  <si>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</si>
  <si>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</si>
  <si>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</si>
  <si>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</si>
  <si>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</si>
  <si>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</si>
  <si>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</si>
  <si>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</si>
  <si>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</si>
  <si>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</si>
  <si>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</si>
  <si>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</si>
  <si>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</si>
  <si>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</si>
  <si>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</si>
  <si>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</si>
  <si>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</si>
  <si>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</si>
  <si>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</si>
  <si>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</si>
  <si>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</si>
  <si>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</si>
  <si>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</si>
  <si>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</si>
  <si>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</si>
  <si>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</si>
  <si>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</si>
  <si>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</si>
  <si>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</si>
  <si>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</si>
  <si>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</si>
  <si>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</si>
  <si>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</si>
  <si>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</si>
  <si>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</si>
  <si>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</si>
  <si>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</si>
  <si>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</si>
  <si>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</si>
  <si>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</si>
  <si>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</si>
  <si>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</si>
  <si>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</si>
  <si>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</si>
  <si>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</si>
  <si>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</si>
  <si>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</si>
  <si>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</si>
  <si>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</si>
  <si>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</si>
  <si>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</si>
  <si>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</si>
  <si>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</si>
  <si>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</si>
  <si>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</si>
  <si>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</si>
  <si>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</si>
  <si>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</si>
  <si>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</si>
  <si>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</si>
  <si>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</si>
  <si>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</si>
  <si>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</si>
  <si>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</si>
  <si>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</si>
  <si>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</si>
  <si>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</si>
  <si>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</si>
  <si>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</si>
  <si>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</si>
  <si>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</si>
  <si>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</si>
  <si>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</si>
  <si>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</si>
  <si>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</si>
  <si>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</si>
  <si>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</si>
  <si>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</si>
  <si>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</si>
  <si>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</si>
  <si>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</si>
  <si>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</si>
  <si>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</si>
  <si>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</si>
  <si>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</si>
  <si>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</si>
  <si>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</si>
  <si>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</si>
  <si>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</si>
  <si>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</si>
  <si>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</si>
  <si>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</si>
  <si>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</si>
  <si>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</si>
  <si>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</si>
  <si>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</si>
  <si>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</si>
  <si>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</si>
  <si>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</si>
  <si>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</si>
  <si>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</si>
  <si>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</si>
  <si>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</si>
  <si>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</si>
  <si>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</si>
  <si>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</si>
  <si>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</si>
  <si>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</si>
  <si>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</si>
  <si>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</si>
  <si>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</si>
  <si>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</si>
  <si>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</si>
  <si>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</si>
  <si>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</si>
  <si>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</si>
  <si>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</si>
  <si>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</si>
  <si>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</si>
  <si>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</si>
  <si>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</si>
  <si>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</si>
  <si>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</si>
  <si>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</si>
  <si>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</si>
  <si>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</si>
  <si>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</si>
  <si>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</si>
  <si>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</si>
  <si>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</si>
  <si>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</si>
  <si>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</si>
  <si>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</si>
  <si>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</si>
  <si>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</si>
  <si>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</si>
  <si>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</si>
  <si>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</si>
  <si>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</si>
  <si>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</si>
  <si>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</si>
  <si>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</si>
  <si>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</si>
  <si>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</si>
  <si>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</si>
  <si>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</si>
  <si>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</si>
  <si>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</si>
  <si>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</si>
  <si>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</si>
  <si>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</si>
  <si>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</si>
  <si>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</si>
  <si>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</si>
  <si>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</si>
  <si>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</si>
  <si>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</si>
  <si>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</si>
  <si>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</si>
  <si>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</si>
  <si>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</si>
  <si>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</si>
  <si>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</si>
  <si>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</si>
  <si>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</si>
  <si>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</si>
  <si>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</si>
  <si>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</si>
  <si>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</si>
  <si>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</si>
  <si>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</si>
  <si>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</si>
  <si>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</si>
  <si>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</si>
  <si>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</si>
  <si>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</si>
  <si>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</si>
  <si>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</si>
  <si>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</si>
  <si>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</si>
  <si>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</si>
  <si>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</si>
  <si>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</si>
  <si>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</si>
  <si>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</si>
  <si>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</si>
  <si>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</si>
  <si>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</si>
  <si>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</si>
  <si>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</si>
  <si>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</si>
  <si>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</si>
  <si>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</si>
  <si>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</si>
  <si>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</si>
  <si>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</si>
  <si>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</si>
  <si>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</si>
  <si>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</si>
  <si>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</si>
  <si>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</si>
  <si>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</si>
  <si>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</si>
  <si>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</si>
  <si>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</si>
  <si>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</si>
  <si>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</si>
  <si>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</si>
  <si>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</si>
  <si>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</si>
  <si>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</si>
  <si>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</si>
  <si>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</si>
  <si>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</si>
  <si>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</si>
  <si>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</si>
  <si>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</si>
  <si>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</si>
  <si>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</si>
  <si>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</si>
  <si>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</si>
  <si>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</si>
  <si>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</si>
  <si>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</si>
  <si>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</si>
  <si>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</si>
  <si>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</si>
  <si>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</si>
  <si>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</si>
  <si>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</si>
  <si>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</si>
  <si>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</si>
  <si>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</si>
  <si>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</si>
  <si>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</si>
  <si>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</si>
  <si>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</si>
  <si>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</si>
  <si>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</si>
  <si>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</si>
  <si>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</si>
  <si>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</si>
  <si>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</si>
  <si>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</si>
  <si>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</si>
  <si>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</si>
  <si>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</si>
  <si>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</si>
  <si>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</si>
  <si>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</si>
  <si>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</si>
  <si>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</si>
  <si>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</si>
  <si>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</si>
  <si>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</si>
  <si>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</si>
  <si>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</si>
  <si>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</si>
  <si>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</si>
  <si>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</si>
  <si>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</si>
  <si>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</si>
  <si>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</si>
  <si>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</si>
  <si>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</si>
  <si>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</si>
  <si>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</si>
  <si>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</si>
  <si>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</si>
  <si>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</si>
  <si>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</si>
  <si>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</si>
  <si>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</si>
  <si>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</si>
  <si>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</si>
  <si>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</si>
  <si>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</si>
  <si>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</si>
  <si>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</si>
  <si>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</si>
  <si>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</si>
  <si>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</si>
  <si>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</si>
  <si>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</si>
  <si>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</si>
  <si>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</si>
  <si>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</si>
  <si>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</si>
  <si>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</si>
  <si>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</si>
  <si>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</si>
  <si>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</si>
  <si>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</si>
  <si>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</si>
  <si>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</si>
  <si>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</si>
  <si>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</si>
  <si>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</si>
  <si>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</si>
  <si>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</si>
  <si>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</si>
  <si>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</si>
  <si>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</si>
  <si>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</si>
  <si>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</si>
  <si>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</si>
  <si>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</si>
  <si>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</si>
  <si>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</si>
  <si>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</si>
  <si>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</si>
  <si>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</si>
  <si>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</si>
  <si>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</si>
  <si>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</si>
  <si>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</si>
  <si>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</si>
  <si>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</si>
  <si>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</si>
  <si>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</si>
  <si>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</si>
  <si>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</si>
  <si>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</si>
  <si>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</si>
  <si>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</si>
  <si>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</si>
  <si>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</si>
  <si>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</si>
  <si>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</si>
  <si>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</si>
  <si>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</si>
  <si>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</si>
  <si>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</si>
  <si>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</si>
  <si>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</si>
  <si>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</si>
  <si>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</si>
  <si>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</si>
  <si>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</si>
  <si>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</si>
  <si>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</si>
  <si>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</si>
  <si>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</si>
  <si>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</si>
  <si>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</si>
  <si>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</si>
  <si>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</si>
  <si>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</si>
  <si>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</si>
  <si>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</si>
  <si>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</si>
  <si>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</si>
  <si>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</si>
  <si>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</si>
  <si>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</si>
  <si>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</si>
  <si>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</si>
  <si>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</si>
  <si>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</si>
  <si>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</si>
  <si>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</si>
  <si>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</si>
  <si>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</si>
  <si>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</si>
  <si>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</si>
  <si>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</si>
  <si>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</si>
  <si>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</si>
  <si>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</si>
  <si>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</si>
  <si>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</si>
  <si>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</si>
  <si>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</si>
  <si>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</si>
  <si>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</si>
  <si>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</si>
  <si>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</si>
  <si>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</si>
  <si>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</si>
  <si>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</si>
  <si>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</si>
  <si>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</si>
  <si>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</si>
  <si>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</si>
  <si>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</si>
  <si>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</si>
  <si>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</si>
  <si>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</si>
  <si>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</si>
  <si>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</si>
  <si>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</si>
  <si>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</si>
  <si>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</si>
  <si>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</si>
  <si>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</si>
  <si>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</si>
  <si>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</si>
  <si>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</si>
  <si>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</si>
  <si>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</si>
  <si>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</si>
  <si>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</si>
  <si>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</si>
  <si>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</si>
  <si>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</si>
  <si>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</si>
  <si>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</si>
  <si>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</si>
  <si>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</si>
  <si>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</si>
  <si>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</si>
  <si>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</si>
  <si>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</si>
  <si>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</si>
  <si>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</si>
  <si>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</si>
  <si>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</si>
  <si>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</si>
  <si>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</si>
  <si>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</si>
  <si>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</si>
  <si>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</si>
  <si>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</si>
  <si>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</si>
  <si>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</si>
  <si>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</si>
  <si>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</si>
  <si>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</si>
  <si>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</si>
  <si>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</si>
  <si>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</si>
  <si>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</si>
  <si>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</si>
  <si>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</si>
  <si>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</si>
  <si>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</si>
  <si>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</si>
  <si>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</si>
  <si>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</si>
  <si>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</si>
  <si>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</si>
  <si>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</si>
  <si>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</si>
  <si>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</si>
  <si>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</si>
  <si>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</si>
  <si>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</si>
  <si>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</si>
  <si>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</si>
  <si>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</si>
  <si>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</si>
  <si>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</si>
  <si>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</si>
  <si>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</si>
  <si>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</si>
  <si>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</si>
  <si>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</si>
  <si>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</si>
  <si>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</si>
  <si>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</si>
  <si>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</si>
  <si>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</si>
  <si>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</si>
  <si>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</si>
  <si>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</si>
  <si>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</si>
  <si>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</si>
  <si>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</si>
  <si>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</si>
  <si>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</si>
  <si>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</si>
  <si>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</si>
  <si>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</si>
  <si>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</si>
  <si>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</si>
  <si>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</si>
  <si>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</si>
  <si>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</si>
  <si>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</si>
  <si>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</si>
  <si>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</si>
  <si>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</si>
  <si>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</si>
  <si>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</si>
  <si>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</si>
  <si>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</si>
  <si>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</si>
  <si>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</si>
  <si>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</si>
  <si>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</si>
  <si>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</si>
  <si>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</si>
  <si>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</si>
  <si>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</si>
  <si>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</si>
  <si>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</si>
  <si>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</si>
  <si>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</si>
  <si>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</si>
  <si>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</si>
  <si>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</si>
  <si>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</si>
  <si>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</si>
  <si>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</si>
  <si>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</si>
  <si>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</si>
  <si>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</si>
  <si>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</si>
  <si>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</si>
  <si>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</si>
  <si>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</si>
  <si>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</si>
  <si>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</si>
  <si>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</si>
  <si>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</si>
  <si>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</si>
  <si>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</si>
  <si>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</si>
  <si>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</si>
  <si>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</si>
  <si>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</si>
  <si>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</si>
  <si>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</si>
  <si>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</si>
  <si>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</si>
  <si>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</si>
  <si>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</si>
  <si>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</si>
  <si>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</si>
  <si>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</si>
  <si>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</si>
  <si>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</si>
  <si>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</si>
  <si>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</si>
  <si>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</si>
  <si>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</si>
  <si>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</si>
  <si>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</si>
  <si>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</si>
  <si>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</si>
  <si>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</si>
  <si>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</si>
  <si>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</si>
  <si>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</si>
  <si>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</si>
  <si>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</si>
  <si>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</si>
  <si>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</si>
  <si>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</si>
  <si>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</si>
  <si>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</si>
  <si>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</si>
  <si>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</si>
  <si>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</si>
  <si>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</si>
  <si>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</si>
  <si>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</si>
  <si>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</si>
  <si>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</si>
  <si>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</si>
  <si>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</si>
  <si>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</si>
  <si>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</si>
  <si>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</si>
  <si>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</si>
  <si>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</si>
  <si>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</si>
  <si>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</si>
  <si>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</si>
  <si>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</si>
  <si>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</si>
  <si>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</si>
  <si>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</si>
  <si>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</si>
  <si>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</si>
  <si>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</si>
  <si>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</si>
  <si>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</si>
  <si>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</si>
  <si>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</si>
  <si>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</si>
  <si>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</si>
  <si>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</si>
  <si>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</si>
  <si>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</si>
  <si>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</si>
  <si>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</si>
  <si>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</si>
  <si>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</si>
  <si>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</si>
  <si>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</si>
  <si>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</si>
  <si>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</si>
  <si>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</si>
  <si>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</si>
  <si>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</si>
  <si>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</si>
  <si>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</si>
  <si>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</si>
  <si>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</si>
  <si>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</si>
  <si>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</si>
  <si>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</si>
  <si>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</si>
  <si>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</si>
  <si>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</si>
  <si>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</si>
  <si>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</si>
  <si>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</si>
  <si>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</si>
  <si>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</si>
  <si>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</si>
  <si>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</si>
  <si>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</si>
  <si>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</si>
  <si>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</si>
  <si>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</si>
  <si>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</si>
  <si>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</si>
  <si>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</si>
  <si>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</si>
  <si>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</si>
  <si>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</si>
  <si>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</si>
  <si>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</si>
  <si>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</si>
  <si>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</si>
  <si>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</si>
  <si>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</si>
  <si>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</si>
  <si>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</si>
  <si>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</si>
  <si>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</si>
  <si>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</si>
  <si>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</si>
  <si>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</si>
  <si>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</si>
  <si>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</si>
  <si>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</si>
  <si>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</si>
  <si>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</si>
  <si>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</si>
  <si>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</si>
  <si>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</si>
  <si>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</si>
  <si>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</si>
  <si>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</si>
  <si>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</si>
  <si>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</si>
  <si>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</si>
  <si>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</si>
  <si>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</si>
  <si>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</si>
  <si>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</si>
  <si>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</si>
  <si>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</si>
  <si>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</si>
  <si>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</si>
  <si>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</si>
  <si>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</si>
  <si>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</si>
  <si>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</si>
  <si>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</si>
  <si>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</si>
  <si>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</si>
  <si>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</si>
  <si>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</si>
  <si>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</si>
  <si>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</si>
  <si>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</si>
  <si>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</si>
  <si>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</si>
  <si>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</si>
  <si>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</si>
  <si>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</si>
  <si>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</si>
  <si>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</si>
  <si>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</si>
  <si>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</si>
  <si>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</si>
  <si>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</si>
  <si>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</si>
  <si>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</si>
  <si>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</si>
  <si>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</si>
  <si>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</si>
  <si>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</si>
  <si>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</si>
  <si>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</si>
  <si>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</si>
  <si>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</si>
  <si>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</si>
  <si>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</si>
  <si>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</si>
  <si>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</si>
  <si>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</si>
  <si>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</si>
  <si>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</si>
  <si>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</si>
  <si>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</si>
  <si>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</si>
  <si>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</si>
  <si>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</si>
  <si>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</si>
  <si>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</si>
  <si>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</si>
  <si>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</si>
  <si>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</si>
  <si>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</si>
  <si>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</si>
  <si>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</si>
  <si>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</si>
  <si>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</si>
  <si>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</si>
  <si>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</si>
  <si>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</si>
  <si>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</si>
  <si>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</si>
  <si>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</si>
  <si>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</si>
  <si>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</si>
  <si>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</si>
  <si>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</si>
  <si>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</si>
  <si>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</si>
  <si>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</si>
  <si>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</si>
  <si>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</si>
  <si>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</si>
  <si>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</si>
  <si>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</si>
  <si>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</si>
  <si>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</si>
  <si>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</si>
  <si>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</si>
  <si>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</si>
  <si>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</si>
  <si>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</si>
  <si>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</si>
  <si>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</si>
  <si>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</si>
  <si>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</si>
  <si>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</si>
  <si>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</si>
  <si>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</si>
  <si>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</si>
  <si>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</si>
  <si>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</si>
  <si>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</si>
  <si>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</si>
  <si>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</si>
  <si>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</si>
  <si>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</si>
  <si>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</si>
  <si>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</si>
  <si>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</si>
  <si>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</si>
  <si>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</si>
  <si>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</si>
  <si>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</si>
  <si>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</si>
  <si>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</si>
  <si>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</si>
  <si>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</si>
  <si>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</si>
  <si>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</si>
  <si>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</si>
  <si>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</si>
  <si>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</si>
  <si>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</si>
  <si>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</si>
  <si>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</si>
  <si>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</si>
  <si>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</si>
  <si>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</si>
  <si>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</si>
  <si>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</si>
  <si>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</si>
  <si>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</si>
  <si>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</si>
  <si>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</si>
  <si>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</si>
  <si>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</si>
  <si>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</si>
  <si>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</si>
  <si>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</si>
  <si>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</si>
  <si>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</si>
  <si>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</si>
  <si>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</si>
  <si>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</si>
  <si>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</si>
  <si>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</si>
  <si>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</si>
  <si>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</si>
  <si>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</si>
  <si>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</si>
  <si>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</si>
  <si>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</si>
  <si>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</si>
  <si>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</si>
  <si>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</si>
  <si>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</si>
  <si>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</si>
  <si>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</si>
  <si>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</si>
  <si>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</si>
  <si>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</si>
  <si>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</si>
  <si>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</si>
  <si>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</si>
  <si>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</si>
  <si>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</si>
  <si>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</si>
  <si>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</si>
  <si>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</si>
  <si>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</si>
  <si>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</si>
  <si>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</si>
  <si>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</si>
  <si>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</si>
  <si>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</si>
  <si>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</si>
  <si>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</si>
  <si>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</si>
  <si>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</si>
  <si>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</si>
  <si>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</si>
  <si>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</si>
  <si>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</si>
  <si>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</si>
  <si>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</si>
  <si>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</si>
  <si>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</si>
  <si>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</si>
  <si>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</si>
  <si>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</si>
  <si>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</si>
  <si>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</si>
  <si>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</si>
  <si>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</si>
  <si>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</si>
  <si>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</si>
  <si>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</si>
  <si>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</si>
  <si>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</si>
  <si>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</si>
  <si>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</si>
  <si>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</si>
  <si>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</si>
  <si>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</si>
  <si>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</si>
  <si>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</si>
  <si>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</si>
  <si>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</si>
  <si>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</si>
  <si>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</si>
  <si>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</si>
  <si>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</si>
  <si>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</si>
  <si>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</si>
  <si>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</si>
  <si>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</si>
  <si>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</si>
  <si>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</si>
  <si>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</si>
  <si>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</si>
  <si>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</si>
  <si>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</si>
  <si>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</si>
  <si>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</si>
  <si>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</si>
  <si>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</si>
  <si>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</si>
  <si>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</si>
  <si>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</si>
  <si>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</si>
  <si>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</si>
  <si>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</si>
  <si>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</si>
  <si>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</si>
  <si>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</si>
  <si>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</si>
  <si>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</si>
  <si>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</si>
  <si>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</si>
  <si>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</si>
  <si>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</si>
  <si>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</si>
  <si>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</si>
  <si>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</si>
  <si>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</si>
  <si>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</si>
  <si>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</si>
  <si>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</si>
  <si>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</si>
  <si>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</si>
  <si>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</si>
  <si>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</si>
  <si>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</si>
  <si>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</si>
  <si>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</si>
  <si>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</si>
  <si>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</si>
  <si>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</si>
  <si>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</si>
  <si>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</si>
  <si>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</si>
  <si>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</si>
  <si>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</si>
  <si>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</si>
  <si>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</si>
  <si>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</si>
  <si>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</si>
  <si>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</si>
  <si>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</si>
  <si>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</si>
  <si>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</si>
  <si>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</si>
  <si>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</si>
  <si>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</si>
  <si>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</si>
  <si>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</si>
  <si>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</si>
  <si>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</si>
  <si>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</si>
  <si>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</si>
  <si>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</si>
  <si>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</si>
  <si>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</si>
  <si>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</si>
  <si>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</si>
  <si>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</si>
  <si>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</si>
  <si>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</si>
  <si>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</si>
  <si>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</si>
  <si>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</si>
  <si>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</si>
  <si>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</si>
  <si>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</si>
  <si>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</si>
  <si>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</si>
  <si>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</si>
  <si>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</si>
  <si>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</si>
  <si>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</si>
  <si>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</si>
  <si>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</si>
  <si>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</si>
  <si>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</si>
  <si>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</si>
  <si>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</si>
  <si>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</si>
  <si>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</si>
  <si>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</si>
  <si>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</si>
  <si>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</si>
  <si>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</si>
  <si>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</si>
  <si>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</si>
  <si>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</si>
  <si>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</si>
  <si>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</si>
  <si>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</si>
  <si>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</si>
  <si>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</si>
  <si>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</si>
  <si>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</si>
  <si>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</si>
  <si>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0510371100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</si>
  <si>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</si>
  <si>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</si>
  <si>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</si>
  <si>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</si>
  <si>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Целевая субсидия на содержание нового Пермского зоопарка в части фонда оплаты труда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</si>
  <si>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</si>
  <si>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</si>
  <si>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</si>
  <si>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</si>
  <si>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</si>
  <si>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</si>
  <si>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</si>
  <si>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</si>
  <si>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</si>
  <si>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</si>
  <si>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</si>
  <si>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</si>
  <si>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</si>
  <si>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</si>
  <si>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</si>
  <si>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</si>
  <si>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</si>
  <si>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</si>
  <si>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</si>
  <si>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</si>
  <si>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</si>
  <si>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</si>
  <si>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</si>
  <si>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</si>
  <si>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</si>
  <si>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</si>
  <si>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</si>
  <si>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</si>
  <si>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</si>
  <si>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</si>
  <si>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</si>
  <si>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</si>
  <si>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</si>
  <si>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</si>
  <si>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</si>
  <si>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нового корпуса МБОУ "Гимназия № 17" г. Перми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</si>
  <si>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</si>
  <si>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</si>
  <si>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</si>
  <si>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</si>
  <si>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</si>
  <si>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</si>
  <si>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</si>
  <si>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</si>
  <si>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</si>
  <si>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</si>
  <si>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42" г. Перми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</si>
  <si>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</si>
  <si>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</si>
  <si>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</si>
  <si>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</si>
  <si>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</si>
  <si>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</si>
  <si>
    <t>ПРИЛОЖЕНИЕ 9</t>
  </si>
  <si>
    <t>к решению</t>
  </si>
  <si>
    <t>Пермской городской Думы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</si>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</sst>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2568"/>
  <sheetViews>
    <sheetView tabSelected="1" zoomScale="90" zoomScaleNormal="90" workbookViewId="0">
      <selection activeCell="E2158" sqref="E2158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39" width="15.140625" style="4" hidden="1" customWidth="1"/>
    <col min="40" max="40" width="15.140625" style="4" customWidth="1"/>
    <col min="41" max="43" width="15.140625" style="4" hidden="1" customWidth="1"/>
    <col min="44" max="44" width="18.5703125" style="44" hidden="1" customWidth="1"/>
    <col min="45" max="16384" width="9.140625" style="2"/>
  </cols>
  <sheetData>
    <row r="1" spans="1:44" x14ac:dyDescent="0.25">
      <c r="E1" s="55" t="s">
        <v>1397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4" x14ac:dyDescent="0.25">
      <c r="E2" s="55" t="s">
        <v>1398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4" x14ac:dyDescent="0.25">
      <c r="E3" s="55" t="s">
        <v>1399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5" spans="1:44" x14ac:dyDescent="0.25">
      <c r="E5" s="55" t="s">
        <v>1397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4" x14ac:dyDescent="0.25">
      <c r="E6" s="55" t="s">
        <v>1398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4" x14ac:dyDescent="0.25">
      <c r="E7" s="55" t="s">
        <v>1399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</row>
    <row r="8" spans="1:44" x14ac:dyDescent="0.25">
      <c r="E8" s="55" t="s">
        <v>1400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9" spans="1:44" x14ac:dyDescent="0.25"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</row>
    <row r="11" spans="1:44" s="1" customFormat="1" ht="52.5" customHeight="1" x14ac:dyDescent="0.25">
      <c r="A11" s="67" t="s">
        <v>1395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16"/>
      <c r="AP11" s="16"/>
      <c r="AQ11" s="16"/>
      <c r="AR11" s="44"/>
    </row>
    <row r="12" spans="1:44" s="1" customForma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44"/>
    </row>
    <row r="13" spans="1:44" x14ac:dyDescent="0.25">
      <c r="AN13" s="53" t="s">
        <v>1396</v>
      </c>
    </row>
    <row r="14" spans="1:44" ht="27.75" customHeight="1" x14ac:dyDescent="0.25">
      <c r="A14" s="65" t="s">
        <v>0</v>
      </c>
      <c r="B14" s="56" t="s">
        <v>1</v>
      </c>
      <c r="C14" s="65" t="s">
        <v>181</v>
      </c>
      <c r="D14" s="65" t="s">
        <v>182</v>
      </c>
      <c r="E14" s="65" t="s">
        <v>388</v>
      </c>
      <c r="F14" s="56" t="s">
        <v>664</v>
      </c>
      <c r="G14" s="56" t="s">
        <v>674</v>
      </c>
      <c r="H14" s="56" t="s">
        <v>913</v>
      </c>
      <c r="I14" s="62" t="s">
        <v>1182</v>
      </c>
      <c r="J14" s="63"/>
      <c r="K14" s="64"/>
      <c r="L14" s="56" t="s">
        <v>664</v>
      </c>
      <c r="M14" s="56" t="s">
        <v>674</v>
      </c>
      <c r="N14" s="56" t="s">
        <v>913</v>
      </c>
      <c r="O14" s="62" t="s">
        <v>1250</v>
      </c>
      <c r="P14" s="63"/>
      <c r="Q14" s="64"/>
      <c r="R14" s="56" t="s">
        <v>664</v>
      </c>
      <c r="S14" s="56" t="s">
        <v>674</v>
      </c>
      <c r="T14" s="56" t="s">
        <v>913</v>
      </c>
      <c r="U14" s="61" t="s">
        <v>1315</v>
      </c>
      <c r="V14" s="61"/>
      <c r="W14" s="56" t="s">
        <v>1316</v>
      </c>
      <c r="X14" s="56" t="s">
        <v>1317</v>
      </c>
      <c r="Y14" s="56" t="s">
        <v>1318</v>
      </c>
      <c r="Z14" s="61" t="s">
        <v>1250</v>
      </c>
      <c r="AA14" s="61"/>
      <c r="AB14" s="61"/>
      <c r="AC14" s="56" t="s">
        <v>664</v>
      </c>
      <c r="AD14" s="56" t="s">
        <v>674</v>
      </c>
      <c r="AE14" s="56" t="s">
        <v>913</v>
      </c>
      <c r="AF14" s="56" t="s">
        <v>1344</v>
      </c>
      <c r="AG14" s="56" t="s">
        <v>1345</v>
      </c>
      <c r="AH14" s="56" t="s">
        <v>1346</v>
      </c>
      <c r="AI14" s="56" t="s">
        <v>1347</v>
      </c>
      <c r="AJ14" s="56" t="s">
        <v>913</v>
      </c>
      <c r="AK14" s="56" t="s">
        <v>1349</v>
      </c>
      <c r="AL14" s="56" t="s">
        <v>1350</v>
      </c>
      <c r="AM14" s="56" t="s">
        <v>1365</v>
      </c>
      <c r="AN14" s="56" t="s">
        <v>664</v>
      </c>
      <c r="AO14" s="56" t="s">
        <v>674</v>
      </c>
      <c r="AP14" s="56" t="s">
        <v>913</v>
      </c>
      <c r="AQ14" s="56" t="s">
        <v>387</v>
      </c>
    </row>
    <row r="15" spans="1:44" ht="18" customHeight="1" x14ac:dyDescent="0.25">
      <c r="A15" s="66"/>
      <c r="B15" s="57"/>
      <c r="C15" s="66"/>
      <c r="D15" s="66"/>
      <c r="E15" s="66"/>
      <c r="F15" s="57"/>
      <c r="G15" s="57"/>
      <c r="H15" s="57"/>
      <c r="I15" s="49">
        <v>2018</v>
      </c>
      <c r="J15" s="49">
        <v>2019</v>
      </c>
      <c r="K15" s="49">
        <v>2020</v>
      </c>
      <c r="L15" s="57"/>
      <c r="M15" s="57"/>
      <c r="N15" s="57"/>
      <c r="O15" s="50" t="s">
        <v>664</v>
      </c>
      <c r="P15" s="50" t="s">
        <v>674</v>
      </c>
      <c r="Q15" s="50" t="s">
        <v>913</v>
      </c>
      <c r="R15" s="57"/>
      <c r="S15" s="57"/>
      <c r="T15" s="57"/>
      <c r="U15" s="51" t="s">
        <v>664</v>
      </c>
      <c r="V15" s="51" t="s">
        <v>674</v>
      </c>
      <c r="W15" s="57"/>
      <c r="X15" s="57"/>
      <c r="Y15" s="57"/>
      <c r="Z15" s="51" t="s">
        <v>664</v>
      </c>
      <c r="AA15" s="51" t="s">
        <v>674</v>
      </c>
      <c r="AB15" s="51" t="s">
        <v>913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4" s="3" customFormat="1" ht="63" customHeight="1" x14ac:dyDescent="0.25">
      <c r="A16" s="18" t="s">
        <v>200</v>
      </c>
      <c r="B16" s="19"/>
      <c r="C16" s="18"/>
      <c r="D16" s="18"/>
      <c r="E16" s="14" t="s">
        <v>446</v>
      </c>
      <c r="F16" s="20">
        <f t="shared" ref="F16:K16" si="0">F17+F32+F42</f>
        <v>12075</v>
      </c>
      <c r="G16" s="20">
        <f t="shared" si="0"/>
        <v>12075</v>
      </c>
      <c r="H16" s="20">
        <f t="shared" si="0"/>
        <v>12075</v>
      </c>
      <c r="I16" s="20">
        <f t="shared" si="0"/>
        <v>-500</v>
      </c>
      <c r="J16" s="20">
        <f t="shared" si="0"/>
        <v>-500</v>
      </c>
      <c r="K16" s="20">
        <f t="shared" si="0"/>
        <v>-500</v>
      </c>
      <c r="L16" s="8">
        <f t="shared" ref="L16:L79" si="1">F16+I16</f>
        <v>11575</v>
      </c>
      <c r="M16" s="8">
        <f t="shared" ref="M16:M79" si="2">G16+J16</f>
        <v>11575</v>
      </c>
      <c r="N16" s="8">
        <f t="shared" ref="N16:N79" si="3">H16+K16</f>
        <v>11575</v>
      </c>
      <c r="O16" s="20">
        <f t="shared" ref="O16:Q16" si="4">O17+O32+O42</f>
        <v>0</v>
      </c>
      <c r="P16" s="20">
        <f t="shared" si="4"/>
        <v>0</v>
      </c>
      <c r="Q16" s="20">
        <f t="shared" si="4"/>
        <v>0</v>
      </c>
      <c r="R16" s="12">
        <f t="shared" ref="R16:R79" si="5">L16+O16</f>
        <v>11575</v>
      </c>
      <c r="S16" s="12">
        <f t="shared" ref="S16:S79" si="6">M16+P16</f>
        <v>11575</v>
      </c>
      <c r="T16" s="12">
        <f t="shared" ref="T16:T79" si="7">N16+Q16</f>
        <v>11575</v>
      </c>
      <c r="U16" s="20">
        <f t="shared" ref="U16:V16" si="8">U17+U32+U42</f>
        <v>0</v>
      </c>
      <c r="V16" s="20">
        <f t="shared" si="8"/>
        <v>0</v>
      </c>
      <c r="W16" s="12">
        <f t="shared" ref="W16:W79" si="9">R16+U16</f>
        <v>11575</v>
      </c>
      <c r="X16" s="12">
        <f t="shared" ref="X16:X79" si="10">S16+V16</f>
        <v>11575</v>
      </c>
      <c r="Y16" s="12">
        <f t="shared" ref="Y16:Y79" si="11">T16</f>
        <v>11575</v>
      </c>
      <c r="Z16" s="20">
        <f t="shared" ref="Z16:AB16" si="12">Z17+Z32+Z42</f>
        <v>0</v>
      </c>
      <c r="AA16" s="20">
        <f t="shared" si="12"/>
        <v>0</v>
      </c>
      <c r="AB16" s="20">
        <f t="shared" si="12"/>
        <v>0</v>
      </c>
      <c r="AC16" s="12">
        <f t="shared" ref="AC16:AC79" si="13">W16+Z16</f>
        <v>11575</v>
      </c>
      <c r="AD16" s="12">
        <f t="shared" ref="AD16:AD79" si="14">X16+AA16</f>
        <v>11575</v>
      </c>
      <c r="AE16" s="12">
        <f t="shared" ref="AE16:AE79" si="15">Y16+AB16</f>
        <v>11575</v>
      </c>
      <c r="AF16" s="20">
        <f t="shared" ref="AF16:AG16" si="16">AF17+AF32+AF42</f>
        <v>0</v>
      </c>
      <c r="AG16" s="20">
        <f t="shared" si="16"/>
        <v>0</v>
      </c>
      <c r="AH16" s="8">
        <f t="shared" ref="AH16:AH79" si="17">AC16+AF16</f>
        <v>11575</v>
      </c>
      <c r="AI16" s="8">
        <f t="shared" ref="AI16:AI79" si="18">AD16+AG16</f>
        <v>11575</v>
      </c>
      <c r="AJ16" s="8">
        <f t="shared" ref="AJ16:AJ79" si="19">AE16</f>
        <v>11575</v>
      </c>
      <c r="AK16" s="20">
        <f>AK17+AK32+AK42</f>
        <v>0</v>
      </c>
      <c r="AL16" s="20">
        <f>AL17+AL32+AL42</f>
        <v>0</v>
      </c>
      <c r="AM16" s="20">
        <f>AM17+AM32+AM42</f>
        <v>0</v>
      </c>
      <c r="AN16" s="8">
        <f t="shared" ref="AN16:AN79" si="20">AH16+AK16</f>
        <v>11575</v>
      </c>
      <c r="AO16" s="8">
        <f t="shared" ref="AO16:AO79" si="21">AI16+AL16</f>
        <v>11575</v>
      </c>
      <c r="AP16" s="8">
        <f t="shared" ref="AP16:AP79" si="22">AJ16+AM16</f>
        <v>11575</v>
      </c>
      <c r="AQ16" s="20">
        <f>AQ17+AQ32+AQ42</f>
        <v>0</v>
      </c>
      <c r="AR16" s="52"/>
    </row>
    <row r="17" spans="1:44" s="26" customFormat="1" ht="47.25" customHeight="1" x14ac:dyDescent="0.25">
      <c r="A17" s="21" t="s">
        <v>201</v>
      </c>
      <c r="B17" s="22"/>
      <c r="C17" s="21"/>
      <c r="D17" s="21"/>
      <c r="E17" s="23" t="s">
        <v>447</v>
      </c>
      <c r="F17" s="24">
        <f t="shared" ref="F17:K17" si="23">F18</f>
        <v>9660</v>
      </c>
      <c r="G17" s="24">
        <f t="shared" si="23"/>
        <v>9660</v>
      </c>
      <c r="H17" s="24">
        <f t="shared" si="23"/>
        <v>9660</v>
      </c>
      <c r="I17" s="24">
        <f t="shared" si="23"/>
        <v>0</v>
      </c>
      <c r="J17" s="24">
        <f t="shared" si="23"/>
        <v>0</v>
      </c>
      <c r="K17" s="24">
        <f t="shared" si="23"/>
        <v>0</v>
      </c>
      <c r="L17" s="29">
        <f t="shared" si="1"/>
        <v>9660</v>
      </c>
      <c r="M17" s="29">
        <f t="shared" si="2"/>
        <v>9660</v>
      </c>
      <c r="N17" s="29">
        <f t="shared" si="3"/>
        <v>9660</v>
      </c>
      <c r="O17" s="24">
        <f t="shared" ref="O17:Q17" si="24">O18</f>
        <v>0</v>
      </c>
      <c r="P17" s="24">
        <f t="shared" si="24"/>
        <v>0</v>
      </c>
      <c r="Q17" s="24">
        <f t="shared" si="24"/>
        <v>0</v>
      </c>
      <c r="R17" s="12">
        <f t="shared" si="5"/>
        <v>9660</v>
      </c>
      <c r="S17" s="12">
        <f t="shared" si="6"/>
        <v>9660</v>
      </c>
      <c r="T17" s="12">
        <f t="shared" si="7"/>
        <v>9660</v>
      </c>
      <c r="U17" s="24">
        <f t="shared" ref="U17:V17" si="25">U18</f>
        <v>0</v>
      </c>
      <c r="V17" s="24">
        <f t="shared" si="25"/>
        <v>0</v>
      </c>
      <c r="W17" s="12">
        <f t="shared" si="9"/>
        <v>9660</v>
      </c>
      <c r="X17" s="12">
        <f t="shared" si="10"/>
        <v>9660</v>
      </c>
      <c r="Y17" s="12">
        <f t="shared" si="11"/>
        <v>9660</v>
      </c>
      <c r="Z17" s="24">
        <f t="shared" ref="Z17:AB17" si="26">Z18</f>
        <v>0</v>
      </c>
      <c r="AA17" s="24">
        <f t="shared" si="26"/>
        <v>0</v>
      </c>
      <c r="AB17" s="24">
        <f t="shared" si="26"/>
        <v>0</v>
      </c>
      <c r="AC17" s="12">
        <f t="shared" si="13"/>
        <v>9660</v>
      </c>
      <c r="AD17" s="12">
        <f t="shared" si="14"/>
        <v>9660</v>
      </c>
      <c r="AE17" s="12">
        <f t="shared" si="15"/>
        <v>9660</v>
      </c>
      <c r="AF17" s="24">
        <f t="shared" ref="AF17:AG17" si="27">AF18</f>
        <v>0</v>
      </c>
      <c r="AG17" s="24">
        <f t="shared" si="27"/>
        <v>0</v>
      </c>
      <c r="AH17" s="29">
        <f t="shared" si="17"/>
        <v>9660</v>
      </c>
      <c r="AI17" s="29">
        <f t="shared" si="18"/>
        <v>9660</v>
      </c>
      <c r="AJ17" s="29">
        <f t="shared" si="19"/>
        <v>9660</v>
      </c>
      <c r="AK17" s="24">
        <f t="shared" ref="AK17:AQ17" si="28">AK18</f>
        <v>0</v>
      </c>
      <c r="AL17" s="24">
        <f t="shared" si="28"/>
        <v>0</v>
      </c>
      <c r="AM17" s="24">
        <f t="shared" si="28"/>
        <v>0</v>
      </c>
      <c r="AN17" s="29">
        <f t="shared" si="20"/>
        <v>9660</v>
      </c>
      <c r="AO17" s="29">
        <f t="shared" si="21"/>
        <v>9660</v>
      </c>
      <c r="AP17" s="29">
        <f t="shared" si="22"/>
        <v>9660</v>
      </c>
      <c r="AQ17" s="24">
        <f t="shared" si="28"/>
        <v>0</v>
      </c>
      <c r="AR17" s="25"/>
    </row>
    <row r="18" spans="1:44" ht="63" customHeight="1" x14ac:dyDescent="0.25">
      <c r="A18" s="9" t="s">
        <v>3</v>
      </c>
      <c r="B18" s="51"/>
      <c r="C18" s="47"/>
      <c r="D18" s="47"/>
      <c r="E18" s="13" t="s">
        <v>448</v>
      </c>
      <c r="F18" s="10">
        <f t="shared" ref="F18:K18" si="29">F19+F23</f>
        <v>9660</v>
      </c>
      <c r="G18" s="10">
        <f t="shared" si="29"/>
        <v>9660</v>
      </c>
      <c r="H18" s="10">
        <f t="shared" si="29"/>
        <v>9660</v>
      </c>
      <c r="I18" s="10">
        <f t="shared" si="29"/>
        <v>0</v>
      </c>
      <c r="J18" s="10">
        <f t="shared" si="29"/>
        <v>0</v>
      </c>
      <c r="K18" s="10">
        <f t="shared" si="29"/>
        <v>0</v>
      </c>
      <c r="L18" s="12">
        <f t="shared" si="1"/>
        <v>9660</v>
      </c>
      <c r="M18" s="12">
        <f t="shared" si="2"/>
        <v>9660</v>
      </c>
      <c r="N18" s="12">
        <f t="shared" si="3"/>
        <v>9660</v>
      </c>
      <c r="O18" s="10">
        <f t="shared" ref="O18:Q18" si="30">O19+O23</f>
        <v>0</v>
      </c>
      <c r="P18" s="10">
        <f t="shared" si="30"/>
        <v>0</v>
      </c>
      <c r="Q18" s="10">
        <f t="shared" si="30"/>
        <v>0</v>
      </c>
      <c r="R18" s="12">
        <f t="shared" si="5"/>
        <v>9660</v>
      </c>
      <c r="S18" s="12">
        <f t="shared" si="6"/>
        <v>9660</v>
      </c>
      <c r="T18" s="12">
        <f t="shared" si="7"/>
        <v>9660</v>
      </c>
      <c r="U18" s="10">
        <f t="shared" ref="U18:V18" si="31">U19+U23</f>
        <v>0</v>
      </c>
      <c r="V18" s="10">
        <f t="shared" si="31"/>
        <v>0</v>
      </c>
      <c r="W18" s="12">
        <f t="shared" si="9"/>
        <v>9660</v>
      </c>
      <c r="X18" s="12">
        <f t="shared" si="10"/>
        <v>9660</v>
      </c>
      <c r="Y18" s="12">
        <f t="shared" si="11"/>
        <v>9660</v>
      </c>
      <c r="Z18" s="10">
        <f t="shared" ref="Z18:AB18" si="32">Z19+Z23</f>
        <v>0</v>
      </c>
      <c r="AA18" s="10">
        <f t="shared" si="32"/>
        <v>0</v>
      </c>
      <c r="AB18" s="10">
        <f t="shared" si="32"/>
        <v>0</v>
      </c>
      <c r="AC18" s="12">
        <f t="shared" si="13"/>
        <v>9660</v>
      </c>
      <c r="AD18" s="12">
        <f t="shared" si="14"/>
        <v>9660</v>
      </c>
      <c r="AE18" s="12">
        <f t="shared" si="15"/>
        <v>9660</v>
      </c>
      <c r="AF18" s="10">
        <f t="shared" ref="AF18:AG18" si="33">AF19+AF23</f>
        <v>0</v>
      </c>
      <c r="AG18" s="10">
        <f t="shared" si="33"/>
        <v>0</v>
      </c>
      <c r="AH18" s="12">
        <f t="shared" si="17"/>
        <v>9660</v>
      </c>
      <c r="AI18" s="12">
        <f t="shared" si="18"/>
        <v>9660</v>
      </c>
      <c r="AJ18" s="12">
        <f t="shared" si="19"/>
        <v>9660</v>
      </c>
      <c r="AK18" s="10">
        <f t="shared" ref="AK18:AQ18" si="34">AK19+AK23</f>
        <v>0</v>
      </c>
      <c r="AL18" s="10">
        <f t="shared" ref="AL18:AM18" si="35">AL19+AL23</f>
        <v>0</v>
      </c>
      <c r="AM18" s="10">
        <f t="shared" si="35"/>
        <v>0</v>
      </c>
      <c r="AN18" s="12">
        <f t="shared" si="20"/>
        <v>9660</v>
      </c>
      <c r="AO18" s="12">
        <f t="shared" si="21"/>
        <v>9660</v>
      </c>
      <c r="AP18" s="12">
        <f t="shared" si="22"/>
        <v>9660</v>
      </c>
      <c r="AQ18" s="10">
        <f t="shared" si="34"/>
        <v>0</v>
      </c>
      <c r="AR18" s="1"/>
    </row>
    <row r="19" spans="1:44" ht="47.25" customHeight="1" x14ac:dyDescent="0.25">
      <c r="A19" s="9" t="s">
        <v>3</v>
      </c>
      <c r="B19" s="51">
        <v>200</v>
      </c>
      <c r="C19" s="47"/>
      <c r="D19" s="47"/>
      <c r="E19" s="13" t="s">
        <v>426</v>
      </c>
      <c r="F19" s="10">
        <f t="shared" ref="F19:K19" si="36">F20</f>
        <v>3390</v>
      </c>
      <c r="G19" s="10">
        <f t="shared" si="36"/>
        <v>3290</v>
      </c>
      <c r="H19" s="10">
        <f t="shared" si="36"/>
        <v>3290</v>
      </c>
      <c r="I19" s="10">
        <f t="shared" si="36"/>
        <v>0</v>
      </c>
      <c r="J19" s="10">
        <f t="shared" si="36"/>
        <v>0</v>
      </c>
      <c r="K19" s="10">
        <f t="shared" si="36"/>
        <v>0</v>
      </c>
      <c r="L19" s="12">
        <f t="shared" si="1"/>
        <v>3390</v>
      </c>
      <c r="M19" s="12">
        <f t="shared" si="2"/>
        <v>3290</v>
      </c>
      <c r="N19" s="12">
        <f t="shared" si="3"/>
        <v>3290</v>
      </c>
      <c r="O19" s="10">
        <f t="shared" ref="O19:Q19" si="37">O20</f>
        <v>0</v>
      </c>
      <c r="P19" s="10">
        <f t="shared" si="37"/>
        <v>0</v>
      </c>
      <c r="Q19" s="10">
        <f t="shared" si="37"/>
        <v>0</v>
      </c>
      <c r="R19" s="12">
        <f t="shared" si="5"/>
        <v>3390</v>
      </c>
      <c r="S19" s="12">
        <f t="shared" si="6"/>
        <v>3290</v>
      </c>
      <c r="T19" s="12">
        <f t="shared" si="7"/>
        <v>3290</v>
      </c>
      <c r="U19" s="10">
        <f t="shared" ref="U19:V19" si="38">U20</f>
        <v>0</v>
      </c>
      <c r="V19" s="10">
        <f t="shared" si="38"/>
        <v>0</v>
      </c>
      <c r="W19" s="12">
        <f t="shared" si="9"/>
        <v>3390</v>
      </c>
      <c r="X19" s="12">
        <f t="shared" si="10"/>
        <v>3290</v>
      </c>
      <c r="Y19" s="12">
        <f t="shared" si="11"/>
        <v>3290</v>
      </c>
      <c r="Z19" s="10">
        <f t="shared" ref="Z19:AB19" si="39">Z20</f>
        <v>0</v>
      </c>
      <c r="AA19" s="10">
        <f t="shared" si="39"/>
        <v>0</v>
      </c>
      <c r="AB19" s="10">
        <f t="shared" si="39"/>
        <v>0</v>
      </c>
      <c r="AC19" s="12">
        <f t="shared" si="13"/>
        <v>3390</v>
      </c>
      <c r="AD19" s="12">
        <f t="shared" si="14"/>
        <v>3290</v>
      </c>
      <c r="AE19" s="12">
        <f t="shared" si="15"/>
        <v>3290</v>
      </c>
      <c r="AF19" s="10">
        <f t="shared" ref="AF19:AG19" si="40">AF20</f>
        <v>0</v>
      </c>
      <c r="AG19" s="10">
        <f t="shared" si="40"/>
        <v>0</v>
      </c>
      <c r="AH19" s="12">
        <f t="shared" si="17"/>
        <v>3390</v>
      </c>
      <c r="AI19" s="12">
        <f t="shared" si="18"/>
        <v>3290</v>
      </c>
      <c r="AJ19" s="12">
        <f t="shared" si="19"/>
        <v>3290</v>
      </c>
      <c r="AK19" s="10">
        <f t="shared" ref="AK19:AQ19" si="41">AK20</f>
        <v>0</v>
      </c>
      <c r="AL19" s="10">
        <f t="shared" si="41"/>
        <v>0</v>
      </c>
      <c r="AM19" s="10">
        <f t="shared" si="41"/>
        <v>0</v>
      </c>
      <c r="AN19" s="12">
        <f t="shared" si="20"/>
        <v>3390</v>
      </c>
      <c r="AO19" s="12">
        <f t="shared" si="21"/>
        <v>3290</v>
      </c>
      <c r="AP19" s="12">
        <f t="shared" si="22"/>
        <v>3290</v>
      </c>
      <c r="AQ19" s="10">
        <f t="shared" si="41"/>
        <v>0</v>
      </c>
      <c r="AR19" s="1"/>
    </row>
    <row r="20" spans="1:44" ht="47.25" customHeight="1" x14ac:dyDescent="0.25">
      <c r="A20" s="9" t="s">
        <v>3</v>
      </c>
      <c r="B20" s="51">
        <v>240</v>
      </c>
      <c r="C20" s="47"/>
      <c r="D20" s="47"/>
      <c r="E20" s="13" t="s">
        <v>427</v>
      </c>
      <c r="F20" s="10">
        <f t="shared" ref="F20:K20" si="42">F21+F22</f>
        <v>3390</v>
      </c>
      <c r="G20" s="10">
        <f t="shared" si="42"/>
        <v>3290</v>
      </c>
      <c r="H20" s="10">
        <f t="shared" si="42"/>
        <v>3290</v>
      </c>
      <c r="I20" s="10">
        <f t="shared" si="42"/>
        <v>0</v>
      </c>
      <c r="J20" s="10">
        <f t="shared" si="42"/>
        <v>0</v>
      </c>
      <c r="K20" s="10">
        <f t="shared" si="42"/>
        <v>0</v>
      </c>
      <c r="L20" s="12">
        <f t="shared" si="1"/>
        <v>3390</v>
      </c>
      <c r="M20" s="12">
        <f t="shared" si="2"/>
        <v>3290</v>
      </c>
      <c r="N20" s="12">
        <f t="shared" si="3"/>
        <v>3290</v>
      </c>
      <c r="O20" s="10">
        <f t="shared" ref="O20:Q20" si="43">O21+O22</f>
        <v>0</v>
      </c>
      <c r="P20" s="10">
        <f t="shared" si="43"/>
        <v>0</v>
      </c>
      <c r="Q20" s="10">
        <f t="shared" si="43"/>
        <v>0</v>
      </c>
      <c r="R20" s="12">
        <f t="shared" si="5"/>
        <v>3390</v>
      </c>
      <c r="S20" s="12">
        <f t="shared" si="6"/>
        <v>3290</v>
      </c>
      <c r="T20" s="12">
        <f t="shared" si="7"/>
        <v>3290</v>
      </c>
      <c r="U20" s="10">
        <f t="shared" ref="U20:V20" si="44">U21+U22</f>
        <v>0</v>
      </c>
      <c r="V20" s="10">
        <f t="shared" si="44"/>
        <v>0</v>
      </c>
      <c r="W20" s="12">
        <f t="shared" si="9"/>
        <v>3390</v>
      </c>
      <c r="X20" s="12">
        <f t="shared" si="10"/>
        <v>3290</v>
      </c>
      <c r="Y20" s="12">
        <f t="shared" si="11"/>
        <v>3290</v>
      </c>
      <c r="Z20" s="10">
        <f t="shared" ref="Z20:AB20" si="45">Z21+Z22</f>
        <v>0</v>
      </c>
      <c r="AA20" s="10">
        <f t="shared" si="45"/>
        <v>0</v>
      </c>
      <c r="AB20" s="10">
        <f t="shared" si="45"/>
        <v>0</v>
      </c>
      <c r="AC20" s="12">
        <f t="shared" si="13"/>
        <v>3390</v>
      </c>
      <c r="AD20" s="12">
        <f t="shared" si="14"/>
        <v>3290</v>
      </c>
      <c r="AE20" s="12">
        <f t="shared" si="15"/>
        <v>3290</v>
      </c>
      <c r="AF20" s="10">
        <f t="shared" ref="AF20:AG20" si="46">AF21+AF22</f>
        <v>0</v>
      </c>
      <c r="AG20" s="10">
        <f t="shared" si="46"/>
        <v>0</v>
      </c>
      <c r="AH20" s="12">
        <f t="shared" si="17"/>
        <v>3390</v>
      </c>
      <c r="AI20" s="12">
        <f t="shared" si="18"/>
        <v>3290</v>
      </c>
      <c r="AJ20" s="12">
        <f t="shared" si="19"/>
        <v>3290</v>
      </c>
      <c r="AK20" s="10">
        <f t="shared" ref="AK20:AQ20" si="47">AK21+AK22</f>
        <v>0</v>
      </c>
      <c r="AL20" s="10">
        <f t="shared" ref="AL20:AM20" si="48">AL21+AL22</f>
        <v>0</v>
      </c>
      <c r="AM20" s="10">
        <f t="shared" si="48"/>
        <v>0</v>
      </c>
      <c r="AN20" s="12">
        <f t="shared" si="20"/>
        <v>3390</v>
      </c>
      <c r="AO20" s="12">
        <f t="shared" si="21"/>
        <v>3290</v>
      </c>
      <c r="AP20" s="12">
        <f t="shared" si="22"/>
        <v>3290</v>
      </c>
      <c r="AQ20" s="10">
        <f t="shared" si="47"/>
        <v>0</v>
      </c>
      <c r="AR20" s="1"/>
    </row>
    <row r="21" spans="1:44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2"/>
        <v>2740</v>
      </c>
      <c r="N21" s="12">
        <f t="shared" si="3"/>
        <v>2740</v>
      </c>
      <c r="O21" s="12"/>
      <c r="P21" s="12"/>
      <c r="Q21" s="12"/>
      <c r="R21" s="12">
        <f t="shared" si="5"/>
        <v>2840</v>
      </c>
      <c r="S21" s="12">
        <f t="shared" si="6"/>
        <v>2740</v>
      </c>
      <c r="T21" s="12">
        <f t="shared" si="7"/>
        <v>2740</v>
      </c>
      <c r="U21" s="12"/>
      <c r="V21" s="12"/>
      <c r="W21" s="12">
        <f t="shared" si="9"/>
        <v>2840</v>
      </c>
      <c r="X21" s="12">
        <f t="shared" si="10"/>
        <v>2740</v>
      </c>
      <c r="Y21" s="12">
        <f t="shared" si="11"/>
        <v>2740</v>
      </c>
      <c r="Z21" s="12"/>
      <c r="AA21" s="12"/>
      <c r="AB21" s="12"/>
      <c r="AC21" s="12">
        <f t="shared" si="13"/>
        <v>2840</v>
      </c>
      <c r="AD21" s="12">
        <f t="shared" si="14"/>
        <v>2740</v>
      </c>
      <c r="AE21" s="12">
        <f t="shared" si="15"/>
        <v>2740</v>
      </c>
      <c r="AF21" s="12"/>
      <c r="AG21" s="12"/>
      <c r="AH21" s="12">
        <f t="shared" si="17"/>
        <v>2840</v>
      </c>
      <c r="AI21" s="12">
        <f t="shared" si="18"/>
        <v>2740</v>
      </c>
      <c r="AJ21" s="12">
        <f t="shared" si="19"/>
        <v>2740</v>
      </c>
      <c r="AK21" s="12"/>
      <c r="AL21" s="12"/>
      <c r="AM21" s="12"/>
      <c r="AN21" s="12">
        <f t="shared" si="20"/>
        <v>2840</v>
      </c>
      <c r="AO21" s="12">
        <f t="shared" si="21"/>
        <v>2740</v>
      </c>
      <c r="AP21" s="12">
        <f t="shared" si="22"/>
        <v>2740</v>
      </c>
      <c r="AQ21" s="12"/>
      <c r="AR21" s="1"/>
    </row>
    <row r="22" spans="1:44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2"/>
        <v>550</v>
      </c>
      <c r="N22" s="12">
        <f t="shared" si="3"/>
        <v>550</v>
      </c>
      <c r="O22" s="12"/>
      <c r="P22" s="12"/>
      <c r="Q22" s="12"/>
      <c r="R22" s="12">
        <f t="shared" si="5"/>
        <v>550</v>
      </c>
      <c r="S22" s="12">
        <f t="shared" si="6"/>
        <v>550</v>
      </c>
      <c r="T22" s="12">
        <f t="shared" si="7"/>
        <v>550</v>
      </c>
      <c r="U22" s="12"/>
      <c r="V22" s="12"/>
      <c r="W22" s="12">
        <f t="shared" si="9"/>
        <v>550</v>
      </c>
      <c r="X22" s="12">
        <f t="shared" si="10"/>
        <v>550</v>
      </c>
      <c r="Y22" s="12">
        <f t="shared" si="11"/>
        <v>550</v>
      </c>
      <c r="Z22" s="12"/>
      <c r="AA22" s="12"/>
      <c r="AB22" s="12"/>
      <c r="AC22" s="12">
        <f t="shared" si="13"/>
        <v>550</v>
      </c>
      <c r="AD22" s="12">
        <f t="shared" si="14"/>
        <v>550</v>
      </c>
      <c r="AE22" s="12">
        <f t="shared" si="15"/>
        <v>550</v>
      </c>
      <c r="AF22" s="12"/>
      <c r="AG22" s="12"/>
      <c r="AH22" s="12">
        <f t="shared" si="17"/>
        <v>550</v>
      </c>
      <c r="AI22" s="12">
        <f t="shared" si="18"/>
        <v>550</v>
      </c>
      <c r="AJ22" s="12">
        <f t="shared" si="19"/>
        <v>550</v>
      </c>
      <c r="AK22" s="12"/>
      <c r="AL22" s="12"/>
      <c r="AM22" s="12"/>
      <c r="AN22" s="12">
        <f t="shared" si="20"/>
        <v>550</v>
      </c>
      <c r="AO22" s="12">
        <f t="shared" si="21"/>
        <v>550</v>
      </c>
      <c r="AP22" s="12">
        <f t="shared" si="22"/>
        <v>550</v>
      </c>
      <c r="AQ22" s="12"/>
      <c r="AR22" s="1"/>
    </row>
    <row r="23" spans="1:44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49">F24+F27+F30</f>
        <v>6270</v>
      </c>
      <c r="G23" s="12">
        <f t="shared" si="49"/>
        <v>6370</v>
      </c>
      <c r="H23" s="12">
        <f t="shared" si="49"/>
        <v>6370</v>
      </c>
      <c r="I23" s="12">
        <f t="shared" si="49"/>
        <v>0</v>
      </c>
      <c r="J23" s="12">
        <f t="shared" si="49"/>
        <v>0</v>
      </c>
      <c r="K23" s="12">
        <f t="shared" si="49"/>
        <v>0</v>
      </c>
      <c r="L23" s="12">
        <f t="shared" si="1"/>
        <v>6270</v>
      </c>
      <c r="M23" s="12">
        <f t="shared" si="2"/>
        <v>6370</v>
      </c>
      <c r="N23" s="12">
        <f t="shared" si="3"/>
        <v>6370</v>
      </c>
      <c r="O23" s="12">
        <f t="shared" ref="O23:Q23" si="50">O24+O27+O30</f>
        <v>0</v>
      </c>
      <c r="P23" s="12">
        <f t="shared" si="50"/>
        <v>0</v>
      </c>
      <c r="Q23" s="12">
        <f t="shared" si="50"/>
        <v>0</v>
      </c>
      <c r="R23" s="12">
        <f t="shared" si="5"/>
        <v>6270</v>
      </c>
      <c r="S23" s="12">
        <f t="shared" si="6"/>
        <v>6370</v>
      </c>
      <c r="T23" s="12">
        <f t="shared" si="7"/>
        <v>6370</v>
      </c>
      <c r="U23" s="12">
        <f t="shared" ref="U23:V23" si="51">U24+U27+U30</f>
        <v>0</v>
      </c>
      <c r="V23" s="12">
        <f t="shared" si="51"/>
        <v>0</v>
      </c>
      <c r="W23" s="12">
        <f t="shared" si="9"/>
        <v>6270</v>
      </c>
      <c r="X23" s="12">
        <f t="shared" si="10"/>
        <v>6370</v>
      </c>
      <c r="Y23" s="12">
        <f t="shared" si="11"/>
        <v>6370</v>
      </c>
      <c r="Z23" s="12">
        <f t="shared" ref="Z23:AB23" si="52">Z24+Z27+Z30</f>
        <v>0</v>
      </c>
      <c r="AA23" s="12">
        <f t="shared" si="52"/>
        <v>0</v>
      </c>
      <c r="AB23" s="12">
        <f t="shared" si="52"/>
        <v>0</v>
      </c>
      <c r="AC23" s="12">
        <f t="shared" si="13"/>
        <v>6270</v>
      </c>
      <c r="AD23" s="12">
        <f t="shared" si="14"/>
        <v>6370</v>
      </c>
      <c r="AE23" s="12">
        <f t="shared" si="15"/>
        <v>6370</v>
      </c>
      <c r="AF23" s="12">
        <f t="shared" ref="AF23:AG23" si="53">AF24+AF27+AF30</f>
        <v>0</v>
      </c>
      <c r="AG23" s="12">
        <f t="shared" si="53"/>
        <v>0</v>
      </c>
      <c r="AH23" s="12">
        <f t="shared" si="17"/>
        <v>6270</v>
      </c>
      <c r="AI23" s="12">
        <f t="shared" si="18"/>
        <v>6370</v>
      </c>
      <c r="AJ23" s="12">
        <f t="shared" si="19"/>
        <v>6370</v>
      </c>
      <c r="AK23" s="12">
        <f>AK24+AK27+AK30</f>
        <v>0</v>
      </c>
      <c r="AL23" s="12">
        <f>AL24+AL27+AL30</f>
        <v>0</v>
      </c>
      <c r="AM23" s="12">
        <f>AM24+AM27+AM30</f>
        <v>0</v>
      </c>
      <c r="AN23" s="12">
        <f t="shared" si="20"/>
        <v>6270</v>
      </c>
      <c r="AO23" s="12">
        <f t="shared" si="21"/>
        <v>6370</v>
      </c>
      <c r="AP23" s="12">
        <f t="shared" si="22"/>
        <v>6370</v>
      </c>
      <c r="AQ23" s="12">
        <f>AQ24+AQ27+AQ30</f>
        <v>0</v>
      </c>
      <c r="AR23" s="1"/>
    </row>
    <row r="24" spans="1:44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54">F26+F25</f>
        <v>793</v>
      </c>
      <c r="G24" s="12">
        <f t="shared" si="54"/>
        <v>793</v>
      </c>
      <c r="H24" s="12">
        <f t="shared" si="54"/>
        <v>793</v>
      </c>
      <c r="I24" s="12">
        <f t="shared" si="54"/>
        <v>0</v>
      </c>
      <c r="J24" s="12">
        <f t="shared" si="54"/>
        <v>0</v>
      </c>
      <c r="K24" s="12">
        <f t="shared" si="54"/>
        <v>0</v>
      </c>
      <c r="L24" s="12">
        <f t="shared" si="1"/>
        <v>793</v>
      </c>
      <c r="M24" s="12">
        <f t="shared" si="2"/>
        <v>793</v>
      </c>
      <c r="N24" s="12">
        <f t="shared" si="3"/>
        <v>793</v>
      </c>
      <c r="O24" s="12">
        <f t="shared" ref="O24:Q24" si="55">O26+O25</f>
        <v>0</v>
      </c>
      <c r="P24" s="12">
        <f t="shared" si="55"/>
        <v>0</v>
      </c>
      <c r="Q24" s="12">
        <f t="shared" si="55"/>
        <v>0</v>
      </c>
      <c r="R24" s="12">
        <f t="shared" si="5"/>
        <v>793</v>
      </c>
      <c r="S24" s="12">
        <f t="shared" si="6"/>
        <v>793</v>
      </c>
      <c r="T24" s="12">
        <f t="shared" si="7"/>
        <v>793</v>
      </c>
      <c r="U24" s="12">
        <f t="shared" ref="U24:V24" si="56">U26+U25</f>
        <v>0</v>
      </c>
      <c r="V24" s="12">
        <f t="shared" si="56"/>
        <v>0</v>
      </c>
      <c r="W24" s="12">
        <f t="shared" si="9"/>
        <v>793</v>
      </c>
      <c r="X24" s="12">
        <f t="shared" si="10"/>
        <v>793</v>
      </c>
      <c r="Y24" s="12">
        <f t="shared" si="11"/>
        <v>793</v>
      </c>
      <c r="Z24" s="12">
        <f t="shared" ref="Z24:AB24" si="57">Z26+Z25</f>
        <v>0</v>
      </c>
      <c r="AA24" s="12">
        <f t="shared" si="57"/>
        <v>0</v>
      </c>
      <c r="AB24" s="12">
        <f t="shared" si="57"/>
        <v>0</v>
      </c>
      <c r="AC24" s="12">
        <f t="shared" si="13"/>
        <v>793</v>
      </c>
      <c r="AD24" s="12">
        <f t="shared" si="14"/>
        <v>793</v>
      </c>
      <c r="AE24" s="12">
        <f t="shared" si="15"/>
        <v>793</v>
      </c>
      <c r="AF24" s="12">
        <f t="shared" ref="AF24:AG24" si="58">AF26+AF25</f>
        <v>0</v>
      </c>
      <c r="AG24" s="12">
        <f t="shared" si="58"/>
        <v>0</v>
      </c>
      <c r="AH24" s="12">
        <f t="shared" si="17"/>
        <v>793</v>
      </c>
      <c r="AI24" s="12">
        <f t="shared" si="18"/>
        <v>793</v>
      </c>
      <c r="AJ24" s="12">
        <f t="shared" si="19"/>
        <v>793</v>
      </c>
      <c r="AK24" s="12">
        <f t="shared" ref="AK24:AQ24" si="59">AK26+AK25</f>
        <v>0</v>
      </c>
      <c r="AL24" s="12">
        <f t="shared" ref="AL24:AM24" si="60">AL26+AL25</f>
        <v>0</v>
      </c>
      <c r="AM24" s="12">
        <f t="shared" si="60"/>
        <v>0</v>
      </c>
      <c r="AN24" s="12">
        <f t="shared" si="20"/>
        <v>793</v>
      </c>
      <c r="AO24" s="12">
        <f t="shared" si="21"/>
        <v>793</v>
      </c>
      <c r="AP24" s="12">
        <f t="shared" si="22"/>
        <v>793</v>
      </c>
      <c r="AQ24" s="12">
        <f t="shared" si="59"/>
        <v>0</v>
      </c>
      <c r="AR24" s="1"/>
    </row>
    <row r="25" spans="1:44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2"/>
        <v>200</v>
      </c>
      <c r="N25" s="12">
        <f t="shared" si="3"/>
        <v>200</v>
      </c>
      <c r="O25" s="12"/>
      <c r="P25" s="12"/>
      <c r="Q25" s="12"/>
      <c r="R25" s="12">
        <f t="shared" si="5"/>
        <v>200</v>
      </c>
      <c r="S25" s="12">
        <f t="shared" si="6"/>
        <v>200</v>
      </c>
      <c r="T25" s="12">
        <f t="shared" si="7"/>
        <v>200</v>
      </c>
      <c r="U25" s="12"/>
      <c r="V25" s="12"/>
      <c r="W25" s="12">
        <f t="shared" si="9"/>
        <v>200</v>
      </c>
      <c r="X25" s="12">
        <f t="shared" si="10"/>
        <v>200</v>
      </c>
      <c r="Y25" s="12">
        <f t="shared" si="11"/>
        <v>200</v>
      </c>
      <c r="Z25" s="12"/>
      <c r="AA25" s="12"/>
      <c r="AB25" s="12"/>
      <c r="AC25" s="12">
        <f t="shared" si="13"/>
        <v>200</v>
      </c>
      <c r="AD25" s="12">
        <f t="shared" si="14"/>
        <v>200</v>
      </c>
      <c r="AE25" s="12">
        <f t="shared" si="15"/>
        <v>200</v>
      </c>
      <c r="AF25" s="12"/>
      <c r="AG25" s="12"/>
      <c r="AH25" s="12">
        <f t="shared" si="17"/>
        <v>200</v>
      </c>
      <c r="AI25" s="12">
        <f t="shared" si="18"/>
        <v>200</v>
      </c>
      <c r="AJ25" s="12">
        <f t="shared" si="19"/>
        <v>200</v>
      </c>
      <c r="AK25" s="12"/>
      <c r="AL25" s="12"/>
      <c r="AM25" s="12"/>
      <c r="AN25" s="12">
        <f t="shared" si="20"/>
        <v>200</v>
      </c>
      <c r="AO25" s="12">
        <f t="shared" si="21"/>
        <v>200</v>
      </c>
      <c r="AP25" s="12">
        <f t="shared" si="22"/>
        <v>200</v>
      </c>
      <c r="AQ25" s="12"/>
      <c r="AR25" s="1"/>
    </row>
    <row r="26" spans="1:44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2"/>
        <v>593</v>
      </c>
      <c r="N26" s="12">
        <f t="shared" si="3"/>
        <v>593</v>
      </c>
      <c r="O26" s="12"/>
      <c r="P26" s="12"/>
      <c r="Q26" s="12"/>
      <c r="R26" s="12">
        <f t="shared" si="5"/>
        <v>593</v>
      </c>
      <c r="S26" s="12">
        <f t="shared" si="6"/>
        <v>593</v>
      </c>
      <c r="T26" s="12">
        <f t="shared" si="7"/>
        <v>593</v>
      </c>
      <c r="U26" s="12"/>
      <c r="V26" s="12"/>
      <c r="W26" s="12">
        <f t="shared" si="9"/>
        <v>593</v>
      </c>
      <c r="X26" s="12">
        <f t="shared" si="10"/>
        <v>593</v>
      </c>
      <c r="Y26" s="12">
        <f t="shared" si="11"/>
        <v>593</v>
      </c>
      <c r="Z26" s="12"/>
      <c r="AA26" s="12"/>
      <c r="AB26" s="12"/>
      <c r="AC26" s="12">
        <f t="shared" si="13"/>
        <v>593</v>
      </c>
      <c r="AD26" s="12">
        <f t="shared" si="14"/>
        <v>593</v>
      </c>
      <c r="AE26" s="12">
        <f t="shared" si="15"/>
        <v>593</v>
      </c>
      <c r="AF26" s="12"/>
      <c r="AG26" s="12"/>
      <c r="AH26" s="12">
        <f t="shared" si="17"/>
        <v>593</v>
      </c>
      <c r="AI26" s="12">
        <f t="shared" si="18"/>
        <v>593</v>
      </c>
      <c r="AJ26" s="12">
        <f t="shared" si="19"/>
        <v>593</v>
      </c>
      <c r="AK26" s="12"/>
      <c r="AL26" s="12"/>
      <c r="AM26" s="12"/>
      <c r="AN26" s="12">
        <f t="shared" si="20"/>
        <v>593</v>
      </c>
      <c r="AO26" s="12">
        <f t="shared" si="21"/>
        <v>593</v>
      </c>
      <c r="AP26" s="12">
        <f t="shared" si="22"/>
        <v>593</v>
      </c>
      <c r="AQ26" s="12"/>
      <c r="AR26" s="1"/>
    </row>
    <row r="27" spans="1:44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61">F28+F29</f>
        <v>1200</v>
      </c>
      <c r="G27" s="12">
        <f t="shared" si="61"/>
        <v>1300</v>
      </c>
      <c r="H27" s="12">
        <f t="shared" si="61"/>
        <v>1300</v>
      </c>
      <c r="I27" s="12">
        <f t="shared" si="61"/>
        <v>0</v>
      </c>
      <c r="J27" s="12">
        <f t="shared" si="61"/>
        <v>0</v>
      </c>
      <c r="K27" s="12">
        <f t="shared" si="61"/>
        <v>0</v>
      </c>
      <c r="L27" s="12">
        <f t="shared" si="1"/>
        <v>1200</v>
      </c>
      <c r="M27" s="12">
        <f t="shared" si="2"/>
        <v>1300</v>
      </c>
      <c r="N27" s="12">
        <f t="shared" si="3"/>
        <v>1300</v>
      </c>
      <c r="O27" s="12">
        <f t="shared" ref="O27:Q27" si="62">O28+O29</f>
        <v>0</v>
      </c>
      <c r="P27" s="12">
        <f t="shared" si="62"/>
        <v>0</v>
      </c>
      <c r="Q27" s="12">
        <f t="shared" si="62"/>
        <v>0</v>
      </c>
      <c r="R27" s="12">
        <f t="shared" si="5"/>
        <v>1200</v>
      </c>
      <c r="S27" s="12">
        <f t="shared" si="6"/>
        <v>1300</v>
      </c>
      <c r="T27" s="12">
        <f t="shared" si="7"/>
        <v>1300</v>
      </c>
      <c r="U27" s="12">
        <f t="shared" ref="U27:V27" si="63">U28+U29</f>
        <v>0</v>
      </c>
      <c r="V27" s="12">
        <f t="shared" si="63"/>
        <v>0</v>
      </c>
      <c r="W27" s="12">
        <f t="shared" si="9"/>
        <v>1200</v>
      </c>
      <c r="X27" s="12">
        <f t="shared" si="10"/>
        <v>1300</v>
      </c>
      <c r="Y27" s="12">
        <f t="shared" si="11"/>
        <v>1300</v>
      </c>
      <c r="Z27" s="12">
        <f t="shared" ref="Z27:AB27" si="64">Z28+Z29</f>
        <v>0</v>
      </c>
      <c r="AA27" s="12">
        <f t="shared" si="64"/>
        <v>0</v>
      </c>
      <c r="AB27" s="12">
        <f t="shared" si="64"/>
        <v>0</v>
      </c>
      <c r="AC27" s="12">
        <f t="shared" si="13"/>
        <v>1200</v>
      </c>
      <c r="AD27" s="12">
        <f t="shared" si="14"/>
        <v>1300</v>
      </c>
      <c r="AE27" s="12">
        <f t="shared" si="15"/>
        <v>1300</v>
      </c>
      <c r="AF27" s="12">
        <f t="shared" ref="AF27:AG27" si="65">AF28+AF29</f>
        <v>0</v>
      </c>
      <c r="AG27" s="12">
        <f t="shared" si="65"/>
        <v>0</v>
      </c>
      <c r="AH27" s="12">
        <f t="shared" si="17"/>
        <v>1200</v>
      </c>
      <c r="AI27" s="12">
        <f t="shared" si="18"/>
        <v>1300</v>
      </c>
      <c r="AJ27" s="12">
        <f t="shared" si="19"/>
        <v>1300</v>
      </c>
      <c r="AK27" s="12">
        <f t="shared" ref="AK27:AQ27" si="66">AK28+AK29</f>
        <v>0</v>
      </c>
      <c r="AL27" s="12">
        <f t="shared" ref="AL27:AM27" si="67">AL28+AL29</f>
        <v>0</v>
      </c>
      <c r="AM27" s="12">
        <f t="shared" si="67"/>
        <v>0</v>
      </c>
      <c r="AN27" s="12">
        <f t="shared" si="20"/>
        <v>1200</v>
      </c>
      <c r="AO27" s="12">
        <f t="shared" si="21"/>
        <v>1300</v>
      </c>
      <c r="AP27" s="12">
        <f t="shared" si="22"/>
        <v>1300</v>
      </c>
      <c r="AQ27" s="12">
        <f t="shared" si="66"/>
        <v>0</v>
      </c>
      <c r="AR27" s="1"/>
    </row>
    <row r="28" spans="1:44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847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2"/>
        <v>200</v>
      </c>
      <c r="N28" s="12">
        <f t="shared" si="3"/>
        <v>200</v>
      </c>
      <c r="O28" s="12"/>
      <c r="P28" s="12"/>
      <c r="Q28" s="12"/>
      <c r="R28" s="12">
        <f t="shared" si="5"/>
        <v>200</v>
      </c>
      <c r="S28" s="12">
        <f t="shared" si="6"/>
        <v>200</v>
      </c>
      <c r="T28" s="12">
        <f t="shared" si="7"/>
        <v>200</v>
      </c>
      <c r="U28" s="12"/>
      <c r="V28" s="12"/>
      <c r="W28" s="12">
        <f t="shared" si="9"/>
        <v>200</v>
      </c>
      <c r="X28" s="12">
        <f t="shared" si="10"/>
        <v>200</v>
      </c>
      <c r="Y28" s="12">
        <f t="shared" si="11"/>
        <v>200</v>
      </c>
      <c r="Z28" s="12"/>
      <c r="AA28" s="12"/>
      <c r="AB28" s="12"/>
      <c r="AC28" s="12">
        <f t="shared" si="13"/>
        <v>200</v>
      </c>
      <c r="AD28" s="12">
        <f t="shared" si="14"/>
        <v>200</v>
      </c>
      <c r="AE28" s="12">
        <f t="shared" si="15"/>
        <v>200</v>
      </c>
      <c r="AF28" s="12"/>
      <c r="AG28" s="12"/>
      <c r="AH28" s="12">
        <f t="shared" si="17"/>
        <v>200</v>
      </c>
      <c r="AI28" s="12">
        <f t="shared" si="18"/>
        <v>200</v>
      </c>
      <c r="AJ28" s="12">
        <f t="shared" si="19"/>
        <v>200</v>
      </c>
      <c r="AK28" s="12"/>
      <c r="AL28" s="12"/>
      <c r="AM28" s="12"/>
      <c r="AN28" s="12">
        <f t="shared" si="20"/>
        <v>200</v>
      </c>
      <c r="AO28" s="12">
        <f t="shared" si="21"/>
        <v>200</v>
      </c>
      <c r="AP28" s="12">
        <f t="shared" si="22"/>
        <v>200</v>
      </c>
      <c r="AQ28" s="12"/>
      <c r="AR28" s="1"/>
    </row>
    <row r="29" spans="1:44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2"/>
        <v>1100</v>
      </c>
      <c r="N29" s="12">
        <f t="shared" si="3"/>
        <v>1100</v>
      </c>
      <c r="O29" s="12"/>
      <c r="P29" s="12"/>
      <c r="Q29" s="12"/>
      <c r="R29" s="12">
        <f t="shared" si="5"/>
        <v>1000</v>
      </c>
      <c r="S29" s="12">
        <f t="shared" si="6"/>
        <v>1100</v>
      </c>
      <c r="T29" s="12">
        <f t="shared" si="7"/>
        <v>1100</v>
      </c>
      <c r="U29" s="12"/>
      <c r="V29" s="12"/>
      <c r="W29" s="12">
        <f t="shared" si="9"/>
        <v>1000</v>
      </c>
      <c r="X29" s="12">
        <f t="shared" si="10"/>
        <v>1100</v>
      </c>
      <c r="Y29" s="12">
        <f t="shared" si="11"/>
        <v>1100</v>
      </c>
      <c r="Z29" s="12"/>
      <c r="AA29" s="12"/>
      <c r="AB29" s="12"/>
      <c r="AC29" s="12">
        <f t="shared" si="13"/>
        <v>1000</v>
      </c>
      <c r="AD29" s="12">
        <f t="shared" si="14"/>
        <v>1100</v>
      </c>
      <c r="AE29" s="12">
        <f t="shared" si="15"/>
        <v>1100</v>
      </c>
      <c r="AF29" s="12"/>
      <c r="AG29" s="12"/>
      <c r="AH29" s="12">
        <f t="shared" si="17"/>
        <v>1000</v>
      </c>
      <c r="AI29" s="12">
        <f t="shared" si="18"/>
        <v>1100</v>
      </c>
      <c r="AJ29" s="12">
        <f t="shared" si="19"/>
        <v>1100</v>
      </c>
      <c r="AK29" s="12"/>
      <c r="AL29" s="12"/>
      <c r="AM29" s="12"/>
      <c r="AN29" s="12">
        <f t="shared" si="20"/>
        <v>1000</v>
      </c>
      <c r="AO29" s="12">
        <f t="shared" si="21"/>
        <v>1100</v>
      </c>
      <c r="AP29" s="12">
        <f t="shared" si="22"/>
        <v>1100</v>
      </c>
      <c r="AQ29" s="12"/>
      <c r="AR29" s="1"/>
    </row>
    <row r="30" spans="1:44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68">F31</f>
        <v>4277</v>
      </c>
      <c r="G30" s="12">
        <f t="shared" si="68"/>
        <v>4277</v>
      </c>
      <c r="H30" s="12">
        <f t="shared" si="68"/>
        <v>4277</v>
      </c>
      <c r="I30" s="12">
        <f t="shared" si="68"/>
        <v>0</v>
      </c>
      <c r="J30" s="12">
        <f t="shared" si="68"/>
        <v>0</v>
      </c>
      <c r="K30" s="12">
        <f t="shared" si="68"/>
        <v>0</v>
      </c>
      <c r="L30" s="12">
        <f t="shared" si="1"/>
        <v>4277</v>
      </c>
      <c r="M30" s="12">
        <f t="shared" si="2"/>
        <v>4277</v>
      </c>
      <c r="N30" s="12">
        <f t="shared" si="3"/>
        <v>4277</v>
      </c>
      <c r="O30" s="12">
        <f t="shared" ref="O30:Q30" si="69">O31</f>
        <v>0</v>
      </c>
      <c r="P30" s="12">
        <f t="shared" si="69"/>
        <v>0</v>
      </c>
      <c r="Q30" s="12">
        <f t="shared" si="69"/>
        <v>0</v>
      </c>
      <c r="R30" s="12">
        <f t="shared" si="5"/>
        <v>4277</v>
      </c>
      <c r="S30" s="12">
        <f t="shared" si="6"/>
        <v>4277</v>
      </c>
      <c r="T30" s="12">
        <f t="shared" si="7"/>
        <v>4277</v>
      </c>
      <c r="U30" s="12">
        <f t="shared" ref="U30:V30" si="70">U31</f>
        <v>0</v>
      </c>
      <c r="V30" s="12">
        <f t="shared" si="70"/>
        <v>0</v>
      </c>
      <c r="W30" s="12">
        <f t="shared" si="9"/>
        <v>4277</v>
      </c>
      <c r="X30" s="12">
        <f t="shared" si="10"/>
        <v>4277</v>
      </c>
      <c r="Y30" s="12">
        <f t="shared" si="11"/>
        <v>4277</v>
      </c>
      <c r="Z30" s="12">
        <f t="shared" ref="Z30:AB30" si="71">Z31</f>
        <v>0</v>
      </c>
      <c r="AA30" s="12">
        <f t="shared" si="71"/>
        <v>0</v>
      </c>
      <c r="AB30" s="12">
        <f t="shared" si="71"/>
        <v>0</v>
      </c>
      <c r="AC30" s="12">
        <f t="shared" si="13"/>
        <v>4277</v>
      </c>
      <c r="AD30" s="12">
        <f t="shared" si="14"/>
        <v>4277</v>
      </c>
      <c r="AE30" s="12">
        <f t="shared" si="15"/>
        <v>4277</v>
      </c>
      <c r="AF30" s="12">
        <f t="shared" ref="AF30:AG30" si="72">AF31</f>
        <v>0</v>
      </c>
      <c r="AG30" s="12">
        <f t="shared" si="72"/>
        <v>0</v>
      </c>
      <c r="AH30" s="12">
        <f t="shared" si="17"/>
        <v>4277</v>
      </c>
      <c r="AI30" s="12">
        <f t="shared" si="18"/>
        <v>4277</v>
      </c>
      <c r="AJ30" s="12">
        <f t="shared" si="19"/>
        <v>4277</v>
      </c>
      <c r="AK30" s="12">
        <f t="shared" ref="AK30:AQ30" si="73">AK31</f>
        <v>0</v>
      </c>
      <c r="AL30" s="12">
        <f t="shared" si="73"/>
        <v>0</v>
      </c>
      <c r="AM30" s="12">
        <f t="shared" si="73"/>
        <v>0</v>
      </c>
      <c r="AN30" s="12">
        <f t="shared" si="20"/>
        <v>4277</v>
      </c>
      <c r="AO30" s="12">
        <f t="shared" si="21"/>
        <v>4277</v>
      </c>
      <c r="AP30" s="12">
        <f t="shared" si="22"/>
        <v>4277</v>
      </c>
      <c r="AQ30" s="12">
        <f t="shared" si="73"/>
        <v>0</v>
      </c>
      <c r="AR30" s="1"/>
    </row>
    <row r="31" spans="1:44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2"/>
        <v>4277</v>
      </c>
      <c r="N31" s="12">
        <f t="shared" si="3"/>
        <v>4277</v>
      </c>
      <c r="O31" s="12"/>
      <c r="P31" s="12"/>
      <c r="Q31" s="12"/>
      <c r="R31" s="12">
        <f t="shared" si="5"/>
        <v>4277</v>
      </c>
      <c r="S31" s="12">
        <f t="shared" si="6"/>
        <v>4277</v>
      </c>
      <c r="T31" s="12">
        <f t="shared" si="7"/>
        <v>4277</v>
      </c>
      <c r="U31" s="12"/>
      <c r="V31" s="12"/>
      <c r="W31" s="12">
        <f t="shared" si="9"/>
        <v>4277</v>
      </c>
      <c r="X31" s="12">
        <f t="shared" si="10"/>
        <v>4277</v>
      </c>
      <c r="Y31" s="12">
        <f t="shared" si="11"/>
        <v>4277</v>
      </c>
      <c r="Z31" s="12"/>
      <c r="AA31" s="12"/>
      <c r="AB31" s="12"/>
      <c r="AC31" s="12">
        <f t="shared" si="13"/>
        <v>4277</v>
      </c>
      <c r="AD31" s="12">
        <f t="shared" si="14"/>
        <v>4277</v>
      </c>
      <c r="AE31" s="12">
        <f t="shared" si="15"/>
        <v>4277</v>
      </c>
      <c r="AF31" s="12"/>
      <c r="AG31" s="12"/>
      <c r="AH31" s="12">
        <f t="shared" si="17"/>
        <v>4277</v>
      </c>
      <c r="AI31" s="12">
        <f t="shared" si="18"/>
        <v>4277</v>
      </c>
      <c r="AJ31" s="12">
        <f t="shared" si="19"/>
        <v>4277</v>
      </c>
      <c r="AK31" s="12"/>
      <c r="AL31" s="12"/>
      <c r="AM31" s="12"/>
      <c r="AN31" s="12">
        <f t="shared" si="20"/>
        <v>4277</v>
      </c>
      <c r="AO31" s="12">
        <f t="shared" si="21"/>
        <v>4277</v>
      </c>
      <c r="AP31" s="12">
        <f t="shared" si="22"/>
        <v>4277</v>
      </c>
      <c r="AQ31" s="12"/>
      <c r="AR31" s="1"/>
    </row>
    <row r="32" spans="1:44" s="26" customFormat="1" ht="47.25" customHeight="1" x14ac:dyDescent="0.25">
      <c r="A32" s="27" t="s">
        <v>198</v>
      </c>
      <c r="B32" s="28"/>
      <c r="C32" s="27"/>
      <c r="D32" s="27"/>
      <c r="E32" s="23" t="s">
        <v>449</v>
      </c>
      <c r="F32" s="29">
        <f t="shared" ref="F32:K32" si="74">F33</f>
        <v>1915</v>
      </c>
      <c r="G32" s="29">
        <f t="shared" si="74"/>
        <v>1915</v>
      </c>
      <c r="H32" s="29">
        <f t="shared" si="74"/>
        <v>1915</v>
      </c>
      <c r="I32" s="29">
        <f t="shared" si="74"/>
        <v>0</v>
      </c>
      <c r="J32" s="29">
        <f t="shared" si="74"/>
        <v>0</v>
      </c>
      <c r="K32" s="29">
        <f t="shared" si="74"/>
        <v>0</v>
      </c>
      <c r="L32" s="29">
        <f t="shared" si="1"/>
        <v>1915</v>
      </c>
      <c r="M32" s="29">
        <f t="shared" si="2"/>
        <v>1915</v>
      </c>
      <c r="N32" s="29">
        <f t="shared" si="3"/>
        <v>1915</v>
      </c>
      <c r="O32" s="29">
        <f t="shared" ref="O32:Q32" si="75">O33</f>
        <v>0</v>
      </c>
      <c r="P32" s="29">
        <f t="shared" si="75"/>
        <v>0</v>
      </c>
      <c r="Q32" s="29">
        <f t="shared" si="75"/>
        <v>0</v>
      </c>
      <c r="R32" s="12">
        <f t="shared" si="5"/>
        <v>1915</v>
      </c>
      <c r="S32" s="12">
        <f t="shared" si="6"/>
        <v>1915</v>
      </c>
      <c r="T32" s="12">
        <f t="shared" si="7"/>
        <v>1915</v>
      </c>
      <c r="U32" s="29">
        <f t="shared" ref="U32:V32" si="76">U33</f>
        <v>0</v>
      </c>
      <c r="V32" s="29">
        <f t="shared" si="76"/>
        <v>0</v>
      </c>
      <c r="W32" s="12">
        <f t="shared" si="9"/>
        <v>1915</v>
      </c>
      <c r="X32" s="12">
        <f t="shared" si="10"/>
        <v>1915</v>
      </c>
      <c r="Y32" s="12">
        <f t="shared" si="11"/>
        <v>1915</v>
      </c>
      <c r="Z32" s="29">
        <f t="shared" ref="Z32:AB32" si="77">Z33</f>
        <v>0</v>
      </c>
      <c r="AA32" s="29">
        <f t="shared" si="77"/>
        <v>0</v>
      </c>
      <c r="AB32" s="29">
        <f t="shared" si="77"/>
        <v>0</v>
      </c>
      <c r="AC32" s="12">
        <f t="shared" si="13"/>
        <v>1915</v>
      </c>
      <c r="AD32" s="12">
        <f t="shared" si="14"/>
        <v>1915</v>
      </c>
      <c r="AE32" s="12">
        <f t="shared" si="15"/>
        <v>1915</v>
      </c>
      <c r="AF32" s="29">
        <f t="shared" ref="AF32:AG32" si="78">AF33</f>
        <v>0</v>
      </c>
      <c r="AG32" s="29">
        <f t="shared" si="78"/>
        <v>0</v>
      </c>
      <c r="AH32" s="29">
        <f t="shared" si="17"/>
        <v>1915</v>
      </c>
      <c r="AI32" s="29">
        <f t="shared" si="18"/>
        <v>1915</v>
      </c>
      <c r="AJ32" s="29">
        <f t="shared" si="19"/>
        <v>1915</v>
      </c>
      <c r="AK32" s="29">
        <f t="shared" ref="AK32:AQ32" si="79">AK33</f>
        <v>0</v>
      </c>
      <c r="AL32" s="29">
        <f t="shared" si="79"/>
        <v>0</v>
      </c>
      <c r="AM32" s="29">
        <f t="shared" si="79"/>
        <v>0</v>
      </c>
      <c r="AN32" s="29">
        <f t="shared" si="20"/>
        <v>1915</v>
      </c>
      <c r="AO32" s="29">
        <f t="shared" si="21"/>
        <v>1915</v>
      </c>
      <c r="AP32" s="29">
        <f t="shared" si="22"/>
        <v>1915</v>
      </c>
      <c r="AQ32" s="29">
        <f t="shared" si="79"/>
        <v>0</v>
      </c>
      <c r="AR32" s="25"/>
    </row>
    <row r="33" spans="1:44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80">F34+F37</f>
        <v>1915</v>
      </c>
      <c r="G33" s="12">
        <f t="shared" si="80"/>
        <v>1915</v>
      </c>
      <c r="H33" s="12">
        <f t="shared" si="80"/>
        <v>1915</v>
      </c>
      <c r="I33" s="12">
        <f t="shared" si="80"/>
        <v>0</v>
      </c>
      <c r="J33" s="12">
        <f t="shared" si="80"/>
        <v>0</v>
      </c>
      <c r="K33" s="12">
        <f t="shared" si="80"/>
        <v>0</v>
      </c>
      <c r="L33" s="12">
        <f t="shared" si="1"/>
        <v>1915</v>
      </c>
      <c r="M33" s="12">
        <f t="shared" si="2"/>
        <v>1915</v>
      </c>
      <c r="N33" s="12">
        <f t="shared" si="3"/>
        <v>1915</v>
      </c>
      <c r="O33" s="12">
        <f t="shared" ref="O33:Q33" si="81">O34+O37</f>
        <v>0</v>
      </c>
      <c r="P33" s="12">
        <f t="shared" si="81"/>
        <v>0</v>
      </c>
      <c r="Q33" s="12">
        <f t="shared" si="81"/>
        <v>0</v>
      </c>
      <c r="R33" s="12">
        <f t="shared" si="5"/>
        <v>1915</v>
      </c>
      <c r="S33" s="12">
        <f t="shared" si="6"/>
        <v>1915</v>
      </c>
      <c r="T33" s="12">
        <f t="shared" si="7"/>
        <v>1915</v>
      </c>
      <c r="U33" s="12">
        <f t="shared" ref="U33:V33" si="82">U34+U37</f>
        <v>0</v>
      </c>
      <c r="V33" s="12">
        <f t="shared" si="82"/>
        <v>0</v>
      </c>
      <c r="W33" s="12">
        <f t="shared" si="9"/>
        <v>1915</v>
      </c>
      <c r="X33" s="12">
        <f t="shared" si="10"/>
        <v>1915</v>
      </c>
      <c r="Y33" s="12">
        <f t="shared" si="11"/>
        <v>1915</v>
      </c>
      <c r="Z33" s="12">
        <f t="shared" ref="Z33:AB33" si="83">Z34+Z37</f>
        <v>0</v>
      </c>
      <c r="AA33" s="12">
        <f t="shared" si="83"/>
        <v>0</v>
      </c>
      <c r="AB33" s="12">
        <f t="shared" si="83"/>
        <v>0</v>
      </c>
      <c r="AC33" s="12">
        <f t="shared" si="13"/>
        <v>1915</v>
      </c>
      <c r="AD33" s="12">
        <f t="shared" si="14"/>
        <v>1915</v>
      </c>
      <c r="AE33" s="12">
        <f t="shared" si="15"/>
        <v>1915</v>
      </c>
      <c r="AF33" s="12">
        <f t="shared" ref="AF33:AG33" si="84">AF34+AF37</f>
        <v>0</v>
      </c>
      <c r="AG33" s="12">
        <f t="shared" si="84"/>
        <v>0</v>
      </c>
      <c r="AH33" s="12">
        <f t="shared" si="17"/>
        <v>1915</v>
      </c>
      <c r="AI33" s="12">
        <f t="shared" si="18"/>
        <v>1915</v>
      </c>
      <c r="AJ33" s="12">
        <f t="shared" si="19"/>
        <v>1915</v>
      </c>
      <c r="AK33" s="12">
        <f t="shared" ref="AK33:AQ33" si="85">AK34+AK37</f>
        <v>0</v>
      </c>
      <c r="AL33" s="12">
        <f t="shared" ref="AL33:AM33" si="86">AL34+AL37</f>
        <v>0</v>
      </c>
      <c r="AM33" s="12">
        <f t="shared" si="86"/>
        <v>0</v>
      </c>
      <c r="AN33" s="12">
        <f t="shared" si="20"/>
        <v>1915</v>
      </c>
      <c r="AO33" s="12">
        <f t="shared" si="21"/>
        <v>1915</v>
      </c>
      <c r="AP33" s="12">
        <f t="shared" si="22"/>
        <v>1915</v>
      </c>
      <c r="AQ33" s="12">
        <f t="shared" si="85"/>
        <v>0</v>
      </c>
      <c r="AR33" s="1"/>
    </row>
    <row r="34" spans="1:44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87">F35</f>
        <v>50</v>
      </c>
      <c r="G34" s="12">
        <f t="shared" si="87"/>
        <v>50</v>
      </c>
      <c r="H34" s="12">
        <f t="shared" si="87"/>
        <v>50</v>
      </c>
      <c r="I34" s="12">
        <f t="shared" si="87"/>
        <v>0</v>
      </c>
      <c r="J34" s="12">
        <f t="shared" si="87"/>
        <v>0</v>
      </c>
      <c r="K34" s="12">
        <f t="shared" si="87"/>
        <v>0</v>
      </c>
      <c r="L34" s="12">
        <f t="shared" si="1"/>
        <v>50</v>
      </c>
      <c r="M34" s="12">
        <f t="shared" si="2"/>
        <v>50</v>
      </c>
      <c r="N34" s="12">
        <f t="shared" si="3"/>
        <v>50</v>
      </c>
      <c r="O34" s="12">
        <f t="shared" ref="O34:Q35" si="88">O35</f>
        <v>0</v>
      </c>
      <c r="P34" s="12">
        <f t="shared" si="88"/>
        <v>0</v>
      </c>
      <c r="Q34" s="12">
        <f t="shared" si="88"/>
        <v>0</v>
      </c>
      <c r="R34" s="12">
        <f t="shared" si="5"/>
        <v>50</v>
      </c>
      <c r="S34" s="12">
        <f t="shared" si="6"/>
        <v>50</v>
      </c>
      <c r="T34" s="12">
        <f t="shared" si="7"/>
        <v>50</v>
      </c>
      <c r="U34" s="12">
        <f t="shared" ref="U34:V35" si="89">U35</f>
        <v>0</v>
      </c>
      <c r="V34" s="12">
        <f t="shared" si="89"/>
        <v>0</v>
      </c>
      <c r="W34" s="12">
        <f t="shared" si="9"/>
        <v>50</v>
      </c>
      <c r="X34" s="12">
        <f t="shared" si="10"/>
        <v>50</v>
      </c>
      <c r="Y34" s="12">
        <f t="shared" si="11"/>
        <v>50</v>
      </c>
      <c r="Z34" s="12">
        <f t="shared" ref="Z34:AB35" si="90">Z35</f>
        <v>0</v>
      </c>
      <c r="AA34" s="12">
        <f t="shared" si="90"/>
        <v>0</v>
      </c>
      <c r="AB34" s="12">
        <f t="shared" si="90"/>
        <v>0</v>
      </c>
      <c r="AC34" s="12">
        <f t="shared" si="13"/>
        <v>50</v>
      </c>
      <c r="AD34" s="12">
        <f t="shared" si="14"/>
        <v>50</v>
      </c>
      <c r="AE34" s="12">
        <f t="shared" si="15"/>
        <v>50</v>
      </c>
      <c r="AF34" s="12">
        <f t="shared" ref="AF34:AG35" si="91">AF35</f>
        <v>0</v>
      </c>
      <c r="AG34" s="12">
        <f t="shared" si="91"/>
        <v>0</v>
      </c>
      <c r="AH34" s="12">
        <f t="shared" si="17"/>
        <v>50</v>
      </c>
      <c r="AI34" s="12">
        <f t="shared" si="18"/>
        <v>50</v>
      </c>
      <c r="AJ34" s="12">
        <f t="shared" si="19"/>
        <v>50</v>
      </c>
      <c r="AK34" s="12">
        <f t="shared" ref="AK34:AQ35" si="92">AK35</f>
        <v>0</v>
      </c>
      <c r="AL34" s="12">
        <f t="shared" si="92"/>
        <v>0</v>
      </c>
      <c r="AM34" s="12">
        <f t="shared" si="92"/>
        <v>0</v>
      </c>
      <c r="AN34" s="12">
        <f t="shared" si="20"/>
        <v>50</v>
      </c>
      <c r="AO34" s="12">
        <f t="shared" si="21"/>
        <v>50</v>
      </c>
      <c r="AP34" s="12">
        <f t="shared" si="22"/>
        <v>50</v>
      </c>
      <c r="AQ34" s="12">
        <f t="shared" si="92"/>
        <v>0</v>
      </c>
      <c r="AR34" s="1"/>
    </row>
    <row r="35" spans="1:44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87"/>
        <v>50</v>
      </c>
      <c r="G35" s="12">
        <f t="shared" si="87"/>
        <v>50</v>
      </c>
      <c r="H35" s="12">
        <f t="shared" si="87"/>
        <v>50</v>
      </c>
      <c r="I35" s="12">
        <f t="shared" si="87"/>
        <v>0</v>
      </c>
      <c r="J35" s="12">
        <f t="shared" si="87"/>
        <v>0</v>
      </c>
      <c r="K35" s="12">
        <f t="shared" si="87"/>
        <v>0</v>
      </c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>
        <f t="shared" si="88"/>
        <v>0</v>
      </c>
      <c r="P35" s="12">
        <f t="shared" si="88"/>
        <v>0</v>
      </c>
      <c r="Q35" s="12">
        <f t="shared" si="88"/>
        <v>0</v>
      </c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>
        <f t="shared" si="89"/>
        <v>0</v>
      </c>
      <c r="V35" s="12">
        <f t="shared" si="89"/>
        <v>0</v>
      </c>
      <c r="W35" s="12">
        <f t="shared" si="9"/>
        <v>50</v>
      </c>
      <c r="X35" s="12">
        <f t="shared" si="10"/>
        <v>50</v>
      </c>
      <c r="Y35" s="12">
        <f t="shared" si="11"/>
        <v>50</v>
      </c>
      <c r="Z35" s="12">
        <f t="shared" si="90"/>
        <v>0</v>
      </c>
      <c r="AA35" s="12">
        <f t="shared" si="90"/>
        <v>0</v>
      </c>
      <c r="AB35" s="12">
        <f t="shared" si="90"/>
        <v>0</v>
      </c>
      <c r="AC35" s="12">
        <f t="shared" si="13"/>
        <v>50</v>
      </c>
      <c r="AD35" s="12">
        <f t="shared" si="14"/>
        <v>50</v>
      </c>
      <c r="AE35" s="12">
        <f t="shared" si="15"/>
        <v>50</v>
      </c>
      <c r="AF35" s="12">
        <f t="shared" si="91"/>
        <v>0</v>
      </c>
      <c r="AG35" s="12">
        <f t="shared" si="91"/>
        <v>0</v>
      </c>
      <c r="AH35" s="12">
        <f t="shared" si="17"/>
        <v>50</v>
      </c>
      <c r="AI35" s="12">
        <f t="shared" si="18"/>
        <v>50</v>
      </c>
      <c r="AJ35" s="12">
        <f t="shared" si="19"/>
        <v>50</v>
      </c>
      <c r="AK35" s="12">
        <f t="shared" si="92"/>
        <v>0</v>
      </c>
      <c r="AL35" s="12">
        <f t="shared" si="92"/>
        <v>0</v>
      </c>
      <c r="AM35" s="12">
        <f t="shared" si="92"/>
        <v>0</v>
      </c>
      <c r="AN35" s="12">
        <f t="shared" si="20"/>
        <v>50</v>
      </c>
      <c r="AO35" s="12">
        <f t="shared" si="21"/>
        <v>50</v>
      </c>
      <c r="AP35" s="12">
        <f t="shared" si="22"/>
        <v>50</v>
      </c>
      <c r="AQ35" s="12">
        <f t="shared" si="92"/>
        <v>0</v>
      </c>
      <c r="AR35" s="1"/>
    </row>
    <row r="36" spans="1:44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2"/>
        <v>50</v>
      </c>
      <c r="N36" s="12">
        <f t="shared" si="3"/>
        <v>50</v>
      </c>
      <c r="O36" s="12"/>
      <c r="P36" s="12"/>
      <c r="Q36" s="12"/>
      <c r="R36" s="12">
        <f t="shared" si="5"/>
        <v>50</v>
      </c>
      <c r="S36" s="12">
        <f t="shared" si="6"/>
        <v>50</v>
      </c>
      <c r="T36" s="12">
        <f t="shared" si="7"/>
        <v>50</v>
      </c>
      <c r="U36" s="12"/>
      <c r="V36" s="12"/>
      <c r="W36" s="12">
        <f t="shared" si="9"/>
        <v>50</v>
      </c>
      <c r="X36" s="12">
        <f t="shared" si="10"/>
        <v>50</v>
      </c>
      <c r="Y36" s="12">
        <f t="shared" si="11"/>
        <v>50</v>
      </c>
      <c r="Z36" s="12"/>
      <c r="AA36" s="12"/>
      <c r="AB36" s="12"/>
      <c r="AC36" s="12">
        <f t="shared" si="13"/>
        <v>50</v>
      </c>
      <c r="AD36" s="12">
        <f t="shared" si="14"/>
        <v>50</v>
      </c>
      <c r="AE36" s="12">
        <f t="shared" si="15"/>
        <v>50</v>
      </c>
      <c r="AF36" s="12"/>
      <c r="AG36" s="12"/>
      <c r="AH36" s="12">
        <f t="shared" si="17"/>
        <v>50</v>
      </c>
      <c r="AI36" s="12">
        <f t="shared" si="18"/>
        <v>50</v>
      </c>
      <c r="AJ36" s="12">
        <f t="shared" si="19"/>
        <v>50</v>
      </c>
      <c r="AK36" s="12"/>
      <c r="AL36" s="12"/>
      <c r="AM36" s="12"/>
      <c r="AN36" s="12">
        <f t="shared" si="20"/>
        <v>50</v>
      </c>
      <c r="AO36" s="12">
        <f t="shared" si="21"/>
        <v>50</v>
      </c>
      <c r="AP36" s="12">
        <f t="shared" si="22"/>
        <v>50</v>
      </c>
      <c r="AQ36" s="12"/>
      <c r="AR36" s="1"/>
    </row>
    <row r="37" spans="1:44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93">F38+F40</f>
        <v>1865</v>
      </c>
      <c r="G37" s="12">
        <f t="shared" si="93"/>
        <v>1865</v>
      </c>
      <c r="H37" s="12">
        <f t="shared" si="93"/>
        <v>1865</v>
      </c>
      <c r="I37" s="12">
        <f t="shared" si="93"/>
        <v>0</v>
      </c>
      <c r="J37" s="12">
        <f t="shared" si="93"/>
        <v>0</v>
      </c>
      <c r="K37" s="12">
        <f t="shared" si="93"/>
        <v>0</v>
      </c>
      <c r="L37" s="12">
        <f t="shared" si="1"/>
        <v>1865</v>
      </c>
      <c r="M37" s="12">
        <f t="shared" si="2"/>
        <v>1865</v>
      </c>
      <c r="N37" s="12">
        <f t="shared" si="3"/>
        <v>1865</v>
      </c>
      <c r="O37" s="12">
        <f t="shared" ref="O37:Q37" si="94">O38+O40</f>
        <v>0</v>
      </c>
      <c r="P37" s="12">
        <f t="shared" si="94"/>
        <v>0</v>
      </c>
      <c r="Q37" s="12">
        <f t="shared" si="94"/>
        <v>0</v>
      </c>
      <c r="R37" s="12">
        <f t="shared" si="5"/>
        <v>1865</v>
      </c>
      <c r="S37" s="12">
        <f t="shared" si="6"/>
        <v>1865</v>
      </c>
      <c r="T37" s="12">
        <f t="shared" si="7"/>
        <v>1865</v>
      </c>
      <c r="U37" s="12">
        <f t="shared" ref="U37:V37" si="95">U38+U40</f>
        <v>0</v>
      </c>
      <c r="V37" s="12">
        <f t="shared" si="95"/>
        <v>0</v>
      </c>
      <c r="W37" s="12">
        <f t="shared" si="9"/>
        <v>1865</v>
      </c>
      <c r="X37" s="12">
        <f t="shared" si="10"/>
        <v>1865</v>
      </c>
      <c r="Y37" s="12">
        <f t="shared" si="11"/>
        <v>1865</v>
      </c>
      <c r="Z37" s="12">
        <f t="shared" ref="Z37:AB37" si="96">Z38+Z40</f>
        <v>0</v>
      </c>
      <c r="AA37" s="12">
        <f t="shared" si="96"/>
        <v>0</v>
      </c>
      <c r="AB37" s="12">
        <f t="shared" si="96"/>
        <v>0</v>
      </c>
      <c r="AC37" s="12">
        <f t="shared" si="13"/>
        <v>1865</v>
      </c>
      <c r="AD37" s="12">
        <f t="shared" si="14"/>
        <v>1865</v>
      </c>
      <c r="AE37" s="12">
        <f t="shared" si="15"/>
        <v>1865</v>
      </c>
      <c r="AF37" s="12">
        <f t="shared" ref="AF37:AG37" si="97">AF38+AF40</f>
        <v>0</v>
      </c>
      <c r="AG37" s="12">
        <f t="shared" si="97"/>
        <v>0</v>
      </c>
      <c r="AH37" s="12">
        <f t="shared" si="17"/>
        <v>1865</v>
      </c>
      <c r="AI37" s="12">
        <f t="shared" si="18"/>
        <v>1865</v>
      </c>
      <c r="AJ37" s="12">
        <f t="shared" si="19"/>
        <v>1865</v>
      </c>
      <c r="AK37" s="12">
        <f t="shared" ref="AK37:AQ37" si="98">AK38+AK40</f>
        <v>0</v>
      </c>
      <c r="AL37" s="12">
        <f t="shared" ref="AL37:AM37" si="99">AL38+AL40</f>
        <v>0</v>
      </c>
      <c r="AM37" s="12">
        <f t="shared" si="99"/>
        <v>0</v>
      </c>
      <c r="AN37" s="12">
        <f t="shared" si="20"/>
        <v>1865</v>
      </c>
      <c r="AO37" s="12">
        <f t="shared" si="21"/>
        <v>1865</v>
      </c>
      <c r="AP37" s="12">
        <f t="shared" si="22"/>
        <v>1865</v>
      </c>
      <c r="AQ37" s="12">
        <f t="shared" si="98"/>
        <v>0</v>
      </c>
      <c r="AR37" s="1"/>
    </row>
    <row r="38" spans="1:44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100">F39</f>
        <v>540</v>
      </c>
      <c r="G38" s="12">
        <f t="shared" si="100"/>
        <v>540</v>
      </c>
      <c r="H38" s="12">
        <f t="shared" si="100"/>
        <v>540</v>
      </c>
      <c r="I38" s="12">
        <f t="shared" si="100"/>
        <v>0</v>
      </c>
      <c r="J38" s="12">
        <f t="shared" si="100"/>
        <v>0</v>
      </c>
      <c r="K38" s="12">
        <f t="shared" si="100"/>
        <v>0</v>
      </c>
      <c r="L38" s="12">
        <f t="shared" si="1"/>
        <v>540</v>
      </c>
      <c r="M38" s="12">
        <f t="shared" si="2"/>
        <v>540</v>
      </c>
      <c r="N38" s="12">
        <f t="shared" si="3"/>
        <v>540</v>
      </c>
      <c r="O38" s="12">
        <f t="shared" ref="O38:Q38" si="101">O39</f>
        <v>0</v>
      </c>
      <c r="P38" s="12">
        <f t="shared" si="101"/>
        <v>0</v>
      </c>
      <c r="Q38" s="12">
        <f t="shared" si="101"/>
        <v>0</v>
      </c>
      <c r="R38" s="12">
        <f t="shared" si="5"/>
        <v>540</v>
      </c>
      <c r="S38" s="12">
        <f t="shared" si="6"/>
        <v>540</v>
      </c>
      <c r="T38" s="12">
        <f t="shared" si="7"/>
        <v>540</v>
      </c>
      <c r="U38" s="12">
        <f t="shared" ref="U38:V38" si="102">U39</f>
        <v>0</v>
      </c>
      <c r="V38" s="12">
        <f t="shared" si="102"/>
        <v>0</v>
      </c>
      <c r="W38" s="12">
        <f t="shared" si="9"/>
        <v>540</v>
      </c>
      <c r="X38" s="12">
        <f t="shared" si="10"/>
        <v>540</v>
      </c>
      <c r="Y38" s="12">
        <f t="shared" si="11"/>
        <v>540</v>
      </c>
      <c r="Z38" s="12">
        <f t="shared" ref="Z38:AB38" si="103">Z39</f>
        <v>0</v>
      </c>
      <c r="AA38" s="12">
        <f t="shared" si="103"/>
        <v>0</v>
      </c>
      <c r="AB38" s="12">
        <f t="shared" si="103"/>
        <v>0</v>
      </c>
      <c r="AC38" s="12">
        <f t="shared" si="13"/>
        <v>540</v>
      </c>
      <c r="AD38" s="12">
        <f t="shared" si="14"/>
        <v>540</v>
      </c>
      <c r="AE38" s="12">
        <f t="shared" si="15"/>
        <v>540</v>
      </c>
      <c r="AF38" s="12">
        <f t="shared" ref="AF38:AG38" si="104">AF39</f>
        <v>0</v>
      </c>
      <c r="AG38" s="12">
        <f t="shared" si="104"/>
        <v>0</v>
      </c>
      <c r="AH38" s="12">
        <f t="shared" si="17"/>
        <v>540</v>
      </c>
      <c r="AI38" s="12">
        <f t="shared" si="18"/>
        <v>540</v>
      </c>
      <c r="AJ38" s="12">
        <f t="shared" si="19"/>
        <v>540</v>
      </c>
      <c r="AK38" s="12">
        <f t="shared" ref="AK38:AQ38" si="105">AK39</f>
        <v>0</v>
      </c>
      <c r="AL38" s="12">
        <f t="shared" si="105"/>
        <v>0</v>
      </c>
      <c r="AM38" s="12">
        <f t="shared" si="105"/>
        <v>0</v>
      </c>
      <c r="AN38" s="12">
        <f t="shared" si="20"/>
        <v>540</v>
      </c>
      <c r="AO38" s="12">
        <f t="shared" si="21"/>
        <v>540</v>
      </c>
      <c r="AP38" s="12">
        <f t="shared" si="22"/>
        <v>540</v>
      </c>
      <c r="AQ38" s="12">
        <f t="shared" si="105"/>
        <v>0</v>
      </c>
      <c r="AR38" s="1"/>
    </row>
    <row r="39" spans="1:44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2"/>
        <v>540</v>
      </c>
      <c r="N39" s="12">
        <f t="shared" si="3"/>
        <v>540</v>
      </c>
      <c r="O39" s="12"/>
      <c r="P39" s="12"/>
      <c r="Q39" s="12"/>
      <c r="R39" s="12">
        <f t="shared" si="5"/>
        <v>540</v>
      </c>
      <c r="S39" s="12">
        <f t="shared" si="6"/>
        <v>540</v>
      </c>
      <c r="T39" s="12">
        <f t="shared" si="7"/>
        <v>540</v>
      </c>
      <c r="U39" s="12"/>
      <c r="V39" s="12"/>
      <c r="W39" s="12">
        <f t="shared" si="9"/>
        <v>540</v>
      </c>
      <c r="X39" s="12">
        <f t="shared" si="10"/>
        <v>540</v>
      </c>
      <c r="Y39" s="12">
        <f t="shared" si="11"/>
        <v>540</v>
      </c>
      <c r="Z39" s="12"/>
      <c r="AA39" s="12"/>
      <c r="AB39" s="12"/>
      <c r="AC39" s="12">
        <f t="shared" si="13"/>
        <v>540</v>
      </c>
      <c r="AD39" s="12">
        <f t="shared" si="14"/>
        <v>540</v>
      </c>
      <c r="AE39" s="12">
        <f t="shared" si="15"/>
        <v>540</v>
      </c>
      <c r="AF39" s="12"/>
      <c r="AG39" s="12"/>
      <c r="AH39" s="12">
        <f t="shared" si="17"/>
        <v>540</v>
      </c>
      <c r="AI39" s="12">
        <f t="shared" si="18"/>
        <v>540</v>
      </c>
      <c r="AJ39" s="12">
        <f t="shared" si="19"/>
        <v>540</v>
      </c>
      <c r="AK39" s="12"/>
      <c r="AL39" s="12"/>
      <c r="AM39" s="12"/>
      <c r="AN39" s="12">
        <f t="shared" si="20"/>
        <v>540</v>
      </c>
      <c r="AO39" s="12">
        <f t="shared" si="21"/>
        <v>540</v>
      </c>
      <c r="AP39" s="12">
        <f t="shared" si="22"/>
        <v>540</v>
      </c>
      <c r="AQ39" s="12"/>
      <c r="AR39" s="1"/>
    </row>
    <row r="40" spans="1:44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106">F41</f>
        <v>1325</v>
      </c>
      <c r="G40" s="12">
        <f t="shared" si="106"/>
        <v>1325</v>
      </c>
      <c r="H40" s="12">
        <f t="shared" si="106"/>
        <v>1325</v>
      </c>
      <c r="I40" s="12">
        <f t="shared" si="106"/>
        <v>0</v>
      </c>
      <c r="J40" s="12">
        <f t="shared" si="106"/>
        <v>0</v>
      </c>
      <c r="K40" s="12">
        <f t="shared" si="106"/>
        <v>0</v>
      </c>
      <c r="L40" s="12">
        <f t="shared" si="1"/>
        <v>1325</v>
      </c>
      <c r="M40" s="12">
        <f t="shared" si="2"/>
        <v>1325</v>
      </c>
      <c r="N40" s="12">
        <f t="shared" si="3"/>
        <v>1325</v>
      </c>
      <c r="O40" s="12">
        <f t="shared" ref="O40:Q40" si="107">O41</f>
        <v>0</v>
      </c>
      <c r="P40" s="12">
        <f t="shared" si="107"/>
        <v>0</v>
      </c>
      <c r="Q40" s="12">
        <f t="shared" si="107"/>
        <v>0</v>
      </c>
      <c r="R40" s="12">
        <f t="shared" si="5"/>
        <v>1325</v>
      </c>
      <c r="S40" s="12">
        <f t="shared" si="6"/>
        <v>1325</v>
      </c>
      <c r="T40" s="12">
        <f t="shared" si="7"/>
        <v>1325</v>
      </c>
      <c r="U40" s="12">
        <f t="shared" ref="U40:V40" si="108">U41</f>
        <v>0</v>
      </c>
      <c r="V40" s="12">
        <f t="shared" si="108"/>
        <v>0</v>
      </c>
      <c r="W40" s="12">
        <f t="shared" si="9"/>
        <v>1325</v>
      </c>
      <c r="X40" s="12">
        <f t="shared" si="10"/>
        <v>1325</v>
      </c>
      <c r="Y40" s="12">
        <f t="shared" si="11"/>
        <v>1325</v>
      </c>
      <c r="Z40" s="12">
        <f t="shared" ref="Z40:AB40" si="109">Z41</f>
        <v>0</v>
      </c>
      <c r="AA40" s="12">
        <f t="shared" si="109"/>
        <v>0</v>
      </c>
      <c r="AB40" s="12">
        <f t="shared" si="109"/>
        <v>0</v>
      </c>
      <c r="AC40" s="12">
        <f t="shared" si="13"/>
        <v>1325</v>
      </c>
      <c r="AD40" s="12">
        <f t="shared" si="14"/>
        <v>1325</v>
      </c>
      <c r="AE40" s="12">
        <f t="shared" si="15"/>
        <v>1325</v>
      </c>
      <c r="AF40" s="12">
        <f t="shared" ref="AF40:AG40" si="110">AF41</f>
        <v>0</v>
      </c>
      <c r="AG40" s="12">
        <f t="shared" si="110"/>
        <v>0</v>
      </c>
      <c r="AH40" s="12">
        <f t="shared" si="17"/>
        <v>1325</v>
      </c>
      <c r="AI40" s="12">
        <f t="shared" si="18"/>
        <v>1325</v>
      </c>
      <c r="AJ40" s="12">
        <f t="shared" si="19"/>
        <v>1325</v>
      </c>
      <c r="AK40" s="12">
        <f t="shared" ref="AK40:AQ40" si="111">AK41</f>
        <v>0</v>
      </c>
      <c r="AL40" s="12">
        <f t="shared" si="111"/>
        <v>0</v>
      </c>
      <c r="AM40" s="12">
        <f t="shared" si="111"/>
        <v>0</v>
      </c>
      <c r="AN40" s="12">
        <f t="shared" si="20"/>
        <v>1325</v>
      </c>
      <c r="AO40" s="12">
        <f t="shared" si="21"/>
        <v>1325</v>
      </c>
      <c r="AP40" s="12">
        <f t="shared" si="22"/>
        <v>1325</v>
      </c>
      <c r="AQ40" s="12">
        <f t="shared" si="111"/>
        <v>0</v>
      </c>
      <c r="AR40" s="1"/>
    </row>
    <row r="41" spans="1:44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2"/>
        <v>1325</v>
      </c>
      <c r="N41" s="12">
        <f t="shared" si="3"/>
        <v>1325</v>
      </c>
      <c r="O41" s="12"/>
      <c r="P41" s="12"/>
      <c r="Q41" s="12"/>
      <c r="R41" s="12">
        <f t="shared" si="5"/>
        <v>1325</v>
      </c>
      <c r="S41" s="12">
        <f t="shared" si="6"/>
        <v>1325</v>
      </c>
      <c r="T41" s="12">
        <f t="shared" si="7"/>
        <v>1325</v>
      </c>
      <c r="U41" s="12"/>
      <c r="V41" s="12"/>
      <c r="W41" s="12">
        <f t="shared" si="9"/>
        <v>1325</v>
      </c>
      <c r="X41" s="12">
        <f t="shared" si="10"/>
        <v>1325</v>
      </c>
      <c r="Y41" s="12">
        <f t="shared" si="11"/>
        <v>1325</v>
      </c>
      <c r="Z41" s="12"/>
      <c r="AA41" s="12"/>
      <c r="AB41" s="12"/>
      <c r="AC41" s="12">
        <f t="shared" si="13"/>
        <v>1325</v>
      </c>
      <c r="AD41" s="12">
        <f t="shared" si="14"/>
        <v>1325</v>
      </c>
      <c r="AE41" s="12">
        <f t="shared" si="15"/>
        <v>1325</v>
      </c>
      <c r="AF41" s="12"/>
      <c r="AG41" s="12"/>
      <c r="AH41" s="12">
        <f t="shared" si="17"/>
        <v>1325</v>
      </c>
      <c r="AI41" s="12">
        <f t="shared" si="18"/>
        <v>1325</v>
      </c>
      <c r="AJ41" s="12">
        <f t="shared" si="19"/>
        <v>1325</v>
      </c>
      <c r="AK41" s="12"/>
      <c r="AL41" s="12"/>
      <c r="AM41" s="12"/>
      <c r="AN41" s="12">
        <f t="shared" si="20"/>
        <v>1325</v>
      </c>
      <c r="AO41" s="12">
        <f t="shared" si="21"/>
        <v>1325</v>
      </c>
      <c r="AP41" s="12">
        <f t="shared" si="22"/>
        <v>1325</v>
      </c>
      <c r="AQ41" s="12"/>
      <c r="AR41" s="1"/>
    </row>
    <row r="42" spans="1:44" s="26" customFormat="1" ht="47.25" hidden="1" customHeight="1" x14ac:dyDescent="0.25">
      <c r="A42" s="27" t="s">
        <v>199</v>
      </c>
      <c r="B42" s="28"/>
      <c r="C42" s="27"/>
      <c r="D42" s="27"/>
      <c r="E42" s="23" t="s">
        <v>451</v>
      </c>
      <c r="F42" s="29">
        <f t="shared" ref="F42:K45" si="112">F43</f>
        <v>500</v>
      </c>
      <c r="G42" s="29">
        <f t="shared" si="112"/>
        <v>500</v>
      </c>
      <c r="H42" s="29">
        <f t="shared" si="112"/>
        <v>500</v>
      </c>
      <c r="I42" s="29">
        <f t="shared" si="112"/>
        <v>-500</v>
      </c>
      <c r="J42" s="29">
        <f t="shared" si="112"/>
        <v>-500</v>
      </c>
      <c r="K42" s="29">
        <f t="shared" si="112"/>
        <v>-500</v>
      </c>
      <c r="L42" s="29">
        <f t="shared" si="1"/>
        <v>0</v>
      </c>
      <c r="M42" s="29">
        <f t="shared" si="2"/>
        <v>0</v>
      </c>
      <c r="N42" s="29">
        <f t="shared" si="3"/>
        <v>0</v>
      </c>
      <c r="O42" s="29">
        <f t="shared" ref="O42:Q45" si="113">O43</f>
        <v>0</v>
      </c>
      <c r="P42" s="29">
        <f t="shared" si="113"/>
        <v>0</v>
      </c>
      <c r="Q42" s="29">
        <f t="shared" si="113"/>
        <v>0</v>
      </c>
      <c r="R42" s="12">
        <f t="shared" si="5"/>
        <v>0</v>
      </c>
      <c r="S42" s="12">
        <f t="shared" si="6"/>
        <v>0</v>
      </c>
      <c r="T42" s="12">
        <f t="shared" si="7"/>
        <v>0</v>
      </c>
      <c r="U42" s="29">
        <f t="shared" ref="U42:V45" si="114">U43</f>
        <v>0</v>
      </c>
      <c r="V42" s="29">
        <f t="shared" si="114"/>
        <v>0</v>
      </c>
      <c r="W42" s="12">
        <f t="shared" si="9"/>
        <v>0</v>
      </c>
      <c r="X42" s="12">
        <f t="shared" si="10"/>
        <v>0</v>
      </c>
      <c r="Y42" s="12">
        <f t="shared" si="11"/>
        <v>0</v>
      </c>
      <c r="Z42" s="29">
        <f t="shared" ref="Z42:AB45" si="115">Z43</f>
        <v>0</v>
      </c>
      <c r="AA42" s="29">
        <f t="shared" si="115"/>
        <v>0</v>
      </c>
      <c r="AB42" s="29">
        <f t="shared" si="115"/>
        <v>0</v>
      </c>
      <c r="AC42" s="12">
        <f t="shared" si="13"/>
        <v>0</v>
      </c>
      <c r="AD42" s="12">
        <f t="shared" si="14"/>
        <v>0</v>
      </c>
      <c r="AE42" s="12">
        <f t="shared" si="15"/>
        <v>0</v>
      </c>
      <c r="AF42" s="29">
        <f t="shared" ref="AF42:AG45" si="116">AF43</f>
        <v>0</v>
      </c>
      <c r="AG42" s="29">
        <f t="shared" si="116"/>
        <v>0</v>
      </c>
      <c r="AH42" s="29">
        <f t="shared" si="17"/>
        <v>0</v>
      </c>
      <c r="AI42" s="29">
        <f t="shared" si="18"/>
        <v>0</v>
      </c>
      <c r="AJ42" s="29">
        <f t="shared" si="19"/>
        <v>0</v>
      </c>
      <c r="AK42" s="29">
        <f t="shared" ref="AK42:AQ45" si="117">AK43</f>
        <v>0</v>
      </c>
      <c r="AL42" s="29">
        <f t="shared" si="117"/>
        <v>0</v>
      </c>
      <c r="AM42" s="29">
        <f t="shared" si="117"/>
        <v>0</v>
      </c>
      <c r="AN42" s="29">
        <f t="shared" si="20"/>
        <v>0</v>
      </c>
      <c r="AO42" s="29">
        <f t="shared" si="21"/>
        <v>0</v>
      </c>
      <c r="AP42" s="29">
        <f t="shared" si="22"/>
        <v>0</v>
      </c>
      <c r="AQ42" s="29">
        <f t="shared" si="117"/>
        <v>0</v>
      </c>
      <c r="AR42" s="52">
        <v>0</v>
      </c>
    </row>
    <row r="43" spans="1:44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112"/>
        <v>500</v>
      </c>
      <c r="G43" s="12">
        <f t="shared" si="112"/>
        <v>500</v>
      </c>
      <c r="H43" s="12">
        <f t="shared" si="112"/>
        <v>500</v>
      </c>
      <c r="I43" s="12">
        <f t="shared" si="112"/>
        <v>-500</v>
      </c>
      <c r="J43" s="12">
        <f t="shared" si="112"/>
        <v>-500</v>
      </c>
      <c r="K43" s="12">
        <f t="shared" si="112"/>
        <v>-500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113"/>
        <v>0</v>
      </c>
      <c r="P43" s="12">
        <f t="shared" si="113"/>
        <v>0</v>
      </c>
      <c r="Q43" s="12">
        <f t="shared" si="113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12">
        <f t="shared" si="114"/>
        <v>0</v>
      </c>
      <c r="V43" s="12">
        <f t="shared" si="114"/>
        <v>0</v>
      </c>
      <c r="W43" s="12">
        <f t="shared" si="9"/>
        <v>0</v>
      </c>
      <c r="X43" s="12">
        <f t="shared" si="10"/>
        <v>0</v>
      </c>
      <c r="Y43" s="12">
        <f t="shared" si="11"/>
        <v>0</v>
      </c>
      <c r="Z43" s="12">
        <f t="shared" si="115"/>
        <v>0</v>
      </c>
      <c r="AA43" s="12">
        <f t="shared" si="115"/>
        <v>0</v>
      </c>
      <c r="AB43" s="12">
        <f t="shared" si="115"/>
        <v>0</v>
      </c>
      <c r="AC43" s="12">
        <f t="shared" si="13"/>
        <v>0</v>
      </c>
      <c r="AD43" s="12">
        <f t="shared" si="14"/>
        <v>0</v>
      </c>
      <c r="AE43" s="12">
        <f t="shared" si="15"/>
        <v>0</v>
      </c>
      <c r="AF43" s="12">
        <f t="shared" si="116"/>
        <v>0</v>
      </c>
      <c r="AG43" s="12">
        <f t="shared" si="116"/>
        <v>0</v>
      </c>
      <c r="AH43" s="12">
        <f t="shared" si="17"/>
        <v>0</v>
      </c>
      <c r="AI43" s="12">
        <f t="shared" si="18"/>
        <v>0</v>
      </c>
      <c r="AJ43" s="12">
        <f t="shared" si="19"/>
        <v>0</v>
      </c>
      <c r="AK43" s="12">
        <f t="shared" si="117"/>
        <v>0</v>
      </c>
      <c r="AL43" s="12">
        <f t="shared" si="117"/>
        <v>0</v>
      </c>
      <c r="AM43" s="12">
        <f t="shared" si="117"/>
        <v>0</v>
      </c>
      <c r="AN43" s="12">
        <f t="shared" si="20"/>
        <v>0</v>
      </c>
      <c r="AO43" s="12">
        <f t="shared" si="21"/>
        <v>0</v>
      </c>
      <c r="AP43" s="12">
        <f t="shared" si="22"/>
        <v>0</v>
      </c>
      <c r="AQ43" s="12">
        <f t="shared" si="117"/>
        <v>0</v>
      </c>
      <c r="AR43" s="52">
        <v>0</v>
      </c>
    </row>
    <row r="44" spans="1:44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112"/>
        <v>500</v>
      </c>
      <c r="G44" s="12">
        <f t="shared" si="112"/>
        <v>500</v>
      </c>
      <c r="H44" s="12">
        <f t="shared" si="112"/>
        <v>500</v>
      </c>
      <c r="I44" s="12">
        <f t="shared" si="112"/>
        <v>-500</v>
      </c>
      <c r="J44" s="12">
        <f t="shared" si="112"/>
        <v>-500</v>
      </c>
      <c r="K44" s="12">
        <f t="shared" si="112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113"/>
        <v>0</v>
      </c>
      <c r="P44" s="12">
        <f t="shared" si="113"/>
        <v>0</v>
      </c>
      <c r="Q44" s="12">
        <f t="shared" si="113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114"/>
        <v>0</v>
      </c>
      <c r="V44" s="12">
        <f t="shared" si="114"/>
        <v>0</v>
      </c>
      <c r="W44" s="12">
        <f t="shared" si="9"/>
        <v>0</v>
      </c>
      <c r="X44" s="12">
        <f t="shared" si="10"/>
        <v>0</v>
      </c>
      <c r="Y44" s="12">
        <f t="shared" si="11"/>
        <v>0</v>
      </c>
      <c r="Z44" s="12">
        <f t="shared" si="115"/>
        <v>0</v>
      </c>
      <c r="AA44" s="12">
        <f t="shared" si="115"/>
        <v>0</v>
      </c>
      <c r="AB44" s="12">
        <f t="shared" si="115"/>
        <v>0</v>
      </c>
      <c r="AC44" s="12">
        <f t="shared" si="13"/>
        <v>0</v>
      </c>
      <c r="AD44" s="12">
        <f t="shared" si="14"/>
        <v>0</v>
      </c>
      <c r="AE44" s="12">
        <f t="shared" si="15"/>
        <v>0</v>
      </c>
      <c r="AF44" s="12">
        <f t="shared" si="116"/>
        <v>0</v>
      </c>
      <c r="AG44" s="12">
        <f t="shared" si="116"/>
        <v>0</v>
      </c>
      <c r="AH44" s="12">
        <f t="shared" si="17"/>
        <v>0</v>
      </c>
      <c r="AI44" s="12">
        <f t="shared" si="18"/>
        <v>0</v>
      </c>
      <c r="AJ44" s="12">
        <f t="shared" si="19"/>
        <v>0</v>
      </c>
      <c r="AK44" s="12">
        <f t="shared" si="117"/>
        <v>0</v>
      </c>
      <c r="AL44" s="12">
        <f t="shared" si="117"/>
        <v>0</v>
      </c>
      <c r="AM44" s="12">
        <f t="shared" si="117"/>
        <v>0</v>
      </c>
      <c r="AN44" s="12">
        <f t="shared" si="20"/>
        <v>0</v>
      </c>
      <c r="AO44" s="12">
        <f t="shared" si="21"/>
        <v>0</v>
      </c>
      <c r="AP44" s="12">
        <f t="shared" si="22"/>
        <v>0</v>
      </c>
      <c r="AQ44" s="12">
        <f t="shared" si="117"/>
        <v>0</v>
      </c>
      <c r="AR44" s="52">
        <v>0</v>
      </c>
    </row>
    <row r="45" spans="1:44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112"/>
        <v>500</v>
      </c>
      <c r="G45" s="12">
        <f t="shared" si="112"/>
        <v>500</v>
      </c>
      <c r="H45" s="12">
        <f t="shared" si="112"/>
        <v>500</v>
      </c>
      <c r="I45" s="12">
        <f t="shared" si="112"/>
        <v>-500</v>
      </c>
      <c r="J45" s="12">
        <f t="shared" si="112"/>
        <v>-500</v>
      </c>
      <c r="K45" s="12">
        <f t="shared" si="112"/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113"/>
        <v>0</v>
      </c>
      <c r="P45" s="12">
        <f t="shared" si="113"/>
        <v>0</v>
      </c>
      <c r="Q45" s="12">
        <f t="shared" si="113"/>
        <v>0</v>
      </c>
      <c r="R45" s="12">
        <f t="shared" si="5"/>
        <v>0</v>
      </c>
      <c r="S45" s="12">
        <f t="shared" si="6"/>
        <v>0</v>
      </c>
      <c r="T45" s="12">
        <f t="shared" si="7"/>
        <v>0</v>
      </c>
      <c r="U45" s="12">
        <f t="shared" si="114"/>
        <v>0</v>
      </c>
      <c r="V45" s="12">
        <f t="shared" si="114"/>
        <v>0</v>
      </c>
      <c r="W45" s="12">
        <f t="shared" si="9"/>
        <v>0</v>
      </c>
      <c r="X45" s="12">
        <f t="shared" si="10"/>
        <v>0</v>
      </c>
      <c r="Y45" s="12">
        <f t="shared" si="11"/>
        <v>0</v>
      </c>
      <c r="Z45" s="12">
        <f t="shared" si="115"/>
        <v>0</v>
      </c>
      <c r="AA45" s="12">
        <f t="shared" si="115"/>
        <v>0</v>
      </c>
      <c r="AB45" s="12">
        <f t="shared" si="115"/>
        <v>0</v>
      </c>
      <c r="AC45" s="12">
        <f t="shared" si="13"/>
        <v>0</v>
      </c>
      <c r="AD45" s="12">
        <f t="shared" si="14"/>
        <v>0</v>
      </c>
      <c r="AE45" s="12">
        <f t="shared" si="15"/>
        <v>0</v>
      </c>
      <c r="AF45" s="12">
        <f t="shared" si="116"/>
        <v>0</v>
      </c>
      <c r="AG45" s="12">
        <f t="shared" si="116"/>
        <v>0</v>
      </c>
      <c r="AH45" s="12">
        <f t="shared" si="17"/>
        <v>0</v>
      </c>
      <c r="AI45" s="12">
        <f t="shared" si="18"/>
        <v>0</v>
      </c>
      <c r="AJ45" s="12">
        <f t="shared" si="19"/>
        <v>0</v>
      </c>
      <c r="AK45" s="12">
        <f t="shared" si="117"/>
        <v>0</v>
      </c>
      <c r="AL45" s="12">
        <f t="shared" si="117"/>
        <v>0</v>
      </c>
      <c r="AM45" s="12">
        <f t="shared" si="117"/>
        <v>0</v>
      </c>
      <c r="AN45" s="12">
        <f t="shared" si="20"/>
        <v>0</v>
      </c>
      <c r="AO45" s="12">
        <f t="shared" si="21"/>
        <v>0</v>
      </c>
      <c r="AP45" s="12">
        <f t="shared" si="22"/>
        <v>0</v>
      </c>
      <c r="AQ45" s="12">
        <f t="shared" si="117"/>
        <v>0</v>
      </c>
      <c r="AR45" s="52">
        <v>0</v>
      </c>
    </row>
    <row r="46" spans="1:44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/>
      <c r="P46" s="12"/>
      <c r="Q46" s="12"/>
      <c r="R46" s="12">
        <f t="shared" si="5"/>
        <v>0</v>
      </c>
      <c r="S46" s="12">
        <f t="shared" si="6"/>
        <v>0</v>
      </c>
      <c r="T46" s="12">
        <f t="shared" si="7"/>
        <v>0</v>
      </c>
      <c r="U46" s="12"/>
      <c r="V46" s="12"/>
      <c r="W46" s="12">
        <f t="shared" si="9"/>
        <v>0</v>
      </c>
      <c r="X46" s="12">
        <f t="shared" si="10"/>
        <v>0</v>
      </c>
      <c r="Y46" s="12">
        <f t="shared" si="11"/>
        <v>0</v>
      </c>
      <c r="Z46" s="12"/>
      <c r="AA46" s="12"/>
      <c r="AB46" s="12"/>
      <c r="AC46" s="12">
        <f t="shared" si="13"/>
        <v>0</v>
      </c>
      <c r="AD46" s="12">
        <f t="shared" si="14"/>
        <v>0</v>
      </c>
      <c r="AE46" s="12">
        <f t="shared" si="15"/>
        <v>0</v>
      </c>
      <c r="AF46" s="12"/>
      <c r="AG46" s="12"/>
      <c r="AH46" s="12">
        <f t="shared" si="17"/>
        <v>0</v>
      </c>
      <c r="AI46" s="12">
        <f t="shared" si="18"/>
        <v>0</v>
      </c>
      <c r="AJ46" s="12">
        <f t="shared" si="19"/>
        <v>0</v>
      </c>
      <c r="AK46" s="12"/>
      <c r="AL46" s="12"/>
      <c r="AM46" s="12"/>
      <c r="AN46" s="12">
        <f t="shared" si="20"/>
        <v>0</v>
      </c>
      <c r="AO46" s="12">
        <f t="shared" si="21"/>
        <v>0</v>
      </c>
      <c r="AP46" s="12">
        <f t="shared" si="22"/>
        <v>0</v>
      </c>
      <c r="AQ46" s="12"/>
      <c r="AR46" s="52">
        <v>0</v>
      </c>
    </row>
    <row r="47" spans="1:44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118">F48+F107</f>
        <v>39177.800000000003</v>
      </c>
      <c r="G47" s="8">
        <f t="shared" si="118"/>
        <v>40353.1</v>
      </c>
      <c r="H47" s="8">
        <f t="shared" si="118"/>
        <v>40353.1</v>
      </c>
      <c r="I47" s="8">
        <f t="shared" si="118"/>
        <v>0</v>
      </c>
      <c r="J47" s="8">
        <f t="shared" si="118"/>
        <v>0</v>
      </c>
      <c r="K47" s="8">
        <f t="shared" si="118"/>
        <v>-900.1</v>
      </c>
      <c r="L47" s="8">
        <f t="shared" si="1"/>
        <v>39177.800000000003</v>
      </c>
      <c r="M47" s="8">
        <f t="shared" si="2"/>
        <v>40353.1</v>
      </c>
      <c r="N47" s="8">
        <f t="shared" si="3"/>
        <v>39453</v>
      </c>
      <c r="O47" s="8">
        <f t="shared" ref="O47:Q47" si="119">O48+O107</f>
        <v>289.5</v>
      </c>
      <c r="P47" s="8">
        <f t="shared" si="119"/>
        <v>0</v>
      </c>
      <c r="Q47" s="8">
        <f t="shared" si="119"/>
        <v>0</v>
      </c>
      <c r="R47" s="12">
        <f t="shared" si="5"/>
        <v>39467.300000000003</v>
      </c>
      <c r="S47" s="12">
        <f t="shared" si="6"/>
        <v>40353.1</v>
      </c>
      <c r="T47" s="12">
        <f t="shared" si="7"/>
        <v>39453</v>
      </c>
      <c r="U47" s="8">
        <f t="shared" ref="U47:V47" si="120">U48+U107</f>
        <v>0</v>
      </c>
      <c r="V47" s="8">
        <f t="shared" si="120"/>
        <v>0</v>
      </c>
      <c r="W47" s="12">
        <f t="shared" si="9"/>
        <v>39467.300000000003</v>
      </c>
      <c r="X47" s="12">
        <f t="shared" si="10"/>
        <v>40353.1</v>
      </c>
      <c r="Y47" s="12">
        <f t="shared" si="11"/>
        <v>39453</v>
      </c>
      <c r="Z47" s="8">
        <f t="shared" ref="Z47:AB47" si="121">Z48+Z107</f>
        <v>-120.081</v>
      </c>
      <c r="AA47" s="8">
        <f t="shared" si="121"/>
        <v>0</v>
      </c>
      <c r="AB47" s="8">
        <f t="shared" si="121"/>
        <v>0</v>
      </c>
      <c r="AC47" s="12">
        <f t="shared" si="13"/>
        <v>39347.219000000005</v>
      </c>
      <c r="AD47" s="12">
        <f t="shared" si="14"/>
        <v>40353.1</v>
      </c>
      <c r="AE47" s="12">
        <f t="shared" si="15"/>
        <v>39453</v>
      </c>
      <c r="AF47" s="8">
        <f t="shared" ref="AF47:AG47" si="122">AF48+AF107</f>
        <v>0</v>
      </c>
      <c r="AG47" s="8">
        <f t="shared" si="122"/>
        <v>0</v>
      </c>
      <c r="AH47" s="8">
        <f t="shared" si="17"/>
        <v>39347.219000000005</v>
      </c>
      <c r="AI47" s="8">
        <f t="shared" si="18"/>
        <v>40353.1</v>
      </c>
      <c r="AJ47" s="8">
        <f t="shared" si="19"/>
        <v>39453</v>
      </c>
      <c r="AK47" s="8">
        <f>AK48+AK107</f>
        <v>0</v>
      </c>
      <c r="AL47" s="8">
        <f>AL48+AL107</f>
        <v>0</v>
      </c>
      <c r="AM47" s="8">
        <f>AM48+AM107</f>
        <v>0</v>
      </c>
      <c r="AN47" s="8">
        <f t="shared" si="20"/>
        <v>39347.219000000005</v>
      </c>
      <c r="AO47" s="8">
        <f t="shared" si="21"/>
        <v>40353.1</v>
      </c>
      <c r="AP47" s="8">
        <f t="shared" si="22"/>
        <v>39453</v>
      </c>
      <c r="AQ47" s="8">
        <f>AQ48+AQ107</f>
        <v>0</v>
      </c>
      <c r="AR47" s="45"/>
    </row>
    <row r="48" spans="1:44" s="26" customFormat="1" ht="78.75" x14ac:dyDescent="0.25">
      <c r="A48" s="27" t="s">
        <v>203</v>
      </c>
      <c r="B48" s="28"/>
      <c r="C48" s="27"/>
      <c r="D48" s="27"/>
      <c r="E48" s="34" t="s">
        <v>1181</v>
      </c>
      <c r="F48" s="29">
        <f t="shared" ref="F48:K48" si="123">F49+F68+F84+F88</f>
        <v>28179.8</v>
      </c>
      <c r="G48" s="29">
        <f t="shared" si="123"/>
        <v>28804.1</v>
      </c>
      <c r="H48" s="29">
        <f t="shared" si="123"/>
        <v>28804.1</v>
      </c>
      <c r="I48" s="29">
        <f t="shared" si="123"/>
        <v>0</v>
      </c>
      <c r="J48" s="29">
        <f t="shared" si="123"/>
        <v>0</v>
      </c>
      <c r="K48" s="29">
        <f t="shared" si="123"/>
        <v>0</v>
      </c>
      <c r="L48" s="29">
        <f t="shared" si="1"/>
        <v>28179.8</v>
      </c>
      <c r="M48" s="29">
        <f t="shared" si="2"/>
        <v>28804.1</v>
      </c>
      <c r="N48" s="29">
        <f t="shared" si="3"/>
        <v>28804.1</v>
      </c>
      <c r="O48" s="29">
        <f t="shared" ref="O48:Q48" si="124">O49+O68+O84+O88</f>
        <v>0</v>
      </c>
      <c r="P48" s="29">
        <f t="shared" si="124"/>
        <v>0</v>
      </c>
      <c r="Q48" s="29">
        <f t="shared" si="124"/>
        <v>0</v>
      </c>
      <c r="R48" s="12">
        <f t="shared" si="5"/>
        <v>28179.8</v>
      </c>
      <c r="S48" s="12">
        <f t="shared" si="6"/>
        <v>28804.1</v>
      </c>
      <c r="T48" s="12">
        <f t="shared" si="7"/>
        <v>28804.1</v>
      </c>
      <c r="U48" s="29">
        <f t="shared" ref="U48:V48" si="125">U49+U68+U84+U88</f>
        <v>0</v>
      </c>
      <c r="V48" s="29">
        <f t="shared" si="125"/>
        <v>0</v>
      </c>
      <c r="W48" s="12">
        <f t="shared" si="9"/>
        <v>28179.8</v>
      </c>
      <c r="X48" s="12">
        <f t="shared" si="10"/>
        <v>28804.1</v>
      </c>
      <c r="Y48" s="12">
        <f t="shared" si="11"/>
        <v>28804.1</v>
      </c>
      <c r="Z48" s="29">
        <f t="shared" ref="Z48:AB48" si="126">Z49+Z68+Z84+Z88</f>
        <v>0</v>
      </c>
      <c r="AA48" s="29">
        <f t="shared" si="126"/>
        <v>0</v>
      </c>
      <c r="AB48" s="29">
        <f t="shared" si="126"/>
        <v>0</v>
      </c>
      <c r="AC48" s="12">
        <f t="shared" si="13"/>
        <v>28179.8</v>
      </c>
      <c r="AD48" s="12">
        <f t="shared" si="14"/>
        <v>28804.1</v>
      </c>
      <c r="AE48" s="12">
        <f t="shared" si="15"/>
        <v>28804.1</v>
      </c>
      <c r="AF48" s="29">
        <f t="shared" ref="AF48:AG48" si="127">AF49+AF68+AF84+AF88</f>
        <v>0</v>
      </c>
      <c r="AG48" s="29">
        <f t="shared" si="127"/>
        <v>0</v>
      </c>
      <c r="AH48" s="29">
        <f t="shared" si="17"/>
        <v>28179.8</v>
      </c>
      <c r="AI48" s="29">
        <f t="shared" si="18"/>
        <v>28804.1</v>
      </c>
      <c r="AJ48" s="29">
        <f t="shared" si="19"/>
        <v>28804.1</v>
      </c>
      <c r="AK48" s="29">
        <f t="shared" ref="AK48:AQ48" si="128">AK49+AK68+AK84+AK88</f>
        <v>0</v>
      </c>
      <c r="AL48" s="29">
        <f t="shared" ref="AL48:AM48" si="129">AL49+AL68+AL84+AL88</f>
        <v>0</v>
      </c>
      <c r="AM48" s="29">
        <f t="shared" si="129"/>
        <v>0</v>
      </c>
      <c r="AN48" s="29">
        <f t="shared" si="20"/>
        <v>28179.8</v>
      </c>
      <c r="AO48" s="29">
        <f t="shared" si="21"/>
        <v>28804.1</v>
      </c>
      <c r="AP48" s="29">
        <f t="shared" si="22"/>
        <v>28804.1</v>
      </c>
      <c r="AQ48" s="29">
        <f t="shared" si="128"/>
        <v>0</v>
      </c>
      <c r="AR48" s="46"/>
    </row>
    <row r="49" spans="1:43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130">F50+F57+F64</f>
        <v>18272.7</v>
      </c>
      <c r="G49" s="12">
        <f t="shared" si="130"/>
        <v>18897</v>
      </c>
      <c r="H49" s="12">
        <f t="shared" si="130"/>
        <v>18897</v>
      </c>
      <c r="I49" s="12">
        <f t="shared" si="130"/>
        <v>0</v>
      </c>
      <c r="J49" s="12">
        <f t="shared" si="130"/>
        <v>0</v>
      </c>
      <c r="K49" s="12">
        <f t="shared" si="130"/>
        <v>0</v>
      </c>
      <c r="L49" s="12">
        <f t="shared" si="1"/>
        <v>18272.7</v>
      </c>
      <c r="M49" s="12">
        <f t="shared" si="2"/>
        <v>18897</v>
      </c>
      <c r="N49" s="12">
        <f t="shared" si="3"/>
        <v>18897</v>
      </c>
      <c r="O49" s="12">
        <f t="shared" ref="O49:Q49" si="131">O50+O57+O64</f>
        <v>0</v>
      </c>
      <c r="P49" s="12">
        <f t="shared" si="131"/>
        <v>0</v>
      </c>
      <c r="Q49" s="12">
        <f t="shared" si="131"/>
        <v>0</v>
      </c>
      <c r="R49" s="12">
        <f t="shared" si="5"/>
        <v>18272.7</v>
      </c>
      <c r="S49" s="12">
        <f t="shared" si="6"/>
        <v>18897</v>
      </c>
      <c r="T49" s="12">
        <f t="shared" si="7"/>
        <v>18897</v>
      </c>
      <c r="U49" s="12">
        <f t="shared" ref="U49:V49" si="132">U50+U57+U64</f>
        <v>0</v>
      </c>
      <c r="V49" s="12">
        <f t="shared" si="132"/>
        <v>0</v>
      </c>
      <c r="W49" s="12">
        <f t="shared" si="9"/>
        <v>18272.7</v>
      </c>
      <c r="X49" s="12">
        <f t="shared" si="10"/>
        <v>18897</v>
      </c>
      <c r="Y49" s="12">
        <f t="shared" si="11"/>
        <v>18897</v>
      </c>
      <c r="Z49" s="12">
        <f t="shared" ref="Z49:AB49" si="133">Z50+Z57+Z64</f>
        <v>0</v>
      </c>
      <c r="AA49" s="12">
        <f t="shared" si="133"/>
        <v>0</v>
      </c>
      <c r="AB49" s="12">
        <f t="shared" si="133"/>
        <v>0</v>
      </c>
      <c r="AC49" s="12">
        <f t="shared" si="13"/>
        <v>18272.7</v>
      </c>
      <c r="AD49" s="12">
        <f t="shared" si="14"/>
        <v>18897</v>
      </c>
      <c r="AE49" s="12">
        <f t="shared" si="15"/>
        <v>18897</v>
      </c>
      <c r="AF49" s="12">
        <f t="shared" ref="AF49:AG49" si="134">AF50+AF57+AF64</f>
        <v>0</v>
      </c>
      <c r="AG49" s="12">
        <f t="shared" si="134"/>
        <v>0</v>
      </c>
      <c r="AH49" s="12">
        <f t="shared" si="17"/>
        <v>18272.7</v>
      </c>
      <c r="AI49" s="12">
        <f t="shared" si="18"/>
        <v>18897</v>
      </c>
      <c r="AJ49" s="12">
        <f t="shared" si="19"/>
        <v>18897</v>
      </c>
      <c r="AK49" s="12">
        <f t="shared" ref="AK49:AQ49" si="135">AK50+AK57+AK64</f>
        <v>0</v>
      </c>
      <c r="AL49" s="12">
        <f t="shared" ref="AL49:AM49" si="136">AL50+AL57+AL64</f>
        <v>0</v>
      </c>
      <c r="AM49" s="12">
        <f t="shared" si="136"/>
        <v>0</v>
      </c>
      <c r="AN49" s="12">
        <f t="shared" si="20"/>
        <v>18272.7</v>
      </c>
      <c r="AO49" s="12">
        <f t="shared" si="21"/>
        <v>18897</v>
      </c>
      <c r="AP49" s="12">
        <f t="shared" si="22"/>
        <v>18897</v>
      </c>
      <c r="AQ49" s="12">
        <f t="shared" si="135"/>
        <v>0</v>
      </c>
    </row>
    <row r="50" spans="1:43" ht="110.25" customHeight="1" x14ac:dyDescent="0.25">
      <c r="A50" s="9" t="s">
        <v>710</v>
      </c>
      <c r="B50" s="11"/>
      <c r="C50" s="9"/>
      <c r="D50" s="9"/>
      <c r="E50" s="30" t="s">
        <v>775</v>
      </c>
      <c r="F50" s="12">
        <f t="shared" ref="F50:K50" si="137">F51+F54</f>
        <v>6892</v>
      </c>
      <c r="G50" s="12">
        <f t="shared" si="137"/>
        <v>7516.3</v>
      </c>
      <c r="H50" s="12">
        <f t="shared" si="137"/>
        <v>7516.3</v>
      </c>
      <c r="I50" s="12">
        <f t="shared" si="137"/>
        <v>0</v>
      </c>
      <c r="J50" s="12">
        <f t="shared" si="137"/>
        <v>0</v>
      </c>
      <c r="K50" s="12">
        <f t="shared" si="137"/>
        <v>0</v>
      </c>
      <c r="L50" s="12">
        <f t="shared" si="1"/>
        <v>6892</v>
      </c>
      <c r="M50" s="12">
        <f t="shared" si="2"/>
        <v>7516.3</v>
      </c>
      <c r="N50" s="12">
        <f t="shared" si="3"/>
        <v>7516.3</v>
      </c>
      <c r="O50" s="12">
        <f t="shared" ref="O50:Q50" si="138">O51+O54</f>
        <v>0</v>
      </c>
      <c r="P50" s="12">
        <f t="shared" si="138"/>
        <v>0</v>
      </c>
      <c r="Q50" s="12">
        <f t="shared" si="138"/>
        <v>0</v>
      </c>
      <c r="R50" s="12">
        <f t="shared" si="5"/>
        <v>6892</v>
      </c>
      <c r="S50" s="12">
        <f t="shared" si="6"/>
        <v>7516.3</v>
      </c>
      <c r="T50" s="12">
        <f t="shared" si="7"/>
        <v>7516.3</v>
      </c>
      <c r="U50" s="12">
        <f t="shared" ref="U50:V50" si="139">U51+U54</f>
        <v>0</v>
      </c>
      <c r="V50" s="12">
        <f t="shared" si="139"/>
        <v>0</v>
      </c>
      <c r="W50" s="12">
        <f t="shared" si="9"/>
        <v>6892</v>
      </c>
      <c r="X50" s="12">
        <f t="shared" si="10"/>
        <v>7516.3</v>
      </c>
      <c r="Y50" s="12">
        <f t="shared" si="11"/>
        <v>7516.3</v>
      </c>
      <c r="Z50" s="12">
        <f t="shared" ref="Z50:AB50" si="140">Z51+Z54</f>
        <v>0</v>
      </c>
      <c r="AA50" s="12">
        <f t="shared" si="140"/>
        <v>0</v>
      </c>
      <c r="AB50" s="12">
        <f t="shared" si="140"/>
        <v>0</v>
      </c>
      <c r="AC50" s="12">
        <f t="shared" si="13"/>
        <v>6892</v>
      </c>
      <c r="AD50" s="12">
        <f t="shared" si="14"/>
        <v>7516.3</v>
      </c>
      <c r="AE50" s="12">
        <f t="shared" si="15"/>
        <v>7516.3</v>
      </c>
      <c r="AF50" s="12">
        <f t="shared" ref="AF50:AG50" si="141">AF51+AF54</f>
        <v>0</v>
      </c>
      <c r="AG50" s="12">
        <f t="shared" si="141"/>
        <v>0</v>
      </c>
      <c r="AH50" s="12">
        <f t="shared" si="17"/>
        <v>6892</v>
      </c>
      <c r="AI50" s="12">
        <f t="shared" si="18"/>
        <v>7516.3</v>
      </c>
      <c r="AJ50" s="12">
        <f t="shared" si="19"/>
        <v>7516.3</v>
      </c>
      <c r="AK50" s="12">
        <f t="shared" ref="AK50:AQ50" si="142">AK51+AK54</f>
        <v>0</v>
      </c>
      <c r="AL50" s="12">
        <f t="shared" ref="AL50:AM50" si="143">AL51+AL54</f>
        <v>0</v>
      </c>
      <c r="AM50" s="12">
        <f t="shared" si="143"/>
        <v>0</v>
      </c>
      <c r="AN50" s="12">
        <f t="shared" si="20"/>
        <v>6892</v>
      </c>
      <c r="AO50" s="12">
        <f t="shared" si="21"/>
        <v>7516.3</v>
      </c>
      <c r="AP50" s="12">
        <f t="shared" si="22"/>
        <v>7516.3</v>
      </c>
      <c r="AQ50" s="12">
        <f t="shared" si="142"/>
        <v>0</v>
      </c>
    </row>
    <row r="51" spans="1:43" ht="47.25" customHeight="1" x14ac:dyDescent="0.25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144">F52</f>
        <v>29.8</v>
      </c>
      <c r="G51" s="12">
        <f t="shared" si="144"/>
        <v>32.5</v>
      </c>
      <c r="H51" s="12">
        <f t="shared" si="144"/>
        <v>32.5</v>
      </c>
      <c r="I51" s="12">
        <f t="shared" si="144"/>
        <v>0</v>
      </c>
      <c r="J51" s="12">
        <f t="shared" si="144"/>
        <v>0</v>
      </c>
      <c r="K51" s="12">
        <f t="shared" si="144"/>
        <v>0</v>
      </c>
      <c r="L51" s="12">
        <f t="shared" si="1"/>
        <v>29.8</v>
      </c>
      <c r="M51" s="12">
        <f t="shared" si="2"/>
        <v>32.5</v>
      </c>
      <c r="N51" s="12">
        <f t="shared" si="3"/>
        <v>32.5</v>
      </c>
      <c r="O51" s="12">
        <f t="shared" ref="O51:Q52" si="145">O52</f>
        <v>0</v>
      </c>
      <c r="P51" s="12">
        <f t="shared" si="145"/>
        <v>0</v>
      </c>
      <c r="Q51" s="12">
        <f t="shared" si="145"/>
        <v>0</v>
      </c>
      <c r="R51" s="12">
        <f t="shared" si="5"/>
        <v>29.8</v>
      </c>
      <c r="S51" s="12">
        <f t="shared" si="6"/>
        <v>32.5</v>
      </c>
      <c r="T51" s="12">
        <f t="shared" si="7"/>
        <v>32.5</v>
      </c>
      <c r="U51" s="12">
        <f t="shared" ref="U51:V52" si="146">U52</f>
        <v>0</v>
      </c>
      <c r="V51" s="12">
        <f t="shared" si="146"/>
        <v>0</v>
      </c>
      <c r="W51" s="12">
        <f t="shared" si="9"/>
        <v>29.8</v>
      </c>
      <c r="X51" s="12">
        <f t="shared" si="10"/>
        <v>32.5</v>
      </c>
      <c r="Y51" s="12">
        <f t="shared" si="11"/>
        <v>32.5</v>
      </c>
      <c r="Z51" s="12">
        <f t="shared" ref="Z51:AB52" si="147">Z52</f>
        <v>0</v>
      </c>
      <c r="AA51" s="12">
        <f t="shared" si="147"/>
        <v>0</v>
      </c>
      <c r="AB51" s="12">
        <f t="shared" si="147"/>
        <v>0</v>
      </c>
      <c r="AC51" s="12">
        <f t="shared" si="13"/>
        <v>29.8</v>
      </c>
      <c r="AD51" s="12">
        <f t="shared" si="14"/>
        <v>32.5</v>
      </c>
      <c r="AE51" s="12">
        <f t="shared" si="15"/>
        <v>32.5</v>
      </c>
      <c r="AF51" s="12">
        <f t="shared" ref="AF51:AG52" si="148">AF52</f>
        <v>0</v>
      </c>
      <c r="AG51" s="12">
        <f t="shared" si="148"/>
        <v>0</v>
      </c>
      <c r="AH51" s="12">
        <f t="shared" si="17"/>
        <v>29.8</v>
      </c>
      <c r="AI51" s="12">
        <f t="shared" si="18"/>
        <v>32.5</v>
      </c>
      <c r="AJ51" s="12">
        <f t="shared" si="19"/>
        <v>32.5</v>
      </c>
      <c r="AK51" s="12">
        <f t="shared" ref="AK51:AQ52" si="149">AK52</f>
        <v>0</v>
      </c>
      <c r="AL51" s="12">
        <f t="shared" si="149"/>
        <v>0</v>
      </c>
      <c r="AM51" s="12">
        <f t="shared" si="149"/>
        <v>0</v>
      </c>
      <c r="AN51" s="12">
        <f t="shared" si="20"/>
        <v>29.8</v>
      </c>
      <c r="AO51" s="12">
        <f t="shared" si="21"/>
        <v>32.5</v>
      </c>
      <c r="AP51" s="12">
        <f t="shared" si="22"/>
        <v>32.5</v>
      </c>
      <c r="AQ51" s="12">
        <f t="shared" si="149"/>
        <v>0</v>
      </c>
    </row>
    <row r="52" spans="1:43" ht="47.25" customHeight="1" x14ac:dyDescent="0.25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144"/>
        <v>29.8</v>
      </c>
      <c r="G52" s="12">
        <f t="shared" si="144"/>
        <v>32.5</v>
      </c>
      <c r="H52" s="12">
        <f t="shared" si="144"/>
        <v>32.5</v>
      </c>
      <c r="I52" s="12">
        <f t="shared" si="144"/>
        <v>0</v>
      </c>
      <c r="J52" s="12">
        <f t="shared" si="144"/>
        <v>0</v>
      </c>
      <c r="K52" s="12">
        <f t="shared" si="144"/>
        <v>0</v>
      </c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>
        <f t="shared" si="145"/>
        <v>0</v>
      </c>
      <c r="P52" s="12">
        <f t="shared" si="145"/>
        <v>0</v>
      </c>
      <c r="Q52" s="12">
        <f t="shared" si="145"/>
        <v>0</v>
      </c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>
        <f t="shared" si="146"/>
        <v>0</v>
      </c>
      <c r="V52" s="12">
        <f t="shared" si="146"/>
        <v>0</v>
      </c>
      <c r="W52" s="12">
        <f t="shared" si="9"/>
        <v>29.8</v>
      </c>
      <c r="X52" s="12">
        <f t="shared" si="10"/>
        <v>32.5</v>
      </c>
      <c r="Y52" s="12">
        <f t="shared" si="11"/>
        <v>32.5</v>
      </c>
      <c r="Z52" s="12">
        <f t="shared" si="147"/>
        <v>0</v>
      </c>
      <c r="AA52" s="12">
        <f t="shared" si="147"/>
        <v>0</v>
      </c>
      <c r="AB52" s="12">
        <f t="shared" si="147"/>
        <v>0</v>
      </c>
      <c r="AC52" s="12">
        <f t="shared" si="13"/>
        <v>29.8</v>
      </c>
      <c r="AD52" s="12">
        <f t="shared" si="14"/>
        <v>32.5</v>
      </c>
      <c r="AE52" s="12">
        <f t="shared" si="15"/>
        <v>32.5</v>
      </c>
      <c r="AF52" s="12">
        <f t="shared" si="148"/>
        <v>0</v>
      </c>
      <c r="AG52" s="12">
        <f t="shared" si="148"/>
        <v>0</v>
      </c>
      <c r="AH52" s="12">
        <f t="shared" si="17"/>
        <v>29.8</v>
      </c>
      <c r="AI52" s="12">
        <f t="shared" si="18"/>
        <v>32.5</v>
      </c>
      <c r="AJ52" s="12">
        <f t="shared" si="19"/>
        <v>32.5</v>
      </c>
      <c r="AK52" s="12">
        <f t="shared" si="149"/>
        <v>0</v>
      </c>
      <c r="AL52" s="12">
        <f t="shared" si="149"/>
        <v>0</v>
      </c>
      <c r="AM52" s="12">
        <f t="shared" si="149"/>
        <v>0</v>
      </c>
      <c r="AN52" s="12">
        <f t="shared" si="20"/>
        <v>29.8</v>
      </c>
      <c r="AO52" s="12">
        <f t="shared" si="21"/>
        <v>32.5</v>
      </c>
      <c r="AP52" s="12">
        <f t="shared" si="22"/>
        <v>32.5</v>
      </c>
      <c r="AQ52" s="12">
        <f t="shared" si="149"/>
        <v>0</v>
      </c>
    </row>
    <row r="53" spans="1:43" ht="31.5" customHeight="1" x14ac:dyDescent="0.25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2"/>
        <v>32.5</v>
      </c>
      <c r="N53" s="12">
        <f t="shared" si="3"/>
        <v>32.5</v>
      </c>
      <c r="O53" s="12"/>
      <c r="P53" s="12"/>
      <c r="Q53" s="12"/>
      <c r="R53" s="12">
        <f t="shared" si="5"/>
        <v>29.8</v>
      </c>
      <c r="S53" s="12">
        <f t="shared" si="6"/>
        <v>32.5</v>
      </c>
      <c r="T53" s="12">
        <f t="shared" si="7"/>
        <v>32.5</v>
      </c>
      <c r="U53" s="12"/>
      <c r="V53" s="12"/>
      <c r="W53" s="12">
        <f t="shared" si="9"/>
        <v>29.8</v>
      </c>
      <c r="X53" s="12">
        <f t="shared" si="10"/>
        <v>32.5</v>
      </c>
      <c r="Y53" s="12">
        <f t="shared" si="11"/>
        <v>32.5</v>
      </c>
      <c r="Z53" s="12"/>
      <c r="AA53" s="12"/>
      <c r="AB53" s="12"/>
      <c r="AC53" s="12">
        <f t="shared" si="13"/>
        <v>29.8</v>
      </c>
      <c r="AD53" s="12">
        <f t="shared" si="14"/>
        <v>32.5</v>
      </c>
      <c r="AE53" s="12">
        <f t="shared" si="15"/>
        <v>32.5</v>
      </c>
      <c r="AF53" s="12"/>
      <c r="AG53" s="12"/>
      <c r="AH53" s="12">
        <f t="shared" si="17"/>
        <v>29.8</v>
      </c>
      <c r="AI53" s="12">
        <f t="shared" si="18"/>
        <v>32.5</v>
      </c>
      <c r="AJ53" s="12">
        <f t="shared" si="19"/>
        <v>32.5</v>
      </c>
      <c r="AK53" s="12"/>
      <c r="AL53" s="12"/>
      <c r="AM53" s="12"/>
      <c r="AN53" s="12">
        <f t="shared" si="20"/>
        <v>29.8</v>
      </c>
      <c r="AO53" s="12">
        <f t="shared" si="21"/>
        <v>32.5</v>
      </c>
      <c r="AP53" s="12">
        <f t="shared" si="22"/>
        <v>32.5</v>
      </c>
      <c r="AQ53" s="12"/>
    </row>
    <row r="54" spans="1:43" ht="31.5" customHeight="1" x14ac:dyDescent="0.25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150">F55</f>
        <v>6862.2</v>
      </c>
      <c r="G54" s="12">
        <f t="shared" si="150"/>
        <v>7483.8</v>
      </c>
      <c r="H54" s="12">
        <f t="shared" si="150"/>
        <v>7483.8</v>
      </c>
      <c r="I54" s="12">
        <f t="shared" si="150"/>
        <v>0</v>
      </c>
      <c r="J54" s="12">
        <f t="shared" si="150"/>
        <v>0</v>
      </c>
      <c r="K54" s="12">
        <f t="shared" si="150"/>
        <v>0</v>
      </c>
      <c r="L54" s="12">
        <f t="shared" si="1"/>
        <v>6862.2</v>
      </c>
      <c r="M54" s="12">
        <f t="shared" si="2"/>
        <v>7483.8</v>
      </c>
      <c r="N54" s="12">
        <f t="shared" si="3"/>
        <v>7483.8</v>
      </c>
      <c r="O54" s="12">
        <f t="shared" ref="O54:Q55" si="151">O55</f>
        <v>0</v>
      </c>
      <c r="P54" s="12">
        <f t="shared" si="151"/>
        <v>0</v>
      </c>
      <c r="Q54" s="12">
        <f t="shared" si="151"/>
        <v>0</v>
      </c>
      <c r="R54" s="12">
        <f t="shared" si="5"/>
        <v>6862.2</v>
      </c>
      <c r="S54" s="12">
        <f t="shared" si="6"/>
        <v>7483.8</v>
      </c>
      <c r="T54" s="12">
        <f t="shared" si="7"/>
        <v>7483.8</v>
      </c>
      <c r="U54" s="12">
        <f t="shared" ref="U54:V55" si="152">U55</f>
        <v>0</v>
      </c>
      <c r="V54" s="12">
        <f t="shared" si="152"/>
        <v>0</v>
      </c>
      <c r="W54" s="12">
        <f t="shared" si="9"/>
        <v>6862.2</v>
      </c>
      <c r="X54" s="12">
        <f t="shared" si="10"/>
        <v>7483.8</v>
      </c>
      <c r="Y54" s="12">
        <f t="shared" si="11"/>
        <v>7483.8</v>
      </c>
      <c r="Z54" s="12">
        <f t="shared" ref="Z54:AB55" si="153">Z55</f>
        <v>0</v>
      </c>
      <c r="AA54" s="12">
        <f t="shared" si="153"/>
        <v>0</v>
      </c>
      <c r="AB54" s="12">
        <f t="shared" si="153"/>
        <v>0</v>
      </c>
      <c r="AC54" s="12">
        <f t="shared" si="13"/>
        <v>6862.2</v>
      </c>
      <c r="AD54" s="12">
        <f t="shared" si="14"/>
        <v>7483.8</v>
      </c>
      <c r="AE54" s="12">
        <f t="shared" si="15"/>
        <v>7483.8</v>
      </c>
      <c r="AF54" s="12">
        <f t="shared" ref="AF54:AG55" si="154">AF55</f>
        <v>0</v>
      </c>
      <c r="AG54" s="12">
        <f t="shared" si="154"/>
        <v>0</v>
      </c>
      <c r="AH54" s="12">
        <f t="shared" si="17"/>
        <v>6862.2</v>
      </c>
      <c r="AI54" s="12">
        <f t="shared" si="18"/>
        <v>7483.8</v>
      </c>
      <c r="AJ54" s="12">
        <f t="shared" si="19"/>
        <v>7483.8</v>
      </c>
      <c r="AK54" s="12">
        <f t="shared" ref="AK54:AQ55" si="155">AK55</f>
        <v>0</v>
      </c>
      <c r="AL54" s="12">
        <f t="shared" si="155"/>
        <v>0</v>
      </c>
      <c r="AM54" s="12">
        <f t="shared" si="155"/>
        <v>0</v>
      </c>
      <c r="AN54" s="12">
        <f t="shared" si="20"/>
        <v>6862.2</v>
      </c>
      <c r="AO54" s="12">
        <f t="shared" si="21"/>
        <v>7483.8</v>
      </c>
      <c r="AP54" s="12">
        <f t="shared" si="22"/>
        <v>7483.8</v>
      </c>
      <c r="AQ54" s="12">
        <f t="shared" si="155"/>
        <v>0</v>
      </c>
    </row>
    <row r="55" spans="1:43" ht="31.5" customHeight="1" x14ac:dyDescent="0.25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150"/>
        <v>6862.2</v>
      </c>
      <c r="G55" s="12">
        <f t="shared" si="150"/>
        <v>7483.8</v>
      </c>
      <c r="H55" s="12">
        <f t="shared" si="150"/>
        <v>7483.8</v>
      </c>
      <c r="I55" s="12">
        <f t="shared" si="150"/>
        <v>0</v>
      </c>
      <c r="J55" s="12">
        <f t="shared" si="150"/>
        <v>0</v>
      </c>
      <c r="K55" s="12">
        <f t="shared" si="150"/>
        <v>0</v>
      </c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>
        <f t="shared" si="151"/>
        <v>0</v>
      </c>
      <c r="P55" s="12">
        <f t="shared" si="151"/>
        <v>0</v>
      </c>
      <c r="Q55" s="12">
        <f t="shared" si="151"/>
        <v>0</v>
      </c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>
        <f t="shared" si="152"/>
        <v>0</v>
      </c>
      <c r="V55" s="12">
        <f t="shared" si="152"/>
        <v>0</v>
      </c>
      <c r="W55" s="12">
        <f t="shared" si="9"/>
        <v>6862.2</v>
      </c>
      <c r="X55" s="12">
        <f t="shared" si="10"/>
        <v>7483.8</v>
      </c>
      <c r="Y55" s="12">
        <f t="shared" si="11"/>
        <v>7483.8</v>
      </c>
      <c r="Z55" s="12">
        <f t="shared" si="153"/>
        <v>0</v>
      </c>
      <c r="AA55" s="12">
        <f t="shared" si="153"/>
        <v>0</v>
      </c>
      <c r="AB55" s="12">
        <f t="shared" si="153"/>
        <v>0</v>
      </c>
      <c r="AC55" s="12">
        <f t="shared" si="13"/>
        <v>6862.2</v>
      </c>
      <c r="AD55" s="12">
        <f t="shared" si="14"/>
        <v>7483.8</v>
      </c>
      <c r="AE55" s="12">
        <f t="shared" si="15"/>
        <v>7483.8</v>
      </c>
      <c r="AF55" s="12">
        <f t="shared" si="154"/>
        <v>0</v>
      </c>
      <c r="AG55" s="12">
        <f t="shared" si="154"/>
        <v>0</v>
      </c>
      <c r="AH55" s="12">
        <f t="shared" si="17"/>
        <v>6862.2</v>
      </c>
      <c r="AI55" s="12">
        <f t="shared" si="18"/>
        <v>7483.8</v>
      </c>
      <c r="AJ55" s="12">
        <f t="shared" si="19"/>
        <v>7483.8</v>
      </c>
      <c r="AK55" s="12">
        <f t="shared" si="155"/>
        <v>0</v>
      </c>
      <c r="AL55" s="12">
        <f t="shared" si="155"/>
        <v>0</v>
      </c>
      <c r="AM55" s="12">
        <f t="shared" si="155"/>
        <v>0</v>
      </c>
      <c r="AN55" s="12">
        <f t="shared" si="20"/>
        <v>6862.2</v>
      </c>
      <c r="AO55" s="12">
        <f t="shared" si="21"/>
        <v>7483.8</v>
      </c>
      <c r="AP55" s="12">
        <f t="shared" si="22"/>
        <v>7483.8</v>
      </c>
      <c r="AQ55" s="12">
        <f t="shared" si="155"/>
        <v>0</v>
      </c>
    </row>
    <row r="56" spans="1:43" ht="15.75" customHeight="1" x14ac:dyDescent="0.25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2"/>
        <v>7483.8</v>
      </c>
      <c r="N56" s="12">
        <f t="shared" si="3"/>
        <v>7483.8</v>
      </c>
      <c r="O56" s="12"/>
      <c r="P56" s="12"/>
      <c r="Q56" s="12"/>
      <c r="R56" s="12">
        <f t="shared" si="5"/>
        <v>6862.2</v>
      </c>
      <c r="S56" s="12">
        <f t="shared" si="6"/>
        <v>7483.8</v>
      </c>
      <c r="T56" s="12">
        <f t="shared" si="7"/>
        <v>7483.8</v>
      </c>
      <c r="U56" s="12"/>
      <c r="V56" s="12"/>
      <c r="W56" s="12">
        <f t="shared" si="9"/>
        <v>6862.2</v>
      </c>
      <c r="X56" s="12">
        <f t="shared" si="10"/>
        <v>7483.8</v>
      </c>
      <c r="Y56" s="12">
        <f t="shared" si="11"/>
        <v>7483.8</v>
      </c>
      <c r="Z56" s="12"/>
      <c r="AA56" s="12"/>
      <c r="AB56" s="12"/>
      <c r="AC56" s="12">
        <f t="shared" si="13"/>
        <v>6862.2</v>
      </c>
      <c r="AD56" s="12">
        <f t="shared" si="14"/>
        <v>7483.8</v>
      </c>
      <c r="AE56" s="12">
        <f t="shared" si="15"/>
        <v>7483.8</v>
      </c>
      <c r="AF56" s="12"/>
      <c r="AG56" s="12"/>
      <c r="AH56" s="12">
        <f t="shared" si="17"/>
        <v>6862.2</v>
      </c>
      <c r="AI56" s="12">
        <f t="shared" si="18"/>
        <v>7483.8</v>
      </c>
      <c r="AJ56" s="12">
        <f t="shared" si="19"/>
        <v>7483.8</v>
      </c>
      <c r="AK56" s="12"/>
      <c r="AL56" s="12"/>
      <c r="AM56" s="12"/>
      <c r="AN56" s="12">
        <f t="shared" si="20"/>
        <v>6862.2</v>
      </c>
      <c r="AO56" s="12">
        <f t="shared" si="21"/>
        <v>7483.8</v>
      </c>
      <c r="AP56" s="12">
        <f t="shared" si="22"/>
        <v>7483.8</v>
      </c>
      <c r="AQ56" s="12"/>
    </row>
    <row r="57" spans="1:43" ht="78.75" customHeight="1" x14ac:dyDescent="0.25">
      <c r="A57" s="9" t="s">
        <v>711</v>
      </c>
      <c r="B57" s="11"/>
      <c r="C57" s="9"/>
      <c r="D57" s="9"/>
      <c r="E57" s="30" t="s">
        <v>776</v>
      </c>
      <c r="F57" s="12">
        <f t="shared" ref="F57:K57" si="156">F58+F61</f>
        <v>4306.2000000000007</v>
      </c>
      <c r="G57" s="12">
        <f t="shared" si="156"/>
        <v>4306.2000000000007</v>
      </c>
      <c r="H57" s="12">
        <f t="shared" si="156"/>
        <v>4306.2000000000007</v>
      </c>
      <c r="I57" s="12">
        <f t="shared" si="156"/>
        <v>0</v>
      </c>
      <c r="J57" s="12">
        <f t="shared" si="156"/>
        <v>0</v>
      </c>
      <c r="K57" s="12">
        <f t="shared" si="156"/>
        <v>0</v>
      </c>
      <c r="L57" s="12">
        <f t="shared" si="1"/>
        <v>4306.2000000000007</v>
      </c>
      <c r="M57" s="12">
        <f t="shared" si="2"/>
        <v>4306.2000000000007</v>
      </c>
      <c r="N57" s="12">
        <f t="shared" si="3"/>
        <v>4306.2000000000007</v>
      </c>
      <c r="O57" s="12">
        <f t="shared" ref="O57:Q57" si="157">O58+O61</f>
        <v>0</v>
      </c>
      <c r="P57" s="12">
        <f t="shared" si="157"/>
        <v>0</v>
      </c>
      <c r="Q57" s="12">
        <f t="shared" si="157"/>
        <v>0</v>
      </c>
      <c r="R57" s="12">
        <f t="shared" si="5"/>
        <v>4306.2000000000007</v>
      </c>
      <c r="S57" s="12">
        <f t="shared" si="6"/>
        <v>4306.2000000000007</v>
      </c>
      <c r="T57" s="12">
        <f t="shared" si="7"/>
        <v>4306.2000000000007</v>
      </c>
      <c r="U57" s="12">
        <f t="shared" ref="U57:V57" si="158">U58+U61</f>
        <v>0</v>
      </c>
      <c r="V57" s="12">
        <f t="shared" si="158"/>
        <v>0</v>
      </c>
      <c r="W57" s="12">
        <f t="shared" si="9"/>
        <v>4306.2000000000007</v>
      </c>
      <c r="X57" s="12">
        <f t="shared" si="10"/>
        <v>4306.2000000000007</v>
      </c>
      <c r="Y57" s="12">
        <f t="shared" si="11"/>
        <v>4306.2000000000007</v>
      </c>
      <c r="Z57" s="12">
        <f t="shared" ref="Z57:AB57" si="159">Z58+Z61</f>
        <v>0</v>
      </c>
      <c r="AA57" s="12">
        <f t="shared" si="159"/>
        <v>0</v>
      </c>
      <c r="AB57" s="12">
        <f t="shared" si="159"/>
        <v>0</v>
      </c>
      <c r="AC57" s="12">
        <f t="shared" si="13"/>
        <v>4306.2000000000007</v>
      </c>
      <c r="AD57" s="12">
        <f t="shared" si="14"/>
        <v>4306.2000000000007</v>
      </c>
      <c r="AE57" s="12">
        <f t="shared" si="15"/>
        <v>4306.2000000000007</v>
      </c>
      <c r="AF57" s="12">
        <f t="shared" ref="AF57:AG57" si="160">AF58+AF61</f>
        <v>0</v>
      </c>
      <c r="AG57" s="12">
        <f t="shared" si="160"/>
        <v>0</v>
      </c>
      <c r="AH57" s="12">
        <f t="shared" si="17"/>
        <v>4306.2000000000007</v>
      </c>
      <c r="AI57" s="12">
        <f t="shared" si="18"/>
        <v>4306.2000000000007</v>
      </c>
      <c r="AJ57" s="12">
        <f t="shared" si="19"/>
        <v>4306.2000000000007</v>
      </c>
      <c r="AK57" s="12">
        <f t="shared" ref="AK57:AQ57" si="161">AK58+AK61</f>
        <v>0</v>
      </c>
      <c r="AL57" s="12">
        <f t="shared" ref="AL57:AM57" si="162">AL58+AL61</f>
        <v>0</v>
      </c>
      <c r="AM57" s="12">
        <f t="shared" si="162"/>
        <v>0</v>
      </c>
      <c r="AN57" s="12">
        <f t="shared" si="20"/>
        <v>4306.2000000000007</v>
      </c>
      <c r="AO57" s="12">
        <f t="shared" si="21"/>
        <v>4306.2000000000007</v>
      </c>
      <c r="AP57" s="12">
        <f t="shared" si="22"/>
        <v>4306.2000000000007</v>
      </c>
      <c r="AQ57" s="12">
        <f t="shared" si="161"/>
        <v>0</v>
      </c>
    </row>
    <row r="58" spans="1:43" ht="47.25" customHeight="1" x14ac:dyDescent="0.25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163">F59</f>
        <v>18.600000000000001</v>
      </c>
      <c r="G58" s="12">
        <f t="shared" si="163"/>
        <v>18.600000000000001</v>
      </c>
      <c r="H58" s="12">
        <f t="shared" si="163"/>
        <v>18.600000000000001</v>
      </c>
      <c r="I58" s="12">
        <f t="shared" si="163"/>
        <v>0</v>
      </c>
      <c r="J58" s="12">
        <f t="shared" si="163"/>
        <v>0</v>
      </c>
      <c r="K58" s="12">
        <f t="shared" si="163"/>
        <v>0</v>
      </c>
      <c r="L58" s="12">
        <f t="shared" si="1"/>
        <v>18.600000000000001</v>
      </c>
      <c r="M58" s="12">
        <f t="shared" si="2"/>
        <v>18.600000000000001</v>
      </c>
      <c r="N58" s="12">
        <f t="shared" si="3"/>
        <v>18.600000000000001</v>
      </c>
      <c r="O58" s="12">
        <f t="shared" ref="O58:Q59" si="164">O59</f>
        <v>0</v>
      </c>
      <c r="P58" s="12">
        <f t="shared" si="164"/>
        <v>0</v>
      </c>
      <c r="Q58" s="12">
        <f t="shared" si="164"/>
        <v>0</v>
      </c>
      <c r="R58" s="12">
        <f t="shared" si="5"/>
        <v>18.600000000000001</v>
      </c>
      <c r="S58" s="12">
        <f t="shared" si="6"/>
        <v>18.600000000000001</v>
      </c>
      <c r="T58" s="12">
        <f t="shared" si="7"/>
        <v>18.600000000000001</v>
      </c>
      <c r="U58" s="12">
        <f t="shared" ref="U58:V59" si="165">U59</f>
        <v>0</v>
      </c>
      <c r="V58" s="12">
        <f t="shared" si="165"/>
        <v>0</v>
      </c>
      <c r="W58" s="12">
        <f t="shared" si="9"/>
        <v>18.600000000000001</v>
      </c>
      <c r="X58" s="12">
        <f t="shared" si="10"/>
        <v>18.600000000000001</v>
      </c>
      <c r="Y58" s="12">
        <f t="shared" si="11"/>
        <v>18.600000000000001</v>
      </c>
      <c r="Z58" s="12">
        <f t="shared" ref="Z58:AB59" si="166">Z59</f>
        <v>0</v>
      </c>
      <c r="AA58" s="12">
        <f t="shared" si="166"/>
        <v>0</v>
      </c>
      <c r="AB58" s="12">
        <f t="shared" si="166"/>
        <v>0</v>
      </c>
      <c r="AC58" s="12">
        <f t="shared" si="13"/>
        <v>18.600000000000001</v>
      </c>
      <c r="AD58" s="12">
        <f t="shared" si="14"/>
        <v>18.600000000000001</v>
      </c>
      <c r="AE58" s="12">
        <f t="shared" si="15"/>
        <v>18.600000000000001</v>
      </c>
      <c r="AF58" s="12">
        <f t="shared" ref="AF58:AG59" si="167">AF59</f>
        <v>0</v>
      </c>
      <c r="AG58" s="12">
        <f t="shared" si="167"/>
        <v>0</v>
      </c>
      <c r="AH58" s="12">
        <f t="shared" si="17"/>
        <v>18.600000000000001</v>
      </c>
      <c r="AI58" s="12">
        <f t="shared" si="18"/>
        <v>18.600000000000001</v>
      </c>
      <c r="AJ58" s="12">
        <f t="shared" si="19"/>
        <v>18.600000000000001</v>
      </c>
      <c r="AK58" s="12">
        <f t="shared" ref="AK58:AQ59" si="168">AK59</f>
        <v>0</v>
      </c>
      <c r="AL58" s="12">
        <f t="shared" si="168"/>
        <v>0</v>
      </c>
      <c r="AM58" s="12">
        <f t="shared" si="168"/>
        <v>0</v>
      </c>
      <c r="AN58" s="12">
        <f t="shared" si="20"/>
        <v>18.600000000000001</v>
      </c>
      <c r="AO58" s="12">
        <f t="shared" si="21"/>
        <v>18.600000000000001</v>
      </c>
      <c r="AP58" s="12">
        <f t="shared" si="22"/>
        <v>18.600000000000001</v>
      </c>
      <c r="AQ58" s="12">
        <f t="shared" si="168"/>
        <v>0</v>
      </c>
    </row>
    <row r="59" spans="1:43" ht="47.25" customHeight="1" x14ac:dyDescent="0.25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163"/>
        <v>18.600000000000001</v>
      </c>
      <c r="G59" s="12">
        <f t="shared" si="163"/>
        <v>18.600000000000001</v>
      </c>
      <c r="H59" s="12">
        <f t="shared" si="163"/>
        <v>18.600000000000001</v>
      </c>
      <c r="I59" s="12">
        <f t="shared" si="163"/>
        <v>0</v>
      </c>
      <c r="J59" s="12">
        <f t="shared" si="163"/>
        <v>0</v>
      </c>
      <c r="K59" s="12">
        <f t="shared" si="163"/>
        <v>0</v>
      </c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>
        <f t="shared" si="164"/>
        <v>0</v>
      </c>
      <c r="P59" s="12">
        <f t="shared" si="164"/>
        <v>0</v>
      </c>
      <c r="Q59" s="12">
        <f t="shared" si="164"/>
        <v>0</v>
      </c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>
        <f t="shared" si="165"/>
        <v>0</v>
      </c>
      <c r="V59" s="12">
        <f t="shared" si="165"/>
        <v>0</v>
      </c>
      <c r="W59" s="12">
        <f t="shared" si="9"/>
        <v>18.600000000000001</v>
      </c>
      <c r="X59" s="12">
        <f t="shared" si="10"/>
        <v>18.600000000000001</v>
      </c>
      <c r="Y59" s="12">
        <f t="shared" si="11"/>
        <v>18.600000000000001</v>
      </c>
      <c r="Z59" s="12">
        <f t="shared" si="166"/>
        <v>0</v>
      </c>
      <c r="AA59" s="12">
        <f t="shared" si="166"/>
        <v>0</v>
      </c>
      <c r="AB59" s="12">
        <f t="shared" si="166"/>
        <v>0</v>
      </c>
      <c r="AC59" s="12">
        <f t="shared" si="13"/>
        <v>18.600000000000001</v>
      </c>
      <c r="AD59" s="12">
        <f t="shared" si="14"/>
        <v>18.600000000000001</v>
      </c>
      <c r="AE59" s="12">
        <f t="shared" si="15"/>
        <v>18.600000000000001</v>
      </c>
      <c r="AF59" s="12">
        <f t="shared" si="167"/>
        <v>0</v>
      </c>
      <c r="AG59" s="12">
        <f t="shared" si="167"/>
        <v>0</v>
      </c>
      <c r="AH59" s="12">
        <f t="shared" si="17"/>
        <v>18.600000000000001</v>
      </c>
      <c r="AI59" s="12">
        <f t="shared" si="18"/>
        <v>18.600000000000001</v>
      </c>
      <c r="AJ59" s="12">
        <f t="shared" si="19"/>
        <v>18.600000000000001</v>
      </c>
      <c r="AK59" s="12">
        <f t="shared" si="168"/>
        <v>0</v>
      </c>
      <c r="AL59" s="12">
        <f t="shared" si="168"/>
        <v>0</v>
      </c>
      <c r="AM59" s="12">
        <f t="shared" si="168"/>
        <v>0</v>
      </c>
      <c r="AN59" s="12">
        <f t="shared" si="20"/>
        <v>18.600000000000001</v>
      </c>
      <c r="AO59" s="12">
        <f t="shared" si="21"/>
        <v>18.600000000000001</v>
      </c>
      <c r="AP59" s="12">
        <f t="shared" si="22"/>
        <v>18.600000000000001</v>
      </c>
      <c r="AQ59" s="12">
        <f t="shared" si="168"/>
        <v>0</v>
      </c>
    </row>
    <row r="60" spans="1:43" ht="31.5" customHeight="1" x14ac:dyDescent="0.25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2"/>
        <v>18.600000000000001</v>
      </c>
      <c r="N60" s="12">
        <f t="shared" si="3"/>
        <v>18.600000000000001</v>
      </c>
      <c r="O60" s="12"/>
      <c r="P60" s="12"/>
      <c r="Q60" s="12"/>
      <c r="R60" s="12">
        <f t="shared" si="5"/>
        <v>18.600000000000001</v>
      </c>
      <c r="S60" s="12">
        <f t="shared" si="6"/>
        <v>18.600000000000001</v>
      </c>
      <c r="T60" s="12">
        <f t="shared" si="7"/>
        <v>18.600000000000001</v>
      </c>
      <c r="U60" s="12"/>
      <c r="V60" s="12"/>
      <c r="W60" s="12">
        <f t="shared" si="9"/>
        <v>18.600000000000001</v>
      </c>
      <c r="X60" s="12">
        <f t="shared" si="10"/>
        <v>18.600000000000001</v>
      </c>
      <c r="Y60" s="12">
        <f t="shared" si="11"/>
        <v>18.600000000000001</v>
      </c>
      <c r="Z60" s="12"/>
      <c r="AA60" s="12"/>
      <c r="AB60" s="12"/>
      <c r="AC60" s="12">
        <f t="shared" si="13"/>
        <v>18.600000000000001</v>
      </c>
      <c r="AD60" s="12">
        <f t="shared" si="14"/>
        <v>18.600000000000001</v>
      </c>
      <c r="AE60" s="12">
        <f t="shared" si="15"/>
        <v>18.600000000000001</v>
      </c>
      <c r="AF60" s="12"/>
      <c r="AG60" s="12"/>
      <c r="AH60" s="12">
        <f t="shared" si="17"/>
        <v>18.600000000000001</v>
      </c>
      <c r="AI60" s="12">
        <f t="shared" si="18"/>
        <v>18.600000000000001</v>
      </c>
      <c r="AJ60" s="12">
        <f t="shared" si="19"/>
        <v>18.600000000000001</v>
      </c>
      <c r="AK60" s="12"/>
      <c r="AL60" s="12"/>
      <c r="AM60" s="12"/>
      <c r="AN60" s="12">
        <f t="shared" si="20"/>
        <v>18.600000000000001</v>
      </c>
      <c r="AO60" s="12">
        <f t="shared" si="21"/>
        <v>18.600000000000001</v>
      </c>
      <c r="AP60" s="12">
        <f t="shared" si="22"/>
        <v>18.600000000000001</v>
      </c>
      <c r="AQ60" s="12"/>
    </row>
    <row r="61" spans="1:43" ht="31.5" customHeight="1" x14ac:dyDescent="0.25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169">F62</f>
        <v>4287.6000000000004</v>
      </c>
      <c r="G61" s="12">
        <f t="shared" si="169"/>
        <v>4287.6000000000004</v>
      </c>
      <c r="H61" s="12">
        <f t="shared" si="169"/>
        <v>4287.6000000000004</v>
      </c>
      <c r="I61" s="12">
        <f t="shared" si="169"/>
        <v>0</v>
      </c>
      <c r="J61" s="12">
        <f t="shared" si="169"/>
        <v>0</v>
      </c>
      <c r="K61" s="12">
        <f t="shared" si="169"/>
        <v>0</v>
      </c>
      <c r="L61" s="12">
        <f t="shared" si="1"/>
        <v>4287.6000000000004</v>
      </c>
      <c r="M61" s="12">
        <f t="shared" si="2"/>
        <v>4287.6000000000004</v>
      </c>
      <c r="N61" s="12">
        <f t="shared" si="3"/>
        <v>4287.6000000000004</v>
      </c>
      <c r="O61" s="12">
        <f t="shared" ref="O61:Q62" si="170">O62</f>
        <v>0</v>
      </c>
      <c r="P61" s="12">
        <f t="shared" si="170"/>
        <v>0</v>
      </c>
      <c r="Q61" s="12">
        <f t="shared" si="170"/>
        <v>0</v>
      </c>
      <c r="R61" s="12">
        <f t="shared" si="5"/>
        <v>4287.6000000000004</v>
      </c>
      <c r="S61" s="12">
        <f t="shared" si="6"/>
        <v>4287.6000000000004</v>
      </c>
      <c r="T61" s="12">
        <f t="shared" si="7"/>
        <v>4287.6000000000004</v>
      </c>
      <c r="U61" s="12">
        <f t="shared" ref="U61:V62" si="171">U62</f>
        <v>0</v>
      </c>
      <c r="V61" s="12">
        <f t="shared" si="171"/>
        <v>0</v>
      </c>
      <c r="W61" s="12">
        <f t="shared" si="9"/>
        <v>4287.6000000000004</v>
      </c>
      <c r="X61" s="12">
        <f t="shared" si="10"/>
        <v>4287.6000000000004</v>
      </c>
      <c r="Y61" s="12">
        <f t="shared" si="11"/>
        <v>4287.6000000000004</v>
      </c>
      <c r="Z61" s="12">
        <f t="shared" ref="Z61:AB62" si="172">Z62</f>
        <v>0</v>
      </c>
      <c r="AA61" s="12">
        <f t="shared" si="172"/>
        <v>0</v>
      </c>
      <c r="AB61" s="12">
        <f t="shared" si="172"/>
        <v>0</v>
      </c>
      <c r="AC61" s="12">
        <f t="shared" si="13"/>
        <v>4287.6000000000004</v>
      </c>
      <c r="AD61" s="12">
        <f t="shared" si="14"/>
        <v>4287.6000000000004</v>
      </c>
      <c r="AE61" s="12">
        <f t="shared" si="15"/>
        <v>4287.6000000000004</v>
      </c>
      <c r="AF61" s="12">
        <f t="shared" ref="AF61:AG62" si="173">AF62</f>
        <v>0</v>
      </c>
      <c r="AG61" s="12">
        <f t="shared" si="173"/>
        <v>0</v>
      </c>
      <c r="AH61" s="12">
        <f t="shared" si="17"/>
        <v>4287.6000000000004</v>
      </c>
      <c r="AI61" s="12">
        <f t="shared" si="18"/>
        <v>4287.6000000000004</v>
      </c>
      <c r="AJ61" s="12">
        <f t="shared" si="19"/>
        <v>4287.6000000000004</v>
      </c>
      <c r="AK61" s="12">
        <f t="shared" ref="AK61:AQ62" si="174">AK62</f>
        <v>0</v>
      </c>
      <c r="AL61" s="12">
        <f t="shared" si="174"/>
        <v>0</v>
      </c>
      <c r="AM61" s="12">
        <f t="shared" si="174"/>
        <v>0</v>
      </c>
      <c r="AN61" s="12">
        <f t="shared" si="20"/>
        <v>4287.6000000000004</v>
      </c>
      <c r="AO61" s="12">
        <f t="shared" si="21"/>
        <v>4287.6000000000004</v>
      </c>
      <c r="AP61" s="12">
        <f t="shared" si="22"/>
        <v>4287.6000000000004</v>
      </c>
      <c r="AQ61" s="12">
        <f t="shared" si="174"/>
        <v>0</v>
      </c>
    </row>
    <row r="62" spans="1:43" ht="31.5" customHeight="1" x14ac:dyDescent="0.25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169"/>
        <v>4287.6000000000004</v>
      </c>
      <c r="G62" s="12">
        <f t="shared" si="169"/>
        <v>4287.6000000000004</v>
      </c>
      <c r="H62" s="12">
        <f t="shared" si="169"/>
        <v>4287.6000000000004</v>
      </c>
      <c r="I62" s="12">
        <f t="shared" si="169"/>
        <v>0</v>
      </c>
      <c r="J62" s="12">
        <f t="shared" si="169"/>
        <v>0</v>
      </c>
      <c r="K62" s="12">
        <f t="shared" si="169"/>
        <v>0</v>
      </c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>
        <f t="shared" si="170"/>
        <v>0</v>
      </c>
      <c r="P62" s="12">
        <f t="shared" si="170"/>
        <v>0</v>
      </c>
      <c r="Q62" s="12">
        <f t="shared" si="170"/>
        <v>0</v>
      </c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>
        <f t="shared" si="171"/>
        <v>0</v>
      </c>
      <c r="V62" s="12">
        <f t="shared" si="171"/>
        <v>0</v>
      </c>
      <c r="W62" s="12">
        <f t="shared" si="9"/>
        <v>4287.6000000000004</v>
      </c>
      <c r="X62" s="12">
        <f t="shared" si="10"/>
        <v>4287.6000000000004</v>
      </c>
      <c r="Y62" s="12">
        <f t="shared" si="11"/>
        <v>4287.6000000000004</v>
      </c>
      <c r="Z62" s="12">
        <f t="shared" si="172"/>
        <v>0</v>
      </c>
      <c r="AA62" s="12">
        <f t="shared" si="172"/>
        <v>0</v>
      </c>
      <c r="AB62" s="12">
        <f t="shared" si="172"/>
        <v>0</v>
      </c>
      <c r="AC62" s="12">
        <f t="shared" si="13"/>
        <v>4287.6000000000004</v>
      </c>
      <c r="AD62" s="12">
        <f t="shared" si="14"/>
        <v>4287.6000000000004</v>
      </c>
      <c r="AE62" s="12">
        <f t="shared" si="15"/>
        <v>4287.6000000000004</v>
      </c>
      <c r="AF62" s="12">
        <f t="shared" si="173"/>
        <v>0</v>
      </c>
      <c r="AG62" s="12">
        <f t="shared" si="173"/>
        <v>0</v>
      </c>
      <c r="AH62" s="12">
        <f t="shared" si="17"/>
        <v>4287.6000000000004</v>
      </c>
      <c r="AI62" s="12">
        <f t="shared" si="18"/>
        <v>4287.6000000000004</v>
      </c>
      <c r="AJ62" s="12">
        <f t="shared" si="19"/>
        <v>4287.6000000000004</v>
      </c>
      <c r="AK62" s="12">
        <f t="shared" si="174"/>
        <v>0</v>
      </c>
      <c r="AL62" s="12">
        <f t="shared" si="174"/>
        <v>0</v>
      </c>
      <c r="AM62" s="12">
        <f t="shared" si="174"/>
        <v>0</v>
      </c>
      <c r="AN62" s="12">
        <f t="shared" si="20"/>
        <v>4287.6000000000004</v>
      </c>
      <c r="AO62" s="12">
        <f t="shared" si="21"/>
        <v>4287.6000000000004</v>
      </c>
      <c r="AP62" s="12">
        <f t="shared" si="22"/>
        <v>4287.6000000000004</v>
      </c>
      <c r="AQ62" s="12">
        <f t="shared" si="174"/>
        <v>0</v>
      </c>
    </row>
    <row r="63" spans="1:43" ht="15.75" customHeight="1" x14ac:dyDescent="0.25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2"/>
        <v>4287.6000000000004</v>
      </c>
      <c r="N63" s="12">
        <f t="shared" si="3"/>
        <v>4287.6000000000004</v>
      </c>
      <c r="O63" s="12"/>
      <c r="P63" s="12"/>
      <c r="Q63" s="12"/>
      <c r="R63" s="12">
        <f t="shared" si="5"/>
        <v>4287.6000000000004</v>
      </c>
      <c r="S63" s="12">
        <f t="shared" si="6"/>
        <v>4287.6000000000004</v>
      </c>
      <c r="T63" s="12">
        <f t="shared" si="7"/>
        <v>4287.6000000000004</v>
      </c>
      <c r="U63" s="12"/>
      <c r="V63" s="12"/>
      <c r="W63" s="12">
        <f t="shared" si="9"/>
        <v>4287.6000000000004</v>
      </c>
      <c r="X63" s="12">
        <f t="shared" si="10"/>
        <v>4287.6000000000004</v>
      </c>
      <c r="Y63" s="12">
        <f t="shared" si="11"/>
        <v>4287.6000000000004</v>
      </c>
      <c r="Z63" s="12"/>
      <c r="AA63" s="12"/>
      <c r="AB63" s="12"/>
      <c r="AC63" s="12">
        <f t="shared" si="13"/>
        <v>4287.6000000000004</v>
      </c>
      <c r="AD63" s="12">
        <f t="shared" si="14"/>
        <v>4287.6000000000004</v>
      </c>
      <c r="AE63" s="12">
        <f t="shared" si="15"/>
        <v>4287.6000000000004</v>
      </c>
      <c r="AF63" s="12"/>
      <c r="AG63" s="12"/>
      <c r="AH63" s="12">
        <f t="shared" si="17"/>
        <v>4287.6000000000004</v>
      </c>
      <c r="AI63" s="12">
        <f t="shared" si="18"/>
        <v>4287.6000000000004</v>
      </c>
      <c r="AJ63" s="12">
        <f t="shared" si="19"/>
        <v>4287.6000000000004</v>
      </c>
      <c r="AK63" s="12"/>
      <c r="AL63" s="12"/>
      <c r="AM63" s="12"/>
      <c r="AN63" s="12">
        <f t="shared" si="20"/>
        <v>4287.6000000000004</v>
      </c>
      <c r="AO63" s="12">
        <f t="shared" si="21"/>
        <v>4287.6000000000004</v>
      </c>
      <c r="AP63" s="12">
        <f t="shared" si="22"/>
        <v>4287.6000000000004</v>
      </c>
      <c r="AQ63" s="12"/>
    </row>
    <row r="64" spans="1:43" ht="15.75" customHeight="1" x14ac:dyDescent="0.25">
      <c r="A64" s="9" t="s">
        <v>712</v>
      </c>
      <c r="B64" s="11"/>
      <c r="C64" s="9"/>
      <c r="D64" s="9"/>
      <c r="E64" s="30" t="s">
        <v>777</v>
      </c>
      <c r="F64" s="12">
        <f t="shared" ref="F64:K66" si="175">F65</f>
        <v>7074.5</v>
      </c>
      <c r="G64" s="12">
        <f t="shared" si="175"/>
        <v>7074.5</v>
      </c>
      <c r="H64" s="12">
        <f t="shared" si="175"/>
        <v>7074.5</v>
      </c>
      <c r="I64" s="12">
        <f t="shared" si="175"/>
        <v>0</v>
      </c>
      <c r="J64" s="12">
        <f t="shared" si="175"/>
        <v>0</v>
      </c>
      <c r="K64" s="12">
        <f t="shared" si="175"/>
        <v>0</v>
      </c>
      <c r="L64" s="12">
        <f t="shared" si="1"/>
        <v>7074.5</v>
      </c>
      <c r="M64" s="12">
        <f t="shared" si="2"/>
        <v>7074.5</v>
      </c>
      <c r="N64" s="12">
        <f t="shared" si="3"/>
        <v>7074.5</v>
      </c>
      <c r="O64" s="12">
        <f t="shared" ref="O64:Q66" si="176">O65</f>
        <v>0</v>
      </c>
      <c r="P64" s="12">
        <f t="shared" si="176"/>
        <v>0</v>
      </c>
      <c r="Q64" s="12">
        <f t="shared" si="176"/>
        <v>0</v>
      </c>
      <c r="R64" s="12">
        <f t="shared" si="5"/>
        <v>7074.5</v>
      </c>
      <c r="S64" s="12">
        <f t="shared" si="6"/>
        <v>7074.5</v>
      </c>
      <c r="T64" s="12">
        <f t="shared" si="7"/>
        <v>7074.5</v>
      </c>
      <c r="U64" s="12">
        <f t="shared" ref="U64:V66" si="177">U65</f>
        <v>0</v>
      </c>
      <c r="V64" s="12">
        <f t="shared" si="177"/>
        <v>0</v>
      </c>
      <c r="W64" s="12">
        <f t="shared" si="9"/>
        <v>7074.5</v>
      </c>
      <c r="X64" s="12">
        <f t="shared" si="10"/>
        <v>7074.5</v>
      </c>
      <c r="Y64" s="12">
        <f t="shared" si="11"/>
        <v>7074.5</v>
      </c>
      <c r="Z64" s="12">
        <f t="shared" ref="Z64:AB66" si="178">Z65</f>
        <v>0</v>
      </c>
      <c r="AA64" s="12">
        <f t="shared" si="178"/>
        <v>0</v>
      </c>
      <c r="AB64" s="12">
        <f t="shared" si="178"/>
        <v>0</v>
      </c>
      <c r="AC64" s="12">
        <f t="shared" si="13"/>
        <v>7074.5</v>
      </c>
      <c r="AD64" s="12">
        <f t="shared" si="14"/>
        <v>7074.5</v>
      </c>
      <c r="AE64" s="12">
        <f t="shared" si="15"/>
        <v>7074.5</v>
      </c>
      <c r="AF64" s="12">
        <f t="shared" ref="AF64:AG66" si="179">AF65</f>
        <v>0</v>
      </c>
      <c r="AG64" s="12">
        <f t="shared" si="179"/>
        <v>0</v>
      </c>
      <c r="AH64" s="12">
        <f t="shared" si="17"/>
        <v>7074.5</v>
      </c>
      <c r="AI64" s="12">
        <f t="shared" si="18"/>
        <v>7074.5</v>
      </c>
      <c r="AJ64" s="12">
        <f t="shared" si="19"/>
        <v>7074.5</v>
      </c>
      <c r="AK64" s="12">
        <f t="shared" ref="AK64:AQ66" si="180">AK65</f>
        <v>0</v>
      </c>
      <c r="AL64" s="12">
        <f t="shared" si="180"/>
        <v>0</v>
      </c>
      <c r="AM64" s="12">
        <f t="shared" si="180"/>
        <v>0</v>
      </c>
      <c r="AN64" s="12">
        <f t="shared" si="20"/>
        <v>7074.5</v>
      </c>
      <c r="AO64" s="12">
        <f t="shared" si="21"/>
        <v>7074.5</v>
      </c>
      <c r="AP64" s="12">
        <f t="shared" si="22"/>
        <v>7074.5</v>
      </c>
      <c r="AQ64" s="12">
        <f t="shared" si="180"/>
        <v>0</v>
      </c>
    </row>
    <row r="65" spans="1:43" ht="31.5" customHeight="1" x14ac:dyDescent="0.25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175"/>
        <v>7074.5</v>
      </c>
      <c r="G65" s="12">
        <f t="shared" si="175"/>
        <v>7074.5</v>
      </c>
      <c r="H65" s="12">
        <f t="shared" si="175"/>
        <v>7074.5</v>
      </c>
      <c r="I65" s="12">
        <f t="shared" si="175"/>
        <v>0</v>
      </c>
      <c r="J65" s="12">
        <f t="shared" si="175"/>
        <v>0</v>
      </c>
      <c r="K65" s="12">
        <f t="shared" si="175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si="176"/>
        <v>0</v>
      </c>
      <c r="P65" s="12">
        <f t="shared" si="176"/>
        <v>0</v>
      </c>
      <c r="Q65" s="12">
        <f t="shared" si="176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si="177"/>
        <v>0</v>
      </c>
      <c r="V65" s="12">
        <f t="shared" si="177"/>
        <v>0</v>
      </c>
      <c r="W65" s="12">
        <f t="shared" si="9"/>
        <v>7074.5</v>
      </c>
      <c r="X65" s="12">
        <f t="shared" si="10"/>
        <v>7074.5</v>
      </c>
      <c r="Y65" s="12">
        <f t="shared" si="11"/>
        <v>7074.5</v>
      </c>
      <c r="Z65" s="12">
        <f t="shared" si="178"/>
        <v>0</v>
      </c>
      <c r="AA65" s="12">
        <f t="shared" si="178"/>
        <v>0</v>
      </c>
      <c r="AB65" s="12">
        <f t="shared" si="178"/>
        <v>0</v>
      </c>
      <c r="AC65" s="12">
        <f t="shared" si="13"/>
        <v>7074.5</v>
      </c>
      <c r="AD65" s="12">
        <f t="shared" si="14"/>
        <v>7074.5</v>
      </c>
      <c r="AE65" s="12">
        <f t="shared" si="15"/>
        <v>7074.5</v>
      </c>
      <c r="AF65" s="12">
        <f t="shared" si="179"/>
        <v>0</v>
      </c>
      <c r="AG65" s="12">
        <f t="shared" si="179"/>
        <v>0</v>
      </c>
      <c r="AH65" s="12">
        <f t="shared" si="17"/>
        <v>7074.5</v>
      </c>
      <c r="AI65" s="12">
        <f t="shared" si="18"/>
        <v>7074.5</v>
      </c>
      <c r="AJ65" s="12">
        <f t="shared" si="19"/>
        <v>7074.5</v>
      </c>
      <c r="AK65" s="12">
        <f t="shared" si="180"/>
        <v>0</v>
      </c>
      <c r="AL65" s="12">
        <f t="shared" si="180"/>
        <v>0</v>
      </c>
      <c r="AM65" s="12">
        <f t="shared" si="180"/>
        <v>0</v>
      </c>
      <c r="AN65" s="12">
        <f t="shared" si="20"/>
        <v>7074.5</v>
      </c>
      <c r="AO65" s="12">
        <f t="shared" si="21"/>
        <v>7074.5</v>
      </c>
      <c r="AP65" s="12">
        <f t="shared" si="22"/>
        <v>7074.5</v>
      </c>
      <c r="AQ65" s="12">
        <f t="shared" si="180"/>
        <v>0</v>
      </c>
    </row>
    <row r="66" spans="1:43" ht="31.5" customHeight="1" x14ac:dyDescent="0.25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175"/>
        <v>7074.5</v>
      </c>
      <c r="G66" s="12">
        <f t="shared" si="175"/>
        <v>7074.5</v>
      </c>
      <c r="H66" s="12">
        <f t="shared" si="175"/>
        <v>7074.5</v>
      </c>
      <c r="I66" s="12">
        <f t="shared" si="175"/>
        <v>0</v>
      </c>
      <c r="J66" s="12">
        <f t="shared" si="175"/>
        <v>0</v>
      </c>
      <c r="K66" s="12">
        <f t="shared" si="175"/>
        <v>0</v>
      </c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>
        <f t="shared" si="176"/>
        <v>0</v>
      </c>
      <c r="P66" s="12">
        <f t="shared" si="176"/>
        <v>0</v>
      </c>
      <c r="Q66" s="12">
        <f t="shared" si="176"/>
        <v>0</v>
      </c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>
        <f t="shared" si="177"/>
        <v>0</v>
      </c>
      <c r="V66" s="12">
        <f t="shared" si="177"/>
        <v>0</v>
      </c>
      <c r="W66" s="12">
        <f t="shared" si="9"/>
        <v>7074.5</v>
      </c>
      <c r="X66" s="12">
        <f t="shared" si="10"/>
        <v>7074.5</v>
      </c>
      <c r="Y66" s="12">
        <f t="shared" si="11"/>
        <v>7074.5</v>
      </c>
      <c r="Z66" s="12">
        <f t="shared" si="178"/>
        <v>0</v>
      </c>
      <c r="AA66" s="12">
        <f t="shared" si="178"/>
        <v>0</v>
      </c>
      <c r="AB66" s="12">
        <f t="shared" si="178"/>
        <v>0</v>
      </c>
      <c r="AC66" s="12">
        <f t="shared" si="13"/>
        <v>7074.5</v>
      </c>
      <c r="AD66" s="12">
        <f t="shared" si="14"/>
        <v>7074.5</v>
      </c>
      <c r="AE66" s="12">
        <f t="shared" si="15"/>
        <v>7074.5</v>
      </c>
      <c r="AF66" s="12">
        <f t="shared" si="179"/>
        <v>0</v>
      </c>
      <c r="AG66" s="12">
        <f t="shared" si="179"/>
        <v>0</v>
      </c>
      <c r="AH66" s="12">
        <f t="shared" si="17"/>
        <v>7074.5</v>
      </c>
      <c r="AI66" s="12">
        <f t="shared" si="18"/>
        <v>7074.5</v>
      </c>
      <c r="AJ66" s="12">
        <f t="shared" si="19"/>
        <v>7074.5</v>
      </c>
      <c r="AK66" s="12">
        <f t="shared" si="180"/>
        <v>0</v>
      </c>
      <c r="AL66" s="12">
        <f t="shared" si="180"/>
        <v>0</v>
      </c>
      <c r="AM66" s="12">
        <f t="shared" si="180"/>
        <v>0</v>
      </c>
      <c r="AN66" s="12">
        <f t="shared" si="20"/>
        <v>7074.5</v>
      </c>
      <c r="AO66" s="12">
        <f t="shared" si="21"/>
        <v>7074.5</v>
      </c>
      <c r="AP66" s="12">
        <f t="shared" si="22"/>
        <v>7074.5</v>
      </c>
      <c r="AQ66" s="12">
        <f t="shared" si="180"/>
        <v>0</v>
      </c>
    </row>
    <row r="67" spans="1:43" ht="31.5" customHeight="1" x14ac:dyDescent="0.25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2"/>
        <v>7074.5</v>
      </c>
      <c r="N67" s="12">
        <f t="shared" si="3"/>
        <v>7074.5</v>
      </c>
      <c r="O67" s="12"/>
      <c r="P67" s="12"/>
      <c r="Q67" s="12"/>
      <c r="R67" s="12">
        <f t="shared" si="5"/>
        <v>7074.5</v>
      </c>
      <c r="S67" s="12">
        <f t="shared" si="6"/>
        <v>7074.5</v>
      </c>
      <c r="T67" s="12">
        <f t="shared" si="7"/>
        <v>7074.5</v>
      </c>
      <c r="U67" s="12"/>
      <c r="V67" s="12"/>
      <c r="W67" s="12">
        <f t="shared" si="9"/>
        <v>7074.5</v>
      </c>
      <c r="X67" s="12">
        <f t="shared" si="10"/>
        <v>7074.5</v>
      </c>
      <c r="Y67" s="12">
        <f t="shared" si="11"/>
        <v>7074.5</v>
      </c>
      <c r="Z67" s="12"/>
      <c r="AA67" s="12"/>
      <c r="AB67" s="12"/>
      <c r="AC67" s="12">
        <f t="shared" si="13"/>
        <v>7074.5</v>
      </c>
      <c r="AD67" s="12">
        <f t="shared" si="14"/>
        <v>7074.5</v>
      </c>
      <c r="AE67" s="12">
        <f t="shared" si="15"/>
        <v>7074.5</v>
      </c>
      <c r="AF67" s="12"/>
      <c r="AG67" s="12"/>
      <c r="AH67" s="12">
        <f t="shared" si="17"/>
        <v>7074.5</v>
      </c>
      <c r="AI67" s="12">
        <f t="shared" si="18"/>
        <v>7074.5</v>
      </c>
      <c r="AJ67" s="12">
        <f t="shared" si="19"/>
        <v>7074.5</v>
      </c>
      <c r="AK67" s="12"/>
      <c r="AL67" s="12"/>
      <c r="AM67" s="12"/>
      <c r="AN67" s="12">
        <f t="shared" si="20"/>
        <v>7074.5</v>
      </c>
      <c r="AO67" s="12">
        <f t="shared" si="21"/>
        <v>7074.5</v>
      </c>
      <c r="AP67" s="12">
        <f t="shared" si="22"/>
        <v>7074.5</v>
      </c>
      <c r="AQ67" s="12"/>
    </row>
    <row r="68" spans="1:43" ht="63" customHeight="1" x14ac:dyDescent="0.25">
      <c r="A68" s="9" t="s">
        <v>204</v>
      </c>
      <c r="B68" s="11"/>
      <c r="C68" s="9"/>
      <c r="D68" s="9"/>
      <c r="E68" s="13" t="s">
        <v>820</v>
      </c>
      <c r="F68" s="12">
        <f t="shared" ref="F68:K68" si="181">F69+F76+F80</f>
        <v>3038.3</v>
      </c>
      <c r="G68" s="12">
        <f t="shared" si="181"/>
        <v>3038.3</v>
      </c>
      <c r="H68" s="12">
        <f t="shared" si="181"/>
        <v>3038.3</v>
      </c>
      <c r="I68" s="12">
        <f t="shared" si="181"/>
        <v>0</v>
      </c>
      <c r="J68" s="12">
        <f t="shared" si="181"/>
        <v>0</v>
      </c>
      <c r="K68" s="12">
        <f t="shared" si="181"/>
        <v>0</v>
      </c>
      <c r="L68" s="12">
        <f t="shared" si="1"/>
        <v>3038.3</v>
      </c>
      <c r="M68" s="12">
        <f t="shared" si="2"/>
        <v>3038.3</v>
      </c>
      <c r="N68" s="12">
        <f t="shared" si="3"/>
        <v>3038.3</v>
      </c>
      <c r="O68" s="12">
        <f t="shared" ref="O68:Q68" si="182">O69+O76+O80</f>
        <v>0</v>
      </c>
      <c r="P68" s="12">
        <f t="shared" si="182"/>
        <v>0</v>
      </c>
      <c r="Q68" s="12">
        <f t="shared" si="182"/>
        <v>0</v>
      </c>
      <c r="R68" s="12">
        <f t="shared" si="5"/>
        <v>3038.3</v>
      </c>
      <c r="S68" s="12">
        <f t="shared" si="6"/>
        <v>3038.3</v>
      </c>
      <c r="T68" s="12">
        <f t="shared" si="7"/>
        <v>3038.3</v>
      </c>
      <c r="U68" s="12">
        <f t="shared" ref="U68:V68" si="183">U69+U76+U80</f>
        <v>0</v>
      </c>
      <c r="V68" s="12">
        <f t="shared" si="183"/>
        <v>0</v>
      </c>
      <c r="W68" s="12">
        <f t="shared" si="9"/>
        <v>3038.3</v>
      </c>
      <c r="X68" s="12">
        <f t="shared" si="10"/>
        <v>3038.3</v>
      </c>
      <c r="Y68" s="12">
        <f t="shared" si="11"/>
        <v>3038.3</v>
      </c>
      <c r="Z68" s="12">
        <f t="shared" ref="Z68:AB68" si="184">Z69+Z76+Z80</f>
        <v>0</v>
      </c>
      <c r="AA68" s="12">
        <f t="shared" si="184"/>
        <v>0</v>
      </c>
      <c r="AB68" s="12">
        <f t="shared" si="184"/>
        <v>0</v>
      </c>
      <c r="AC68" s="12">
        <f t="shared" si="13"/>
        <v>3038.3</v>
      </c>
      <c r="AD68" s="12">
        <f t="shared" si="14"/>
        <v>3038.3</v>
      </c>
      <c r="AE68" s="12">
        <f t="shared" si="15"/>
        <v>3038.3</v>
      </c>
      <c r="AF68" s="12">
        <f t="shared" ref="AF68:AG68" si="185">AF69+AF76+AF80</f>
        <v>0</v>
      </c>
      <c r="AG68" s="12">
        <f t="shared" si="185"/>
        <v>0</v>
      </c>
      <c r="AH68" s="12">
        <f t="shared" si="17"/>
        <v>3038.3</v>
      </c>
      <c r="AI68" s="12">
        <f t="shared" si="18"/>
        <v>3038.3</v>
      </c>
      <c r="AJ68" s="12">
        <f t="shared" si="19"/>
        <v>3038.3</v>
      </c>
      <c r="AK68" s="12">
        <f t="shared" ref="AK68:AQ68" si="186">AK69+AK76+AK80</f>
        <v>0</v>
      </c>
      <c r="AL68" s="12">
        <f t="shared" ref="AL68:AM68" si="187">AL69+AL76+AL80</f>
        <v>0</v>
      </c>
      <c r="AM68" s="12">
        <f t="shared" si="187"/>
        <v>0</v>
      </c>
      <c r="AN68" s="12">
        <f t="shared" si="20"/>
        <v>3038.3</v>
      </c>
      <c r="AO68" s="12">
        <f t="shared" si="21"/>
        <v>3038.3</v>
      </c>
      <c r="AP68" s="12">
        <f t="shared" si="22"/>
        <v>3038.3</v>
      </c>
      <c r="AQ68" s="12">
        <f t="shared" si="186"/>
        <v>0</v>
      </c>
    </row>
    <row r="69" spans="1:43" ht="31.5" customHeight="1" x14ac:dyDescent="0.25">
      <c r="A69" s="9" t="s">
        <v>713</v>
      </c>
      <c r="B69" s="11"/>
      <c r="C69" s="9"/>
      <c r="D69" s="9"/>
      <c r="E69" s="30" t="s">
        <v>778</v>
      </c>
      <c r="F69" s="12">
        <f t="shared" ref="F69:K69" si="188">F70+F73</f>
        <v>2569</v>
      </c>
      <c r="G69" s="12">
        <f t="shared" si="188"/>
        <v>2569</v>
      </c>
      <c r="H69" s="12">
        <f t="shared" si="188"/>
        <v>2569</v>
      </c>
      <c r="I69" s="12">
        <f t="shared" si="188"/>
        <v>0</v>
      </c>
      <c r="J69" s="12">
        <f t="shared" si="188"/>
        <v>0</v>
      </c>
      <c r="K69" s="12">
        <f t="shared" si="188"/>
        <v>0</v>
      </c>
      <c r="L69" s="12">
        <f t="shared" si="1"/>
        <v>2569</v>
      </c>
      <c r="M69" s="12">
        <f t="shared" si="2"/>
        <v>2569</v>
      </c>
      <c r="N69" s="12">
        <f t="shared" si="3"/>
        <v>2569</v>
      </c>
      <c r="O69" s="12">
        <f t="shared" ref="O69:Q69" si="189">O70+O73</f>
        <v>0</v>
      </c>
      <c r="P69" s="12">
        <f t="shared" si="189"/>
        <v>0</v>
      </c>
      <c r="Q69" s="12">
        <f t="shared" si="189"/>
        <v>0</v>
      </c>
      <c r="R69" s="12">
        <f t="shared" si="5"/>
        <v>2569</v>
      </c>
      <c r="S69" s="12">
        <f t="shared" si="6"/>
        <v>2569</v>
      </c>
      <c r="T69" s="12">
        <f t="shared" si="7"/>
        <v>2569</v>
      </c>
      <c r="U69" s="12">
        <f t="shared" ref="U69:V69" si="190">U70+U73</f>
        <v>0</v>
      </c>
      <c r="V69" s="12">
        <f t="shared" si="190"/>
        <v>0</v>
      </c>
      <c r="W69" s="12">
        <f t="shared" si="9"/>
        <v>2569</v>
      </c>
      <c r="X69" s="12">
        <f t="shared" si="10"/>
        <v>2569</v>
      </c>
      <c r="Y69" s="12">
        <f t="shared" si="11"/>
        <v>2569</v>
      </c>
      <c r="Z69" s="12">
        <f t="shared" ref="Z69:AB69" si="191">Z70+Z73</f>
        <v>0</v>
      </c>
      <c r="AA69" s="12">
        <f t="shared" si="191"/>
        <v>0</v>
      </c>
      <c r="AB69" s="12">
        <f t="shared" si="191"/>
        <v>0</v>
      </c>
      <c r="AC69" s="12">
        <f t="shared" si="13"/>
        <v>2569</v>
      </c>
      <c r="AD69" s="12">
        <f t="shared" si="14"/>
        <v>2569</v>
      </c>
      <c r="AE69" s="12">
        <f t="shared" si="15"/>
        <v>2569</v>
      </c>
      <c r="AF69" s="12">
        <f t="shared" ref="AF69:AG69" si="192">AF70+AF73</f>
        <v>0</v>
      </c>
      <c r="AG69" s="12">
        <f t="shared" si="192"/>
        <v>0</v>
      </c>
      <c r="AH69" s="12">
        <f t="shared" si="17"/>
        <v>2569</v>
      </c>
      <c r="AI69" s="12">
        <f t="shared" si="18"/>
        <v>2569</v>
      </c>
      <c r="AJ69" s="12">
        <f t="shared" si="19"/>
        <v>2569</v>
      </c>
      <c r="AK69" s="12">
        <f t="shared" ref="AK69:AQ69" si="193">AK70+AK73</f>
        <v>0</v>
      </c>
      <c r="AL69" s="12">
        <f t="shared" ref="AL69:AM69" si="194">AL70+AL73</f>
        <v>0</v>
      </c>
      <c r="AM69" s="12">
        <f t="shared" si="194"/>
        <v>0</v>
      </c>
      <c r="AN69" s="12">
        <f t="shared" si="20"/>
        <v>2569</v>
      </c>
      <c r="AO69" s="12">
        <f t="shared" si="21"/>
        <v>2569</v>
      </c>
      <c r="AP69" s="12">
        <f t="shared" si="22"/>
        <v>2569</v>
      </c>
      <c r="AQ69" s="12">
        <f t="shared" si="193"/>
        <v>0</v>
      </c>
    </row>
    <row r="70" spans="1:43" ht="47.25" customHeight="1" x14ac:dyDescent="0.25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195">F71</f>
        <v>1451</v>
      </c>
      <c r="G70" s="12">
        <f t="shared" si="195"/>
        <v>1451</v>
      </c>
      <c r="H70" s="12">
        <f t="shared" si="195"/>
        <v>1451</v>
      </c>
      <c r="I70" s="12">
        <f t="shared" si="195"/>
        <v>0</v>
      </c>
      <c r="J70" s="12">
        <f t="shared" si="195"/>
        <v>0</v>
      </c>
      <c r="K70" s="12">
        <f t="shared" si="195"/>
        <v>0</v>
      </c>
      <c r="L70" s="12">
        <f t="shared" si="1"/>
        <v>1451</v>
      </c>
      <c r="M70" s="12">
        <f t="shared" si="2"/>
        <v>1451</v>
      </c>
      <c r="N70" s="12">
        <f t="shared" si="3"/>
        <v>1451</v>
      </c>
      <c r="O70" s="12">
        <f t="shared" ref="O70:Q71" si="196">O71</f>
        <v>0</v>
      </c>
      <c r="P70" s="12">
        <f t="shared" si="196"/>
        <v>0</v>
      </c>
      <c r="Q70" s="12">
        <f t="shared" si="196"/>
        <v>0</v>
      </c>
      <c r="R70" s="12">
        <f t="shared" si="5"/>
        <v>1451</v>
      </c>
      <c r="S70" s="12">
        <f t="shared" si="6"/>
        <v>1451</v>
      </c>
      <c r="T70" s="12">
        <f t="shared" si="7"/>
        <v>1451</v>
      </c>
      <c r="U70" s="12">
        <f t="shared" ref="U70:V71" si="197">U71</f>
        <v>0</v>
      </c>
      <c r="V70" s="12">
        <f t="shared" si="197"/>
        <v>0</v>
      </c>
      <c r="W70" s="12">
        <f t="shared" si="9"/>
        <v>1451</v>
      </c>
      <c r="X70" s="12">
        <f t="shared" si="10"/>
        <v>1451</v>
      </c>
      <c r="Y70" s="12">
        <f t="shared" si="11"/>
        <v>1451</v>
      </c>
      <c r="Z70" s="12">
        <f t="shared" ref="Z70:AB71" si="198">Z71</f>
        <v>0</v>
      </c>
      <c r="AA70" s="12">
        <f t="shared" si="198"/>
        <v>0</v>
      </c>
      <c r="AB70" s="12">
        <f t="shared" si="198"/>
        <v>0</v>
      </c>
      <c r="AC70" s="12">
        <f t="shared" si="13"/>
        <v>1451</v>
      </c>
      <c r="AD70" s="12">
        <f t="shared" si="14"/>
        <v>1451</v>
      </c>
      <c r="AE70" s="12">
        <f t="shared" si="15"/>
        <v>1451</v>
      </c>
      <c r="AF70" s="12">
        <f t="shared" ref="AF70:AG71" si="199">AF71</f>
        <v>0</v>
      </c>
      <c r="AG70" s="12">
        <f t="shared" si="199"/>
        <v>0</v>
      </c>
      <c r="AH70" s="12">
        <f t="shared" si="17"/>
        <v>1451</v>
      </c>
      <c r="AI70" s="12">
        <f t="shared" si="18"/>
        <v>1451</v>
      </c>
      <c r="AJ70" s="12">
        <f t="shared" si="19"/>
        <v>1451</v>
      </c>
      <c r="AK70" s="12">
        <f t="shared" ref="AK70:AQ71" si="200">AK71</f>
        <v>0</v>
      </c>
      <c r="AL70" s="12">
        <f t="shared" si="200"/>
        <v>0</v>
      </c>
      <c r="AM70" s="12">
        <f t="shared" si="200"/>
        <v>0</v>
      </c>
      <c r="AN70" s="12">
        <f t="shared" si="20"/>
        <v>1451</v>
      </c>
      <c r="AO70" s="12">
        <f t="shared" si="21"/>
        <v>1451</v>
      </c>
      <c r="AP70" s="12">
        <f t="shared" si="22"/>
        <v>1451</v>
      </c>
      <c r="AQ70" s="12">
        <f t="shared" si="200"/>
        <v>0</v>
      </c>
    </row>
    <row r="71" spans="1:43" ht="47.25" customHeight="1" x14ac:dyDescent="0.25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195"/>
        <v>1451</v>
      </c>
      <c r="G71" s="12">
        <f t="shared" si="195"/>
        <v>1451</v>
      </c>
      <c r="H71" s="12">
        <f t="shared" si="195"/>
        <v>1451</v>
      </c>
      <c r="I71" s="12">
        <f t="shared" si="195"/>
        <v>0</v>
      </c>
      <c r="J71" s="12">
        <f t="shared" si="195"/>
        <v>0</v>
      </c>
      <c r="K71" s="12">
        <f t="shared" si="195"/>
        <v>0</v>
      </c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>
        <f t="shared" si="196"/>
        <v>0</v>
      </c>
      <c r="P71" s="12">
        <f t="shared" si="196"/>
        <v>0</v>
      </c>
      <c r="Q71" s="12">
        <f t="shared" si="196"/>
        <v>0</v>
      </c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>
        <f t="shared" si="197"/>
        <v>0</v>
      </c>
      <c r="V71" s="12">
        <f t="shared" si="197"/>
        <v>0</v>
      </c>
      <c r="W71" s="12">
        <f t="shared" si="9"/>
        <v>1451</v>
      </c>
      <c r="X71" s="12">
        <f t="shared" si="10"/>
        <v>1451</v>
      </c>
      <c r="Y71" s="12">
        <f t="shared" si="11"/>
        <v>1451</v>
      </c>
      <c r="Z71" s="12">
        <f t="shared" si="198"/>
        <v>0</v>
      </c>
      <c r="AA71" s="12">
        <f t="shared" si="198"/>
        <v>0</v>
      </c>
      <c r="AB71" s="12">
        <f t="shared" si="198"/>
        <v>0</v>
      </c>
      <c r="AC71" s="12">
        <f t="shared" si="13"/>
        <v>1451</v>
      </c>
      <c r="AD71" s="12">
        <f t="shared" si="14"/>
        <v>1451</v>
      </c>
      <c r="AE71" s="12">
        <f t="shared" si="15"/>
        <v>1451</v>
      </c>
      <c r="AF71" s="12">
        <f t="shared" si="199"/>
        <v>0</v>
      </c>
      <c r="AG71" s="12">
        <f t="shared" si="199"/>
        <v>0</v>
      </c>
      <c r="AH71" s="12">
        <f t="shared" si="17"/>
        <v>1451</v>
      </c>
      <c r="AI71" s="12">
        <f t="shared" si="18"/>
        <v>1451</v>
      </c>
      <c r="AJ71" s="12">
        <f t="shared" si="19"/>
        <v>1451</v>
      </c>
      <c r="AK71" s="12">
        <f t="shared" si="200"/>
        <v>0</v>
      </c>
      <c r="AL71" s="12">
        <f t="shared" si="200"/>
        <v>0</v>
      </c>
      <c r="AM71" s="12">
        <f t="shared" si="200"/>
        <v>0</v>
      </c>
      <c r="AN71" s="12">
        <f t="shared" si="20"/>
        <v>1451</v>
      </c>
      <c r="AO71" s="12">
        <f t="shared" si="21"/>
        <v>1451</v>
      </c>
      <c r="AP71" s="12">
        <f t="shared" si="22"/>
        <v>1451</v>
      </c>
      <c r="AQ71" s="12">
        <f t="shared" si="200"/>
        <v>0</v>
      </c>
    </row>
    <row r="72" spans="1:43" ht="31.5" customHeight="1" x14ac:dyDescent="0.25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2"/>
        <v>1451</v>
      </c>
      <c r="N72" s="12">
        <f t="shared" si="3"/>
        <v>1451</v>
      </c>
      <c r="O72" s="12"/>
      <c r="P72" s="12"/>
      <c r="Q72" s="12"/>
      <c r="R72" s="12">
        <f t="shared" si="5"/>
        <v>1451</v>
      </c>
      <c r="S72" s="12">
        <f t="shared" si="6"/>
        <v>1451</v>
      </c>
      <c r="T72" s="12">
        <f t="shared" si="7"/>
        <v>1451</v>
      </c>
      <c r="U72" s="12"/>
      <c r="V72" s="12"/>
      <c r="W72" s="12">
        <f t="shared" si="9"/>
        <v>1451</v>
      </c>
      <c r="X72" s="12">
        <f t="shared" si="10"/>
        <v>1451</v>
      </c>
      <c r="Y72" s="12">
        <f t="shared" si="11"/>
        <v>1451</v>
      </c>
      <c r="Z72" s="12"/>
      <c r="AA72" s="12"/>
      <c r="AB72" s="12"/>
      <c r="AC72" s="12">
        <f t="shared" si="13"/>
        <v>1451</v>
      </c>
      <c r="AD72" s="12">
        <f t="shared" si="14"/>
        <v>1451</v>
      </c>
      <c r="AE72" s="12">
        <f t="shared" si="15"/>
        <v>1451</v>
      </c>
      <c r="AF72" s="12"/>
      <c r="AG72" s="12"/>
      <c r="AH72" s="12">
        <f t="shared" si="17"/>
        <v>1451</v>
      </c>
      <c r="AI72" s="12">
        <f t="shared" si="18"/>
        <v>1451</v>
      </c>
      <c r="AJ72" s="12">
        <f t="shared" si="19"/>
        <v>1451</v>
      </c>
      <c r="AK72" s="12"/>
      <c r="AL72" s="12"/>
      <c r="AM72" s="12"/>
      <c r="AN72" s="12">
        <f t="shared" si="20"/>
        <v>1451</v>
      </c>
      <c r="AO72" s="12">
        <f t="shared" si="21"/>
        <v>1451</v>
      </c>
      <c r="AP72" s="12">
        <f t="shared" si="22"/>
        <v>1451</v>
      </c>
      <c r="AQ72" s="12"/>
    </row>
    <row r="73" spans="1:43" ht="47.25" customHeight="1" x14ac:dyDescent="0.25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201">F74</f>
        <v>1118</v>
      </c>
      <c r="G73" s="12">
        <f t="shared" si="201"/>
        <v>1118</v>
      </c>
      <c r="H73" s="12">
        <f t="shared" si="201"/>
        <v>1118</v>
      </c>
      <c r="I73" s="12">
        <f t="shared" si="201"/>
        <v>0</v>
      </c>
      <c r="J73" s="12">
        <f t="shared" si="201"/>
        <v>0</v>
      </c>
      <c r="K73" s="12">
        <f t="shared" si="201"/>
        <v>0</v>
      </c>
      <c r="L73" s="12">
        <f t="shared" si="1"/>
        <v>1118</v>
      </c>
      <c r="M73" s="12">
        <f t="shared" si="2"/>
        <v>1118</v>
      </c>
      <c r="N73" s="12">
        <f t="shared" si="3"/>
        <v>1118</v>
      </c>
      <c r="O73" s="12">
        <f t="shared" ref="O73:Q74" si="202">O74</f>
        <v>0</v>
      </c>
      <c r="P73" s="12">
        <f t="shared" si="202"/>
        <v>0</v>
      </c>
      <c r="Q73" s="12">
        <f t="shared" si="202"/>
        <v>0</v>
      </c>
      <c r="R73" s="12">
        <f t="shared" si="5"/>
        <v>1118</v>
      </c>
      <c r="S73" s="12">
        <f t="shared" si="6"/>
        <v>1118</v>
      </c>
      <c r="T73" s="12">
        <f t="shared" si="7"/>
        <v>1118</v>
      </c>
      <c r="U73" s="12">
        <f t="shared" ref="U73:V74" si="203">U74</f>
        <v>0</v>
      </c>
      <c r="V73" s="12">
        <f t="shared" si="203"/>
        <v>0</v>
      </c>
      <c r="W73" s="12">
        <f t="shared" si="9"/>
        <v>1118</v>
      </c>
      <c r="X73" s="12">
        <f t="shared" si="10"/>
        <v>1118</v>
      </c>
      <c r="Y73" s="12">
        <f t="shared" si="11"/>
        <v>1118</v>
      </c>
      <c r="Z73" s="12">
        <f t="shared" ref="Z73:AB74" si="204">Z74</f>
        <v>0</v>
      </c>
      <c r="AA73" s="12">
        <f t="shared" si="204"/>
        <v>0</v>
      </c>
      <c r="AB73" s="12">
        <f t="shared" si="204"/>
        <v>0</v>
      </c>
      <c r="AC73" s="12">
        <f t="shared" si="13"/>
        <v>1118</v>
      </c>
      <c r="AD73" s="12">
        <f t="shared" si="14"/>
        <v>1118</v>
      </c>
      <c r="AE73" s="12">
        <f t="shared" si="15"/>
        <v>1118</v>
      </c>
      <c r="AF73" s="12">
        <f t="shared" ref="AF73:AG74" si="205">AF74</f>
        <v>0</v>
      </c>
      <c r="AG73" s="12">
        <f t="shared" si="205"/>
        <v>0</v>
      </c>
      <c r="AH73" s="12">
        <f t="shared" si="17"/>
        <v>1118</v>
      </c>
      <c r="AI73" s="12">
        <f t="shared" si="18"/>
        <v>1118</v>
      </c>
      <c r="AJ73" s="12">
        <f t="shared" si="19"/>
        <v>1118</v>
      </c>
      <c r="AK73" s="12">
        <f t="shared" ref="AK73:AQ74" si="206">AK74</f>
        <v>0</v>
      </c>
      <c r="AL73" s="12">
        <f t="shared" si="206"/>
        <v>0</v>
      </c>
      <c r="AM73" s="12">
        <f t="shared" si="206"/>
        <v>0</v>
      </c>
      <c r="AN73" s="12">
        <f t="shared" si="20"/>
        <v>1118</v>
      </c>
      <c r="AO73" s="12">
        <f t="shared" si="21"/>
        <v>1118</v>
      </c>
      <c r="AP73" s="12">
        <f t="shared" si="22"/>
        <v>1118</v>
      </c>
      <c r="AQ73" s="12">
        <f t="shared" si="206"/>
        <v>0</v>
      </c>
    </row>
    <row r="74" spans="1:43" ht="15.75" customHeight="1" x14ac:dyDescent="0.25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201"/>
        <v>1118</v>
      </c>
      <c r="G74" s="12">
        <f t="shared" si="201"/>
        <v>1118</v>
      </c>
      <c r="H74" s="12">
        <f t="shared" si="201"/>
        <v>1118</v>
      </c>
      <c r="I74" s="12">
        <f t="shared" si="201"/>
        <v>0</v>
      </c>
      <c r="J74" s="12">
        <f t="shared" si="201"/>
        <v>0</v>
      </c>
      <c r="K74" s="12">
        <f t="shared" si="201"/>
        <v>0</v>
      </c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>
        <f t="shared" si="202"/>
        <v>0</v>
      </c>
      <c r="P74" s="12">
        <f t="shared" si="202"/>
        <v>0</v>
      </c>
      <c r="Q74" s="12">
        <f t="shared" si="202"/>
        <v>0</v>
      </c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>
        <f t="shared" si="203"/>
        <v>0</v>
      </c>
      <c r="V74" s="12">
        <f t="shared" si="203"/>
        <v>0</v>
      </c>
      <c r="W74" s="12">
        <f t="shared" si="9"/>
        <v>1118</v>
      </c>
      <c r="X74" s="12">
        <f t="shared" si="10"/>
        <v>1118</v>
      </c>
      <c r="Y74" s="12">
        <f t="shared" si="11"/>
        <v>1118</v>
      </c>
      <c r="Z74" s="12">
        <f t="shared" si="204"/>
        <v>0</v>
      </c>
      <c r="AA74" s="12">
        <f t="shared" si="204"/>
        <v>0</v>
      </c>
      <c r="AB74" s="12">
        <f t="shared" si="204"/>
        <v>0</v>
      </c>
      <c r="AC74" s="12">
        <f t="shared" si="13"/>
        <v>1118</v>
      </c>
      <c r="AD74" s="12">
        <f t="shared" si="14"/>
        <v>1118</v>
      </c>
      <c r="AE74" s="12">
        <f t="shared" si="15"/>
        <v>1118</v>
      </c>
      <c r="AF74" s="12">
        <f t="shared" si="205"/>
        <v>0</v>
      </c>
      <c r="AG74" s="12">
        <f t="shared" si="205"/>
        <v>0</v>
      </c>
      <c r="AH74" s="12">
        <f t="shared" si="17"/>
        <v>1118</v>
      </c>
      <c r="AI74" s="12">
        <f t="shared" si="18"/>
        <v>1118</v>
      </c>
      <c r="AJ74" s="12">
        <f t="shared" si="19"/>
        <v>1118</v>
      </c>
      <c r="AK74" s="12">
        <f t="shared" si="206"/>
        <v>0</v>
      </c>
      <c r="AL74" s="12">
        <f t="shared" si="206"/>
        <v>0</v>
      </c>
      <c r="AM74" s="12">
        <f t="shared" si="206"/>
        <v>0</v>
      </c>
      <c r="AN74" s="12">
        <f t="shared" si="20"/>
        <v>1118</v>
      </c>
      <c r="AO74" s="12">
        <f t="shared" si="21"/>
        <v>1118</v>
      </c>
      <c r="AP74" s="12">
        <f t="shared" si="22"/>
        <v>1118</v>
      </c>
      <c r="AQ74" s="12">
        <f t="shared" si="206"/>
        <v>0</v>
      </c>
    </row>
    <row r="75" spans="1:43" ht="15.75" customHeight="1" x14ac:dyDescent="0.25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2"/>
        <v>1118</v>
      </c>
      <c r="N75" s="12">
        <f t="shared" si="3"/>
        <v>1118</v>
      </c>
      <c r="O75" s="12"/>
      <c r="P75" s="12"/>
      <c r="Q75" s="12"/>
      <c r="R75" s="12">
        <f t="shared" si="5"/>
        <v>1118</v>
      </c>
      <c r="S75" s="12">
        <f t="shared" si="6"/>
        <v>1118</v>
      </c>
      <c r="T75" s="12">
        <f t="shared" si="7"/>
        <v>1118</v>
      </c>
      <c r="U75" s="12"/>
      <c r="V75" s="12"/>
      <c r="W75" s="12">
        <f t="shared" si="9"/>
        <v>1118</v>
      </c>
      <c r="X75" s="12">
        <f t="shared" si="10"/>
        <v>1118</v>
      </c>
      <c r="Y75" s="12">
        <f t="shared" si="11"/>
        <v>1118</v>
      </c>
      <c r="Z75" s="12"/>
      <c r="AA75" s="12"/>
      <c r="AB75" s="12"/>
      <c r="AC75" s="12">
        <f t="shared" si="13"/>
        <v>1118</v>
      </c>
      <c r="AD75" s="12">
        <f t="shared" si="14"/>
        <v>1118</v>
      </c>
      <c r="AE75" s="12">
        <f t="shared" si="15"/>
        <v>1118</v>
      </c>
      <c r="AF75" s="12"/>
      <c r="AG75" s="12"/>
      <c r="AH75" s="12">
        <f t="shared" si="17"/>
        <v>1118</v>
      </c>
      <c r="AI75" s="12">
        <f t="shared" si="18"/>
        <v>1118</v>
      </c>
      <c r="AJ75" s="12">
        <f t="shared" si="19"/>
        <v>1118</v>
      </c>
      <c r="AK75" s="12"/>
      <c r="AL75" s="12"/>
      <c r="AM75" s="12"/>
      <c r="AN75" s="12">
        <f t="shared" si="20"/>
        <v>1118</v>
      </c>
      <c r="AO75" s="12">
        <f t="shared" si="21"/>
        <v>1118</v>
      </c>
      <c r="AP75" s="12">
        <f t="shared" si="22"/>
        <v>1118</v>
      </c>
      <c r="AQ75" s="12"/>
    </row>
    <row r="76" spans="1:43" ht="63" customHeight="1" x14ac:dyDescent="0.25">
      <c r="A76" s="9" t="s">
        <v>714</v>
      </c>
      <c r="B76" s="11"/>
      <c r="C76" s="9"/>
      <c r="D76" s="9"/>
      <c r="E76" s="17" t="s">
        <v>779</v>
      </c>
      <c r="F76" s="12">
        <f t="shared" ref="F76:K78" si="207">F77</f>
        <v>181.9</v>
      </c>
      <c r="G76" s="12">
        <f t="shared" si="207"/>
        <v>181.9</v>
      </c>
      <c r="H76" s="12">
        <f t="shared" si="207"/>
        <v>181.9</v>
      </c>
      <c r="I76" s="12">
        <f t="shared" si="207"/>
        <v>0</v>
      </c>
      <c r="J76" s="12">
        <f t="shared" si="207"/>
        <v>0</v>
      </c>
      <c r="K76" s="12">
        <f t="shared" si="207"/>
        <v>0</v>
      </c>
      <c r="L76" s="12">
        <f t="shared" si="1"/>
        <v>181.9</v>
      </c>
      <c r="M76" s="12">
        <f t="shared" si="2"/>
        <v>181.9</v>
      </c>
      <c r="N76" s="12">
        <f t="shared" si="3"/>
        <v>181.9</v>
      </c>
      <c r="O76" s="12">
        <f t="shared" ref="O76:Q78" si="208">O77</f>
        <v>0</v>
      </c>
      <c r="P76" s="12">
        <f t="shared" si="208"/>
        <v>0</v>
      </c>
      <c r="Q76" s="12">
        <f t="shared" si="208"/>
        <v>0</v>
      </c>
      <c r="R76" s="12">
        <f t="shared" si="5"/>
        <v>181.9</v>
      </c>
      <c r="S76" s="12">
        <f t="shared" si="6"/>
        <v>181.9</v>
      </c>
      <c r="T76" s="12">
        <f t="shared" si="7"/>
        <v>181.9</v>
      </c>
      <c r="U76" s="12">
        <f t="shared" ref="U76:V78" si="209">U77</f>
        <v>0</v>
      </c>
      <c r="V76" s="12">
        <f t="shared" si="209"/>
        <v>0</v>
      </c>
      <c r="W76" s="12">
        <f t="shared" si="9"/>
        <v>181.9</v>
      </c>
      <c r="X76" s="12">
        <f t="shared" si="10"/>
        <v>181.9</v>
      </c>
      <c r="Y76" s="12">
        <f t="shared" si="11"/>
        <v>181.9</v>
      </c>
      <c r="Z76" s="12">
        <f t="shared" ref="Z76:AB78" si="210">Z77</f>
        <v>0</v>
      </c>
      <c r="AA76" s="12">
        <f t="shared" si="210"/>
        <v>0</v>
      </c>
      <c r="AB76" s="12">
        <f t="shared" si="210"/>
        <v>0</v>
      </c>
      <c r="AC76" s="12">
        <f t="shared" si="13"/>
        <v>181.9</v>
      </c>
      <c r="AD76" s="12">
        <f t="shared" si="14"/>
        <v>181.9</v>
      </c>
      <c r="AE76" s="12">
        <f t="shared" si="15"/>
        <v>181.9</v>
      </c>
      <c r="AF76" s="12">
        <f t="shared" ref="AF76:AG78" si="211">AF77</f>
        <v>0</v>
      </c>
      <c r="AG76" s="12">
        <f t="shared" si="211"/>
        <v>0</v>
      </c>
      <c r="AH76" s="12">
        <f t="shared" si="17"/>
        <v>181.9</v>
      </c>
      <c r="AI76" s="12">
        <f t="shared" si="18"/>
        <v>181.9</v>
      </c>
      <c r="AJ76" s="12">
        <f t="shared" si="19"/>
        <v>181.9</v>
      </c>
      <c r="AK76" s="12">
        <f t="shared" ref="AK76:AQ78" si="212">AK77</f>
        <v>0</v>
      </c>
      <c r="AL76" s="12">
        <f t="shared" si="212"/>
        <v>0</v>
      </c>
      <c r="AM76" s="12">
        <f t="shared" si="212"/>
        <v>0</v>
      </c>
      <c r="AN76" s="12">
        <f t="shared" si="20"/>
        <v>181.9</v>
      </c>
      <c r="AO76" s="12">
        <f t="shared" si="21"/>
        <v>181.9</v>
      </c>
      <c r="AP76" s="12">
        <f t="shared" si="22"/>
        <v>181.9</v>
      </c>
      <c r="AQ76" s="12">
        <f t="shared" si="212"/>
        <v>0</v>
      </c>
    </row>
    <row r="77" spans="1:43" ht="47.25" customHeight="1" x14ac:dyDescent="0.25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207"/>
        <v>181.9</v>
      </c>
      <c r="G77" s="12">
        <f t="shared" si="207"/>
        <v>181.9</v>
      </c>
      <c r="H77" s="12">
        <f t="shared" si="207"/>
        <v>181.9</v>
      </c>
      <c r="I77" s="12">
        <f t="shared" si="207"/>
        <v>0</v>
      </c>
      <c r="J77" s="12">
        <f t="shared" si="207"/>
        <v>0</v>
      </c>
      <c r="K77" s="12">
        <f t="shared" si="207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si="208"/>
        <v>0</v>
      </c>
      <c r="P77" s="12">
        <f t="shared" si="208"/>
        <v>0</v>
      </c>
      <c r="Q77" s="12">
        <f t="shared" si="208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si="209"/>
        <v>0</v>
      </c>
      <c r="V77" s="12">
        <f t="shared" si="209"/>
        <v>0</v>
      </c>
      <c r="W77" s="12">
        <f t="shared" si="9"/>
        <v>181.9</v>
      </c>
      <c r="X77" s="12">
        <f t="shared" si="10"/>
        <v>181.9</v>
      </c>
      <c r="Y77" s="12">
        <f t="shared" si="11"/>
        <v>181.9</v>
      </c>
      <c r="Z77" s="12">
        <f t="shared" si="210"/>
        <v>0</v>
      </c>
      <c r="AA77" s="12">
        <f t="shared" si="210"/>
        <v>0</v>
      </c>
      <c r="AB77" s="12">
        <f t="shared" si="210"/>
        <v>0</v>
      </c>
      <c r="AC77" s="12">
        <f t="shared" si="13"/>
        <v>181.9</v>
      </c>
      <c r="AD77" s="12">
        <f t="shared" si="14"/>
        <v>181.9</v>
      </c>
      <c r="AE77" s="12">
        <f t="shared" si="15"/>
        <v>181.9</v>
      </c>
      <c r="AF77" s="12">
        <f t="shared" si="211"/>
        <v>0</v>
      </c>
      <c r="AG77" s="12">
        <f t="shared" si="211"/>
        <v>0</v>
      </c>
      <c r="AH77" s="12">
        <f t="shared" si="17"/>
        <v>181.9</v>
      </c>
      <c r="AI77" s="12">
        <f t="shared" si="18"/>
        <v>181.9</v>
      </c>
      <c r="AJ77" s="12">
        <f t="shared" si="19"/>
        <v>181.9</v>
      </c>
      <c r="AK77" s="12">
        <f t="shared" si="212"/>
        <v>0</v>
      </c>
      <c r="AL77" s="12">
        <f t="shared" si="212"/>
        <v>0</v>
      </c>
      <c r="AM77" s="12">
        <f t="shared" si="212"/>
        <v>0</v>
      </c>
      <c r="AN77" s="12">
        <f t="shared" si="20"/>
        <v>181.9</v>
      </c>
      <c r="AO77" s="12">
        <f t="shared" si="21"/>
        <v>181.9</v>
      </c>
      <c r="AP77" s="12">
        <f t="shared" si="22"/>
        <v>181.9</v>
      </c>
      <c r="AQ77" s="12">
        <f t="shared" si="212"/>
        <v>0</v>
      </c>
    </row>
    <row r="78" spans="1:43" ht="47.25" customHeight="1" x14ac:dyDescent="0.25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207"/>
        <v>181.9</v>
      </c>
      <c r="G78" s="12">
        <f t="shared" si="207"/>
        <v>181.9</v>
      </c>
      <c r="H78" s="12">
        <f t="shared" si="207"/>
        <v>181.9</v>
      </c>
      <c r="I78" s="12">
        <f t="shared" si="207"/>
        <v>0</v>
      </c>
      <c r="J78" s="12">
        <f t="shared" si="207"/>
        <v>0</v>
      </c>
      <c r="K78" s="12">
        <f t="shared" si="207"/>
        <v>0</v>
      </c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>
        <f t="shared" si="208"/>
        <v>0</v>
      </c>
      <c r="P78" s="12">
        <f t="shared" si="208"/>
        <v>0</v>
      </c>
      <c r="Q78" s="12">
        <f t="shared" si="208"/>
        <v>0</v>
      </c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>
        <f t="shared" si="209"/>
        <v>0</v>
      </c>
      <c r="V78" s="12">
        <f t="shared" si="209"/>
        <v>0</v>
      </c>
      <c r="W78" s="12">
        <f t="shared" si="9"/>
        <v>181.9</v>
      </c>
      <c r="X78" s="12">
        <f t="shared" si="10"/>
        <v>181.9</v>
      </c>
      <c r="Y78" s="12">
        <f t="shared" si="11"/>
        <v>181.9</v>
      </c>
      <c r="Z78" s="12">
        <f t="shared" si="210"/>
        <v>0</v>
      </c>
      <c r="AA78" s="12">
        <f t="shared" si="210"/>
        <v>0</v>
      </c>
      <c r="AB78" s="12">
        <f t="shared" si="210"/>
        <v>0</v>
      </c>
      <c r="AC78" s="12">
        <f t="shared" si="13"/>
        <v>181.9</v>
      </c>
      <c r="AD78" s="12">
        <f t="shared" si="14"/>
        <v>181.9</v>
      </c>
      <c r="AE78" s="12">
        <f t="shared" si="15"/>
        <v>181.9</v>
      </c>
      <c r="AF78" s="12">
        <f t="shared" si="211"/>
        <v>0</v>
      </c>
      <c r="AG78" s="12">
        <f t="shared" si="211"/>
        <v>0</v>
      </c>
      <c r="AH78" s="12">
        <f t="shared" si="17"/>
        <v>181.9</v>
      </c>
      <c r="AI78" s="12">
        <f t="shared" si="18"/>
        <v>181.9</v>
      </c>
      <c r="AJ78" s="12">
        <f t="shared" si="19"/>
        <v>181.9</v>
      </c>
      <c r="AK78" s="12">
        <f t="shared" si="212"/>
        <v>0</v>
      </c>
      <c r="AL78" s="12">
        <f t="shared" si="212"/>
        <v>0</v>
      </c>
      <c r="AM78" s="12">
        <f t="shared" si="212"/>
        <v>0</v>
      </c>
      <c r="AN78" s="12">
        <f t="shared" si="20"/>
        <v>181.9</v>
      </c>
      <c r="AO78" s="12">
        <f t="shared" si="21"/>
        <v>181.9</v>
      </c>
      <c r="AP78" s="12">
        <f t="shared" si="22"/>
        <v>181.9</v>
      </c>
      <c r="AQ78" s="12">
        <f t="shared" si="212"/>
        <v>0</v>
      </c>
    </row>
    <row r="79" spans="1:43" ht="31.5" customHeight="1" x14ac:dyDescent="0.25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2"/>
        <v>181.9</v>
      </c>
      <c r="N79" s="12">
        <f t="shared" si="3"/>
        <v>181.9</v>
      </c>
      <c r="O79" s="12"/>
      <c r="P79" s="12"/>
      <c r="Q79" s="12"/>
      <c r="R79" s="12">
        <f t="shared" si="5"/>
        <v>181.9</v>
      </c>
      <c r="S79" s="12">
        <f t="shared" si="6"/>
        <v>181.9</v>
      </c>
      <c r="T79" s="12">
        <f t="shared" si="7"/>
        <v>181.9</v>
      </c>
      <c r="U79" s="12"/>
      <c r="V79" s="12"/>
      <c r="W79" s="12">
        <f t="shared" si="9"/>
        <v>181.9</v>
      </c>
      <c r="X79" s="12">
        <f t="shared" si="10"/>
        <v>181.9</v>
      </c>
      <c r="Y79" s="12">
        <f t="shared" si="11"/>
        <v>181.9</v>
      </c>
      <c r="Z79" s="12"/>
      <c r="AA79" s="12"/>
      <c r="AB79" s="12"/>
      <c r="AC79" s="12">
        <f t="shared" si="13"/>
        <v>181.9</v>
      </c>
      <c r="AD79" s="12">
        <f t="shared" si="14"/>
        <v>181.9</v>
      </c>
      <c r="AE79" s="12">
        <f t="shared" si="15"/>
        <v>181.9</v>
      </c>
      <c r="AF79" s="12"/>
      <c r="AG79" s="12"/>
      <c r="AH79" s="12">
        <f t="shared" si="17"/>
        <v>181.9</v>
      </c>
      <c r="AI79" s="12">
        <f t="shared" si="18"/>
        <v>181.9</v>
      </c>
      <c r="AJ79" s="12">
        <f t="shared" si="19"/>
        <v>181.9</v>
      </c>
      <c r="AK79" s="12"/>
      <c r="AL79" s="12"/>
      <c r="AM79" s="12"/>
      <c r="AN79" s="12">
        <f t="shared" si="20"/>
        <v>181.9</v>
      </c>
      <c r="AO79" s="12">
        <f t="shared" si="21"/>
        <v>181.9</v>
      </c>
      <c r="AP79" s="12">
        <f t="shared" si="22"/>
        <v>181.9</v>
      </c>
      <c r="AQ79" s="12"/>
    </row>
    <row r="80" spans="1:43" ht="31.5" customHeight="1" x14ac:dyDescent="0.25">
      <c r="A80" s="9" t="s">
        <v>715</v>
      </c>
      <c r="B80" s="11"/>
      <c r="C80" s="9"/>
      <c r="D80" s="9"/>
      <c r="E80" s="30" t="s">
        <v>780</v>
      </c>
      <c r="F80" s="12">
        <f t="shared" ref="F80:K82" si="213">F81</f>
        <v>287.39999999999998</v>
      </c>
      <c r="G80" s="12">
        <f t="shared" si="213"/>
        <v>287.39999999999998</v>
      </c>
      <c r="H80" s="12">
        <f t="shared" si="213"/>
        <v>287.39999999999998</v>
      </c>
      <c r="I80" s="12">
        <f t="shared" si="213"/>
        <v>0</v>
      </c>
      <c r="J80" s="12">
        <f t="shared" si="213"/>
        <v>0</v>
      </c>
      <c r="K80" s="12">
        <f t="shared" si="213"/>
        <v>0</v>
      </c>
      <c r="L80" s="12">
        <f t="shared" ref="L80:L163" si="214">F80+I80</f>
        <v>287.39999999999998</v>
      </c>
      <c r="M80" s="12">
        <f t="shared" ref="M80:M163" si="215">G80+J80</f>
        <v>287.39999999999998</v>
      </c>
      <c r="N80" s="12">
        <f t="shared" ref="N80:N163" si="216">H80+K80</f>
        <v>287.39999999999998</v>
      </c>
      <c r="O80" s="12">
        <f t="shared" ref="O80:Q82" si="217">O81</f>
        <v>0</v>
      </c>
      <c r="P80" s="12">
        <f t="shared" si="217"/>
        <v>0</v>
      </c>
      <c r="Q80" s="12">
        <f t="shared" si="217"/>
        <v>0</v>
      </c>
      <c r="R80" s="12">
        <f t="shared" ref="R80:R149" si="218">L80+O80</f>
        <v>287.39999999999998</v>
      </c>
      <c r="S80" s="12">
        <f t="shared" ref="S80:S149" si="219">M80+P80</f>
        <v>287.39999999999998</v>
      </c>
      <c r="T80" s="12">
        <f t="shared" ref="T80:T149" si="220">N80+Q80</f>
        <v>287.39999999999998</v>
      </c>
      <c r="U80" s="12">
        <f t="shared" ref="U80:V82" si="221">U81</f>
        <v>0</v>
      </c>
      <c r="V80" s="12">
        <f t="shared" si="221"/>
        <v>0</v>
      </c>
      <c r="W80" s="12">
        <f t="shared" ref="W80:W145" si="222">R80+U80</f>
        <v>287.39999999999998</v>
      </c>
      <c r="X80" s="12">
        <f t="shared" ref="X80:X145" si="223">S80+V80</f>
        <v>287.39999999999998</v>
      </c>
      <c r="Y80" s="12">
        <f t="shared" ref="Y80:Y145" si="224">T80</f>
        <v>287.39999999999998</v>
      </c>
      <c r="Z80" s="12">
        <f t="shared" ref="Z80:AB82" si="225">Z81</f>
        <v>0</v>
      </c>
      <c r="AA80" s="12">
        <f t="shared" si="225"/>
        <v>0</v>
      </c>
      <c r="AB80" s="12">
        <f t="shared" si="225"/>
        <v>0</v>
      </c>
      <c r="AC80" s="12">
        <f t="shared" ref="AC80:AC143" si="226">W80+Z80</f>
        <v>287.39999999999998</v>
      </c>
      <c r="AD80" s="12">
        <f t="shared" ref="AD80:AD143" si="227">X80+AA80</f>
        <v>287.39999999999998</v>
      </c>
      <c r="AE80" s="12">
        <f t="shared" ref="AE80:AE143" si="228">Y80+AB80</f>
        <v>287.39999999999998</v>
      </c>
      <c r="AF80" s="12">
        <f t="shared" ref="AF80:AG82" si="229">AF81</f>
        <v>0</v>
      </c>
      <c r="AG80" s="12">
        <f t="shared" si="229"/>
        <v>0</v>
      </c>
      <c r="AH80" s="12">
        <f t="shared" ref="AH80:AH143" si="230">AC80+AF80</f>
        <v>287.39999999999998</v>
      </c>
      <c r="AI80" s="12">
        <f t="shared" ref="AI80:AI143" si="231">AD80+AG80</f>
        <v>287.39999999999998</v>
      </c>
      <c r="AJ80" s="12">
        <f t="shared" ref="AJ80:AJ143" si="232">AE80</f>
        <v>287.39999999999998</v>
      </c>
      <c r="AK80" s="12">
        <f t="shared" ref="AK80:AQ82" si="233">AK81</f>
        <v>0</v>
      </c>
      <c r="AL80" s="12">
        <f t="shared" si="233"/>
        <v>0</v>
      </c>
      <c r="AM80" s="12">
        <f t="shared" si="233"/>
        <v>0</v>
      </c>
      <c r="AN80" s="12">
        <f t="shared" ref="AN80:AN143" si="234">AH80+AK80</f>
        <v>287.39999999999998</v>
      </c>
      <c r="AO80" s="12">
        <f t="shared" ref="AO80:AO143" si="235">AI80+AL80</f>
        <v>287.39999999999998</v>
      </c>
      <c r="AP80" s="12">
        <f t="shared" ref="AP80:AP143" si="236">AJ80+AM80</f>
        <v>287.39999999999998</v>
      </c>
      <c r="AQ80" s="12">
        <f t="shared" si="233"/>
        <v>0</v>
      </c>
    </row>
    <row r="81" spans="1:44" ht="31.5" customHeight="1" x14ac:dyDescent="0.25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213"/>
        <v>287.39999999999998</v>
      </c>
      <c r="G81" s="12">
        <f t="shared" si="213"/>
        <v>287.39999999999998</v>
      </c>
      <c r="H81" s="12">
        <f t="shared" si="213"/>
        <v>287.39999999999998</v>
      </c>
      <c r="I81" s="12">
        <f t="shared" si="213"/>
        <v>0</v>
      </c>
      <c r="J81" s="12">
        <f t="shared" si="213"/>
        <v>0</v>
      </c>
      <c r="K81" s="12">
        <f t="shared" si="213"/>
        <v>0</v>
      </c>
      <c r="L81" s="12">
        <f t="shared" si="214"/>
        <v>287.39999999999998</v>
      </c>
      <c r="M81" s="12">
        <f t="shared" si="215"/>
        <v>287.39999999999998</v>
      </c>
      <c r="N81" s="12">
        <f t="shared" si="216"/>
        <v>287.39999999999998</v>
      </c>
      <c r="O81" s="12">
        <f t="shared" si="217"/>
        <v>0</v>
      </c>
      <c r="P81" s="12">
        <f t="shared" si="217"/>
        <v>0</v>
      </c>
      <c r="Q81" s="12">
        <f t="shared" si="217"/>
        <v>0</v>
      </c>
      <c r="R81" s="12">
        <f t="shared" si="218"/>
        <v>287.39999999999998</v>
      </c>
      <c r="S81" s="12">
        <f t="shared" si="219"/>
        <v>287.39999999999998</v>
      </c>
      <c r="T81" s="12">
        <f t="shared" si="220"/>
        <v>287.39999999999998</v>
      </c>
      <c r="U81" s="12">
        <f t="shared" si="221"/>
        <v>0</v>
      </c>
      <c r="V81" s="12">
        <f t="shared" si="221"/>
        <v>0</v>
      </c>
      <c r="W81" s="12">
        <f t="shared" si="222"/>
        <v>287.39999999999998</v>
      </c>
      <c r="X81" s="12">
        <f t="shared" si="223"/>
        <v>287.39999999999998</v>
      </c>
      <c r="Y81" s="12">
        <f t="shared" si="224"/>
        <v>287.39999999999998</v>
      </c>
      <c r="Z81" s="12">
        <f t="shared" si="225"/>
        <v>0</v>
      </c>
      <c r="AA81" s="12">
        <f t="shared" si="225"/>
        <v>0</v>
      </c>
      <c r="AB81" s="12">
        <f t="shared" si="225"/>
        <v>0</v>
      </c>
      <c r="AC81" s="12">
        <f t="shared" si="226"/>
        <v>287.39999999999998</v>
      </c>
      <c r="AD81" s="12">
        <f t="shared" si="227"/>
        <v>287.39999999999998</v>
      </c>
      <c r="AE81" s="12">
        <f t="shared" si="228"/>
        <v>287.39999999999998</v>
      </c>
      <c r="AF81" s="12">
        <f t="shared" si="229"/>
        <v>0</v>
      </c>
      <c r="AG81" s="12">
        <f t="shared" si="229"/>
        <v>0</v>
      </c>
      <c r="AH81" s="12">
        <f t="shared" si="230"/>
        <v>287.39999999999998</v>
      </c>
      <c r="AI81" s="12">
        <f t="shared" si="231"/>
        <v>287.39999999999998</v>
      </c>
      <c r="AJ81" s="12">
        <f t="shared" si="232"/>
        <v>287.39999999999998</v>
      </c>
      <c r="AK81" s="12">
        <f t="shared" si="233"/>
        <v>0</v>
      </c>
      <c r="AL81" s="12">
        <f t="shared" si="233"/>
        <v>0</v>
      </c>
      <c r="AM81" s="12">
        <f t="shared" si="233"/>
        <v>0</v>
      </c>
      <c r="AN81" s="12">
        <f t="shared" si="234"/>
        <v>287.39999999999998</v>
      </c>
      <c r="AO81" s="12">
        <f t="shared" si="235"/>
        <v>287.39999999999998</v>
      </c>
      <c r="AP81" s="12">
        <f t="shared" si="236"/>
        <v>287.39999999999998</v>
      </c>
      <c r="AQ81" s="12">
        <f t="shared" si="233"/>
        <v>0</v>
      </c>
    </row>
    <row r="82" spans="1:44" ht="15.75" customHeight="1" x14ac:dyDescent="0.25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213"/>
        <v>287.39999999999998</v>
      </c>
      <c r="G82" s="12">
        <f t="shared" si="213"/>
        <v>287.39999999999998</v>
      </c>
      <c r="H82" s="12">
        <f t="shared" si="213"/>
        <v>287.39999999999998</v>
      </c>
      <c r="I82" s="12">
        <f t="shared" si="213"/>
        <v>0</v>
      </c>
      <c r="J82" s="12">
        <f t="shared" si="213"/>
        <v>0</v>
      </c>
      <c r="K82" s="12">
        <f t="shared" si="213"/>
        <v>0</v>
      </c>
      <c r="L82" s="12">
        <f t="shared" si="214"/>
        <v>287.39999999999998</v>
      </c>
      <c r="M82" s="12">
        <f t="shared" si="215"/>
        <v>287.39999999999998</v>
      </c>
      <c r="N82" s="12">
        <f t="shared" si="216"/>
        <v>287.39999999999998</v>
      </c>
      <c r="O82" s="12">
        <f t="shared" si="217"/>
        <v>0</v>
      </c>
      <c r="P82" s="12">
        <f t="shared" si="217"/>
        <v>0</v>
      </c>
      <c r="Q82" s="12">
        <f t="shared" si="217"/>
        <v>0</v>
      </c>
      <c r="R82" s="12">
        <f t="shared" si="218"/>
        <v>287.39999999999998</v>
      </c>
      <c r="S82" s="12">
        <f t="shared" si="219"/>
        <v>287.39999999999998</v>
      </c>
      <c r="T82" s="12">
        <f t="shared" si="220"/>
        <v>287.39999999999998</v>
      </c>
      <c r="U82" s="12">
        <f t="shared" si="221"/>
        <v>0</v>
      </c>
      <c r="V82" s="12">
        <f t="shared" si="221"/>
        <v>0</v>
      </c>
      <c r="W82" s="12">
        <f t="shared" si="222"/>
        <v>287.39999999999998</v>
      </c>
      <c r="X82" s="12">
        <f t="shared" si="223"/>
        <v>287.39999999999998</v>
      </c>
      <c r="Y82" s="12">
        <f t="shared" si="224"/>
        <v>287.39999999999998</v>
      </c>
      <c r="Z82" s="12">
        <f t="shared" si="225"/>
        <v>0</v>
      </c>
      <c r="AA82" s="12">
        <f t="shared" si="225"/>
        <v>0</v>
      </c>
      <c r="AB82" s="12">
        <f t="shared" si="225"/>
        <v>0</v>
      </c>
      <c r="AC82" s="12">
        <f t="shared" si="226"/>
        <v>287.39999999999998</v>
      </c>
      <c r="AD82" s="12">
        <f t="shared" si="227"/>
        <v>287.39999999999998</v>
      </c>
      <c r="AE82" s="12">
        <f t="shared" si="228"/>
        <v>287.39999999999998</v>
      </c>
      <c r="AF82" s="12">
        <f t="shared" si="229"/>
        <v>0</v>
      </c>
      <c r="AG82" s="12">
        <f t="shared" si="229"/>
        <v>0</v>
      </c>
      <c r="AH82" s="12">
        <f t="shared" si="230"/>
        <v>287.39999999999998</v>
      </c>
      <c r="AI82" s="12">
        <f t="shared" si="231"/>
        <v>287.39999999999998</v>
      </c>
      <c r="AJ82" s="12">
        <f t="shared" si="232"/>
        <v>287.39999999999998</v>
      </c>
      <c r="AK82" s="12">
        <f t="shared" si="233"/>
        <v>0</v>
      </c>
      <c r="AL82" s="12">
        <f t="shared" si="233"/>
        <v>0</v>
      </c>
      <c r="AM82" s="12">
        <f t="shared" si="233"/>
        <v>0</v>
      </c>
      <c r="AN82" s="12">
        <f t="shared" si="234"/>
        <v>287.39999999999998</v>
      </c>
      <c r="AO82" s="12">
        <f t="shared" si="235"/>
        <v>287.39999999999998</v>
      </c>
      <c r="AP82" s="12">
        <f t="shared" si="236"/>
        <v>287.39999999999998</v>
      </c>
      <c r="AQ82" s="12">
        <f t="shared" si="233"/>
        <v>0</v>
      </c>
    </row>
    <row r="83" spans="1:44" ht="15.75" customHeight="1" x14ac:dyDescent="0.25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214"/>
        <v>287.39999999999998</v>
      </c>
      <c r="M83" s="12">
        <f t="shared" si="215"/>
        <v>287.39999999999998</v>
      </c>
      <c r="N83" s="12">
        <f t="shared" si="216"/>
        <v>287.39999999999998</v>
      </c>
      <c r="O83" s="12"/>
      <c r="P83" s="12"/>
      <c r="Q83" s="12"/>
      <c r="R83" s="12">
        <f t="shared" si="218"/>
        <v>287.39999999999998</v>
      </c>
      <c r="S83" s="12">
        <f t="shared" si="219"/>
        <v>287.39999999999998</v>
      </c>
      <c r="T83" s="12">
        <f t="shared" si="220"/>
        <v>287.39999999999998</v>
      </c>
      <c r="U83" s="12"/>
      <c r="V83" s="12"/>
      <c r="W83" s="12">
        <f t="shared" si="222"/>
        <v>287.39999999999998</v>
      </c>
      <c r="X83" s="12">
        <f t="shared" si="223"/>
        <v>287.39999999999998</v>
      </c>
      <c r="Y83" s="12">
        <f t="shared" si="224"/>
        <v>287.39999999999998</v>
      </c>
      <c r="Z83" s="12"/>
      <c r="AA83" s="12"/>
      <c r="AB83" s="12"/>
      <c r="AC83" s="12">
        <f t="shared" si="226"/>
        <v>287.39999999999998</v>
      </c>
      <c r="AD83" s="12">
        <f t="shared" si="227"/>
        <v>287.39999999999998</v>
      </c>
      <c r="AE83" s="12">
        <f t="shared" si="228"/>
        <v>287.39999999999998</v>
      </c>
      <c r="AF83" s="12"/>
      <c r="AG83" s="12"/>
      <c r="AH83" s="12">
        <f t="shared" si="230"/>
        <v>287.39999999999998</v>
      </c>
      <c r="AI83" s="12">
        <f t="shared" si="231"/>
        <v>287.39999999999998</v>
      </c>
      <c r="AJ83" s="12">
        <f t="shared" si="232"/>
        <v>287.39999999999998</v>
      </c>
      <c r="AK83" s="12"/>
      <c r="AL83" s="12"/>
      <c r="AM83" s="12"/>
      <c r="AN83" s="12">
        <f t="shared" si="234"/>
        <v>287.39999999999998</v>
      </c>
      <c r="AO83" s="12">
        <f t="shared" si="235"/>
        <v>287.39999999999998</v>
      </c>
      <c r="AP83" s="12">
        <f t="shared" si="236"/>
        <v>287.39999999999998</v>
      </c>
      <c r="AQ83" s="12"/>
    </row>
    <row r="84" spans="1:44" ht="47.25" customHeight="1" x14ac:dyDescent="0.25">
      <c r="A84" s="9" t="s">
        <v>205</v>
      </c>
      <c r="B84" s="11"/>
      <c r="C84" s="9"/>
      <c r="D84" s="9"/>
      <c r="E84" s="30" t="s">
        <v>846</v>
      </c>
      <c r="F84" s="12">
        <f t="shared" ref="F84:K86" si="237">F85</f>
        <v>1062.8</v>
      </c>
      <c r="G84" s="12">
        <f t="shared" si="237"/>
        <v>1062.8</v>
      </c>
      <c r="H84" s="12">
        <f t="shared" si="237"/>
        <v>1062.8</v>
      </c>
      <c r="I84" s="12">
        <f t="shared" si="237"/>
        <v>0</v>
      </c>
      <c r="J84" s="12">
        <f t="shared" si="237"/>
        <v>0</v>
      </c>
      <c r="K84" s="12">
        <f t="shared" si="237"/>
        <v>0</v>
      </c>
      <c r="L84" s="12">
        <f t="shared" si="214"/>
        <v>1062.8</v>
      </c>
      <c r="M84" s="12">
        <f t="shared" si="215"/>
        <v>1062.8</v>
      </c>
      <c r="N84" s="12">
        <f t="shared" si="216"/>
        <v>1062.8</v>
      </c>
      <c r="O84" s="12">
        <f t="shared" ref="O84:Q86" si="238">O85</f>
        <v>0</v>
      </c>
      <c r="P84" s="12">
        <f t="shared" si="238"/>
        <v>0</v>
      </c>
      <c r="Q84" s="12">
        <f t="shared" si="238"/>
        <v>0</v>
      </c>
      <c r="R84" s="12">
        <f t="shared" si="218"/>
        <v>1062.8</v>
      </c>
      <c r="S84" s="12">
        <f t="shared" si="219"/>
        <v>1062.8</v>
      </c>
      <c r="T84" s="12">
        <f t="shared" si="220"/>
        <v>1062.8</v>
      </c>
      <c r="U84" s="12">
        <f t="shared" ref="U84:V86" si="239">U85</f>
        <v>0</v>
      </c>
      <c r="V84" s="12">
        <f t="shared" si="239"/>
        <v>0</v>
      </c>
      <c r="W84" s="12">
        <f t="shared" si="222"/>
        <v>1062.8</v>
      </c>
      <c r="X84" s="12">
        <f t="shared" si="223"/>
        <v>1062.8</v>
      </c>
      <c r="Y84" s="12">
        <f t="shared" si="224"/>
        <v>1062.8</v>
      </c>
      <c r="Z84" s="12">
        <f t="shared" ref="Z84:AB86" si="240">Z85</f>
        <v>0</v>
      </c>
      <c r="AA84" s="12">
        <f t="shared" si="240"/>
        <v>0</v>
      </c>
      <c r="AB84" s="12">
        <f t="shared" si="240"/>
        <v>0</v>
      </c>
      <c r="AC84" s="12">
        <f t="shared" si="226"/>
        <v>1062.8</v>
      </c>
      <c r="AD84" s="12">
        <f t="shared" si="227"/>
        <v>1062.8</v>
      </c>
      <c r="AE84" s="12">
        <f t="shared" si="228"/>
        <v>1062.8</v>
      </c>
      <c r="AF84" s="12">
        <f t="shared" ref="AF84:AG86" si="241">AF85</f>
        <v>0</v>
      </c>
      <c r="AG84" s="12">
        <f t="shared" si="241"/>
        <v>0</v>
      </c>
      <c r="AH84" s="12">
        <f t="shared" si="230"/>
        <v>1062.8</v>
      </c>
      <c r="AI84" s="12">
        <f t="shared" si="231"/>
        <v>1062.8</v>
      </c>
      <c r="AJ84" s="12">
        <f t="shared" si="232"/>
        <v>1062.8</v>
      </c>
      <c r="AK84" s="12">
        <f t="shared" ref="AK84:AQ84" si="242">AK85</f>
        <v>0</v>
      </c>
      <c r="AL84" s="12">
        <f t="shared" si="242"/>
        <v>0</v>
      </c>
      <c r="AM84" s="12">
        <f t="shared" si="242"/>
        <v>0</v>
      </c>
      <c r="AN84" s="12">
        <f t="shared" si="234"/>
        <v>1062.8</v>
      </c>
      <c r="AO84" s="12">
        <f t="shared" si="235"/>
        <v>1062.8</v>
      </c>
      <c r="AP84" s="12">
        <f t="shared" si="236"/>
        <v>1062.8</v>
      </c>
      <c r="AQ84" s="12">
        <f t="shared" si="242"/>
        <v>0</v>
      </c>
    </row>
    <row r="85" spans="1:44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237"/>
        <v>1062.8</v>
      </c>
      <c r="G85" s="12">
        <f t="shared" si="237"/>
        <v>1062.8</v>
      </c>
      <c r="H85" s="12">
        <f t="shared" si="237"/>
        <v>1062.8</v>
      </c>
      <c r="I85" s="12">
        <f t="shared" si="237"/>
        <v>0</v>
      </c>
      <c r="J85" s="12">
        <f t="shared" si="237"/>
        <v>0</v>
      </c>
      <c r="K85" s="12">
        <f t="shared" si="237"/>
        <v>0</v>
      </c>
      <c r="L85" s="12">
        <f t="shared" si="214"/>
        <v>1062.8</v>
      </c>
      <c r="M85" s="12">
        <f t="shared" si="215"/>
        <v>1062.8</v>
      </c>
      <c r="N85" s="12">
        <f t="shared" si="216"/>
        <v>1062.8</v>
      </c>
      <c r="O85" s="12">
        <f t="shared" si="238"/>
        <v>0</v>
      </c>
      <c r="P85" s="12">
        <f t="shared" si="238"/>
        <v>0</v>
      </c>
      <c r="Q85" s="12">
        <f t="shared" si="238"/>
        <v>0</v>
      </c>
      <c r="R85" s="12">
        <f t="shared" si="218"/>
        <v>1062.8</v>
      </c>
      <c r="S85" s="12">
        <f t="shared" si="219"/>
        <v>1062.8</v>
      </c>
      <c r="T85" s="12">
        <f t="shared" si="220"/>
        <v>1062.8</v>
      </c>
      <c r="U85" s="12">
        <f t="shared" si="239"/>
        <v>0</v>
      </c>
      <c r="V85" s="12">
        <f t="shared" si="239"/>
        <v>0</v>
      </c>
      <c r="W85" s="12">
        <f t="shared" si="222"/>
        <v>1062.8</v>
      </c>
      <c r="X85" s="12">
        <f t="shared" si="223"/>
        <v>1062.8</v>
      </c>
      <c r="Y85" s="12">
        <f t="shared" si="224"/>
        <v>1062.8</v>
      </c>
      <c r="Z85" s="12">
        <f t="shared" si="240"/>
        <v>0</v>
      </c>
      <c r="AA85" s="12">
        <f t="shared" si="240"/>
        <v>0</v>
      </c>
      <c r="AB85" s="12">
        <f t="shared" si="240"/>
        <v>0</v>
      </c>
      <c r="AC85" s="12">
        <f t="shared" si="226"/>
        <v>1062.8</v>
      </c>
      <c r="AD85" s="12">
        <f t="shared" si="227"/>
        <v>1062.8</v>
      </c>
      <c r="AE85" s="12">
        <f t="shared" si="228"/>
        <v>1062.8</v>
      </c>
      <c r="AF85" s="12">
        <f t="shared" si="241"/>
        <v>0</v>
      </c>
      <c r="AG85" s="12">
        <f t="shared" si="241"/>
        <v>0</v>
      </c>
      <c r="AH85" s="12">
        <f t="shared" si="230"/>
        <v>1062.8</v>
      </c>
      <c r="AI85" s="12">
        <f t="shared" si="231"/>
        <v>1062.8</v>
      </c>
      <c r="AJ85" s="12">
        <f t="shared" si="232"/>
        <v>1062.8</v>
      </c>
      <c r="AK85" s="12">
        <f t="shared" ref="AK85:AQ86" si="243">AK86</f>
        <v>0</v>
      </c>
      <c r="AL85" s="12">
        <f t="shared" si="243"/>
        <v>0</v>
      </c>
      <c r="AM85" s="12">
        <f t="shared" si="243"/>
        <v>0</v>
      </c>
      <c r="AN85" s="12">
        <f t="shared" si="234"/>
        <v>1062.8</v>
      </c>
      <c r="AO85" s="12">
        <f t="shared" si="235"/>
        <v>1062.8</v>
      </c>
      <c r="AP85" s="12">
        <f t="shared" si="236"/>
        <v>1062.8</v>
      </c>
      <c r="AQ85" s="12">
        <f t="shared" si="243"/>
        <v>0</v>
      </c>
    </row>
    <row r="86" spans="1:44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237"/>
        <v>1062.8</v>
      </c>
      <c r="G86" s="12">
        <f t="shared" si="237"/>
        <v>1062.8</v>
      </c>
      <c r="H86" s="12">
        <f t="shared" si="237"/>
        <v>1062.8</v>
      </c>
      <c r="I86" s="12">
        <f t="shared" si="237"/>
        <v>0</v>
      </c>
      <c r="J86" s="12">
        <f t="shared" si="237"/>
        <v>0</v>
      </c>
      <c r="K86" s="12">
        <f t="shared" si="237"/>
        <v>0</v>
      </c>
      <c r="L86" s="12">
        <f t="shared" si="214"/>
        <v>1062.8</v>
      </c>
      <c r="M86" s="12">
        <f t="shared" si="215"/>
        <v>1062.8</v>
      </c>
      <c r="N86" s="12">
        <f t="shared" si="216"/>
        <v>1062.8</v>
      </c>
      <c r="O86" s="12">
        <f t="shared" si="238"/>
        <v>0</v>
      </c>
      <c r="P86" s="12">
        <f t="shared" si="238"/>
        <v>0</v>
      </c>
      <c r="Q86" s="12">
        <f t="shared" si="238"/>
        <v>0</v>
      </c>
      <c r="R86" s="12">
        <f t="shared" si="218"/>
        <v>1062.8</v>
      </c>
      <c r="S86" s="12">
        <f t="shared" si="219"/>
        <v>1062.8</v>
      </c>
      <c r="T86" s="12">
        <f t="shared" si="220"/>
        <v>1062.8</v>
      </c>
      <c r="U86" s="12">
        <f t="shared" si="239"/>
        <v>0</v>
      </c>
      <c r="V86" s="12">
        <f t="shared" si="239"/>
        <v>0</v>
      </c>
      <c r="W86" s="12">
        <f t="shared" si="222"/>
        <v>1062.8</v>
      </c>
      <c r="X86" s="12">
        <f t="shared" si="223"/>
        <v>1062.8</v>
      </c>
      <c r="Y86" s="12">
        <f t="shared" si="224"/>
        <v>1062.8</v>
      </c>
      <c r="Z86" s="12">
        <f t="shared" si="240"/>
        <v>0</v>
      </c>
      <c r="AA86" s="12">
        <f t="shared" si="240"/>
        <v>0</v>
      </c>
      <c r="AB86" s="12">
        <f t="shared" si="240"/>
        <v>0</v>
      </c>
      <c r="AC86" s="12">
        <f t="shared" si="226"/>
        <v>1062.8</v>
      </c>
      <c r="AD86" s="12">
        <f t="shared" si="227"/>
        <v>1062.8</v>
      </c>
      <c r="AE86" s="12">
        <f t="shared" si="228"/>
        <v>1062.8</v>
      </c>
      <c r="AF86" s="12">
        <f t="shared" si="241"/>
        <v>0</v>
      </c>
      <c r="AG86" s="12">
        <f t="shared" si="241"/>
        <v>0</v>
      </c>
      <c r="AH86" s="12">
        <f t="shared" si="230"/>
        <v>1062.8</v>
      </c>
      <c r="AI86" s="12">
        <f t="shared" si="231"/>
        <v>1062.8</v>
      </c>
      <c r="AJ86" s="12">
        <f t="shared" si="232"/>
        <v>1062.8</v>
      </c>
      <c r="AK86" s="12">
        <f t="shared" si="243"/>
        <v>0</v>
      </c>
      <c r="AL86" s="12">
        <f t="shared" si="243"/>
        <v>0</v>
      </c>
      <c r="AM86" s="12">
        <f t="shared" si="243"/>
        <v>0</v>
      </c>
      <c r="AN86" s="12">
        <f t="shared" si="234"/>
        <v>1062.8</v>
      </c>
      <c r="AO86" s="12">
        <f t="shared" si="235"/>
        <v>1062.8</v>
      </c>
      <c r="AP86" s="12">
        <f t="shared" si="236"/>
        <v>1062.8</v>
      </c>
      <c r="AQ86" s="12">
        <f t="shared" si="243"/>
        <v>0</v>
      </c>
    </row>
    <row r="87" spans="1:44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214"/>
        <v>1062.8</v>
      </c>
      <c r="M87" s="12">
        <f t="shared" si="215"/>
        <v>1062.8</v>
      </c>
      <c r="N87" s="12">
        <f t="shared" si="216"/>
        <v>1062.8</v>
      </c>
      <c r="O87" s="12"/>
      <c r="P87" s="12"/>
      <c r="Q87" s="12"/>
      <c r="R87" s="12">
        <f t="shared" si="218"/>
        <v>1062.8</v>
      </c>
      <c r="S87" s="12">
        <f t="shared" si="219"/>
        <v>1062.8</v>
      </c>
      <c r="T87" s="12">
        <f t="shared" si="220"/>
        <v>1062.8</v>
      </c>
      <c r="U87" s="12"/>
      <c r="V87" s="12"/>
      <c r="W87" s="12">
        <f t="shared" si="222"/>
        <v>1062.8</v>
      </c>
      <c r="X87" s="12">
        <f t="shared" si="223"/>
        <v>1062.8</v>
      </c>
      <c r="Y87" s="12">
        <f t="shared" si="224"/>
        <v>1062.8</v>
      </c>
      <c r="Z87" s="12"/>
      <c r="AA87" s="12"/>
      <c r="AB87" s="12"/>
      <c r="AC87" s="12">
        <f t="shared" si="226"/>
        <v>1062.8</v>
      </c>
      <c r="AD87" s="12">
        <f t="shared" si="227"/>
        <v>1062.8</v>
      </c>
      <c r="AE87" s="12">
        <f t="shared" si="228"/>
        <v>1062.8</v>
      </c>
      <c r="AF87" s="12"/>
      <c r="AG87" s="12"/>
      <c r="AH87" s="12">
        <f t="shared" si="230"/>
        <v>1062.8</v>
      </c>
      <c r="AI87" s="12">
        <f t="shared" si="231"/>
        <v>1062.8</v>
      </c>
      <c r="AJ87" s="12">
        <f t="shared" si="232"/>
        <v>1062.8</v>
      </c>
      <c r="AK87" s="12"/>
      <c r="AL87" s="12"/>
      <c r="AM87" s="12"/>
      <c r="AN87" s="12">
        <f t="shared" si="234"/>
        <v>1062.8</v>
      </c>
      <c r="AO87" s="12">
        <f t="shared" si="235"/>
        <v>1062.8</v>
      </c>
      <c r="AP87" s="12">
        <f t="shared" si="236"/>
        <v>1062.8</v>
      </c>
      <c r="AQ87" s="12"/>
    </row>
    <row r="88" spans="1:44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244">G89+G95+G101</f>
        <v>5806</v>
      </c>
      <c r="H88" s="12">
        <f t="shared" si="244"/>
        <v>5806</v>
      </c>
      <c r="I88" s="12">
        <f t="shared" si="244"/>
        <v>0</v>
      </c>
      <c r="J88" s="12">
        <f t="shared" si="244"/>
        <v>0</v>
      </c>
      <c r="K88" s="12">
        <f t="shared" si="244"/>
        <v>0</v>
      </c>
      <c r="L88" s="12">
        <f t="shared" si="214"/>
        <v>5806</v>
      </c>
      <c r="M88" s="12">
        <f t="shared" si="215"/>
        <v>5806</v>
      </c>
      <c r="N88" s="12">
        <f t="shared" si="216"/>
        <v>5806</v>
      </c>
      <c r="O88" s="12">
        <f t="shared" ref="O88:Q88" si="245">O89+O95+O101</f>
        <v>0</v>
      </c>
      <c r="P88" s="12">
        <f t="shared" si="245"/>
        <v>0</v>
      </c>
      <c r="Q88" s="12">
        <f t="shared" si="245"/>
        <v>0</v>
      </c>
      <c r="R88" s="12">
        <f t="shared" si="218"/>
        <v>5806</v>
      </c>
      <c r="S88" s="12">
        <f t="shared" si="219"/>
        <v>5806</v>
      </c>
      <c r="T88" s="12">
        <f t="shared" si="220"/>
        <v>5806</v>
      </c>
      <c r="U88" s="12">
        <f t="shared" ref="U88:V88" si="246">U89+U95+U101</f>
        <v>0</v>
      </c>
      <c r="V88" s="12">
        <f t="shared" si="246"/>
        <v>0</v>
      </c>
      <c r="W88" s="12">
        <f t="shared" si="222"/>
        <v>5806</v>
      </c>
      <c r="X88" s="12">
        <f t="shared" si="223"/>
        <v>5806</v>
      </c>
      <c r="Y88" s="12">
        <f t="shared" si="224"/>
        <v>5806</v>
      </c>
      <c r="Z88" s="12">
        <f t="shared" ref="Z88:AB88" si="247">Z89+Z95+Z101</f>
        <v>0</v>
      </c>
      <c r="AA88" s="12">
        <f t="shared" si="247"/>
        <v>0</v>
      </c>
      <c r="AB88" s="12">
        <f t="shared" si="247"/>
        <v>0</v>
      </c>
      <c r="AC88" s="12">
        <f t="shared" si="226"/>
        <v>5806</v>
      </c>
      <c r="AD88" s="12">
        <f t="shared" si="227"/>
        <v>5806</v>
      </c>
      <c r="AE88" s="12">
        <f t="shared" si="228"/>
        <v>5806</v>
      </c>
      <c r="AF88" s="12">
        <f t="shared" ref="AF88:AG88" si="248">AF89+AF95+AF101</f>
        <v>0</v>
      </c>
      <c r="AG88" s="12">
        <f t="shared" si="248"/>
        <v>0</v>
      </c>
      <c r="AH88" s="12">
        <f t="shared" si="230"/>
        <v>5806</v>
      </c>
      <c r="AI88" s="12">
        <f t="shared" si="231"/>
        <v>5806</v>
      </c>
      <c r="AJ88" s="12">
        <f t="shared" si="232"/>
        <v>5806</v>
      </c>
      <c r="AK88" s="12">
        <f t="shared" ref="AK88:AQ88" si="249">AK89+AK95+AK101</f>
        <v>0</v>
      </c>
      <c r="AL88" s="12">
        <f t="shared" ref="AL88:AM88" si="250">AL89+AL95+AL101</f>
        <v>0</v>
      </c>
      <c r="AM88" s="12">
        <f t="shared" si="250"/>
        <v>0</v>
      </c>
      <c r="AN88" s="12">
        <f t="shared" si="234"/>
        <v>5806</v>
      </c>
      <c r="AO88" s="12">
        <f t="shared" si="235"/>
        <v>5806</v>
      </c>
      <c r="AP88" s="12">
        <f t="shared" si="236"/>
        <v>5806</v>
      </c>
      <c r="AQ88" s="12">
        <f t="shared" si="249"/>
        <v>0</v>
      </c>
    </row>
    <row r="89" spans="1:44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251">F90</f>
        <v>2488.3000000000002</v>
      </c>
      <c r="G89" s="12">
        <f t="shared" si="251"/>
        <v>2488.3000000000002</v>
      </c>
      <c r="H89" s="12">
        <f t="shared" si="251"/>
        <v>2488.3000000000002</v>
      </c>
      <c r="I89" s="12">
        <f t="shared" si="251"/>
        <v>-2488.2999999999997</v>
      </c>
      <c r="J89" s="12">
        <f t="shared" si="251"/>
        <v>-2488.2999999999997</v>
      </c>
      <c r="K89" s="12">
        <f t="shared" si="251"/>
        <v>-2488.2999999999997</v>
      </c>
      <c r="L89" s="12">
        <f t="shared" si="214"/>
        <v>0</v>
      </c>
      <c r="M89" s="12">
        <f t="shared" si="215"/>
        <v>0</v>
      </c>
      <c r="N89" s="12">
        <f t="shared" si="216"/>
        <v>0</v>
      </c>
      <c r="O89" s="12">
        <f t="shared" ref="O89:Q89" si="252">O90</f>
        <v>0</v>
      </c>
      <c r="P89" s="12">
        <f t="shared" si="252"/>
        <v>0</v>
      </c>
      <c r="Q89" s="12">
        <f t="shared" si="252"/>
        <v>0</v>
      </c>
      <c r="R89" s="12">
        <f t="shared" si="218"/>
        <v>0</v>
      </c>
      <c r="S89" s="12">
        <f t="shared" si="219"/>
        <v>0</v>
      </c>
      <c r="T89" s="12">
        <f t="shared" si="220"/>
        <v>0</v>
      </c>
      <c r="U89" s="12">
        <f t="shared" ref="U89:V89" si="253">U90</f>
        <v>0</v>
      </c>
      <c r="V89" s="12">
        <f t="shared" si="253"/>
        <v>0</v>
      </c>
      <c r="W89" s="12">
        <f t="shared" si="222"/>
        <v>0</v>
      </c>
      <c r="X89" s="12">
        <f t="shared" si="223"/>
        <v>0</v>
      </c>
      <c r="Y89" s="12">
        <f t="shared" si="224"/>
        <v>0</v>
      </c>
      <c r="Z89" s="12">
        <f t="shared" ref="Z89:AB89" si="254">Z90</f>
        <v>0</v>
      </c>
      <c r="AA89" s="12">
        <f t="shared" si="254"/>
        <v>0</v>
      </c>
      <c r="AB89" s="12">
        <f t="shared" si="254"/>
        <v>0</v>
      </c>
      <c r="AC89" s="12">
        <f t="shared" si="226"/>
        <v>0</v>
      </c>
      <c r="AD89" s="12">
        <f t="shared" si="227"/>
        <v>0</v>
      </c>
      <c r="AE89" s="12">
        <f t="shared" si="228"/>
        <v>0</v>
      </c>
      <c r="AF89" s="12">
        <f t="shared" ref="AF89:AG89" si="255">AF90</f>
        <v>0</v>
      </c>
      <c r="AG89" s="12">
        <f t="shared" si="255"/>
        <v>0</v>
      </c>
      <c r="AH89" s="12">
        <f t="shared" si="230"/>
        <v>0</v>
      </c>
      <c r="AI89" s="12">
        <f t="shared" si="231"/>
        <v>0</v>
      </c>
      <c r="AJ89" s="12">
        <f t="shared" si="232"/>
        <v>0</v>
      </c>
      <c r="AK89" s="12">
        <f t="shared" ref="AK89:AQ89" si="256">AK90</f>
        <v>0</v>
      </c>
      <c r="AL89" s="12">
        <f t="shared" si="256"/>
        <v>0</v>
      </c>
      <c r="AM89" s="12">
        <f t="shared" si="256"/>
        <v>0</v>
      </c>
      <c r="AN89" s="12">
        <f t="shared" si="234"/>
        <v>0</v>
      </c>
      <c r="AO89" s="12">
        <f t="shared" si="235"/>
        <v>0</v>
      </c>
      <c r="AP89" s="12">
        <f t="shared" si="236"/>
        <v>0</v>
      </c>
      <c r="AQ89" s="12">
        <f t="shared" si="256"/>
        <v>0</v>
      </c>
      <c r="AR89" s="52">
        <v>0</v>
      </c>
    </row>
    <row r="90" spans="1:44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257">F91+F93</f>
        <v>2488.3000000000002</v>
      </c>
      <c r="G90" s="12">
        <f t="shared" si="257"/>
        <v>2488.3000000000002</v>
      </c>
      <c r="H90" s="12">
        <f t="shared" si="257"/>
        <v>2488.3000000000002</v>
      </c>
      <c r="I90" s="12">
        <f t="shared" si="257"/>
        <v>-2488.2999999999997</v>
      </c>
      <c r="J90" s="12">
        <f t="shared" si="257"/>
        <v>-2488.2999999999997</v>
      </c>
      <c r="K90" s="12">
        <f t="shared" si="257"/>
        <v>-2488.2999999999997</v>
      </c>
      <c r="L90" s="12">
        <f t="shared" si="214"/>
        <v>0</v>
      </c>
      <c r="M90" s="12">
        <f t="shared" si="215"/>
        <v>0</v>
      </c>
      <c r="N90" s="12">
        <f t="shared" si="216"/>
        <v>0</v>
      </c>
      <c r="O90" s="12">
        <f t="shared" ref="O90:Q90" si="258">O91+O93</f>
        <v>0</v>
      </c>
      <c r="P90" s="12">
        <f t="shared" si="258"/>
        <v>0</v>
      </c>
      <c r="Q90" s="12">
        <f t="shared" si="258"/>
        <v>0</v>
      </c>
      <c r="R90" s="12">
        <f t="shared" si="218"/>
        <v>0</v>
      </c>
      <c r="S90" s="12">
        <f t="shared" si="219"/>
        <v>0</v>
      </c>
      <c r="T90" s="12">
        <f t="shared" si="220"/>
        <v>0</v>
      </c>
      <c r="U90" s="12">
        <f t="shared" ref="U90:V90" si="259">U91+U93</f>
        <v>0</v>
      </c>
      <c r="V90" s="12">
        <f t="shared" si="259"/>
        <v>0</v>
      </c>
      <c r="W90" s="12">
        <f t="shared" si="222"/>
        <v>0</v>
      </c>
      <c r="X90" s="12">
        <f t="shared" si="223"/>
        <v>0</v>
      </c>
      <c r="Y90" s="12">
        <f t="shared" si="224"/>
        <v>0</v>
      </c>
      <c r="Z90" s="12">
        <f t="shared" ref="Z90:AB90" si="260">Z91+Z93</f>
        <v>0</v>
      </c>
      <c r="AA90" s="12">
        <f t="shared" si="260"/>
        <v>0</v>
      </c>
      <c r="AB90" s="12">
        <f t="shared" si="260"/>
        <v>0</v>
      </c>
      <c r="AC90" s="12">
        <f t="shared" si="226"/>
        <v>0</v>
      </c>
      <c r="AD90" s="12">
        <f t="shared" si="227"/>
        <v>0</v>
      </c>
      <c r="AE90" s="12">
        <f t="shared" si="228"/>
        <v>0</v>
      </c>
      <c r="AF90" s="12">
        <f t="shared" ref="AF90:AG90" si="261">AF91+AF93</f>
        <v>0</v>
      </c>
      <c r="AG90" s="12">
        <f t="shared" si="261"/>
        <v>0</v>
      </c>
      <c r="AH90" s="12">
        <f t="shared" si="230"/>
        <v>0</v>
      </c>
      <c r="AI90" s="12">
        <f t="shared" si="231"/>
        <v>0</v>
      </c>
      <c r="AJ90" s="12">
        <f t="shared" si="232"/>
        <v>0</v>
      </c>
      <c r="AK90" s="12">
        <f t="shared" ref="AK90:AQ90" si="262">AK91+AK93</f>
        <v>0</v>
      </c>
      <c r="AL90" s="12">
        <f t="shared" ref="AL90:AM90" si="263">AL91+AL93</f>
        <v>0</v>
      </c>
      <c r="AM90" s="12">
        <f t="shared" si="263"/>
        <v>0</v>
      </c>
      <c r="AN90" s="12">
        <f t="shared" si="234"/>
        <v>0</v>
      </c>
      <c r="AO90" s="12">
        <f t="shared" si="235"/>
        <v>0</v>
      </c>
      <c r="AP90" s="12">
        <f t="shared" si="236"/>
        <v>0</v>
      </c>
      <c r="AQ90" s="12">
        <f t="shared" si="262"/>
        <v>0</v>
      </c>
      <c r="AR90" s="52">
        <v>0</v>
      </c>
    </row>
    <row r="91" spans="1:44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264">F92</f>
        <v>337.9</v>
      </c>
      <c r="G91" s="12">
        <f t="shared" si="264"/>
        <v>337.9</v>
      </c>
      <c r="H91" s="12">
        <f t="shared" si="264"/>
        <v>337.9</v>
      </c>
      <c r="I91" s="12">
        <f t="shared" si="264"/>
        <v>-337.9</v>
      </c>
      <c r="J91" s="12">
        <f t="shared" si="264"/>
        <v>-337.9</v>
      </c>
      <c r="K91" s="12">
        <f t="shared" si="264"/>
        <v>-337.9</v>
      </c>
      <c r="L91" s="12">
        <f t="shared" si="214"/>
        <v>0</v>
      </c>
      <c r="M91" s="12">
        <f t="shared" si="215"/>
        <v>0</v>
      </c>
      <c r="N91" s="12">
        <f t="shared" si="216"/>
        <v>0</v>
      </c>
      <c r="O91" s="12">
        <f t="shared" ref="O91:Q91" si="265">O92</f>
        <v>0</v>
      </c>
      <c r="P91" s="12">
        <f t="shared" si="265"/>
        <v>0</v>
      </c>
      <c r="Q91" s="12">
        <f t="shared" si="265"/>
        <v>0</v>
      </c>
      <c r="R91" s="12">
        <f t="shared" si="218"/>
        <v>0</v>
      </c>
      <c r="S91" s="12">
        <f t="shared" si="219"/>
        <v>0</v>
      </c>
      <c r="T91" s="12">
        <f t="shared" si="220"/>
        <v>0</v>
      </c>
      <c r="U91" s="12">
        <f t="shared" ref="U91:V91" si="266">U92</f>
        <v>0</v>
      </c>
      <c r="V91" s="12">
        <f t="shared" si="266"/>
        <v>0</v>
      </c>
      <c r="W91" s="12">
        <f t="shared" si="222"/>
        <v>0</v>
      </c>
      <c r="X91" s="12">
        <f t="shared" si="223"/>
        <v>0</v>
      </c>
      <c r="Y91" s="12">
        <f t="shared" si="224"/>
        <v>0</v>
      </c>
      <c r="Z91" s="12">
        <f t="shared" ref="Z91:AB91" si="267">Z92</f>
        <v>0</v>
      </c>
      <c r="AA91" s="12">
        <f t="shared" si="267"/>
        <v>0</v>
      </c>
      <c r="AB91" s="12">
        <f t="shared" si="267"/>
        <v>0</v>
      </c>
      <c r="AC91" s="12">
        <f t="shared" si="226"/>
        <v>0</v>
      </c>
      <c r="AD91" s="12">
        <f t="shared" si="227"/>
        <v>0</v>
      </c>
      <c r="AE91" s="12">
        <f t="shared" si="228"/>
        <v>0</v>
      </c>
      <c r="AF91" s="12">
        <f t="shared" ref="AF91:AG91" si="268">AF92</f>
        <v>0</v>
      </c>
      <c r="AG91" s="12">
        <f t="shared" si="268"/>
        <v>0</v>
      </c>
      <c r="AH91" s="12">
        <f t="shared" si="230"/>
        <v>0</v>
      </c>
      <c r="AI91" s="12">
        <f t="shared" si="231"/>
        <v>0</v>
      </c>
      <c r="AJ91" s="12">
        <f t="shared" si="232"/>
        <v>0</v>
      </c>
      <c r="AK91" s="12">
        <f t="shared" ref="AK91:AQ91" si="269">AK92</f>
        <v>0</v>
      </c>
      <c r="AL91" s="12">
        <f t="shared" si="269"/>
        <v>0</v>
      </c>
      <c r="AM91" s="12">
        <f t="shared" si="269"/>
        <v>0</v>
      </c>
      <c r="AN91" s="12">
        <f t="shared" si="234"/>
        <v>0</v>
      </c>
      <c r="AO91" s="12">
        <f t="shared" si="235"/>
        <v>0</v>
      </c>
      <c r="AP91" s="12">
        <f t="shared" si="236"/>
        <v>0</v>
      </c>
      <c r="AQ91" s="12">
        <f t="shared" si="269"/>
        <v>0</v>
      </c>
      <c r="AR91" s="52">
        <v>0</v>
      </c>
    </row>
    <row r="92" spans="1:44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270">-36.2-251.7-50</f>
        <v>-337.9</v>
      </c>
      <c r="K92" s="12">
        <f t="shared" si="270"/>
        <v>-337.9</v>
      </c>
      <c r="L92" s="12">
        <f t="shared" si="214"/>
        <v>0</v>
      </c>
      <c r="M92" s="12">
        <f t="shared" si="215"/>
        <v>0</v>
      </c>
      <c r="N92" s="12">
        <f t="shared" si="216"/>
        <v>0</v>
      </c>
      <c r="O92" s="12"/>
      <c r="P92" s="12"/>
      <c r="Q92" s="12"/>
      <c r="R92" s="12">
        <f t="shared" si="218"/>
        <v>0</v>
      </c>
      <c r="S92" s="12">
        <f t="shared" si="219"/>
        <v>0</v>
      </c>
      <c r="T92" s="12">
        <f t="shared" si="220"/>
        <v>0</v>
      </c>
      <c r="U92" s="12"/>
      <c r="V92" s="12"/>
      <c r="W92" s="12">
        <f t="shared" si="222"/>
        <v>0</v>
      </c>
      <c r="X92" s="12">
        <f t="shared" si="223"/>
        <v>0</v>
      </c>
      <c r="Y92" s="12">
        <f t="shared" si="224"/>
        <v>0</v>
      </c>
      <c r="Z92" s="12"/>
      <c r="AA92" s="12"/>
      <c r="AB92" s="12"/>
      <c r="AC92" s="12">
        <f t="shared" si="226"/>
        <v>0</v>
      </c>
      <c r="AD92" s="12">
        <f t="shared" si="227"/>
        <v>0</v>
      </c>
      <c r="AE92" s="12">
        <f t="shared" si="228"/>
        <v>0</v>
      </c>
      <c r="AF92" s="12"/>
      <c r="AG92" s="12"/>
      <c r="AH92" s="12">
        <f t="shared" si="230"/>
        <v>0</v>
      </c>
      <c r="AI92" s="12">
        <f t="shared" si="231"/>
        <v>0</v>
      </c>
      <c r="AJ92" s="12">
        <f t="shared" si="232"/>
        <v>0</v>
      </c>
      <c r="AK92" s="12"/>
      <c r="AL92" s="12"/>
      <c r="AM92" s="12"/>
      <c r="AN92" s="12">
        <f t="shared" si="234"/>
        <v>0</v>
      </c>
      <c r="AO92" s="12">
        <f t="shared" si="235"/>
        <v>0</v>
      </c>
      <c r="AP92" s="12">
        <f t="shared" si="236"/>
        <v>0</v>
      </c>
      <c r="AQ92" s="12"/>
      <c r="AR92" s="52">
        <v>0</v>
      </c>
    </row>
    <row r="93" spans="1:44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271">F94</f>
        <v>2150.4</v>
      </c>
      <c r="G93" s="12">
        <f t="shared" si="271"/>
        <v>2150.4</v>
      </c>
      <c r="H93" s="12">
        <f t="shared" si="271"/>
        <v>2150.4</v>
      </c>
      <c r="I93" s="12">
        <f t="shared" si="271"/>
        <v>-2150.3999999999996</v>
      </c>
      <c r="J93" s="12">
        <f t="shared" si="271"/>
        <v>-2150.3999999999996</v>
      </c>
      <c r="K93" s="12">
        <f t="shared" si="271"/>
        <v>-2150.3999999999996</v>
      </c>
      <c r="L93" s="12">
        <f t="shared" si="214"/>
        <v>0</v>
      </c>
      <c r="M93" s="12">
        <f t="shared" si="215"/>
        <v>0</v>
      </c>
      <c r="N93" s="12">
        <f t="shared" si="216"/>
        <v>0</v>
      </c>
      <c r="O93" s="12">
        <f t="shared" ref="O93:Q93" si="272">O94</f>
        <v>0</v>
      </c>
      <c r="P93" s="12">
        <f t="shared" si="272"/>
        <v>0</v>
      </c>
      <c r="Q93" s="12">
        <f t="shared" si="272"/>
        <v>0</v>
      </c>
      <c r="R93" s="12">
        <f t="shared" si="218"/>
        <v>0</v>
      </c>
      <c r="S93" s="12">
        <f t="shared" si="219"/>
        <v>0</v>
      </c>
      <c r="T93" s="12">
        <f t="shared" si="220"/>
        <v>0</v>
      </c>
      <c r="U93" s="12">
        <f t="shared" ref="U93:V93" si="273">U94</f>
        <v>0</v>
      </c>
      <c r="V93" s="12">
        <f t="shared" si="273"/>
        <v>0</v>
      </c>
      <c r="W93" s="12">
        <f t="shared" si="222"/>
        <v>0</v>
      </c>
      <c r="X93" s="12">
        <f t="shared" si="223"/>
        <v>0</v>
      </c>
      <c r="Y93" s="12">
        <f t="shared" si="224"/>
        <v>0</v>
      </c>
      <c r="Z93" s="12">
        <f t="shared" ref="Z93:AB93" si="274">Z94</f>
        <v>0</v>
      </c>
      <c r="AA93" s="12">
        <f t="shared" si="274"/>
        <v>0</v>
      </c>
      <c r="AB93" s="12">
        <f t="shared" si="274"/>
        <v>0</v>
      </c>
      <c r="AC93" s="12">
        <f t="shared" si="226"/>
        <v>0</v>
      </c>
      <c r="AD93" s="12">
        <f t="shared" si="227"/>
        <v>0</v>
      </c>
      <c r="AE93" s="12">
        <f t="shared" si="228"/>
        <v>0</v>
      </c>
      <c r="AF93" s="12">
        <f t="shared" ref="AF93:AG93" si="275">AF94</f>
        <v>0</v>
      </c>
      <c r="AG93" s="12">
        <f t="shared" si="275"/>
        <v>0</v>
      </c>
      <c r="AH93" s="12">
        <f t="shared" si="230"/>
        <v>0</v>
      </c>
      <c r="AI93" s="12">
        <f t="shared" si="231"/>
        <v>0</v>
      </c>
      <c r="AJ93" s="12">
        <f t="shared" si="232"/>
        <v>0</v>
      </c>
      <c r="AK93" s="12">
        <f t="shared" ref="AK93:AQ93" si="276">AK94</f>
        <v>0</v>
      </c>
      <c r="AL93" s="12">
        <f t="shared" si="276"/>
        <v>0</v>
      </c>
      <c r="AM93" s="12">
        <f t="shared" si="276"/>
        <v>0</v>
      </c>
      <c r="AN93" s="12">
        <f t="shared" si="234"/>
        <v>0</v>
      </c>
      <c r="AO93" s="12">
        <f t="shared" si="235"/>
        <v>0</v>
      </c>
      <c r="AP93" s="12">
        <f t="shared" si="236"/>
        <v>0</v>
      </c>
      <c r="AQ93" s="12">
        <f t="shared" si="276"/>
        <v>0</v>
      </c>
      <c r="AR93" s="52">
        <v>0</v>
      </c>
    </row>
    <row r="94" spans="1:44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277">-226-1846.2-78.2</f>
        <v>-2150.3999999999996</v>
      </c>
      <c r="K94" s="12">
        <f t="shared" si="277"/>
        <v>-2150.3999999999996</v>
      </c>
      <c r="L94" s="12">
        <f t="shared" si="214"/>
        <v>0</v>
      </c>
      <c r="M94" s="12">
        <f t="shared" si="215"/>
        <v>0</v>
      </c>
      <c r="N94" s="12">
        <f t="shared" si="216"/>
        <v>0</v>
      </c>
      <c r="O94" s="12"/>
      <c r="P94" s="12"/>
      <c r="Q94" s="12"/>
      <c r="R94" s="12">
        <f t="shared" si="218"/>
        <v>0</v>
      </c>
      <c r="S94" s="12">
        <f t="shared" si="219"/>
        <v>0</v>
      </c>
      <c r="T94" s="12">
        <f t="shared" si="220"/>
        <v>0</v>
      </c>
      <c r="U94" s="12"/>
      <c r="V94" s="12"/>
      <c r="W94" s="12">
        <f t="shared" si="222"/>
        <v>0</v>
      </c>
      <c r="X94" s="12">
        <f t="shared" si="223"/>
        <v>0</v>
      </c>
      <c r="Y94" s="12">
        <f t="shared" si="224"/>
        <v>0</v>
      </c>
      <c r="Z94" s="12"/>
      <c r="AA94" s="12"/>
      <c r="AB94" s="12"/>
      <c r="AC94" s="12">
        <f t="shared" si="226"/>
        <v>0</v>
      </c>
      <c r="AD94" s="12">
        <f t="shared" si="227"/>
        <v>0</v>
      </c>
      <c r="AE94" s="12">
        <f t="shared" si="228"/>
        <v>0</v>
      </c>
      <c r="AF94" s="12"/>
      <c r="AG94" s="12"/>
      <c r="AH94" s="12">
        <f t="shared" si="230"/>
        <v>0</v>
      </c>
      <c r="AI94" s="12">
        <f t="shared" si="231"/>
        <v>0</v>
      </c>
      <c r="AJ94" s="12">
        <f t="shared" si="232"/>
        <v>0</v>
      </c>
      <c r="AK94" s="12"/>
      <c r="AL94" s="12"/>
      <c r="AM94" s="12"/>
      <c r="AN94" s="12">
        <f t="shared" si="234"/>
        <v>0</v>
      </c>
      <c r="AO94" s="12">
        <f t="shared" si="235"/>
        <v>0</v>
      </c>
      <c r="AP94" s="12">
        <f t="shared" si="236"/>
        <v>0</v>
      </c>
      <c r="AQ94" s="12"/>
      <c r="AR94" s="52">
        <v>0</v>
      </c>
    </row>
    <row r="95" spans="1:44" ht="63" hidden="1" customHeight="1" x14ac:dyDescent="0.25">
      <c r="A95" s="9" t="s">
        <v>985</v>
      </c>
      <c r="B95" s="11"/>
      <c r="C95" s="9"/>
      <c r="D95" s="9"/>
      <c r="E95" s="13" t="s">
        <v>454</v>
      </c>
      <c r="F95" s="12">
        <f t="shared" ref="F95:K95" si="278">F96</f>
        <v>3317.7000000000003</v>
      </c>
      <c r="G95" s="12">
        <f t="shared" si="278"/>
        <v>3317.7000000000003</v>
      </c>
      <c r="H95" s="12">
        <f t="shared" si="278"/>
        <v>3317.7000000000003</v>
      </c>
      <c r="I95" s="12">
        <f t="shared" si="278"/>
        <v>-3317.7</v>
      </c>
      <c r="J95" s="12">
        <f t="shared" si="278"/>
        <v>-3317.7</v>
      </c>
      <c r="K95" s="12">
        <f t="shared" si="278"/>
        <v>-3317.7</v>
      </c>
      <c r="L95" s="12">
        <f t="shared" si="214"/>
        <v>0</v>
      </c>
      <c r="M95" s="12">
        <f t="shared" si="215"/>
        <v>0</v>
      </c>
      <c r="N95" s="12">
        <f t="shared" si="216"/>
        <v>0</v>
      </c>
      <c r="O95" s="12">
        <f t="shared" ref="O95:Q95" si="279">O96</f>
        <v>0</v>
      </c>
      <c r="P95" s="12">
        <f t="shared" si="279"/>
        <v>0</v>
      </c>
      <c r="Q95" s="12">
        <f t="shared" si="279"/>
        <v>0</v>
      </c>
      <c r="R95" s="12">
        <f t="shared" si="218"/>
        <v>0</v>
      </c>
      <c r="S95" s="12">
        <f t="shared" si="219"/>
        <v>0</v>
      </c>
      <c r="T95" s="12">
        <f t="shared" si="220"/>
        <v>0</v>
      </c>
      <c r="U95" s="12">
        <f t="shared" ref="U95:V95" si="280">U96</f>
        <v>0</v>
      </c>
      <c r="V95" s="12">
        <f t="shared" si="280"/>
        <v>0</v>
      </c>
      <c r="W95" s="12">
        <f t="shared" si="222"/>
        <v>0</v>
      </c>
      <c r="X95" s="12">
        <f t="shared" si="223"/>
        <v>0</v>
      </c>
      <c r="Y95" s="12">
        <f t="shared" si="224"/>
        <v>0</v>
      </c>
      <c r="Z95" s="12">
        <f t="shared" ref="Z95:AB95" si="281">Z96</f>
        <v>0</v>
      </c>
      <c r="AA95" s="12">
        <f t="shared" si="281"/>
        <v>0</v>
      </c>
      <c r="AB95" s="12">
        <f t="shared" si="281"/>
        <v>0</v>
      </c>
      <c r="AC95" s="12">
        <f t="shared" si="226"/>
        <v>0</v>
      </c>
      <c r="AD95" s="12">
        <f t="shared" si="227"/>
        <v>0</v>
      </c>
      <c r="AE95" s="12">
        <f t="shared" si="228"/>
        <v>0</v>
      </c>
      <c r="AF95" s="12">
        <f t="shared" ref="AF95:AG95" si="282">AF96</f>
        <v>0</v>
      </c>
      <c r="AG95" s="12">
        <f t="shared" si="282"/>
        <v>0</v>
      </c>
      <c r="AH95" s="12">
        <f t="shared" si="230"/>
        <v>0</v>
      </c>
      <c r="AI95" s="12">
        <f t="shared" si="231"/>
        <v>0</v>
      </c>
      <c r="AJ95" s="12">
        <f t="shared" si="232"/>
        <v>0</v>
      </c>
      <c r="AK95" s="12">
        <f t="shared" ref="AK95:AQ95" si="283">AK96</f>
        <v>0</v>
      </c>
      <c r="AL95" s="12">
        <f t="shared" si="283"/>
        <v>0</v>
      </c>
      <c r="AM95" s="12">
        <f t="shared" si="283"/>
        <v>0</v>
      </c>
      <c r="AN95" s="12">
        <f t="shared" si="234"/>
        <v>0</v>
      </c>
      <c r="AO95" s="12">
        <f t="shared" si="235"/>
        <v>0</v>
      </c>
      <c r="AP95" s="12">
        <f t="shared" si="236"/>
        <v>0</v>
      </c>
      <c r="AQ95" s="12">
        <f t="shared" si="283"/>
        <v>0</v>
      </c>
      <c r="AR95" s="52">
        <v>0</v>
      </c>
    </row>
    <row r="96" spans="1:44" ht="47.25" hidden="1" customHeight="1" x14ac:dyDescent="0.25">
      <c r="A96" s="9" t="s">
        <v>985</v>
      </c>
      <c r="B96" s="11">
        <v>600</v>
      </c>
      <c r="C96" s="9"/>
      <c r="D96" s="9"/>
      <c r="E96" s="13" t="s">
        <v>436</v>
      </c>
      <c r="F96" s="12">
        <f t="shared" ref="F96:K96" si="284">F97+F99</f>
        <v>3317.7000000000003</v>
      </c>
      <c r="G96" s="12">
        <f t="shared" si="284"/>
        <v>3317.7000000000003</v>
      </c>
      <c r="H96" s="12">
        <f t="shared" si="284"/>
        <v>3317.7000000000003</v>
      </c>
      <c r="I96" s="12">
        <f t="shared" si="284"/>
        <v>-3317.7</v>
      </c>
      <c r="J96" s="12">
        <f t="shared" si="284"/>
        <v>-3317.7</v>
      </c>
      <c r="K96" s="12">
        <f t="shared" si="284"/>
        <v>-3317.7</v>
      </c>
      <c r="L96" s="12">
        <f t="shared" si="214"/>
        <v>0</v>
      </c>
      <c r="M96" s="12">
        <f t="shared" si="215"/>
        <v>0</v>
      </c>
      <c r="N96" s="12">
        <f t="shared" si="216"/>
        <v>0</v>
      </c>
      <c r="O96" s="12">
        <f t="shared" ref="O96:Q96" si="285">O97+O99</f>
        <v>0</v>
      </c>
      <c r="P96" s="12">
        <f t="shared" si="285"/>
        <v>0</v>
      </c>
      <c r="Q96" s="12">
        <f t="shared" si="285"/>
        <v>0</v>
      </c>
      <c r="R96" s="12">
        <f t="shared" si="218"/>
        <v>0</v>
      </c>
      <c r="S96" s="12">
        <f t="shared" si="219"/>
        <v>0</v>
      </c>
      <c r="T96" s="12">
        <f t="shared" si="220"/>
        <v>0</v>
      </c>
      <c r="U96" s="12">
        <f t="shared" ref="U96:V96" si="286">U97+U99</f>
        <v>0</v>
      </c>
      <c r="V96" s="12">
        <f t="shared" si="286"/>
        <v>0</v>
      </c>
      <c r="W96" s="12">
        <f t="shared" si="222"/>
        <v>0</v>
      </c>
      <c r="X96" s="12">
        <f t="shared" si="223"/>
        <v>0</v>
      </c>
      <c r="Y96" s="12">
        <f t="shared" si="224"/>
        <v>0</v>
      </c>
      <c r="Z96" s="12">
        <f t="shared" ref="Z96:AB96" si="287">Z97+Z99</f>
        <v>0</v>
      </c>
      <c r="AA96" s="12">
        <f t="shared" si="287"/>
        <v>0</v>
      </c>
      <c r="AB96" s="12">
        <f t="shared" si="287"/>
        <v>0</v>
      </c>
      <c r="AC96" s="12">
        <f t="shared" si="226"/>
        <v>0</v>
      </c>
      <c r="AD96" s="12">
        <f t="shared" si="227"/>
        <v>0</v>
      </c>
      <c r="AE96" s="12">
        <f t="shared" si="228"/>
        <v>0</v>
      </c>
      <c r="AF96" s="12">
        <f t="shared" ref="AF96:AG96" si="288">AF97+AF99</f>
        <v>0</v>
      </c>
      <c r="AG96" s="12">
        <f t="shared" si="288"/>
        <v>0</v>
      </c>
      <c r="AH96" s="12">
        <f t="shared" si="230"/>
        <v>0</v>
      </c>
      <c r="AI96" s="12">
        <f t="shared" si="231"/>
        <v>0</v>
      </c>
      <c r="AJ96" s="12">
        <f t="shared" si="232"/>
        <v>0</v>
      </c>
      <c r="AK96" s="12">
        <f t="shared" ref="AK96:AQ96" si="289">AK97+AK99</f>
        <v>0</v>
      </c>
      <c r="AL96" s="12">
        <f t="shared" ref="AL96:AM96" si="290">AL97+AL99</f>
        <v>0</v>
      </c>
      <c r="AM96" s="12">
        <f t="shared" si="290"/>
        <v>0</v>
      </c>
      <c r="AN96" s="12">
        <f t="shared" si="234"/>
        <v>0</v>
      </c>
      <c r="AO96" s="12">
        <f t="shared" si="235"/>
        <v>0</v>
      </c>
      <c r="AP96" s="12">
        <f t="shared" si="236"/>
        <v>0</v>
      </c>
      <c r="AQ96" s="12">
        <f t="shared" si="289"/>
        <v>0</v>
      </c>
      <c r="AR96" s="52">
        <v>0</v>
      </c>
    </row>
    <row r="97" spans="1:44" ht="15.75" hidden="1" customHeight="1" x14ac:dyDescent="0.25">
      <c r="A97" s="9" t="s">
        <v>985</v>
      </c>
      <c r="B97" s="11">
        <v>610</v>
      </c>
      <c r="C97" s="9"/>
      <c r="D97" s="9"/>
      <c r="E97" s="13" t="s">
        <v>437</v>
      </c>
      <c r="F97" s="12">
        <f t="shared" ref="F97:K97" si="291">F98</f>
        <v>590.4</v>
      </c>
      <c r="G97" s="12">
        <f t="shared" si="291"/>
        <v>590.4</v>
      </c>
      <c r="H97" s="12">
        <f t="shared" si="291"/>
        <v>590.4</v>
      </c>
      <c r="I97" s="12">
        <f t="shared" si="291"/>
        <v>-590.4</v>
      </c>
      <c r="J97" s="12">
        <f t="shared" si="291"/>
        <v>-590.4</v>
      </c>
      <c r="K97" s="12">
        <f t="shared" si="291"/>
        <v>-590.4</v>
      </c>
      <c r="L97" s="12">
        <f t="shared" si="214"/>
        <v>0</v>
      </c>
      <c r="M97" s="12">
        <f t="shared" si="215"/>
        <v>0</v>
      </c>
      <c r="N97" s="12">
        <f t="shared" si="216"/>
        <v>0</v>
      </c>
      <c r="O97" s="12">
        <f t="shared" ref="O97:Q97" si="292">O98</f>
        <v>0</v>
      </c>
      <c r="P97" s="12">
        <f t="shared" si="292"/>
        <v>0</v>
      </c>
      <c r="Q97" s="12">
        <f t="shared" si="292"/>
        <v>0</v>
      </c>
      <c r="R97" s="12">
        <f t="shared" si="218"/>
        <v>0</v>
      </c>
      <c r="S97" s="12">
        <f t="shared" si="219"/>
        <v>0</v>
      </c>
      <c r="T97" s="12">
        <f t="shared" si="220"/>
        <v>0</v>
      </c>
      <c r="U97" s="12">
        <f t="shared" ref="U97:V97" si="293">U98</f>
        <v>0</v>
      </c>
      <c r="V97" s="12">
        <f t="shared" si="293"/>
        <v>0</v>
      </c>
      <c r="W97" s="12">
        <f t="shared" si="222"/>
        <v>0</v>
      </c>
      <c r="X97" s="12">
        <f t="shared" si="223"/>
        <v>0</v>
      </c>
      <c r="Y97" s="12">
        <f t="shared" si="224"/>
        <v>0</v>
      </c>
      <c r="Z97" s="12">
        <f t="shared" ref="Z97:AB97" si="294">Z98</f>
        <v>0</v>
      </c>
      <c r="AA97" s="12">
        <f t="shared" si="294"/>
        <v>0</v>
      </c>
      <c r="AB97" s="12">
        <f t="shared" si="294"/>
        <v>0</v>
      </c>
      <c r="AC97" s="12">
        <f t="shared" si="226"/>
        <v>0</v>
      </c>
      <c r="AD97" s="12">
        <f t="shared" si="227"/>
        <v>0</v>
      </c>
      <c r="AE97" s="12">
        <f t="shared" si="228"/>
        <v>0</v>
      </c>
      <c r="AF97" s="12">
        <f t="shared" ref="AF97:AG97" si="295">AF98</f>
        <v>0</v>
      </c>
      <c r="AG97" s="12">
        <f t="shared" si="295"/>
        <v>0</v>
      </c>
      <c r="AH97" s="12">
        <f t="shared" si="230"/>
        <v>0</v>
      </c>
      <c r="AI97" s="12">
        <f t="shared" si="231"/>
        <v>0</v>
      </c>
      <c r="AJ97" s="12">
        <f t="shared" si="232"/>
        <v>0</v>
      </c>
      <c r="AK97" s="12">
        <f t="shared" ref="AK97:AQ97" si="296">AK98</f>
        <v>0</v>
      </c>
      <c r="AL97" s="12">
        <f t="shared" si="296"/>
        <v>0</v>
      </c>
      <c r="AM97" s="12">
        <f t="shared" si="296"/>
        <v>0</v>
      </c>
      <c r="AN97" s="12">
        <f t="shared" si="234"/>
        <v>0</v>
      </c>
      <c r="AO97" s="12">
        <f t="shared" si="235"/>
        <v>0</v>
      </c>
      <c r="AP97" s="12">
        <f t="shared" si="236"/>
        <v>0</v>
      </c>
      <c r="AQ97" s="12">
        <f t="shared" si="296"/>
        <v>0</v>
      </c>
      <c r="AR97" s="52">
        <v>0</v>
      </c>
    </row>
    <row r="98" spans="1:44" ht="15.75" hidden="1" customHeight="1" x14ac:dyDescent="0.25">
      <c r="A98" s="9" t="s">
        <v>985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297">-54.9-475.5-60</f>
        <v>-590.4</v>
      </c>
      <c r="K98" s="12">
        <f t="shared" si="297"/>
        <v>-590.4</v>
      </c>
      <c r="L98" s="12">
        <f t="shared" si="214"/>
        <v>0</v>
      </c>
      <c r="M98" s="12">
        <f t="shared" si="215"/>
        <v>0</v>
      </c>
      <c r="N98" s="12">
        <f t="shared" si="216"/>
        <v>0</v>
      </c>
      <c r="O98" s="12"/>
      <c r="P98" s="12"/>
      <c r="Q98" s="12"/>
      <c r="R98" s="12">
        <f t="shared" si="218"/>
        <v>0</v>
      </c>
      <c r="S98" s="12">
        <f t="shared" si="219"/>
        <v>0</v>
      </c>
      <c r="T98" s="12">
        <f t="shared" si="220"/>
        <v>0</v>
      </c>
      <c r="U98" s="12"/>
      <c r="V98" s="12"/>
      <c r="W98" s="12">
        <f t="shared" si="222"/>
        <v>0</v>
      </c>
      <c r="X98" s="12">
        <f t="shared" si="223"/>
        <v>0</v>
      </c>
      <c r="Y98" s="12">
        <f t="shared" si="224"/>
        <v>0</v>
      </c>
      <c r="Z98" s="12"/>
      <c r="AA98" s="12"/>
      <c r="AB98" s="12"/>
      <c r="AC98" s="12">
        <f t="shared" si="226"/>
        <v>0</v>
      </c>
      <c r="AD98" s="12">
        <f t="shared" si="227"/>
        <v>0</v>
      </c>
      <c r="AE98" s="12">
        <f t="shared" si="228"/>
        <v>0</v>
      </c>
      <c r="AF98" s="12"/>
      <c r="AG98" s="12"/>
      <c r="AH98" s="12">
        <f t="shared" si="230"/>
        <v>0</v>
      </c>
      <c r="AI98" s="12">
        <f t="shared" si="231"/>
        <v>0</v>
      </c>
      <c r="AJ98" s="12">
        <f t="shared" si="232"/>
        <v>0</v>
      </c>
      <c r="AK98" s="12"/>
      <c r="AL98" s="12"/>
      <c r="AM98" s="12"/>
      <c r="AN98" s="12">
        <f t="shared" si="234"/>
        <v>0</v>
      </c>
      <c r="AO98" s="12">
        <f t="shared" si="235"/>
        <v>0</v>
      </c>
      <c r="AP98" s="12">
        <f t="shared" si="236"/>
        <v>0</v>
      </c>
      <c r="AQ98" s="12"/>
      <c r="AR98" s="52">
        <v>0</v>
      </c>
    </row>
    <row r="99" spans="1:44" ht="15.75" hidden="1" customHeight="1" x14ac:dyDescent="0.25">
      <c r="A99" s="9" t="s">
        <v>985</v>
      </c>
      <c r="B99" s="11">
        <v>620</v>
      </c>
      <c r="C99" s="9"/>
      <c r="D99" s="9"/>
      <c r="E99" s="13" t="s">
        <v>438</v>
      </c>
      <c r="F99" s="12">
        <f t="shared" ref="F99:K99" si="298">F100</f>
        <v>2727.3</v>
      </c>
      <c r="G99" s="12">
        <f t="shared" si="298"/>
        <v>2727.3</v>
      </c>
      <c r="H99" s="12">
        <f t="shared" si="298"/>
        <v>2727.3</v>
      </c>
      <c r="I99" s="12">
        <f t="shared" si="298"/>
        <v>-2727.2999999999997</v>
      </c>
      <c r="J99" s="12">
        <f t="shared" si="298"/>
        <v>-2727.2999999999997</v>
      </c>
      <c r="K99" s="12">
        <f t="shared" si="298"/>
        <v>-2727.2999999999997</v>
      </c>
      <c r="L99" s="12">
        <f t="shared" si="214"/>
        <v>0</v>
      </c>
      <c r="M99" s="12">
        <f t="shared" si="215"/>
        <v>0</v>
      </c>
      <c r="N99" s="12">
        <f t="shared" si="216"/>
        <v>0</v>
      </c>
      <c r="O99" s="12">
        <f t="shared" ref="O99:Q99" si="299">O100</f>
        <v>0</v>
      </c>
      <c r="P99" s="12">
        <f t="shared" si="299"/>
        <v>0</v>
      </c>
      <c r="Q99" s="12">
        <f t="shared" si="299"/>
        <v>0</v>
      </c>
      <c r="R99" s="12">
        <f t="shared" si="218"/>
        <v>0</v>
      </c>
      <c r="S99" s="12">
        <f t="shared" si="219"/>
        <v>0</v>
      </c>
      <c r="T99" s="12">
        <f t="shared" si="220"/>
        <v>0</v>
      </c>
      <c r="U99" s="12">
        <f t="shared" ref="U99:V99" si="300">U100</f>
        <v>0</v>
      </c>
      <c r="V99" s="12">
        <f t="shared" si="300"/>
        <v>0</v>
      </c>
      <c r="W99" s="12">
        <f t="shared" si="222"/>
        <v>0</v>
      </c>
      <c r="X99" s="12">
        <f t="shared" si="223"/>
        <v>0</v>
      </c>
      <c r="Y99" s="12">
        <f t="shared" si="224"/>
        <v>0</v>
      </c>
      <c r="Z99" s="12">
        <f t="shared" ref="Z99:AB99" si="301">Z100</f>
        <v>0</v>
      </c>
      <c r="AA99" s="12">
        <f t="shared" si="301"/>
        <v>0</v>
      </c>
      <c r="AB99" s="12">
        <f t="shared" si="301"/>
        <v>0</v>
      </c>
      <c r="AC99" s="12">
        <f t="shared" si="226"/>
        <v>0</v>
      </c>
      <c r="AD99" s="12">
        <f t="shared" si="227"/>
        <v>0</v>
      </c>
      <c r="AE99" s="12">
        <f t="shared" si="228"/>
        <v>0</v>
      </c>
      <c r="AF99" s="12">
        <f t="shared" ref="AF99:AG99" si="302">AF100</f>
        <v>0</v>
      </c>
      <c r="AG99" s="12">
        <f t="shared" si="302"/>
        <v>0</v>
      </c>
      <c r="AH99" s="12">
        <f t="shared" si="230"/>
        <v>0</v>
      </c>
      <c r="AI99" s="12">
        <f t="shared" si="231"/>
        <v>0</v>
      </c>
      <c r="AJ99" s="12">
        <f t="shared" si="232"/>
        <v>0</v>
      </c>
      <c r="AK99" s="12">
        <f t="shared" ref="AK99:AQ99" si="303">AK100</f>
        <v>0</v>
      </c>
      <c r="AL99" s="12">
        <f t="shared" si="303"/>
        <v>0</v>
      </c>
      <c r="AM99" s="12">
        <f t="shared" si="303"/>
        <v>0</v>
      </c>
      <c r="AN99" s="12">
        <f t="shared" si="234"/>
        <v>0</v>
      </c>
      <c r="AO99" s="12">
        <f t="shared" si="235"/>
        <v>0</v>
      </c>
      <c r="AP99" s="12">
        <f t="shared" si="236"/>
        <v>0</v>
      </c>
      <c r="AQ99" s="12">
        <f t="shared" si="303"/>
        <v>0</v>
      </c>
      <c r="AR99" s="52">
        <v>0</v>
      </c>
    </row>
    <row r="100" spans="1:44" ht="15.75" hidden="1" customHeight="1" x14ac:dyDescent="0.25">
      <c r="A100" s="9" t="s">
        <v>985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304">-294.7-2321.7-110.9</f>
        <v>-2727.2999999999997</v>
      </c>
      <c r="K100" s="12">
        <f t="shared" si="304"/>
        <v>-2727.2999999999997</v>
      </c>
      <c r="L100" s="12">
        <f t="shared" si="214"/>
        <v>0</v>
      </c>
      <c r="M100" s="12">
        <f t="shared" si="215"/>
        <v>0</v>
      </c>
      <c r="N100" s="12">
        <f t="shared" si="216"/>
        <v>0</v>
      </c>
      <c r="O100" s="12"/>
      <c r="P100" s="12"/>
      <c r="Q100" s="12"/>
      <c r="R100" s="12">
        <f t="shared" si="218"/>
        <v>0</v>
      </c>
      <c r="S100" s="12">
        <f t="shared" si="219"/>
        <v>0</v>
      </c>
      <c r="T100" s="12">
        <f t="shared" si="220"/>
        <v>0</v>
      </c>
      <c r="U100" s="12"/>
      <c r="V100" s="12"/>
      <c r="W100" s="12">
        <f t="shared" si="222"/>
        <v>0</v>
      </c>
      <c r="X100" s="12">
        <f t="shared" si="223"/>
        <v>0</v>
      </c>
      <c r="Y100" s="12">
        <f t="shared" si="224"/>
        <v>0</v>
      </c>
      <c r="Z100" s="12"/>
      <c r="AA100" s="12"/>
      <c r="AB100" s="12"/>
      <c r="AC100" s="12">
        <f t="shared" si="226"/>
        <v>0</v>
      </c>
      <c r="AD100" s="12">
        <f t="shared" si="227"/>
        <v>0</v>
      </c>
      <c r="AE100" s="12">
        <f t="shared" si="228"/>
        <v>0</v>
      </c>
      <c r="AF100" s="12"/>
      <c r="AG100" s="12"/>
      <c r="AH100" s="12">
        <f t="shared" si="230"/>
        <v>0</v>
      </c>
      <c r="AI100" s="12">
        <f t="shared" si="231"/>
        <v>0</v>
      </c>
      <c r="AJ100" s="12">
        <f t="shared" si="232"/>
        <v>0</v>
      </c>
      <c r="AK100" s="12"/>
      <c r="AL100" s="12"/>
      <c r="AM100" s="12"/>
      <c r="AN100" s="12">
        <f t="shared" si="234"/>
        <v>0</v>
      </c>
      <c r="AO100" s="12">
        <f t="shared" si="235"/>
        <v>0</v>
      </c>
      <c r="AP100" s="12">
        <f t="shared" si="236"/>
        <v>0</v>
      </c>
      <c r="AQ100" s="12"/>
      <c r="AR100" s="52">
        <v>0</v>
      </c>
    </row>
    <row r="101" spans="1:44" ht="63" x14ac:dyDescent="0.25">
      <c r="A101" s="9" t="s">
        <v>1195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AQ101" si="305">G102</f>
        <v>0</v>
      </c>
      <c r="H101" s="12">
        <f t="shared" si="305"/>
        <v>0</v>
      </c>
      <c r="I101" s="12">
        <f t="shared" si="305"/>
        <v>5806</v>
      </c>
      <c r="J101" s="12">
        <f t="shared" si="305"/>
        <v>5806</v>
      </c>
      <c r="K101" s="12">
        <f t="shared" si="305"/>
        <v>5806</v>
      </c>
      <c r="L101" s="12">
        <f t="shared" ref="L101:L106" si="306">F101+I101</f>
        <v>5806</v>
      </c>
      <c r="M101" s="12">
        <f t="shared" ref="M101:M106" si="307">G101+J101</f>
        <v>5806</v>
      </c>
      <c r="N101" s="12">
        <f t="shared" ref="N101:N106" si="308">H101+K101</f>
        <v>5806</v>
      </c>
      <c r="O101" s="12">
        <f t="shared" si="305"/>
        <v>0</v>
      </c>
      <c r="P101" s="12">
        <f t="shared" si="305"/>
        <v>0</v>
      </c>
      <c r="Q101" s="12">
        <f t="shared" si="305"/>
        <v>0</v>
      </c>
      <c r="R101" s="12">
        <f t="shared" si="218"/>
        <v>5806</v>
      </c>
      <c r="S101" s="12">
        <f t="shared" si="219"/>
        <v>5806</v>
      </c>
      <c r="T101" s="12">
        <f t="shared" si="220"/>
        <v>5806</v>
      </c>
      <c r="U101" s="12">
        <f t="shared" si="305"/>
        <v>0</v>
      </c>
      <c r="V101" s="12">
        <f t="shared" si="305"/>
        <v>0</v>
      </c>
      <c r="W101" s="12">
        <f t="shared" si="222"/>
        <v>5806</v>
      </c>
      <c r="X101" s="12">
        <f t="shared" si="223"/>
        <v>5806</v>
      </c>
      <c r="Y101" s="12">
        <f t="shared" si="224"/>
        <v>5806</v>
      </c>
      <c r="Z101" s="12">
        <f t="shared" si="305"/>
        <v>0</v>
      </c>
      <c r="AA101" s="12">
        <f t="shared" si="305"/>
        <v>0</v>
      </c>
      <c r="AB101" s="12">
        <f t="shared" si="305"/>
        <v>0</v>
      </c>
      <c r="AC101" s="12">
        <f t="shared" si="226"/>
        <v>5806</v>
      </c>
      <c r="AD101" s="12">
        <f t="shared" si="227"/>
        <v>5806</v>
      </c>
      <c r="AE101" s="12">
        <f t="shared" si="228"/>
        <v>5806</v>
      </c>
      <c r="AF101" s="12">
        <f t="shared" si="305"/>
        <v>0</v>
      </c>
      <c r="AG101" s="12">
        <f t="shared" si="305"/>
        <v>0</v>
      </c>
      <c r="AH101" s="12">
        <f t="shared" si="230"/>
        <v>5806</v>
      </c>
      <c r="AI101" s="12">
        <f t="shared" si="231"/>
        <v>5806</v>
      </c>
      <c r="AJ101" s="12">
        <f t="shared" si="232"/>
        <v>5806</v>
      </c>
      <c r="AK101" s="12">
        <f t="shared" si="305"/>
        <v>0</v>
      </c>
      <c r="AL101" s="12">
        <f t="shared" si="305"/>
        <v>0</v>
      </c>
      <c r="AM101" s="12">
        <f t="shared" si="305"/>
        <v>0</v>
      </c>
      <c r="AN101" s="12">
        <f t="shared" si="234"/>
        <v>5806</v>
      </c>
      <c r="AO101" s="12">
        <f t="shared" si="235"/>
        <v>5806</v>
      </c>
      <c r="AP101" s="12">
        <f t="shared" si="236"/>
        <v>5806</v>
      </c>
      <c r="AQ101" s="12">
        <f t="shared" si="305"/>
        <v>0</v>
      </c>
    </row>
    <row r="102" spans="1:44" ht="47.25" x14ac:dyDescent="0.25">
      <c r="A102" s="9" t="s">
        <v>1195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AQ102" si="309">G103+G105</f>
        <v>0</v>
      </c>
      <c r="H102" s="12">
        <f t="shared" si="309"/>
        <v>0</v>
      </c>
      <c r="I102" s="12">
        <f t="shared" si="309"/>
        <v>5806</v>
      </c>
      <c r="J102" s="12">
        <f t="shared" si="309"/>
        <v>5806</v>
      </c>
      <c r="K102" s="12">
        <f t="shared" si="309"/>
        <v>5806</v>
      </c>
      <c r="L102" s="12">
        <f t="shared" si="306"/>
        <v>5806</v>
      </c>
      <c r="M102" s="12">
        <f t="shared" si="307"/>
        <v>5806</v>
      </c>
      <c r="N102" s="12">
        <f t="shared" si="308"/>
        <v>5806</v>
      </c>
      <c r="O102" s="12">
        <f t="shared" ref="O102:Q102" si="310">O103+O105</f>
        <v>0</v>
      </c>
      <c r="P102" s="12">
        <f t="shared" si="310"/>
        <v>0</v>
      </c>
      <c r="Q102" s="12">
        <f t="shared" si="310"/>
        <v>0</v>
      </c>
      <c r="R102" s="12">
        <f t="shared" si="218"/>
        <v>5806</v>
      </c>
      <c r="S102" s="12">
        <f t="shared" si="219"/>
        <v>5806</v>
      </c>
      <c r="T102" s="12">
        <f t="shared" si="220"/>
        <v>5806</v>
      </c>
      <c r="U102" s="12">
        <f t="shared" ref="U102:V102" si="311">U103+U105</f>
        <v>0</v>
      </c>
      <c r="V102" s="12">
        <f t="shared" si="311"/>
        <v>0</v>
      </c>
      <c r="W102" s="12">
        <f t="shared" si="222"/>
        <v>5806</v>
      </c>
      <c r="X102" s="12">
        <f t="shared" si="223"/>
        <v>5806</v>
      </c>
      <c r="Y102" s="12">
        <f t="shared" si="224"/>
        <v>5806</v>
      </c>
      <c r="Z102" s="12">
        <f t="shared" ref="Z102:AB102" si="312">Z103+Z105</f>
        <v>0</v>
      </c>
      <c r="AA102" s="12">
        <f t="shared" si="312"/>
        <v>0</v>
      </c>
      <c r="AB102" s="12">
        <f t="shared" si="312"/>
        <v>0</v>
      </c>
      <c r="AC102" s="12">
        <f t="shared" si="226"/>
        <v>5806</v>
      </c>
      <c r="AD102" s="12">
        <f t="shared" si="227"/>
        <v>5806</v>
      </c>
      <c r="AE102" s="12">
        <f t="shared" si="228"/>
        <v>5806</v>
      </c>
      <c r="AF102" s="12">
        <f t="shared" ref="AF102:AG102" si="313">AF103+AF105</f>
        <v>0</v>
      </c>
      <c r="AG102" s="12">
        <f t="shared" si="313"/>
        <v>0</v>
      </c>
      <c r="AH102" s="12">
        <f t="shared" si="230"/>
        <v>5806</v>
      </c>
      <c r="AI102" s="12">
        <f t="shared" si="231"/>
        <v>5806</v>
      </c>
      <c r="AJ102" s="12">
        <f t="shared" si="232"/>
        <v>5806</v>
      </c>
      <c r="AK102" s="12">
        <f t="shared" ref="AK102:AM102" si="314">AK103+AK105</f>
        <v>0</v>
      </c>
      <c r="AL102" s="12">
        <f t="shared" si="314"/>
        <v>0</v>
      </c>
      <c r="AM102" s="12">
        <f t="shared" si="314"/>
        <v>0</v>
      </c>
      <c r="AN102" s="12">
        <f t="shared" si="234"/>
        <v>5806</v>
      </c>
      <c r="AO102" s="12">
        <f t="shared" si="235"/>
        <v>5806</v>
      </c>
      <c r="AP102" s="12">
        <f t="shared" si="236"/>
        <v>5806</v>
      </c>
      <c r="AQ102" s="12">
        <f t="shared" si="309"/>
        <v>0</v>
      </c>
    </row>
    <row r="103" spans="1:44" x14ac:dyDescent="0.25">
      <c r="A103" s="9" t="s">
        <v>1195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AQ103" si="315">G104</f>
        <v>0</v>
      </c>
      <c r="H103" s="12">
        <f t="shared" si="315"/>
        <v>0</v>
      </c>
      <c r="I103" s="12">
        <f t="shared" si="315"/>
        <v>928.30000000000007</v>
      </c>
      <c r="J103" s="12">
        <f t="shared" si="315"/>
        <v>928.30000000000007</v>
      </c>
      <c r="K103" s="12">
        <f t="shared" si="315"/>
        <v>928.30000000000007</v>
      </c>
      <c r="L103" s="12">
        <f t="shared" si="306"/>
        <v>928.30000000000007</v>
      </c>
      <c r="M103" s="12">
        <f t="shared" si="307"/>
        <v>928.30000000000007</v>
      </c>
      <c r="N103" s="12">
        <f t="shared" si="308"/>
        <v>928.30000000000007</v>
      </c>
      <c r="O103" s="12">
        <f t="shared" si="315"/>
        <v>0</v>
      </c>
      <c r="P103" s="12">
        <f t="shared" si="315"/>
        <v>0</v>
      </c>
      <c r="Q103" s="12">
        <f t="shared" si="315"/>
        <v>0</v>
      </c>
      <c r="R103" s="12">
        <f t="shared" si="218"/>
        <v>928.30000000000007</v>
      </c>
      <c r="S103" s="12">
        <f t="shared" si="219"/>
        <v>928.30000000000007</v>
      </c>
      <c r="T103" s="12">
        <f t="shared" si="220"/>
        <v>928.30000000000007</v>
      </c>
      <c r="U103" s="12">
        <f t="shared" si="315"/>
        <v>0</v>
      </c>
      <c r="V103" s="12">
        <f t="shared" si="315"/>
        <v>0</v>
      </c>
      <c r="W103" s="12">
        <f t="shared" si="222"/>
        <v>928.30000000000007</v>
      </c>
      <c r="X103" s="12">
        <f t="shared" si="223"/>
        <v>928.30000000000007</v>
      </c>
      <c r="Y103" s="12">
        <f t="shared" si="224"/>
        <v>928.30000000000007</v>
      </c>
      <c r="Z103" s="12">
        <f t="shared" si="315"/>
        <v>0</v>
      </c>
      <c r="AA103" s="12">
        <f t="shared" si="315"/>
        <v>0</v>
      </c>
      <c r="AB103" s="12">
        <f t="shared" si="315"/>
        <v>0</v>
      </c>
      <c r="AC103" s="12">
        <f t="shared" si="226"/>
        <v>928.30000000000007</v>
      </c>
      <c r="AD103" s="12">
        <f t="shared" si="227"/>
        <v>928.30000000000007</v>
      </c>
      <c r="AE103" s="12">
        <f t="shared" si="228"/>
        <v>928.30000000000007</v>
      </c>
      <c r="AF103" s="12">
        <f t="shared" si="315"/>
        <v>0</v>
      </c>
      <c r="AG103" s="12">
        <f t="shared" si="315"/>
        <v>0</v>
      </c>
      <c r="AH103" s="12">
        <f t="shared" si="230"/>
        <v>928.30000000000007</v>
      </c>
      <c r="AI103" s="12">
        <f t="shared" si="231"/>
        <v>928.30000000000007</v>
      </c>
      <c r="AJ103" s="12">
        <f t="shared" si="232"/>
        <v>928.30000000000007</v>
      </c>
      <c r="AK103" s="12">
        <f t="shared" si="315"/>
        <v>0</v>
      </c>
      <c r="AL103" s="12">
        <f t="shared" si="315"/>
        <v>0</v>
      </c>
      <c r="AM103" s="12">
        <f t="shared" si="315"/>
        <v>0</v>
      </c>
      <c r="AN103" s="12">
        <f t="shared" si="234"/>
        <v>928.30000000000007</v>
      </c>
      <c r="AO103" s="12">
        <f t="shared" si="235"/>
        <v>928.30000000000007</v>
      </c>
      <c r="AP103" s="12">
        <f t="shared" si="236"/>
        <v>928.30000000000007</v>
      </c>
      <c r="AQ103" s="12">
        <f t="shared" si="315"/>
        <v>0</v>
      </c>
    </row>
    <row r="104" spans="1:44" ht="15.75" customHeight="1" x14ac:dyDescent="0.25">
      <c r="A104" s="9" t="s">
        <v>1195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316">91.1+727.2+110</f>
        <v>928.30000000000007</v>
      </c>
      <c r="K104" s="12">
        <f t="shared" si="316"/>
        <v>928.30000000000007</v>
      </c>
      <c r="L104" s="12">
        <f t="shared" si="306"/>
        <v>928.30000000000007</v>
      </c>
      <c r="M104" s="12">
        <f t="shared" si="307"/>
        <v>928.30000000000007</v>
      </c>
      <c r="N104" s="12">
        <f t="shared" si="308"/>
        <v>928.30000000000007</v>
      </c>
      <c r="O104" s="12"/>
      <c r="P104" s="12"/>
      <c r="Q104" s="12"/>
      <c r="R104" s="12">
        <f t="shared" si="218"/>
        <v>928.30000000000007</v>
      </c>
      <c r="S104" s="12">
        <f t="shared" si="219"/>
        <v>928.30000000000007</v>
      </c>
      <c r="T104" s="12">
        <f t="shared" si="220"/>
        <v>928.30000000000007</v>
      </c>
      <c r="U104" s="12"/>
      <c r="V104" s="12"/>
      <c r="W104" s="12">
        <f t="shared" si="222"/>
        <v>928.30000000000007</v>
      </c>
      <c r="X104" s="12">
        <f t="shared" si="223"/>
        <v>928.30000000000007</v>
      </c>
      <c r="Y104" s="12">
        <f t="shared" si="224"/>
        <v>928.30000000000007</v>
      </c>
      <c r="Z104" s="12"/>
      <c r="AA104" s="12"/>
      <c r="AB104" s="12"/>
      <c r="AC104" s="12">
        <f t="shared" si="226"/>
        <v>928.30000000000007</v>
      </c>
      <c r="AD104" s="12">
        <f t="shared" si="227"/>
        <v>928.30000000000007</v>
      </c>
      <c r="AE104" s="12">
        <f t="shared" si="228"/>
        <v>928.30000000000007</v>
      </c>
      <c r="AF104" s="12"/>
      <c r="AG104" s="12"/>
      <c r="AH104" s="12">
        <f t="shared" si="230"/>
        <v>928.30000000000007</v>
      </c>
      <c r="AI104" s="12">
        <f t="shared" si="231"/>
        <v>928.30000000000007</v>
      </c>
      <c r="AJ104" s="12">
        <f t="shared" si="232"/>
        <v>928.30000000000007</v>
      </c>
      <c r="AK104" s="12"/>
      <c r="AL104" s="12"/>
      <c r="AM104" s="12"/>
      <c r="AN104" s="12">
        <f t="shared" si="234"/>
        <v>928.30000000000007</v>
      </c>
      <c r="AO104" s="12">
        <f t="shared" si="235"/>
        <v>928.30000000000007</v>
      </c>
      <c r="AP104" s="12">
        <f t="shared" si="236"/>
        <v>928.30000000000007</v>
      </c>
      <c r="AQ104" s="12"/>
    </row>
    <row r="105" spans="1:44" x14ac:dyDescent="0.25">
      <c r="A105" s="9" t="s">
        <v>1195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AQ105" si="317">G106</f>
        <v>0</v>
      </c>
      <c r="H105" s="12">
        <f t="shared" si="317"/>
        <v>0</v>
      </c>
      <c r="I105" s="12">
        <f t="shared" si="317"/>
        <v>4877.7</v>
      </c>
      <c r="J105" s="12">
        <f t="shared" si="317"/>
        <v>4877.7</v>
      </c>
      <c r="K105" s="12">
        <f t="shared" si="317"/>
        <v>4877.7</v>
      </c>
      <c r="L105" s="12">
        <f t="shared" si="306"/>
        <v>4877.7</v>
      </c>
      <c r="M105" s="12">
        <f t="shared" si="307"/>
        <v>4877.7</v>
      </c>
      <c r="N105" s="12">
        <f t="shared" si="308"/>
        <v>4877.7</v>
      </c>
      <c r="O105" s="12">
        <f t="shared" si="317"/>
        <v>0</v>
      </c>
      <c r="P105" s="12">
        <f t="shared" si="317"/>
        <v>0</v>
      </c>
      <c r="Q105" s="12">
        <f t="shared" si="317"/>
        <v>0</v>
      </c>
      <c r="R105" s="12">
        <f t="shared" si="218"/>
        <v>4877.7</v>
      </c>
      <c r="S105" s="12">
        <f t="shared" si="219"/>
        <v>4877.7</v>
      </c>
      <c r="T105" s="12">
        <f t="shared" si="220"/>
        <v>4877.7</v>
      </c>
      <c r="U105" s="12">
        <f t="shared" si="317"/>
        <v>0</v>
      </c>
      <c r="V105" s="12">
        <f t="shared" si="317"/>
        <v>0</v>
      </c>
      <c r="W105" s="12">
        <f t="shared" si="222"/>
        <v>4877.7</v>
      </c>
      <c r="X105" s="12">
        <f t="shared" si="223"/>
        <v>4877.7</v>
      </c>
      <c r="Y105" s="12">
        <f t="shared" si="224"/>
        <v>4877.7</v>
      </c>
      <c r="Z105" s="12">
        <f t="shared" si="317"/>
        <v>0</v>
      </c>
      <c r="AA105" s="12">
        <f t="shared" si="317"/>
        <v>0</v>
      </c>
      <c r="AB105" s="12">
        <f t="shared" si="317"/>
        <v>0</v>
      </c>
      <c r="AC105" s="12">
        <f t="shared" si="226"/>
        <v>4877.7</v>
      </c>
      <c r="AD105" s="12">
        <f t="shared" si="227"/>
        <v>4877.7</v>
      </c>
      <c r="AE105" s="12">
        <f t="shared" si="228"/>
        <v>4877.7</v>
      </c>
      <c r="AF105" s="12">
        <f t="shared" si="317"/>
        <v>0</v>
      </c>
      <c r="AG105" s="12">
        <f t="shared" si="317"/>
        <v>0</v>
      </c>
      <c r="AH105" s="12">
        <f t="shared" si="230"/>
        <v>4877.7</v>
      </c>
      <c r="AI105" s="12">
        <f t="shared" si="231"/>
        <v>4877.7</v>
      </c>
      <c r="AJ105" s="12">
        <f t="shared" si="232"/>
        <v>4877.7</v>
      </c>
      <c r="AK105" s="12">
        <f t="shared" si="317"/>
        <v>0</v>
      </c>
      <c r="AL105" s="12">
        <f t="shared" si="317"/>
        <v>0</v>
      </c>
      <c r="AM105" s="12">
        <f t="shared" si="317"/>
        <v>0</v>
      </c>
      <c r="AN105" s="12">
        <f t="shared" si="234"/>
        <v>4877.7</v>
      </c>
      <c r="AO105" s="12">
        <f t="shared" si="235"/>
        <v>4877.7</v>
      </c>
      <c r="AP105" s="12">
        <f t="shared" si="236"/>
        <v>4877.7</v>
      </c>
      <c r="AQ105" s="12">
        <f t="shared" si="317"/>
        <v>0</v>
      </c>
    </row>
    <row r="106" spans="1:44" ht="15.75" customHeight="1" x14ac:dyDescent="0.25">
      <c r="A106" s="9" t="s">
        <v>1195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318">520.7+4167.9+189.1</f>
        <v>4877.7</v>
      </c>
      <c r="K106" s="12">
        <f t="shared" si="318"/>
        <v>4877.7</v>
      </c>
      <c r="L106" s="12">
        <f t="shared" si="306"/>
        <v>4877.7</v>
      </c>
      <c r="M106" s="12">
        <f t="shared" si="307"/>
        <v>4877.7</v>
      </c>
      <c r="N106" s="12">
        <f t="shared" si="308"/>
        <v>4877.7</v>
      </c>
      <c r="O106" s="12"/>
      <c r="P106" s="12"/>
      <c r="Q106" s="12"/>
      <c r="R106" s="12">
        <f t="shared" si="218"/>
        <v>4877.7</v>
      </c>
      <c r="S106" s="12">
        <f t="shared" si="219"/>
        <v>4877.7</v>
      </c>
      <c r="T106" s="12">
        <f t="shared" si="220"/>
        <v>4877.7</v>
      </c>
      <c r="U106" s="12"/>
      <c r="V106" s="12"/>
      <c r="W106" s="12">
        <f t="shared" si="222"/>
        <v>4877.7</v>
      </c>
      <c r="X106" s="12">
        <f t="shared" si="223"/>
        <v>4877.7</v>
      </c>
      <c r="Y106" s="12">
        <f t="shared" si="224"/>
        <v>4877.7</v>
      </c>
      <c r="Z106" s="12"/>
      <c r="AA106" s="12"/>
      <c r="AB106" s="12"/>
      <c r="AC106" s="12">
        <f t="shared" si="226"/>
        <v>4877.7</v>
      </c>
      <c r="AD106" s="12">
        <f t="shared" si="227"/>
        <v>4877.7</v>
      </c>
      <c r="AE106" s="12">
        <f t="shared" si="228"/>
        <v>4877.7</v>
      </c>
      <c r="AF106" s="12"/>
      <c r="AG106" s="12"/>
      <c r="AH106" s="12">
        <f t="shared" si="230"/>
        <v>4877.7</v>
      </c>
      <c r="AI106" s="12">
        <f t="shared" si="231"/>
        <v>4877.7</v>
      </c>
      <c r="AJ106" s="12">
        <f t="shared" si="232"/>
        <v>4877.7</v>
      </c>
      <c r="AK106" s="12"/>
      <c r="AL106" s="12"/>
      <c r="AM106" s="12"/>
      <c r="AN106" s="12">
        <f t="shared" si="234"/>
        <v>4877.7</v>
      </c>
      <c r="AO106" s="12">
        <f t="shared" si="235"/>
        <v>4877.7</v>
      </c>
      <c r="AP106" s="12">
        <f t="shared" si="236"/>
        <v>4877.7</v>
      </c>
      <c r="AQ106" s="12"/>
    </row>
    <row r="107" spans="1:44" s="26" customFormat="1" ht="31.5" customHeight="1" x14ac:dyDescent="0.25">
      <c r="A107" s="27" t="s">
        <v>207</v>
      </c>
      <c r="B107" s="28"/>
      <c r="C107" s="27"/>
      <c r="D107" s="27"/>
      <c r="E107" s="23" t="s">
        <v>455</v>
      </c>
      <c r="F107" s="29">
        <f>F108</f>
        <v>10998</v>
      </c>
      <c r="G107" s="29">
        <f t="shared" ref="G107:AQ107" si="319">G108</f>
        <v>11549</v>
      </c>
      <c r="H107" s="29">
        <f t="shared" si="319"/>
        <v>11549</v>
      </c>
      <c r="I107" s="29">
        <f t="shared" si="319"/>
        <v>0</v>
      </c>
      <c r="J107" s="29">
        <f t="shared" si="319"/>
        <v>0</v>
      </c>
      <c r="K107" s="29">
        <f t="shared" si="319"/>
        <v>-900.1</v>
      </c>
      <c r="L107" s="29">
        <f t="shared" si="214"/>
        <v>10998</v>
      </c>
      <c r="M107" s="29">
        <f t="shared" si="215"/>
        <v>11549</v>
      </c>
      <c r="N107" s="29">
        <f t="shared" si="216"/>
        <v>10648.9</v>
      </c>
      <c r="O107" s="29">
        <f t="shared" si="319"/>
        <v>289.5</v>
      </c>
      <c r="P107" s="29">
        <f t="shared" si="319"/>
        <v>0</v>
      </c>
      <c r="Q107" s="29">
        <f t="shared" si="319"/>
        <v>0</v>
      </c>
      <c r="R107" s="12">
        <f t="shared" si="218"/>
        <v>11287.5</v>
      </c>
      <c r="S107" s="12">
        <f t="shared" si="219"/>
        <v>11549</v>
      </c>
      <c r="T107" s="12">
        <f t="shared" si="220"/>
        <v>10648.9</v>
      </c>
      <c r="U107" s="29">
        <f t="shared" si="319"/>
        <v>0</v>
      </c>
      <c r="V107" s="29">
        <f t="shared" si="319"/>
        <v>0</v>
      </c>
      <c r="W107" s="12">
        <f t="shared" si="222"/>
        <v>11287.5</v>
      </c>
      <c r="X107" s="12">
        <f t="shared" si="223"/>
        <v>11549</v>
      </c>
      <c r="Y107" s="12">
        <f t="shared" si="224"/>
        <v>10648.9</v>
      </c>
      <c r="Z107" s="29">
        <f t="shared" si="319"/>
        <v>-120.081</v>
      </c>
      <c r="AA107" s="29">
        <f t="shared" si="319"/>
        <v>0</v>
      </c>
      <c r="AB107" s="29">
        <f t="shared" si="319"/>
        <v>0</v>
      </c>
      <c r="AC107" s="12">
        <f t="shared" si="226"/>
        <v>11167.419</v>
      </c>
      <c r="AD107" s="12">
        <f t="shared" si="227"/>
        <v>11549</v>
      </c>
      <c r="AE107" s="12">
        <f t="shared" si="228"/>
        <v>10648.9</v>
      </c>
      <c r="AF107" s="29">
        <f t="shared" si="319"/>
        <v>0</v>
      </c>
      <c r="AG107" s="29">
        <f t="shared" si="319"/>
        <v>0</v>
      </c>
      <c r="AH107" s="29">
        <f t="shared" si="230"/>
        <v>11167.419</v>
      </c>
      <c r="AI107" s="29">
        <f t="shared" si="231"/>
        <v>11549</v>
      </c>
      <c r="AJ107" s="29">
        <f t="shared" si="232"/>
        <v>10648.9</v>
      </c>
      <c r="AK107" s="29">
        <f t="shared" si="319"/>
        <v>0</v>
      </c>
      <c r="AL107" s="29">
        <f t="shared" si="319"/>
        <v>0</v>
      </c>
      <c r="AM107" s="29">
        <f t="shared" si="319"/>
        <v>0</v>
      </c>
      <c r="AN107" s="29">
        <f t="shared" si="234"/>
        <v>11167.419</v>
      </c>
      <c r="AO107" s="29">
        <f t="shared" si="235"/>
        <v>11549</v>
      </c>
      <c r="AP107" s="29">
        <f t="shared" si="236"/>
        <v>10648.9</v>
      </c>
      <c r="AQ107" s="29">
        <f t="shared" si="319"/>
        <v>0</v>
      </c>
      <c r="AR107" s="46"/>
    </row>
    <row r="108" spans="1:44" ht="94.5" customHeight="1" x14ac:dyDescent="0.25">
      <c r="A108" s="9" t="s">
        <v>129</v>
      </c>
      <c r="B108" s="11"/>
      <c r="C108" s="9"/>
      <c r="D108" s="9"/>
      <c r="E108" s="13" t="s">
        <v>828</v>
      </c>
      <c r="F108" s="12">
        <f t="shared" ref="F108:K108" si="320">F109+F112</f>
        <v>10998</v>
      </c>
      <c r="G108" s="12">
        <f t="shared" si="320"/>
        <v>11549</v>
      </c>
      <c r="H108" s="12">
        <f t="shared" si="320"/>
        <v>11549</v>
      </c>
      <c r="I108" s="12">
        <f t="shared" si="320"/>
        <v>0</v>
      </c>
      <c r="J108" s="12">
        <f t="shared" si="320"/>
        <v>0</v>
      </c>
      <c r="K108" s="12">
        <f t="shared" si="320"/>
        <v>-900.1</v>
      </c>
      <c r="L108" s="12">
        <f t="shared" si="214"/>
        <v>10998</v>
      </c>
      <c r="M108" s="12">
        <f t="shared" si="215"/>
        <v>11549</v>
      </c>
      <c r="N108" s="12">
        <f t="shared" si="216"/>
        <v>10648.9</v>
      </c>
      <c r="O108" s="12">
        <f t="shared" ref="O108:Q108" si="321">O109+O112</f>
        <v>289.5</v>
      </c>
      <c r="P108" s="12">
        <f t="shared" si="321"/>
        <v>0</v>
      </c>
      <c r="Q108" s="12">
        <f t="shared" si="321"/>
        <v>0</v>
      </c>
      <c r="R108" s="12">
        <f t="shared" si="218"/>
        <v>11287.5</v>
      </c>
      <c r="S108" s="12">
        <f t="shared" si="219"/>
        <v>11549</v>
      </c>
      <c r="T108" s="12">
        <f t="shared" si="220"/>
        <v>10648.9</v>
      </c>
      <c r="U108" s="12">
        <f t="shared" ref="U108:V108" si="322">U109+U112</f>
        <v>0</v>
      </c>
      <c r="V108" s="12">
        <f t="shared" si="322"/>
        <v>0</v>
      </c>
      <c r="W108" s="12">
        <f t="shared" si="222"/>
        <v>11287.5</v>
      </c>
      <c r="X108" s="12">
        <f t="shared" si="223"/>
        <v>11549</v>
      </c>
      <c r="Y108" s="12">
        <f t="shared" si="224"/>
        <v>10648.9</v>
      </c>
      <c r="Z108" s="12">
        <f t="shared" ref="Z108:AB108" si="323">Z109+Z112</f>
        <v>-120.081</v>
      </c>
      <c r="AA108" s="12">
        <f t="shared" si="323"/>
        <v>0</v>
      </c>
      <c r="AB108" s="12">
        <f t="shared" si="323"/>
        <v>0</v>
      </c>
      <c r="AC108" s="12">
        <f t="shared" si="226"/>
        <v>11167.419</v>
      </c>
      <c r="AD108" s="12">
        <f t="shared" si="227"/>
        <v>11549</v>
      </c>
      <c r="AE108" s="12">
        <f t="shared" si="228"/>
        <v>10648.9</v>
      </c>
      <c r="AF108" s="12">
        <f t="shared" ref="AF108:AG108" si="324">AF109+AF112</f>
        <v>0</v>
      </c>
      <c r="AG108" s="12">
        <f t="shared" si="324"/>
        <v>0</v>
      </c>
      <c r="AH108" s="12">
        <f t="shared" si="230"/>
        <v>11167.419</v>
      </c>
      <c r="AI108" s="12">
        <f t="shared" si="231"/>
        <v>11549</v>
      </c>
      <c r="AJ108" s="12">
        <f t="shared" si="232"/>
        <v>10648.9</v>
      </c>
      <c r="AK108" s="12">
        <f t="shared" ref="AK108:AQ108" si="325">AK109+AK112</f>
        <v>0</v>
      </c>
      <c r="AL108" s="12">
        <f t="shared" ref="AL108:AM108" si="326">AL109+AL112</f>
        <v>0</v>
      </c>
      <c r="AM108" s="12">
        <f t="shared" si="326"/>
        <v>0</v>
      </c>
      <c r="AN108" s="12">
        <f t="shared" si="234"/>
        <v>11167.419</v>
      </c>
      <c r="AO108" s="12">
        <f t="shared" si="235"/>
        <v>11549</v>
      </c>
      <c r="AP108" s="12">
        <f t="shared" si="236"/>
        <v>10648.9</v>
      </c>
      <c r="AQ108" s="12">
        <f t="shared" si="325"/>
        <v>0</v>
      </c>
    </row>
    <row r="109" spans="1:44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327">F110</f>
        <v>1504.8</v>
      </c>
      <c r="G109" s="12">
        <f t="shared" si="327"/>
        <v>1504.8</v>
      </c>
      <c r="H109" s="12">
        <f t="shared" si="327"/>
        <v>1504.8</v>
      </c>
      <c r="I109" s="12">
        <f t="shared" si="327"/>
        <v>0</v>
      </c>
      <c r="J109" s="12">
        <f t="shared" si="327"/>
        <v>0</v>
      </c>
      <c r="K109" s="12">
        <f t="shared" si="327"/>
        <v>0</v>
      </c>
      <c r="L109" s="12">
        <f t="shared" si="214"/>
        <v>1504.8</v>
      </c>
      <c r="M109" s="12">
        <f t="shared" si="215"/>
        <v>1504.8</v>
      </c>
      <c r="N109" s="12">
        <f t="shared" si="216"/>
        <v>1504.8</v>
      </c>
      <c r="O109" s="12">
        <f t="shared" ref="O109:Q110" si="328">O110</f>
        <v>289.5</v>
      </c>
      <c r="P109" s="12">
        <f t="shared" si="328"/>
        <v>0</v>
      </c>
      <c r="Q109" s="12">
        <f t="shared" si="328"/>
        <v>0</v>
      </c>
      <c r="R109" s="12">
        <f t="shared" si="218"/>
        <v>1794.3</v>
      </c>
      <c r="S109" s="12">
        <f t="shared" si="219"/>
        <v>1504.8</v>
      </c>
      <c r="T109" s="12">
        <f t="shared" si="220"/>
        <v>1504.8</v>
      </c>
      <c r="U109" s="12">
        <f t="shared" ref="U109:V110" si="329">U110</f>
        <v>0</v>
      </c>
      <c r="V109" s="12">
        <f t="shared" si="329"/>
        <v>0</v>
      </c>
      <c r="W109" s="12">
        <f t="shared" si="222"/>
        <v>1794.3</v>
      </c>
      <c r="X109" s="12">
        <f t="shared" si="223"/>
        <v>1504.8</v>
      </c>
      <c r="Y109" s="12">
        <f t="shared" si="224"/>
        <v>1504.8</v>
      </c>
      <c r="Z109" s="12">
        <f t="shared" ref="Z109:AB110" si="330">Z110</f>
        <v>-120.081</v>
      </c>
      <c r="AA109" s="12">
        <f t="shared" si="330"/>
        <v>0</v>
      </c>
      <c r="AB109" s="12">
        <f t="shared" si="330"/>
        <v>0</v>
      </c>
      <c r="AC109" s="12">
        <f t="shared" si="226"/>
        <v>1674.2190000000001</v>
      </c>
      <c r="AD109" s="12">
        <f t="shared" si="227"/>
        <v>1504.8</v>
      </c>
      <c r="AE109" s="12">
        <f t="shared" si="228"/>
        <v>1504.8</v>
      </c>
      <c r="AF109" s="12">
        <f t="shared" ref="AF109:AG110" si="331">AF110</f>
        <v>0</v>
      </c>
      <c r="AG109" s="12">
        <f t="shared" si="331"/>
        <v>0</v>
      </c>
      <c r="AH109" s="12">
        <f t="shared" si="230"/>
        <v>1674.2190000000001</v>
      </c>
      <c r="AI109" s="12">
        <f t="shared" si="231"/>
        <v>1504.8</v>
      </c>
      <c r="AJ109" s="12">
        <f t="shared" si="232"/>
        <v>1504.8</v>
      </c>
      <c r="AK109" s="12">
        <f t="shared" ref="AK109:AQ110" si="332">AK110</f>
        <v>0</v>
      </c>
      <c r="AL109" s="12">
        <f t="shared" si="332"/>
        <v>0</v>
      </c>
      <c r="AM109" s="12">
        <f t="shared" si="332"/>
        <v>0</v>
      </c>
      <c r="AN109" s="12">
        <f t="shared" si="234"/>
        <v>1674.2190000000001</v>
      </c>
      <c r="AO109" s="12">
        <f t="shared" si="235"/>
        <v>1504.8</v>
      </c>
      <c r="AP109" s="12">
        <f t="shared" si="236"/>
        <v>1504.8</v>
      </c>
      <c r="AQ109" s="12">
        <f t="shared" si="332"/>
        <v>0</v>
      </c>
    </row>
    <row r="110" spans="1:44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327"/>
        <v>1504.8</v>
      </c>
      <c r="G110" s="12">
        <f t="shared" si="327"/>
        <v>1504.8</v>
      </c>
      <c r="H110" s="12">
        <f t="shared" si="327"/>
        <v>1504.8</v>
      </c>
      <c r="I110" s="12">
        <f t="shared" si="327"/>
        <v>0</v>
      </c>
      <c r="J110" s="12">
        <f t="shared" si="327"/>
        <v>0</v>
      </c>
      <c r="K110" s="12">
        <f t="shared" si="327"/>
        <v>0</v>
      </c>
      <c r="L110" s="12">
        <f t="shared" si="214"/>
        <v>1504.8</v>
      </c>
      <c r="M110" s="12">
        <f t="shared" si="215"/>
        <v>1504.8</v>
      </c>
      <c r="N110" s="12">
        <f t="shared" si="216"/>
        <v>1504.8</v>
      </c>
      <c r="O110" s="12">
        <f t="shared" si="328"/>
        <v>289.5</v>
      </c>
      <c r="P110" s="12">
        <f t="shared" si="328"/>
        <v>0</v>
      </c>
      <c r="Q110" s="12">
        <f t="shared" si="328"/>
        <v>0</v>
      </c>
      <c r="R110" s="12">
        <f t="shared" si="218"/>
        <v>1794.3</v>
      </c>
      <c r="S110" s="12">
        <f t="shared" si="219"/>
        <v>1504.8</v>
      </c>
      <c r="T110" s="12">
        <f t="shared" si="220"/>
        <v>1504.8</v>
      </c>
      <c r="U110" s="12">
        <f t="shared" si="329"/>
        <v>0</v>
      </c>
      <c r="V110" s="12">
        <f t="shared" si="329"/>
        <v>0</v>
      </c>
      <c r="W110" s="12">
        <f t="shared" si="222"/>
        <v>1794.3</v>
      </c>
      <c r="X110" s="12">
        <f t="shared" si="223"/>
        <v>1504.8</v>
      </c>
      <c r="Y110" s="12">
        <f t="shared" si="224"/>
        <v>1504.8</v>
      </c>
      <c r="Z110" s="12">
        <f t="shared" si="330"/>
        <v>-120.081</v>
      </c>
      <c r="AA110" s="12">
        <f t="shared" si="330"/>
        <v>0</v>
      </c>
      <c r="AB110" s="12">
        <f t="shared" si="330"/>
        <v>0</v>
      </c>
      <c r="AC110" s="12">
        <f t="shared" si="226"/>
        <v>1674.2190000000001</v>
      </c>
      <c r="AD110" s="12">
        <f t="shared" si="227"/>
        <v>1504.8</v>
      </c>
      <c r="AE110" s="12">
        <f t="shared" si="228"/>
        <v>1504.8</v>
      </c>
      <c r="AF110" s="12">
        <f t="shared" si="331"/>
        <v>0</v>
      </c>
      <c r="AG110" s="12">
        <f t="shared" si="331"/>
        <v>0</v>
      </c>
      <c r="AH110" s="12">
        <f t="shared" si="230"/>
        <v>1674.2190000000001</v>
      </c>
      <c r="AI110" s="12">
        <f t="shared" si="231"/>
        <v>1504.8</v>
      </c>
      <c r="AJ110" s="12">
        <f t="shared" si="232"/>
        <v>1504.8</v>
      </c>
      <c r="AK110" s="12">
        <f t="shared" si="332"/>
        <v>0</v>
      </c>
      <c r="AL110" s="12">
        <f t="shared" si="332"/>
        <v>0</v>
      </c>
      <c r="AM110" s="12">
        <f t="shared" si="332"/>
        <v>0</v>
      </c>
      <c r="AN110" s="12">
        <f t="shared" si="234"/>
        <v>1674.2190000000001</v>
      </c>
      <c r="AO110" s="12">
        <f t="shared" si="235"/>
        <v>1504.8</v>
      </c>
      <c r="AP110" s="12">
        <f t="shared" si="236"/>
        <v>1504.8</v>
      </c>
      <c r="AQ110" s="12">
        <f t="shared" si="332"/>
        <v>0</v>
      </c>
    </row>
    <row r="111" spans="1:44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214"/>
        <v>1504.8</v>
      </c>
      <c r="M111" s="12">
        <f t="shared" si="215"/>
        <v>1504.8</v>
      </c>
      <c r="N111" s="12">
        <f t="shared" si="216"/>
        <v>1504.8</v>
      </c>
      <c r="O111" s="12">
        <v>289.5</v>
      </c>
      <c r="P111" s="12"/>
      <c r="Q111" s="12"/>
      <c r="R111" s="12">
        <f t="shared" si="218"/>
        <v>1794.3</v>
      </c>
      <c r="S111" s="12">
        <f t="shared" si="219"/>
        <v>1504.8</v>
      </c>
      <c r="T111" s="12">
        <f t="shared" si="220"/>
        <v>1504.8</v>
      </c>
      <c r="U111" s="12"/>
      <c r="V111" s="12"/>
      <c r="W111" s="12">
        <f t="shared" si="222"/>
        <v>1794.3</v>
      </c>
      <c r="X111" s="12">
        <f t="shared" si="223"/>
        <v>1504.8</v>
      </c>
      <c r="Y111" s="12">
        <f t="shared" si="224"/>
        <v>1504.8</v>
      </c>
      <c r="Z111" s="12">
        <v>-120.081</v>
      </c>
      <c r="AA111" s="12"/>
      <c r="AB111" s="12"/>
      <c r="AC111" s="12">
        <f t="shared" si="226"/>
        <v>1674.2190000000001</v>
      </c>
      <c r="AD111" s="12">
        <f t="shared" si="227"/>
        <v>1504.8</v>
      </c>
      <c r="AE111" s="12">
        <f t="shared" si="228"/>
        <v>1504.8</v>
      </c>
      <c r="AF111" s="12"/>
      <c r="AG111" s="12"/>
      <c r="AH111" s="12">
        <f t="shared" si="230"/>
        <v>1674.2190000000001</v>
      </c>
      <c r="AI111" s="12">
        <f t="shared" si="231"/>
        <v>1504.8</v>
      </c>
      <c r="AJ111" s="12">
        <f t="shared" si="232"/>
        <v>1504.8</v>
      </c>
      <c r="AK111" s="12"/>
      <c r="AL111" s="12"/>
      <c r="AM111" s="12"/>
      <c r="AN111" s="12">
        <f t="shared" si="234"/>
        <v>1674.2190000000001</v>
      </c>
      <c r="AO111" s="12">
        <f t="shared" si="235"/>
        <v>1504.8</v>
      </c>
      <c r="AP111" s="12">
        <f t="shared" si="236"/>
        <v>1504.8</v>
      </c>
      <c r="AQ111" s="12"/>
    </row>
    <row r="112" spans="1:44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333">F113+F117</f>
        <v>9493.2000000000007</v>
      </c>
      <c r="G112" s="12">
        <f t="shared" si="333"/>
        <v>10044.200000000001</v>
      </c>
      <c r="H112" s="12">
        <f t="shared" si="333"/>
        <v>10044.200000000001</v>
      </c>
      <c r="I112" s="12">
        <f t="shared" si="333"/>
        <v>0</v>
      </c>
      <c r="J112" s="12">
        <f t="shared" si="333"/>
        <v>0</v>
      </c>
      <c r="K112" s="12">
        <f t="shared" si="333"/>
        <v>-900.1</v>
      </c>
      <c r="L112" s="12">
        <f t="shared" si="214"/>
        <v>9493.2000000000007</v>
      </c>
      <c r="M112" s="12">
        <f t="shared" si="215"/>
        <v>10044.200000000001</v>
      </c>
      <c r="N112" s="12">
        <f t="shared" si="216"/>
        <v>9144.1</v>
      </c>
      <c r="O112" s="12">
        <f t="shared" ref="O112:Q112" si="334">O113+O117</f>
        <v>0</v>
      </c>
      <c r="P112" s="12">
        <f t="shared" si="334"/>
        <v>0</v>
      </c>
      <c r="Q112" s="12">
        <f t="shared" si="334"/>
        <v>0</v>
      </c>
      <c r="R112" s="12">
        <f t="shared" si="218"/>
        <v>9493.2000000000007</v>
      </c>
      <c r="S112" s="12">
        <f t="shared" si="219"/>
        <v>10044.200000000001</v>
      </c>
      <c r="T112" s="12">
        <f t="shared" si="220"/>
        <v>9144.1</v>
      </c>
      <c r="U112" s="12">
        <f t="shared" ref="U112:V112" si="335">U113+U117</f>
        <v>0</v>
      </c>
      <c r="V112" s="12">
        <f t="shared" si="335"/>
        <v>0</v>
      </c>
      <c r="W112" s="12">
        <f t="shared" si="222"/>
        <v>9493.2000000000007</v>
      </c>
      <c r="X112" s="12">
        <f t="shared" si="223"/>
        <v>10044.200000000001</v>
      </c>
      <c r="Y112" s="12">
        <f t="shared" si="224"/>
        <v>9144.1</v>
      </c>
      <c r="Z112" s="12">
        <f t="shared" ref="Z112:AB112" si="336">Z113+Z117</f>
        <v>0</v>
      </c>
      <c r="AA112" s="12">
        <f t="shared" si="336"/>
        <v>0</v>
      </c>
      <c r="AB112" s="12">
        <f t="shared" si="336"/>
        <v>0</v>
      </c>
      <c r="AC112" s="12">
        <f t="shared" si="226"/>
        <v>9493.2000000000007</v>
      </c>
      <c r="AD112" s="12">
        <f t="shared" si="227"/>
        <v>10044.200000000001</v>
      </c>
      <c r="AE112" s="12">
        <f t="shared" si="228"/>
        <v>9144.1</v>
      </c>
      <c r="AF112" s="12">
        <f t="shared" ref="AF112:AG112" si="337">AF113+AF117</f>
        <v>0</v>
      </c>
      <c r="AG112" s="12">
        <f t="shared" si="337"/>
        <v>0</v>
      </c>
      <c r="AH112" s="12">
        <f t="shared" si="230"/>
        <v>9493.2000000000007</v>
      </c>
      <c r="AI112" s="12">
        <f t="shared" si="231"/>
        <v>10044.200000000001</v>
      </c>
      <c r="AJ112" s="12">
        <f t="shared" si="232"/>
        <v>9144.1</v>
      </c>
      <c r="AK112" s="12">
        <f>AK113+AK117</f>
        <v>0</v>
      </c>
      <c r="AL112" s="12">
        <f>AL113+AL117</f>
        <v>0</v>
      </c>
      <c r="AM112" s="12">
        <f>AM113+AM117</f>
        <v>0</v>
      </c>
      <c r="AN112" s="12">
        <f t="shared" si="234"/>
        <v>9493.2000000000007</v>
      </c>
      <c r="AO112" s="12">
        <f t="shared" si="235"/>
        <v>10044.200000000001</v>
      </c>
      <c r="AP112" s="12">
        <f t="shared" si="236"/>
        <v>9144.1</v>
      </c>
      <c r="AQ112" s="12">
        <f>AQ113+AQ117</f>
        <v>0</v>
      </c>
    </row>
    <row r="113" spans="1:44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338">F114+F116+F115</f>
        <v>5935.5</v>
      </c>
      <c r="G113" s="12">
        <f t="shared" si="338"/>
        <v>3251.5</v>
      </c>
      <c r="H113" s="12">
        <f t="shared" si="338"/>
        <v>5272.7</v>
      </c>
      <c r="I113" s="12">
        <f t="shared" si="338"/>
        <v>0</v>
      </c>
      <c r="J113" s="12">
        <f t="shared" si="338"/>
        <v>0</v>
      </c>
      <c r="K113" s="12">
        <f t="shared" si="338"/>
        <v>0</v>
      </c>
      <c r="L113" s="12">
        <f t="shared" si="214"/>
        <v>5935.5</v>
      </c>
      <c r="M113" s="12">
        <f t="shared" si="215"/>
        <v>3251.5</v>
      </c>
      <c r="N113" s="12">
        <f t="shared" si="216"/>
        <v>5272.7</v>
      </c>
      <c r="O113" s="12">
        <f t="shared" ref="O113:Q113" si="339">O114+O116+O115</f>
        <v>0</v>
      </c>
      <c r="P113" s="12">
        <f t="shared" si="339"/>
        <v>0</v>
      </c>
      <c r="Q113" s="12">
        <f t="shared" si="339"/>
        <v>0</v>
      </c>
      <c r="R113" s="12">
        <f t="shared" si="218"/>
        <v>5935.5</v>
      </c>
      <c r="S113" s="12">
        <f t="shared" si="219"/>
        <v>3251.5</v>
      </c>
      <c r="T113" s="12">
        <f t="shared" si="220"/>
        <v>5272.7</v>
      </c>
      <c r="U113" s="12">
        <f t="shared" ref="U113:V113" si="340">U114+U116+U115</f>
        <v>0</v>
      </c>
      <c r="V113" s="12">
        <f t="shared" si="340"/>
        <v>0</v>
      </c>
      <c r="W113" s="12">
        <f t="shared" si="222"/>
        <v>5935.5</v>
      </c>
      <c r="X113" s="12">
        <f t="shared" si="223"/>
        <v>3251.5</v>
      </c>
      <c r="Y113" s="12">
        <f t="shared" si="224"/>
        <v>5272.7</v>
      </c>
      <c r="Z113" s="12">
        <f t="shared" ref="Z113:AB113" si="341">Z114+Z116+Z115</f>
        <v>0</v>
      </c>
      <c r="AA113" s="12">
        <f t="shared" si="341"/>
        <v>0</v>
      </c>
      <c r="AB113" s="12">
        <f t="shared" si="341"/>
        <v>0</v>
      </c>
      <c r="AC113" s="12">
        <f t="shared" si="226"/>
        <v>5935.5</v>
      </c>
      <c r="AD113" s="12">
        <f t="shared" si="227"/>
        <v>3251.5</v>
      </c>
      <c r="AE113" s="12">
        <f t="shared" si="228"/>
        <v>5272.7</v>
      </c>
      <c r="AF113" s="12">
        <f t="shared" ref="AF113:AG113" si="342">AF114+AF116+AF115</f>
        <v>0</v>
      </c>
      <c r="AG113" s="12">
        <f t="shared" si="342"/>
        <v>0</v>
      </c>
      <c r="AH113" s="12">
        <f t="shared" si="230"/>
        <v>5935.5</v>
      </c>
      <c r="AI113" s="12">
        <f t="shared" si="231"/>
        <v>3251.5</v>
      </c>
      <c r="AJ113" s="12">
        <f t="shared" si="232"/>
        <v>5272.7</v>
      </c>
      <c r="AK113" s="12">
        <f t="shared" ref="AK113:AQ113" si="343">AK114+AK116+AK115</f>
        <v>0</v>
      </c>
      <c r="AL113" s="12">
        <f t="shared" ref="AL113:AM113" si="344">AL114+AL116+AL115</f>
        <v>0</v>
      </c>
      <c r="AM113" s="12">
        <f t="shared" si="344"/>
        <v>0</v>
      </c>
      <c r="AN113" s="12">
        <f t="shared" si="234"/>
        <v>5935.5</v>
      </c>
      <c r="AO113" s="12">
        <f t="shared" si="235"/>
        <v>3251.5</v>
      </c>
      <c r="AP113" s="12">
        <f t="shared" si="236"/>
        <v>5272.7</v>
      </c>
      <c r="AQ113" s="12">
        <f t="shared" si="343"/>
        <v>0</v>
      </c>
    </row>
    <row r="114" spans="1:44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214"/>
        <v>3680.7</v>
      </c>
      <c r="M114" s="12">
        <f t="shared" si="215"/>
        <v>2901.5</v>
      </c>
      <c r="N114" s="12">
        <f t="shared" si="216"/>
        <v>4319.7</v>
      </c>
      <c r="O114" s="12"/>
      <c r="P114" s="12"/>
      <c r="Q114" s="12"/>
      <c r="R114" s="12">
        <f t="shared" si="218"/>
        <v>3680.7</v>
      </c>
      <c r="S114" s="12">
        <f t="shared" si="219"/>
        <v>2901.5</v>
      </c>
      <c r="T114" s="12">
        <f t="shared" si="220"/>
        <v>4319.7</v>
      </c>
      <c r="U114" s="12"/>
      <c r="V114" s="12"/>
      <c r="W114" s="12">
        <f t="shared" si="222"/>
        <v>3680.7</v>
      </c>
      <c r="X114" s="12">
        <f t="shared" si="223"/>
        <v>2901.5</v>
      </c>
      <c r="Y114" s="12">
        <f t="shared" si="224"/>
        <v>4319.7</v>
      </c>
      <c r="Z114" s="12"/>
      <c r="AA114" s="12"/>
      <c r="AB114" s="12"/>
      <c r="AC114" s="12">
        <f t="shared" si="226"/>
        <v>3680.7</v>
      </c>
      <c r="AD114" s="12">
        <f t="shared" si="227"/>
        <v>2901.5</v>
      </c>
      <c r="AE114" s="12">
        <f t="shared" si="228"/>
        <v>4319.7</v>
      </c>
      <c r="AF114" s="12"/>
      <c r="AG114" s="12"/>
      <c r="AH114" s="12">
        <f t="shared" si="230"/>
        <v>3680.7</v>
      </c>
      <c r="AI114" s="12">
        <f t="shared" si="231"/>
        <v>2901.5</v>
      </c>
      <c r="AJ114" s="12">
        <f t="shared" si="232"/>
        <v>4319.7</v>
      </c>
      <c r="AK114" s="12"/>
      <c r="AL114" s="12"/>
      <c r="AM114" s="12"/>
      <c r="AN114" s="12">
        <f t="shared" si="234"/>
        <v>3680.7</v>
      </c>
      <c r="AO114" s="12">
        <f t="shared" si="235"/>
        <v>2901.5</v>
      </c>
      <c r="AP114" s="12">
        <f t="shared" si="236"/>
        <v>4319.7</v>
      </c>
      <c r="AQ114" s="12"/>
    </row>
    <row r="115" spans="1:44" ht="15.75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214"/>
        <v>741.5</v>
      </c>
      <c r="M115" s="12">
        <f t="shared" si="215"/>
        <v>0</v>
      </c>
      <c r="N115" s="12">
        <f t="shared" si="216"/>
        <v>0</v>
      </c>
      <c r="O115" s="12"/>
      <c r="P115" s="12"/>
      <c r="Q115" s="12"/>
      <c r="R115" s="12">
        <f t="shared" si="218"/>
        <v>741.5</v>
      </c>
      <c r="S115" s="12">
        <f t="shared" si="219"/>
        <v>0</v>
      </c>
      <c r="T115" s="12">
        <f t="shared" si="220"/>
        <v>0</v>
      </c>
      <c r="U115" s="12"/>
      <c r="V115" s="12"/>
      <c r="W115" s="12">
        <f t="shared" si="222"/>
        <v>741.5</v>
      </c>
      <c r="X115" s="12">
        <f t="shared" si="223"/>
        <v>0</v>
      </c>
      <c r="Y115" s="12">
        <f t="shared" si="224"/>
        <v>0</v>
      </c>
      <c r="Z115" s="12"/>
      <c r="AA115" s="12"/>
      <c r="AB115" s="12"/>
      <c r="AC115" s="12">
        <f t="shared" si="226"/>
        <v>741.5</v>
      </c>
      <c r="AD115" s="12">
        <f t="shared" si="227"/>
        <v>0</v>
      </c>
      <c r="AE115" s="12">
        <f t="shared" si="228"/>
        <v>0</v>
      </c>
      <c r="AF115" s="12"/>
      <c r="AG115" s="12"/>
      <c r="AH115" s="12">
        <f t="shared" si="230"/>
        <v>741.5</v>
      </c>
      <c r="AI115" s="12">
        <f t="shared" si="231"/>
        <v>0</v>
      </c>
      <c r="AJ115" s="12">
        <f t="shared" si="232"/>
        <v>0</v>
      </c>
      <c r="AK115" s="12"/>
      <c r="AL115" s="12"/>
      <c r="AM115" s="12"/>
      <c r="AN115" s="12">
        <f t="shared" si="234"/>
        <v>741.5</v>
      </c>
      <c r="AO115" s="12">
        <f t="shared" si="235"/>
        <v>0</v>
      </c>
      <c r="AP115" s="12">
        <f t="shared" si="236"/>
        <v>0</v>
      </c>
      <c r="AQ115" s="12"/>
    </row>
    <row r="116" spans="1:44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214"/>
        <v>1513.3</v>
      </c>
      <c r="M116" s="12">
        <f t="shared" si="215"/>
        <v>350</v>
      </c>
      <c r="N116" s="12">
        <f t="shared" si="216"/>
        <v>953</v>
      </c>
      <c r="O116" s="12"/>
      <c r="P116" s="12"/>
      <c r="Q116" s="12"/>
      <c r="R116" s="12">
        <f t="shared" si="218"/>
        <v>1513.3</v>
      </c>
      <c r="S116" s="12">
        <f t="shared" si="219"/>
        <v>350</v>
      </c>
      <c r="T116" s="12">
        <f t="shared" si="220"/>
        <v>953</v>
      </c>
      <c r="U116" s="12"/>
      <c r="V116" s="12"/>
      <c r="W116" s="12">
        <f t="shared" si="222"/>
        <v>1513.3</v>
      </c>
      <c r="X116" s="12">
        <f t="shared" si="223"/>
        <v>350</v>
      </c>
      <c r="Y116" s="12">
        <f t="shared" si="224"/>
        <v>953</v>
      </c>
      <c r="Z116" s="12"/>
      <c r="AA116" s="12"/>
      <c r="AB116" s="12"/>
      <c r="AC116" s="12">
        <f t="shared" si="226"/>
        <v>1513.3</v>
      </c>
      <c r="AD116" s="12">
        <f t="shared" si="227"/>
        <v>350</v>
      </c>
      <c r="AE116" s="12">
        <f t="shared" si="228"/>
        <v>953</v>
      </c>
      <c r="AF116" s="12"/>
      <c r="AG116" s="12"/>
      <c r="AH116" s="12">
        <f t="shared" si="230"/>
        <v>1513.3</v>
      </c>
      <c r="AI116" s="12">
        <f t="shared" si="231"/>
        <v>350</v>
      </c>
      <c r="AJ116" s="12">
        <f t="shared" si="232"/>
        <v>953</v>
      </c>
      <c r="AK116" s="12"/>
      <c r="AL116" s="12"/>
      <c r="AM116" s="12"/>
      <c r="AN116" s="12">
        <f t="shared" si="234"/>
        <v>1513.3</v>
      </c>
      <c r="AO116" s="12">
        <f t="shared" si="235"/>
        <v>350</v>
      </c>
      <c r="AP116" s="12">
        <f t="shared" si="236"/>
        <v>953</v>
      </c>
      <c r="AQ116" s="12"/>
    </row>
    <row r="117" spans="1:44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345">F118+F120+F119+F121</f>
        <v>3557.7000000000003</v>
      </c>
      <c r="G117" s="12">
        <f t="shared" si="345"/>
        <v>6792.7</v>
      </c>
      <c r="H117" s="12">
        <f t="shared" si="345"/>
        <v>4771.5</v>
      </c>
      <c r="I117" s="12">
        <f t="shared" si="345"/>
        <v>0</v>
      </c>
      <c r="J117" s="12">
        <f t="shared" si="345"/>
        <v>0</v>
      </c>
      <c r="K117" s="12">
        <f t="shared" si="345"/>
        <v>-900.1</v>
      </c>
      <c r="L117" s="12">
        <f t="shared" si="214"/>
        <v>3557.7000000000003</v>
      </c>
      <c r="M117" s="12">
        <f t="shared" si="215"/>
        <v>6792.7</v>
      </c>
      <c r="N117" s="12">
        <f t="shared" si="216"/>
        <v>3871.4</v>
      </c>
      <c r="O117" s="12">
        <f t="shared" ref="O117:Q117" si="346">O118+O120+O119+O121</f>
        <v>0</v>
      </c>
      <c r="P117" s="12">
        <f t="shared" si="346"/>
        <v>0</v>
      </c>
      <c r="Q117" s="12">
        <f t="shared" si="346"/>
        <v>0</v>
      </c>
      <c r="R117" s="12">
        <f t="shared" si="218"/>
        <v>3557.7000000000003</v>
      </c>
      <c r="S117" s="12">
        <f t="shared" si="219"/>
        <v>6792.7</v>
      </c>
      <c r="T117" s="12">
        <f t="shared" si="220"/>
        <v>3871.4</v>
      </c>
      <c r="U117" s="12">
        <f t="shared" ref="U117:V117" si="347">U118+U120+U119+U121</f>
        <v>0</v>
      </c>
      <c r="V117" s="12">
        <f t="shared" si="347"/>
        <v>0</v>
      </c>
      <c r="W117" s="12">
        <f t="shared" si="222"/>
        <v>3557.7000000000003</v>
      </c>
      <c r="X117" s="12">
        <f t="shared" si="223"/>
        <v>6792.7</v>
      </c>
      <c r="Y117" s="12">
        <f t="shared" si="224"/>
        <v>3871.4</v>
      </c>
      <c r="Z117" s="12">
        <f t="shared" ref="Z117:AB117" si="348">Z118+Z120+Z119+Z121</f>
        <v>0</v>
      </c>
      <c r="AA117" s="12">
        <f t="shared" si="348"/>
        <v>0</v>
      </c>
      <c r="AB117" s="12">
        <f t="shared" si="348"/>
        <v>0</v>
      </c>
      <c r="AC117" s="12">
        <f t="shared" si="226"/>
        <v>3557.7000000000003</v>
      </c>
      <c r="AD117" s="12">
        <f t="shared" si="227"/>
        <v>6792.7</v>
      </c>
      <c r="AE117" s="12">
        <f t="shared" si="228"/>
        <v>3871.4</v>
      </c>
      <c r="AF117" s="12">
        <f t="shared" ref="AF117:AG117" si="349">AF118+AF120+AF119+AF121</f>
        <v>0</v>
      </c>
      <c r="AG117" s="12">
        <f t="shared" si="349"/>
        <v>0</v>
      </c>
      <c r="AH117" s="12">
        <f t="shared" si="230"/>
        <v>3557.7000000000003</v>
      </c>
      <c r="AI117" s="12">
        <f t="shared" si="231"/>
        <v>6792.7</v>
      </c>
      <c r="AJ117" s="12">
        <f t="shared" si="232"/>
        <v>3871.4</v>
      </c>
      <c r="AK117" s="12">
        <f t="shared" ref="AK117:AQ117" si="350">AK118+AK120+AK119+AK121</f>
        <v>0</v>
      </c>
      <c r="AL117" s="12">
        <f t="shared" ref="AL117:AM117" si="351">AL118+AL120+AL119+AL121</f>
        <v>0</v>
      </c>
      <c r="AM117" s="12">
        <f t="shared" si="351"/>
        <v>0</v>
      </c>
      <c r="AN117" s="12">
        <f t="shared" si="234"/>
        <v>3557.7000000000003</v>
      </c>
      <c r="AO117" s="12">
        <f t="shared" si="235"/>
        <v>6792.7</v>
      </c>
      <c r="AP117" s="12">
        <f t="shared" si="236"/>
        <v>3871.4</v>
      </c>
      <c r="AQ117" s="12">
        <f t="shared" si="350"/>
        <v>0</v>
      </c>
    </row>
    <row r="118" spans="1:44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214"/>
        <v>2073.8000000000002</v>
      </c>
      <c r="M118" s="12">
        <f t="shared" si="215"/>
        <v>4314.3999999999996</v>
      </c>
      <c r="N118" s="12">
        <f t="shared" si="216"/>
        <v>2250.9</v>
      </c>
      <c r="O118" s="12"/>
      <c r="P118" s="12"/>
      <c r="Q118" s="12"/>
      <c r="R118" s="12">
        <f t="shared" si="218"/>
        <v>2073.8000000000002</v>
      </c>
      <c r="S118" s="12">
        <f t="shared" si="219"/>
        <v>4314.3999999999996</v>
      </c>
      <c r="T118" s="12">
        <f t="shared" si="220"/>
        <v>2250.9</v>
      </c>
      <c r="U118" s="12"/>
      <c r="V118" s="12"/>
      <c r="W118" s="12">
        <f t="shared" si="222"/>
        <v>2073.8000000000002</v>
      </c>
      <c r="X118" s="12">
        <f t="shared" si="223"/>
        <v>4314.3999999999996</v>
      </c>
      <c r="Y118" s="12">
        <f t="shared" si="224"/>
        <v>2250.9</v>
      </c>
      <c r="Z118" s="12"/>
      <c r="AA118" s="12"/>
      <c r="AB118" s="12"/>
      <c r="AC118" s="12">
        <f t="shared" si="226"/>
        <v>2073.8000000000002</v>
      </c>
      <c r="AD118" s="12">
        <f t="shared" si="227"/>
        <v>4314.3999999999996</v>
      </c>
      <c r="AE118" s="12">
        <f t="shared" si="228"/>
        <v>2250.9</v>
      </c>
      <c r="AF118" s="12"/>
      <c r="AG118" s="12"/>
      <c r="AH118" s="12">
        <f t="shared" si="230"/>
        <v>2073.8000000000002</v>
      </c>
      <c r="AI118" s="12">
        <f t="shared" si="231"/>
        <v>4314.3999999999996</v>
      </c>
      <c r="AJ118" s="12">
        <f t="shared" si="232"/>
        <v>2250.9</v>
      </c>
      <c r="AK118" s="12"/>
      <c r="AL118" s="12"/>
      <c r="AM118" s="12"/>
      <c r="AN118" s="12">
        <f t="shared" si="234"/>
        <v>2073.8000000000002</v>
      </c>
      <c r="AO118" s="12">
        <f t="shared" si="235"/>
        <v>4314.3999999999996</v>
      </c>
      <c r="AP118" s="12">
        <f t="shared" si="236"/>
        <v>2250.9</v>
      </c>
      <c r="AQ118" s="12"/>
    </row>
    <row r="119" spans="1:44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214"/>
        <v>597.4</v>
      </c>
      <c r="M119" s="12">
        <f t="shared" si="215"/>
        <v>1551.2</v>
      </c>
      <c r="N119" s="12">
        <f t="shared" si="216"/>
        <v>0</v>
      </c>
      <c r="O119" s="12"/>
      <c r="P119" s="12"/>
      <c r="Q119" s="12"/>
      <c r="R119" s="12">
        <f t="shared" si="218"/>
        <v>597.4</v>
      </c>
      <c r="S119" s="12">
        <f t="shared" si="219"/>
        <v>1551.2</v>
      </c>
      <c r="T119" s="12">
        <f t="shared" si="220"/>
        <v>0</v>
      </c>
      <c r="U119" s="12"/>
      <c r="V119" s="12"/>
      <c r="W119" s="12">
        <f t="shared" si="222"/>
        <v>597.4</v>
      </c>
      <c r="X119" s="12">
        <f t="shared" si="223"/>
        <v>1551.2</v>
      </c>
      <c r="Y119" s="12">
        <f t="shared" si="224"/>
        <v>0</v>
      </c>
      <c r="Z119" s="12"/>
      <c r="AA119" s="12"/>
      <c r="AB119" s="12"/>
      <c r="AC119" s="12">
        <f t="shared" si="226"/>
        <v>597.4</v>
      </c>
      <c r="AD119" s="12">
        <f t="shared" si="227"/>
        <v>1551.2</v>
      </c>
      <c r="AE119" s="12">
        <f t="shared" si="228"/>
        <v>0</v>
      </c>
      <c r="AF119" s="12"/>
      <c r="AG119" s="12"/>
      <c r="AH119" s="12">
        <f t="shared" si="230"/>
        <v>597.4</v>
      </c>
      <c r="AI119" s="12">
        <f t="shared" si="231"/>
        <v>1551.2</v>
      </c>
      <c r="AJ119" s="12">
        <f t="shared" si="232"/>
        <v>0</v>
      </c>
      <c r="AK119" s="12"/>
      <c r="AL119" s="12"/>
      <c r="AM119" s="12"/>
      <c r="AN119" s="12">
        <f t="shared" si="234"/>
        <v>597.4</v>
      </c>
      <c r="AO119" s="12">
        <f t="shared" si="235"/>
        <v>1551.2</v>
      </c>
      <c r="AP119" s="12">
        <f t="shared" si="236"/>
        <v>0</v>
      </c>
      <c r="AQ119" s="12"/>
    </row>
    <row r="120" spans="1:44" ht="16.5" hidden="1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214"/>
        <v>0</v>
      </c>
      <c r="M120" s="12">
        <f t="shared" si="215"/>
        <v>927.1</v>
      </c>
      <c r="N120" s="12">
        <f t="shared" si="216"/>
        <v>1620.5</v>
      </c>
      <c r="O120" s="12"/>
      <c r="P120" s="12"/>
      <c r="Q120" s="12"/>
      <c r="R120" s="12">
        <f t="shared" si="218"/>
        <v>0</v>
      </c>
      <c r="S120" s="12">
        <f t="shared" si="219"/>
        <v>927.1</v>
      </c>
      <c r="T120" s="12">
        <f t="shared" si="220"/>
        <v>1620.5</v>
      </c>
      <c r="U120" s="12"/>
      <c r="V120" s="12"/>
      <c r="W120" s="12">
        <f t="shared" si="222"/>
        <v>0</v>
      </c>
      <c r="X120" s="12">
        <f t="shared" si="223"/>
        <v>927.1</v>
      </c>
      <c r="Y120" s="12">
        <f t="shared" si="224"/>
        <v>1620.5</v>
      </c>
      <c r="Z120" s="12"/>
      <c r="AA120" s="12"/>
      <c r="AB120" s="12"/>
      <c r="AC120" s="12">
        <f t="shared" si="226"/>
        <v>0</v>
      </c>
      <c r="AD120" s="12">
        <f t="shared" si="227"/>
        <v>927.1</v>
      </c>
      <c r="AE120" s="12">
        <f t="shared" si="228"/>
        <v>1620.5</v>
      </c>
      <c r="AF120" s="12"/>
      <c r="AG120" s="12"/>
      <c r="AH120" s="12">
        <f t="shared" si="230"/>
        <v>0</v>
      </c>
      <c r="AI120" s="12">
        <f t="shared" si="231"/>
        <v>927.1</v>
      </c>
      <c r="AJ120" s="12">
        <f t="shared" si="232"/>
        <v>1620.5</v>
      </c>
      <c r="AK120" s="12"/>
      <c r="AL120" s="12"/>
      <c r="AM120" s="12"/>
      <c r="AN120" s="12">
        <f t="shared" si="234"/>
        <v>0</v>
      </c>
      <c r="AO120" s="12">
        <f t="shared" si="235"/>
        <v>927.1</v>
      </c>
      <c r="AP120" s="12">
        <f t="shared" si="236"/>
        <v>1620.5</v>
      </c>
      <c r="AQ120" s="12"/>
      <c r="AR120" s="52">
        <v>0</v>
      </c>
    </row>
    <row r="121" spans="1:44" ht="15.75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214"/>
        <v>886.5</v>
      </c>
      <c r="M121" s="12">
        <f t="shared" si="215"/>
        <v>0</v>
      </c>
      <c r="N121" s="12">
        <f t="shared" si="216"/>
        <v>0</v>
      </c>
      <c r="O121" s="12"/>
      <c r="P121" s="12"/>
      <c r="Q121" s="12"/>
      <c r="R121" s="12">
        <f t="shared" si="218"/>
        <v>886.5</v>
      </c>
      <c r="S121" s="12">
        <f t="shared" si="219"/>
        <v>0</v>
      </c>
      <c r="T121" s="12">
        <f t="shared" si="220"/>
        <v>0</v>
      </c>
      <c r="U121" s="12"/>
      <c r="V121" s="12"/>
      <c r="W121" s="12">
        <f t="shared" si="222"/>
        <v>886.5</v>
      </c>
      <c r="X121" s="12">
        <f t="shared" si="223"/>
        <v>0</v>
      </c>
      <c r="Y121" s="12">
        <f t="shared" si="224"/>
        <v>0</v>
      </c>
      <c r="Z121" s="12"/>
      <c r="AA121" s="12"/>
      <c r="AB121" s="12"/>
      <c r="AC121" s="12">
        <f t="shared" si="226"/>
        <v>886.5</v>
      </c>
      <c r="AD121" s="12">
        <f t="shared" si="227"/>
        <v>0</v>
      </c>
      <c r="AE121" s="12">
        <f t="shared" si="228"/>
        <v>0</v>
      </c>
      <c r="AF121" s="12"/>
      <c r="AG121" s="12"/>
      <c r="AH121" s="12">
        <f t="shared" si="230"/>
        <v>886.5</v>
      </c>
      <c r="AI121" s="12">
        <f t="shared" si="231"/>
        <v>0</v>
      </c>
      <c r="AJ121" s="12">
        <f t="shared" si="232"/>
        <v>0</v>
      </c>
      <c r="AK121" s="12"/>
      <c r="AL121" s="12"/>
      <c r="AM121" s="12"/>
      <c r="AN121" s="12">
        <f t="shared" si="234"/>
        <v>886.5</v>
      </c>
      <c r="AO121" s="12">
        <f t="shared" si="235"/>
        <v>0</v>
      </c>
      <c r="AP121" s="12">
        <f t="shared" si="236"/>
        <v>0</v>
      </c>
      <c r="AQ121" s="12"/>
    </row>
    <row r="122" spans="1:44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F123+F148+F222+F239+F273</f>
        <v>1147809.7</v>
      </c>
      <c r="G122" s="8">
        <f>G123+G148+G222+G239+G273</f>
        <v>1064501.9000000001</v>
      </c>
      <c r="H122" s="8">
        <f>H123+H148+H222+H239+H273</f>
        <v>1041730.3999999999</v>
      </c>
      <c r="I122" s="8">
        <f t="shared" ref="I122:K122" si="352">I123+I148+I222+I239+I273</f>
        <v>17393</v>
      </c>
      <c r="J122" s="8">
        <f t="shared" si="352"/>
        <v>0</v>
      </c>
      <c r="K122" s="8">
        <f t="shared" si="352"/>
        <v>0</v>
      </c>
      <c r="L122" s="8">
        <f t="shared" si="214"/>
        <v>1165202.7</v>
      </c>
      <c r="M122" s="8">
        <f t="shared" si="215"/>
        <v>1064501.9000000001</v>
      </c>
      <c r="N122" s="8">
        <f t="shared" si="216"/>
        <v>1041730.3999999999</v>
      </c>
      <c r="O122" s="8">
        <f t="shared" ref="O122:Q122" si="353">O123+O148+O222+O239+O273</f>
        <v>7508.7259999999997</v>
      </c>
      <c r="P122" s="8">
        <f t="shared" si="353"/>
        <v>0</v>
      </c>
      <c r="Q122" s="8">
        <f t="shared" si="353"/>
        <v>0</v>
      </c>
      <c r="R122" s="12">
        <f t="shared" si="218"/>
        <v>1172711.426</v>
      </c>
      <c r="S122" s="12">
        <f t="shared" si="219"/>
        <v>1064501.9000000001</v>
      </c>
      <c r="T122" s="12">
        <f t="shared" si="220"/>
        <v>1041730.3999999999</v>
      </c>
      <c r="U122" s="8">
        <f t="shared" ref="U122:V122" si="354">U123+U148+U222+U239+U273</f>
        <v>0</v>
      </c>
      <c r="V122" s="8">
        <f t="shared" si="354"/>
        <v>0</v>
      </c>
      <c r="W122" s="12">
        <f t="shared" si="222"/>
        <v>1172711.426</v>
      </c>
      <c r="X122" s="12">
        <f t="shared" si="223"/>
        <v>1064501.9000000001</v>
      </c>
      <c r="Y122" s="12">
        <f t="shared" si="224"/>
        <v>1041730.3999999999</v>
      </c>
      <c r="Z122" s="8">
        <f t="shared" ref="Z122:AB122" si="355">Z123+Z148+Z222+Z239+Z273</f>
        <v>-103814.85800000001</v>
      </c>
      <c r="AA122" s="8">
        <f t="shared" si="355"/>
        <v>20996.467999999993</v>
      </c>
      <c r="AB122" s="8">
        <f t="shared" si="355"/>
        <v>84052.709999999992</v>
      </c>
      <c r="AC122" s="12">
        <f t="shared" si="226"/>
        <v>1068896.568</v>
      </c>
      <c r="AD122" s="12">
        <f t="shared" si="227"/>
        <v>1085498.3680000002</v>
      </c>
      <c r="AE122" s="12">
        <f t="shared" si="228"/>
        <v>1125783.1099999999</v>
      </c>
      <c r="AF122" s="8">
        <f t="shared" ref="AF122:AG122" si="356">AF123+AF148+AF222+AF239+AF273</f>
        <v>0</v>
      </c>
      <c r="AG122" s="8">
        <f t="shared" si="356"/>
        <v>0</v>
      </c>
      <c r="AH122" s="8">
        <f t="shared" si="230"/>
        <v>1068896.568</v>
      </c>
      <c r="AI122" s="8">
        <f t="shared" si="231"/>
        <v>1085498.3680000002</v>
      </c>
      <c r="AJ122" s="8">
        <f t="shared" si="232"/>
        <v>1125783.1099999999</v>
      </c>
      <c r="AK122" s="8">
        <f>AK123+AK148+AK222+AK239+AK273</f>
        <v>56010.676000000007</v>
      </c>
      <c r="AL122" s="8">
        <f>AL123+AL148+AL222+AL239+AL273</f>
        <v>-20000</v>
      </c>
      <c r="AM122" s="8">
        <f>AM123+AM148+AM222+AM239+AM273</f>
        <v>0</v>
      </c>
      <c r="AN122" s="8">
        <f t="shared" si="234"/>
        <v>1124907.2439999999</v>
      </c>
      <c r="AO122" s="8">
        <f t="shared" si="235"/>
        <v>1065498.3680000002</v>
      </c>
      <c r="AP122" s="8">
        <f t="shared" si="236"/>
        <v>1125783.1099999999</v>
      </c>
      <c r="AQ122" s="8">
        <f>AQ123+AQ148+AQ222+AQ239+AQ273</f>
        <v>0</v>
      </c>
      <c r="AR122" s="52"/>
    </row>
    <row r="123" spans="1:44" s="26" customFormat="1" ht="31.5" customHeight="1" x14ac:dyDescent="0.25">
      <c r="A123" s="27" t="s">
        <v>209</v>
      </c>
      <c r="B123" s="28"/>
      <c r="C123" s="27"/>
      <c r="D123" s="27"/>
      <c r="E123" s="23" t="s">
        <v>457</v>
      </c>
      <c r="F123" s="29">
        <f t="shared" ref="F123:K123" si="357">F124</f>
        <v>105235.09999999999</v>
      </c>
      <c r="G123" s="29">
        <f t="shared" si="357"/>
        <v>91985.099999999991</v>
      </c>
      <c r="H123" s="29">
        <f t="shared" si="357"/>
        <v>91985.099999999991</v>
      </c>
      <c r="I123" s="29">
        <f t="shared" si="357"/>
        <v>3365.1</v>
      </c>
      <c r="J123" s="29">
        <f t="shared" si="357"/>
        <v>0</v>
      </c>
      <c r="K123" s="29">
        <f t="shared" si="357"/>
        <v>0</v>
      </c>
      <c r="L123" s="29">
        <f t="shared" si="214"/>
        <v>108600.2</v>
      </c>
      <c r="M123" s="29">
        <f t="shared" si="215"/>
        <v>91985.099999999991</v>
      </c>
      <c r="N123" s="29">
        <f t="shared" si="216"/>
        <v>91985.099999999991</v>
      </c>
      <c r="O123" s="29">
        <f t="shared" ref="O123:Q123" si="358">O124</f>
        <v>6752.5720000000001</v>
      </c>
      <c r="P123" s="29">
        <f t="shared" si="358"/>
        <v>0</v>
      </c>
      <c r="Q123" s="29">
        <f t="shared" si="358"/>
        <v>0</v>
      </c>
      <c r="R123" s="12">
        <f t="shared" si="218"/>
        <v>115352.772</v>
      </c>
      <c r="S123" s="12">
        <f t="shared" si="219"/>
        <v>91985.099999999991</v>
      </c>
      <c r="T123" s="12">
        <f t="shared" si="220"/>
        <v>91985.099999999991</v>
      </c>
      <c r="U123" s="29">
        <f t="shared" ref="U123:V123" si="359">U124</f>
        <v>0</v>
      </c>
      <c r="V123" s="29">
        <f t="shared" si="359"/>
        <v>0</v>
      </c>
      <c r="W123" s="12">
        <f t="shared" si="222"/>
        <v>115352.772</v>
      </c>
      <c r="X123" s="12">
        <f t="shared" si="223"/>
        <v>91985.099999999991</v>
      </c>
      <c r="Y123" s="12">
        <f t="shared" si="224"/>
        <v>91985.099999999991</v>
      </c>
      <c r="Z123" s="29">
        <f t="shared" ref="Z123:AB123" si="360">Z124</f>
        <v>494.31999999999243</v>
      </c>
      <c r="AA123" s="29">
        <f t="shared" si="360"/>
        <v>-7.2759576141834259E-12</v>
      </c>
      <c r="AB123" s="29">
        <f t="shared" si="360"/>
        <v>-7.2759576141834259E-12</v>
      </c>
      <c r="AC123" s="12">
        <f t="shared" si="226"/>
        <v>115847.09199999999</v>
      </c>
      <c r="AD123" s="12">
        <f t="shared" si="227"/>
        <v>91985.099999999977</v>
      </c>
      <c r="AE123" s="12">
        <f t="shared" si="228"/>
        <v>91985.099999999977</v>
      </c>
      <c r="AF123" s="29">
        <f t="shared" ref="AF123:AG123" si="361">AF124</f>
        <v>0</v>
      </c>
      <c r="AG123" s="29">
        <f t="shared" si="361"/>
        <v>0</v>
      </c>
      <c r="AH123" s="29">
        <f t="shared" si="230"/>
        <v>115847.09199999999</v>
      </c>
      <c r="AI123" s="29">
        <f t="shared" si="231"/>
        <v>91985.099999999977</v>
      </c>
      <c r="AJ123" s="29">
        <f t="shared" si="232"/>
        <v>91985.099999999977</v>
      </c>
      <c r="AK123" s="29">
        <f t="shared" ref="AK123:AQ123" si="362">AK124</f>
        <v>8237.9759999999987</v>
      </c>
      <c r="AL123" s="29">
        <f t="shared" si="362"/>
        <v>0</v>
      </c>
      <c r="AM123" s="29">
        <f t="shared" si="362"/>
        <v>0</v>
      </c>
      <c r="AN123" s="29">
        <f t="shared" si="234"/>
        <v>124085.06799999998</v>
      </c>
      <c r="AO123" s="29">
        <f t="shared" si="235"/>
        <v>91985.099999999977</v>
      </c>
      <c r="AP123" s="29">
        <f t="shared" si="236"/>
        <v>91985.099999999977</v>
      </c>
      <c r="AQ123" s="29">
        <f t="shared" si="362"/>
        <v>0</v>
      </c>
      <c r="AR123" s="25"/>
    </row>
    <row r="124" spans="1:44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363">F135+F141</f>
        <v>105235.09999999999</v>
      </c>
      <c r="G124" s="12">
        <f t="shared" si="363"/>
        <v>91985.099999999991</v>
      </c>
      <c r="H124" s="12">
        <f t="shared" si="363"/>
        <v>91985.099999999991</v>
      </c>
      <c r="I124" s="12">
        <f t="shared" si="363"/>
        <v>3365.1</v>
      </c>
      <c r="J124" s="12">
        <f t="shared" si="363"/>
        <v>0</v>
      </c>
      <c r="K124" s="12">
        <f t="shared" si="363"/>
        <v>0</v>
      </c>
      <c r="L124" s="12">
        <f t="shared" si="214"/>
        <v>108600.2</v>
      </c>
      <c r="M124" s="12">
        <f t="shared" si="215"/>
        <v>91985.099999999991</v>
      </c>
      <c r="N124" s="12">
        <f t="shared" si="216"/>
        <v>91985.099999999991</v>
      </c>
      <c r="O124" s="12">
        <f>O135+O141+O129+O125</f>
        <v>6752.5720000000001</v>
      </c>
      <c r="P124" s="12">
        <f t="shared" ref="P124:Q124" si="364">P135+P141+P129+P125</f>
        <v>0</v>
      </c>
      <c r="Q124" s="12">
        <f t="shared" si="364"/>
        <v>0</v>
      </c>
      <c r="R124" s="12">
        <f t="shared" si="218"/>
        <v>115352.772</v>
      </c>
      <c r="S124" s="12">
        <f t="shared" si="219"/>
        <v>91985.099999999991</v>
      </c>
      <c r="T124" s="12">
        <f t="shared" si="220"/>
        <v>91985.099999999991</v>
      </c>
      <c r="U124" s="12">
        <f t="shared" ref="U124:V124" si="365">U135+U141+U129+U125</f>
        <v>0</v>
      </c>
      <c r="V124" s="12">
        <f t="shared" si="365"/>
        <v>0</v>
      </c>
      <c r="W124" s="12">
        <f t="shared" si="222"/>
        <v>115352.772</v>
      </c>
      <c r="X124" s="12">
        <f t="shared" si="223"/>
        <v>91985.099999999991</v>
      </c>
      <c r="Y124" s="12">
        <f t="shared" si="224"/>
        <v>91985.099999999991</v>
      </c>
      <c r="Z124" s="12">
        <f t="shared" ref="Z124:AB124" si="366">Z135+Z141+Z129+Z125</f>
        <v>494.31999999999243</v>
      </c>
      <c r="AA124" s="12">
        <f t="shared" si="366"/>
        <v>-7.2759576141834259E-12</v>
      </c>
      <c r="AB124" s="12">
        <f t="shared" si="366"/>
        <v>-7.2759576141834259E-12</v>
      </c>
      <c r="AC124" s="12">
        <f t="shared" si="226"/>
        <v>115847.09199999999</v>
      </c>
      <c r="AD124" s="12">
        <f t="shared" si="227"/>
        <v>91985.099999999977</v>
      </c>
      <c r="AE124" s="12">
        <f t="shared" si="228"/>
        <v>91985.099999999977</v>
      </c>
      <c r="AF124" s="12">
        <f t="shared" ref="AF124:AG124" si="367">AF135+AF141+AF129+AF125</f>
        <v>0</v>
      </c>
      <c r="AG124" s="12">
        <f t="shared" si="367"/>
        <v>0</v>
      </c>
      <c r="AH124" s="12">
        <f t="shared" si="230"/>
        <v>115847.09199999999</v>
      </c>
      <c r="AI124" s="12">
        <f t="shared" si="231"/>
        <v>91985.099999999977</v>
      </c>
      <c r="AJ124" s="12">
        <f t="shared" si="232"/>
        <v>91985.099999999977</v>
      </c>
      <c r="AK124" s="12">
        <f t="shared" ref="AK124:AQ124" si="368">AK135+AK141+AK129+AK125</f>
        <v>8237.9759999999987</v>
      </c>
      <c r="AL124" s="12">
        <f t="shared" ref="AL124:AM124" si="369">AL135+AL141+AL129+AL125</f>
        <v>0</v>
      </c>
      <c r="AM124" s="12">
        <f t="shared" si="369"/>
        <v>0</v>
      </c>
      <c r="AN124" s="12">
        <f t="shared" si="234"/>
        <v>124085.06799999998</v>
      </c>
      <c r="AO124" s="12">
        <f t="shared" si="235"/>
        <v>91985.099999999977</v>
      </c>
      <c r="AP124" s="12">
        <f t="shared" si="236"/>
        <v>91985.099999999977</v>
      </c>
      <c r="AQ124" s="12">
        <f t="shared" si="368"/>
        <v>0</v>
      </c>
      <c r="AR124" s="1"/>
    </row>
    <row r="125" spans="1:44" ht="31.5" customHeight="1" x14ac:dyDescent="0.25">
      <c r="A125" s="9" t="s">
        <v>1311</v>
      </c>
      <c r="B125" s="11"/>
      <c r="C125" s="9"/>
      <c r="D125" s="9"/>
      <c r="E125" s="17" t="s">
        <v>1312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370">M126</f>
        <v>0</v>
      </c>
      <c r="N125" s="12">
        <f t="shared" si="370"/>
        <v>0</v>
      </c>
      <c r="O125" s="12">
        <f t="shared" si="370"/>
        <v>102.572</v>
      </c>
      <c r="P125" s="12">
        <f t="shared" si="370"/>
        <v>0</v>
      </c>
      <c r="Q125" s="12">
        <f t="shared" si="370"/>
        <v>0</v>
      </c>
      <c r="R125" s="12">
        <f t="shared" ref="R125:R128" si="371">L125+O125</f>
        <v>102.572</v>
      </c>
      <c r="S125" s="12">
        <f t="shared" ref="S125:S128" si="372">M125+P125</f>
        <v>0</v>
      </c>
      <c r="T125" s="12">
        <f t="shared" ref="T125:T128" si="373">N125+Q125</f>
        <v>0</v>
      </c>
      <c r="U125" s="12">
        <f t="shared" ref="U125:V127" si="374">U126</f>
        <v>0</v>
      </c>
      <c r="V125" s="12">
        <f t="shared" si="374"/>
        <v>0</v>
      </c>
      <c r="W125" s="12">
        <f t="shared" si="222"/>
        <v>102.572</v>
      </c>
      <c r="X125" s="12">
        <f t="shared" si="223"/>
        <v>0</v>
      </c>
      <c r="Y125" s="12">
        <f t="shared" si="224"/>
        <v>0</v>
      </c>
      <c r="Z125" s="12">
        <f t="shared" ref="Z125:AB127" si="375">Z126</f>
        <v>0</v>
      </c>
      <c r="AA125" s="12">
        <f t="shared" si="375"/>
        <v>0</v>
      </c>
      <c r="AB125" s="12">
        <f t="shared" si="375"/>
        <v>0</v>
      </c>
      <c r="AC125" s="12">
        <f t="shared" si="226"/>
        <v>102.572</v>
      </c>
      <c r="AD125" s="12">
        <f t="shared" si="227"/>
        <v>0</v>
      </c>
      <c r="AE125" s="12">
        <f t="shared" si="228"/>
        <v>0</v>
      </c>
      <c r="AF125" s="12">
        <f t="shared" ref="AF125:AG127" si="376">AF126</f>
        <v>0</v>
      </c>
      <c r="AG125" s="12">
        <f t="shared" si="376"/>
        <v>0</v>
      </c>
      <c r="AH125" s="12">
        <f t="shared" si="230"/>
        <v>102.572</v>
      </c>
      <c r="AI125" s="12">
        <f t="shared" si="231"/>
        <v>0</v>
      </c>
      <c r="AJ125" s="12">
        <f t="shared" si="232"/>
        <v>0</v>
      </c>
      <c r="AK125" s="12">
        <f t="shared" ref="AK125:AQ127" si="377">AK126</f>
        <v>0</v>
      </c>
      <c r="AL125" s="12">
        <f t="shared" si="377"/>
        <v>0</v>
      </c>
      <c r="AM125" s="12">
        <f t="shared" si="377"/>
        <v>0</v>
      </c>
      <c r="AN125" s="12">
        <f t="shared" si="234"/>
        <v>102.572</v>
      </c>
      <c r="AO125" s="12">
        <f t="shared" si="235"/>
        <v>0</v>
      </c>
      <c r="AP125" s="12">
        <f t="shared" si="236"/>
        <v>0</v>
      </c>
      <c r="AQ125" s="12">
        <f t="shared" si="377"/>
        <v>0</v>
      </c>
      <c r="AR125" s="1"/>
    </row>
    <row r="126" spans="1:44" ht="47.25" x14ac:dyDescent="0.25">
      <c r="A126" s="9" t="s">
        <v>1311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370"/>
        <v>0</v>
      </c>
      <c r="N126" s="12">
        <f t="shared" si="370"/>
        <v>0</v>
      </c>
      <c r="O126" s="12">
        <f t="shared" si="370"/>
        <v>102.572</v>
      </c>
      <c r="P126" s="12">
        <f t="shared" si="370"/>
        <v>0</v>
      </c>
      <c r="Q126" s="12">
        <f t="shared" si="370"/>
        <v>0</v>
      </c>
      <c r="R126" s="12">
        <f t="shared" si="371"/>
        <v>102.572</v>
      </c>
      <c r="S126" s="12">
        <f t="shared" si="372"/>
        <v>0</v>
      </c>
      <c r="T126" s="12">
        <f t="shared" si="373"/>
        <v>0</v>
      </c>
      <c r="U126" s="12">
        <f t="shared" si="374"/>
        <v>0</v>
      </c>
      <c r="V126" s="12">
        <f t="shared" si="374"/>
        <v>0</v>
      </c>
      <c r="W126" s="12">
        <f t="shared" si="222"/>
        <v>102.572</v>
      </c>
      <c r="X126" s="12">
        <f t="shared" si="223"/>
        <v>0</v>
      </c>
      <c r="Y126" s="12">
        <f t="shared" si="224"/>
        <v>0</v>
      </c>
      <c r="Z126" s="12">
        <f t="shared" si="375"/>
        <v>0</v>
      </c>
      <c r="AA126" s="12">
        <f t="shared" si="375"/>
        <v>0</v>
      </c>
      <c r="AB126" s="12">
        <f t="shared" si="375"/>
        <v>0</v>
      </c>
      <c r="AC126" s="12">
        <f t="shared" si="226"/>
        <v>102.572</v>
      </c>
      <c r="AD126" s="12">
        <f t="shared" si="227"/>
        <v>0</v>
      </c>
      <c r="AE126" s="12">
        <f t="shared" si="228"/>
        <v>0</v>
      </c>
      <c r="AF126" s="12">
        <f t="shared" si="376"/>
        <v>0</v>
      </c>
      <c r="AG126" s="12">
        <f t="shared" si="376"/>
        <v>0</v>
      </c>
      <c r="AH126" s="12">
        <f t="shared" si="230"/>
        <v>102.572</v>
      </c>
      <c r="AI126" s="12">
        <f t="shared" si="231"/>
        <v>0</v>
      </c>
      <c r="AJ126" s="12">
        <f t="shared" si="232"/>
        <v>0</v>
      </c>
      <c r="AK126" s="12">
        <f t="shared" si="377"/>
        <v>0</v>
      </c>
      <c r="AL126" s="12">
        <f t="shared" si="377"/>
        <v>0</v>
      </c>
      <c r="AM126" s="12">
        <f t="shared" si="377"/>
        <v>0</v>
      </c>
      <c r="AN126" s="12">
        <f t="shared" si="234"/>
        <v>102.572</v>
      </c>
      <c r="AO126" s="12">
        <f t="shared" si="235"/>
        <v>0</v>
      </c>
      <c r="AP126" s="12">
        <f t="shared" si="236"/>
        <v>0</v>
      </c>
      <c r="AQ126" s="12">
        <f t="shared" si="377"/>
        <v>0</v>
      </c>
      <c r="AR126" s="1"/>
    </row>
    <row r="127" spans="1:44" x14ac:dyDescent="0.25">
      <c r="A127" s="9" t="s">
        <v>1311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370"/>
        <v>0</v>
      </c>
      <c r="N127" s="12">
        <f t="shared" si="370"/>
        <v>0</v>
      </c>
      <c r="O127" s="12">
        <f t="shared" si="370"/>
        <v>102.572</v>
      </c>
      <c r="P127" s="12">
        <f t="shared" si="370"/>
        <v>0</v>
      </c>
      <c r="Q127" s="12">
        <f t="shared" si="370"/>
        <v>0</v>
      </c>
      <c r="R127" s="12">
        <f t="shared" si="371"/>
        <v>102.572</v>
      </c>
      <c r="S127" s="12">
        <f t="shared" si="372"/>
        <v>0</v>
      </c>
      <c r="T127" s="12">
        <f t="shared" si="373"/>
        <v>0</v>
      </c>
      <c r="U127" s="12">
        <f t="shared" si="374"/>
        <v>0</v>
      </c>
      <c r="V127" s="12">
        <f t="shared" si="374"/>
        <v>0</v>
      </c>
      <c r="W127" s="12">
        <f t="shared" si="222"/>
        <v>102.572</v>
      </c>
      <c r="X127" s="12">
        <f t="shared" si="223"/>
        <v>0</v>
      </c>
      <c r="Y127" s="12">
        <f t="shared" si="224"/>
        <v>0</v>
      </c>
      <c r="Z127" s="12">
        <f t="shared" si="375"/>
        <v>0</v>
      </c>
      <c r="AA127" s="12">
        <f t="shared" si="375"/>
        <v>0</v>
      </c>
      <c r="AB127" s="12">
        <f t="shared" si="375"/>
        <v>0</v>
      </c>
      <c r="AC127" s="12">
        <f t="shared" si="226"/>
        <v>102.572</v>
      </c>
      <c r="AD127" s="12">
        <f t="shared" si="227"/>
        <v>0</v>
      </c>
      <c r="AE127" s="12">
        <f t="shared" si="228"/>
        <v>0</v>
      </c>
      <c r="AF127" s="12">
        <f t="shared" si="376"/>
        <v>0</v>
      </c>
      <c r="AG127" s="12">
        <f t="shared" si="376"/>
        <v>0</v>
      </c>
      <c r="AH127" s="12">
        <f t="shared" si="230"/>
        <v>102.572</v>
      </c>
      <c r="AI127" s="12">
        <f t="shared" si="231"/>
        <v>0</v>
      </c>
      <c r="AJ127" s="12">
        <f t="shared" si="232"/>
        <v>0</v>
      </c>
      <c r="AK127" s="12">
        <f t="shared" si="377"/>
        <v>0</v>
      </c>
      <c r="AL127" s="12">
        <f t="shared" si="377"/>
        <v>0</v>
      </c>
      <c r="AM127" s="12">
        <f t="shared" si="377"/>
        <v>0</v>
      </c>
      <c r="AN127" s="12">
        <f t="shared" si="234"/>
        <v>102.572</v>
      </c>
      <c r="AO127" s="12">
        <f t="shared" si="235"/>
        <v>0</v>
      </c>
      <c r="AP127" s="12">
        <f t="shared" si="236"/>
        <v>0</v>
      </c>
      <c r="AQ127" s="12">
        <f t="shared" si="377"/>
        <v>0</v>
      </c>
      <c r="AR127" s="1"/>
    </row>
    <row r="128" spans="1:44" x14ac:dyDescent="0.25">
      <c r="A128" s="9" t="s">
        <v>1311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371"/>
        <v>102.572</v>
      </c>
      <c r="S128" s="12">
        <f t="shared" si="372"/>
        <v>0</v>
      </c>
      <c r="T128" s="12">
        <f t="shared" si="373"/>
        <v>0</v>
      </c>
      <c r="U128" s="12"/>
      <c r="V128" s="12"/>
      <c r="W128" s="12">
        <f t="shared" si="222"/>
        <v>102.572</v>
      </c>
      <c r="X128" s="12">
        <f t="shared" si="223"/>
        <v>0</v>
      </c>
      <c r="Y128" s="12">
        <f t="shared" si="224"/>
        <v>0</v>
      </c>
      <c r="Z128" s="12"/>
      <c r="AA128" s="12"/>
      <c r="AB128" s="12"/>
      <c r="AC128" s="12">
        <f t="shared" si="226"/>
        <v>102.572</v>
      </c>
      <c r="AD128" s="12">
        <f t="shared" si="227"/>
        <v>0</v>
      </c>
      <c r="AE128" s="12">
        <f t="shared" si="228"/>
        <v>0</v>
      </c>
      <c r="AF128" s="12"/>
      <c r="AG128" s="12"/>
      <c r="AH128" s="12">
        <f t="shared" si="230"/>
        <v>102.572</v>
      </c>
      <c r="AI128" s="12">
        <f t="shared" si="231"/>
        <v>0</v>
      </c>
      <c r="AJ128" s="12">
        <f t="shared" si="232"/>
        <v>0</v>
      </c>
      <c r="AK128" s="12"/>
      <c r="AL128" s="12"/>
      <c r="AM128" s="12"/>
      <c r="AN128" s="12">
        <f t="shared" si="234"/>
        <v>102.572</v>
      </c>
      <c r="AO128" s="12">
        <f t="shared" si="235"/>
        <v>0</v>
      </c>
      <c r="AP128" s="12">
        <f t="shared" si="236"/>
        <v>0</v>
      </c>
      <c r="AQ128" s="12"/>
      <c r="AR128" s="1"/>
    </row>
    <row r="129" spans="1:44" ht="78.75" x14ac:dyDescent="0.25">
      <c r="A129" s="9" t="s">
        <v>1278</v>
      </c>
      <c r="B129" s="11"/>
      <c r="C129" s="9"/>
      <c r="D129" s="9"/>
      <c r="E129" s="17" t="s">
        <v>914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AQ133" si="378">M130</f>
        <v>0</v>
      </c>
      <c r="N129" s="12">
        <f t="shared" si="378"/>
        <v>0</v>
      </c>
      <c r="O129" s="12">
        <f t="shared" si="378"/>
        <v>0</v>
      </c>
      <c r="P129" s="12">
        <f t="shared" si="378"/>
        <v>0</v>
      </c>
      <c r="Q129" s="12">
        <f t="shared" si="378"/>
        <v>0</v>
      </c>
      <c r="R129" s="12">
        <f t="shared" si="218"/>
        <v>0</v>
      </c>
      <c r="S129" s="12">
        <f t="shared" si="219"/>
        <v>0</v>
      </c>
      <c r="T129" s="12">
        <f t="shared" si="220"/>
        <v>0</v>
      </c>
      <c r="U129" s="12">
        <f t="shared" si="378"/>
        <v>0</v>
      </c>
      <c r="V129" s="12">
        <f t="shared" si="378"/>
        <v>0</v>
      </c>
      <c r="W129" s="12">
        <f t="shared" si="222"/>
        <v>0</v>
      </c>
      <c r="X129" s="12">
        <f t="shared" si="223"/>
        <v>0</v>
      </c>
      <c r="Y129" s="12">
        <f t="shared" si="224"/>
        <v>0</v>
      </c>
      <c r="Z129" s="12">
        <f t="shared" si="378"/>
        <v>48794.831999999995</v>
      </c>
      <c r="AA129" s="12">
        <f t="shared" si="378"/>
        <v>48794.831999999995</v>
      </c>
      <c r="AB129" s="12">
        <f t="shared" si="378"/>
        <v>48794.831999999995</v>
      </c>
      <c r="AC129" s="12">
        <f t="shared" si="226"/>
        <v>48794.831999999995</v>
      </c>
      <c r="AD129" s="12">
        <f t="shared" si="227"/>
        <v>48794.831999999995</v>
      </c>
      <c r="AE129" s="12">
        <f t="shared" si="228"/>
        <v>48794.831999999995</v>
      </c>
      <c r="AF129" s="12">
        <f t="shared" si="378"/>
        <v>0</v>
      </c>
      <c r="AG129" s="12">
        <f t="shared" si="378"/>
        <v>0</v>
      </c>
      <c r="AH129" s="12">
        <f t="shared" si="230"/>
        <v>48794.831999999995</v>
      </c>
      <c r="AI129" s="12">
        <f t="shared" si="231"/>
        <v>48794.831999999995</v>
      </c>
      <c r="AJ129" s="12">
        <f t="shared" si="232"/>
        <v>48794.831999999995</v>
      </c>
      <c r="AK129" s="12">
        <f t="shared" si="378"/>
        <v>0</v>
      </c>
      <c r="AL129" s="12">
        <f t="shared" si="378"/>
        <v>0</v>
      </c>
      <c r="AM129" s="12">
        <f t="shared" si="378"/>
        <v>0</v>
      </c>
      <c r="AN129" s="12">
        <f t="shared" si="234"/>
        <v>48794.831999999995</v>
      </c>
      <c r="AO129" s="12">
        <f t="shared" si="235"/>
        <v>48794.831999999995</v>
      </c>
      <c r="AP129" s="12">
        <f t="shared" si="236"/>
        <v>48794.831999999995</v>
      </c>
      <c r="AQ129" s="12">
        <f t="shared" si="378"/>
        <v>0</v>
      </c>
      <c r="AR129" s="1"/>
    </row>
    <row r="130" spans="1:44" ht="47.25" x14ac:dyDescent="0.25">
      <c r="A130" s="9" t="s">
        <v>1278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 t="shared" ref="L130:Q130" si="379">L133</f>
        <v>0</v>
      </c>
      <c r="M130" s="12">
        <f t="shared" si="379"/>
        <v>0</v>
      </c>
      <c r="N130" s="12">
        <f t="shared" si="379"/>
        <v>0</v>
      </c>
      <c r="O130" s="12">
        <f t="shared" si="379"/>
        <v>0</v>
      </c>
      <c r="P130" s="12">
        <f t="shared" si="379"/>
        <v>0</v>
      </c>
      <c r="Q130" s="12">
        <f t="shared" si="379"/>
        <v>0</v>
      </c>
      <c r="R130" s="12">
        <f t="shared" si="218"/>
        <v>0</v>
      </c>
      <c r="S130" s="12">
        <f t="shared" si="219"/>
        <v>0</v>
      </c>
      <c r="T130" s="12">
        <f t="shared" si="220"/>
        <v>0</v>
      </c>
      <c r="U130" s="12">
        <f>U133</f>
        <v>0</v>
      </c>
      <c r="V130" s="12">
        <f>V133</f>
        <v>0</v>
      </c>
      <c r="W130" s="12">
        <f t="shared" si="222"/>
        <v>0</v>
      </c>
      <c r="X130" s="12">
        <f t="shared" si="223"/>
        <v>0</v>
      </c>
      <c r="Y130" s="12">
        <f t="shared" si="224"/>
        <v>0</v>
      </c>
      <c r="Z130" s="12">
        <f>Z133+Z131</f>
        <v>48794.831999999995</v>
      </c>
      <c r="AA130" s="12">
        <f t="shared" ref="AA130:AQ130" si="380">AA133+AA131</f>
        <v>48794.831999999995</v>
      </c>
      <c r="AB130" s="12">
        <f t="shared" si="380"/>
        <v>48794.831999999995</v>
      </c>
      <c r="AC130" s="12">
        <f t="shared" si="226"/>
        <v>48794.831999999995</v>
      </c>
      <c r="AD130" s="12">
        <f t="shared" si="227"/>
        <v>48794.831999999995</v>
      </c>
      <c r="AE130" s="12">
        <f t="shared" si="228"/>
        <v>48794.831999999995</v>
      </c>
      <c r="AF130" s="12">
        <f t="shared" ref="AF130:AG130" si="381">AF133+AF131</f>
        <v>0</v>
      </c>
      <c r="AG130" s="12">
        <f t="shared" si="381"/>
        <v>0</v>
      </c>
      <c r="AH130" s="12">
        <f t="shared" si="230"/>
        <v>48794.831999999995</v>
      </c>
      <c r="AI130" s="12">
        <f t="shared" si="231"/>
        <v>48794.831999999995</v>
      </c>
      <c r="AJ130" s="12">
        <f t="shared" si="232"/>
        <v>48794.831999999995</v>
      </c>
      <c r="AK130" s="12">
        <f t="shared" ref="AK130:AM130" si="382">AK133+AK131</f>
        <v>0</v>
      </c>
      <c r="AL130" s="12">
        <f t="shared" si="382"/>
        <v>0</v>
      </c>
      <c r="AM130" s="12">
        <f t="shared" si="382"/>
        <v>0</v>
      </c>
      <c r="AN130" s="12">
        <f t="shared" si="234"/>
        <v>48794.831999999995</v>
      </c>
      <c r="AO130" s="12">
        <f t="shared" si="235"/>
        <v>48794.831999999995</v>
      </c>
      <c r="AP130" s="12">
        <f t="shared" si="236"/>
        <v>48794.831999999995</v>
      </c>
      <c r="AQ130" s="12">
        <f t="shared" si="380"/>
        <v>0</v>
      </c>
      <c r="AR130" s="1"/>
    </row>
    <row r="131" spans="1:44" x14ac:dyDescent="0.25">
      <c r="A131" s="9" t="s">
        <v>1278</v>
      </c>
      <c r="B131" s="11">
        <v>610</v>
      </c>
      <c r="C131" s="9"/>
      <c r="D131" s="9"/>
      <c r="E131" s="13" t="s">
        <v>437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f>W132</f>
        <v>0</v>
      </c>
      <c r="X131" s="12">
        <f t="shared" ref="X131:AQ131" si="383">X132</f>
        <v>0</v>
      </c>
      <c r="Y131" s="12">
        <f t="shared" si="383"/>
        <v>0</v>
      </c>
      <c r="Z131" s="12">
        <f t="shared" si="383"/>
        <v>609.18899999999996</v>
      </c>
      <c r="AA131" s="12">
        <f t="shared" si="383"/>
        <v>609.18899999999996</v>
      </c>
      <c r="AB131" s="12">
        <f t="shared" si="383"/>
        <v>609.18899999999996</v>
      </c>
      <c r="AC131" s="12">
        <f t="shared" si="226"/>
        <v>609.18899999999996</v>
      </c>
      <c r="AD131" s="12">
        <f t="shared" si="227"/>
        <v>609.18899999999996</v>
      </c>
      <c r="AE131" s="12">
        <f t="shared" si="228"/>
        <v>609.18899999999996</v>
      </c>
      <c r="AF131" s="12">
        <f t="shared" si="383"/>
        <v>0</v>
      </c>
      <c r="AG131" s="12">
        <f t="shared" si="383"/>
        <v>0</v>
      </c>
      <c r="AH131" s="12">
        <f t="shared" si="230"/>
        <v>609.18899999999996</v>
      </c>
      <c r="AI131" s="12">
        <f t="shared" si="231"/>
        <v>609.18899999999996</v>
      </c>
      <c r="AJ131" s="12">
        <f t="shared" si="232"/>
        <v>609.18899999999996</v>
      </c>
      <c r="AK131" s="12">
        <f t="shared" si="383"/>
        <v>0</v>
      </c>
      <c r="AL131" s="12">
        <f t="shared" si="383"/>
        <v>0</v>
      </c>
      <c r="AM131" s="12">
        <f t="shared" si="383"/>
        <v>0</v>
      </c>
      <c r="AN131" s="12">
        <f t="shared" si="234"/>
        <v>609.18899999999996</v>
      </c>
      <c r="AO131" s="12">
        <f t="shared" si="235"/>
        <v>609.18899999999996</v>
      </c>
      <c r="AP131" s="12">
        <f t="shared" si="236"/>
        <v>609.18899999999996</v>
      </c>
      <c r="AQ131" s="12">
        <f t="shared" si="383"/>
        <v>0</v>
      </c>
      <c r="AR131" s="1"/>
    </row>
    <row r="132" spans="1:44" x14ac:dyDescent="0.25">
      <c r="A132" s="9" t="s">
        <v>1278</v>
      </c>
      <c r="B132" s="11">
        <v>610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0</v>
      </c>
      <c r="X132" s="12">
        <v>0</v>
      </c>
      <c r="Y132" s="12">
        <v>0</v>
      </c>
      <c r="Z132" s="12">
        <v>609.18899999999996</v>
      </c>
      <c r="AA132" s="12">
        <v>609.18899999999996</v>
      </c>
      <c r="AB132" s="12">
        <v>609.18899999999996</v>
      </c>
      <c r="AC132" s="12">
        <f t="shared" si="226"/>
        <v>609.18899999999996</v>
      </c>
      <c r="AD132" s="12">
        <f t="shared" si="227"/>
        <v>609.18899999999996</v>
      </c>
      <c r="AE132" s="12">
        <f t="shared" si="228"/>
        <v>609.18899999999996</v>
      </c>
      <c r="AF132" s="12"/>
      <c r="AG132" s="12"/>
      <c r="AH132" s="12">
        <f t="shared" si="230"/>
        <v>609.18899999999996</v>
      </c>
      <c r="AI132" s="12">
        <f t="shared" si="231"/>
        <v>609.18899999999996</v>
      </c>
      <c r="AJ132" s="12">
        <f t="shared" si="232"/>
        <v>609.18899999999996</v>
      </c>
      <c r="AK132" s="12"/>
      <c r="AL132" s="12"/>
      <c r="AM132" s="12"/>
      <c r="AN132" s="12">
        <f t="shared" si="234"/>
        <v>609.18899999999996</v>
      </c>
      <c r="AO132" s="12">
        <f t="shared" si="235"/>
        <v>609.18899999999996</v>
      </c>
      <c r="AP132" s="12">
        <f t="shared" si="236"/>
        <v>609.18899999999996</v>
      </c>
      <c r="AQ132" s="12"/>
      <c r="AR132" s="1"/>
    </row>
    <row r="133" spans="1:44" x14ac:dyDescent="0.25">
      <c r="A133" s="9" t="s">
        <v>1278</v>
      </c>
      <c r="B133" s="11">
        <v>620</v>
      </c>
      <c r="C133" s="9"/>
      <c r="D133" s="9"/>
      <c r="E133" s="13" t="s">
        <v>438</v>
      </c>
      <c r="F133" s="12"/>
      <c r="G133" s="12"/>
      <c r="H133" s="12"/>
      <c r="I133" s="12"/>
      <c r="J133" s="12"/>
      <c r="K133" s="12"/>
      <c r="L133" s="12">
        <f>L134</f>
        <v>0</v>
      </c>
      <c r="M133" s="12">
        <f t="shared" si="378"/>
        <v>0</v>
      </c>
      <c r="N133" s="12">
        <f t="shared" si="378"/>
        <v>0</v>
      </c>
      <c r="O133" s="12">
        <f t="shared" si="378"/>
        <v>0</v>
      </c>
      <c r="P133" s="12">
        <f t="shared" si="378"/>
        <v>0</v>
      </c>
      <c r="Q133" s="12">
        <f t="shared" si="378"/>
        <v>0</v>
      </c>
      <c r="R133" s="12">
        <f t="shared" si="218"/>
        <v>0</v>
      </c>
      <c r="S133" s="12">
        <f t="shared" si="219"/>
        <v>0</v>
      </c>
      <c r="T133" s="12">
        <f t="shared" si="220"/>
        <v>0</v>
      </c>
      <c r="U133" s="12">
        <f t="shared" si="378"/>
        <v>0</v>
      </c>
      <c r="V133" s="12">
        <f t="shared" si="378"/>
        <v>0</v>
      </c>
      <c r="W133" s="12">
        <f t="shared" si="222"/>
        <v>0</v>
      </c>
      <c r="X133" s="12">
        <f t="shared" si="223"/>
        <v>0</v>
      </c>
      <c r="Y133" s="12">
        <f t="shared" si="224"/>
        <v>0</v>
      </c>
      <c r="Z133" s="12">
        <f t="shared" si="378"/>
        <v>48185.642999999996</v>
      </c>
      <c r="AA133" s="12">
        <f t="shared" si="378"/>
        <v>48185.642999999996</v>
      </c>
      <c r="AB133" s="12">
        <f t="shared" si="378"/>
        <v>48185.642999999996</v>
      </c>
      <c r="AC133" s="12">
        <f t="shared" si="226"/>
        <v>48185.642999999996</v>
      </c>
      <c r="AD133" s="12">
        <f t="shared" si="227"/>
        <v>48185.642999999996</v>
      </c>
      <c r="AE133" s="12">
        <f t="shared" si="228"/>
        <v>48185.642999999996</v>
      </c>
      <c r="AF133" s="12">
        <f t="shared" si="378"/>
        <v>0</v>
      </c>
      <c r="AG133" s="12">
        <f t="shared" si="378"/>
        <v>0</v>
      </c>
      <c r="AH133" s="12">
        <f t="shared" si="230"/>
        <v>48185.642999999996</v>
      </c>
      <c r="AI133" s="12">
        <f t="shared" si="231"/>
        <v>48185.642999999996</v>
      </c>
      <c r="AJ133" s="12">
        <f t="shared" si="232"/>
        <v>48185.642999999996</v>
      </c>
      <c r="AK133" s="12">
        <f t="shared" si="378"/>
        <v>0</v>
      </c>
      <c r="AL133" s="12">
        <f t="shared" si="378"/>
        <v>0</v>
      </c>
      <c r="AM133" s="12">
        <f t="shared" si="378"/>
        <v>0</v>
      </c>
      <c r="AN133" s="12">
        <f t="shared" si="234"/>
        <v>48185.642999999996</v>
      </c>
      <c r="AO133" s="12">
        <f t="shared" si="235"/>
        <v>48185.642999999996</v>
      </c>
      <c r="AP133" s="12">
        <f t="shared" si="236"/>
        <v>48185.642999999996</v>
      </c>
      <c r="AQ133" s="12">
        <f t="shared" si="378"/>
        <v>0</v>
      </c>
      <c r="AR133" s="1"/>
    </row>
    <row r="134" spans="1:44" x14ac:dyDescent="0.25">
      <c r="A134" s="9" t="s">
        <v>1278</v>
      </c>
      <c r="B134" s="11">
        <v>620</v>
      </c>
      <c r="C134" s="9" t="s">
        <v>194</v>
      </c>
      <c r="D134" s="9" t="s">
        <v>187</v>
      </c>
      <c r="E134" s="13" t="s">
        <v>413</v>
      </c>
      <c r="F134" s="12"/>
      <c r="G134" s="12"/>
      <c r="H134" s="12"/>
      <c r="I134" s="12"/>
      <c r="J134" s="12"/>
      <c r="K134" s="12"/>
      <c r="L134" s="12">
        <v>0</v>
      </c>
      <c r="M134" s="12">
        <v>0</v>
      </c>
      <c r="N134" s="12">
        <v>0</v>
      </c>
      <c r="O134" s="12"/>
      <c r="P134" s="12"/>
      <c r="Q134" s="12"/>
      <c r="R134" s="12">
        <f t="shared" si="218"/>
        <v>0</v>
      </c>
      <c r="S134" s="12">
        <f t="shared" si="219"/>
        <v>0</v>
      </c>
      <c r="T134" s="12">
        <f t="shared" si="220"/>
        <v>0</v>
      </c>
      <c r="U134" s="12"/>
      <c r="V134" s="12"/>
      <c r="W134" s="12">
        <f t="shared" si="222"/>
        <v>0</v>
      </c>
      <c r="X134" s="12">
        <f t="shared" si="223"/>
        <v>0</v>
      </c>
      <c r="Y134" s="12">
        <f t="shared" si="224"/>
        <v>0</v>
      </c>
      <c r="Z134" s="12">
        <v>48185.642999999996</v>
      </c>
      <c r="AA134" s="12">
        <v>48185.642999999996</v>
      </c>
      <c r="AB134" s="12">
        <v>48185.642999999996</v>
      </c>
      <c r="AC134" s="12">
        <f t="shared" si="226"/>
        <v>48185.642999999996</v>
      </c>
      <c r="AD134" s="12">
        <f t="shared" si="227"/>
        <v>48185.642999999996</v>
      </c>
      <c r="AE134" s="12">
        <f t="shared" si="228"/>
        <v>48185.642999999996</v>
      </c>
      <c r="AF134" s="12"/>
      <c r="AG134" s="12"/>
      <c r="AH134" s="12">
        <f t="shared" si="230"/>
        <v>48185.642999999996</v>
      </c>
      <c r="AI134" s="12">
        <f t="shared" si="231"/>
        <v>48185.642999999996</v>
      </c>
      <c r="AJ134" s="12">
        <f t="shared" si="232"/>
        <v>48185.642999999996</v>
      </c>
      <c r="AK134" s="12"/>
      <c r="AL134" s="12"/>
      <c r="AM134" s="12"/>
      <c r="AN134" s="12">
        <f t="shared" si="234"/>
        <v>48185.642999999996</v>
      </c>
      <c r="AO134" s="12">
        <f t="shared" si="235"/>
        <v>48185.642999999996</v>
      </c>
      <c r="AP134" s="12">
        <f t="shared" si="236"/>
        <v>48185.642999999996</v>
      </c>
      <c r="AQ134" s="12"/>
      <c r="AR134" s="1"/>
    </row>
    <row r="135" spans="1:44" ht="31.5" customHeight="1" x14ac:dyDescent="0.25">
      <c r="A135" s="9" t="s">
        <v>117</v>
      </c>
      <c r="B135" s="11"/>
      <c r="C135" s="9"/>
      <c r="D135" s="9"/>
      <c r="E135" s="13" t="s">
        <v>459</v>
      </c>
      <c r="F135" s="12">
        <f t="shared" ref="F135:K135" si="384">F136</f>
        <v>92517.2</v>
      </c>
      <c r="G135" s="12">
        <f t="shared" si="384"/>
        <v>79287.199999999997</v>
      </c>
      <c r="H135" s="12">
        <f t="shared" si="384"/>
        <v>79287.199999999997</v>
      </c>
      <c r="I135" s="12">
        <f t="shared" si="384"/>
        <v>3365.1</v>
      </c>
      <c r="J135" s="12">
        <f t="shared" si="384"/>
        <v>0</v>
      </c>
      <c r="K135" s="12">
        <f t="shared" si="384"/>
        <v>0</v>
      </c>
      <c r="L135" s="12">
        <f t="shared" si="214"/>
        <v>95882.3</v>
      </c>
      <c r="M135" s="12">
        <f t="shared" si="215"/>
        <v>79287.199999999997</v>
      </c>
      <c r="N135" s="12">
        <f t="shared" si="216"/>
        <v>79287.199999999997</v>
      </c>
      <c r="O135" s="12">
        <f t="shared" ref="O135:Q135" si="385">O136</f>
        <v>6650</v>
      </c>
      <c r="P135" s="12">
        <f t="shared" si="385"/>
        <v>0</v>
      </c>
      <c r="Q135" s="12">
        <f t="shared" si="385"/>
        <v>0</v>
      </c>
      <c r="R135" s="12">
        <f t="shared" si="218"/>
        <v>102532.3</v>
      </c>
      <c r="S135" s="12">
        <f t="shared" si="219"/>
        <v>79287.199999999997</v>
      </c>
      <c r="T135" s="12">
        <f t="shared" si="220"/>
        <v>79287.199999999997</v>
      </c>
      <c r="U135" s="12">
        <f t="shared" ref="U135:V135" si="386">U136</f>
        <v>0</v>
      </c>
      <c r="V135" s="12">
        <f t="shared" si="386"/>
        <v>0</v>
      </c>
      <c r="W135" s="12">
        <f t="shared" si="222"/>
        <v>102532.3</v>
      </c>
      <c r="X135" s="12">
        <f t="shared" si="223"/>
        <v>79287.199999999997</v>
      </c>
      <c r="Y135" s="12">
        <f t="shared" si="224"/>
        <v>79287.199999999997</v>
      </c>
      <c r="Z135" s="12">
        <f t="shared" ref="Z135:AB135" si="387">Z136</f>
        <v>-48294.832000000002</v>
      </c>
      <c r="AA135" s="12">
        <f t="shared" si="387"/>
        <v>-48794.832000000002</v>
      </c>
      <c r="AB135" s="12">
        <f t="shared" si="387"/>
        <v>-48794.832000000002</v>
      </c>
      <c r="AC135" s="12">
        <f t="shared" si="226"/>
        <v>54237.468000000001</v>
      </c>
      <c r="AD135" s="12">
        <f t="shared" si="227"/>
        <v>30492.367999999995</v>
      </c>
      <c r="AE135" s="12">
        <f t="shared" si="228"/>
        <v>30492.367999999995</v>
      </c>
      <c r="AF135" s="12">
        <f t="shared" ref="AF135:AG135" si="388">AF136</f>
        <v>0</v>
      </c>
      <c r="AG135" s="12">
        <f t="shared" si="388"/>
        <v>0</v>
      </c>
      <c r="AH135" s="12">
        <f t="shared" si="230"/>
        <v>54237.468000000001</v>
      </c>
      <c r="AI135" s="12">
        <f t="shared" si="231"/>
        <v>30492.367999999995</v>
      </c>
      <c r="AJ135" s="12">
        <f t="shared" si="232"/>
        <v>30492.367999999995</v>
      </c>
      <c r="AK135" s="12">
        <f t="shared" ref="AK135:AQ135" si="389">AK136</f>
        <v>8237.9759999999987</v>
      </c>
      <c r="AL135" s="12">
        <f t="shared" si="389"/>
        <v>0</v>
      </c>
      <c r="AM135" s="12">
        <f t="shared" si="389"/>
        <v>0</v>
      </c>
      <c r="AN135" s="12">
        <f t="shared" si="234"/>
        <v>62475.444000000003</v>
      </c>
      <c r="AO135" s="12">
        <f t="shared" si="235"/>
        <v>30492.367999999995</v>
      </c>
      <c r="AP135" s="12">
        <f t="shared" si="236"/>
        <v>30492.367999999995</v>
      </c>
      <c r="AQ135" s="12">
        <f t="shared" si="389"/>
        <v>0</v>
      </c>
      <c r="AR135" s="1"/>
    </row>
    <row r="136" spans="1:44" ht="47.25" customHeight="1" x14ac:dyDescent="0.25">
      <c r="A136" s="9" t="s">
        <v>117</v>
      </c>
      <c r="B136" s="11">
        <v>600</v>
      </c>
      <c r="C136" s="9"/>
      <c r="D136" s="9"/>
      <c r="E136" s="13" t="s">
        <v>436</v>
      </c>
      <c r="F136" s="12">
        <f t="shared" ref="F136:K136" si="390">F137+F139</f>
        <v>92517.2</v>
      </c>
      <c r="G136" s="12">
        <f t="shared" si="390"/>
        <v>79287.199999999997</v>
      </c>
      <c r="H136" s="12">
        <f t="shared" si="390"/>
        <v>79287.199999999997</v>
      </c>
      <c r="I136" s="12">
        <f t="shared" si="390"/>
        <v>3365.1</v>
      </c>
      <c r="J136" s="12">
        <f t="shared" si="390"/>
        <v>0</v>
      </c>
      <c r="K136" s="12">
        <f t="shared" si="390"/>
        <v>0</v>
      </c>
      <c r="L136" s="12">
        <f t="shared" si="214"/>
        <v>95882.3</v>
      </c>
      <c r="M136" s="12">
        <f t="shared" si="215"/>
        <v>79287.199999999997</v>
      </c>
      <c r="N136" s="12">
        <f t="shared" si="216"/>
        <v>79287.199999999997</v>
      </c>
      <c r="O136" s="12">
        <f t="shared" ref="O136:Q136" si="391">O137+O139</f>
        <v>6650</v>
      </c>
      <c r="P136" s="12">
        <f t="shared" si="391"/>
        <v>0</v>
      </c>
      <c r="Q136" s="12">
        <f t="shared" si="391"/>
        <v>0</v>
      </c>
      <c r="R136" s="12">
        <f t="shared" si="218"/>
        <v>102532.3</v>
      </c>
      <c r="S136" s="12">
        <f t="shared" si="219"/>
        <v>79287.199999999997</v>
      </c>
      <c r="T136" s="12">
        <f t="shared" si="220"/>
        <v>79287.199999999997</v>
      </c>
      <c r="U136" s="12">
        <f t="shared" ref="U136:V136" si="392">U137+U139</f>
        <v>0</v>
      </c>
      <c r="V136" s="12">
        <f t="shared" si="392"/>
        <v>0</v>
      </c>
      <c r="W136" s="12">
        <f t="shared" si="222"/>
        <v>102532.3</v>
      </c>
      <c r="X136" s="12">
        <f t="shared" si="223"/>
        <v>79287.199999999997</v>
      </c>
      <c r="Y136" s="12">
        <f t="shared" si="224"/>
        <v>79287.199999999997</v>
      </c>
      <c r="Z136" s="12">
        <f t="shared" ref="Z136:AB136" si="393">Z137+Z139</f>
        <v>-48294.832000000002</v>
      </c>
      <c r="AA136" s="12">
        <f t="shared" si="393"/>
        <v>-48794.832000000002</v>
      </c>
      <c r="AB136" s="12">
        <f t="shared" si="393"/>
        <v>-48794.832000000002</v>
      </c>
      <c r="AC136" s="12">
        <f t="shared" si="226"/>
        <v>54237.468000000001</v>
      </c>
      <c r="AD136" s="12">
        <f t="shared" si="227"/>
        <v>30492.367999999995</v>
      </c>
      <c r="AE136" s="12">
        <f t="shared" si="228"/>
        <v>30492.367999999995</v>
      </c>
      <c r="AF136" s="12">
        <f t="shared" ref="AF136:AG136" si="394">AF137+AF139</f>
        <v>0</v>
      </c>
      <c r="AG136" s="12">
        <f t="shared" si="394"/>
        <v>0</v>
      </c>
      <c r="AH136" s="12">
        <f t="shared" si="230"/>
        <v>54237.468000000001</v>
      </c>
      <c r="AI136" s="12">
        <f t="shared" si="231"/>
        <v>30492.367999999995</v>
      </c>
      <c r="AJ136" s="12">
        <f t="shared" si="232"/>
        <v>30492.367999999995</v>
      </c>
      <c r="AK136" s="12">
        <f t="shared" ref="AK136:AQ136" si="395">AK137+AK139</f>
        <v>8237.9759999999987</v>
      </c>
      <c r="AL136" s="12">
        <f t="shared" ref="AL136:AM136" si="396">AL137+AL139</f>
        <v>0</v>
      </c>
      <c r="AM136" s="12">
        <f t="shared" si="396"/>
        <v>0</v>
      </c>
      <c r="AN136" s="12">
        <f t="shared" si="234"/>
        <v>62475.444000000003</v>
      </c>
      <c r="AO136" s="12">
        <f t="shared" si="235"/>
        <v>30492.367999999995</v>
      </c>
      <c r="AP136" s="12">
        <f t="shared" si="236"/>
        <v>30492.367999999995</v>
      </c>
      <c r="AQ136" s="12">
        <f t="shared" si="395"/>
        <v>0</v>
      </c>
      <c r="AR136" s="1"/>
    </row>
    <row r="137" spans="1:44" ht="15.75" hidden="1" customHeight="1" x14ac:dyDescent="0.25">
      <c r="A137" s="9" t="s">
        <v>117</v>
      </c>
      <c r="B137" s="11">
        <v>610</v>
      </c>
      <c r="C137" s="9"/>
      <c r="D137" s="9"/>
      <c r="E137" s="13" t="s">
        <v>437</v>
      </c>
      <c r="F137" s="12">
        <f t="shared" ref="F137:K137" si="397">F138</f>
        <v>600</v>
      </c>
      <c r="G137" s="12">
        <f t="shared" si="397"/>
        <v>550</v>
      </c>
      <c r="H137" s="12">
        <f t="shared" si="397"/>
        <v>550</v>
      </c>
      <c r="I137" s="12">
        <f t="shared" si="397"/>
        <v>0</v>
      </c>
      <c r="J137" s="12">
        <f t="shared" si="397"/>
        <v>0</v>
      </c>
      <c r="K137" s="12">
        <f t="shared" si="397"/>
        <v>0</v>
      </c>
      <c r="L137" s="12">
        <f t="shared" si="214"/>
        <v>600</v>
      </c>
      <c r="M137" s="12">
        <f t="shared" si="215"/>
        <v>550</v>
      </c>
      <c r="N137" s="12">
        <f t="shared" si="216"/>
        <v>550</v>
      </c>
      <c r="O137" s="12">
        <f t="shared" ref="O137:Q137" si="398">O138</f>
        <v>0</v>
      </c>
      <c r="P137" s="12">
        <f t="shared" si="398"/>
        <v>0</v>
      </c>
      <c r="Q137" s="12">
        <f t="shared" si="398"/>
        <v>0</v>
      </c>
      <c r="R137" s="12">
        <f t="shared" si="218"/>
        <v>600</v>
      </c>
      <c r="S137" s="12">
        <f t="shared" si="219"/>
        <v>550</v>
      </c>
      <c r="T137" s="12">
        <f t="shared" si="220"/>
        <v>550</v>
      </c>
      <c r="U137" s="12">
        <f t="shared" ref="U137:V137" si="399">U138</f>
        <v>0</v>
      </c>
      <c r="V137" s="12">
        <f t="shared" si="399"/>
        <v>0</v>
      </c>
      <c r="W137" s="12">
        <f t="shared" si="222"/>
        <v>600</v>
      </c>
      <c r="X137" s="12">
        <f t="shared" si="223"/>
        <v>550</v>
      </c>
      <c r="Y137" s="12">
        <f t="shared" si="224"/>
        <v>550</v>
      </c>
      <c r="Z137" s="12">
        <f t="shared" ref="Z137:AB137" si="400">Z138</f>
        <v>-600</v>
      </c>
      <c r="AA137" s="12">
        <f t="shared" si="400"/>
        <v>-550</v>
      </c>
      <c r="AB137" s="12">
        <f t="shared" si="400"/>
        <v>-550</v>
      </c>
      <c r="AC137" s="12">
        <f t="shared" si="226"/>
        <v>0</v>
      </c>
      <c r="AD137" s="12">
        <f t="shared" si="227"/>
        <v>0</v>
      </c>
      <c r="AE137" s="12">
        <f t="shared" si="228"/>
        <v>0</v>
      </c>
      <c r="AF137" s="12">
        <f t="shared" ref="AF137:AG137" si="401">AF138</f>
        <v>0</v>
      </c>
      <c r="AG137" s="12">
        <f t="shared" si="401"/>
        <v>0</v>
      </c>
      <c r="AH137" s="12">
        <f t="shared" si="230"/>
        <v>0</v>
      </c>
      <c r="AI137" s="12">
        <f t="shared" si="231"/>
        <v>0</v>
      </c>
      <c r="AJ137" s="12">
        <f t="shared" si="232"/>
        <v>0</v>
      </c>
      <c r="AK137" s="12">
        <f t="shared" ref="AK137:AQ137" si="402">AK138</f>
        <v>0</v>
      </c>
      <c r="AL137" s="12">
        <f t="shared" si="402"/>
        <v>0</v>
      </c>
      <c r="AM137" s="12">
        <f t="shared" si="402"/>
        <v>0</v>
      </c>
      <c r="AN137" s="12">
        <f t="shared" si="234"/>
        <v>0</v>
      </c>
      <c r="AO137" s="12">
        <f t="shared" si="235"/>
        <v>0</v>
      </c>
      <c r="AP137" s="12">
        <f t="shared" si="236"/>
        <v>0</v>
      </c>
      <c r="AQ137" s="12">
        <f t="shared" si="402"/>
        <v>0</v>
      </c>
      <c r="AR137" s="52">
        <v>0</v>
      </c>
    </row>
    <row r="138" spans="1:44" ht="15.75" hidden="1" customHeight="1" x14ac:dyDescent="0.25">
      <c r="A138" s="9" t="s">
        <v>117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600</v>
      </c>
      <c r="G138" s="12">
        <v>550</v>
      </c>
      <c r="H138" s="12">
        <v>550</v>
      </c>
      <c r="I138" s="12"/>
      <c r="J138" s="12"/>
      <c r="K138" s="12"/>
      <c r="L138" s="12">
        <f t="shared" si="214"/>
        <v>600</v>
      </c>
      <c r="M138" s="12">
        <f t="shared" si="215"/>
        <v>550</v>
      </c>
      <c r="N138" s="12">
        <f t="shared" si="216"/>
        <v>550</v>
      </c>
      <c r="O138" s="12"/>
      <c r="P138" s="12"/>
      <c r="Q138" s="12"/>
      <c r="R138" s="12">
        <f t="shared" si="218"/>
        <v>600</v>
      </c>
      <c r="S138" s="12">
        <f t="shared" si="219"/>
        <v>550</v>
      </c>
      <c r="T138" s="12">
        <f t="shared" si="220"/>
        <v>550</v>
      </c>
      <c r="U138" s="12"/>
      <c r="V138" s="12"/>
      <c r="W138" s="12">
        <f t="shared" si="222"/>
        <v>600</v>
      </c>
      <c r="X138" s="12">
        <f t="shared" si="223"/>
        <v>550</v>
      </c>
      <c r="Y138" s="12">
        <f t="shared" si="224"/>
        <v>550</v>
      </c>
      <c r="Z138" s="12">
        <v>-600</v>
      </c>
      <c r="AA138" s="12">
        <v>-550</v>
      </c>
      <c r="AB138" s="12">
        <v>-550</v>
      </c>
      <c r="AC138" s="12">
        <f t="shared" si="226"/>
        <v>0</v>
      </c>
      <c r="AD138" s="12">
        <f t="shared" si="227"/>
        <v>0</v>
      </c>
      <c r="AE138" s="12">
        <f t="shared" si="228"/>
        <v>0</v>
      </c>
      <c r="AF138" s="12"/>
      <c r="AG138" s="12"/>
      <c r="AH138" s="12">
        <f t="shared" si="230"/>
        <v>0</v>
      </c>
      <c r="AI138" s="12">
        <f t="shared" si="231"/>
        <v>0</v>
      </c>
      <c r="AJ138" s="12">
        <f t="shared" si="232"/>
        <v>0</v>
      </c>
      <c r="AK138" s="12"/>
      <c r="AL138" s="12"/>
      <c r="AM138" s="12"/>
      <c r="AN138" s="12">
        <f t="shared" si="234"/>
        <v>0</v>
      </c>
      <c r="AO138" s="12">
        <f t="shared" si="235"/>
        <v>0</v>
      </c>
      <c r="AP138" s="12">
        <f t="shared" si="236"/>
        <v>0</v>
      </c>
      <c r="AQ138" s="12"/>
      <c r="AR138" s="52">
        <v>0</v>
      </c>
    </row>
    <row r="139" spans="1:44" ht="15.75" customHeight="1" x14ac:dyDescent="0.25">
      <c r="A139" s="9" t="s">
        <v>117</v>
      </c>
      <c r="B139" s="11">
        <v>620</v>
      </c>
      <c r="C139" s="9"/>
      <c r="D139" s="9"/>
      <c r="E139" s="13" t="s">
        <v>438</v>
      </c>
      <c r="F139" s="12">
        <f t="shared" ref="F139:K139" si="403">F140</f>
        <v>91917.2</v>
      </c>
      <c r="G139" s="12">
        <f t="shared" si="403"/>
        <v>78737.2</v>
      </c>
      <c r="H139" s="12">
        <f t="shared" si="403"/>
        <v>78737.2</v>
      </c>
      <c r="I139" s="12">
        <f t="shared" si="403"/>
        <v>3365.1</v>
      </c>
      <c r="J139" s="12">
        <f t="shared" si="403"/>
        <v>0</v>
      </c>
      <c r="K139" s="12">
        <f t="shared" si="403"/>
        <v>0</v>
      </c>
      <c r="L139" s="12">
        <f t="shared" si="214"/>
        <v>95282.3</v>
      </c>
      <c r="M139" s="12">
        <f t="shared" si="215"/>
        <v>78737.2</v>
      </c>
      <c r="N139" s="12">
        <f t="shared" si="216"/>
        <v>78737.2</v>
      </c>
      <c r="O139" s="12">
        <f t="shared" ref="O139:Q139" si="404">O140</f>
        <v>6650</v>
      </c>
      <c r="P139" s="12">
        <f t="shared" si="404"/>
        <v>0</v>
      </c>
      <c r="Q139" s="12">
        <f t="shared" si="404"/>
        <v>0</v>
      </c>
      <c r="R139" s="12">
        <f t="shared" si="218"/>
        <v>101932.3</v>
      </c>
      <c r="S139" s="12">
        <f t="shared" si="219"/>
        <v>78737.2</v>
      </c>
      <c r="T139" s="12">
        <f t="shared" si="220"/>
        <v>78737.2</v>
      </c>
      <c r="U139" s="12">
        <f t="shared" ref="U139:V139" si="405">U140</f>
        <v>0</v>
      </c>
      <c r="V139" s="12">
        <f t="shared" si="405"/>
        <v>0</v>
      </c>
      <c r="W139" s="12">
        <f t="shared" si="222"/>
        <v>101932.3</v>
      </c>
      <c r="X139" s="12">
        <f t="shared" si="223"/>
        <v>78737.2</v>
      </c>
      <c r="Y139" s="12">
        <f t="shared" si="224"/>
        <v>78737.2</v>
      </c>
      <c r="Z139" s="12">
        <f t="shared" ref="Z139:AB139" si="406">Z140</f>
        <v>-47694.832000000002</v>
      </c>
      <c r="AA139" s="12">
        <f t="shared" si="406"/>
        <v>-48244.832000000002</v>
      </c>
      <c r="AB139" s="12">
        <f t="shared" si="406"/>
        <v>-48244.832000000002</v>
      </c>
      <c r="AC139" s="12">
        <f t="shared" si="226"/>
        <v>54237.468000000001</v>
      </c>
      <c r="AD139" s="12">
        <f t="shared" si="227"/>
        <v>30492.367999999995</v>
      </c>
      <c r="AE139" s="12">
        <f t="shared" si="228"/>
        <v>30492.367999999995</v>
      </c>
      <c r="AF139" s="12">
        <f t="shared" ref="AF139:AG139" si="407">AF140</f>
        <v>0</v>
      </c>
      <c r="AG139" s="12">
        <f t="shared" si="407"/>
        <v>0</v>
      </c>
      <c r="AH139" s="12">
        <f t="shared" si="230"/>
        <v>54237.468000000001</v>
      </c>
      <c r="AI139" s="12">
        <f t="shared" si="231"/>
        <v>30492.367999999995</v>
      </c>
      <c r="AJ139" s="12">
        <f t="shared" si="232"/>
        <v>30492.367999999995</v>
      </c>
      <c r="AK139" s="12">
        <f t="shared" ref="AK139:AQ139" si="408">AK140</f>
        <v>8237.9759999999987</v>
      </c>
      <c r="AL139" s="12">
        <f t="shared" si="408"/>
        <v>0</v>
      </c>
      <c r="AM139" s="12">
        <f t="shared" si="408"/>
        <v>0</v>
      </c>
      <c r="AN139" s="12">
        <f t="shared" si="234"/>
        <v>62475.444000000003</v>
      </c>
      <c r="AO139" s="12">
        <f t="shared" si="235"/>
        <v>30492.367999999995</v>
      </c>
      <c r="AP139" s="12">
        <f t="shared" si="236"/>
        <v>30492.367999999995</v>
      </c>
      <c r="AQ139" s="12">
        <f t="shared" si="408"/>
        <v>0</v>
      </c>
      <c r="AR139" s="1"/>
    </row>
    <row r="140" spans="1:44" ht="15.75" customHeight="1" x14ac:dyDescent="0.25">
      <c r="A140" s="9" t="s">
        <v>117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91917.2</v>
      </c>
      <c r="G140" s="12">
        <v>78737.2</v>
      </c>
      <c r="H140" s="12">
        <v>78737.2</v>
      </c>
      <c r="I140" s="12">
        <v>3365.1</v>
      </c>
      <c r="J140" s="12"/>
      <c r="K140" s="12"/>
      <c r="L140" s="12">
        <f t="shared" si="214"/>
        <v>95282.3</v>
      </c>
      <c r="M140" s="12">
        <f t="shared" si="215"/>
        <v>78737.2</v>
      </c>
      <c r="N140" s="12">
        <f t="shared" si="216"/>
        <v>78737.2</v>
      </c>
      <c r="O140" s="12">
        <f>5150+1500</f>
        <v>6650</v>
      </c>
      <c r="P140" s="12"/>
      <c r="Q140" s="12"/>
      <c r="R140" s="12">
        <f t="shared" si="218"/>
        <v>101932.3</v>
      </c>
      <c r="S140" s="12">
        <f t="shared" si="219"/>
        <v>78737.2</v>
      </c>
      <c r="T140" s="12">
        <f t="shared" si="220"/>
        <v>78737.2</v>
      </c>
      <c r="U140" s="12"/>
      <c r="V140" s="12"/>
      <c r="W140" s="12">
        <f t="shared" si="222"/>
        <v>101932.3</v>
      </c>
      <c r="X140" s="12">
        <f t="shared" si="223"/>
        <v>78737.2</v>
      </c>
      <c r="Y140" s="12">
        <f t="shared" si="224"/>
        <v>78737.2</v>
      </c>
      <c r="Z140" s="12">
        <f>-48194.832+500</f>
        <v>-47694.832000000002</v>
      </c>
      <c r="AA140" s="12">
        <v>-48244.832000000002</v>
      </c>
      <c r="AB140" s="12">
        <v>-48244.832000000002</v>
      </c>
      <c r="AC140" s="12">
        <f t="shared" si="226"/>
        <v>54237.468000000001</v>
      </c>
      <c r="AD140" s="12">
        <f t="shared" si="227"/>
        <v>30492.367999999995</v>
      </c>
      <c r="AE140" s="12">
        <f t="shared" si="228"/>
        <v>30492.367999999995</v>
      </c>
      <c r="AF140" s="12"/>
      <c r="AG140" s="12"/>
      <c r="AH140" s="12">
        <f t="shared" si="230"/>
        <v>54237.468000000001</v>
      </c>
      <c r="AI140" s="12">
        <f t="shared" si="231"/>
        <v>30492.367999999995</v>
      </c>
      <c r="AJ140" s="12">
        <f t="shared" si="232"/>
        <v>30492.367999999995</v>
      </c>
      <c r="AK140" s="12">
        <f>4000+4237.976</f>
        <v>8237.9759999999987</v>
      </c>
      <c r="AL140" s="12"/>
      <c r="AM140" s="12"/>
      <c r="AN140" s="12">
        <f t="shared" si="234"/>
        <v>62475.444000000003</v>
      </c>
      <c r="AO140" s="12">
        <f t="shared" si="235"/>
        <v>30492.367999999995</v>
      </c>
      <c r="AP140" s="12">
        <f t="shared" si="236"/>
        <v>30492.367999999995</v>
      </c>
      <c r="AQ140" s="12"/>
      <c r="AR140" s="1"/>
    </row>
    <row r="141" spans="1:44" ht="47.25" customHeight="1" x14ac:dyDescent="0.25">
      <c r="A141" s="9" t="s">
        <v>116</v>
      </c>
      <c r="B141" s="11"/>
      <c r="C141" s="9"/>
      <c r="D141" s="9"/>
      <c r="E141" s="13" t="s">
        <v>460</v>
      </c>
      <c r="F141" s="12">
        <f t="shared" ref="F141:K141" si="409">F142+F145</f>
        <v>12717.9</v>
      </c>
      <c r="G141" s="12">
        <f t="shared" si="409"/>
        <v>12697.9</v>
      </c>
      <c r="H141" s="12">
        <f t="shared" si="409"/>
        <v>12697.9</v>
      </c>
      <c r="I141" s="12">
        <f t="shared" si="409"/>
        <v>0</v>
      </c>
      <c r="J141" s="12">
        <f t="shared" si="409"/>
        <v>0</v>
      </c>
      <c r="K141" s="12">
        <f t="shared" si="409"/>
        <v>0</v>
      </c>
      <c r="L141" s="12">
        <f t="shared" si="214"/>
        <v>12717.9</v>
      </c>
      <c r="M141" s="12">
        <f t="shared" si="215"/>
        <v>12697.9</v>
      </c>
      <c r="N141" s="12">
        <f t="shared" si="216"/>
        <v>12697.9</v>
      </c>
      <c r="O141" s="12">
        <f t="shared" ref="O141:Q141" si="410">O142+O145</f>
        <v>0</v>
      </c>
      <c r="P141" s="12">
        <f t="shared" si="410"/>
        <v>0</v>
      </c>
      <c r="Q141" s="12">
        <f t="shared" si="410"/>
        <v>0</v>
      </c>
      <c r="R141" s="12">
        <f t="shared" si="218"/>
        <v>12717.9</v>
      </c>
      <c r="S141" s="12">
        <f t="shared" si="219"/>
        <v>12697.9</v>
      </c>
      <c r="T141" s="12">
        <f t="shared" si="220"/>
        <v>12697.9</v>
      </c>
      <c r="U141" s="12">
        <f t="shared" ref="U141:V141" si="411">U142+U145</f>
        <v>0</v>
      </c>
      <c r="V141" s="12">
        <f t="shared" si="411"/>
        <v>0</v>
      </c>
      <c r="W141" s="12">
        <f t="shared" si="222"/>
        <v>12717.9</v>
      </c>
      <c r="X141" s="12">
        <f t="shared" si="223"/>
        <v>12697.9</v>
      </c>
      <c r="Y141" s="12">
        <f t="shared" si="224"/>
        <v>12697.9</v>
      </c>
      <c r="Z141" s="12">
        <f t="shared" ref="Z141:AB141" si="412">Z142+Z145</f>
        <v>-5.68</v>
      </c>
      <c r="AA141" s="12">
        <f t="shared" si="412"/>
        <v>0</v>
      </c>
      <c r="AB141" s="12">
        <f t="shared" si="412"/>
        <v>0</v>
      </c>
      <c r="AC141" s="12">
        <f t="shared" si="226"/>
        <v>12712.22</v>
      </c>
      <c r="AD141" s="12">
        <f t="shared" si="227"/>
        <v>12697.9</v>
      </c>
      <c r="AE141" s="12">
        <f t="shared" si="228"/>
        <v>12697.9</v>
      </c>
      <c r="AF141" s="12">
        <f t="shared" ref="AF141:AG141" si="413">AF142+AF145</f>
        <v>0</v>
      </c>
      <c r="AG141" s="12">
        <f t="shared" si="413"/>
        <v>0</v>
      </c>
      <c r="AH141" s="12">
        <f t="shared" si="230"/>
        <v>12712.22</v>
      </c>
      <c r="AI141" s="12">
        <f t="shared" si="231"/>
        <v>12697.9</v>
      </c>
      <c r="AJ141" s="12">
        <f t="shared" si="232"/>
        <v>12697.9</v>
      </c>
      <c r="AK141" s="12">
        <f t="shared" ref="AK141:AQ141" si="414">AK142+AK145</f>
        <v>0</v>
      </c>
      <c r="AL141" s="12">
        <f t="shared" ref="AL141:AM141" si="415">AL142+AL145</f>
        <v>0</v>
      </c>
      <c r="AM141" s="12">
        <f t="shared" si="415"/>
        <v>0</v>
      </c>
      <c r="AN141" s="12">
        <f t="shared" si="234"/>
        <v>12712.22</v>
      </c>
      <c r="AO141" s="12">
        <f t="shared" si="235"/>
        <v>12697.9</v>
      </c>
      <c r="AP141" s="12">
        <f t="shared" si="236"/>
        <v>12697.9</v>
      </c>
      <c r="AQ141" s="12">
        <f t="shared" si="414"/>
        <v>0</v>
      </c>
      <c r="AR141" s="1"/>
    </row>
    <row r="142" spans="1:44" ht="47.25" customHeight="1" x14ac:dyDescent="0.25">
      <c r="A142" s="9" t="s">
        <v>116</v>
      </c>
      <c r="B142" s="11">
        <v>200</v>
      </c>
      <c r="C142" s="9"/>
      <c r="D142" s="9"/>
      <c r="E142" s="13" t="s">
        <v>426</v>
      </c>
      <c r="F142" s="12">
        <f t="shared" ref="F142:K143" si="416">F143</f>
        <v>11817.9</v>
      </c>
      <c r="G142" s="12">
        <f t="shared" si="416"/>
        <v>11797.9</v>
      </c>
      <c r="H142" s="12">
        <f t="shared" si="416"/>
        <v>11797.9</v>
      </c>
      <c r="I142" s="12">
        <f t="shared" si="416"/>
        <v>0</v>
      </c>
      <c r="J142" s="12">
        <f t="shared" si="416"/>
        <v>0</v>
      </c>
      <c r="K142" s="12">
        <f t="shared" si="416"/>
        <v>0</v>
      </c>
      <c r="L142" s="12">
        <f t="shared" si="214"/>
        <v>11817.9</v>
      </c>
      <c r="M142" s="12">
        <f t="shared" si="215"/>
        <v>11797.9</v>
      </c>
      <c r="N142" s="12">
        <f t="shared" si="216"/>
        <v>11797.9</v>
      </c>
      <c r="O142" s="12">
        <f t="shared" ref="O142:Q143" si="417">O143</f>
        <v>0</v>
      </c>
      <c r="P142" s="12">
        <f t="shared" si="417"/>
        <v>0</v>
      </c>
      <c r="Q142" s="12">
        <f t="shared" si="417"/>
        <v>0</v>
      </c>
      <c r="R142" s="12">
        <f t="shared" si="218"/>
        <v>11817.9</v>
      </c>
      <c r="S142" s="12">
        <f t="shared" si="219"/>
        <v>11797.9</v>
      </c>
      <c r="T142" s="12">
        <f t="shared" si="220"/>
        <v>11797.9</v>
      </c>
      <c r="U142" s="12">
        <f t="shared" ref="U142:V143" si="418">U143</f>
        <v>0</v>
      </c>
      <c r="V142" s="12">
        <f t="shared" si="418"/>
        <v>0</v>
      </c>
      <c r="W142" s="12">
        <f t="shared" si="222"/>
        <v>11817.9</v>
      </c>
      <c r="X142" s="12">
        <f t="shared" si="223"/>
        <v>11797.9</v>
      </c>
      <c r="Y142" s="12">
        <f t="shared" si="224"/>
        <v>11797.9</v>
      </c>
      <c r="Z142" s="12">
        <f t="shared" ref="Z142:AB143" si="419">Z143</f>
        <v>-5.68</v>
      </c>
      <c r="AA142" s="12">
        <f t="shared" si="419"/>
        <v>0</v>
      </c>
      <c r="AB142" s="12">
        <f t="shared" si="419"/>
        <v>0</v>
      </c>
      <c r="AC142" s="12">
        <f t="shared" si="226"/>
        <v>11812.22</v>
      </c>
      <c r="AD142" s="12">
        <f t="shared" si="227"/>
        <v>11797.9</v>
      </c>
      <c r="AE142" s="12">
        <f t="shared" si="228"/>
        <v>11797.9</v>
      </c>
      <c r="AF142" s="12">
        <f t="shared" ref="AF142:AG143" si="420">AF143</f>
        <v>0</v>
      </c>
      <c r="AG142" s="12">
        <f t="shared" si="420"/>
        <v>0</v>
      </c>
      <c r="AH142" s="12">
        <f t="shared" si="230"/>
        <v>11812.22</v>
      </c>
      <c r="AI142" s="12">
        <f t="shared" si="231"/>
        <v>11797.9</v>
      </c>
      <c r="AJ142" s="12">
        <f t="shared" si="232"/>
        <v>11797.9</v>
      </c>
      <c r="AK142" s="12">
        <f t="shared" ref="AK142:AQ143" si="421">AK143</f>
        <v>0</v>
      </c>
      <c r="AL142" s="12">
        <f t="shared" si="421"/>
        <v>0</v>
      </c>
      <c r="AM142" s="12">
        <f t="shared" si="421"/>
        <v>0</v>
      </c>
      <c r="AN142" s="12">
        <f t="shared" si="234"/>
        <v>11812.22</v>
      </c>
      <c r="AO142" s="12">
        <f t="shared" si="235"/>
        <v>11797.9</v>
      </c>
      <c r="AP142" s="12">
        <f t="shared" si="236"/>
        <v>11797.9</v>
      </c>
      <c r="AQ142" s="12">
        <f t="shared" si="421"/>
        <v>0</v>
      </c>
      <c r="AR142" s="1"/>
    </row>
    <row r="143" spans="1:44" ht="47.25" customHeight="1" x14ac:dyDescent="0.25">
      <c r="A143" s="9" t="s">
        <v>116</v>
      </c>
      <c r="B143" s="11">
        <v>240</v>
      </c>
      <c r="C143" s="9"/>
      <c r="D143" s="9"/>
      <c r="E143" s="13" t="s">
        <v>427</v>
      </c>
      <c r="F143" s="12">
        <f t="shared" si="416"/>
        <v>11817.9</v>
      </c>
      <c r="G143" s="12">
        <f t="shared" si="416"/>
        <v>11797.9</v>
      </c>
      <c r="H143" s="12">
        <f t="shared" si="416"/>
        <v>11797.9</v>
      </c>
      <c r="I143" s="12">
        <f t="shared" si="416"/>
        <v>0</v>
      </c>
      <c r="J143" s="12">
        <f t="shared" si="416"/>
        <v>0</v>
      </c>
      <c r="K143" s="12">
        <f t="shared" si="416"/>
        <v>0</v>
      </c>
      <c r="L143" s="12">
        <f t="shared" si="214"/>
        <v>11817.9</v>
      </c>
      <c r="M143" s="12">
        <f t="shared" si="215"/>
        <v>11797.9</v>
      </c>
      <c r="N143" s="12">
        <f t="shared" si="216"/>
        <v>11797.9</v>
      </c>
      <c r="O143" s="12">
        <f t="shared" si="417"/>
        <v>0</v>
      </c>
      <c r="P143" s="12">
        <f t="shared" si="417"/>
        <v>0</v>
      </c>
      <c r="Q143" s="12">
        <f t="shared" si="417"/>
        <v>0</v>
      </c>
      <c r="R143" s="12">
        <f t="shared" si="218"/>
        <v>11817.9</v>
      </c>
      <c r="S143" s="12">
        <f t="shared" si="219"/>
        <v>11797.9</v>
      </c>
      <c r="T143" s="12">
        <f t="shared" si="220"/>
        <v>11797.9</v>
      </c>
      <c r="U143" s="12">
        <f t="shared" si="418"/>
        <v>0</v>
      </c>
      <c r="V143" s="12">
        <f t="shared" si="418"/>
        <v>0</v>
      </c>
      <c r="W143" s="12">
        <f t="shared" si="222"/>
        <v>11817.9</v>
      </c>
      <c r="X143" s="12">
        <f t="shared" si="223"/>
        <v>11797.9</v>
      </c>
      <c r="Y143" s="12">
        <f t="shared" si="224"/>
        <v>11797.9</v>
      </c>
      <c r="Z143" s="12">
        <f t="shared" si="419"/>
        <v>-5.68</v>
      </c>
      <c r="AA143" s="12">
        <f t="shared" si="419"/>
        <v>0</v>
      </c>
      <c r="AB143" s="12">
        <f t="shared" si="419"/>
        <v>0</v>
      </c>
      <c r="AC143" s="12">
        <f t="shared" si="226"/>
        <v>11812.22</v>
      </c>
      <c r="AD143" s="12">
        <f t="shared" si="227"/>
        <v>11797.9</v>
      </c>
      <c r="AE143" s="12">
        <f t="shared" si="228"/>
        <v>11797.9</v>
      </c>
      <c r="AF143" s="12">
        <f t="shared" si="420"/>
        <v>0</v>
      </c>
      <c r="AG143" s="12">
        <f t="shared" si="420"/>
        <v>0</v>
      </c>
      <c r="AH143" s="12">
        <f t="shared" si="230"/>
        <v>11812.22</v>
      </c>
      <c r="AI143" s="12">
        <f t="shared" si="231"/>
        <v>11797.9</v>
      </c>
      <c r="AJ143" s="12">
        <f t="shared" si="232"/>
        <v>11797.9</v>
      </c>
      <c r="AK143" s="12">
        <f t="shared" si="421"/>
        <v>0</v>
      </c>
      <c r="AL143" s="12">
        <f t="shared" si="421"/>
        <v>0</v>
      </c>
      <c r="AM143" s="12">
        <f t="shared" si="421"/>
        <v>0</v>
      </c>
      <c r="AN143" s="12">
        <f t="shared" si="234"/>
        <v>11812.22</v>
      </c>
      <c r="AO143" s="12">
        <f t="shared" si="235"/>
        <v>11797.9</v>
      </c>
      <c r="AP143" s="12">
        <f t="shared" si="236"/>
        <v>11797.9</v>
      </c>
      <c r="AQ143" s="12">
        <f t="shared" si="421"/>
        <v>0</v>
      </c>
      <c r="AR143" s="1"/>
    </row>
    <row r="144" spans="1:44" ht="15.75" customHeight="1" x14ac:dyDescent="0.25">
      <c r="A144" s="9" t="s">
        <v>116</v>
      </c>
      <c r="B144" s="11">
        <v>240</v>
      </c>
      <c r="C144" s="9" t="s">
        <v>194</v>
      </c>
      <c r="D144" s="9" t="s">
        <v>187</v>
      </c>
      <c r="E144" s="13" t="s">
        <v>413</v>
      </c>
      <c r="F144" s="12">
        <v>11817.9</v>
      </c>
      <c r="G144" s="12">
        <v>11797.9</v>
      </c>
      <c r="H144" s="12">
        <v>11797.9</v>
      </c>
      <c r="I144" s="12"/>
      <c r="J144" s="12"/>
      <c r="K144" s="12"/>
      <c r="L144" s="12">
        <f t="shared" si="214"/>
        <v>11817.9</v>
      </c>
      <c r="M144" s="12">
        <f t="shared" si="215"/>
        <v>11797.9</v>
      </c>
      <c r="N144" s="12">
        <f t="shared" si="216"/>
        <v>11797.9</v>
      </c>
      <c r="O144" s="12"/>
      <c r="P144" s="12"/>
      <c r="Q144" s="12"/>
      <c r="R144" s="12">
        <f t="shared" si="218"/>
        <v>11817.9</v>
      </c>
      <c r="S144" s="12">
        <f t="shared" si="219"/>
        <v>11797.9</v>
      </c>
      <c r="T144" s="12">
        <f t="shared" si="220"/>
        <v>11797.9</v>
      </c>
      <c r="U144" s="12"/>
      <c r="V144" s="12"/>
      <c r="W144" s="12">
        <f t="shared" si="222"/>
        <v>11817.9</v>
      </c>
      <c r="X144" s="12">
        <f t="shared" si="223"/>
        <v>11797.9</v>
      </c>
      <c r="Y144" s="12">
        <f t="shared" si="224"/>
        <v>11797.9</v>
      </c>
      <c r="Z144" s="12">
        <f>-0.5-5.18</f>
        <v>-5.68</v>
      </c>
      <c r="AA144" s="12"/>
      <c r="AB144" s="12"/>
      <c r="AC144" s="12">
        <f t="shared" ref="AC144:AC227" si="422">W144+Z144</f>
        <v>11812.22</v>
      </c>
      <c r="AD144" s="12">
        <f t="shared" ref="AD144:AD227" si="423">X144+AA144</f>
        <v>11797.9</v>
      </c>
      <c r="AE144" s="12">
        <f t="shared" ref="AE144:AE227" si="424">Y144+AB144</f>
        <v>11797.9</v>
      </c>
      <c r="AF144" s="12"/>
      <c r="AG144" s="12"/>
      <c r="AH144" s="12">
        <f t="shared" ref="AH144:AH223" si="425">AC144+AF144</f>
        <v>11812.22</v>
      </c>
      <c r="AI144" s="12">
        <f t="shared" ref="AI144:AI223" si="426">AD144+AG144</f>
        <v>11797.9</v>
      </c>
      <c r="AJ144" s="12">
        <f t="shared" ref="AJ144:AJ223" si="427">AE144</f>
        <v>11797.9</v>
      </c>
      <c r="AK144" s="12"/>
      <c r="AL144" s="12"/>
      <c r="AM144" s="12"/>
      <c r="AN144" s="12">
        <f t="shared" ref="AN144:AN207" si="428">AH144+AK144</f>
        <v>11812.22</v>
      </c>
      <c r="AO144" s="12">
        <f t="shared" ref="AO144:AO207" si="429">AI144+AL144</f>
        <v>11797.9</v>
      </c>
      <c r="AP144" s="12">
        <f t="shared" ref="AP144:AP207" si="430">AJ144+AM144</f>
        <v>11797.9</v>
      </c>
      <c r="AQ144" s="12"/>
      <c r="AR144" s="1"/>
    </row>
    <row r="145" spans="1:44" ht="47.25" customHeight="1" x14ac:dyDescent="0.25">
      <c r="A145" s="9" t="s">
        <v>116</v>
      </c>
      <c r="B145" s="11">
        <v>600</v>
      </c>
      <c r="C145" s="9"/>
      <c r="D145" s="9"/>
      <c r="E145" s="13" t="s">
        <v>436</v>
      </c>
      <c r="F145" s="12">
        <f>F146</f>
        <v>900</v>
      </c>
      <c r="G145" s="12">
        <f t="shared" ref="G145:AQ146" si="431">G146</f>
        <v>900</v>
      </c>
      <c r="H145" s="12">
        <f t="shared" si="431"/>
        <v>900</v>
      </c>
      <c r="I145" s="12">
        <f t="shared" si="431"/>
        <v>0</v>
      </c>
      <c r="J145" s="12">
        <f t="shared" si="431"/>
        <v>0</v>
      </c>
      <c r="K145" s="12">
        <f t="shared" si="431"/>
        <v>0</v>
      </c>
      <c r="L145" s="12">
        <f t="shared" si="214"/>
        <v>900</v>
      </c>
      <c r="M145" s="12">
        <f t="shared" si="215"/>
        <v>900</v>
      </c>
      <c r="N145" s="12">
        <f t="shared" si="216"/>
        <v>900</v>
      </c>
      <c r="O145" s="12">
        <f t="shared" si="431"/>
        <v>0</v>
      </c>
      <c r="P145" s="12">
        <f t="shared" si="431"/>
        <v>0</v>
      </c>
      <c r="Q145" s="12">
        <f t="shared" si="431"/>
        <v>0</v>
      </c>
      <c r="R145" s="12">
        <f t="shared" si="218"/>
        <v>900</v>
      </c>
      <c r="S145" s="12">
        <f t="shared" si="219"/>
        <v>900</v>
      </c>
      <c r="T145" s="12">
        <f t="shared" si="220"/>
        <v>900</v>
      </c>
      <c r="U145" s="12">
        <f t="shared" si="431"/>
        <v>0</v>
      </c>
      <c r="V145" s="12">
        <f t="shared" si="431"/>
        <v>0</v>
      </c>
      <c r="W145" s="12">
        <f t="shared" si="222"/>
        <v>900</v>
      </c>
      <c r="X145" s="12">
        <f t="shared" si="223"/>
        <v>900</v>
      </c>
      <c r="Y145" s="12">
        <f t="shared" si="224"/>
        <v>900</v>
      </c>
      <c r="Z145" s="12">
        <f t="shared" si="431"/>
        <v>0</v>
      </c>
      <c r="AA145" s="12">
        <f t="shared" si="431"/>
        <v>0</v>
      </c>
      <c r="AB145" s="12">
        <f t="shared" si="431"/>
        <v>0</v>
      </c>
      <c r="AC145" s="12">
        <f t="shared" si="422"/>
        <v>900</v>
      </c>
      <c r="AD145" s="12">
        <f t="shared" si="423"/>
        <v>900</v>
      </c>
      <c r="AE145" s="12">
        <f t="shared" si="424"/>
        <v>900</v>
      </c>
      <c r="AF145" s="12">
        <f t="shared" si="431"/>
        <v>0</v>
      </c>
      <c r="AG145" s="12">
        <f t="shared" si="431"/>
        <v>0</v>
      </c>
      <c r="AH145" s="12">
        <f t="shared" si="425"/>
        <v>900</v>
      </c>
      <c r="AI145" s="12">
        <f t="shared" si="426"/>
        <v>900</v>
      </c>
      <c r="AJ145" s="12">
        <f t="shared" si="427"/>
        <v>900</v>
      </c>
      <c r="AK145" s="12">
        <f t="shared" si="431"/>
        <v>0</v>
      </c>
      <c r="AL145" s="12">
        <f t="shared" si="431"/>
        <v>0</v>
      </c>
      <c r="AM145" s="12">
        <f t="shared" si="431"/>
        <v>0</v>
      </c>
      <c r="AN145" s="12">
        <f t="shared" si="428"/>
        <v>900</v>
      </c>
      <c r="AO145" s="12">
        <f t="shared" si="429"/>
        <v>900</v>
      </c>
      <c r="AP145" s="12">
        <f t="shared" si="430"/>
        <v>900</v>
      </c>
      <c r="AQ145" s="12">
        <f t="shared" si="431"/>
        <v>0</v>
      </c>
      <c r="AR145" s="1"/>
    </row>
    <row r="146" spans="1:44" ht="47.25" customHeight="1" x14ac:dyDescent="0.25">
      <c r="A146" s="9" t="s">
        <v>116</v>
      </c>
      <c r="B146" s="11">
        <v>630</v>
      </c>
      <c r="C146" s="9"/>
      <c r="D146" s="9"/>
      <c r="E146" s="13" t="s">
        <v>439</v>
      </c>
      <c r="F146" s="12">
        <f t="shared" ref="F146:H146" si="432">F147</f>
        <v>900</v>
      </c>
      <c r="G146" s="12">
        <f t="shared" si="432"/>
        <v>900</v>
      </c>
      <c r="H146" s="12">
        <f t="shared" si="432"/>
        <v>900</v>
      </c>
      <c r="I146" s="12">
        <f t="shared" si="431"/>
        <v>0</v>
      </c>
      <c r="J146" s="12">
        <f t="shared" si="431"/>
        <v>0</v>
      </c>
      <c r="K146" s="12">
        <f t="shared" si="431"/>
        <v>0</v>
      </c>
      <c r="L146" s="12">
        <f t="shared" si="214"/>
        <v>900</v>
      </c>
      <c r="M146" s="12">
        <f t="shared" si="215"/>
        <v>900</v>
      </c>
      <c r="N146" s="12">
        <f t="shared" si="216"/>
        <v>900</v>
      </c>
      <c r="O146" s="12">
        <f t="shared" si="431"/>
        <v>0</v>
      </c>
      <c r="P146" s="12">
        <f t="shared" si="431"/>
        <v>0</v>
      </c>
      <c r="Q146" s="12">
        <f t="shared" si="431"/>
        <v>0</v>
      </c>
      <c r="R146" s="12">
        <f t="shared" si="218"/>
        <v>900</v>
      </c>
      <c r="S146" s="12">
        <f t="shared" si="219"/>
        <v>900</v>
      </c>
      <c r="T146" s="12">
        <f t="shared" si="220"/>
        <v>900</v>
      </c>
      <c r="U146" s="12">
        <f t="shared" si="431"/>
        <v>0</v>
      </c>
      <c r="V146" s="12">
        <f t="shared" si="431"/>
        <v>0</v>
      </c>
      <c r="W146" s="12">
        <f t="shared" ref="W146:W229" si="433">R146+U146</f>
        <v>900</v>
      </c>
      <c r="X146" s="12">
        <f t="shared" ref="X146:X229" si="434">S146+V146</f>
        <v>900</v>
      </c>
      <c r="Y146" s="12">
        <f t="shared" ref="Y146:Y229" si="435">T146</f>
        <v>900</v>
      </c>
      <c r="Z146" s="12">
        <f t="shared" si="431"/>
        <v>0</v>
      </c>
      <c r="AA146" s="12">
        <f t="shared" si="431"/>
        <v>0</v>
      </c>
      <c r="AB146" s="12">
        <f t="shared" si="431"/>
        <v>0</v>
      </c>
      <c r="AC146" s="12">
        <f t="shared" si="422"/>
        <v>900</v>
      </c>
      <c r="AD146" s="12">
        <f t="shared" si="423"/>
        <v>900</v>
      </c>
      <c r="AE146" s="12">
        <f t="shared" si="424"/>
        <v>900</v>
      </c>
      <c r="AF146" s="12">
        <f t="shared" si="431"/>
        <v>0</v>
      </c>
      <c r="AG146" s="12">
        <f t="shared" si="431"/>
        <v>0</v>
      </c>
      <c r="AH146" s="12">
        <f t="shared" si="425"/>
        <v>900</v>
      </c>
      <c r="AI146" s="12">
        <f t="shared" si="426"/>
        <v>900</v>
      </c>
      <c r="AJ146" s="12">
        <f t="shared" si="427"/>
        <v>900</v>
      </c>
      <c r="AK146" s="12">
        <f>AK147</f>
        <v>0</v>
      </c>
      <c r="AL146" s="12">
        <f>AL147</f>
        <v>0</v>
      </c>
      <c r="AM146" s="12">
        <f>AM147</f>
        <v>0</v>
      </c>
      <c r="AN146" s="12">
        <f t="shared" si="428"/>
        <v>900</v>
      </c>
      <c r="AO146" s="12">
        <f t="shared" si="429"/>
        <v>900</v>
      </c>
      <c r="AP146" s="12">
        <f t="shared" si="430"/>
        <v>900</v>
      </c>
      <c r="AQ146" s="12">
        <f>AQ147</f>
        <v>0</v>
      </c>
      <c r="AR146" s="1"/>
    </row>
    <row r="147" spans="1:44" ht="15.75" customHeight="1" x14ac:dyDescent="0.25">
      <c r="A147" s="9" t="s">
        <v>116</v>
      </c>
      <c r="B147" s="11">
        <v>630</v>
      </c>
      <c r="C147" s="9" t="s">
        <v>194</v>
      </c>
      <c r="D147" s="9" t="s">
        <v>187</v>
      </c>
      <c r="E147" s="13" t="s">
        <v>413</v>
      </c>
      <c r="F147" s="12">
        <v>900</v>
      </c>
      <c r="G147" s="12">
        <v>900</v>
      </c>
      <c r="H147" s="12">
        <v>900</v>
      </c>
      <c r="I147" s="12"/>
      <c r="J147" s="12"/>
      <c r="K147" s="12"/>
      <c r="L147" s="12">
        <f t="shared" si="214"/>
        <v>900</v>
      </c>
      <c r="M147" s="12">
        <f t="shared" si="215"/>
        <v>900</v>
      </c>
      <c r="N147" s="12">
        <f t="shared" si="216"/>
        <v>900</v>
      </c>
      <c r="O147" s="12"/>
      <c r="P147" s="12"/>
      <c r="Q147" s="12"/>
      <c r="R147" s="12">
        <f t="shared" si="218"/>
        <v>900</v>
      </c>
      <c r="S147" s="12">
        <f t="shared" si="219"/>
        <v>900</v>
      </c>
      <c r="T147" s="12">
        <f t="shared" si="220"/>
        <v>900</v>
      </c>
      <c r="U147" s="12"/>
      <c r="V147" s="12"/>
      <c r="W147" s="12">
        <f t="shared" si="433"/>
        <v>900</v>
      </c>
      <c r="X147" s="12">
        <f t="shared" si="434"/>
        <v>900</v>
      </c>
      <c r="Y147" s="12">
        <f t="shared" si="435"/>
        <v>900</v>
      </c>
      <c r="Z147" s="12"/>
      <c r="AA147" s="12"/>
      <c r="AB147" s="12"/>
      <c r="AC147" s="12">
        <f t="shared" si="422"/>
        <v>900</v>
      </c>
      <c r="AD147" s="12">
        <f t="shared" si="423"/>
        <v>900</v>
      </c>
      <c r="AE147" s="12">
        <f t="shared" si="424"/>
        <v>900</v>
      </c>
      <c r="AF147" s="12"/>
      <c r="AG147" s="12"/>
      <c r="AH147" s="12">
        <f t="shared" si="425"/>
        <v>900</v>
      </c>
      <c r="AI147" s="12">
        <f t="shared" si="426"/>
        <v>900</v>
      </c>
      <c r="AJ147" s="12">
        <f t="shared" si="427"/>
        <v>900</v>
      </c>
      <c r="AK147" s="12"/>
      <c r="AL147" s="12"/>
      <c r="AM147" s="12"/>
      <c r="AN147" s="12">
        <f t="shared" si="428"/>
        <v>900</v>
      </c>
      <c r="AO147" s="12">
        <f t="shared" si="429"/>
        <v>900</v>
      </c>
      <c r="AP147" s="12">
        <f t="shared" si="430"/>
        <v>900</v>
      </c>
      <c r="AQ147" s="12"/>
      <c r="AR147" s="1"/>
    </row>
    <row r="148" spans="1:44" s="26" customFormat="1" ht="47.25" customHeight="1" x14ac:dyDescent="0.25">
      <c r="A148" s="27" t="s">
        <v>211</v>
      </c>
      <c r="B148" s="28"/>
      <c r="C148" s="27"/>
      <c r="D148" s="27"/>
      <c r="E148" s="23" t="s">
        <v>461</v>
      </c>
      <c r="F148" s="29">
        <f>F149+F176+F205+F218</f>
        <v>584030.69999999995</v>
      </c>
      <c r="G148" s="29">
        <f>G149+G176+G205+G218</f>
        <v>500412.7</v>
      </c>
      <c r="H148" s="29">
        <f>H149+H176+H205+H218</f>
        <v>477828</v>
      </c>
      <c r="I148" s="29">
        <f t="shared" ref="I148:K148" si="436">I149+I176+I205+I218</f>
        <v>14327.9</v>
      </c>
      <c r="J148" s="29">
        <f t="shared" si="436"/>
        <v>0</v>
      </c>
      <c r="K148" s="29">
        <f t="shared" si="436"/>
        <v>0</v>
      </c>
      <c r="L148" s="29">
        <f t="shared" si="214"/>
        <v>598358.6</v>
      </c>
      <c r="M148" s="29">
        <f t="shared" si="215"/>
        <v>500412.7</v>
      </c>
      <c r="N148" s="29">
        <f t="shared" si="216"/>
        <v>477828</v>
      </c>
      <c r="O148" s="29">
        <f t="shared" ref="O148:Q148" si="437">O149+O176+O205+O218</f>
        <v>0</v>
      </c>
      <c r="P148" s="29">
        <f t="shared" si="437"/>
        <v>0</v>
      </c>
      <c r="Q148" s="29">
        <f t="shared" si="437"/>
        <v>0</v>
      </c>
      <c r="R148" s="12">
        <f t="shared" si="218"/>
        <v>598358.6</v>
      </c>
      <c r="S148" s="12">
        <f t="shared" si="219"/>
        <v>500412.7</v>
      </c>
      <c r="T148" s="12">
        <f t="shared" si="220"/>
        <v>477828</v>
      </c>
      <c r="U148" s="29">
        <f t="shared" ref="U148:V148" si="438">U149+U176+U205+U218</f>
        <v>0</v>
      </c>
      <c r="V148" s="29">
        <f t="shared" si="438"/>
        <v>0</v>
      </c>
      <c r="W148" s="12">
        <f t="shared" si="433"/>
        <v>598358.6</v>
      </c>
      <c r="X148" s="12">
        <f t="shared" si="434"/>
        <v>500412.7</v>
      </c>
      <c r="Y148" s="12">
        <f t="shared" si="435"/>
        <v>477828</v>
      </c>
      <c r="Z148" s="29">
        <f t="shared" ref="Z148:AB148" si="439">Z149+Z176+Z205+Z218</f>
        <v>-105049.178</v>
      </c>
      <c r="AA148" s="29">
        <f t="shared" si="439"/>
        <v>20996.468000000001</v>
      </c>
      <c r="AB148" s="29">
        <f t="shared" si="439"/>
        <v>84052.71</v>
      </c>
      <c r="AC148" s="12">
        <f t="shared" si="422"/>
        <v>493309.42199999996</v>
      </c>
      <c r="AD148" s="12">
        <f t="shared" si="423"/>
        <v>521409.16800000001</v>
      </c>
      <c r="AE148" s="12">
        <f t="shared" si="424"/>
        <v>561880.71</v>
      </c>
      <c r="AF148" s="29">
        <f t="shared" ref="AF148:AG148" si="440">AF149+AF176+AF205+AF218</f>
        <v>0</v>
      </c>
      <c r="AG148" s="29">
        <f t="shared" si="440"/>
        <v>0</v>
      </c>
      <c r="AH148" s="29">
        <f t="shared" si="425"/>
        <v>493309.42199999996</v>
      </c>
      <c r="AI148" s="29">
        <f t="shared" si="426"/>
        <v>521409.16800000001</v>
      </c>
      <c r="AJ148" s="29">
        <f t="shared" si="427"/>
        <v>561880.71</v>
      </c>
      <c r="AK148" s="29">
        <f>AK149+AK176+AK205+AK218</f>
        <v>27580.400000000001</v>
      </c>
      <c r="AL148" s="29">
        <f>AL149+AL176+AL205+AL218</f>
        <v>0</v>
      </c>
      <c r="AM148" s="29">
        <f>AM149+AM176+AM205+AM218</f>
        <v>0</v>
      </c>
      <c r="AN148" s="29">
        <f t="shared" si="428"/>
        <v>520889.82199999999</v>
      </c>
      <c r="AO148" s="29">
        <f t="shared" si="429"/>
        <v>521409.16800000001</v>
      </c>
      <c r="AP148" s="29">
        <f t="shared" si="430"/>
        <v>561880.71</v>
      </c>
      <c r="AQ148" s="29">
        <f>AQ149+AQ176+AQ205+AQ218</f>
        <v>0</v>
      </c>
      <c r="AR148" s="25"/>
    </row>
    <row r="149" spans="1:44" ht="47.25" customHeight="1" x14ac:dyDescent="0.25">
      <c r="A149" s="9" t="s">
        <v>212</v>
      </c>
      <c r="B149" s="11"/>
      <c r="C149" s="9"/>
      <c r="D149" s="9"/>
      <c r="E149" s="13" t="s">
        <v>677</v>
      </c>
      <c r="F149" s="12">
        <f>F154+F160+F172</f>
        <v>175707.6</v>
      </c>
      <c r="G149" s="12">
        <f t="shared" ref="G149:H149" si="441">G154+G160+G172</f>
        <v>175709.9</v>
      </c>
      <c r="H149" s="12">
        <f t="shared" si="441"/>
        <v>175709.9</v>
      </c>
      <c r="I149" s="12">
        <f t="shared" ref="I149:K149" si="442">I154+I160+I172</f>
        <v>14327.9</v>
      </c>
      <c r="J149" s="12">
        <f t="shared" si="442"/>
        <v>0</v>
      </c>
      <c r="K149" s="12">
        <f t="shared" si="442"/>
        <v>0</v>
      </c>
      <c r="L149" s="12">
        <f t="shared" si="214"/>
        <v>190035.5</v>
      </c>
      <c r="M149" s="12">
        <f t="shared" si="215"/>
        <v>175709.9</v>
      </c>
      <c r="N149" s="12">
        <f t="shared" si="216"/>
        <v>175709.9</v>
      </c>
      <c r="O149" s="12">
        <f>O154+O160+O172+O150</f>
        <v>0</v>
      </c>
      <c r="P149" s="12">
        <f t="shared" ref="P149:Q149" si="443">P154+P160+P172+P150</f>
        <v>0</v>
      </c>
      <c r="Q149" s="12">
        <f t="shared" si="443"/>
        <v>0</v>
      </c>
      <c r="R149" s="12">
        <f t="shared" si="218"/>
        <v>190035.5</v>
      </c>
      <c r="S149" s="12">
        <f t="shared" si="219"/>
        <v>175709.9</v>
      </c>
      <c r="T149" s="12">
        <f t="shared" si="220"/>
        <v>175709.9</v>
      </c>
      <c r="U149" s="12">
        <f t="shared" ref="U149:V149" si="444">U154+U160+U172+U150</f>
        <v>0</v>
      </c>
      <c r="V149" s="12">
        <f t="shared" si="444"/>
        <v>0</v>
      </c>
      <c r="W149" s="12">
        <f t="shared" si="433"/>
        <v>190035.5</v>
      </c>
      <c r="X149" s="12">
        <f t="shared" si="434"/>
        <v>175709.9</v>
      </c>
      <c r="Y149" s="12">
        <f t="shared" si="435"/>
        <v>175709.9</v>
      </c>
      <c r="Z149" s="12">
        <f t="shared" ref="Z149:AB149" si="445">Z154+Z160+Z172+Z150</f>
        <v>0</v>
      </c>
      <c r="AA149" s="12">
        <f t="shared" si="445"/>
        <v>0</v>
      </c>
      <c r="AB149" s="12">
        <f t="shared" si="445"/>
        <v>0</v>
      </c>
      <c r="AC149" s="12">
        <f t="shared" si="422"/>
        <v>190035.5</v>
      </c>
      <c r="AD149" s="12">
        <f t="shared" si="423"/>
        <v>175709.9</v>
      </c>
      <c r="AE149" s="12">
        <f t="shared" si="424"/>
        <v>175709.9</v>
      </c>
      <c r="AF149" s="12">
        <f t="shared" ref="AF149:AG149" si="446">AF154+AF160+AF172+AF150</f>
        <v>0</v>
      </c>
      <c r="AG149" s="12">
        <f t="shared" si="446"/>
        <v>0</v>
      </c>
      <c r="AH149" s="12">
        <f t="shared" si="425"/>
        <v>190035.5</v>
      </c>
      <c r="AI149" s="12">
        <f t="shared" si="426"/>
        <v>175709.9</v>
      </c>
      <c r="AJ149" s="12">
        <f t="shared" si="427"/>
        <v>175709.9</v>
      </c>
      <c r="AK149" s="12">
        <f>AK154+AK160+AK172+AK150+AK166</f>
        <v>9810</v>
      </c>
      <c r="AL149" s="12">
        <f t="shared" ref="AL149:AM149" si="447">AL154+AL160+AL172+AL150+AL166</f>
        <v>0</v>
      </c>
      <c r="AM149" s="12">
        <f t="shared" si="447"/>
        <v>0</v>
      </c>
      <c r="AN149" s="12">
        <f t="shared" si="428"/>
        <v>199845.5</v>
      </c>
      <c r="AO149" s="12">
        <f t="shared" si="429"/>
        <v>175709.9</v>
      </c>
      <c r="AP149" s="12">
        <f t="shared" si="430"/>
        <v>175709.9</v>
      </c>
      <c r="AQ149" s="12">
        <f t="shared" ref="AQ149" si="448">AQ154+AQ160+AQ172+AQ150+AQ166</f>
        <v>0</v>
      </c>
      <c r="AR149" s="1"/>
    </row>
    <row r="150" spans="1:44" ht="31.5" x14ac:dyDescent="0.25">
      <c r="A150" s="9" t="s">
        <v>1276</v>
      </c>
      <c r="B150" s="11"/>
      <c r="C150" s="9"/>
      <c r="D150" s="9"/>
      <c r="E150" s="43" t="s">
        <v>1277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ref="M150:AQ152" si="449">M151</f>
        <v>0</v>
      </c>
      <c r="N150" s="12">
        <f t="shared" si="449"/>
        <v>0</v>
      </c>
      <c r="O150" s="12">
        <f t="shared" si="449"/>
        <v>7000</v>
      </c>
      <c r="P150" s="12">
        <f t="shared" si="449"/>
        <v>0</v>
      </c>
      <c r="Q150" s="12">
        <f t="shared" si="449"/>
        <v>0</v>
      </c>
      <c r="R150" s="12">
        <f t="shared" ref="R150:R233" si="450">L150+O150</f>
        <v>7000</v>
      </c>
      <c r="S150" s="12">
        <f t="shared" ref="S150:S233" si="451">M150+P150</f>
        <v>0</v>
      </c>
      <c r="T150" s="12">
        <f t="shared" ref="T150:T233" si="452">N150+Q150</f>
        <v>0</v>
      </c>
      <c r="U150" s="12">
        <f t="shared" si="449"/>
        <v>0</v>
      </c>
      <c r="V150" s="12">
        <f t="shared" si="449"/>
        <v>0</v>
      </c>
      <c r="W150" s="12">
        <f t="shared" si="433"/>
        <v>7000</v>
      </c>
      <c r="X150" s="12">
        <f t="shared" si="434"/>
        <v>0</v>
      </c>
      <c r="Y150" s="12">
        <f t="shared" si="435"/>
        <v>0</v>
      </c>
      <c r="Z150" s="12">
        <f t="shared" si="449"/>
        <v>0</v>
      </c>
      <c r="AA150" s="12">
        <f t="shared" si="449"/>
        <v>0</v>
      </c>
      <c r="AB150" s="12">
        <f t="shared" si="449"/>
        <v>0</v>
      </c>
      <c r="AC150" s="12">
        <f t="shared" si="422"/>
        <v>7000</v>
      </c>
      <c r="AD150" s="12">
        <f t="shared" si="423"/>
        <v>0</v>
      </c>
      <c r="AE150" s="12">
        <f t="shared" si="424"/>
        <v>0</v>
      </c>
      <c r="AF150" s="12">
        <f t="shared" si="449"/>
        <v>0</v>
      </c>
      <c r="AG150" s="12">
        <f t="shared" si="449"/>
        <v>0</v>
      </c>
      <c r="AH150" s="12">
        <f t="shared" si="425"/>
        <v>7000</v>
      </c>
      <c r="AI150" s="12">
        <f t="shared" si="426"/>
        <v>0</v>
      </c>
      <c r="AJ150" s="12">
        <f t="shared" si="427"/>
        <v>0</v>
      </c>
      <c r="AK150" s="12">
        <f t="shared" si="449"/>
        <v>0</v>
      </c>
      <c r="AL150" s="12">
        <f t="shared" si="449"/>
        <v>0</v>
      </c>
      <c r="AM150" s="12">
        <f t="shared" si="449"/>
        <v>0</v>
      </c>
      <c r="AN150" s="12">
        <f t="shared" si="428"/>
        <v>7000</v>
      </c>
      <c r="AO150" s="12">
        <f t="shared" si="429"/>
        <v>0</v>
      </c>
      <c r="AP150" s="12">
        <f t="shared" si="430"/>
        <v>0</v>
      </c>
      <c r="AQ150" s="12">
        <f t="shared" si="449"/>
        <v>0</v>
      </c>
      <c r="AR150" s="1"/>
    </row>
    <row r="151" spans="1:44" ht="47.25" x14ac:dyDescent="0.25">
      <c r="A151" s="9" t="s">
        <v>1276</v>
      </c>
      <c r="B151" s="11">
        <v>600</v>
      </c>
      <c r="C151" s="9"/>
      <c r="D151" s="9"/>
      <c r="E151" s="13" t="s">
        <v>436</v>
      </c>
      <c r="F151" s="12"/>
      <c r="G151" s="12"/>
      <c r="H151" s="12"/>
      <c r="I151" s="12"/>
      <c r="J151" s="12"/>
      <c r="K151" s="12"/>
      <c r="L151" s="12">
        <f>L152</f>
        <v>0</v>
      </c>
      <c r="M151" s="12">
        <f t="shared" si="449"/>
        <v>0</v>
      </c>
      <c r="N151" s="12">
        <f t="shared" si="449"/>
        <v>0</v>
      </c>
      <c r="O151" s="12">
        <f t="shared" si="449"/>
        <v>7000</v>
      </c>
      <c r="P151" s="12">
        <f t="shared" si="449"/>
        <v>0</v>
      </c>
      <c r="Q151" s="12">
        <f t="shared" si="449"/>
        <v>0</v>
      </c>
      <c r="R151" s="12">
        <f t="shared" si="450"/>
        <v>7000</v>
      </c>
      <c r="S151" s="12">
        <f t="shared" si="451"/>
        <v>0</v>
      </c>
      <c r="T151" s="12">
        <f t="shared" si="452"/>
        <v>0</v>
      </c>
      <c r="U151" s="12">
        <f t="shared" si="449"/>
        <v>0</v>
      </c>
      <c r="V151" s="12">
        <f t="shared" si="449"/>
        <v>0</v>
      </c>
      <c r="W151" s="12">
        <f t="shared" si="433"/>
        <v>7000</v>
      </c>
      <c r="X151" s="12">
        <f t="shared" si="434"/>
        <v>0</v>
      </c>
      <c r="Y151" s="12">
        <f t="shared" si="435"/>
        <v>0</v>
      </c>
      <c r="Z151" s="12">
        <f t="shared" si="449"/>
        <v>0</v>
      </c>
      <c r="AA151" s="12">
        <f t="shared" si="449"/>
        <v>0</v>
      </c>
      <c r="AB151" s="12">
        <f t="shared" si="449"/>
        <v>0</v>
      </c>
      <c r="AC151" s="12">
        <f t="shared" si="422"/>
        <v>7000</v>
      </c>
      <c r="AD151" s="12">
        <f t="shared" si="423"/>
        <v>0</v>
      </c>
      <c r="AE151" s="12">
        <f t="shared" si="424"/>
        <v>0</v>
      </c>
      <c r="AF151" s="12">
        <f t="shared" si="449"/>
        <v>0</v>
      </c>
      <c r="AG151" s="12">
        <f t="shared" si="449"/>
        <v>0</v>
      </c>
      <c r="AH151" s="12">
        <f t="shared" si="425"/>
        <v>7000</v>
      </c>
      <c r="AI151" s="12">
        <f t="shared" si="426"/>
        <v>0</v>
      </c>
      <c r="AJ151" s="12">
        <f t="shared" si="427"/>
        <v>0</v>
      </c>
      <c r="AK151" s="12">
        <f t="shared" si="449"/>
        <v>0</v>
      </c>
      <c r="AL151" s="12">
        <f t="shared" si="449"/>
        <v>0</v>
      </c>
      <c r="AM151" s="12">
        <f t="shared" si="449"/>
        <v>0</v>
      </c>
      <c r="AN151" s="12">
        <f t="shared" si="428"/>
        <v>7000</v>
      </c>
      <c r="AO151" s="12">
        <f t="shared" si="429"/>
        <v>0</v>
      </c>
      <c r="AP151" s="12">
        <f t="shared" si="430"/>
        <v>0</v>
      </c>
      <c r="AQ151" s="12">
        <f t="shared" si="449"/>
        <v>0</v>
      </c>
      <c r="AR151" s="1"/>
    </row>
    <row r="152" spans="1:44" x14ac:dyDescent="0.25">
      <c r="A152" s="9" t="s">
        <v>1276</v>
      </c>
      <c r="B152" s="11">
        <v>620</v>
      </c>
      <c r="C152" s="9"/>
      <c r="D152" s="9"/>
      <c r="E152" s="13" t="s">
        <v>438</v>
      </c>
      <c r="F152" s="12"/>
      <c r="G152" s="12"/>
      <c r="H152" s="12"/>
      <c r="I152" s="12"/>
      <c r="J152" s="12"/>
      <c r="K152" s="12"/>
      <c r="L152" s="12">
        <f>L153</f>
        <v>0</v>
      </c>
      <c r="M152" s="12">
        <f t="shared" si="449"/>
        <v>0</v>
      </c>
      <c r="N152" s="12">
        <f t="shared" si="449"/>
        <v>0</v>
      </c>
      <c r="O152" s="12">
        <f t="shared" si="449"/>
        <v>7000</v>
      </c>
      <c r="P152" s="12">
        <f t="shared" si="449"/>
        <v>0</v>
      </c>
      <c r="Q152" s="12">
        <f t="shared" si="449"/>
        <v>0</v>
      </c>
      <c r="R152" s="12">
        <f t="shared" si="450"/>
        <v>7000</v>
      </c>
      <c r="S152" s="12">
        <f t="shared" si="451"/>
        <v>0</v>
      </c>
      <c r="T152" s="12">
        <f t="shared" si="452"/>
        <v>0</v>
      </c>
      <c r="U152" s="12">
        <f t="shared" si="449"/>
        <v>0</v>
      </c>
      <c r="V152" s="12">
        <f t="shared" si="449"/>
        <v>0</v>
      </c>
      <c r="W152" s="12">
        <f t="shared" si="433"/>
        <v>7000</v>
      </c>
      <c r="X152" s="12">
        <f t="shared" si="434"/>
        <v>0</v>
      </c>
      <c r="Y152" s="12">
        <f t="shared" si="435"/>
        <v>0</v>
      </c>
      <c r="Z152" s="12">
        <f t="shared" si="449"/>
        <v>0</v>
      </c>
      <c r="AA152" s="12">
        <f t="shared" si="449"/>
        <v>0</v>
      </c>
      <c r="AB152" s="12">
        <f t="shared" si="449"/>
        <v>0</v>
      </c>
      <c r="AC152" s="12">
        <f t="shared" si="422"/>
        <v>7000</v>
      </c>
      <c r="AD152" s="12">
        <f t="shared" si="423"/>
        <v>0</v>
      </c>
      <c r="AE152" s="12">
        <f t="shared" si="424"/>
        <v>0</v>
      </c>
      <c r="AF152" s="12">
        <f t="shared" si="449"/>
        <v>0</v>
      </c>
      <c r="AG152" s="12">
        <f t="shared" si="449"/>
        <v>0</v>
      </c>
      <c r="AH152" s="12">
        <f t="shared" si="425"/>
        <v>7000</v>
      </c>
      <c r="AI152" s="12">
        <f t="shared" si="426"/>
        <v>0</v>
      </c>
      <c r="AJ152" s="12">
        <f t="shared" si="427"/>
        <v>0</v>
      </c>
      <c r="AK152" s="12">
        <f t="shared" si="449"/>
        <v>0</v>
      </c>
      <c r="AL152" s="12">
        <f t="shared" si="449"/>
        <v>0</v>
      </c>
      <c r="AM152" s="12">
        <f t="shared" si="449"/>
        <v>0</v>
      </c>
      <c r="AN152" s="12">
        <f t="shared" si="428"/>
        <v>7000</v>
      </c>
      <c r="AO152" s="12">
        <f t="shared" si="429"/>
        <v>0</v>
      </c>
      <c r="AP152" s="12">
        <f t="shared" si="430"/>
        <v>0</v>
      </c>
      <c r="AQ152" s="12">
        <f t="shared" si="449"/>
        <v>0</v>
      </c>
      <c r="AR152" s="1"/>
    </row>
    <row r="153" spans="1:44" x14ac:dyDescent="0.25">
      <c r="A153" s="9" t="s">
        <v>1276</v>
      </c>
      <c r="B153" s="11">
        <v>620</v>
      </c>
      <c r="C153" s="9" t="s">
        <v>194</v>
      </c>
      <c r="D153" s="9" t="s">
        <v>187</v>
      </c>
      <c r="E153" s="13" t="s">
        <v>413</v>
      </c>
      <c r="F153" s="12"/>
      <c r="G153" s="12"/>
      <c r="H153" s="12"/>
      <c r="I153" s="12"/>
      <c r="J153" s="12"/>
      <c r="K153" s="12"/>
      <c r="L153" s="12">
        <v>0</v>
      </c>
      <c r="M153" s="12">
        <v>0</v>
      </c>
      <c r="N153" s="12">
        <v>0</v>
      </c>
      <c r="O153" s="12">
        <v>7000</v>
      </c>
      <c r="P153" s="12"/>
      <c r="Q153" s="12"/>
      <c r="R153" s="12">
        <f t="shared" si="450"/>
        <v>7000</v>
      </c>
      <c r="S153" s="12">
        <f t="shared" si="451"/>
        <v>0</v>
      </c>
      <c r="T153" s="12">
        <f t="shared" si="452"/>
        <v>0</v>
      </c>
      <c r="U153" s="12"/>
      <c r="V153" s="12"/>
      <c r="W153" s="12">
        <f t="shared" si="433"/>
        <v>7000</v>
      </c>
      <c r="X153" s="12">
        <f t="shared" si="434"/>
        <v>0</v>
      </c>
      <c r="Y153" s="12">
        <f t="shared" si="435"/>
        <v>0</v>
      </c>
      <c r="Z153" s="12"/>
      <c r="AA153" s="12"/>
      <c r="AB153" s="12"/>
      <c r="AC153" s="12">
        <f t="shared" si="422"/>
        <v>7000</v>
      </c>
      <c r="AD153" s="12">
        <f t="shared" si="423"/>
        <v>0</v>
      </c>
      <c r="AE153" s="12">
        <f t="shared" si="424"/>
        <v>0</v>
      </c>
      <c r="AF153" s="12"/>
      <c r="AG153" s="12"/>
      <c r="AH153" s="12">
        <f t="shared" si="425"/>
        <v>7000</v>
      </c>
      <c r="AI153" s="12">
        <f t="shared" si="426"/>
        <v>0</v>
      </c>
      <c r="AJ153" s="12">
        <f t="shared" si="427"/>
        <v>0</v>
      </c>
      <c r="AK153" s="12"/>
      <c r="AL153" s="12"/>
      <c r="AM153" s="12"/>
      <c r="AN153" s="12">
        <f t="shared" si="428"/>
        <v>7000</v>
      </c>
      <c r="AO153" s="12">
        <f t="shared" si="429"/>
        <v>0</v>
      </c>
      <c r="AP153" s="12">
        <f t="shared" si="430"/>
        <v>0</v>
      </c>
      <c r="AQ153" s="12"/>
      <c r="AR153" s="1"/>
    </row>
    <row r="154" spans="1:44" ht="78.75" customHeight="1" x14ac:dyDescent="0.25">
      <c r="A154" s="9" t="s">
        <v>112</v>
      </c>
      <c r="B154" s="11"/>
      <c r="C154" s="9"/>
      <c r="D154" s="9"/>
      <c r="E154" s="17" t="s">
        <v>914</v>
      </c>
      <c r="F154" s="12">
        <f t="shared" ref="F154:K154" si="453">F155</f>
        <v>165671.1</v>
      </c>
      <c r="G154" s="12">
        <f t="shared" si="453"/>
        <v>165671.1</v>
      </c>
      <c r="H154" s="12">
        <f t="shared" si="453"/>
        <v>165671.1</v>
      </c>
      <c r="I154" s="12">
        <f t="shared" si="453"/>
        <v>13327.9</v>
      </c>
      <c r="J154" s="12">
        <f t="shared" si="453"/>
        <v>0</v>
      </c>
      <c r="K154" s="12">
        <f t="shared" si="453"/>
        <v>0</v>
      </c>
      <c r="L154" s="12">
        <f t="shared" si="214"/>
        <v>178999</v>
      </c>
      <c r="M154" s="12">
        <f t="shared" si="215"/>
        <v>165671.1</v>
      </c>
      <c r="N154" s="12">
        <f t="shared" si="216"/>
        <v>165671.1</v>
      </c>
      <c r="O154" s="12">
        <f t="shared" ref="O154:Q154" si="454">O155</f>
        <v>-7000</v>
      </c>
      <c r="P154" s="12">
        <f t="shared" si="454"/>
        <v>0</v>
      </c>
      <c r="Q154" s="12">
        <f t="shared" si="454"/>
        <v>0</v>
      </c>
      <c r="R154" s="12">
        <f t="shared" si="450"/>
        <v>171999</v>
      </c>
      <c r="S154" s="12">
        <f t="shared" si="451"/>
        <v>165671.1</v>
      </c>
      <c r="T154" s="12">
        <f t="shared" si="452"/>
        <v>165671.1</v>
      </c>
      <c r="U154" s="12">
        <f t="shared" ref="U154:V154" si="455">U155</f>
        <v>0</v>
      </c>
      <c r="V154" s="12">
        <f t="shared" si="455"/>
        <v>0</v>
      </c>
      <c r="W154" s="12">
        <f t="shared" si="433"/>
        <v>171999</v>
      </c>
      <c r="X154" s="12">
        <f t="shared" si="434"/>
        <v>165671.1</v>
      </c>
      <c r="Y154" s="12">
        <f t="shared" si="435"/>
        <v>165671.1</v>
      </c>
      <c r="Z154" s="12">
        <f t="shared" ref="Z154:AB154" si="456">Z155</f>
        <v>0</v>
      </c>
      <c r="AA154" s="12">
        <f t="shared" si="456"/>
        <v>0</v>
      </c>
      <c r="AB154" s="12">
        <f t="shared" si="456"/>
        <v>0</v>
      </c>
      <c r="AC154" s="12">
        <f t="shared" si="422"/>
        <v>171999</v>
      </c>
      <c r="AD154" s="12">
        <f t="shared" si="423"/>
        <v>165671.1</v>
      </c>
      <c r="AE154" s="12">
        <f t="shared" si="424"/>
        <v>165671.1</v>
      </c>
      <c r="AF154" s="12">
        <f t="shared" ref="AF154:AG154" si="457">AF155</f>
        <v>0</v>
      </c>
      <c r="AG154" s="12">
        <f t="shared" si="457"/>
        <v>0</v>
      </c>
      <c r="AH154" s="12">
        <f t="shared" si="425"/>
        <v>171999</v>
      </c>
      <c r="AI154" s="12">
        <f t="shared" si="426"/>
        <v>165671.1</v>
      </c>
      <c r="AJ154" s="12">
        <f t="shared" si="427"/>
        <v>165671.1</v>
      </c>
      <c r="AK154" s="12">
        <f t="shared" ref="AK154:AQ154" si="458">AK155</f>
        <v>0</v>
      </c>
      <c r="AL154" s="12">
        <f t="shared" si="458"/>
        <v>0</v>
      </c>
      <c r="AM154" s="12">
        <f t="shared" si="458"/>
        <v>0</v>
      </c>
      <c r="AN154" s="12">
        <f t="shared" si="428"/>
        <v>171999</v>
      </c>
      <c r="AO154" s="12">
        <f t="shared" si="429"/>
        <v>165671.1</v>
      </c>
      <c r="AP154" s="12">
        <f t="shared" si="430"/>
        <v>165671.1</v>
      </c>
      <c r="AQ154" s="12">
        <f t="shared" si="458"/>
        <v>0</v>
      </c>
      <c r="AR154" s="1"/>
    </row>
    <row r="155" spans="1:44" ht="47.25" customHeight="1" x14ac:dyDescent="0.25">
      <c r="A155" s="9" t="s">
        <v>112</v>
      </c>
      <c r="B155" s="11">
        <v>600</v>
      </c>
      <c r="C155" s="9"/>
      <c r="D155" s="9"/>
      <c r="E155" s="13" t="s">
        <v>436</v>
      </c>
      <c r="F155" s="12">
        <f t="shared" ref="F155:K155" si="459">F156+F158</f>
        <v>165671.1</v>
      </c>
      <c r="G155" s="12">
        <f t="shared" si="459"/>
        <v>165671.1</v>
      </c>
      <c r="H155" s="12">
        <f t="shared" si="459"/>
        <v>165671.1</v>
      </c>
      <c r="I155" s="12">
        <f t="shared" si="459"/>
        <v>13327.9</v>
      </c>
      <c r="J155" s="12">
        <f t="shared" si="459"/>
        <v>0</v>
      </c>
      <c r="K155" s="12">
        <f t="shared" si="459"/>
        <v>0</v>
      </c>
      <c r="L155" s="12">
        <f t="shared" si="214"/>
        <v>178999</v>
      </c>
      <c r="M155" s="12">
        <f t="shared" si="215"/>
        <v>165671.1</v>
      </c>
      <c r="N155" s="12">
        <f t="shared" si="216"/>
        <v>165671.1</v>
      </c>
      <c r="O155" s="12">
        <f t="shared" ref="O155:Q155" si="460">O156+O158</f>
        <v>-7000</v>
      </c>
      <c r="P155" s="12">
        <f t="shared" si="460"/>
        <v>0</v>
      </c>
      <c r="Q155" s="12">
        <f t="shared" si="460"/>
        <v>0</v>
      </c>
      <c r="R155" s="12">
        <f t="shared" si="450"/>
        <v>171999</v>
      </c>
      <c r="S155" s="12">
        <f t="shared" si="451"/>
        <v>165671.1</v>
      </c>
      <c r="T155" s="12">
        <f t="shared" si="452"/>
        <v>165671.1</v>
      </c>
      <c r="U155" s="12">
        <f t="shared" ref="U155:V155" si="461">U156+U158</f>
        <v>0</v>
      </c>
      <c r="V155" s="12">
        <f t="shared" si="461"/>
        <v>0</v>
      </c>
      <c r="W155" s="12">
        <f t="shared" si="433"/>
        <v>171999</v>
      </c>
      <c r="X155" s="12">
        <f t="shared" si="434"/>
        <v>165671.1</v>
      </c>
      <c r="Y155" s="12">
        <f t="shared" si="435"/>
        <v>165671.1</v>
      </c>
      <c r="Z155" s="12">
        <f t="shared" ref="Z155:AB155" si="462">Z156+Z158</f>
        <v>0</v>
      </c>
      <c r="AA155" s="12">
        <f t="shared" si="462"/>
        <v>0</v>
      </c>
      <c r="AB155" s="12">
        <f t="shared" si="462"/>
        <v>0</v>
      </c>
      <c r="AC155" s="12">
        <f t="shared" si="422"/>
        <v>171999</v>
      </c>
      <c r="AD155" s="12">
        <f t="shared" si="423"/>
        <v>165671.1</v>
      </c>
      <c r="AE155" s="12">
        <f t="shared" si="424"/>
        <v>165671.1</v>
      </c>
      <c r="AF155" s="12">
        <f t="shared" ref="AF155:AG155" si="463">AF156+AF158</f>
        <v>0</v>
      </c>
      <c r="AG155" s="12">
        <f t="shared" si="463"/>
        <v>0</v>
      </c>
      <c r="AH155" s="12">
        <f t="shared" si="425"/>
        <v>171999</v>
      </c>
      <c r="AI155" s="12">
        <f t="shared" si="426"/>
        <v>165671.1</v>
      </c>
      <c r="AJ155" s="12">
        <f t="shared" si="427"/>
        <v>165671.1</v>
      </c>
      <c r="AK155" s="12">
        <f t="shared" ref="AK155:AQ155" si="464">AK156+AK158</f>
        <v>0</v>
      </c>
      <c r="AL155" s="12">
        <f t="shared" ref="AL155:AM155" si="465">AL156+AL158</f>
        <v>0</v>
      </c>
      <c r="AM155" s="12">
        <f t="shared" si="465"/>
        <v>0</v>
      </c>
      <c r="AN155" s="12">
        <f t="shared" si="428"/>
        <v>171999</v>
      </c>
      <c r="AO155" s="12">
        <f t="shared" si="429"/>
        <v>165671.1</v>
      </c>
      <c r="AP155" s="12">
        <f t="shared" si="430"/>
        <v>165671.1</v>
      </c>
      <c r="AQ155" s="12">
        <f t="shared" si="464"/>
        <v>0</v>
      </c>
      <c r="AR155" s="1"/>
    </row>
    <row r="156" spans="1:44" ht="15.75" customHeight="1" x14ac:dyDescent="0.25">
      <c r="A156" s="9" t="s">
        <v>112</v>
      </c>
      <c r="B156" s="11">
        <v>610</v>
      </c>
      <c r="C156" s="9"/>
      <c r="D156" s="9"/>
      <c r="E156" s="13" t="s">
        <v>437</v>
      </c>
      <c r="F156" s="12">
        <f t="shared" ref="F156:K156" si="466">F157</f>
        <v>36878.9</v>
      </c>
      <c r="G156" s="12">
        <f t="shared" si="466"/>
        <v>36878.9</v>
      </c>
      <c r="H156" s="12">
        <f t="shared" si="466"/>
        <v>36878.9</v>
      </c>
      <c r="I156" s="12">
        <f t="shared" si="466"/>
        <v>0</v>
      </c>
      <c r="J156" s="12">
        <f t="shared" si="466"/>
        <v>0</v>
      </c>
      <c r="K156" s="12">
        <f t="shared" si="466"/>
        <v>0</v>
      </c>
      <c r="L156" s="12">
        <f t="shared" si="214"/>
        <v>36878.9</v>
      </c>
      <c r="M156" s="12">
        <f t="shared" si="215"/>
        <v>36878.9</v>
      </c>
      <c r="N156" s="12">
        <f t="shared" si="216"/>
        <v>36878.9</v>
      </c>
      <c r="O156" s="12">
        <f t="shared" ref="O156:Q156" si="467">O157</f>
        <v>0</v>
      </c>
      <c r="P156" s="12">
        <f t="shared" si="467"/>
        <v>0</v>
      </c>
      <c r="Q156" s="12">
        <f t="shared" si="467"/>
        <v>0</v>
      </c>
      <c r="R156" s="12">
        <f t="shared" si="450"/>
        <v>36878.9</v>
      </c>
      <c r="S156" s="12">
        <f t="shared" si="451"/>
        <v>36878.9</v>
      </c>
      <c r="T156" s="12">
        <f t="shared" si="452"/>
        <v>36878.9</v>
      </c>
      <c r="U156" s="12">
        <f t="shared" ref="U156:V156" si="468">U157</f>
        <v>0</v>
      </c>
      <c r="V156" s="12">
        <f t="shared" si="468"/>
        <v>0</v>
      </c>
      <c r="W156" s="12">
        <f t="shared" si="433"/>
        <v>36878.9</v>
      </c>
      <c r="X156" s="12">
        <f t="shared" si="434"/>
        <v>36878.9</v>
      </c>
      <c r="Y156" s="12">
        <f t="shared" si="435"/>
        <v>36878.9</v>
      </c>
      <c r="Z156" s="12">
        <f t="shared" ref="Z156:AB156" si="469">Z157</f>
        <v>0</v>
      </c>
      <c r="AA156" s="12">
        <f t="shared" si="469"/>
        <v>0</v>
      </c>
      <c r="AB156" s="12">
        <f t="shared" si="469"/>
        <v>0</v>
      </c>
      <c r="AC156" s="12">
        <f t="shared" si="422"/>
        <v>36878.9</v>
      </c>
      <c r="AD156" s="12">
        <f t="shared" si="423"/>
        <v>36878.9</v>
      </c>
      <c r="AE156" s="12">
        <f t="shared" si="424"/>
        <v>36878.9</v>
      </c>
      <c r="AF156" s="12">
        <f t="shared" ref="AF156:AG156" si="470">AF157</f>
        <v>0</v>
      </c>
      <c r="AG156" s="12">
        <f t="shared" si="470"/>
        <v>0</v>
      </c>
      <c r="AH156" s="12">
        <f t="shared" si="425"/>
        <v>36878.9</v>
      </c>
      <c r="AI156" s="12">
        <f t="shared" si="426"/>
        <v>36878.9</v>
      </c>
      <c r="AJ156" s="12">
        <f t="shared" si="427"/>
        <v>36878.9</v>
      </c>
      <c r="AK156" s="12">
        <f t="shared" ref="AK156:AQ156" si="471">AK157</f>
        <v>0</v>
      </c>
      <c r="AL156" s="12">
        <f t="shared" si="471"/>
        <v>0</v>
      </c>
      <c r="AM156" s="12">
        <f t="shared" si="471"/>
        <v>0</v>
      </c>
      <c r="AN156" s="12">
        <f t="shared" si="428"/>
        <v>36878.9</v>
      </c>
      <c r="AO156" s="12">
        <f t="shared" si="429"/>
        <v>36878.9</v>
      </c>
      <c r="AP156" s="12">
        <f t="shared" si="430"/>
        <v>36878.9</v>
      </c>
      <c r="AQ156" s="12">
        <f t="shared" si="471"/>
        <v>0</v>
      </c>
      <c r="AR156" s="1"/>
    </row>
    <row r="157" spans="1:44" ht="15.75" customHeight="1" x14ac:dyDescent="0.25">
      <c r="A157" s="9" t="s">
        <v>112</v>
      </c>
      <c r="B157" s="11">
        <v>610</v>
      </c>
      <c r="C157" s="9" t="s">
        <v>194</v>
      </c>
      <c r="D157" s="9" t="s">
        <v>187</v>
      </c>
      <c r="E157" s="13" t="s">
        <v>413</v>
      </c>
      <c r="F157" s="12">
        <v>36878.9</v>
      </c>
      <c r="G157" s="12">
        <v>36878.9</v>
      </c>
      <c r="H157" s="12">
        <v>36878.9</v>
      </c>
      <c r="I157" s="12"/>
      <c r="J157" s="12"/>
      <c r="K157" s="12"/>
      <c r="L157" s="12">
        <f t="shared" si="214"/>
        <v>36878.9</v>
      </c>
      <c r="M157" s="12">
        <f t="shared" si="215"/>
        <v>36878.9</v>
      </c>
      <c r="N157" s="12">
        <f t="shared" si="216"/>
        <v>36878.9</v>
      </c>
      <c r="O157" s="12"/>
      <c r="P157" s="12"/>
      <c r="Q157" s="12"/>
      <c r="R157" s="12">
        <f t="shared" si="450"/>
        <v>36878.9</v>
      </c>
      <c r="S157" s="12">
        <f t="shared" si="451"/>
        <v>36878.9</v>
      </c>
      <c r="T157" s="12">
        <f t="shared" si="452"/>
        <v>36878.9</v>
      </c>
      <c r="U157" s="12"/>
      <c r="V157" s="12"/>
      <c r="W157" s="12">
        <f t="shared" si="433"/>
        <v>36878.9</v>
      </c>
      <c r="X157" s="12">
        <f t="shared" si="434"/>
        <v>36878.9</v>
      </c>
      <c r="Y157" s="12">
        <f t="shared" si="435"/>
        <v>36878.9</v>
      </c>
      <c r="Z157" s="12"/>
      <c r="AA157" s="12"/>
      <c r="AB157" s="12"/>
      <c r="AC157" s="12">
        <f t="shared" si="422"/>
        <v>36878.9</v>
      </c>
      <c r="AD157" s="12">
        <f t="shared" si="423"/>
        <v>36878.9</v>
      </c>
      <c r="AE157" s="12">
        <f t="shared" si="424"/>
        <v>36878.9</v>
      </c>
      <c r="AF157" s="12"/>
      <c r="AG157" s="12"/>
      <c r="AH157" s="12">
        <f t="shared" si="425"/>
        <v>36878.9</v>
      </c>
      <c r="AI157" s="12">
        <f t="shared" si="426"/>
        <v>36878.9</v>
      </c>
      <c r="AJ157" s="12">
        <f t="shared" si="427"/>
        <v>36878.9</v>
      </c>
      <c r="AK157" s="12"/>
      <c r="AL157" s="12"/>
      <c r="AM157" s="12"/>
      <c r="AN157" s="12">
        <f t="shared" si="428"/>
        <v>36878.9</v>
      </c>
      <c r="AO157" s="12">
        <f t="shared" si="429"/>
        <v>36878.9</v>
      </c>
      <c r="AP157" s="12">
        <f t="shared" si="430"/>
        <v>36878.9</v>
      </c>
      <c r="AQ157" s="12"/>
      <c r="AR157" s="1"/>
    </row>
    <row r="158" spans="1:44" ht="15.75" customHeight="1" x14ac:dyDescent="0.25">
      <c r="A158" s="9" t="s">
        <v>112</v>
      </c>
      <c r="B158" s="11">
        <v>620</v>
      </c>
      <c r="C158" s="9"/>
      <c r="D158" s="9"/>
      <c r="E158" s="13" t="s">
        <v>438</v>
      </c>
      <c r="F158" s="12">
        <f t="shared" ref="F158:K158" si="472">F159</f>
        <v>128792.2</v>
      </c>
      <c r="G158" s="12">
        <f t="shared" si="472"/>
        <v>128792.2</v>
      </c>
      <c r="H158" s="12">
        <f t="shared" si="472"/>
        <v>128792.2</v>
      </c>
      <c r="I158" s="12">
        <f t="shared" si="472"/>
        <v>13327.9</v>
      </c>
      <c r="J158" s="12">
        <f t="shared" si="472"/>
        <v>0</v>
      </c>
      <c r="K158" s="12">
        <f t="shared" si="472"/>
        <v>0</v>
      </c>
      <c r="L158" s="12">
        <f t="shared" si="214"/>
        <v>142120.1</v>
      </c>
      <c r="M158" s="12">
        <f t="shared" si="215"/>
        <v>128792.2</v>
      </c>
      <c r="N158" s="12">
        <f t="shared" si="216"/>
        <v>128792.2</v>
      </c>
      <c r="O158" s="12">
        <f t="shared" ref="O158:Q158" si="473">O159</f>
        <v>-7000</v>
      </c>
      <c r="P158" s="12">
        <f t="shared" si="473"/>
        <v>0</v>
      </c>
      <c r="Q158" s="12">
        <f t="shared" si="473"/>
        <v>0</v>
      </c>
      <c r="R158" s="12">
        <f t="shared" si="450"/>
        <v>135120.1</v>
      </c>
      <c r="S158" s="12">
        <f t="shared" si="451"/>
        <v>128792.2</v>
      </c>
      <c r="T158" s="12">
        <f t="shared" si="452"/>
        <v>128792.2</v>
      </c>
      <c r="U158" s="12">
        <f t="shared" ref="U158:V158" si="474">U159</f>
        <v>0</v>
      </c>
      <c r="V158" s="12">
        <f t="shared" si="474"/>
        <v>0</v>
      </c>
      <c r="W158" s="12">
        <f t="shared" si="433"/>
        <v>135120.1</v>
      </c>
      <c r="X158" s="12">
        <f t="shared" si="434"/>
        <v>128792.2</v>
      </c>
      <c r="Y158" s="12">
        <f t="shared" si="435"/>
        <v>128792.2</v>
      </c>
      <c r="Z158" s="12">
        <f t="shared" ref="Z158:AB158" si="475">Z159</f>
        <v>0</v>
      </c>
      <c r="AA158" s="12">
        <f t="shared" si="475"/>
        <v>0</v>
      </c>
      <c r="AB158" s="12">
        <f t="shared" si="475"/>
        <v>0</v>
      </c>
      <c r="AC158" s="12">
        <f t="shared" si="422"/>
        <v>135120.1</v>
      </c>
      <c r="AD158" s="12">
        <f t="shared" si="423"/>
        <v>128792.2</v>
      </c>
      <c r="AE158" s="12">
        <f t="shared" si="424"/>
        <v>128792.2</v>
      </c>
      <c r="AF158" s="12">
        <f t="shared" ref="AF158:AG158" si="476">AF159</f>
        <v>0</v>
      </c>
      <c r="AG158" s="12">
        <f t="shared" si="476"/>
        <v>0</v>
      </c>
      <c r="AH158" s="12">
        <f t="shared" si="425"/>
        <v>135120.1</v>
      </c>
      <c r="AI158" s="12">
        <f t="shared" si="426"/>
        <v>128792.2</v>
      </c>
      <c r="AJ158" s="12">
        <f t="shared" si="427"/>
        <v>128792.2</v>
      </c>
      <c r="AK158" s="12">
        <f t="shared" ref="AK158:AQ158" si="477">AK159</f>
        <v>0</v>
      </c>
      <c r="AL158" s="12">
        <f t="shared" si="477"/>
        <v>0</v>
      </c>
      <c r="AM158" s="12">
        <f t="shared" si="477"/>
        <v>0</v>
      </c>
      <c r="AN158" s="12">
        <f t="shared" si="428"/>
        <v>135120.1</v>
      </c>
      <c r="AO158" s="12">
        <f t="shared" si="429"/>
        <v>128792.2</v>
      </c>
      <c r="AP158" s="12">
        <f t="shared" si="430"/>
        <v>128792.2</v>
      </c>
      <c r="AQ158" s="12">
        <f t="shared" si="477"/>
        <v>0</v>
      </c>
      <c r="AR158" s="1"/>
    </row>
    <row r="159" spans="1:44" ht="15.75" customHeight="1" x14ac:dyDescent="0.25">
      <c r="A159" s="9" t="s">
        <v>112</v>
      </c>
      <c r="B159" s="11">
        <v>620</v>
      </c>
      <c r="C159" s="9" t="s">
        <v>194</v>
      </c>
      <c r="D159" s="9" t="s">
        <v>187</v>
      </c>
      <c r="E159" s="13" t="s">
        <v>413</v>
      </c>
      <c r="F159" s="12">
        <v>128792.2</v>
      </c>
      <c r="G159" s="12">
        <v>128792.2</v>
      </c>
      <c r="H159" s="12">
        <v>128792.2</v>
      </c>
      <c r="I159" s="12">
        <f>7000+6327.9</f>
        <v>13327.9</v>
      </c>
      <c r="J159" s="12"/>
      <c r="K159" s="12"/>
      <c r="L159" s="12">
        <f t="shared" si="214"/>
        <v>142120.1</v>
      </c>
      <c r="M159" s="12">
        <f t="shared" si="215"/>
        <v>128792.2</v>
      </c>
      <c r="N159" s="12">
        <f t="shared" si="216"/>
        <v>128792.2</v>
      </c>
      <c r="O159" s="12">
        <v>-7000</v>
      </c>
      <c r="P159" s="12"/>
      <c r="Q159" s="12"/>
      <c r="R159" s="12">
        <f t="shared" si="450"/>
        <v>135120.1</v>
      </c>
      <c r="S159" s="12">
        <f t="shared" si="451"/>
        <v>128792.2</v>
      </c>
      <c r="T159" s="12">
        <f t="shared" si="452"/>
        <v>128792.2</v>
      </c>
      <c r="U159" s="12"/>
      <c r="V159" s="12"/>
      <c r="W159" s="12">
        <f t="shared" si="433"/>
        <v>135120.1</v>
      </c>
      <c r="X159" s="12">
        <f t="shared" si="434"/>
        <v>128792.2</v>
      </c>
      <c r="Y159" s="12">
        <f t="shared" si="435"/>
        <v>128792.2</v>
      </c>
      <c r="Z159" s="12"/>
      <c r="AA159" s="12"/>
      <c r="AB159" s="12"/>
      <c r="AC159" s="12">
        <f t="shared" si="422"/>
        <v>135120.1</v>
      </c>
      <c r="AD159" s="12">
        <f t="shared" si="423"/>
        <v>128792.2</v>
      </c>
      <c r="AE159" s="12">
        <f t="shared" si="424"/>
        <v>128792.2</v>
      </c>
      <c r="AF159" s="12"/>
      <c r="AG159" s="12"/>
      <c r="AH159" s="12">
        <f t="shared" si="425"/>
        <v>135120.1</v>
      </c>
      <c r="AI159" s="12">
        <f t="shared" si="426"/>
        <v>128792.2</v>
      </c>
      <c r="AJ159" s="12">
        <f t="shared" si="427"/>
        <v>128792.2</v>
      </c>
      <c r="AK159" s="12"/>
      <c r="AL159" s="12"/>
      <c r="AM159" s="12"/>
      <c r="AN159" s="12">
        <f t="shared" si="428"/>
        <v>135120.1</v>
      </c>
      <c r="AO159" s="12">
        <f t="shared" si="429"/>
        <v>128792.2</v>
      </c>
      <c r="AP159" s="12">
        <f t="shared" si="430"/>
        <v>128792.2</v>
      </c>
      <c r="AQ159" s="12"/>
      <c r="AR159" s="1"/>
    </row>
    <row r="160" spans="1:44" ht="31.5" customHeight="1" x14ac:dyDescent="0.25">
      <c r="A160" s="9" t="s">
        <v>658</v>
      </c>
      <c r="B160" s="11"/>
      <c r="C160" s="9"/>
      <c r="D160" s="9"/>
      <c r="E160" s="13" t="s">
        <v>915</v>
      </c>
      <c r="F160" s="12">
        <f t="shared" ref="F160:K160" si="478">F161</f>
        <v>10000</v>
      </c>
      <c r="G160" s="12">
        <f t="shared" si="478"/>
        <v>10000</v>
      </c>
      <c r="H160" s="12">
        <f t="shared" si="478"/>
        <v>10000</v>
      </c>
      <c r="I160" s="12">
        <f t="shared" si="478"/>
        <v>1000</v>
      </c>
      <c r="J160" s="12">
        <f t="shared" si="478"/>
        <v>0</v>
      </c>
      <c r="K160" s="12">
        <f t="shared" si="478"/>
        <v>0</v>
      </c>
      <c r="L160" s="12">
        <f t="shared" si="214"/>
        <v>11000</v>
      </c>
      <c r="M160" s="12">
        <f t="shared" si="215"/>
        <v>10000</v>
      </c>
      <c r="N160" s="12">
        <f t="shared" si="216"/>
        <v>10000</v>
      </c>
      <c r="O160" s="12">
        <f t="shared" ref="O160:Q160" si="479">O161</f>
        <v>0</v>
      </c>
      <c r="P160" s="12">
        <f t="shared" si="479"/>
        <v>0</v>
      </c>
      <c r="Q160" s="12">
        <f t="shared" si="479"/>
        <v>0</v>
      </c>
      <c r="R160" s="12">
        <f t="shared" si="450"/>
        <v>11000</v>
      </c>
      <c r="S160" s="12">
        <f t="shared" si="451"/>
        <v>10000</v>
      </c>
      <c r="T160" s="12">
        <f t="shared" si="452"/>
        <v>10000</v>
      </c>
      <c r="U160" s="12">
        <f t="shared" ref="U160:V160" si="480">U161</f>
        <v>0</v>
      </c>
      <c r="V160" s="12">
        <f t="shared" si="480"/>
        <v>0</v>
      </c>
      <c r="W160" s="12">
        <f t="shared" si="433"/>
        <v>11000</v>
      </c>
      <c r="X160" s="12">
        <f t="shared" si="434"/>
        <v>10000</v>
      </c>
      <c r="Y160" s="12">
        <f t="shared" si="435"/>
        <v>10000</v>
      </c>
      <c r="Z160" s="12">
        <f t="shared" ref="Z160:AB160" si="481">Z161</f>
        <v>0</v>
      </c>
      <c r="AA160" s="12">
        <f t="shared" si="481"/>
        <v>0</v>
      </c>
      <c r="AB160" s="12">
        <f t="shared" si="481"/>
        <v>0</v>
      </c>
      <c r="AC160" s="12">
        <f t="shared" si="422"/>
        <v>11000</v>
      </c>
      <c r="AD160" s="12">
        <f t="shared" si="423"/>
        <v>10000</v>
      </c>
      <c r="AE160" s="12">
        <f t="shared" si="424"/>
        <v>10000</v>
      </c>
      <c r="AF160" s="12">
        <f t="shared" ref="AF160:AG160" si="482">AF161</f>
        <v>0</v>
      </c>
      <c r="AG160" s="12">
        <f t="shared" si="482"/>
        <v>0</v>
      </c>
      <c r="AH160" s="12">
        <f t="shared" si="425"/>
        <v>11000</v>
      </c>
      <c r="AI160" s="12">
        <f t="shared" si="426"/>
        <v>10000</v>
      </c>
      <c r="AJ160" s="12">
        <f t="shared" si="427"/>
        <v>10000</v>
      </c>
      <c r="AK160" s="12">
        <f t="shared" ref="AK160:AQ160" si="483">AK161</f>
        <v>0</v>
      </c>
      <c r="AL160" s="12">
        <f t="shared" si="483"/>
        <v>0</v>
      </c>
      <c r="AM160" s="12">
        <f t="shared" si="483"/>
        <v>0</v>
      </c>
      <c r="AN160" s="12">
        <f t="shared" si="428"/>
        <v>11000</v>
      </c>
      <c r="AO160" s="12">
        <f t="shared" si="429"/>
        <v>10000</v>
      </c>
      <c r="AP160" s="12">
        <f t="shared" si="430"/>
        <v>10000</v>
      </c>
      <c r="AQ160" s="12">
        <f t="shared" si="483"/>
        <v>0</v>
      </c>
      <c r="AR160" s="1"/>
    </row>
    <row r="161" spans="1:44" ht="47.25" customHeight="1" x14ac:dyDescent="0.25">
      <c r="A161" s="9" t="s">
        <v>658</v>
      </c>
      <c r="B161" s="11">
        <v>600</v>
      </c>
      <c r="C161" s="9"/>
      <c r="D161" s="9"/>
      <c r="E161" s="13" t="s">
        <v>436</v>
      </c>
      <c r="F161" s="12">
        <f t="shared" ref="F161:K161" si="484">F162+F164</f>
        <v>10000</v>
      </c>
      <c r="G161" s="12">
        <f t="shared" si="484"/>
        <v>10000</v>
      </c>
      <c r="H161" s="12">
        <f t="shared" si="484"/>
        <v>10000</v>
      </c>
      <c r="I161" s="12">
        <f t="shared" si="484"/>
        <v>1000</v>
      </c>
      <c r="J161" s="12">
        <f t="shared" si="484"/>
        <v>0</v>
      </c>
      <c r="K161" s="12">
        <f t="shared" si="484"/>
        <v>0</v>
      </c>
      <c r="L161" s="12">
        <f t="shared" si="214"/>
        <v>11000</v>
      </c>
      <c r="M161" s="12">
        <f t="shared" si="215"/>
        <v>10000</v>
      </c>
      <c r="N161" s="12">
        <f t="shared" si="216"/>
        <v>10000</v>
      </c>
      <c r="O161" s="12">
        <f t="shared" ref="O161:Q161" si="485">O162+O164</f>
        <v>0</v>
      </c>
      <c r="P161" s="12">
        <f t="shared" si="485"/>
        <v>0</v>
      </c>
      <c r="Q161" s="12">
        <f t="shared" si="485"/>
        <v>0</v>
      </c>
      <c r="R161" s="12">
        <f t="shared" si="450"/>
        <v>11000</v>
      </c>
      <c r="S161" s="12">
        <f t="shared" si="451"/>
        <v>10000</v>
      </c>
      <c r="T161" s="12">
        <f t="shared" si="452"/>
        <v>10000</v>
      </c>
      <c r="U161" s="12">
        <f t="shared" ref="U161:V161" si="486">U162+U164</f>
        <v>0</v>
      </c>
      <c r="V161" s="12">
        <f t="shared" si="486"/>
        <v>0</v>
      </c>
      <c r="W161" s="12">
        <f t="shared" si="433"/>
        <v>11000</v>
      </c>
      <c r="X161" s="12">
        <f t="shared" si="434"/>
        <v>10000</v>
      </c>
      <c r="Y161" s="12">
        <f t="shared" si="435"/>
        <v>10000</v>
      </c>
      <c r="Z161" s="12">
        <f t="shared" ref="Z161:AB161" si="487">Z162+Z164</f>
        <v>0</v>
      </c>
      <c r="AA161" s="12">
        <f t="shared" si="487"/>
        <v>0</v>
      </c>
      <c r="AB161" s="12">
        <f t="shared" si="487"/>
        <v>0</v>
      </c>
      <c r="AC161" s="12">
        <f t="shared" si="422"/>
        <v>11000</v>
      </c>
      <c r="AD161" s="12">
        <f t="shared" si="423"/>
        <v>10000</v>
      </c>
      <c r="AE161" s="12">
        <f t="shared" si="424"/>
        <v>10000</v>
      </c>
      <c r="AF161" s="12">
        <f t="shared" ref="AF161:AG161" si="488">AF162+AF164</f>
        <v>0</v>
      </c>
      <c r="AG161" s="12">
        <f t="shared" si="488"/>
        <v>0</v>
      </c>
      <c r="AH161" s="12">
        <f t="shared" si="425"/>
        <v>11000</v>
      </c>
      <c r="AI161" s="12">
        <f t="shared" si="426"/>
        <v>10000</v>
      </c>
      <c r="AJ161" s="12">
        <f t="shared" si="427"/>
        <v>10000</v>
      </c>
      <c r="AK161" s="12">
        <f t="shared" ref="AK161:AQ161" si="489">AK162+AK164</f>
        <v>0</v>
      </c>
      <c r="AL161" s="12">
        <f t="shared" ref="AL161:AM161" si="490">AL162+AL164</f>
        <v>0</v>
      </c>
      <c r="AM161" s="12">
        <f t="shared" si="490"/>
        <v>0</v>
      </c>
      <c r="AN161" s="12">
        <f t="shared" si="428"/>
        <v>11000</v>
      </c>
      <c r="AO161" s="12">
        <f t="shared" si="429"/>
        <v>10000</v>
      </c>
      <c r="AP161" s="12">
        <f t="shared" si="430"/>
        <v>10000</v>
      </c>
      <c r="AQ161" s="12">
        <f t="shared" si="489"/>
        <v>0</v>
      </c>
      <c r="AR161" s="1"/>
    </row>
    <row r="162" spans="1:44" ht="15.75" customHeight="1" x14ac:dyDescent="0.25">
      <c r="A162" s="9" t="s">
        <v>658</v>
      </c>
      <c r="B162" s="11">
        <v>610</v>
      </c>
      <c r="C162" s="9"/>
      <c r="D162" s="9"/>
      <c r="E162" s="13" t="s">
        <v>437</v>
      </c>
      <c r="F162" s="12">
        <f t="shared" ref="F162:K162" si="491">F163</f>
        <v>2400</v>
      </c>
      <c r="G162" s="12">
        <f t="shared" si="491"/>
        <v>2400</v>
      </c>
      <c r="H162" s="12">
        <f t="shared" si="491"/>
        <v>2400</v>
      </c>
      <c r="I162" s="12">
        <f t="shared" si="491"/>
        <v>0</v>
      </c>
      <c r="J162" s="12">
        <f t="shared" si="491"/>
        <v>0</v>
      </c>
      <c r="K162" s="12">
        <f t="shared" si="491"/>
        <v>0</v>
      </c>
      <c r="L162" s="12">
        <f t="shared" si="214"/>
        <v>2400</v>
      </c>
      <c r="M162" s="12">
        <f t="shared" si="215"/>
        <v>2400</v>
      </c>
      <c r="N162" s="12">
        <f t="shared" si="216"/>
        <v>2400</v>
      </c>
      <c r="O162" s="12">
        <f t="shared" ref="O162:Q162" si="492">O163</f>
        <v>0</v>
      </c>
      <c r="P162" s="12">
        <f t="shared" si="492"/>
        <v>0</v>
      </c>
      <c r="Q162" s="12">
        <f t="shared" si="492"/>
        <v>0</v>
      </c>
      <c r="R162" s="12">
        <f t="shared" si="450"/>
        <v>2400</v>
      </c>
      <c r="S162" s="12">
        <f t="shared" si="451"/>
        <v>2400</v>
      </c>
      <c r="T162" s="12">
        <f t="shared" si="452"/>
        <v>2400</v>
      </c>
      <c r="U162" s="12">
        <f t="shared" ref="U162:V162" si="493">U163</f>
        <v>0</v>
      </c>
      <c r="V162" s="12">
        <f t="shared" si="493"/>
        <v>0</v>
      </c>
      <c r="W162" s="12">
        <f t="shared" si="433"/>
        <v>2400</v>
      </c>
      <c r="X162" s="12">
        <f t="shared" si="434"/>
        <v>2400</v>
      </c>
      <c r="Y162" s="12">
        <f t="shared" si="435"/>
        <v>2400</v>
      </c>
      <c r="Z162" s="12">
        <f t="shared" ref="Z162:AB162" si="494">Z163</f>
        <v>0</v>
      </c>
      <c r="AA162" s="12">
        <f t="shared" si="494"/>
        <v>0</v>
      </c>
      <c r="AB162" s="12">
        <f t="shared" si="494"/>
        <v>0</v>
      </c>
      <c r="AC162" s="12">
        <f t="shared" si="422"/>
        <v>2400</v>
      </c>
      <c r="AD162" s="12">
        <f t="shared" si="423"/>
        <v>2400</v>
      </c>
      <c r="AE162" s="12">
        <f t="shared" si="424"/>
        <v>2400</v>
      </c>
      <c r="AF162" s="12">
        <f t="shared" ref="AF162:AG162" si="495">AF163</f>
        <v>0</v>
      </c>
      <c r="AG162" s="12">
        <f t="shared" si="495"/>
        <v>0</v>
      </c>
      <c r="AH162" s="12">
        <f t="shared" si="425"/>
        <v>2400</v>
      </c>
      <c r="AI162" s="12">
        <f t="shared" si="426"/>
        <v>2400</v>
      </c>
      <c r="AJ162" s="12">
        <f t="shared" si="427"/>
        <v>2400</v>
      </c>
      <c r="AK162" s="12">
        <f t="shared" ref="AK162:AQ162" si="496">AK163</f>
        <v>0</v>
      </c>
      <c r="AL162" s="12">
        <f t="shared" si="496"/>
        <v>0</v>
      </c>
      <c r="AM162" s="12">
        <f t="shared" si="496"/>
        <v>0</v>
      </c>
      <c r="AN162" s="12">
        <f t="shared" si="428"/>
        <v>2400</v>
      </c>
      <c r="AO162" s="12">
        <f t="shared" si="429"/>
        <v>2400</v>
      </c>
      <c r="AP162" s="12">
        <f t="shared" si="430"/>
        <v>2400</v>
      </c>
      <c r="AQ162" s="12">
        <f t="shared" si="496"/>
        <v>0</v>
      </c>
      <c r="AR162" s="1"/>
    </row>
    <row r="163" spans="1:44" ht="15.75" customHeight="1" x14ac:dyDescent="0.25">
      <c r="A163" s="9" t="s">
        <v>658</v>
      </c>
      <c r="B163" s="11">
        <v>610</v>
      </c>
      <c r="C163" s="9" t="s">
        <v>194</v>
      </c>
      <c r="D163" s="9" t="s">
        <v>187</v>
      </c>
      <c r="E163" s="13" t="s">
        <v>413</v>
      </c>
      <c r="F163" s="12">
        <v>2400</v>
      </c>
      <c r="G163" s="12">
        <v>2400</v>
      </c>
      <c r="H163" s="12">
        <v>2400</v>
      </c>
      <c r="I163" s="12"/>
      <c r="J163" s="12"/>
      <c r="K163" s="12"/>
      <c r="L163" s="12">
        <f t="shared" si="214"/>
        <v>2400</v>
      </c>
      <c r="M163" s="12">
        <f t="shared" si="215"/>
        <v>2400</v>
      </c>
      <c r="N163" s="12">
        <f t="shared" si="216"/>
        <v>2400</v>
      </c>
      <c r="O163" s="12"/>
      <c r="P163" s="12"/>
      <c r="Q163" s="12"/>
      <c r="R163" s="12">
        <f t="shared" si="450"/>
        <v>2400</v>
      </c>
      <c r="S163" s="12">
        <f t="shared" si="451"/>
        <v>2400</v>
      </c>
      <c r="T163" s="12">
        <f t="shared" si="452"/>
        <v>2400</v>
      </c>
      <c r="U163" s="12"/>
      <c r="V163" s="12"/>
      <c r="W163" s="12">
        <f t="shared" si="433"/>
        <v>2400</v>
      </c>
      <c r="X163" s="12">
        <f t="shared" si="434"/>
        <v>2400</v>
      </c>
      <c r="Y163" s="12">
        <f t="shared" si="435"/>
        <v>2400</v>
      </c>
      <c r="Z163" s="12"/>
      <c r="AA163" s="12"/>
      <c r="AB163" s="12"/>
      <c r="AC163" s="12">
        <f t="shared" si="422"/>
        <v>2400</v>
      </c>
      <c r="AD163" s="12">
        <f t="shared" si="423"/>
        <v>2400</v>
      </c>
      <c r="AE163" s="12">
        <f t="shared" si="424"/>
        <v>2400</v>
      </c>
      <c r="AF163" s="12"/>
      <c r="AG163" s="12"/>
      <c r="AH163" s="12">
        <f t="shared" si="425"/>
        <v>2400</v>
      </c>
      <c r="AI163" s="12">
        <f t="shared" si="426"/>
        <v>2400</v>
      </c>
      <c r="AJ163" s="12">
        <f t="shared" si="427"/>
        <v>2400</v>
      </c>
      <c r="AK163" s="12"/>
      <c r="AL163" s="12"/>
      <c r="AM163" s="12"/>
      <c r="AN163" s="12">
        <f t="shared" si="428"/>
        <v>2400</v>
      </c>
      <c r="AO163" s="12">
        <f t="shared" si="429"/>
        <v>2400</v>
      </c>
      <c r="AP163" s="12">
        <f t="shared" si="430"/>
        <v>2400</v>
      </c>
      <c r="AQ163" s="12"/>
      <c r="AR163" s="1"/>
    </row>
    <row r="164" spans="1:44" ht="15.75" customHeight="1" x14ac:dyDescent="0.25">
      <c r="A164" s="9" t="s">
        <v>658</v>
      </c>
      <c r="B164" s="11">
        <v>620</v>
      </c>
      <c r="C164" s="9"/>
      <c r="D164" s="9"/>
      <c r="E164" s="13" t="s">
        <v>438</v>
      </c>
      <c r="F164" s="12">
        <f t="shared" ref="F164:K164" si="497">F165</f>
        <v>7600</v>
      </c>
      <c r="G164" s="12">
        <f t="shared" si="497"/>
        <v>7600</v>
      </c>
      <c r="H164" s="12">
        <f t="shared" si="497"/>
        <v>7600</v>
      </c>
      <c r="I164" s="12">
        <f t="shared" si="497"/>
        <v>1000</v>
      </c>
      <c r="J164" s="12">
        <f t="shared" si="497"/>
        <v>0</v>
      </c>
      <c r="K164" s="12">
        <f t="shared" si="497"/>
        <v>0</v>
      </c>
      <c r="L164" s="12">
        <f t="shared" ref="L164:L251" si="498">F164+I164</f>
        <v>8600</v>
      </c>
      <c r="M164" s="12">
        <f t="shared" ref="M164:M251" si="499">G164+J164</f>
        <v>7600</v>
      </c>
      <c r="N164" s="12">
        <f t="shared" ref="N164:N251" si="500">H164+K164</f>
        <v>7600</v>
      </c>
      <c r="O164" s="12">
        <f t="shared" ref="O164:Q164" si="501">O165</f>
        <v>0</v>
      </c>
      <c r="P164" s="12">
        <f t="shared" si="501"/>
        <v>0</v>
      </c>
      <c r="Q164" s="12">
        <f t="shared" si="501"/>
        <v>0</v>
      </c>
      <c r="R164" s="12">
        <f t="shared" si="450"/>
        <v>8600</v>
      </c>
      <c r="S164" s="12">
        <f t="shared" si="451"/>
        <v>7600</v>
      </c>
      <c r="T164" s="12">
        <f t="shared" si="452"/>
        <v>7600</v>
      </c>
      <c r="U164" s="12">
        <f t="shared" ref="U164:V164" si="502">U165</f>
        <v>0</v>
      </c>
      <c r="V164" s="12">
        <f t="shared" si="502"/>
        <v>0</v>
      </c>
      <c r="W164" s="12">
        <f t="shared" si="433"/>
        <v>8600</v>
      </c>
      <c r="X164" s="12">
        <f t="shared" si="434"/>
        <v>7600</v>
      </c>
      <c r="Y164" s="12">
        <f t="shared" si="435"/>
        <v>7600</v>
      </c>
      <c r="Z164" s="12">
        <f t="shared" ref="Z164:AB164" si="503">Z165</f>
        <v>0</v>
      </c>
      <c r="AA164" s="12">
        <f t="shared" si="503"/>
        <v>0</v>
      </c>
      <c r="AB164" s="12">
        <f t="shared" si="503"/>
        <v>0</v>
      </c>
      <c r="AC164" s="12">
        <f t="shared" si="422"/>
        <v>8600</v>
      </c>
      <c r="AD164" s="12">
        <f t="shared" si="423"/>
        <v>7600</v>
      </c>
      <c r="AE164" s="12">
        <f t="shared" si="424"/>
        <v>7600</v>
      </c>
      <c r="AF164" s="12">
        <f t="shared" ref="AF164:AG164" si="504">AF165</f>
        <v>0</v>
      </c>
      <c r="AG164" s="12">
        <f t="shared" si="504"/>
        <v>0</v>
      </c>
      <c r="AH164" s="12">
        <f t="shared" si="425"/>
        <v>8600</v>
      </c>
      <c r="AI164" s="12">
        <f t="shared" si="426"/>
        <v>7600</v>
      </c>
      <c r="AJ164" s="12">
        <f t="shared" si="427"/>
        <v>7600</v>
      </c>
      <c r="AK164" s="12">
        <f t="shared" ref="AK164:AQ164" si="505">AK165</f>
        <v>0</v>
      </c>
      <c r="AL164" s="12">
        <f t="shared" si="505"/>
        <v>0</v>
      </c>
      <c r="AM164" s="12">
        <f t="shared" si="505"/>
        <v>0</v>
      </c>
      <c r="AN164" s="12">
        <f t="shared" si="428"/>
        <v>8600</v>
      </c>
      <c r="AO164" s="12">
        <f t="shared" si="429"/>
        <v>7600</v>
      </c>
      <c r="AP164" s="12">
        <f t="shared" si="430"/>
        <v>7600</v>
      </c>
      <c r="AQ164" s="12">
        <f t="shared" si="505"/>
        <v>0</v>
      </c>
      <c r="AR164" s="1"/>
    </row>
    <row r="165" spans="1:44" ht="15.75" customHeight="1" x14ac:dyDescent="0.25">
      <c r="A165" s="9" t="s">
        <v>658</v>
      </c>
      <c r="B165" s="11">
        <v>620</v>
      </c>
      <c r="C165" s="9" t="s">
        <v>194</v>
      </c>
      <c r="D165" s="9" t="s">
        <v>187</v>
      </c>
      <c r="E165" s="13" t="s">
        <v>413</v>
      </c>
      <c r="F165" s="12">
        <v>7600</v>
      </c>
      <c r="G165" s="12">
        <v>7600</v>
      </c>
      <c r="H165" s="12">
        <v>7600</v>
      </c>
      <c r="I165" s="12">
        <v>1000</v>
      </c>
      <c r="J165" s="12"/>
      <c r="K165" s="12"/>
      <c r="L165" s="12">
        <f t="shared" si="498"/>
        <v>8600</v>
      </c>
      <c r="M165" s="12">
        <f t="shared" si="499"/>
        <v>7600</v>
      </c>
      <c r="N165" s="12">
        <f t="shared" si="500"/>
        <v>7600</v>
      </c>
      <c r="O165" s="12"/>
      <c r="P165" s="12"/>
      <c r="Q165" s="12"/>
      <c r="R165" s="12">
        <f t="shared" si="450"/>
        <v>8600</v>
      </c>
      <c r="S165" s="12">
        <f t="shared" si="451"/>
        <v>7600</v>
      </c>
      <c r="T165" s="12">
        <f t="shared" si="452"/>
        <v>7600</v>
      </c>
      <c r="U165" s="12"/>
      <c r="V165" s="12"/>
      <c r="W165" s="12">
        <f t="shared" si="433"/>
        <v>8600</v>
      </c>
      <c r="X165" s="12">
        <f t="shared" si="434"/>
        <v>7600</v>
      </c>
      <c r="Y165" s="12">
        <f t="shared" si="435"/>
        <v>7600</v>
      </c>
      <c r="Z165" s="12"/>
      <c r="AA165" s="12"/>
      <c r="AB165" s="12"/>
      <c r="AC165" s="12">
        <f t="shared" si="422"/>
        <v>8600</v>
      </c>
      <c r="AD165" s="12">
        <f t="shared" si="423"/>
        <v>7600</v>
      </c>
      <c r="AE165" s="12">
        <f t="shared" si="424"/>
        <v>7600</v>
      </c>
      <c r="AF165" s="12"/>
      <c r="AG165" s="12"/>
      <c r="AH165" s="12">
        <f t="shared" si="425"/>
        <v>8600</v>
      </c>
      <c r="AI165" s="12">
        <f t="shared" si="426"/>
        <v>7600</v>
      </c>
      <c r="AJ165" s="12">
        <f t="shared" si="427"/>
        <v>7600</v>
      </c>
      <c r="AK165" s="12"/>
      <c r="AL165" s="12"/>
      <c r="AM165" s="12"/>
      <c r="AN165" s="12">
        <f t="shared" si="428"/>
        <v>8600</v>
      </c>
      <c r="AO165" s="12">
        <f t="shared" si="429"/>
        <v>7600</v>
      </c>
      <c r="AP165" s="12">
        <f t="shared" si="430"/>
        <v>7600</v>
      </c>
      <c r="AQ165" s="12"/>
      <c r="AR165" s="1"/>
    </row>
    <row r="166" spans="1:44" ht="15.75" customHeight="1" x14ac:dyDescent="0.25">
      <c r="A166" s="9" t="s">
        <v>1383</v>
      </c>
      <c r="B166" s="11"/>
      <c r="C166" s="9"/>
      <c r="D166" s="9"/>
      <c r="E166" s="30" t="s">
        <v>1388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>
        <f>AH167</f>
        <v>0</v>
      </c>
      <c r="AI166" s="12">
        <f t="shared" ref="AI166:AQ166" si="506">AI167</f>
        <v>0</v>
      </c>
      <c r="AJ166" s="12">
        <f t="shared" si="506"/>
        <v>0</v>
      </c>
      <c r="AK166" s="12">
        <f t="shared" si="506"/>
        <v>9810</v>
      </c>
      <c r="AL166" s="12">
        <f t="shared" si="506"/>
        <v>0</v>
      </c>
      <c r="AM166" s="12">
        <f t="shared" si="506"/>
        <v>0</v>
      </c>
      <c r="AN166" s="12">
        <f t="shared" si="428"/>
        <v>9810</v>
      </c>
      <c r="AO166" s="12">
        <f t="shared" si="429"/>
        <v>0</v>
      </c>
      <c r="AP166" s="12">
        <f t="shared" si="430"/>
        <v>0</v>
      </c>
      <c r="AQ166" s="12">
        <f t="shared" si="506"/>
        <v>0</v>
      </c>
      <c r="AR166" s="1"/>
    </row>
    <row r="167" spans="1:44" ht="47.25" x14ac:dyDescent="0.25">
      <c r="A167" s="9" t="s">
        <v>1383</v>
      </c>
      <c r="B167" s="11">
        <v>600</v>
      </c>
      <c r="C167" s="9"/>
      <c r="D167" s="9"/>
      <c r="E167" s="13" t="s">
        <v>436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>
        <f>AH168+AH170</f>
        <v>0</v>
      </c>
      <c r="AI167" s="12">
        <f t="shared" ref="AI167:AQ167" si="507">AI168+AI170</f>
        <v>0</v>
      </c>
      <c r="AJ167" s="12">
        <f t="shared" si="507"/>
        <v>0</v>
      </c>
      <c r="AK167" s="12">
        <f t="shared" si="507"/>
        <v>9810</v>
      </c>
      <c r="AL167" s="12">
        <f t="shared" si="507"/>
        <v>0</v>
      </c>
      <c r="AM167" s="12">
        <f t="shared" si="507"/>
        <v>0</v>
      </c>
      <c r="AN167" s="12">
        <f t="shared" si="428"/>
        <v>9810</v>
      </c>
      <c r="AO167" s="12">
        <f t="shared" si="429"/>
        <v>0</v>
      </c>
      <c r="AP167" s="12">
        <f t="shared" si="430"/>
        <v>0</v>
      </c>
      <c r="AQ167" s="12">
        <f t="shared" si="507"/>
        <v>0</v>
      </c>
      <c r="AR167" s="1"/>
    </row>
    <row r="168" spans="1:44" ht="15.75" customHeight="1" x14ac:dyDescent="0.25">
      <c r="A168" s="9" t="s">
        <v>1383</v>
      </c>
      <c r="B168" s="11">
        <v>610</v>
      </c>
      <c r="C168" s="9"/>
      <c r="D168" s="9"/>
      <c r="E168" s="13" t="s">
        <v>437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>AH169</f>
        <v>0</v>
      </c>
      <c r="AI168" s="12">
        <f t="shared" ref="AI168:AQ168" si="508">AI169</f>
        <v>0</v>
      </c>
      <c r="AJ168" s="12">
        <f t="shared" si="508"/>
        <v>0</v>
      </c>
      <c r="AK168" s="12">
        <f t="shared" si="508"/>
        <v>2817.9</v>
      </c>
      <c r="AL168" s="12">
        <f t="shared" si="508"/>
        <v>0</v>
      </c>
      <c r="AM168" s="12">
        <f t="shared" si="508"/>
        <v>0</v>
      </c>
      <c r="AN168" s="12">
        <f t="shared" si="428"/>
        <v>2817.9</v>
      </c>
      <c r="AO168" s="12">
        <f t="shared" si="429"/>
        <v>0</v>
      </c>
      <c r="AP168" s="12">
        <f t="shared" si="430"/>
        <v>0</v>
      </c>
      <c r="AQ168" s="12">
        <f t="shared" si="508"/>
        <v>0</v>
      </c>
      <c r="AR168" s="1"/>
    </row>
    <row r="169" spans="1:44" ht="15.75" customHeight="1" x14ac:dyDescent="0.25">
      <c r="A169" s="9" t="s">
        <v>1383</v>
      </c>
      <c r="B169" s="11">
        <v>610</v>
      </c>
      <c r="C169" s="9" t="s">
        <v>194</v>
      </c>
      <c r="D169" s="9" t="s">
        <v>187</v>
      </c>
      <c r="E169" s="13" t="s">
        <v>413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v>0</v>
      </c>
      <c r="AI169" s="12">
        <v>0</v>
      </c>
      <c r="AJ169" s="12">
        <v>0</v>
      </c>
      <c r="AK169" s="12">
        <v>2817.9</v>
      </c>
      <c r="AL169" s="12"/>
      <c r="AM169" s="12"/>
      <c r="AN169" s="12">
        <f t="shared" si="428"/>
        <v>2817.9</v>
      </c>
      <c r="AO169" s="12">
        <f t="shared" si="429"/>
        <v>0</v>
      </c>
      <c r="AP169" s="12">
        <f t="shared" si="430"/>
        <v>0</v>
      </c>
      <c r="AQ169" s="12"/>
      <c r="AR169" s="1"/>
    </row>
    <row r="170" spans="1:44" ht="15.75" customHeight="1" x14ac:dyDescent="0.25">
      <c r="A170" s="9" t="s">
        <v>1383</v>
      </c>
      <c r="B170" s="11">
        <v>620</v>
      </c>
      <c r="C170" s="9"/>
      <c r="D170" s="9"/>
      <c r="E170" s="13" t="s">
        <v>438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</f>
        <v>0</v>
      </c>
      <c r="AI170" s="12">
        <f t="shared" ref="AI170:AQ170" si="509">AI171</f>
        <v>0</v>
      </c>
      <c r="AJ170" s="12">
        <f t="shared" si="509"/>
        <v>0</v>
      </c>
      <c r="AK170" s="12">
        <f t="shared" si="509"/>
        <v>6992.1</v>
      </c>
      <c r="AL170" s="12">
        <f t="shared" si="509"/>
        <v>0</v>
      </c>
      <c r="AM170" s="12">
        <f t="shared" si="509"/>
        <v>0</v>
      </c>
      <c r="AN170" s="12">
        <f t="shared" si="428"/>
        <v>6992.1</v>
      </c>
      <c r="AO170" s="12">
        <f t="shared" si="429"/>
        <v>0</v>
      </c>
      <c r="AP170" s="12">
        <f t="shared" si="430"/>
        <v>0</v>
      </c>
      <c r="AQ170" s="12">
        <f t="shared" si="509"/>
        <v>0</v>
      </c>
      <c r="AR170" s="1"/>
    </row>
    <row r="171" spans="1:44" ht="15.75" customHeight="1" x14ac:dyDescent="0.25">
      <c r="A171" s="9" t="s">
        <v>1383</v>
      </c>
      <c r="B171" s="11">
        <v>620</v>
      </c>
      <c r="C171" s="9" t="s">
        <v>194</v>
      </c>
      <c r="D171" s="9" t="s">
        <v>187</v>
      </c>
      <c r="E171" s="13" t="s">
        <v>413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v>0</v>
      </c>
      <c r="AI171" s="12">
        <v>0</v>
      </c>
      <c r="AJ171" s="12">
        <v>0</v>
      </c>
      <c r="AK171" s="12">
        <v>6992.1</v>
      </c>
      <c r="AL171" s="12"/>
      <c r="AM171" s="12"/>
      <c r="AN171" s="12">
        <f t="shared" si="428"/>
        <v>6992.1</v>
      </c>
      <c r="AO171" s="12">
        <f t="shared" si="429"/>
        <v>0</v>
      </c>
      <c r="AP171" s="12">
        <f t="shared" si="430"/>
        <v>0</v>
      </c>
      <c r="AQ171" s="12"/>
      <c r="AR171" s="1"/>
    </row>
    <row r="172" spans="1:44" ht="47.25" customHeight="1" x14ac:dyDescent="0.25">
      <c r="A172" s="9" t="s">
        <v>986</v>
      </c>
      <c r="B172" s="11"/>
      <c r="C172" s="9"/>
      <c r="D172" s="9"/>
      <c r="E172" s="13" t="s">
        <v>924</v>
      </c>
      <c r="F172" s="12">
        <f>F173</f>
        <v>36.5</v>
      </c>
      <c r="G172" s="12">
        <f t="shared" ref="G172:AQ174" si="510">G173</f>
        <v>38.799999999999997</v>
      </c>
      <c r="H172" s="12">
        <f t="shared" si="510"/>
        <v>38.799999999999997</v>
      </c>
      <c r="I172" s="12">
        <f t="shared" si="510"/>
        <v>0</v>
      </c>
      <c r="J172" s="12">
        <f t="shared" si="510"/>
        <v>0</v>
      </c>
      <c r="K172" s="12">
        <f t="shared" si="510"/>
        <v>0</v>
      </c>
      <c r="L172" s="12">
        <f t="shared" si="498"/>
        <v>36.5</v>
      </c>
      <c r="M172" s="12">
        <f t="shared" si="499"/>
        <v>38.799999999999997</v>
      </c>
      <c r="N172" s="12">
        <f t="shared" si="500"/>
        <v>38.799999999999997</v>
      </c>
      <c r="O172" s="12">
        <f t="shared" si="510"/>
        <v>0</v>
      </c>
      <c r="P172" s="12">
        <f t="shared" si="510"/>
        <v>0</v>
      </c>
      <c r="Q172" s="12">
        <f t="shared" si="510"/>
        <v>0</v>
      </c>
      <c r="R172" s="12">
        <f t="shared" si="450"/>
        <v>36.5</v>
      </c>
      <c r="S172" s="12">
        <f t="shared" si="451"/>
        <v>38.799999999999997</v>
      </c>
      <c r="T172" s="12">
        <f t="shared" si="452"/>
        <v>38.799999999999997</v>
      </c>
      <c r="U172" s="12">
        <f t="shared" si="510"/>
        <v>0</v>
      </c>
      <c r="V172" s="12">
        <f t="shared" si="510"/>
        <v>0</v>
      </c>
      <c r="W172" s="12">
        <f t="shared" si="433"/>
        <v>36.5</v>
      </c>
      <c r="X172" s="12">
        <f t="shared" si="434"/>
        <v>38.799999999999997</v>
      </c>
      <c r="Y172" s="12">
        <f t="shared" si="435"/>
        <v>38.799999999999997</v>
      </c>
      <c r="Z172" s="12">
        <f t="shared" si="510"/>
        <v>0</v>
      </c>
      <c r="AA172" s="12">
        <f t="shared" si="510"/>
        <v>0</v>
      </c>
      <c r="AB172" s="12">
        <f t="shared" si="510"/>
        <v>0</v>
      </c>
      <c r="AC172" s="12">
        <f t="shared" si="422"/>
        <v>36.5</v>
      </c>
      <c r="AD172" s="12">
        <f t="shared" si="423"/>
        <v>38.799999999999997</v>
      </c>
      <c r="AE172" s="12">
        <f t="shared" si="424"/>
        <v>38.799999999999997</v>
      </c>
      <c r="AF172" s="12">
        <f t="shared" si="510"/>
        <v>0</v>
      </c>
      <c r="AG172" s="12">
        <f t="shared" si="510"/>
        <v>0</v>
      </c>
      <c r="AH172" s="12">
        <f t="shared" si="425"/>
        <v>36.5</v>
      </c>
      <c r="AI172" s="12">
        <f t="shared" si="426"/>
        <v>38.799999999999997</v>
      </c>
      <c r="AJ172" s="12">
        <f t="shared" si="427"/>
        <v>38.799999999999997</v>
      </c>
      <c r="AK172" s="12">
        <f t="shared" si="510"/>
        <v>0</v>
      </c>
      <c r="AL172" s="12">
        <f t="shared" si="510"/>
        <v>0</v>
      </c>
      <c r="AM172" s="12">
        <f t="shared" si="510"/>
        <v>0</v>
      </c>
      <c r="AN172" s="12">
        <f t="shared" si="428"/>
        <v>36.5</v>
      </c>
      <c r="AO172" s="12">
        <f t="shared" si="429"/>
        <v>38.799999999999997</v>
      </c>
      <c r="AP172" s="12">
        <f t="shared" si="430"/>
        <v>38.799999999999997</v>
      </c>
      <c r="AQ172" s="12">
        <f t="shared" si="510"/>
        <v>0</v>
      </c>
      <c r="AR172" s="1"/>
    </row>
    <row r="173" spans="1:44" ht="47.25" customHeight="1" x14ac:dyDescent="0.25">
      <c r="A173" s="9" t="s">
        <v>986</v>
      </c>
      <c r="B173" s="11">
        <v>600</v>
      </c>
      <c r="C173" s="9"/>
      <c r="D173" s="9"/>
      <c r="E173" s="13" t="s">
        <v>436</v>
      </c>
      <c r="F173" s="12">
        <f>F174</f>
        <v>36.5</v>
      </c>
      <c r="G173" s="12">
        <f t="shared" si="510"/>
        <v>38.799999999999997</v>
      </c>
      <c r="H173" s="12">
        <f t="shared" si="510"/>
        <v>38.799999999999997</v>
      </c>
      <c r="I173" s="12">
        <f t="shared" si="510"/>
        <v>0</v>
      </c>
      <c r="J173" s="12">
        <f t="shared" si="510"/>
        <v>0</v>
      </c>
      <c r="K173" s="12">
        <f t="shared" si="510"/>
        <v>0</v>
      </c>
      <c r="L173" s="12">
        <f t="shared" si="498"/>
        <v>36.5</v>
      </c>
      <c r="M173" s="12">
        <f t="shared" si="499"/>
        <v>38.799999999999997</v>
      </c>
      <c r="N173" s="12">
        <f t="shared" si="500"/>
        <v>38.799999999999997</v>
      </c>
      <c r="O173" s="12">
        <f t="shared" si="510"/>
        <v>0</v>
      </c>
      <c r="P173" s="12">
        <f t="shared" si="510"/>
        <v>0</v>
      </c>
      <c r="Q173" s="12">
        <f t="shared" si="510"/>
        <v>0</v>
      </c>
      <c r="R173" s="12">
        <f t="shared" si="450"/>
        <v>36.5</v>
      </c>
      <c r="S173" s="12">
        <f t="shared" si="451"/>
        <v>38.799999999999997</v>
      </c>
      <c r="T173" s="12">
        <f t="shared" si="452"/>
        <v>38.799999999999997</v>
      </c>
      <c r="U173" s="12">
        <f t="shared" si="510"/>
        <v>0</v>
      </c>
      <c r="V173" s="12">
        <f t="shared" si="510"/>
        <v>0</v>
      </c>
      <c r="W173" s="12">
        <f t="shared" si="433"/>
        <v>36.5</v>
      </c>
      <c r="X173" s="12">
        <f t="shared" si="434"/>
        <v>38.799999999999997</v>
      </c>
      <c r="Y173" s="12">
        <f t="shared" si="435"/>
        <v>38.799999999999997</v>
      </c>
      <c r="Z173" s="12">
        <f t="shared" si="510"/>
        <v>0</v>
      </c>
      <c r="AA173" s="12">
        <f t="shared" si="510"/>
        <v>0</v>
      </c>
      <c r="AB173" s="12">
        <f t="shared" si="510"/>
        <v>0</v>
      </c>
      <c r="AC173" s="12">
        <f t="shared" si="422"/>
        <v>36.5</v>
      </c>
      <c r="AD173" s="12">
        <f t="shared" si="423"/>
        <v>38.799999999999997</v>
      </c>
      <c r="AE173" s="12">
        <f t="shared" si="424"/>
        <v>38.799999999999997</v>
      </c>
      <c r="AF173" s="12">
        <f t="shared" si="510"/>
        <v>0</v>
      </c>
      <c r="AG173" s="12">
        <f t="shared" si="510"/>
        <v>0</v>
      </c>
      <c r="AH173" s="12">
        <f t="shared" si="425"/>
        <v>36.5</v>
      </c>
      <c r="AI173" s="12">
        <f t="shared" si="426"/>
        <v>38.799999999999997</v>
      </c>
      <c r="AJ173" s="12">
        <f t="shared" si="427"/>
        <v>38.799999999999997</v>
      </c>
      <c r="AK173" s="12">
        <f t="shared" si="510"/>
        <v>0</v>
      </c>
      <c r="AL173" s="12">
        <f t="shared" si="510"/>
        <v>0</v>
      </c>
      <c r="AM173" s="12">
        <f t="shared" si="510"/>
        <v>0</v>
      </c>
      <c r="AN173" s="12">
        <f t="shared" si="428"/>
        <v>36.5</v>
      </c>
      <c r="AO173" s="12">
        <f t="shared" si="429"/>
        <v>38.799999999999997</v>
      </c>
      <c r="AP173" s="12">
        <f t="shared" si="430"/>
        <v>38.799999999999997</v>
      </c>
      <c r="AQ173" s="12">
        <f t="shared" si="510"/>
        <v>0</v>
      </c>
      <c r="AR173" s="1"/>
    </row>
    <row r="174" spans="1:44" ht="15.75" customHeight="1" x14ac:dyDescent="0.25">
      <c r="A174" s="9" t="s">
        <v>986</v>
      </c>
      <c r="B174" s="11">
        <v>620</v>
      </c>
      <c r="C174" s="9"/>
      <c r="D174" s="9"/>
      <c r="E174" s="13" t="s">
        <v>438</v>
      </c>
      <c r="F174" s="12">
        <f>F175</f>
        <v>36.5</v>
      </c>
      <c r="G174" s="12">
        <f t="shared" si="510"/>
        <v>38.799999999999997</v>
      </c>
      <c r="H174" s="12">
        <f t="shared" si="510"/>
        <v>38.799999999999997</v>
      </c>
      <c r="I174" s="12">
        <f t="shared" si="510"/>
        <v>0</v>
      </c>
      <c r="J174" s="12">
        <f t="shared" si="510"/>
        <v>0</v>
      </c>
      <c r="K174" s="12">
        <f t="shared" si="510"/>
        <v>0</v>
      </c>
      <c r="L174" s="12">
        <f t="shared" si="498"/>
        <v>36.5</v>
      </c>
      <c r="M174" s="12">
        <f t="shared" si="499"/>
        <v>38.799999999999997</v>
      </c>
      <c r="N174" s="12">
        <f t="shared" si="500"/>
        <v>38.799999999999997</v>
      </c>
      <c r="O174" s="12">
        <f t="shared" si="510"/>
        <v>0</v>
      </c>
      <c r="P174" s="12">
        <f t="shared" si="510"/>
        <v>0</v>
      </c>
      <c r="Q174" s="12">
        <f t="shared" si="510"/>
        <v>0</v>
      </c>
      <c r="R174" s="12">
        <f t="shared" si="450"/>
        <v>36.5</v>
      </c>
      <c r="S174" s="12">
        <f t="shared" si="451"/>
        <v>38.799999999999997</v>
      </c>
      <c r="T174" s="12">
        <f t="shared" si="452"/>
        <v>38.799999999999997</v>
      </c>
      <c r="U174" s="12">
        <f t="shared" si="510"/>
        <v>0</v>
      </c>
      <c r="V174" s="12">
        <f t="shared" si="510"/>
        <v>0</v>
      </c>
      <c r="W174" s="12">
        <f t="shared" si="433"/>
        <v>36.5</v>
      </c>
      <c r="X174" s="12">
        <f t="shared" si="434"/>
        <v>38.799999999999997</v>
      </c>
      <c r="Y174" s="12">
        <f t="shared" si="435"/>
        <v>38.799999999999997</v>
      </c>
      <c r="Z174" s="12">
        <f t="shared" si="510"/>
        <v>0</v>
      </c>
      <c r="AA174" s="12">
        <f t="shared" si="510"/>
        <v>0</v>
      </c>
      <c r="AB174" s="12">
        <f t="shared" si="510"/>
        <v>0</v>
      </c>
      <c r="AC174" s="12">
        <f t="shared" si="422"/>
        <v>36.5</v>
      </c>
      <c r="AD174" s="12">
        <f t="shared" si="423"/>
        <v>38.799999999999997</v>
      </c>
      <c r="AE174" s="12">
        <f t="shared" si="424"/>
        <v>38.799999999999997</v>
      </c>
      <c r="AF174" s="12">
        <f t="shared" si="510"/>
        <v>0</v>
      </c>
      <c r="AG174" s="12">
        <f t="shared" si="510"/>
        <v>0</v>
      </c>
      <c r="AH174" s="12">
        <f t="shared" si="425"/>
        <v>36.5</v>
      </c>
      <c r="AI174" s="12">
        <f t="shared" si="426"/>
        <v>38.799999999999997</v>
      </c>
      <c r="AJ174" s="12">
        <f t="shared" si="427"/>
        <v>38.799999999999997</v>
      </c>
      <c r="AK174" s="12">
        <f t="shared" si="510"/>
        <v>0</v>
      </c>
      <c r="AL174" s="12">
        <f t="shared" si="510"/>
        <v>0</v>
      </c>
      <c r="AM174" s="12">
        <f t="shared" si="510"/>
        <v>0</v>
      </c>
      <c r="AN174" s="12">
        <f t="shared" si="428"/>
        <v>36.5</v>
      </c>
      <c r="AO174" s="12">
        <f t="shared" si="429"/>
        <v>38.799999999999997</v>
      </c>
      <c r="AP174" s="12">
        <f t="shared" si="430"/>
        <v>38.799999999999997</v>
      </c>
      <c r="AQ174" s="12">
        <f t="shared" si="510"/>
        <v>0</v>
      </c>
      <c r="AR174" s="1"/>
    </row>
    <row r="175" spans="1:44" ht="15.75" customHeight="1" x14ac:dyDescent="0.25">
      <c r="A175" s="9" t="s">
        <v>986</v>
      </c>
      <c r="B175" s="11">
        <v>620</v>
      </c>
      <c r="C175" s="9" t="s">
        <v>194</v>
      </c>
      <c r="D175" s="9" t="s">
        <v>187</v>
      </c>
      <c r="E175" s="13" t="s">
        <v>413</v>
      </c>
      <c r="F175" s="12">
        <v>36.5</v>
      </c>
      <c r="G175" s="12">
        <v>38.799999999999997</v>
      </c>
      <c r="H175" s="12">
        <v>38.799999999999997</v>
      </c>
      <c r="I175" s="12"/>
      <c r="J175" s="12"/>
      <c r="K175" s="12"/>
      <c r="L175" s="12">
        <f t="shared" si="498"/>
        <v>36.5</v>
      </c>
      <c r="M175" s="12">
        <f t="shared" si="499"/>
        <v>38.799999999999997</v>
      </c>
      <c r="N175" s="12">
        <f t="shared" si="500"/>
        <v>38.799999999999997</v>
      </c>
      <c r="O175" s="12"/>
      <c r="P175" s="12"/>
      <c r="Q175" s="12"/>
      <c r="R175" s="12">
        <f t="shared" si="450"/>
        <v>36.5</v>
      </c>
      <c r="S175" s="12">
        <f t="shared" si="451"/>
        <v>38.799999999999997</v>
      </c>
      <c r="T175" s="12">
        <f t="shared" si="452"/>
        <v>38.799999999999997</v>
      </c>
      <c r="U175" s="12"/>
      <c r="V175" s="12"/>
      <c r="W175" s="12">
        <f t="shared" si="433"/>
        <v>36.5</v>
      </c>
      <c r="X175" s="12">
        <f t="shared" si="434"/>
        <v>38.799999999999997</v>
      </c>
      <c r="Y175" s="12">
        <f t="shared" si="435"/>
        <v>38.799999999999997</v>
      </c>
      <c r="Z175" s="12"/>
      <c r="AA175" s="12"/>
      <c r="AB175" s="12"/>
      <c r="AC175" s="12">
        <f t="shared" si="422"/>
        <v>36.5</v>
      </c>
      <c r="AD175" s="12">
        <f t="shared" si="423"/>
        <v>38.799999999999997</v>
      </c>
      <c r="AE175" s="12">
        <f t="shared" si="424"/>
        <v>38.799999999999997</v>
      </c>
      <c r="AF175" s="12"/>
      <c r="AG175" s="12"/>
      <c r="AH175" s="12">
        <f t="shared" si="425"/>
        <v>36.5</v>
      </c>
      <c r="AI175" s="12">
        <f t="shared" si="426"/>
        <v>38.799999999999997</v>
      </c>
      <c r="AJ175" s="12">
        <f t="shared" si="427"/>
        <v>38.799999999999997</v>
      </c>
      <c r="AK175" s="12"/>
      <c r="AL175" s="12"/>
      <c r="AM175" s="12"/>
      <c r="AN175" s="12">
        <f t="shared" si="428"/>
        <v>36.5</v>
      </c>
      <c r="AO175" s="12">
        <f t="shared" si="429"/>
        <v>38.799999999999997</v>
      </c>
      <c r="AP175" s="12">
        <f t="shared" si="430"/>
        <v>38.799999999999997</v>
      </c>
      <c r="AQ175" s="12"/>
      <c r="AR175" s="1"/>
    </row>
    <row r="176" spans="1:44" ht="63" customHeight="1" x14ac:dyDescent="0.25">
      <c r="A176" s="9" t="s">
        <v>213</v>
      </c>
      <c r="B176" s="11"/>
      <c r="C176" s="9"/>
      <c r="D176" s="9"/>
      <c r="E176" s="13" t="s">
        <v>678</v>
      </c>
      <c r="F176" s="12">
        <f>F177+F183+F187+F201</f>
        <v>200848.4</v>
      </c>
      <c r="G176" s="12">
        <f t="shared" ref="G176:H176" si="511">G177+G183+G187+G201</f>
        <v>200637.59999999998</v>
      </c>
      <c r="H176" s="12">
        <f t="shared" si="511"/>
        <v>200637.59999999998</v>
      </c>
      <c r="I176" s="12">
        <f t="shared" ref="I176:K176" si="512">I177+I183+I187+I201</f>
        <v>0</v>
      </c>
      <c r="J176" s="12">
        <f t="shared" si="512"/>
        <v>0</v>
      </c>
      <c r="K176" s="12">
        <f t="shared" si="512"/>
        <v>0</v>
      </c>
      <c r="L176" s="12">
        <f t="shared" si="498"/>
        <v>200848.4</v>
      </c>
      <c r="M176" s="12">
        <f t="shared" si="499"/>
        <v>200637.59999999998</v>
      </c>
      <c r="N176" s="12">
        <f t="shared" si="500"/>
        <v>200637.59999999998</v>
      </c>
      <c r="O176" s="12">
        <f t="shared" ref="O176:Q176" si="513">O177+O183+O187+O201</f>
        <v>0</v>
      </c>
      <c r="P176" s="12">
        <f t="shared" si="513"/>
        <v>0</v>
      </c>
      <c r="Q176" s="12">
        <f t="shared" si="513"/>
        <v>0</v>
      </c>
      <c r="R176" s="12">
        <f t="shared" si="450"/>
        <v>200848.4</v>
      </c>
      <c r="S176" s="12">
        <f t="shared" si="451"/>
        <v>200637.59999999998</v>
      </c>
      <c r="T176" s="12">
        <f t="shared" si="452"/>
        <v>200637.59999999998</v>
      </c>
      <c r="U176" s="12">
        <f t="shared" ref="U176:V176" si="514">U177+U183+U187+U201</f>
        <v>0</v>
      </c>
      <c r="V176" s="12">
        <f t="shared" si="514"/>
        <v>0</v>
      </c>
      <c r="W176" s="12">
        <f t="shared" si="433"/>
        <v>200848.4</v>
      </c>
      <c r="X176" s="12">
        <f t="shared" si="434"/>
        <v>200637.59999999998</v>
      </c>
      <c r="Y176" s="12">
        <f t="shared" si="435"/>
        <v>200637.59999999998</v>
      </c>
      <c r="Z176" s="12">
        <f>Z177+Z183+Z187+Z201+Z191</f>
        <v>727.9</v>
      </c>
      <c r="AA176" s="12">
        <f t="shared" ref="AA176:AB176" si="515">AA177+AA183+AA187+AA201+AA191</f>
        <v>0</v>
      </c>
      <c r="AB176" s="12">
        <f t="shared" si="515"/>
        <v>0</v>
      </c>
      <c r="AC176" s="12">
        <f t="shared" si="422"/>
        <v>201576.3</v>
      </c>
      <c r="AD176" s="12">
        <f t="shared" si="423"/>
        <v>200637.59999999998</v>
      </c>
      <c r="AE176" s="12">
        <f t="shared" si="424"/>
        <v>200637.59999999998</v>
      </c>
      <c r="AF176" s="12">
        <f t="shared" ref="AF176:AG176" si="516">AF177+AF183+AF187+AF201+AF191</f>
        <v>0</v>
      </c>
      <c r="AG176" s="12">
        <f t="shared" si="516"/>
        <v>0</v>
      </c>
      <c r="AH176" s="12">
        <f t="shared" si="425"/>
        <v>201576.3</v>
      </c>
      <c r="AI176" s="12">
        <f t="shared" si="426"/>
        <v>200637.59999999998</v>
      </c>
      <c r="AJ176" s="12">
        <f t="shared" si="427"/>
        <v>200637.59999999998</v>
      </c>
      <c r="AK176" s="12">
        <f>AK177+AK183+AK187+AK201+AK191+AK195</f>
        <v>11336.9</v>
      </c>
      <c r="AL176" s="12">
        <f t="shared" ref="AL176:AM176" si="517">AL177+AL183+AL187+AL201+AL191+AL195</f>
        <v>0</v>
      </c>
      <c r="AM176" s="12">
        <f t="shared" si="517"/>
        <v>0</v>
      </c>
      <c r="AN176" s="12">
        <f t="shared" si="428"/>
        <v>212913.19999999998</v>
      </c>
      <c r="AO176" s="12">
        <f t="shared" si="429"/>
        <v>200637.59999999998</v>
      </c>
      <c r="AP176" s="12">
        <f t="shared" si="430"/>
        <v>200637.59999999998</v>
      </c>
      <c r="AQ176" s="12">
        <f t="shared" ref="AQ176" si="518">AQ177+AQ183+AQ187+AQ201+AQ191+AQ195</f>
        <v>0</v>
      </c>
      <c r="AR176" s="1"/>
    </row>
    <row r="177" spans="1:44" ht="78.75" customHeight="1" x14ac:dyDescent="0.25">
      <c r="A177" s="9" t="s">
        <v>113</v>
      </c>
      <c r="B177" s="11"/>
      <c r="C177" s="9"/>
      <c r="D177" s="9"/>
      <c r="E177" s="17" t="s">
        <v>914</v>
      </c>
      <c r="F177" s="12">
        <f t="shared" ref="F177:K177" si="519">F178</f>
        <v>200142.9</v>
      </c>
      <c r="G177" s="12">
        <f t="shared" si="519"/>
        <v>200142.9</v>
      </c>
      <c r="H177" s="12">
        <f t="shared" si="519"/>
        <v>200142.9</v>
      </c>
      <c r="I177" s="12">
        <f t="shared" si="519"/>
        <v>0</v>
      </c>
      <c r="J177" s="12">
        <f t="shared" si="519"/>
        <v>0</v>
      </c>
      <c r="K177" s="12">
        <f t="shared" si="519"/>
        <v>0</v>
      </c>
      <c r="L177" s="12">
        <f t="shared" si="498"/>
        <v>200142.9</v>
      </c>
      <c r="M177" s="12">
        <f t="shared" si="499"/>
        <v>200142.9</v>
      </c>
      <c r="N177" s="12">
        <f t="shared" si="500"/>
        <v>200142.9</v>
      </c>
      <c r="O177" s="12">
        <f t="shared" ref="O177:Q177" si="520">O178</f>
        <v>0</v>
      </c>
      <c r="P177" s="12">
        <f t="shared" si="520"/>
        <v>0</v>
      </c>
      <c r="Q177" s="12">
        <f t="shared" si="520"/>
        <v>0</v>
      </c>
      <c r="R177" s="12">
        <f t="shared" si="450"/>
        <v>200142.9</v>
      </c>
      <c r="S177" s="12">
        <f t="shared" si="451"/>
        <v>200142.9</v>
      </c>
      <c r="T177" s="12">
        <f t="shared" si="452"/>
        <v>200142.9</v>
      </c>
      <c r="U177" s="12">
        <f t="shared" ref="U177:V177" si="521">U178</f>
        <v>0</v>
      </c>
      <c r="V177" s="12">
        <f t="shared" si="521"/>
        <v>0</v>
      </c>
      <c r="W177" s="12">
        <f t="shared" si="433"/>
        <v>200142.9</v>
      </c>
      <c r="X177" s="12">
        <f t="shared" si="434"/>
        <v>200142.9</v>
      </c>
      <c r="Y177" s="12">
        <f t="shared" si="435"/>
        <v>200142.9</v>
      </c>
      <c r="Z177" s="12">
        <f t="shared" ref="Z177:AB177" si="522">Z178</f>
        <v>0</v>
      </c>
      <c r="AA177" s="12">
        <f t="shared" si="522"/>
        <v>0</v>
      </c>
      <c r="AB177" s="12">
        <f t="shared" si="522"/>
        <v>0</v>
      </c>
      <c r="AC177" s="12">
        <f t="shared" si="422"/>
        <v>200142.9</v>
      </c>
      <c r="AD177" s="12">
        <f t="shared" si="423"/>
        <v>200142.9</v>
      </c>
      <c r="AE177" s="12">
        <f t="shared" si="424"/>
        <v>200142.9</v>
      </c>
      <c r="AF177" s="12">
        <f t="shared" ref="AF177:AG177" si="523">AF178</f>
        <v>0</v>
      </c>
      <c r="AG177" s="12">
        <f t="shared" si="523"/>
        <v>0</v>
      </c>
      <c r="AH177" s="12">
        <f t="shared" si="425"/>
        <v>200142.9</v>
      </c>
      <c r="AI177" s="12">
        <f t="shared" si="426"/>
        <v>200142.9</v>
      </c>
      <c r="AJ177" s="12">
        <f t="shared" si="427"/>
        <v>200142.9</v>
      </c>
      <c r="AK177" s="12">
        <f t="shared" ref="AK177:AQ177" si="524">AK178</f>
        <v>0</v>
      </c>
      <c r="AL177" s="12">
        <f t="shared" si="524"/>
        <v>0</v>
      </c>
      <c r="AM177" s="12">
        <f t="shared" si="524"/>
        <v>0</v>
      </c>
      <c r="AN177" s="12">
        <f t="shared" si="428"/>
        <v>200142.9</v>
      </c>
      <c r="AO177" s="12">
        <f t="shared" si="429"/>
        <v>200142.9</v>
      </c>
      <c r="AP177" s="12">
        <f t="shared" si="430"/>
        <v>200142.9</v>
      </c>
      <c r="AQ177" s="12">
        <f t="shared" si="524"/>
        <v>0</v>
      </c>
      <c r="AR177" s="1"/>
    </row>
    <row r="178" spans="1:44" ht="47.25" customHeight="1" x14ac:dyDescent="0.25">
      <c r="A178" s="9" t="s">
        <v>113</v>
      </c>
      <c r="B178" s="11">
        <v>600</v>
      </c>
      <c r="C178" s="9"/>
      <c r="D178" s="9"/>
      <c r="E178" s="13" t="s">
        <v>436</v>
      </c>
      <c r="F178" s="12">
        <f t="shared" ref="F178:K178" si="525">F179+F181</f>
        <v>200142.9</v>
      </c>
      <c r="G178" s="12">
        <f t="shared" si="525"/>
        <v>200142.9</v>
      </c>
      <c r="H178" s="12">
        <f t="shared" si="525"/>
        <v>200142.9</v>
      </c>
      <c r="I178" s="12">
        <f t="shared" si="525"/>
        <v>0</v>
      </c>
      <c r="J178" s="12">
        <f t="shared" si="525"/>
        <v>0</v>
      </c>
      <c r="K178" s="12">
        <f t="shared" si="525"/>
        <v>0</v>
      </c>
      <c r="L178" s="12">
        <f t="shared" si="498"/>
        <v>200142.9</v>
      </c>
      <c r="M178" s="12">
        <f t="shared" si="499"/>
        <v>200142.9</v>
      </c>
      <c r="N178" s="12">
        <f t="shared" si="500"/>
        <v>200142.9</v>
      </c>
      <c r="O178" s="12">
        <f t="shared" ref="O178:Q178" si="526">O179+O181</f>
        <v>0</v>
      </c>
      <c r="P178" s="12">
        <f t="shared" si="526"/>
        <v>0</v>
      </c>
      <c r="Q178" s="12">
        <f t="shared" si="526"/>
        <v>0</v>
      </c>
      <c r="R178" s="12">
        <f t="shared" si="450"/>
        <v>200142.9</v>
      </c>
      <c r="S178" s="12">
        <f t="shared" si="451"/>
        <v>200142.9</v>
      </c>
      <c r="T178" s="12">
        <f t="shared" si="452"/>
        <v>200142.9</v>
      </c>
      <c r="U178" s="12">
        <f t="shared" ref="U178:V178" si="527">U179+U181</f>
        <v>0</v>
      </c>
      <c r="V178" s="12">
        <f t="shared" si="527"/>
        <v>0</v>
      </c>
      <c r="W178" s="12">
        <f t="shared" si="433"/>
        <v>200142.9</v>
      </c>
      <c r="X178" s="12">
        <f t="shared" si="434"/>
        <v>200142.9</v>
      </c>
      <c r="Y178" s="12">
        <f t="shared" si="435"/>
        <v>200142.9</v>
      </c>
      <c r="Z178" s="12">
        <f t="shared" ref="Z178:AB178" si="528">Z179+Z181</f>
        <v>0</v>
      </c>
      <c r="AA178" s="12">
        <f t="shared" si="528"/>
        <v>0</v>
      </c>
      <c r="AB178" s="12">
        <f t="shared" si="528"/>
        <v>0</v>
      </c>
      <c r="AC178" s="12">
        <f t="shared" si="422"/>
        <v>200142.9</v>
      </c>
      <c r="AD178" s="12">
        <f t="shared" si="423"/>
        <v>200142.9</v>
      </c>
      <c r="AE178" s="12">
        <f t="shared" si="424"/>
        <v>200142.9</v>
      </c>
      <c r="AF178" s="12">
        <f t="shared" ref="AF178:AG178" si="529">AF179+AF181</f>
        <v>0</v>
      </c>
      <c r="AG178" s="12">
        <f t="shared" si="529"/>
        <v>0</v>
      </c>
      <c r="AH178" s="12">
        <f t="shared" si="425"/>
        <v>200142.9</v>
      </c>
      <c r="AI178" s="12">
        <f t="shared" si="426"/>
        <v>200142.9</v>
      </c>
      <c r="AJ178" s="12">
        <f t="shared" si="427"/>
        <v>200142.9</v>
      </c>
      <c r="AK178" s="12">
        <f t="shared" ref="AK178:AQ178" si="530">AK179+AK181</f>
        <v>0</v>
      </c>
      <c r="AL178" s="12">
        <f t="shared" ref="AL178:AM178" si="531">AL179+AL181</f>
        <v>0</v>
      </c>
      <c r="AM178" s="12">
        <f t="shared" si="531"/>
        <v>0</v>
      </c>
      <c r="AN178" s="12">
        <f t="shared" si="428"/>
        <v>200142.9</v>
      </c>
      <c r="AO178" s="12">
        <f t="shared" si="429"/>
        <v>200142.9</v>
      </c>
      <c r="AP178" s="12">
        <f t="shared" si="430"/>
        <v>200142.9</v>
      </c>
      <c r="AQ178" s="12">
        <f t="shared" si="530"/>
        <v>0</v>
      </c>
      <c r="AR178" s="1"/>
    </row>
    <row r="179" spans="1:44" ht="15.75" customHeight="1" x14ac:dyDescent="0.25">
      <c r="A179" s="9" t="s">
        <v>113</v>
      </c>
      <c r="B179" s="11">
        <v>610</v>
      </c>
      <c r="C179" s="9"/>
      <c r="D179" s="9"/>
      <c r="E179" s="13" t="s">
        <v>437</v>
      </c>
      <c r="F179" s="12">
        <f t="shared" ref="F179:K179" si="532">F180</f>
        <v>11861.6</v>
      </c>
      <c r="G179" s="12">
        <f t="shared" si="532"/>
        <v>11861.6</v>
      </c>
      <c r="H179" s="12">
        <f t="shared" si="532"/>
        <v>11861.6</v>
      </c>
      <c r="I179" s="12">
        <f t="shared" si="532"/>
        <v>0</v>
      </c>
      <c r="J179" s="12">
        <f t="shared" si="532"/>
        <v>0</v>
      </c>
      <c r="K179" s="12">
        <f t="shared" si="532"/>
        <v>0</v>
      </c>
      <c r="L179" s="12">
        <f t="shared" si="498"/>
        <v>11861.6</v>
      </c>
      <c r="M179" s="12">
        <f t="shared" si="499"/>
        <v>11861.6</v>
      </c>
      <c r="N179" s="12">
        <f t="shared" si="500"/>
        <v>11861.6</v>
      </c>
      <c r="O179" s="12">
        <f t="shared" ref="O179:Q179" si="533">O180</f>
        <v>0</v>
      </c>
      <c r="P179" s="12">
        <f t="shared" si="533"/>
        <v>0</v>
      </c>
      <c r="Q179" s="12">
        <f t="shared" si="533"/>
        <v>0</v>
      </c>
      <c r="R179" s="12">
        <f t="shared" si="450"/>
        <v>11861.6</v>
      </c>
      <c r="S179" s="12">
        <f t="shared" si="451"/>
        <v>11861.6</v>
      </c>
      <c r="T179" s="12">
        <f t="shared" si="452"/>
        <v>11861.6</v>
      </c>
      <c r="U179" s="12">
        <f t="shared" ref="U179:V179" si="534">U180</f>
        <v>0</v>
      </c>
      <c r="V179" s="12">
        <f t="shared" si="534"/>
        <v>0</v>
      </c>
      <c r="W179" s="12">
        <f t="shared" si="433"/>
        <v>11861.6</v>
      </c>
      <c r="X179" s="12">
        <f t="shared" si="434"/>
        <v>11861.6</v>
      </c>
      <c r="Y179" s="12">
        <f t="shared" si="435"/>
        <v>11861.6</v>
      </c>
      <c r="Z179" s="12">
        <f t="shared" ref="Z179:AB179" si="535">Z180</f>
        <v>0</v>
      </c>
      <c r="AA179" s="12">
        <f t="shared" si="535"/>
        <v>0</v>
      </c>
      <c r="AB179" s="12">
        <f t="shared" si="535"/>
        <v>0</v>
      </c>
      <c r="AC179" s="12">
        <f t="shared" si="422"/>
        <v>11861.6</v>
      </c>
      <c r="AD179" s="12">
        <f t="shared" si="423"/>
        <v>11861.6</v>
      </c>
      <c r="AE179" s="12">
        <f t="shared" si="424"/>
        <v>11861.6</v>
      </c>
      <c r="AF179" s="12">
        <f t="shared" ref="AF179:AG179" si="536">AF180</f>
        <v>0</v>
      </c>
      <c r="AG179" s="12">
        <f t="shared" si="536"/>
        <v>0</v>
      </c>
      <c r="AH179" s="12">
        <f t="shared" si="425"/>
        <v>11861.6</v>
      </c>
      <c r="AI179" s="12">
        <f t="shared" si="426"/>
        <v>11861.6</v>
      </c>
      <c r="AJ179" s="12">
        <f t="shared" si="427"/>
        <v>11861.6</v>
      </c>
      <c r="AK179" s="12">
        <f t="shared" ref="AK179:AQ179" si="537">AK180</f>
        <v>0</v>
      </c>
      <c r="AL179" s="12">
        <f t="shared" si="537"/>
        <v>0</v>
      </c>
      <c r="AM179" s="12">
        <f t="shared" si="537"/>
        <v>0</v>
      </c>
      <c r="AN179" s="12">
        <f t="shared" si="428"/>
        <v>11861.6</v>
      </c>
      <c r="AO179" s="12">
        <f t="shared" si="429"/>
        <v>11861.6</v>
      </c>
      <c r="AP179" s="12">
        <f t="shared" si="430"/>
        <v>11861.6</v>
      </c>
      <c r="AQ179" s="12">
        <f t="shared" si="537"/>
        <v>0</v>
      </c>
      <c r="AR179" s="1"/>
    </row>
    <row r="180" spans="1:44" ht="15.75" customHeight="1" x14ac:dyDescent="0.25">
      <c r="A180" s="9" t="s">
        <v>113</v>
      </c>
      <c r="B180" s="11">
        <v>610</v>
      </c>
      <c r="C180" s="9" t="s">
        <v>194</v>
      </c>
      <c r="D180" s="9" t="s">
        <v>187</v>
      </c>
      <c r="E180" s="13" t="s">
        <v>413</v>
      </c>
      <c r="F180" s="12">
        <v>11861.6</v>
      </c>
      <c r="G180" s="12">
        <v>11861.6</v>
      </c>
      <c r="H180" s="12">
        <v>11861.6</v>
      </c>
      <c r="I180" s="12"/>
      <c r="J180" s="12"/>
      <c r="K180" s="12"/>
      <c r="L180" s="12">
        <f t="shared" si="498"/>
        <v>11861.6</v>
      </c>
      <c r="M180" s="12">
        <f t="shared" si="499"/>
        <v>11861.6</v>
      </c>
      <c r="N180" s="12">
        <f t="shared" si="500"/>
        <v>11861.6</v>
      </c>
      <c r="O180" s="12"/>
      <c r="P180" s="12"/>
      <c r="Q180" s="12"/>
      <c r="R180" s="12">
        <f t="shared" si="450"/>
        <v>11861.6</v>
      </c>
      <c r="S180" s="12">
        <f t="shared" si="451"/>
        <v>11861.6</v>
      </c>
      <c r="T180" s="12">
        <f t="shared" si="452"/>
        <v>11861.6</v>
      </c>
      <c r="U180" s="12"/>
      <c r="V180" s="12"/>
      <c r="W180" s="12">
        <f t="shared" si="433"/>
        <v>11861.6</v>
      </c>
      <c r="X180" s="12">
        <f t="shared" si="434"/>
        <v>11861.6</v>
      </c>
      <c r="Y180" s="12">
        <f t="shared" si="435"/>
        <v>11861.6</v>
      </c>
      <c r="Z180" s="12"/>
      <c r="AA180" s="12"/>
      <c r="AB180" s="12"/>
      <c r="AC180" s="12">
        <f t="shared" si="422"/>
        <v>11861.6</v>
      </c>
      <c r="AD180" s="12">
        <f t="shared" si="423"/>
        <v>11861.6</v>
      </c>
      <c r="AE180" s="12">
        <f t="shared" si="424"/>
        <v>11861.6</v>
      </c>
      <c r="AF180" s="12"/>
      <c r="AG180" s="12"/>
      <c r="AH180" s="12">
        <f t="shared" si="425"/>
        <v>11861.6</v>
      </c>
      <c r="AI180" s="12">
        <f t="shared" si="426"/>
        <v>11861.6</v>
      </c>
      <c r="AJ180" s="12">
        <f t="shared" si="427"/>
        <v>11861.6</v>
      </c>
      <c r="AK180" s="12"/>
      <c r="AL180" s="12"/>
      <c r="AM180" s="12"/>
      <c r="AN180" s="12">
        <f t="shared" si="428"/>
        <v>11861.6</v>
      </c>
      <c r="AO180" s="12">
        <f t="shared" si="429"/>
        <v>11861.6</v>
      </c>
      <c r="AP180" s="12">
        <f t="shared" si="430"/>
        <v>11861.6</v>
      </c>
      <c r="AQ180" s="12"/>
      <c r="AR180" s="1"/>
    </row>
    <row r="181" spans="1:44" ht="15.75" customHeight="1" x14ac:dyDescent="0.25">
      <c r="A181" s="9" t="s">
        <v>113</v>
      </c>
      <c r="B181" s="11">
        <v>620</v>
      </c>
      <c r="C181" s="9"/>
      <c r="D181" s="9"/>
      <c r="E181" s="13" t="s">
        <v>438</v>
      </c>
      <c r="F181" s="12">
        <f t="shared" ref="F181:K181" si="538">F182</f>
        <v>188281.3</v>
      </c>
      <c r="G181" s="12">
        <f t="shared" si="538"/>
        <v>188281.3</v>
      </c>
      <c r="H181" s="12">
        <f t="shared" si="538"/>
        <v>188281.3</v>
      </c>
      <c r="I181" s="12">
        <f t="shared" si="538"/>
        <v>0</v>
      </c>
      <c r="J181" s="12">
        <f t="shared" si="538"/>
        <v>0</v>
      </c>
      <c r="K181" s="12">
        <f t="shared" si="538"/>
        <v>0</v>
      </c>
      <c r="L181" s="12">
        <f t="shared" si="498"/>
        <v>188281.3</v>
      </c>
      <c r="M181" s="12">
        <f t="shared" si="499"/>
        <v>188281.3</v>
      </c>
      <c r="N181" s="12">
        <f t="shared" si="500"/>
        <v>188281.3</v>
      </c>
      <c r="O181" s="12">
        <f t="shared" ref="O181:Q181" si="539">O182</f>
        <v>0</v>
      </c>
      <c r="P181" s="12">
        <f t="shared" si="539"/>
        <v>0</v>
      </c>
      <c r="Q181" s="12">
        <f t="shared" si="539"/>
        <v>0</v>
      </c>
      <c r="R181" s="12">
        <f t="shared" si="450"/>
        <v>188281.3</v>
      </c>
      <c r="S181" s="12">
        <f t="shared" si="451"/>
        <v>188281.3</v>
      </c>
      <c r="T181" s="12">
        <f t="shared" si="452"/>
        <v>188281.3</v>
      </c>
      <c r="U181" s="12">
        <f t="shared" ref="U181:V181" si="540">U182</f>
        <v>0</v>
      </c>
      <c r="V181" s="12">
        <f t="shared" si="540"/>
        <v>0</v>
      </c>
      <c r="W181" s="12">
        <f t="shared" si="433"/>
        <v>188281.3</v>
      </c>
      <c r="X181" s="12">
        <f t="shared" si="434"/>
        <v>188281.3</v>
      </c>
      <c r="Y181" s="12">
        <f t="shared" si="435"/>
        <v>188281.3</v>
      </c>
      <c r="Z181" s="12">
        <f t="shared" ref="Z181:AB181" si="541">Z182</f>
        <v>0</v>
      </c>
      <c r="AA181" s="12">
        <f t="shared" si="541"/>
        <v>0</v>
      </c>
      <c r="AB181" s="12">
        <f t="shared" si="541"/>
        <v>0</v>
      </c>
      <c r="AC181" s="12">
        <f t="shared" si="422"/>
        <v>188281.3</v>
      </c>
      <c r="AD181" s="12">
        <f t="shared" si="423"/>
        <v>188281.3</v>
      </c>
      <c r="AE181" s="12">
        <f t="shared" si="424"/>
        <v>188281.3</v>
      </c>
      <c r="AF181" s="12">
        <f t="shared" ref="AF181:AG181" si="542">AF182</f>
        <v>0</v>
      </c>
      <c r="AG181" s="12">
        <f t="shared" si="542"/>
        <v>0</v>
      </c>
      <c r="AH181" s="12">
        <f t="shared" si="425"/>
        <v>188281.3</v>
      </c>
      <c r="AI181" s="12">
        <f t="shared" si="426"/>
        <v>188281.3</v>
      </c>
      <c r="AJ181" s="12">
        <f t="shared" si="427"/>
        <v>188281.3</v>
      </c>
      <c r="AK181" s="12">
        <f t="shared" ref="AK181:AQ181" si="543">AK182</f>
        <v>0</v>
      </c>
      <c r="AL181" s="12">
        <f t="shared" si="543"/>
        <v>0</v>
      </c>
      <c r="AM181" s="12">
        <f t="shared" si="543"/>
        <v>0</v>
      </c>
      <c r="AN181" s="12">
        <f t="shared" si="428"/>
        <v>188281.3</v>
      </c>
      <c r="AO181" s="12">
        <f t="shared" si="429"/>
        <v>188281.3</v>
      </c>
      <c r="AP181" s="12">
        <f t="shared" si="430"/>
        <v>188281.3</v>
      </c>
      <c r="AQ181" s="12">
        <f t="shared" si="543"/>
        <v>0</v>
      </c>
      <c r="AR181" s="1"/>
    </row>
    <row r="182" spans="1:44" ht="15.75" customHeight="1" x14ac:dyDescent="0.25">
      <c r="A182" s="9" t="s">
        <v>113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188281.3</v>
      </c>
      <c r="G182" s="12">
        <v>188281.3</v>
      </c>
      <c r="H182" s="12">
        <v>188281.3</v>
      </c>
      <c r="I182" s="12"/>
      <c r="J182" s="12"/>
      <c r="K182" s="12"/>
      <c r="L182" s="12">
        <f t="shared" si="498"/>
        <v>188281.3</v>
      </c>
      <c r="M182" s="12">
        <f t="shared" si="499"/>
        <v>188281.3</v>
      </c>
      <c r="N182" s="12">
        <f t="shared" si="500"/>
        <v>188281.3</v>
      </c>
      <c r="O182" s="12"/>
      <c r="P182" s="12"/>
      <c r="Q182" s="12"/>
      <c r="R182" s="12">
        <f t="shared" si="450"/>
        <v>188281.3</v>
      </c>
      <c r="S182" s="12">
        <f t="shared" si="451"/>
        <v>188281.3</v>
      </c>
      <c r="T182" s="12">
        <f t="shared" si="452"/>
        <v>188281.3</v>
      </c>
      <c r="U182" s="12"/>
      <c r="V182" s="12"/>
      <c r="W182" s="12">
        <f t="shared" si="433"/>
        <v>188281.3</v>
      </c>
      <c r="X182" s="12">
        <f t="shared" si="434"/>
        <v>188281.3</v>
      </c>
      <c r="Y182" s="12">
        <f t="shared" si="435"/>
        <v>188281.3</v>
      </c>
      <c r="Z182" s="12"/>
      <c r="AA182" s="12"/>
      <c r="AB182" s="12"/>
      <c r="AC182" s="12">
        <f t="shared" si="422"/>
        <v>188281.3</v>
      </c>
      <c r="AD182" s="12">
        <f t="shared" si="423"/>
        <v>188281.3</v>
      </c>
      <c r="AE182" s="12">
        <f t="shared" si="424"/>
        <v>188281.3</v>
      </c>
      <c r="AF182" s="12"/>
      <c r="AG182" s="12"/>
      <c r="AH182" s="12">
        <f t="shared" si="425"/>
        <v>188281.3</v>
      </c>
      <c r="AI182" s="12">
        <f t="shared" si="426"/>
        <v>188281.3</v>
      </c>
      <c r="AJ182" s="12">
        <f t="shared" si="427"/>
        <v>188281.3</v>
      </c>
      <c r="AK182" s="12"/>
      <c r="AL182" s="12"/>
      <c r="AM182" s="12"/>
      <c r="AN182" s="12">
        <f t="shared" si="428"/>
        <v>188281.3</v>
      </c>
      <c r="AO182" s="12">
        <f t="shared" si="429"/>
        <v>188281.3</v>
      </c>
      <c r="AP182" s="12">
        <f t="shared" si="430"/>
        <v>188281.3</v>
      </c>
      <c r="AQ182" s="12"/>
      <c r="AR182" s="1"/>
    </row>
    <row r="183" spans="1:44" ht="47.25" customHeight="1" x14ac:dyDescent="0.25">
      <c r="A183" s="9" t="s">
        <v>114</v>
      </c>
      <c r="B183" s="11"/>
      <c r="C183" s="9"/>
      <c r="D183" s="9"/>
      <c r="E183" s="13" t="s">
        <v>938</v>
      </c>
      <c r="F183" s="12">
        <f t="shared" ref="F183:K185" si="544">F184</f>
        <v>341.9</v>
      </c>
      <c r="G183" s="12">
        <f t="shared" si="544"/>
        <v>341.9</v>
      </c>
      <c r="H183" s="12">
        <f t="shared" si="544"/>
        <v>341.9</v>
      </c>
      <c r="I183" s="12">
        <f t="shared" si="544"/>
        <v>0</v>
      </c>
      <c r="J183" s="12">
        <f t="shared" si="544"/>
        <v>0</v>
      </c>
      <c r="K183" s="12">
        <f t="shared" si="544"/>
        <v>0</v>
      </c>
      <c r="L183" s="12">
        <f t="shared" si="498"/>
        <v>341.9</v>
      </c>
      <c r="M183" s="12">
        <f t="shared" si="499"/>
        <v>341.9</v>
      </c>
      <c r="N183" s="12">
        <f t="shared" si="500"/>
        <v>341.9</v>
      </c>
      <c r="O183" s="12">
        <f t="shared" ref="O183:Q185" si="545">O184</f>
        <v>0</v>
      </c>
      <c r="P183" s="12">
        <f t="shared" si="545"/>
        <v>0</v>
      </c>
      <c r="Q183" s="12">
        <f t="shared" si="545"/>
        <v>0</v>
      </c>
      <c r="R183" s="12">
        <f t="shared" si="450"/>
        <v>341.9</v>
      </c>
      <c r="S183" s="12">
        <f t="shared" si="451"/>
        <v>341.9</v>
      </c>
      <c r="T183" s="12">
        <f t="shared" si="452"/>
        <v>341.9</v>
      </c>
      <c r="U183" s="12">
        <f t="shared" ref="U183:V185" si="546">U184</f>
        <v>0</v>
      </c>
      <c r="V183" s="12">
        <f t="shared" si="546"/>
        <v>0</v>
      </c>
      <c r="W183" s="12">
        <f t="shared" si="433"/>
        <v>341.9</v>
      </c>
      <c r="X183" s="12">
        <f t="shared" si="434"/>
        <v>341.9</v>
      </c>
      <c r="Y183" s="12">
        <f t="shared" si="435"/>
        <v>341.9</v>
      </c>
      <c r="Z183" s="12">
        <f t="shared" ref="Z183:AB185" si="547">Z184</f>
        <v>0</v>
      </c>
      <c r="AA183" s="12">
        <f t="shared" si="547"/>
        <v>0</v>
      </c>
      <c r="AB183" s="12">
        <f t="shared" si="547"/>
        <v>0</v>
      </c>
      <c r="AC183" s="12">
        <f t="shared" si="422"/>
        <v>341.9</v>
      </c>
      <c r="AD183" s="12">
        <f t="shared" si="423"/>
        <v>341.9</v>
      </c>
      <c r="AE183" s="12">
        <f t="shared" si="424"/>
        <v>341.9</v>
      </c>
      <c r="AF183" s="12">
        <f t="shared" ref="AF183:AG185" si="548">AF184</f>
        <v>0</v>
      </c>
      <c r="AG183" s="12">
        <f t="shared" si="548"/>
        <v>0</v>
      </c>
      <c r="AH183" s="12">
        <f t="shared" si="425"/>
        <v>341.9</v>
      </c>
      <c r="AI183" s="12">
        <f t="shared" si="426"/>
        <v>341.9</v>
      </c>
      <c r="AJ183" s="12">
        <f t="shared" si="427"/>
        <v>341.9</v>
      </c>
      <c r="AK183" s="12">
        <f t="shared" ref="AK183:AQ185" si="549">AK184</f>
        <v>0</v>
      </c>
      <c r="AL183" s="12">
        <f t="shared" si="549"/>
        <v>0</v>
      </c>
      <c r="AM183" s="12">
        <f t="shared" si="549"/>
        <v>0</v>
      </c>
      <c r="AN183" s="12">
        <f t="shared" si="428"/>
        <v>341.9</v>
      </c>
      <c r="AO183" s="12">
        <f t="shared" si="429"/>
        <v>341.9</v>
      </c>
      <c r="AP183" s="12">
        <f t="shared" si="430"/>
        <v>341.9</v>
      </c>
      <c r="AQ183" s="12">
        <f t="shared" si="549"/>
        <v>0</v>
      </c>
      <c r="AR183" s="1"/>
    </row>
    <row r="184" spans="1:44" ht="47.25" customHeight="1" x14ac:dyDescent="0.25">
      <c r="A184" s="9" t="s">
        <v>114</v>
      </c>
      <c r="B184" s="11">
        <v>600</v>
      </c>
      <c r="C184" s="9"/>
      <c r="D184" s="9"/>
      <c r="E184" s="13" t="s">
        <v>436</v>
      </c>
      <c r="F184" s="12">
        <f t="shared" si="544"/>
        <v>341.9</v>
      </c>
      <c r="G184" s="12">
        <f t="shared" si="544"/>
        <v>341.9</v>
      </c>
      <c r="H184" s="12">
        <f t="shared" si="544"/>
        <v>341.9</v>
      </c>
      <c r="I184" s="12">
        <f t="shared" si="544"/>
        <v>0</v>
      </c>
      <c r="J184" s="12">
        <f t="shared" si="544"/>
        <v>0</v>
      </c>
      <c r="K184" s="12">
        <f t="shared" si="544"/>
        <v>0</v>
      </c>
      <c r="L184" s="12">
        <f t="shared" si="498"/>
        <v>341.9</v>
      </c>
      <c r="M184" s="12">
        <f t="shared" si="499"/>
        <v>341.9</v>
      </c>
      <c r="N184" s="12">
        <f t="shared" si="500"/>
        <v>341.9</v>
      </c>
      <c r="O184" s="12">
        <f t="shared" si="545"/>
        <v>0</v>
      </c>
      <c r="P184" s="12">
        <f t="shared" si="545"/>
        <v>0</v>
      </c>
      <c r="Q184" s="12">
        <f t="shared" si="545"/>
        <v>0</v>
      </c>
      <c r="R184" s="12">
        <f t="shared" si="450"/>
        <v>341.9</v>
      </c>
      <c r="S184" s="12">
        <f t="shared" si="451"/>
        <v>341.9</v>
      </c>
      <c r="T184" s="12">
        <f t="shared" si="452"/>
        <v>341.9</v>
      </c>
      <c r="U184" s="12">
        <f t="shared" si="546"/>
        <v>0</v>
      </c>
      <c r="V184" s="12">
        <f t="shared" si="546"/>
        <v>0</v>
      </c>
      <c r="W184" s="12">
        <f t="shared" si="433"/>
        <v>341.9</v>
      </c>
      <c r="X184" s="12">
        <f t="shared" si="434"/>
        <v>341.9</v>
      </c>
      <c r="Y184" s="12">
        <f t="shared" si="435"/>
        <v>341.9</v>
      </c>
      <c r="Z184" s="12">
        <f t="shared" si="547"/>
        <v>0</v>
      </c>
      <c r="AA184" s="12">
        <f t="shared" si="547"/>
        <v>0</v>
      </c>
      <c r="AB184" s="12">
        <f t="shared" si="547"/>
        <v>0</v>
      </c>
      <c r="AC184" s="12">
        <f t="shared" si="422"/>
        <v>341.9</v>
      </c>
      <c r="AD184" s="12">
        <f t="shared" si="423"/>
        <v>341.9</v>
      </c>
      <c r="AE184" s="12">
        <f t="shared" si="424"/>
        <v>341.9</v>
      </c>
      <c r="AF184" s="12">
        <f t="shared" si="548"/>
        <v>0</v>
      </c>
      <c r="AG184" s="12">
        <f t="shared" si="548"/>
        <v>0</v>
      </c>
      <c r="AH184" s="12">
        <f t="shared" si="425"/>
        <v>341.9</v>
      </c>
      <c r="AI184" s="12">
        <f t="shared" si="426"/>
        <v>341.9</v>
      </c>
      <c r="AJ184" s="12">
        <f t="shared" si="427"/>
        <v>341.9</v>
      </c>
      <c r="AK184" s="12">
        <f t="shared" si="549"/>
        <v>0</v>
      </c>
      <c r="AL184" s="12">
        <f t="shared" si="549"/>
        <v>0</v>
      </c>
      <c r="AM184" s="12">
        <f t="shared" si="549"/>
        <v>0</v>
      </c>
      <c r="AN184" s="12">
        <f t="shared" si="428"/>
        <v>341.9</v>
      </c>
      <c r="AO184" s="12">
        <f t="shared" si="429"/>
        <v>341.9</v>
      </c>
      <c r="AP184" s="12">
        <f t="shared" si="430"/>
        <v>341.9</v>
      </c>
      <c r="AQ184" s="12">
        <f t="shared" si="549"/>
        <v>0</v>
      </c>
      <c r="AR184" s="1"/>
    </row>
    <row r="185" spans="1:44" ht="15.75" customHeight="1" x14ac:dyDescent="0.25">
      <c r="A185" s="9" t="s">
        <v>114</v>
      </c>
      <c r="B185" s="11">
        <v>620</v>
      </c>
      <c r="C185" s="9"/>
      <c r="D185" s="9"/>
      <c r="E185" s="13" t="s">
        <v>438</v>
      </c>
      <c r="F185" s="12">
        <f t="shared" si="544"/>
        <v>341.9</v>
      </c>
      <c r="G185" s="12">
        <f t="shared" si="544"/>
        <v>341.9</v>
      </c>
      <c r="H185" s="12">
        <f t="shared" si="544"/>
        <v>341.9</v>
      </c>
      <c r="I185" s="12">
        <f t="shared" si="544"/>
        <v>0</v>
      </c>
      <c r="J185" s="12">
        <f t="shared" si="544"/>
        <v>0</v>
      </c>
      <c r="K185" s="12">
        <f t="shared" si="544"/>
        <v>0</v>
      </c>
      <c r="L185" s="12">
        <f t="shared" si="498"/>
        <v>341.9</v>
      </c>
      <c r="M185" s="12">
        <f t="shared" si="499"/>
        <v>341.9</v>
      </c>
      <c r="N185" s="12">
        <f t="shared" si="500"/>
        <v>341.9</v>
      </c>
      <c r="O185" s="12">
        <f t="shared" si="545"/>
        <v>0</v>
      </c>
      <c r="P185" s="12">
        <f t="shared" si="545"/>
        <v>0</v>
      </c>
      <c r="Q185" s="12">
        <f t="shared" si="545"/>
        <v>0</v>
      </c>
      <c r="R185" s="12">
        <f t="shared" si="450"/>
        <v>341.9</v>
      </c>
      <c r="S185" s="12">
        <f t="shared" si="451"/>
        <v>341.9</v>
      </c>
      <c r="T185" s="12">
        <f t="shared" si="452"/>
        <v>341.9</v>
      </c>
      <c r="U185" s="12">
        <f t="shared" si="546"/>
        <v>0</v>
      </c>
      <c r="V185" s="12">
        <f t="shared" si="546"/>
        <v>0</v>
      </c>
      <c r="W185" s="12">
        <f t="shared" si="433"/>
        <v>341.9</v>
      </c>
      <c r="X185" s="12">
        <f t="shared" si="434"/>
        <v>341.9</v>
      </c>
      <c r="Y185" s="12">
        <f t="shared" si="435"/>
        <v>341.9</v>
      </c>
      <c r="Z185" s="12">
        <f t="shared" si="547"/>
        <v>0</v>
      </c>
      <c r="AA185" s="12">
        <f t="shared" si="547"/>
        <v>0</v>
      </c>
      <c r="AB185" s="12">
        <f t="shared" si="547"/>
        <v>0</v>
      </c>
      <c r="AC185" s="12">
        <f t="shared" si="422"/>
        <v>341.9</v>
      </c>
      <c r="AD185" s="12">
        <f t="shared" si="423"/>
        <v>341.9</v>
      </c>
      <c r="AE185" s="12">
        <f t="shared" si="424"/>
        <v>341.9</v>
      </c>
      <c r="AF185" s="12">
        <f t="shared" si="548"/>
        <v>0</v>
      </c>
      <c r="AG185" s="12">
        <f t="shared" si="548"/>
        <v>0</v>
      </c>
      <c r="AH185" s="12">
        <f t="shared" si="425"/>
        <v>341.9</v>
      </c>
      <c r="AI185" s="12">
        <f t="shared" si="426"/>
        <v>341.9</v>
      </c>
      <c r="AJ185" s="12">
        <f t="shared" si="427"/>
        <v>341.9</v>
      </c>
      <c r="AK185" s="12">
        <f t="shared" si="549"/>
        <v>0</v>
      </c>
      <c r="AL185" s="12">
        <f t="shared" si="549"/>
        <v>0</v>
      </c>
      <c r="AM185" s="12">
        <f t="shared" si="549"/>
        <v>0</v>
      </c>
      <c r="AN185" s="12">
        <f t="shared" si="428"/>
        <v>341.9</v>
      </c>
      <c r="AO185" s="12">
        <f t="shared" si="429"/>
        <v>341.9</v>
      </c>
      <c r="AP185" s="12">
        <f t="shared" si="430"/>
        <v>341.9</v>
      </c>
      <c r="AQ185" s="12">
        <f t="shared" si="549"/>
        <v>0</v>
      </c>
      <c r="AR185" s="1"/>
    </row>
    <row r="186" spans="1:44" ht="15.75" customHeight="1" x14ac:dyDescent="0.25">
      <c r="A186" s="9" t="s">
        <v>114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341.9</v>
      </c>
      <c r="G186" s="12">
        <v>341.9</v>
      </c>
      <c r="H186" s="12">
        <v>341.9</v>
      </c>
      <c r="I186" s="12"/>
      <c r="J186" s="12"/>
      <c r="K186" s="12"/>
      <c r="L186" s="12">
        <f t="shared" si="498"/>
        <v>341.9</v>
      </c>
      <c r="M186" s="12">
        <f t="shared" si="499"/>
        <v>341.9</v>
      </c>
      <c r="N186" s="12">
        <f t="shared" si="500"/>
        <v>341.9</v>
      </c>
      <c r="O186" s="12"/>
      <c r="P186" s="12"/>
      <c r="Q186" s="12"/>
      <c r="R186" s="12">
        <f t="shared" si="450"/>
        <v>341.9</v>
      </c>
      <c r="S186" s="12">
        <f t="shared" si="451"/>
        <v>341.9</v>
      </c>
      <c r="T186" s="12">
        <f t="shared" si="452"/>
        <v>341.9</v>
      </c>
      <c r="U186" s="12"/>
      <c r="V186" s="12"/>
      <c r="W186" s="12">
        <f t="shared" si="433"/>
        <v>341.9</v>
      </c>
      <c r="X186" s="12">
        <f t="shared" si="434"/>
        <v>341.9</v>
      </c>
      <c r="Y186" s="12">
        <f t="shared" si="435"/>
        <v>341.9</v>
      </c>
      <c r="Z186" s="12"/>
      <c r="AA186" s="12"/>
      <c r="AB186" s="12"/>
      <c r="AC186" s="12">
        <f t="shared" si="422"/>
        <v>341.9</v>
      </c>
      <c r="AD186" s="12">
        <f t="shared" si="423"/>
        <v>341.9</v>
      </c>
      <c r="AE186" s="12">
        <f t="shared" si="424"/>
        <v>341.9</v>
      </c>
      <c r="AF186" s="12"/>
      <c r="AG186" s="12"/>
      <c r="AH186" s="12">
        <f t="shared" si="425"/>
        <v>341.9</v>
      </c>
      <c r="AI186" s="12">
        <f t="shared" si="426"/>
        <v>341.9</v>
      </c>
      <c r="AJ186" s="12">
        <f t="shared" si="427"/>
        <v>341.9</v>
      </c>
      <c r="AK186" s="12"/>
      <c r="AL186" s="12"/>
      <c r="AM186" s="12"/>
      <c r="AN186" s="12">
        <f t="shared" si="428"/>
        <v>341.9</v>
      </c>
      <c r="AO186" s="12">
        <f t="shared" si="429"/>
        <v>341.9</v>
      </c>
      <c r="AP186" s="12">
        <f t="shared" si="430"/>
        <v>341.9</v>
      </c>
      <c r="AQ186" s="12"/>
      <c r="AR186" s="1"/>
    </row>
    <row r="187" spans="1:44" ht="47.25" customHeight="1" x14ac:dyDescent="0.25">
      <c r="A187" s="9" t="s">
        <v>907</v>
      </c>
      <c r="B187" s="11"/>
      <c r="C187" s="9"/>
      <c r="D187" s="9"/>
      <c r="E187" s="13" t="s">
        <v>1232</v>
      </c>
      <c r="F187" s="12">
        <f t="shared" ref="F187:K189" si="550">F188</f>
        <v>220</v>
      </c>
      <c r="G187" s="12">
        <f t="shared" si="550"/>
        <v>0</v>
      </c>
      <c r="H187" s="12">
        <f t="shared" si="550"/>
        <v>0</v>
      </c>
      <c r="I187" s="12">
        <f t="shared" si="550"/>
        <v>0</v>
      </c>
      <c r="J187" s="12">
        <f t="shared" si="550"/>
        <v>0</v>
      </c>
      <c r="K187" s="12">
        <f t="shared" si="550"/>
        <v>0</v>
      </c>
      <c r="L187" s="12">
        <f t="shared" si="498"/>
        <v>220</v>
      </c>
      <c r="M187" s="12">
        <f t="shared" si="499"/>
        <v>0</v>
      </c>
      <c r="N187" s="12">
        <f t="shared" si="500"/>
        <v>0</v>
      </c>
      <c r="O187" s="12">
        <f t="shared" ref="O187:Q189" si="551">O188</f>
        <v>0</v>
      </c>
      <c r="P187" s="12">
        <f t="shared" si="551"/>
        <v>0</v>
      </c>
      <c r="Q187" s="12">
        <f t="shared" si="551"/>
        <v>0</v>
      </c>
      <c r="R187" s="12">
        <f t="shared" si="450"/>
        <v>220</v>
      </c>
      <c r="S187" s="12">
        <f t="shared" si="451"/>
        <v>0</v>
      </c>
      <c r="T187" s="12">
        <f t="shared" si="452"/>
        <v>0</v>
      </c>
      <c r="U187" s="12">
        <f t="shared" ref="U187:V189" si="552">U188</f>
        <v>0</v>
      </c>
      <c r="V187" s="12">
        <f t="shared" si="552"/>
        <v>0</v>
      </c>
      <c r="W187" s="12">
        <f t="shared" si="433"/>
        <v>220</v>
      </c>
      <c r="X187" s="12">
        <f t="shared" si="434"/>
        <v>0</v>
      </c>
      <c r="Y187" s="12">
        <f t="shared" si="435"/>
        <v>0</v>
      </c>
      <c r="Z187" s="12">
        <f t="shared" ref="Z187:AB189" si="553">Z188</f>
        <v>0</v>
      </c>
      <c r="AA187" s="12">
        <f t="shared" si="553"/>
        <v>0</v>
      </c>
      <c r="AB187" s="12">
        <f t="shared" si="553"/>
        <v>0</v>
      </c>
      <c r="AC187" s="12">
        <f t="shared" si="422"/>
        <v>220</v>
      </c>
      <c r="AD187" s="12">
        <f t="shared" si="423"/>
        <v>0</v>
      </c>
      <c r="AE187" s="12">
        <f t="shared" si="424"/>
        <v>0</v>
      </c>
      <c r="AF187" s="12">
        <f t="shared" ref="AF187:AG189" si="554">AF188</f>
        <v>0</v>
      </c>
      <c r="AG187" s="12">
        <f t="shared" si="554"/>
        <v>0</v>
      </c>
      <c r="AH187" s="12">
        <f t="shared" si="425"/>
        <v>220</v>
      </c>
      <c r="AI187" s="12">
        <f t="shared" si="426"/>
        <v>0</v>
      </c>
      <c r="AJ187" s="12">
        <f t="shared" si="427"/>
        <v>0</v>
      </c>
      <c r="AK187" s="12">
        <f t="shared" ref="AK187:AQ189" si="555">AK188</f>
        <v>0</v>
      </c>
      <c r="AL187" s="12">
        <f t="shared" si="555"/>
        <v>0</v>
      </c>
      <c r="AM187" s="12">
        <f t="shared" si="555"/>
        <v>0</v>
      </c>
      <c r="AN187" s="12">
        <f t="shared" si="428"/>
        <v>220</v>
      </c>
      <c r="AO187" s="12">
        <f t="shared" si="429"/>
        <v>0</v>
      </c>
      <c r="AP187" s="12">
        <f t="shared" si="430"/>
        <v>0</v>
      </c>
      <c r="AQ187" s="12">
        <f t="shared" si="555"/>
        <v>0</v>
      </c>
      <c r="AR187" s="1"/>
    </row>
    <row r="188" spans="1:44" ht="47.25" customHeight="1" x14ac:dyDescent="0.25">
      <c r="A188" s="9" t="s">
        <v>907</v>
      </c>
      <c r="B188" s="11">
        <v>600</v>
      </c>
      <c r="C188" s="9"/>
      <c r="D188" s="9"/>
      <c r="E188" s="13" t="s">
        <v>436</v>
      </c>
      <c r="F188" s="12">
        <f t="shared" si="550"/>
        <v>220</v>
      </c>
      <c r="G188" s="12">
        <f t="shared" si="550"/>
        <v>0</v>
      </c>
      <c r="H188" s="12">
        <f t="shared" si="550"/>
        <v>0</v>
      </c>
      <c r="I188" s="12">
        <f t="shared" si="550"/>
        <v>0</v>
      </c>
      <c r="J188" s="12">
        <f t="shared" si="550"/>
        <v>0</v>
      </c>
      <c r="K188" s="12">
        <f t="shared" si="550"/>
        <v>0</v>
      </c>
      <c r="L188" s="12">
        <f t="shared" si="498"/>
        <v>220</v>
      </c>
      <c r="M188" s="12">
        <f t="shared" si="499"/>
        <v>0</v>
      </c>
      <c r="N188" s="12">
        <f t="shared" si="500"/>
        <v>0</v>
      </c>
      <c r="O188" s="12">
        <f t="shared" si="551"/>
        <v>0</v>
      </c>
      <c r="P188" s="12">
        <f t="shared" si="551"/>
        <v>0</v>
      </c>
      <c r="Q188" s="12">
        <f t="shared" si="551"/>
        <v>0</v>
      </c>
      <c r="R188" s="12">
        <f t="shared" si="450"/>
        <v>220</v>
      </c>
      <c r="S188" s="12">
        <f t="shared" si="451"/>
        <v>0</v>
      </c>
      <c r="T188" s="12">
        <f t="shared" si="452"/>
        <v>0</v>
      </c>
      <c r="U188" s="12">
        <f t="shared" si="552"/>
        <v>0</v>
      </c>
      <c r="V188" s="12">
        <f t="shared" si="552"/>
        <v>0</v>
      </c>
      <c r="W188" s="12">
        <f t="shared" si="433"/>
        <v>220</v>
      </c>
      <c r="X188" s="12">
        <f t="shared" si="434"/>
        <v>0</v>
      </c>
      <c r="Y188" s="12">
        <f t="shared" si="435"/>
        <v>0</v>
      </c>
      <c r="Z188" s="12">
        <f t="shared" si="553"/>
        <v>0</v>
      </c>
      <c r="AA188" s="12">
        <f t="shared" si="553"/>
        <v>0</v>
      </c>
      <c r="AB188" s="12">
        <f t="shared" si="553"/>
        <v>0</v>
      </c>
      <c r="AC188" s="12">
        <f t="shared" si="422"/>
        <v>220</v>
      </c>
      <c r="AD188" s="12">
        <f t="shared" si="423"/>
        <v>0</v>
      </c>
      <c r="AE188" s="12">
        <f t="shared" si="424"/>
        <v>0</v>
      </c>
      <c r="AF188" s="12">
        <f t="shared" si="554"/>
        <v>0</v>
      </c>
      <c r="AG188" s="12">
        <f t="shared" si="554"/>
        <v>0</v>
      </c>
      <c r="AH188" s="12">
        <f t="shared" si="425"/>
        <v>220</v>
      </c>
      <c r="AI188" s="12">
        <f t="shared" si="426"/>
        <v>0</v>
      </c>
      <c r="AJ188" s="12">
        <f t="shared" si="427"/>
        <v>0</v>
      </c>
      <c r="AK188" s="12">
        <f t="shared" si="555"/>
        <v>0</v>
      </c>
      <c r="AL188" s="12">
        <f t="shared" si="555"/>
        <v>0</v>
      </c>
      <c r="AM188" s="12">
        <f t="shared" si="555"/>
        <v>0</v>
      </c>
      <c r="AN188" s="12">
        <f t="shared" si="428"/>
        <v>220</v>
      </c>
      <c r="AO188" s="12">
        <f t="shared" si="429"/>
        <v>0</v>
      </c>
      <c r="AP188" s="12">
        <f t="shared" si="430"/>
        <v>0</v>
      </c>
      <c r="AQ188" s="12">
        <f t="shared" si="555"/>
        <v>0</v>
      </c>
      <c r="AR188" s="1"/>
    </row>
    <row r="189" spans="1:44" ht="15.75" customHeight="1" x14ac:dyDescent="0.25">
      <c r="A189" s="9" t="s">
        <v>907</v>
      </c>
      <c r="B189" s="11">
        <v>620</v>
      </c>
      <c r="C189" s="9"/>
      <c r="D189" s="9"/>
      <c r="E189" s="13" t="s">
        <v>438</v>
      </c>
      <c r="F189" s="12">
        <f t="shared" si="550"/>
        <v>220</v>
      </c>
      <c r="G189" s="12">
        <f t="shared" si="550"/>
        <v>0</v>
      </c>
      <c r="H189" s="12">
        <f t="shared" si="550"/>
        <v>0</v>
      </c>
      <c r="I189" s="12">
        <f t="shared" si="550"/>
        <v>0</v>
      </c>
      <c r="J189" s="12">
        <f t="shared" si="550"/>
        <v>0</v>
      </c>
      <c r="K189" s="12">
        <f t="shared" si="550"/>
        <v>0</v>
      </c>
      <c r="L189" s="12">
        <f t="shared" si="498"/>
        <v>220</v>
      </c>
      <c r="M189" s="12">
        <f t="shared" si="499"/>
        <v>0</v>
      </c>
      <c r="N189" s="12">
        <f t="shared" si="500"/>
        <v>0</v>
      </c>
      <c r="O189" s="12">
        <f t="shared" si="551"/>
        <v>0</v>
      </c>
      <c r="P189" s="12">
        <f t="shared" si="551"/>
        <v>0</v>
      </c>
      <c r="Q189" s="12">
        <f t="shared" si="551"/>
        <v>0</v>
      </c>
      <c r="R189" s="12">
        <f t="shared" si="450"/>
        <v>220</v>
      </c>
      <c r="S189" s="12">
        <f t="shared" si="451"/>
        <v>0</v>
      </c>
      <c r="T189" s="12">
        <f t="shared" si="452"/>
        <v>0</v>
      </c>
      <c r="U189" s="12">
        <f t="shared" si="552"/>
        <v>0</v>
      </c>
      <c r="V189" s="12">
        <f t="shared" si="552"/>
        <v>0</v>
      </c>
      <c r="W189" s="12">
        <f t="shared" si="433"/>
        <v>220</v>
      </c>
      <c r="X189" s="12">
        <f t="shared" si="434"/>
        <v>0</v>
      </c>
      <c r="Y189" s="12">
        <f t="shared" si="435"/>
        <v>0</v>
      </c>
      <c r="Z189" s="12">
        <f t="shared" si="553"/>
        <v>0</v>
      </c>
      <c r="AA189" s="12">
        <f t="shared" si="553"/>
        <v>0</v>
      </c>
      <c r="AB189" s="12">
        <f t="shared" si="553"/>
        <v>0</v>
      </c>
      <c r="AC189" s="12">
        <f t="shared" si="422"/>
        <v>220</v>
      </c>
      <c r="AD189" s="12">
        <f t="shared" si="423"/>
        <v>0</v>
      </c>
      <c r="AE189" s="12">
        <f t="shared" si="424"/>
        <v>0</v>
      </c>
      <c r="AF189" s="12">
        <f t="shared" si="554"/>
        <v>0</v>
      </c>
      <c r="AG189" s="12">
        <f t="shared" si="554"/>
        <v>0</v>
      </c>
      <c r="AH189" s="12">
        <f t="shared" si="425"/>
        <v>220</v>
      </c>
      <c r="AI189" s="12">
        <f t="shared" si="426"/>
        <v>0</v>
      </c>
      <c r="AJ189" s="12">
        <f t="shared" si="427"/>
        <v>0</v>
      </c>
      <c r="AK189" s="12">
        <f t="shared" si="555"/>
        <v>0</v>
      </c>
      <c r="AL189" s="12">
        <f t="shared" si="555"/>
        <v>0</v>
      </c>
      <c r="AM189" s="12">
        <f t="shared" si="555"/>
        <v>0</v>
      </c>
      <c r="AN189" s="12">
        <f t="shared" si="428"/>
        <v>220</v>
      </c>
      <c r="AO189" s="12">
        <f t="shared" si="429"/>
        <v>0</v>
      </c>
      <c r="AP189" s="12">
        <f t="shared" si="430"/>
        <v>0</v>
      </c>
      <c r="AQ189" s="12">
        <f t="shared" si="555"/>
        <v>0</v>
      </c>
      <c r="AR189" s="1"/>
    </row>
    <row r="190" spans="1:44" ht="15.75" customHeight="1" x14ac:dyDescent="0.25">
      <c r="A190" s="9" t="s">
        <v>907</v>
      </c>
      <c r="B190" s="11">
        <v>620</v>
      </c>
      <c r="C190" s="9" t="s">
        <v>194</v>
      </c>
      <c r="D190" s="9" t="s">
        <v>187</v>
      </c>
      <c r="E190" s="13" t="s">
        <v>413</v>
      </c>
      <c r="F190" s="12">
        <v>220</v>
      </c>
      <c r="G190" s="12"/>
      <c r="H190" s="12"/>
      <c r="I190" s="12"/>
      <c r="J190" s="12"/>
      <c r="K190" s="12"/>
      <c r="L190" s="12">
        <f t="shared" si="498"/>
        <v>220</v>
      </c>
      <c r="M190" s="12">
        <f t="shared" si="499"/>
        <v>0</v>
      </c>
      <c r="N190" s="12">
        <f t="shared" si="500"/>
        <v>0</v>
      </c>
      <c r="O190" s="12"/>
      <c r="P190" s="12"/>
      <c r="Q190" s="12"/>
      <c r="R190" s="12">
        <f t="shared" si="450"/>
        <v>220</v>
      </c>
      <c r="S190" s="12">
        <f t="shared" si="451"/>
        <v>0</v>
      </c>
      <c r="T190" s="12">
        <f t="shared" si="452"/>
        <v>0</v>
      </c>
      <c r="U190" s="12"/>
      <c r="V190" s="12"/>
      <c r="W190" s="12">
        <f t="shared" si="433"/>
        <v>220</v>
      </c>
      <c r="X190" s="12">
        <f t="shared" si="434"/>
        <v>0</v>
      </c>
      <c r="Y190" s="12">
        <f t="shared" si="435"/>
        <v>0</v>
      </c>
      <c r="Z190" s="12"/>
      <c r="AA190" s="12"/>
      <c r="AB190" s="12"/>
      <c r="AC190" s="12">
        <f t="shared" si="422"/>
        <v>220</v>
      </c>
      <c r="AD190" s="12">
        <f t="shared" si="423"/>
        <v>0</v>
      </c>
      <c r="AE190" s="12">
        <f t="shared" si="424"/>
        <v>0</v>
      </c>
      <c r="AF190" s="12"/>
      <c r="AG190" s="12"/>
      <c r="AH190" s="12">
        <f t="shared" si="425"/>
        <v>220</v>
      </c>
      <c r="AI190" s="12">
        <f t="shared" si="426"/>
        <v>0</v>
      </c>
      <c r="AJ190" s="12">
        <f t="shared" si="427"/>
        <v>0</v>
      </c>
      <c r="AK190" s="12"/>
      <c r="AL190" s="12"/>
      <c r="AM190" s="12"/>
      <c r="AN190" s="12">
        <f t="shared" si="428"/>
        <v>220</v>
      </c>
      <c r="AO190" s="12">
        <f t="shared" si="429"/>
        <v>0</v>
      </c>
      <c r="AP190" s="12">
        <f t="shared" si="430"/>
        <v>0</v>
      </c>
      <c r="AQ190" s="12"/>
      <c r="AR190" s="1"/>
    </row>
    <row r="191" spans="1:44" ht="47.25" x14ac:dyDescent="0.25">
      <c r="A191" s="9" t="s">
        <v>1342</v>
      </c>
      <c r="B191" s="11"/>
      <c r="C191" s="9"/>
      <c r="D191" s="9"/>
      <c r="E191" s="13" t="s">
        <v>1343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>
        <f>W192</f>
        <v>0</v>
      </c>
      <c r="X191" s="12">
        <f t="shared" ref="X191:AB193" si="556">X192</f>
        <v>0</v>
      </c>
      <c r="Y191" s="12">
        <f t="shared" si="556"/>
        <v>0</v>
      </c>
      <c r="Z191" s="12">
        <f t="shared" si="556"/>
        <v>727.9</v>
      </c>
      <c r="AA191" s="12">
        <f t="shared" si="556"/>
        <v>0</v>
      </c>
      <c r="AB191" s="12">
        <f t="shared" si="556"/>
        <v>0</v>
      </c>
      <c r="AC191" s="12">
        <f t="shared" ref="AC191:AC194" si="557">W191+Z191</f>
        <v>727.9</v>
      </c>
      <c r="AD191" s="12">
        <f t="shared" ref="AD191:AD194" si="558">X191+AA191</f>
        <v>0</v>
      </c>
      <c r="AE191" s="12">
        <f t="shared" ref="AE191:AE194" si="559">Y191+AB191</f>
        <v>0</v>
      </c>
      <c r="AF191" s="12">
        <f t="shared" ref="AF191:AG193" si="560">AF192</f>
        <v>0</v>
      </c>
      <c r="AG191" s="12">
        <f t="shared" si="560"/>
        <v>0</v>
      </c>
      <c r="AH191" s="12">
        <f t="shared" si="425"/>
        <v>727.9</v>
      </c>
      <c r="AI191" s="12">
        <f t="shared" si="426"/>
        <v>0</v>
      </c>
      <c r="AJ191" s="12">
        <f t="shared" si="427"/>
        <v>0</v>
      </c>
      <c r="AK191" s="12">
        <f t="shared" ref="AK191:AQ193" si="561">AK192</f>
        <v>0</v>
      </c>
      <c r="AL191" s="12">
        <f t="shared" si="561"/>
        <v>0</v>
      </c>
      <c r="AM191" s="12">
        <f t="shared" si="561"/>
        <v>0</v>
      </c>
      <c r="AN191" s="12">
        <f t="shared" si="428"/>
        <v>727.9</v>
      </c>
      <c r="AO191" s="12">
        <f t="shared" si="429"/>
        <v>0</v>
      </c>
      <c r="AP191" s="12">
        <f t="shared" si="430"/>
        <v>0</v>
      </c>
      <c r="AQ191" s="12">
        <f t="shared" si="561"/>
        <v>0</v>
      </c>
      <c r="AR191" s="1"/>
    </row>
    <row r="192" spans="1:44" ht="47.25" x14ac:dyDescent="0.25">
      <c r="A192" s="9" t="s">
        <v>1342</v>
      </c>
      <c r="B192" s="11">
        <v>600</v>
      </c>
      <c r="C192" s="9"/>
      <c r="D192" s="9"/>
      <c r="E192" s="13" t="s">
        <v>436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>
        <f>W193</f>
        <v>0</v>
      </c>
      <c r="X192" s="12">
        <f t="shared" si="556"/>
        <v>0</v>
      </c>
      <c r="Y192" s="12">
        <f t="shared" si="556"/>
        <v>0</v>
      </c>
      <c r="Z192" s="12">
        <f t="shared" si="556"/>
        <v>727.9</v>
      </c>
      <c r="AA192" s="12">
        <f t="shared" si="556"/>
        <v>0</v>
      </c>
      <c r="AB192" s="12">
        <f t="shared" si="556"/>
        <v>0</v>
      </c>
      <c r="AC192" s="12">
        <f t="shared" si="557"/>
        <v>727.9</v>
      </c>
      <c r="AD192" s="12">
        <f t="shared" si="558"/>
        <v>0</v>
      </c>
      <c r="AE192" s="12">
        <f t="shared" si="559"/>
        <v>0</v>
      </c>
      <c r="AF192" s="12">
        <f t="shared" si="560"/>
        <v>0</v>
      </c>
      <c r="AG192" s="12">
        <f t="shared" si="560"/>
        <v>0</v>
      </c>
      <c r="AH192" s="12">
        <f t="shared" si="425"/>
        <v>727.9</v>
      </c>
      <c r="AI192" s="12">
        <f t="shared" si="426"/>
        <v>0</v>
      </c>
      <c r="AJ192" s="12">
        <f t="shared" si="427"/>
        <v>0</v>
      </c>
      <c r="AK192" s="12">
        <f t="shared" si="561"/>
        <v>0</v>
      </c>
      <c r="AL192" s="12">
        <f t="shared" si="561"/>
        <v>0</v>
      </c>
      <c r="AM192" s="12">
        <f t="shared" si="561"/>
        <v>0</v>
      </c>
      <c r="AN192" s="12">
        <f t="shared" si="428"/>
        <v>727.9</v>
      </c>
      <c r="AO192" s="12">
        <f t="shared" si="429"/>
        <v>0</v>
      </c>
      <c r="AP192" s="12">
        <f t="shared" si="430"/>
        <v>0</v>
      </c>
      <c r="AQ192" s="12">
        <f t="shared" si="561"/>
        <v>0</v>
      </c>
      <c r="AR192" s="1"/>
    </row>
    <row r="193" spans="1:44" ht="15.75" customHeight="1" x14ac:dyDescent="0.25">
      <c r="A193" s="9" t="s">
        <v>1342</v>
      </c>
      <c r="B193" s="11">
        <v>620</v>
      </c>
      <c r="C193" s="9"/>
      <c r="D193" s="9"/>
      <c r="E193" s="13" t="s">
        <v>438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f>W194</f>
        <v>0</v>
      </c>
      <c r="X193" s="12">
        <f t="shared" si="556"/>
        <v>0</v>
      </c>
      <c r="Y193" s="12">
        <f t="shared" si="556"/>
        <v>0</v>
      </c>
      <c r="Z193" s="12">
        <f t="shared" si="556"/>
        <v>727.9</v>
      </c>
      <c r="AA193" s="12">
        <f t="shared" si="556"/>
        <v>0</v>
      </c>
      <c r="AB193" s="12">
        <f t="shared" si="556"/>
        <v>0</v>
      </c>
      <c r="AC193" s="12">
        <f t="shared" si="557"/>
        <v>727.9</v>
      </c>
      <c r="AD193" s="12">
        <f t="shared" si="558"/>
        <v>0</v>
      </c>
      <c r="AE193" s="12">
        <f t="shared" si="559"/>
        <v>0</v>
      </c>
      <c r="AF193" s="12">
        <f t="shared" si="560"/>
        <v>0</v>
      </c>
      <c r="AG193" s="12">
        <f t="shared" si="560"/>
        <v>0</v>
      </c>
      <c r="AH193" s="12">
        <f t="shared" si="425"/>
        <v>727.9</v>
      </c>
      <c r="AI193" s="12">
        <f t="shared" si="426"/>
        <v>0</v>
      </c>
      <c r="AJ193" s="12">
        <f t="shared" si="427"/>
        <v>0</v>
      </c>
      <c r="AK193" s="12">
        <f t="shared" si="561"/>
        <v>0</v>
      </c>
      <c r="AL193" s="12">
        <f t="shared" si="561"/>
        <v>0</v>
      </c>
      <c r="AM193" s="12">
        <f t="shared" si="561"/>
        <v>0</v>
      </c>
      <c r="AN193" s="12">
        <f t="shared" si="428"/>
        <v>727.9</v>
      </c>
      <c r="AO193" s="12">
        <f t="shared" si="429"/>
        <v>0</v>
      </c>
      <c r="AP193" s="12">
        <f t="shared" si="430"/>
        <v>0</v>
      </c>
      <c r="AQ193" s="12">
        <f t="shared" si="561"/>
        <v>0</v>
      </c>
      <c r="AR193" s="1"/>
    </row>
    <row r="194" spans="1:44" ht="15.75" customHeight="1" x14ac:dyDescent="0.25">
      <c r="A194" s="9" t="s">
        <v>1342</v>
      </c>
      <c r="B194" s="11">
        <v>620</v>
      </c>
      <c r="C194" s="9" t="s">
        <v>194</v>
      </c>
      <c r="D194" s="9" t="s">
        <v>187</v>
      </c>
      <c r="E194" s="13" t="s">
        <v>413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v>0</v>
      </c>
      <c r="X194" s="12">
        <v>0</v>
      </c>
      <c r="Y194" s="12">
        <v>0</v>
      </c>
      <c r="Z194" s="12">
        <v>727.9</v>
      </c>
      <c r="AA194" s="12"/>
      <c r="AB194" s="12"/>
      <c r="AC194" s="12">
        <f t="shared" si="557"/>
        <v>727.9</v>
      </c>
      <c r="AD194" s="12">
        <f t="shared" si="558"/>
        <v>0</v>
      </c>
      <c r="AE194" s="12">
        <f t="shared" si="559"/>
        <v>0</v>
      </c>
      <c r="AF194" s="12"/>
      <c r="AG194" s="12"/>
      <c r="AH194" s="12">
        <f t="shared" si="425"/>
        <v>727.9</v>
      </c>
      <c r="AI194" s="12">
        <f t="shared" si="426"/>
        <v>0</v>
      </c>
      <c r="AJ194" s="12">
        <f t="shared" si="427"/>
        <v>0</v>
      </c>
      <c r="AK194" s="12"/>
      <c r="AL194" s="12"/>
      <c r="AM194" s="12"/>
      <c r="AN194" s="12">
        <f t="shared" si="428"/>
        <v>727.9</v>
      </c>
      <c r="AO194" s="12">
        <f t="shared" si="429"/>
        <v>0</v>
      </c>
      <c r="AP194" s="12">
        <f t="shared" si="430"/>
        <v>0</v>
      </c>
      <c r="AQ194" s="12"/>
      <c r="AR194" s="1"/>
    </row>
    <row r="195" spans="1:44" ht="15.75" customHeight="1" x14ac:dyDescent="0.25">
      <c r="A195" s="9" t="s">
        <v>1384</v>
      </c>
      <c r="B195" s="11"/>
      <c r="C195" s="9"/>
      <c r="D195" s="9"/>
      <c r="E195" s="30" t="s">
        <v>1388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>
        <f>AH196</f>
        <v>0</v>
      </c>
      <c r="AI195" s="12">
        <f t="shared" ref="AI195:AQ195" si="562">AI196</f>
        <v>0</v>
      </c>
      <c r="AJ195" s="12">
        <f t="shared" si="562"/>
        <v>0</v>
      </c>
      <c r="AK195" s="12">
        <f t="shared" si="562"/>
        <v>11336.9</v>
      </c>
      <c r="AL195" s="12">
        <f t="shared" si="562"/>
        <v>0</v>
      </c>
      <c r="AM195" s="12">
        <f t="shared" si="562"/>
        <v>0</v>
      </c>
      <c r="AN195" s="12">
        <f t="shared" si="428"/>
        <v>11336.9</v>
      </c>
      <c r="AO195" s="12">
        <f t="shared" si="429"/>
        <v>0</v>
      </c>
      <c r="AP195" s="12">
        <f t="shared" si="430"/>
        <v>0</v>
      </c>
      <c r="AQ195" s="12">
        <f t="shared" si="562"/>
        <v>0</v>
      </c>
      <c r="AR195" s="1"/>
    </row>
    <row r="196" spans="1:44" ht="47.25" x14ac:dyDescent="0.25">
      <c r="A196" s="9" t="s">
        <v>1384</v>
      </c>
      <c r="B196" s="11">
        <v>600</v>
      </c>
      <c r="C196" s="9"/>
      <c r="D196" s="9"/>
      <c r="E196" s="13" t="s">
        <v>436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>
        <f>AH197+AH199</f>
        <v>0</v>
      </c>
      <c r="AI196" s="12">
        <f t="shared" ref="AI196:AQ196" si="563">AI197+AI199</f>
        <v>0</v>
      </c>
      <c r="AJ196" s="12">
        <f t="shared" si="563"/>
        <v>0</v>
      </c>
      <c r="AK196" s="12">
        <f t="shared" si="563"/>
        <v>11336.9</v>
      </c>
      <c r="AL196" s="12">
        <f t="shared" si="563"/>
        <v>0</v>
      </c>
      <c r="AM196" s="12">
        <f t="shared" si="563"/>
        <v>0</v>
      </c>
      <c r="AN196" s="12">
        <f t="shared" si="428"/>
        <v>11336.9</v>
      </c>
      <c r="AO196" s="12">
        <f t="shared" si="429"/>
        <v>0</v>
      </c>
      <c r="AP196" s="12">
        <f t="shared" si="430"/>
        <v>0</v>
      </c>
      <c r="AQ196" s="12">
        <f t="shared" si="563"/>
        <v>0</v>
      </c>
      <c r="AR196" s="1"/>
    </row>
    <row r="197" spans="1:44" ht="15.75" customHeight="1" x14ac:dyDescent="0.25">
      <c r="A197" s="9" t="s">
        <v>1384</v>
      </c>
      <c r="B197" s="11">
        <v>610</v>
      </c>
      <c r="C197" s="9"/>
      <c r="D197" s="9"/>
      <c r="E197" s="13" t="s">
        <v>437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>AH198</f>
        <v>0</v>
      </c>
      <c r="AI197" s="12">
        <f t="shared" ref="AI197:AQ197" si="564">AI198</f>
        <v>0</v>
      </c>
      <c r="AJ197" s="12">
        <f t="shared" si="564"/>
        <v>0</v>
      </c>
      <c r="AK197" s="12">
        <f t="shared" si="564"/>
        <v>567.5</v>
      </c>
      <c r="AL197" s="12">
        <f t="shared" si="564"/>
        <v>0</v>
      </c>
      <c r="AM197" s="12">
        <f t="shared" si="564"/>
        <v>0</v>
      </c>
      <c r="AN197" s="12">
        <f t="shared" si="428"/>
        <v>567.5</v>
      </c>
      <c r="AO197" s="12">
        <f t="shared" si="429"/>
        <v>0</v>
      </c>
      <c r="AP197" s="12">
        <f t="shared" si="430"/>
        <v>0</v>
      </c>
      <c r="AQ197" s="12">
        <f t="shared" si="564"/>
        <v>0</v>
      </c>
      <c r="AR197" s="1"/>
    </row>
    <row r="198" spans="1:44" ht="15.75" customHeight="1" x14ac:dyDescent="0.25">
      <c r="A198" s="9" t="s">
        <v>1384</v>
      </c>
      <c r="B198" s="11">
        <v>610</v>
      </c>
      <c r="C198" s="9" t="s">
        <v>194</v>
      </c>
      <c r="D198" s="9" t="s">
        <v>187</v>
      </c>
      <c r="E198" s="13" t="s">
        <v>413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v>0</v>
      </c>
      <c r="AI198" s="12">
        <v>0</v>
      </c>
      <c r="AJ198" s="12">
        <v>0</v>
      </c>
      <c r="AK198" s="12">
        <v>567.5</v>
      </c>
      <c r="AL198" s="12"/>
      <c r="AM198" s="12"/>
      <c r="AN198" s="12">
        <f t="shared" si="428"/>
        <v>567.5</v>
      </c>
      <c r="AO198" s="12">
        <f t="shared" si="429"/>
        <v>0</v>
      </c>
      <c r="AP198" s="12">
        <f t="shared" si="430"/>
        <v>0</v>
      </c>
      <c r="AQ198" s="12"/>
      <c r="AR198" s="1"/>
    </row>
    <row r="199" spans="1:44" ht="15.75" customHeight="1" x14ac:dyDescent="0.25">
      <c r="A199" s="9" t="s">
        <v>1384</v>
      </c>
      <c r="B199" s="11">
        <v>620</v>
      </c>
      <c r="C199" s="9"/>
      <c r="D199" s="9"/>
      <c r="E199" s="13" t="s">
        <v>438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</f>
        <v>0</v>
      </c>
      <c r="AI199" s="12">
        <f t="shared" ref="AI199:AQ199" si="565">AI200</f>
        <v>0</v>
      </c>
      <c r="AJ199" s="12">
        <f t="shared" si="565"/>
        <v>0</v>
      </c>
      <c r="AK199" s="12">
        <f t="shared" si="565"/>
        <v>10769.4</v>
      </c>
      <c r="AL199" s="12">
        <f t="shared" si="565"/>
        <v>0</v>
      </c>
      <c r="AM199" s="12">
        <f t="shared" si="565"/>
        <v>0</v>
      </c>
      <c r="AN199" s="12">
        <f t="shared" si="428"/>
        <v>10769.4</v>
      </c>
      <c r="AO199" s="12">
        <f t="shared" si="429"/>
        <v>0</v>
      </c>
      <c r="AP199" s="12">
        <f t="shared" si="430"/>
        <v>0</v>
      </c>
      <c r="AQ199" s="12">
        <f t="shared" si="565"/>
        <v>0</v>
      </c>
      <c r="AR199" s="1"/>
    </row>
    <row r="200" spans="1:44" ht="15.75" customHeight="1" x14ac:dyDescent="0.25">
      <c r="A200" s="9" t="s">
        <v>1384</v>
      </c>
      <c r="B200" s="11">
        <v>620</v>
      </c>
      <c r="C200" s="9" t="s">
        <v>194</v>
      </c>
      <c r="D200" s="9" t="s">
        <v>187</v>
      </c>
      <c r="E200" s="13" t="s">
        <v>413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0</v>
      </c>
      <c r="AI200" s="12">
        <v>0</v>
      </c>
      <c r="AJ200" s="12">
        <v>0</v>
      </c>
      <c r="AK200" s="12">
        <v>10769.4</v>
      </c>
      <c r="AL200" s="12"/>
      <c r="AM200" s="12"/>
      <c r="AN200" s="12">
        <f t="shared" si="428"/>
        <v>10769.4</v>
      </c>
      <c r="AO200" s="12">
        <f t="shared" si="429"/>
        <v>0</v>
      </c>
      <c r="AP200" s="12">
        <f t="shared" si="430"/>
        <v>0</v>
      </c>
      <c r="AQ200" s="12"/>
      <c r="AR200" s="1"/>
    </row>
    <row r="201" spans="1:44" ht="47.25" customHeight="1" x14ac:dyDescent="0.25">
      <c r="A201" s="9" t="s">
        <v>987</v>
      </c>
      <c r="B201" s="11"/>
      <c r="C201" s="9"/>
      <c r="D201" s="9"/>
      <c r="E201" s="13" t="s">
        <v>924</v>
      </c>
      <c r="F201" s="12">
        <f>F202</f>
        <v>143.6</v>
      </c>
      <c r="G201" s="12">
        <f t="shared" ref="G201:AQ203" si="566">G202</f>
        <v>152.80000000000001</v>
      </c>
      <c r="H201" s="12">
        <f t="shared" si="566"/>
        <v>152.80000000000001</v>
      </c>
      <c r="I201" s="12">
        <f t="shared" si="566"/>
        <v>0</v>
      </c>
      <c r="J201" s="12">
        <f t="shared" si="566"/>
        <v>0</v>
      </c>
      <c r="K201" s="12">
        <f t="shared" si="566"/>
        <v>0</v>
      </c>
      <c r="L201" s="12">
        <f t="shared" si="498"/>
        <v>143.6</v>
      </c>
      <c r="M201" s="12">
        <f t="shared" si="499"/>
        <v>152.80000000000001</v>
      </c>
      <c r="N201" s="12">
        <f t="shared" si="500"/>
        <v>152.80000000000001</v>
      </c>
      <c r="O201" s="12">
        <f t="shared" si="566"/>
        <v>0</v>
      </c>
      <c r="P201" s="12">
        <f t="shared" si="566"/>
        <v>0</v>
      </c>
      <c r="Q201" s="12">
        <f t="shared" si="566"/>
        <v>0</v>
      </c>
      <c r="R201" s="12">
        <f t="shared" si="450"/>
        <v>143.6</v>
      </c>
      <c r="S201" s="12">
        <f t="shared" si="451"/>
        <v>152.80000000000001</v>
      </c>
      <c r="T201" s="12">
        <f t="shared" si="452"/>
        <v>152.80000000000001</v>
      </c>
      <c r="U201" s="12">
        <f t="shared" si="566"/>
        <v>0</v>
      </c>
      <c r="V201" s="12">
        <f t="shared" si="566"/>
        <v>0</v>
      </c>
      <c r="W201" s="12">
        <f t="shared" si="433"/>
        <v>143.6</v>
      </c>
      <c r="X201" s="12">
        <f t="shared" si="434"/>
        <v>152.80000000000001</v>
      </c>
      <c r="Y201" s="12">
        <f t="shared" si="435"/>
        <v>152.80000000000001</v>
      </c>
      <c r="Z201" s="12">
        <f t="shared" si="566"/>
        <v>0</v>
      </c>
      <c r="AA201" s="12">
        <f t="shared" si="566"/>
        <v>0</v>
      </c>
      <c r="AB201" s="12">
        <f t="shared" si="566"/>
        <v>0</v>
      </c>
      <c r="AC201" s="12">
        <f t="shared" si="422"/>
        <v>143.6</v>
      </c>
      <c r="AD201" s="12">
        <f t="shared" si="423"/>
        <v>152.80000000000001</v>
      </c>
      <c r="AE201" s="12">
        <f t="shared" si="424"/>
        <v>152.80000000000001</v>
      </c>
      <c r="AF201" s="12">
        <f t="shared" si="566"/>
        <v>0</v>
      </c>
      <c r="AG201" s="12">
        <f t="shared" si="566"/>
        <v>0</v>
      </c>
      <c r="AH201" s="12">
        <f t="shared" si="425"/>
        <v>143.6</v>
      </c>
      <c r="AI201" s="12">
        <f t="shared" si="426"/>
        <v>152.80000000000001</v>
      </c>
      <c r="AJ201" s="12">
        <f t="shared" si="427"/>
        <v>152.80000000000001</v>
      </c>
      <c r="AK201" s="12">
        <f t="shared" si="566"/>
        <v>0</v>
      </c>
      <c r="AL201" s="12">
        <f t="shared" si="566"/>
        <v>0</v>
      </c>
      <c r="AM201" s="12">
        <f t="shared" si="566"/>
        <v>0</v>
      </c>
      <c r="AN201" s="12">
        <f t="shared" si="428"/>
        <v>143.6</v>
      </c>
      <c r="AO201" s="12">
        <f t="shared" si="429"/>
        <v>152.80000000000001</v>
      </c>
      <c r="AP201" s="12">
        <f t="shared" si="430"/>
        <v>152.80000000000001</v>
      </c>
      <c r="AQ201" s="12">
        <f t="shared" si="566"/>
        <v>0</v>
      </c>
      <c r="AR201" s="1"/>
    </row>
    <row r="202" spans="1:44" ht="47.25" customHeight="1" x14ac:dyDescent="0.25">
      <c r="A202" s="9" t="s">
        <v>987</v>
      </c>
      <c r="B202" s="11">
        <v>600</v>
      </c>
      <c r="C202" s="9"/>
      <c r="D202" s="9"/>
      <c r="E202" s="13" t="s">
        <v>436</v>
      </c>
      <c r="F202" s="12">
        <f>F203</f>
        <v>143.6</v>
      </c>
      <c r="G202" s="12">
        <f t="shared" si="566"/>
        <v>152.80000000000001</v>
      </c>
      <c r="H202" s="12">
        <f t="shared" si="566"/>
        <v>152.80000000000001</v>
      </c>
      <c r="I202" s="12">
        <f t="shared" si="566"/>
        <v>0</v>
      </c>
      <c r="J202" s="12">
        <f t="shared" si="566"/>
        <v>0</v>
      </c>
      <c r="K202" s="12">
        <f t="shared" si="566"/>
        <v>0</v>
      </c>
      <c r="L202" s="12">
        <f t="shared" si="498"/>
        <v>143.6</v>
      </c>
      <c r="M202" s="12">
        <f t="shared" si="499"/>
        <v>152.80000000000001</v>
      </c>
      <c r="N202" s="12">
        <f t="shared" si="500"/>
        <v>152.80000000000001</v>
      </c>
      <c r="O202" s="12">
        <f t="shared" si="566"/>
        <v>0</v>
      </c>
      <c r="P202" s="12">
        <f t="shared" si="566"/>
        <v>0</v>
      </c>
      <c r="Q202" s="12">
        <f t="shared" si="566"/>
        <v>0</v>
      </c>
      <c r="R202" s="12">
        <f t="shared" si="450"/>
        <v>143.6</v>
      </c>
      <c r="S202" s="12">
        <f t="shared" si="451"/>
        <v>152.80000000000001</v>
      </c>
      <c r="T202" s="12">
        <f t="shared" si="452"/>
        <v>152.80000000000001</v>
      </c>
      <c r="U202" s="12">
        <f t="shared" si="566"/>
        <v>0</v>
      </c>
      <c r="V202" s="12">
        <f t="shared" si="566"/>
        <v>0</v>
      </c>
      <c r="W202" s="12">
        <f t="shared" si="433"/>
        <v>143.6</v>
      </c>
      <c r="X202" s="12">
        <f t="shared" si="434"/>
        <v>152.80000000000001</v>
      </c>
      <c r="Y202" s="12">
        <f t="shared" si="435"/>
        <v>152.80000000000001</v>
      </c>
      <c r="Z202" s="12">
        <f t="shared" si="566"/>
        <v>0</v>
      </c>
      <c r="AA202" s="12">
        <f t="shared" si="566"/>
        <v>0</v>
      </c>
      <c r="AB202" s="12">
        <f t="shared" si="566"/>
        <v>0</v>
      </c>
      <c r="AC202" s="12">
        <f t="shared" si="422"/>
        <v>143.6</v>
      </c>
      <c r="AD202" s="12">
        <f t="shared" si="423"/>
        <v>152.80000000000001</v>
      </c>
      <c r="AE202" s="12">
        <f t="shared" si="424"/>
        <v>152.80000000000001</v>
      </c>
      <c r="AF202" s="12">
        <f t="shared" si="566"/>
        <v>0</v>
      </c>
      <c r="AG202" s="12">
        <f t="shared" si="566"/>
        <v>0</v>
      </c>
      <c r="AH202" s="12">
        <f t="shared" si="425"/>
        <v>143.6</v>
      </c>
      <c r="AI202" s="12">
        <f t="shared" si="426"/>
        <v>152.80000000000001</v>
      </c>
      <c r="AJ202" s="12">
        <f t="shared" si="427"/>
        <v>152.80000000000001</v>
      </c>
      <c r="AK202" s="12">
        <f t="shared" si="566"/>
        <v>0</v>
      </c>
      <c r="AL202" s="12">
        <f t="shared" si="566"/>
        <v>0</v>
      </c>
      <c r="AM202" s="12">
        <f t="shared" si="566"/>
        <v>0</v>
      </c>
      <c r="AN202" s="12">
        <f t="shared" si="428"/>
        <v>143.6</v>
      </c>
      <c r="AO202" s="12">
        <f t="shared" si="429"/>
        <v>152.80000000000001</v>
      </c>
      <c r="AP202" s="12">
        <f t="shared" si="430"/>
        <v>152.80000000000001</v>
      </c>
      <c r="AQ202" s="12">
        <f t="shared" si="566"/>
        <v>0</v>
      </c>
      <c r="AR202" s="1"/>
    </row>
    <row r="203" spans="1:44" ht="15.75" customHeight="1" x14ac:dyDescent="0.25">
      <c r="A203" s="9" t="s">
        <v>987</v>
      </c>
      <c r="B203" s="11">
        <v>620</v>
      </c>
      <c r="C203" s="9"/>
      <c r="D203" s="9"/>
      <c r="E203" s="13" t="s">
        <v>438</v>
      </c>
      <c r="F203" s="12">
        <f>F204</f>
        <v>143.6</v>
      </c>
      <c r="G203" s="12">
        <f t="shared" si="566"/>
        <v>152.80000000000001</v>
      </c>
      <c r="H203" s="12">
        <f t="shared" si="566"/>
        <v>152.80000000000001</v>
      </c>
      <c r="I203" s="12">
        <f t="shared" si="566"/>
        <v>0</v>
      </c>
      <c r="J203" s="12">
        <f t="shared" si="566"/>
        <v>0</v>
      </c>
      <c r="K203" s="12">
        <f t="shared" si="566"/>
        <v>0</v>
      </c>
      <c r="L203" s="12">
        <f t="shared" si="498"/>
        <v>143.6</v>
      </c>
      <c r="M203" s="12">
        <f t="shared" si="499"/>
        <v>152.80000000000001</v>
      </c>
      <c r="N203" s="12">
        <f t="shared" si="500"/>
        <v>152.80000000000001</v>
      </c>
      <c r="O203" s="12">
        <f t="shared" si="566"/>
        <v>0</v>
      </c>
      <c r="P203" s="12">
        <f t="shared" si="566"/>
        <v>0</v>
      </c>
      <c r="Q203" s="12">
        <f t="shared" si="566"/>
        <v>0</v>
      </c>
      <c r="R203" s="12">
        <f t="shared" si="450"/>
        <v>143.6</v>
      </c>
      <c r="S203" s="12">
        <f t="shared" si="451"/>
        <v>152.80000000000001</v>
      </c>
      <c r="T203" s="12">
        <f t="shared" si="452"/>
        <v>152.80000000000001</v>
      </c>
      <c r="U203" s="12">
        <f t="shared" si="566"/>
        <v>0</v>
      </c>
      <c r="V203" s="12">
        <f t="shared" si="566"/>
        <v>0</v>
      </c>
      <c r="W203" s="12">
        <f t="shared" si="433"/>
        <v>143.6</v>
      </c>
      <c r="X203" s="12">
        <f t="shared" si="434"/>
        <v>152.80000000000001</v>
      </c>
      <c r="Y203" s="12">
        <f t="shared" si="435"/>
        <v>152.80000000000001</v>
      </c>
      <c r="Z203" s="12">
        <f t="shared" si="566"/>
        <v>0</v>
      </c>
      <c r="AA203" s="12">
        <f t="shared" si="566"/>
        <v>0</v>
      </c>
      <c r="AB203" s="12">
        <f t="shared" si="566"/>
        <v>0</v>
      </c>
      <c r="AC203" s="12">
        <f t="shared" si="422"/>
        <v>143.6</v>
      </c>
      <c r="AD203" s="12">
        <f t="shared" si="423"/>
        <v>152.80000000000001</v>
      </c>
      <c r="AE203" s="12">
        <f t="shared" si="424"/>
        <v>152.80000000000001</v>
      </c>
      <c r="AF203" s="12">
        <f t="shared" si="566"/>
        <v>0</v>
      </c>
      <c r="AG203" s="12">
        <f t="shared" si="566"/>
        <v>0</v>
      </c>
      <c r="AH203" s="12">
        <f t="shared" si="425"/>
        <v>143.6</v>
      </c>
      <c r="AI203" s="12">
        <f t="shared" si="426"/>
        <v>152.80000000000001</v>
      </c>
      <c r="AJ203" s="12">
        <f t="shared" si="427"/>
        <v>152.80000000000001</v>
      </c>
      <c r="AK203" s="12">
        <f t="shared" si="566"/>
        <v>0</v>
      </c>
      <c r="AL203" s="12">
        <f t="shared" si="566"/>
        <v>0</v>
      </c>
      <c r="AM203" s="12">
        <f t="shared" si="566"/>
        <v>0</v>
      </c>
      <c r="AN203" s="12">
        <f t="shared" si="428"/>
        <v>143.6</v>
      </c>
      <c r="AO203" s="12">
        <f t="shared" si="429"/>
        <v>152.80000000000001</v>
      </c>
      <c r="AP203" s="12">
        <f t="shared" si="430"/>
        <v>152.80000000000001</v>
      </c>
      <c r="AQ203" s="12">
        <f t="shared" si="566"/>
        <v>0</v>
      </c>
      <c r="AR203" s="1"/>
    </row>
    <row r="204" spans="1:44" ht="15.75" customHeight="1" x14ac:dyDescent="0.25">
      <c r="A204" s="9" t="s">
        <v>987</v>
      </c>
      <c r="B204" s="11">
        <v>620</v>
      </c>
      <c r="C204" s="9" t="s">
        <v>194</v>
      </c>
      <c r="D204" s="9" t="s">
        <v>187</v>
      </c>
      <c r="E204" s="13" t="s">
        <v>413</v>
      </c>
      <c r="F204" s="12">
        <v>143.6</v>
      </c>
      <c r="G204" s="12">
        <v>152.80000000000001</v>
      </c>
      <c r="H204" s="12">
        <v>152.80000000000001</v>
      </c>
      <c r="I204" s="12"/>
      <c r="J204" s="12"/>
      <c r="K204" s="12"/>
      <c r="L204" s="12">
        <f t="shared" si="498"/>
        <v>143.6</v>
      </c>
      <c r="M204" s="12">
        <f t="shared" si="499"/>
        <v>152.80000000000001</v>
      </c>
      <c r="N204" s="12">
        <f t="shared" si="500"/>
        <v>152.80000000000001</v>
      </c>
      <c r="O204" s="12"/>
      <c r="P204" s="12"/>
      <c r="Q204" s="12"/>
      <c r="R204" s="12">
        <f t="shared" si="450"/>
        <v>143.6</v>
      </c>
      <c r="S204" s="12">
        <f t="shared" si="451"/>
        <v>152.80000000000001</v>
      </c>
      <c r="T204" s="12">
        <f t="shared" si="452"/>
        <v>152.80000000000001</v>
      </c>
      <c r="U204" s="12"/>
      <c r="V204" s="12"/>
      <c r="W204" s="12">
        <f t="shared" si="433"/>
        <v>143.6</v>
      </c>
      <c r="X204" s="12">
        <f t="shared" si="434"/>
        <v>152.80000000000001</v>
      </c>
      <c r="Y204" s="12">
        <f t="shared" si="435"/>
        <v>152.80000000000001</v>
      </c>
      <c r="Z204" s="12"/>
      <c r="AA204" s="12"/>
      <c r="AB204" s="12"/>
      <c r="AC204" s="12">
        <f t="shared" si="422"/>
        <v>143.6</v>
      </c>
      <c r="AD204" s="12">
        <f t="shared" si="423"/>
        <v>152.80000000000001</v>
      </c>
      <c r="AE204" s="12">
        <f t="shared" si="424"/>
        <v>152.80000000000001</v>
      </c>
      <c r="AF204" s="12"/>
      <c r="AG204" s="12"/>
      <c r="AH204" s="12">
        <f t="shared" si="425"/>
        <v>143.6</v>
      </c>
      <c r="AI204" s="12">
        <f t="shared" si="426"/>
        <v>152.80000000000001</v>
      </c>
      <c r="AJ204" s="12">
        <f t="shared" si="427"/>
        <v>152.80000000000001</v>
      </c>
      <c r="AK204" s="12"/>
      <c r="AL204" s="12"/>
      <c r="AM204" s="12"/>
      <c r="AN204" s="12">
        <f t="shared" si="428"/>
        <v>143.6</v>
      </c>
      <c r="AO204" s="12">
        <f t="shared" si="429"/>
        <v>152.80000000000001</v>
      </c>
      <c r="AP204" s="12">
        <f t="shared" si="430"/>
        <v>152.80000000000001</v>
      </c>
      <c r="AQ204" s="12"/>
      <c r="AR204" s="1"/>
    </row>
    <row r="205" spans="1:44" ht="47.25" customHeight="1" x14ac:dyDescent="0.25">
      <c r="A205" s="9" t="s">
        <v>214</v>
      </c>
      <c r="B205" s="11"/>
      <c r="C205" s="9"/>
      <c r="D205" s="9"/>
      <c r="E205" s="13" t="s">
        <v>821</v>
      </c>
      <c r="F205" s="12">
        <f>F206+F214</f>
        <v>101436.6</v>
      </c>
      <c r="G205" s="12">
        <f t="shared" ref="G205:H205" si="567">G206+G214</f>
        <v>101480.5</v>
      </c>
      <c r="H205" s="12">
        <f t="shared" si="567"/>
        <v>101480.5</v>
      </c>
      <c r="I205" s="12">
        <f t="shared" ref="I205:K205" si="568">I206+I214</f>
        <v>0</v>
      </c>
      <c r="J205" s="12">
        <f t="shared" si="568"/>
        <v>0</v>
      </c>
      <c r="K205" s="12">
        <f t="shared" si="568"/>
        <v>0</v>
      </c>
      <c r="L205" s="12">
        <f t="shared" si="498"/>
        <v>101436.6</v>
      </c>
      <c r="M205" s="12">
        <f t="shared" si="499"/>
        <v>101480.5</v>
      </c>
      <c r="N205" s="12">
        <f t="shared" si="500"/>
        <v>101480.5</v>
      </c>
      <c r="O205" s="12">
        <f t="shared" ref="O205:Q205" si="569">O206+O214</f>
        <v>0</v>
      </c>
      <c r="P205" s="12">
        <f t="shared" si="569"/>
        <v>0</v>
      </c>
      <c r="Q205" s="12">
        <f t="shared" si="569"/>
        <v>0</v>
      </c>
      <c r="R205" s="12">
        <f t="shared" si="450"/>
        <v>101436.6</v>
      </c>
      <c r="S205" s="12">
        <f t="shared" si="451"/>
        <v>101480.5</v>
      </c>
      <c r="T205" s="12">
        <f t="shared" si="452"/>
        <v>101480.5</v>
      </c>
      <c r="U205" s="12">
        <f t="shared" ref="U205:V205" si="570">U206+U214</f>
        <v>0</v>
      </c>
      <c r="V205" s="12">
        <f t="shared" si="570"/>
        <v>0</v>
      </c>
      <c r="W205" s="12">
        <f t="shared" si="433"/>
        <v>101436.6</v>
      </c>
      <c r="X205" s="12">
        <f t="shared" si="434"/>
        <v>101480.5</v>
      </c>
      <c r="Y205" s="12">
        <f t="shared" si="435"/>
        <v>101480.5</v>
      </c>
      <c r="Z205" s="12">
        <f t="shared" ref="Z205:AB205" si="571">Z206+Z214</f>
        <v>0</v>
      </c>
      <c r="AA205" s="12">
        <f t="shared" si="571"/>
        <v>0</v>
      </c>
      <c r="AB205" s="12">
        <f t="shared" si="571"/>
        <v>0</v>
      </c>
      <c r="AC205" s="12">
        <f t="shared" si="422"/>
        <v>101436.6</v>
      </c>
      <c r="AD205" s="12">
        <f t="shared" si="423"/>
        <v>101480.5</v>
      </c>
      <c r="AE205" s="12">
        <f t="shared" si="424"/>
        <v>101480.5</v>
      </c>
      <c r="AF205" s="12">
        <f t="shared" ref="AF205:AG205" si="572">AF206+AF214</f>
        <v>0</v>
      </c>
      <c r="AG205" s="12">
        <f t="shared" si="572"/>
        <v>0</v>
      </c>
      <c r="AH205" s="12">
        <f t="shared" si="425"/>
        <v>101436.6</v>
      </c>
      <c r="AI205" s="12">
        <f t="shared" si="426"/>
        <v>101480.5</v>
      </c>
      <c r="AJ205" s="12">
        <f t="shared" si="427"/>
        <v>101480.5</v>
      </c>
      <c r="AK205" s="12">
        <f>AK206+AK214+AK210</f>
        <v>6433.5</v>
      </c>
      <c r="AL205" s="12">
        <f t="shared" ref="AL205:AM205" si="573">AL206+AL214+AL210</f>
        <v>0</v>
      </c>
      <c r="AM205" s="12">
        <f t="shared" si="573"/>
        <v>0</v>
      </c>
      <c r="AN205" s="12">
        <f t="shared" si="428"/>
        <v>107870.1</v>
      </c>
      <c r="AO205" s="12">
        <f t="shared" si="429"/>
        <v>101480.5</v>
      </c>
      <c r="AP205" s="12">
        <f t="shared" si="430"/>
        <v>101480.5</v>
      </c>
      <c r="AQ205" s="12">
        <f t="shared" ref="AQ205" si="574">AQ206+AQ214+AQ210</f>
        <v>0</v>
      </c>
      <c r="AR205" s="1"/>
    </row>
    <row r="206" spans="1:44" ht="78.75" customHeight="1" x14ac:dyDescent="0.25">
      <c r="A206" s="9" t="s">
        <v>115</v>
      </c>
      <c r="B206" s="11"/>
      <c r="C206" s="9"/>
      <c r="D206" s="9"/>
      <c r="E206" s="17" t="s">
        <v>914</v>
      </c>
      <c r="F206" s="12">
        <f t="shared" ref="F206:K208" si="575">F207</f>
        <v>100750</v>
      </c>
      <c r="G206" s="12">
        <f t="shared" si="575"/>
        <v>100750</v>
      </c>
      <c r="H206" s="12">
        <f t="shared" si="575"/>
        <v>100750</v>
      </c>
      <c r="I206" s="12">
        <f t="shared" si="575"/>
        <v>0</v>
      </c>
      <c r="J206" s="12">
        <f t="shared" si="575"/>
        <v>0</v>
      </c>
      <c r="K206" s="12">
        <f t="shared" si="575"/>
        <v>0</v>
      </c>
      <c r="L206" s="12">
        <f t="shared" si="498"/>
        <v>100750</v>
      </c>
      <c r="M206" s="12">
        <f t="shared" si="499"/>
        <v>100750</v>
      </c>
      <c r="N206" s="12">
        <f t="shared" si="500"/>
        <v>100750</v>
      </c>
      <c r="O206" s="12">
        <f t="shared" ref="O206:Q208" si="576">O207</f>
        <v>0</v>
      </c>
      <c r="P206" s="12">
        <f t="shared" si="576"/>
        <v>0</v>
      </c>
      <c r="Q206" s="12">
        <f t="shared" si="576"/>
        <v>0</v>
      </c>
      <c r="R206" s="12">
        <f t="shared" si="450"/>
        <v>100750</v>
      </c>
      <c r="S206" s="12">
        <f t="shared" si="451"/>
        <v>100750</v>
      </c>
      <c r="T206" s="12">
        <f t="shared" si="452"/>
        <v>100750</v>
      </c>
      <c r="U206" s="12">
        <f t="shared" ref="U206:V208" si="577">U207</f>
        <v>0</v>
      </c>
      <c r="V206" s="12">
        <f t="shared" si="577"/>
        <v>0</v>
      </c>
      <c r="W206" s="12">
        <f t="shared" si="433"/>
        <v>100750</v>
      </c>
      <c r="X206" s="12">
        <f t="shared" si="434"/>
        <v>100750</v>
      </c>
      <c r="Y206" s="12">
        <f t="shared" si="435"/>
        <v>100750</v>
      </c>
      <c r="Z206" s="12">
        <f t="shared" ref="Z206:AB208" si="578">Z207</f>
        <v>0</v>
      </c>
      <c r="AA206" s="12">
        <f t="shared" si="578"/>
        <v>0</v>
      </c>
      <c r="AB206" s="12">
        <f t="shared" si="578"/>
        <v>0</v>
      </c>
      <c r="AC206" s="12">
        <f t="shared" si="422"/>
        <v>100750</v>
      </c>
      <c r="AD206" s="12">
        <f t="shared" si="423"/>
        <v>100750</v>
      </c>
      <c r="AE206" s="12">
        <f t="shared" si="424"/>
        <v>100750</v>
      </c>
      <c r="AF206" s="12">
        <f t="shared" ref="AF206:AG208" si="579">AF207</f>
        <v>0</v>
      </c>
      <c r="AG206" s="12">
        <f t="shared" si="579"/>
        <v>0</v>
      </c>
      <c r="AH206" s="12">
        <f t="shared" si="425"/>
        <v>100750</v>
      </c>
      <c r="AI206" s="12">
        <f t="shared" si="426"/>
        <v>100750</v>
      </c>
      <c r="AJ206" s="12">
        <f t="shared" si="427"/>
        <v>100750</v>
      </c>
      <c r="AK206" s="12">
        <f t="shared" ref="AK206:AQ208" si="580">AK207</f>
        <v>0</v>
      </c>
      <c r="AL206" s="12">
        <f t="shared" si="580"/>
        <v>0</v>
      </c>
      <c r="AM206" s="12">
        <f t="shared" si="580"/>
        <v>0</v>
      </c>
      <c r="AN206" s="12">
        <f t="shared" si="428"/>
        <v>100750</v>
      </c>
      <c r="AO206" s="12">
        <f t="shared" si="429"/>
        <v>100750</v>
      </c>
      <c r="AP206" s="12">
        <f t="shared" si="430"/>
        <v>100750</v>
      </c>
      <c r="AQ206" s="12">
        <f t="shared" si="580"/>
        <v>0</v>
      </c>
      <c r="AR206" s="1"/>
    </row>
    <row r="207" spans="1:44" ht="47.25" customHeight="1" x14ac:dyDescent="0.25">
      <c r="A207" s="9" t="s">
        <v>115</v>
      </c>
      <c r="B207" s="11">
        <v>600</v>
      </c>
      <c r="C207" s="9"/>
      <c r="D207" s="9"/>
      <c r="E207" s="13" t="s">
        <v>436</v>
      </c>
      <c r="F207" s="12">
        <f t="shared" si="575"/>
        <v>100750</v>
      </c>
      <c r="G207" s="12">
        <f t="shared" si="575"/>
        <v>100750</v>
      </c>
      <c r="H207" s="12">
        <f t="shared" si="575"/>
        <v>100750</v>
      </c>
      <c r="I207" s="12">
        <f t="shared" si="575"/>
        <v>0</v>
      </c>
      <c r="J207" s="12">
        <f t="shared" si="575"/>
        <v>0</v>
      </c>
      <c r="K207" s="12">
        <f t="shared" si="575"/>
        <v>0</v>
      </c>
      <c r="L207" s="12">
        <f t="shared" si="498"/>
        <v>100750</v>
      </c>
      <c r="M207" s="12">
        <f t="shared" si="499"/>
        <v>100750</v>
      </c>
      <c r="N207" s="12">
        <f t="shared" si="500"/>
        <v>100750</v>
      </c>
      <c r="O207" s="12">
        <f t="shared" si="576"/>
        <v>0</v>
      </c>
      <c r="P207" s="12">
        <f t="shared" si="576"/>
        <v>0</v>
      </c>
      <c r="Q207" s="12">
        <f t="shared" si="576"/>
        <v>0</v>
      </c>
      <c r="R207" s="12">
        <f t="shared" si="450"/>
        <v>100750</v>
      </c>
      <c r="S207" s="12">
        <f t="shared" si="451"/>
        <v>100750</v>
      </c>
      <c r="T207" s="12">
        <f t="shared" si="452"/>
        <v>100750</v>
      </c>
      <c r="U207" s="12">
        <f t="shared" si="577"/>
        <v>0</v>
      </c>
      <c r="V207" s="12">
        <f t="shared" si="577"/>
        <v>0</v>
      </c>
      <c r="W207" s="12">
        <f t="shared" si="433"/>
        <v>100750</v>
      </c>
      <c r="X207" s="12">
        <f t="shared" si="434"/>
        <v>100750</v>
      </c>
      <c r="Y207" s="12">
        <f t="shared" si="435"/>
        <v>100750</v>
      </c>
      <c r="Z207" s="12">
        <f t="shared" si="578"/>
        <v>0</v>
      </c>
      <c r="AA207" s="12">
        <f t="shared" si="578"/>
        <v>0</v>
      </c>
      <c r="AB207" s="12">
        <f t="shared" si="578"/>
        <v>0</v>
      </c>
      <c r="AC207" s="12">
        <f t="shared" si="422"/>
        <v>100750</v>
      </c>
      <c r="AD207" s="12">
        <f t="shared" si="423"/>
        <v>100750</v>
      </c>
      <c r="AE207" s="12">
        <f t="shared" si="424"/>
        <v>100750</v>
      </c>
      <c r="AF207" s="12">
        <f t="shared" si="579"/>
        <v>0</v>
      </c>
      <c r="AG207" s="12">
        <f t="shared" si="579"/>
        <v>0</v>
      </c>
      <c r="AH207" s="12">
        <f t="shared" si="425"/>
        <v>100750</v>
      </c>
      <c r="AI207" s="12">
        <f t="shared" si="426"/>
        <v>100750</v>
      </c>
      <c r="AJ207" s="12">
        <f t="shared" si="427"/>
        <v>100750</v>
      </c>
      <c r="AK207" s="12">
        <f t="shared" si="580"/>
        <v>0</v>
      </c>
      <c r="AL207" s="12">
        <f t="shared" si="580"/>
        <v>0</v>
      </c>
      <c r="AM207" s="12">
        <f t="shared" si="580"/>
        <v>0</v>
      </c>
      <c r="AN207" s="12">
        <f t="shared" si="428"/>
        <v>100750</v>
      </c>
      <c r="AO207" s="12">
        <f t="shared" si="429"/>
        <v>100750</v>
      </c>
      <c r="AP207" s="12">
        <f t="shared" si="430"/>
        <v>100750</v>
      </c>
      <c r="AQ207" s="12">
        <f t="shared" si="580"/>
        <v>0</v>
      </c>
      <c r="AR207" s="1"/>
    </row>
    <row r="208" spans="1:44" ht="15.75" customHeight="1" x14ac:dyDescent="0.25">
      <c r="A208" s="9" t="s">
        <v>115</v>
      </c>
      <c r="B208" s="11">
        <v>610</v>
      </c>
      <c r="C208" s="9"/>
      <c r="D208" s="9"/>
      <c r="E208" s="13" t="s">
        <v>437</v>
      </c>
      <c r="F208" s="12">
        <f t="shared" si="575"/>
        <v>100750</v>
      </c>
      <c r="G208" s="12">
        <f t="shared" si="575"/>
        <v>100750</v>
      </c>
      <c r="H208" s="12">
        <f t="shared" si="575"/>
        <v>100750</v>
      </c>
      <c r="I208" s="12">
        <f t="shared" si="575"/>
        <v>0</v>
      </c>
      <c r="J208" s="12">
        <f t="shared" si="575"/>
        <v>0</v>
      </c>
      <c r="K208" s="12">
        <f t="shared" si="575"/>
        <v>0</v>
      </c>
      <c r="L208" s="12">
        <f t="shared" si="498"/>
        <v>100750</v>
      </c>
      <c r="M208" s="12">
        <f t="shared" si="499"/>
        <v>100750</v>
      </c>
      <c r="N208" s="12">
        <f t="shared" si="500"/>
        <v>100750</v>
      </c>
      <c r="O208" s="12">
        <f t="shared" si="576"/>
        <v>0</v>
      </c>
      <c r="P208" s="12">
        <f t="shared" si="576"/>
        <v>0</v>
      </c>
      <c r="Q208" s="12">
        <f t="shared" si="576"/>
        <v>0</v>
      </c>
      <c r="R208" s="12">
        <f t="shared" si="450"/>
        <v>100750</v>
      </c>
      <c r="S208" s="12">
        <f t="shared" si="451"/>
        <v>100750</v>
      </c>
      <c r="T208" s="12">
        <f t="shared" si="452"/>
        <v>100750</v>
      </c>
      <c r="U208" s="12">
        <f t="shared" si="577"/>
        <v>0</v>
      </c>
      <c r="V208" s="12">
        <f t="shared" si="577"/>
        <v>0</v>
      </c>
      <c r="W208" s="12">
        <f t="shared" si="433"/>
        <v>100750</v>
      </c>
      <c r="X208" s="12">
        <f t="shared" si="434"/>
        <v>100750</v>
      </c>
      <c r="Y208" s="12">
        <f t="shared" si="435"/>
        <v>100750</v>
      </c>
      <c r="Z208" s="12">
        <f t="shared" si="578"/>
        <v>0</v>
      </c>
      <c r="AA208" s="12">
        <f t="shared" si="578"/>
        <v>0</v>
      </c>
      <c r="AB208" s="12">
        <f t="shared" si="578"/>
        <v>0</v>
      </c>
      <c r="AC208" s="12">
        <f t="shared" si="422"/>
        <v>100750</v>
      </c>
      <c r="AD208" s="12">
        <f t="shared" si="423"/>
        <v>100750</v>
      </c>
      <c r="AE208" s="12">
        <f t="shared" si="424"/>
        <v>100750</v>
      </c>
      <c r="AF208" s="12">
        <f t="shared" si="579"/>
        <v>0</v>
      </c>
      <c r="AG208" s="12">
        <f t="shared" si="579"/>
        <v>0</v>
      </c>
      <c r="AH208" s="12">
        <f t="shared" si="425"/>
        <v>100750</v>
      </c>
      <c r="AI208" s="12">
        <f t="shared" si="426"/>
        <v>100750</v>
      </c>
      <c r="AJ208" s="12">
        <f t="shared" si="427"/>
        <v>100750</v>
      </c>
      <c r="AK208" s="12">
        <f t="shared" si="580"/>
        <v>0</v>
      </c>
      <c r="AL208" s="12">
        <f t="shared" si="580"/>
        <v>0</v>
      </c>
      <c r="AM208" s="12">
        <f t="shared" si="580"/>
        <v>0</v>
      </c>
      <c r="AN208" s="12">
        <f t="shared" ref="AN208:AN271" si="581">AH208+AK208</f>
        <v>100750</v>
      </c>
      <c r="AO208" s="12">
        <f t="shared" ref="AO208:AO271" si="582">AI208+AL208</f>
        <v>100750</v>
      </c>
      <c r="AP208" s="12">
        <f t="shared" ref="AP208:AP271" si="583">AJ208+AM208</f>
        <v>100750</v>
      </c>
      <c r="AQ208" s="12">
        <f t="shared" si="580"/>
        <v>0</v>
      </c>
      <c r="AR208" s="1"/>
    </row>
    <row r="209" spans="1:44" ht="15.75" customHeight="1" x14ac:dyDescent="0.25">
      <c r="A209" s="9" t="s">
        <v>115</v>
      </c>
      <c r="B209" s="11">
        <v>610</v>
      </c>
      <c r="C209" s="9" t="s">
        <v>194</v>
      </c>
      <c r="D209" s="9" t="s">
        <v>187</v>
      </c>
      <c r="E209" s="13" t="s">
        <v>413</v>
      </c>
      <c r="F209" s="12">
        <v>100750</v>
      </c>
      <c r="G209" s="12">
        <v>100750</v>
      </c>
      <c r="H209" s="12">
        <v>100750</v>
      </c>
      <c r="I209" s="12"/>
      <c r="J209" s="12"/>
      <c r="K209" s="12"/>
      <c r="L209" s="12">
        <f t="shared" si="498"/>
        <v>100750</v>
      </c>
      <c r="M209" s="12">
        <f t="shared" si="499"/>
        <v>100750</v>
      </c>
      <c r="N209" s="12">
        <f t="shared" si="500"/>
        <v>100750</v>
      </c>
      <c r="O209" s="12"/>
      <c r="P209" s="12"/>
      <c r="Q209" s="12"/>
      <c r="R209" s="12">
        <f t="shared" si="450"/>
        <v>100750</v>
      </c>
      <c r="S209" s="12">
        <f t="shared" si="451"/>
        <v>100750</v>
      </c>
      <c r="T209" s="12">
        <f t="shared" si="452"/>
        <v>100750</v>
      </c>
      <c r="U209" s="12"/>
      <c r="V209" s="12"/>
      <c r="W209" s="12">
        <f t="shared" si="433"/>
        <v>100750</v>
      </c>
      <c r="X209" s="12">
        <f t="shared" si="434"/>
        <v>100750</v>
      </c>
      <c r="Y209" s="12">
        <f t="shared" si="435"/>
        <v>100750</v>
      </c>
      <c r="Z209" s="12"/>
      <c r="AA209" s="12"/>
      <c r="AB209" s="12"/>
      <c r="AC209" s="12">
        <f t="shared" si="422"/>
        <v>100750</v>
      </c>
      <c r="AD209" s="12">
        <f t="shared" si="423"/>
        <v>100750</v>
      </c>
      <c r="AE209" s="12">
        <f t="shared" si="424"/>
        <v>100750</v>
      </c>
      <c r="AF209" s="12"/>
      <c r="AG209" s="12"/>
      <c r="AH209" s="12">
        <f t="shared" si="425"/>
        <v>100750</v>
      </c>
      <c r="AI209" s="12">
        <f t="shared" si="426"/>
        <v>100750</v>
      </c>
      <c r="AJ209" s="12">
        <f t="shared" si="427"/>
        <v>100750</v>
      </c>
      <c r="AK209" s="12"/>
      <c r="AL209" s="12"/>
      <c r="AM209" s="12"/>
      <c r="AN209" s="12">
        <f t="shared" si="581"/>
        <v>100750</v>
      </c>
      <c r="AO209" s="12">
        <f t="shared" si="582"/>
        <v>100750</v>
      </c>
      <c r="AP209" s="12">
        <f t="shared" si="583"/>
        <v>100750</v>
      </c>
      <c r="AQ209" s="12"/>
      <c r="AR209" s="1"/>
    </row>
    <row r="210" spans="1:44" ht="15.75" customHeight="1" x14ac:dyDescent="0.25">
      <c r="A210" s="9" t="s">
        <v>1385</v>
      </c>
      <c r="B210" s="11"/>
      <c r="C210" s="9"/>
      <c r="D210" s="9"/>
      <c r="E210" s="30" t="s">
        <v>1388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>
        <f>AH211</f>
        <v>0</v>
      </c>
      <c r="AI210" s="12">
        <f t="shared" ref="AI210:AQ212" si="584">AI211</f>
        <v>0</v>
      </c>
      <c r="AJ210" s="12">
        <f t="shared" si="584"/>
        <v>0</v>
      </c>
      <c r="AK210" s="12">
        <f t="shared" si="584"/>
        <v>6433.5</v>
      </c>
      <c r="AL210" s="12">
        <f t="shared" si="584"/>
        <v>0</v>
      </c>
      <c r="AM210" s="12">
        <f t="shared" si="584"/>
        <v>0</v>
      </c>
      <c r="AN210" s="12">
        <f t="shared" si="581"/>
        <v>6433.5</v>
      </c>
      <c r="AO210" s="12">
        <f t="shared" si="582"/>
        <v>0</v>
      </c>
      <c r="AP210" s="12">
        <f t="shared" si="583"/>
        <v>0</v>
      </c>
      <c r="AQ210" s="12">
        <f t="shared" si="584"/>
        <v>0</v>
      </c>
      <c r="AR210" s="1"/>
    </row>
    <row r="211" spans="1:44" ht="47.25" x14ac:dyDescent="0.25">
      <c r="A211" s="9" t="s">
        <v>1385</v>
      </c>
      <c r="B211" s="11">
        <v>600</v>
      </c>
      <c r="C211" s="9"/>
      <c r="D211" s="9"/>
      <c r="E211" s="13" t="s">
        <v>436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>
        <f>AH212</f>
        <v>0</v>
      </c>
      <c r="AI211" s="12">
        <f t="shared" si="584"/>
        <v>0</v>
      </c>
      <c r="AJ211" s="12">
        <f t="shared" si="584"/>
        <v>0</v>
      </c>
      <c r="AK211" s="12">
        <f t="shared" si="584"/>
        <v>6433.5</v>
      </c>
      <c r="AL211" s="12">
        <f t="shared" si="584"/>
        <v>0</v>
      </c>
      <c r="AM211" s="12">
        <f t="shared" si="584"/>
        <v>0</v>
      </c>
      <c r="AN211" s="12">
        <f t="shared" si="581"/>
        <v>6433.5</v>
      </c>
      <c r="AO211" s="12">
        <f t="shared" si="582"/>
        <v>0</v>
      </c>
      <c r="AP211" s="12">
        <f t="shared" si="583"/>
        <v>0</v>
      </c>
      <c r="AQ211" s="12">
        <f t="shared" si="584"/>
        <v>0</v>
      </c>
      <c r="AR211" s="1"/>
    </row>
    <row r="212" spans="1:44" ht="15.75" customHeight="1" x14ac:dyDescent="0.25">
      <c r="A212" s="9" t="s">
        <v>1385</v>
      </c>
      <c r="B212" s="11">
        <v>610</v>
      </c>
      <c r="C212" s="9"/>
      <c r="D212" s="9"/>
      <c r="E212" s="13" t="s">
        <v>437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>AH213</f>
        <v>0</v>
      </c>
      <c r="AI212" s="12">
        <f t="shared" si="584"/>
        <v>0</v>
      </c>
      <c r="AJ212" s="12">
        <f t="shared" si="584"/>
        <v>0</v>
      </c>
      <c r="AK212" s="12">
        <f t="shared" si="584"/>
        <v>6433.5</v>
      </c>
      <c r="AL212" s="12">
        <f t="shared" si="584"/>
        <v>0</v>
      </c>
      <c r="AM212" s="12">
        <f t="shared" si="584"/>
        <v>0</v>
      </c>
      <c r="AN212" s="12">
        <f t="shared" si="581"/>
        <v>6433.5</v>
      </c>
      <c r="AO212" s="12">
        <f t="shared" si="582"/>
        <v>0</v>
      </c>
      <c r="AP212" s="12">
        <f t="shared" si="583"/>
        <v>0</v>
      </c>
      <c r="AQ212" s="12">
        <f t="shared" si="584"/>
        <v>0</v>
      </c>
      <c r="AR212" s="1"/>
    </row>
    <row r="213" spans="1:44" ht="15.75" customHeight="1" x14ac:dyDescent="0.25">
      <c r="A213" s="9" t="s">
        <v>1385</v>
      </c>
      <c r="B213" s="11">
        <v>610</v>
      </c>
      <c r="C213" s="9" t="s">
        <v>194</v>
      </c>
      <c r="D213" s="9" t="s">
        <v>187</v>
      </c>
      <c r="E213" s="13" t="s">
        <v>413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v>0</v>
      </c>
      <c r="AI213" s="12">
        <v>0</v>
      </c>
      <c r="AJ213" s="12">
        <v>0</v>
      </c>
      <c r="AK213" s="12">
        <v>6433.5</v>
      </c>
      <c r="AL213" s="12"/>
      <c r="AM213" s="12"/>
      <c r="AN213" s="12">
        <f t="shared" si="581"/>
        <v>6433.5</v>
      </c>
      <c r="AO213" s="12">
        <f t="shared" si="582"/>
        <v>0</v>
      </c>
      <c r="AP213" s="12">
        <f t="shared" si="583"/>
        <v>0</v>
      </c>
      <c r="AQ213" s="12"/>
      <c r="AR213" s="1"/>
    </row>
    <row r="214" spans="1:44" ht="47.25" customHeight="1" x14ac:dyDescent="0.25">
      <c r="A214" s="9" t="s">
        <v>988</v>
      </c>
      <c r="B214" s="11"/>
      <c r="C214" s="9"/>
      <c r="D214" s="9"/>
      <c r="E214" s="30" t="s">
        <v>924</v>
      </c>
      <c r="F214" s="12">
        <f>F215</f>
        <v>686.6</v>
      </c>
      <c r="G214" s="12">
        <f t="shared" ref="G214:AQ216" si="585">G215</f>
        <v>730.5</v>
      </c>
      <c r="H214" s="12">
        <f t="shared" si="585"/>
        <v>730.5</v>
      </c>
      <c r="I214" s="12">
        <f t="shared" si="585"/>
        <v>0</v>
      </c>
      <c r="J214" s="12">
        <f t="shared" si="585"/>
        <v>0</v>
      </c>
      <c r="K214" s="12">
        <f t="shared" si="585"/>
        <v>0</v>
      </c>
      <c r="L214" s="12">
        <f t="shared" si="498"/>
        <v>686.6</v>
      </c>
      <c r="M214" s="12">
        <f t="shared" si="499"/>
        <v>730.5</v>
      </c>
      <c r="N214" s="12">
        <f t="shared" si="500"/>
        <v>730.5</v>
      </c>
      <c r="O214" s="12">
        <f t="shared" si="585"/>
        <v>0</v>
      </c>
      <c r="P214" s="12">
        <f t="shared" si="585"/>
        <v>0</v>
      </c>
      <c r="Q214" s="12">
        <f t="shared" si="585"/>
        <v>0</v>
      </c>
      <c r="R214" s="12">
        <f t="shared" si="450"/>
        <v>686.6</v>
      </c>
      <c r="S214" s="12">
        <f t="shared" si="451"/>
        <v>730.5</v>
      </c>
      <c r="T214" s="12">
        <f t="shared" si="452"/>
        <v>730.5</v>
      </c>
      <c r="U214" s="12">
        <f t="shared" si="585"/>
        <v>0</v>
      </c>
      <c r="V214" s="12">
        <f t="shared" si="585"/>
        <v>0</v>
      </c>
      <c r="W214" s="12">
        <f t="shared" si="433"/>
        <v>686.6</v>
      </c>
      <c r="X214" s="12">
        <f t="shared" si="434"/>
        <v>730.5</v>
      </c>
      <c r="Y214" s="12">
        <f t="shared" si="435"/>
        <v>730.5</v>
      </c>
      <c r="Z214" s="12">
        <f t="shared" si="585"/>
        <v>0</v>
      </c>
      <c r="AA214" s="12">
        <f t="shared" si="585"/>
        <v>0</v>
      </c>
      <c r="AB214" s="12">
        <f t="shared" si="585"/>
        <v>0</v>
      </c>
      <c r="AC214" s="12">
        <f t="shared" si="422"/>
        <v>686.6</v>
      </c>
      <c r="AD214" s="12">
        <f t="shared" si="423"/>
        <v>730.5</v>
      </c>
      <c r="AE214" s="12">
        <f t="shared" si="424"/>
        <v>730.5</v>
      </c>
      <c r="AF214" s="12">
        <f t="shared" si="585"/>
        <v>0</v>
      </c>
      <c r="AG214" s="12">
        <f t="shared" si="585"/>
        <v>0</v>
      </c>
      <c r="AH214" s="12">
        <f t="shared" si="425"/>
        <v>686.6</v>
      </c>
      <c r="AI214" s="12">
        <f t="shared" si="426"/>
        <v>730.5</v>
      </c>
      <c r="AJ214" s="12">
        <f t="shared" si="427"/>
        <v>730.5</v>
      </c>
      <c r="AK214" s="12">
        <f t="shared" si="585"/>
        <v>0</v>
      </c>
      <c r="AL214" s="12">
        <f t="shared" si="585"/>
        <v>0</v>
      </c>
      <c r="AM214" s="12">
        <f t="shared" si="585"/>
        <v>0</v>
      </c>
      <c r="AN214" s="12">
        <f t="shared" si="581"/>
        <v>686.6</v>
      </c>
      <c r="AO214" s="12">
        <f t="shared" si="582"/>
        <v>730.5</v>
      </c>
      <c r="AP214" s="12">
        <f t="shared" si="583"/>
        <v>730.5</v>
      </c>
      <c r="AQ214" s="12">
        <f t="shared" si="585"/>
        <v>0</v>
      </c>
      <c r="AR214" s="1"/>
    </row>
    <row r="215" spans="1:44" ht="47.25" customHeight="1" x14ac:dyDescent="0.25">
      <c r="A215" s="9" t="s">
        <v>988</v>
      </c>
      <c r="B215" s="11">
        <v>600</v>
      </c>
      <c r="C215" s="9"/>
      <c r="D215" s="9"/>
      <c r="E215" s="13" t="s">
        <v>436</v>
      </c>
      <c r="F215" s="12">
        <f>F216</f>
        <v>686.6</v>
      </c>
      <c r="G215" s="12">
        <f t="shared" si="585"/>
        <v>730.5</v>
      </c>
      <c r="H215" s="12">
        <f t="shared" si="585"/>
        <v>730.5</v>
      </c>
      <c r="I215" s="12">
        <f t="shared" si="585"/>
        <v>0</v>
      </c>
      <c r="J215" s="12">
        <f t="shared" si="585"/>
        <v>0</v>
      </c>
      <c r="K215" s="12">
        <f t="shared" si="585"/>
        <v>0</v>
      </c>
      <c r="L215" s="12">
        <f t="shared" si="498"/>
        <v>686.6</v>
      </c>
      <c r="M215" s="12">
        <f t="shared" si="499"/>
        <v>730.5</v>
      </c>
      <c r="N215" s="12">
        <f t="shared" si="500"/>
        <v>730.5</v>
      </c>
      <c r="O215" s="12">
        <f t="shared" si="585"/>
        <v>0</v>
      </c>
      <c r="P215" s="12">
        <f t="shared" si="585"/>
        <v>0</v>
      </c>
      <c r="Q215" s="12">
        <f t="shared" si="585"/>
        <v>0</v>
      </c>
      <c r="R215" s="12">
        <f t="shared" si="450"/>
        <v>686.6</v>
      </c>
      <c r="S215" s="12">
        <f t="shared" si="451"/>
        <v>730.5</v>
      </c>
      <c r="T215" s="12">
        <f t="shared" si="452"/>
        <v>730.5</v>
      </c>
      <c r="U215" s="12">
        <f t="shared" si="585"/>
        <v>0</v>
      </c>
      <c r="V215" s="12">
        <f t="shared" si="585"/>
        <v>0</v>
      </c>
      <c r="W215" s="12">
        <f t="shared" si="433"/>
        <v>686.6</v>
      </c>
      <c r="X215" s="12">
        <f t="shared" si="434"/>
        <v>730.5</v>
      </c>
      <c r="Y215" s="12">
        <f t="shared" si="435"/>
        <v>730.5</v>
      </c>
      <c r="Z215" s="12">
        <f t="shared" si="585"/>
        <v>0</v>
      </c>
      <c r="AA215" s="12">
        <f t="shared" si="585"/>
        <v>0</v>
      </c>
      <c r="AB215" s="12">
        <f t="shared" si="585"/>
        <v>0</v>
      </c>
      <c r="AC215" s="12">
        <f t="shared" si="422"/>
        <v>686.6</v>
      </c>
      <c r="AD215" s="12">
        <f t="shared" si="423"/>
        <v>730.5</v>
      </c>
      <c r="AE215" s="12">
        <f t="shared" si="424"/>
        <v>730.5</v>
      </c>
      <c r="AF215" s="12">
        <f t="shared" si="585"/>
        <v>0</v>
      </c>
      <c r="AG215" s="12">
        <f t="shared" si="585"/>
        <v>0</v>
      </c>
      <c r="AH215" s="12">
        <f t="shared" si="425"/>
        <v>686.6</v>
      </c>
      <c r="AI215" s="12">
        <f t="shared" si="426"/>
        <v>730.5</v>
      </c>
      <c r="AJ215" s="12">
        <f t="shared" si="427"/>
        <v>730.5</v>
      </c>
      <c r="AK215" s="12">
        <f t="shared" si="585"/>
        <v>0</v>
      </c>
      <c r="AL215" s="12">
        <f t="shared" si="585"/>
        <v>0</v>
      </c>
      <c r="AM215" s="12">
        <f t="shared" si="585"/>
        <v>0</v>
      </c>
      <c r="AN215" s="12">
        <f t="shared" si="581"/>
        <v>686.6</v>
      </c>
      <c r="AO215" s="12">
        <f t="shared" si="582"/>
        <v>730.5</v>
      </c>
      <c r="AP215" s="12">
        <f t="shared" si="583"/>
        <v>730.5</v>
      </c>
      <c r="AQ215" s="12">
        <f t="shared" si="585"/>
        <v>0</v>
      </c>
      <c r="AR215" s="1"/>
    </row>
    <row r="216" spans="1:44" ht="15.75" customHeight="1" x14ac:dyDescent="0.25">
      <c r="A216" s="9" t="s">
        <v>988</v>
      </c>
      <c r="B216" s="11">
        <v>610</v>
      </c>
      <c r="C216" s="9"/>
      <c r="D216" s="9"/>
      <c r="E216" s="13" t="s">
        <v>437</v>
      </c>
      <c r="F216" s="12">
        <f>F217</f>
        <v>686.6</v>
      </c>
      <c r="G216" s="12">
        <f t="shared" si="585"/>
        <v>730.5</v>
      </c>
      <c r="H216" s="12">
        <f t="shared" si="585"/>
        <v>730.5</v>
      </c>
      <c r="I216" s="12">
        <f t="shared" si="585"/>
        <v>0</v>
      </c>
      <c r="J216" s="12">
        <f t="shared" si="585"/>
        <v>0</v>
      </c>
      <c r="K216" s="12">
        <f t="shared" si="585"/>
        <v>0</v>
      </c>
      <c r="L216" s="12">
        <f t="shared" si="498"/>
        <v>686.6</v>
      </c>
      <c r="M216" s="12">
        <f t="shared" si="499"/>
        <v>730.5</v>
      </c>
      <c r="N216" s="12">
        <f t="shared" si="500"/>
        <v>730.5</v>
      </c>
      <c r="O216" s="12">
        <f t="shared" si="585"/>
        <v>0</v>
      </c>
      <c r="P216" s="12">
        <f t="shared" si="585"/>
        <v>0</v>
      </c>
      <c r="Q216" s="12">
        <f t="shared" si="585"/>
        <v>0</v>
      </c>
      <c r="R216" s="12">
        <f t="shared" si="450"/>
        <v>686.6</v>
      </c>
      <c r="S216" s="12">
        <f t="shared" si="451"/>
        <v>730.5</v>
      </c>
      <c r="T216" s="12">
        <f t="shared" si="452"/>
        <v>730.5</v>
      </c>
      <c r="U216" s="12">
        <f t="shared" si="585"/>
        <v>0</v>
      </c>
      <c r="V216" s="12">
        <f t="shared" si="585"/>
        <v>0</v>
      </c>
      <c r="W216" s="12">
        <f t="shared" si="433"/>
        <v>686.6</v>
      </c>
      <c r="X216" s="12">
        <f t="shared" si="434"/>
        <v>730.5</v>
      </c>
      <c r="Y216" s="12">
        <f t="shared" si="435"/>
        <v>730.5</v>
      </c>
      <c r="Z216" s="12">
        <f t="shared" si="585"/>
        <v>0</v>
      </c>
      <c r="AA216" s="12">
        <f t="shared" si="585"/>
        <v>0</v>
      </c>
      <c r="AB216" s="12">
        <f t="shared" si="585"/>
        <v>0</v>
      </c>
      <c r="AC216" s="12">
        <f t="shared" si="422"/>
        <v>686.6</v>
      </c>
      <c r="AD216" s="12">
        <f t="shared" si="423"/>
        <v>730.5</v>
      </c>
      <c r="AE216" s="12">
        <f t="shared" si="424"/>
        <v>730.5</v>
      </c>
      <c r="AF216" s="12">
        <f t="shared" si="585"/>
        <v>0</v>
      </c>
      <c r="AG216" s="12">
        <f t="shared" si="585"/>
        <v>0</v>
      </c>
      <c r="AH216" s="12">
        <f t="shared" si="425"/>
        <v>686.6</v>
      </c>
      <c r="AI216" s="12">
        <f t="shared" si="426"/>
        <v>730.5</v>
      </c>
      <c r="AJ216" s="12">
        <f t="shared" si="427"/>
        <v>730.5</v>
      </c>
      <c r="AK216" s="12">
        <f t="shared" si="585"/>
        <v>0</v>
      </c>
      <c r="AL216" s="12">
        <f t="shared" si="585"/>
        <v>0</v>
      </c>
      <c r="AM216" s="12">
        <f t="shared" si="585"/>
        <v>0</v>
      </c>
      <c r="AN216" s="12">
        <f t="shared" si="581"/>
        <v>686.6</v>
      </c>
      <c r="AO216" s="12">
        <f t="shared" si="582"/>
        <v>730.5</v>
      </c>
      <c r="AP216" s="12">
        <f t="shared" si="583"/>
        <v>730.5</v>
      </c>
      <c r="AQ216" s="12">
        <f t="shared" si="585"/>
        <v>0</v>
      </c>
      <c r="AR216" s="1"/>
    </row>
    <row r="217" spans="1:44" ht="15.75" customHeight="1" x14ac:dyDescent="0.25">
      <c r="A217" s="9" t="s">
        <v>988</v>
      </c>
      <c r="B217" s="11">
        <v>610</v>
      </c>
      <c r="C217" s="9" t="s">
        <v>194</v>
      </c>
      <c r="D217" s="9" t="s">
        <v>187</v>
      </c>
      <c r="E217" s="13" t="s">
        <v>413</v>
      </c>
      <c r="F217" s="12">
        <v>686.6</v>
      </c>
      <c r="G217" s="12">
        <v>730.5</v>
      </c>
      <c r="H217" s="12">
        <v>730.5</v>
      </c>
      <c r="I217" s="12"/>
      <c r="J217" s="12"/>
      <c r="K217" s="12"/>
      <c r="L217" s="12">
        <f t="shared" si="498"/>
        <v>686.6</v>
      </c>
      <c r="M217" s="12">
        <f t="shared" si="499"/>
        <v>730.5</v>
      </c>
      <c r="N217" s="12">
        <f t="shared" si="500"/>
        <v>730.5</v>
      </c>
      <c r="O217" s="12"/>
      <c r="P217" s="12"/>
      <c r="Q217" s="12"/>
      <c r="R217" s="12">
        <f t="shared" si="450"/>
        <v>686.6</v>
      </c>
      <c r="S217" s="12">
        <f t="shared" si="451"/>
        <v>730.5</v>
      </c>
      <c r="T217" s="12">
        <f t="shared" si="452"/>
        <v>730.5</v>
      </c>
      <c r="U217" s="12"/>
      <c r="V217" s="12"/>
      <c r="W217" s="12">
        <f t="shared" si="433"/>
        <v>686.6</v>
      </c>
      <c r="X217" s="12">
        <f t="shared" si="434"/>
        <v>730.5</v>
      </c>
      <c r="Y217" s="12">
        <f t="shared" si="435"/>
        <v>730.5</v>
      </c>
      <c r="Z217" s="12"/>
      <c r="AA217" s="12"/>
      <c r="AB217" s="12"/>
      <c r="AC217" s="12">
        <f t="shared" si="422"/>
        <v>686.6</v>
      </c>
      <c r="AD217" s="12">
        <f t="shared" si="423"/>
        <v>730.5</v>
      </c>
      <c r="AE217" s="12">
        <f t="shared" si="424"/>
        <v>730.5</v>
      </c>
      <c r="AF217" s="12"/>
      <c r="AG217" s="12"/>
      <c r="AH217" s="12">
        <f t="shared" si="425"/>
        <v>686.6</v>
      </c>
      <c r="AI217" s="12">
        <f t="shared" si="426"/>
        <v>730.5</v>
      </c>
      <c r="AJ217" s="12">
        <f t="shared" si="427"/>
        <v>730.5</v>
      </c>
      <c r="AK217" s="12"/>
      <c r="AL217" s="12"/>
      <c r="AM217" s="12"/>
      <c r="AN217" s="12">
        <f t="shared" si="581"/>
        <v>686.6</v>
      </c>
      <c r="AO217" s="12">
        <f t="shared" si="582"/>
        <v>730.5</v>
      </c>
      <c r="AP217" s="12">
        <f t="shared" si="583"/>
        <v>730.5</v>
      </c>
      <c r="AQ217" s="12"/>
      <c r="AR217" s="1"/>
    </row>
    <row r="218" spans="1:44" ht="31.5" customHeight="1" x14ac:dyDescent="0.25">
      <c r="A218" s="9" t="s">
        <v>215</v>
      </c>
      <c r="B218" s="11"/>
      <c r="C218" s="9"/>
      <c r="D218" s="9"/>
      <c r="E218" s="30" t="s">
        <v>916</v>
      </c>
      <c r="F218" s="12">
        <f>F219</f>
        <v>106038.1</v>
      </c>
      <c r="G218" s="12">
        <f t="shared" ref="G218:AQ220" si="586">G219</f>
        <v>22584.7</v>
      </c>
      <c r="H218" s="12">
        <f t="shared" si="586"/>
        <v>0</v>
      </c>
      <c r="I218" s="12">
        <f t="shared" si="586"/>
        <v>0</v>
      </c>
      <c r="J218" s="12">
        <f t="shared" si="586"/>
        <v>0</v>
      </c>
      <c r="K218" s="12">
        <f t="shared" si="586"/>
        <v>0</v>
      </c>
      <c r="L218" s="12">
        <f t="shared" si="498"/>
        <v>106038.1</v>
      </c>
      <c r="M218" s="12">
        <f t="shared" si="499"/>
        <v>22584.7</v>
      </c>
      <c r="N218" s="12">
        <f t="shared" si="500"/>
        <v>0</v>
      </c>
      <c r="O218" s="12">
        <f t="shared" si="586"/>
        <v>0</v>
      </c>
      <c r="P218" s="12">
        <f t="shared" si="586"/>
        <v>0</v>
      </c>
      <c r="Q218" s="12">
        <f t="shared" si="586"/>
        <v>0</v>
      </c>
      <c r="R218" s="12">
        <f t="shared" si="450"/>
        <v>106038.1</v>
      </c>
      <c r="S218" s="12">
        <f t="shared" si="451"/>
        <v>22584.7</v>
      </c>
      <c r="T218" s="12">
        <f t="shared" si="452"/>
        <v>0</v>
      </c>
      <c r="U218" s="12">
        <f t="shared" si="586"/>
        <v>0</v>
      </c>
      <c r="V218" s="12">
        <f t="shared" si="586"/>
        <v>0</v>
      </c>
      <c r="W218" s="12">
        <f t="shared" si="433"/>
        <v>106038.1</v>
      </c>
      <c r="X218" s="12">
        <f t="shared" si="434"/>
        <v>22584.7</v>
      </c>
      <c r="Y218" s="12">
        <f t="shared" si="435"/>
        <v>0</v>
      </c>
      <c r="Z218" s="12">
        <f t="shared" si="586"/>
        <v>-105777.07799999999</v>
      </c>
      <c r="AA218" s="12">
        <f t="shared" si="586"/>
        <v>20996.468000000001</v>
      </c>
      <c r="AB218" s="12">
        <f t="shared" si="586"/>
        <v>84052.71</v>
      </c>
      <c r="AC218" s="12">
        <f t="shared" si="422"/>
        <v>261.02200000001176</v>
      </c>
      <c r="AD218" s="12">
        <f t="shared" si="423"/>
        <v>43581.168000000005</v>
      </c>
      <c r="AE218" s="12">
        <f t="shared" si="424"/>
        <v>84052.71</v>
      </c>
      <c r="AF218" s="12">
        <f t="shared" si="586"/>
        <v>0</v>
      </c>
      <c r="AG218" s="12">
        <f t="shared" si="586"/>
        <v>0</v>
      </c>
      <c r="AH218" s="12">
        <f t="shared" si="425"/>
        <v>261.02200000001176</v>
      </c>
      <c r="AI218" s="12">
        <f t="shared" si="426"/>
        <v>43581.168000000005</v>
      </c>
      <c r="AJ218" s="12">
        <f t="shared" si="427"/>
        <v>84052.71</v>
      </c>
      <c r="AK218" s="12">
        <f t="shared" si="586"/>
        <v>0</v>
      </c>
      <c r="AL218" s="12">
        <f t="shared" si="586"/>
        <v>0</v>
      </c>
      <c r="AM218" s="12">
        <f t="shared" si="586"/>
        <v>0</v>
      </c>
      <c r="AN218" s="12">
        <f t="shared" si="581"/>
        <v>261.02200000001176</v>
      </c>
      <c r="AO218" s="12">
        <f t="shared" si="582"/>
        <v>43581.168000000005</v>
      </c>
      <c r="AP218" s="12">
        <f t="shared" si="583"/>
        <v>84052.71</v>
      </c>
      <c r="AQ218" s="12">
        <f t="shared" si="586"/>
        <v>0</v>
      </c>
      <c r="AR218" s="1"/>
    </row>
    <row r="219" spans="1:44" ht="47.25" customHeight="1" x14ac:dyDescent="0.25">
      <c r="A219" s="9" t="s">
        <v>215</v>
      </c>
      <c r="B219" s="11">
        <v>600</v>
      </c>
      <c r="C219" s="9"/>
      <c r="D219" s="9"/>
      <c r="E219" s="13" t="s">
        <v>436</v>
      </c>
      <c r="F219" s="12">
        <f t="shared" ref="F219:H220" si="587">F220</f>
        <v>106038.1</v>
      </c>
      <c r="G219" s="12">
        <f t="shared" si="587"/>
        <v>22584.7</v>
      </c>
      <c r="H219" s="12">
        <f t="shared" si="587"/>
        <v>0</v>
      </c>
      <c r="I219" s="12">
        <f t="shared" si="586"/>
        <v>0</v>
      </c>
      <c r="J219" s="12">
        <f t="shared" si="586"/>
        <v>0</v>
      </c>
      <c r="K219" s="12">
        <f t="shared" si="586"/>
        <v>0</v>
      </c>
      <c r="L219" s="12">
        <f t="shared" si="498"/>
        <v>106038.1</v>
      </c>
      <c r="M219" s="12">
        <f t="shared" si="499"/>
        <v>22584.7</v>
      </c>
      <c r="N219" s="12">
        <f t="shared" si="500"/>
        <v>0</v>
      </c>
      <c r="O219" s="12">
        <f t="shared" si="586"/>
        <v>0</v>
      </c>
      <c r="P219" s="12">
        <f t="shared" si="586"/>
        <v>0</v>
      </c>
      <c r="Q219" s="12">
        <f t="shared" si="586"/>
        <v>0</v>
      </c>
      <c r="R219" s="12">
        <f t="shared" si="450"/>
        <v>106038.1</v>
      </c>
      <c r="S219" s="12">
        <f t="shared" si="451"/>
        <v>22584.7</v>
      </c>
      <c r="T219" s="12">
        <f t="shared" si="452"/>
        <v>0</v>
      </c>
      <c r="U219" s="12">
        <f t="shared" si="586"/>
        <v>0</v>
      </c>
      <c r="V219" s="12">
        <f t="shared" si="586"/>
        <v>0</v>
      </c>
      <c r="W219" s="12">
        <f t="shared" si="433"/>
        <v>106038.1</v>
      </c>
      <c r="X219" s="12">
        <f t="shared" si="434"/>
        <v>22584.7</v>
      </c>
      <c r="Y219" s="12">
        <f t="shared" si="435"/>
        <v>0</v>
      </c>
      <c r="Z219" s="12">
        <f t="shared" si="586"/>
        <v>-105777.07799999999</v>
      </c>
      <c r="AA219" s="12">
        <f t="shared" si="586"/>
        <v>20996.468000000001</v>
      </c>
      <c r="AB219" s="12">
        <f t="shared" si="586"/>
        <v>84052.71</v>
      </c>
      <c r="AC219" s="12">
        <f t="shared" si="422"/>
        <v>261.02200000001176</v>
      </c>
      <c r="AD219" s="12">
        <f t="shared" si="423"/>
        <v>43581.168000000005</v>
      </c>
      <c r="AE219" s="12">
        <f t="shared" si="424"/>
        <v>84052.71</v>
      </c>
      <c r="AF219" s="12">
        <f t="shared" si="586"/>
        <v>0</v>
      </c>
      <c r="AG219" s="12">
        <f t="shared" si="586"/>
        <v>0</v>
      </c>
      <c r="AH219" s="12">
        <f t="shared" si="425"/>
        <v>261.02200000001176</v>
      </c>
      <c r="AI219" s="12">
        <f t="shared" si="426"/>
        <v>43581.168000000005</v>
      </c>
      <c r="AJ219" s="12">
        <f t="shared" si="427"/>
        <v>84052.71</v>
      </c>
      <c r="AK219" s="12">
        <f t="shared" ref="AK219:AQ220" si="588">AK220</f>
        <v>0</v>
      </c>
      <c r="AL219" s="12">
        <f t="shared" si="588"/>
        <v>0</v>
      </c>
      <c r="AM219" s="12">
        <f t="shared" si="588"/>
        <v>0</v>
      </c>
      <c r="AN219" s="12">
        <f t="shared" si="581"/>
        <v>261.02200000001176</v>
      </c>
      <c r="AO219" s="12">
        <f t="shared" si="582"/>
        <v>43581.168000000005</v>
      </c>
      <c r="AP219" s="12">
        <f t="shared" si="583"/>
        <v>84052.71</v>
      </c>
      <c r="AQ219" s="12">
        <f t="shared" si="588"/>
        <v>0</v>
      </c>
      <c r="AR219" s="1"/>
    </row>
    <row r="220" spans="1:44" ht="15.75" customHeight="1" x14ac:dyDescent="0.25">
      <c r="A220" s="9" t="s">
        <v>215</v>
      </c>
      <c r="B220" s="11">
        <v>620</v>
      </c>
      <c r="C220" s="9"/>
      <c r="D220" s="9"/>
      <c r="E220" s="13" t="s">
        <v>438</v>
      </c>
      <c r="F220" s="12">
        <f t="shared" si="587"/>
        <v>106038.1</v>
      </c>
      <c r="G220" s="12">
        <f t="shared" si="587"/>
        <v>22584.7</v>
      </c>
      <c r="H220" s="12">
        <f t="shared" si="587"/>
        <v>0</v>
      </c>
      <c r="I220" s="12">
        <f t="shared" si="586"/>
        <v>0</v>
      </c>
      <c r="J220" s="12">
        <f t="shared" si="586"/>
        <v>0</v>
      </c>
      <c r="K220" s="12">
        <f t="shared" si="586"/>
        <v>0</v>
      </c>
      <c r="L220" s="12">
        <f t="shared" si="498"/>
        <v>106038.1</v>
      </c>
      <c r="M220" s="12">
        <f t="shared" si="499"/>
        <v>22584.7</v>
      </c>
      <c r="N220" s="12">
        <f t="shared" si="500"/>
        <v>0</v>
      </c>
      <c r="O220" s="12">
        <f t="shared" si="586"/>
        <v>0</v>
      </c>
      <c r="P220" s="12">
        <f t="shared" si="586"/>
        <v>0</v>
      </c>
      <c r="Q220" s="12">
        <f t="shared" si="586"/>
        <v>0</v>
      </c>
      <c r="R220" s="12">
        <f t="shared" si="450"/>
        <v>106038.1</v>
      </c>
      <c r="S220" s="12">
        <f t="shared" si="451"/>
        <v>22584.7</v>
      </c>
      <c r="T220" s="12">
        <f t="shared" si="452"/>
        <v>0</v>
      </c>
      <c r="U220" s="12">
        <f t="shared" si="586"/>
        <v>0</v>
      </c>
      <c r="V220" s="12">
        <f t="shared" si="586"/>
        <v>0</v>
      </c>
      <c r="W220" s="12">
        <f t="shared" si="433"/>
        <v>106038.1</v>
      </c>
      <c r="X220" s="12">
        <f t="shared" si="434"/>
        <v>22584.7</v>
      </c>
      <c r="Y220" s="12">
        <f t="shared" si="435"/>
        <v>0</v>
      </c>
      <c r="Z220" s="12">
        <f t="shared" si="586"/>
        <v>-105777.07799999999</v>
      </c>
      <c r="AA220" s="12">
        <f t="shared" si="586"/>
        <v>20996.468000000001</v>
      </c>
      <c r="AB220" s="12">
        <f t="shared" si="586"/>
        <v>84052.71</v>
      </c>
      <c r="AC220" s="12">
        <f t="shared" si="422"/>
        <v>261.02200000001176</v>
      </c>
      <c r="AD220" s="12">
        <f t="shared" si="423"/>
        <v>43581.168000000005</v>
      </c>
      <c r="AE220" s="12">
        <f t="shared" si="424"/>
        <v>84052.71</v>
      </c>
      <c r="AF220" s="12">
        <f t="shared" si="586"/>
        <v>0</v>
      </c>
      <c r="AG220" s="12">
        <f t="shared" si="586"/>
        <v>0</v>
      </c>
      <c r="AH220" s="12">
        <f t="shared" si="425"/>
        <v>261.02200000001176</v>
      </c>
      <c r="AI220" s="12">
        <f t="shared" si="426"/>
        <v>43581.168000000005</v>
      </c>
      <c r="AJ220" s="12">
        <f t="shared" si="427"/>
        <v>84052.71</v>
      </c>
      <c r="AK220" s="12">
        <f t="shared" si="588"/>
        <v>0</v>
      </c>
      <c r="AL220" s="12">
        <f t="shared" si="588"/>
        <v>0</v>
      </c>
      <c r="AM220" s="12">
        <f t="shared" si="588"/>
        <v>0</v>
      </c>
      <c r="AN220" s="12">
        <f t="shared" si="581"/>
        <v>261.02200000001176</v>
      </c>
      <c r="AO220" s="12">
        <f t="shared" si="582"/>
        <v>43581.168000000005</v>
      </c>
      <c r="AP220" s="12">
        <f t="shared" si="583"/>
        <v>84052.71</v>
      </c>
      <c r="AQ220" s="12">
        <f t="shared" si="588"/>
        <v>0</v>
      </c>
      <c r="AR220" s="1"/>
    </row>
    <row r="221" spans="1:44" ht="15.75" customHeight="1" x14ac:dyDescent="0.25">
      <c r="A221" s="9" t="s">
        <v>215</v>
      </c>
      <c r="B221" s="11">
        <v>620</v>
      </c>
      <c r="C221" s="9" t="s">
        <v>194</v>
      </c>
      <c r="D221" s="9" t="s">
        <v>187</v>
      </c>
      <c r="E221" s="13" t="s">
        <v>413</v>
      </c>
      <c r="F221" s="12">
        <v>106038.1</v>
      </c>
      <c r="G221" s="12">
        <v>22584.7</v>
      </c>
      <c r="H221" s="12"/>
      <c r="I221" s="12"/>
      <c r="J221" s="12"/>
      <c r="K221" s="12"/>
      <c r="L221" s="12">
        <f t="shared" si="498"/>
        <v>106038.1</v>
      </c>
      <c r="M221" s="12">
        <f t="shared" si="499"/>
        <v>22584.7</v>
      </c>
      <c r="N221" s="12">
        <f t="shared" si="500"/>
        <v>0</v>
      </c>
      <c r="O221" s="12"/>
      <c r="P221" s="12"/>
      <c r="Q221" s="12"/>
      <c r="R221" s="12">
        <f t="shared" si="450"/>
        <v>106038.1</v>
      </c>
      <c r="S221" s="12">
        <f t="shared" si="451"/>
        <v>22584.7</v>
      </c>
      <c r="T221" s="12">
        <f t="shared" si="452"/>
        <v>0</v>
      </c>
      <c r="U221" s="12"/>
      <c r="V221" s="12"/>
      <c r="W221" s="12">
        <f t="shared" si="433"/>
        <v>106038.1</v>
      </c>
      <c r="X221" s="12">
        <f t="shared" si="434"/>
        <v>22584.7</v>
      </c>
      <c r="Y221" s="12">
        <f t="shared" si="435"/>
        <v>0</v>
      </c>
      <c r="Z221" s="12">
        <v>-105777.07799999999</v>
      </c>
      <c r="AA221" s="12">
        <v>20996.468000000001</v>
      </c>
      <c r="AB221" s="12">
        <v>84052.71</v>
      </c>
      <c r="AC221" s="12">
        <f t="shared" si="422"/>
        <v>261.02200000001176</v>
      </c>
      <c r="AD221" s="12">
        <f t="shared" si="423"/>
        <v>43581.168000000005</v>
      </c>
      <c r="AE221" s="12">
        <f t="shared" si="424"/>
        <v>84052.71</v>
      </c>
      <c r="AF221" s="12"/>
      <c r="AG221" s="12"/>
      <c r="AH221" s="12">
        <f t="shared" si="425"/>
        <v>261.02200000001176</v>
      </c>
      <c r="AI221" s="12">
        <f t="shared" si="426"/>
        <v>43581.168000000005</v>
      </c>
      <c r="AJ221" s="12">
        <f t="shared" si="427"/>
        <v>84052.71</v>
      </c>
      <c r="AK221" s="12"/>
      <c r="AL221" s="12"/>
      <c r="AM221" s="12"/>
      <c r="AN221" s="12">
        <f t="shared" si="581"/>
        <v>261.02200000001176</v>
      </c>
      <c r="AO221" s="12">
        <f t="shared" si="582"/>
        <v>43581.168000000005</v>
      </c>
      <c r="AP221" s="12">
        <f t="shared" si="583"/>
        <v>84052.71</v>
      </c>
      <c r="AQ221" s="12"/>
      <c r="AR221" s="1"/>
    </row>
    <row r="222" spans="1:44" s="26" customFormat="1" ht="63" customHeight="1" x14ac:dyDescent="0.25">
      <c r="A222" s="27" t="s">
        <v>220</v>
      </c>
      <c r="B222" s="28"/>
      <c r="C222" s="27"/>
      <c r="D222" s="27"/>
      <c r="E222" s="23" t="s">
        <v>462</v>
      </c>
      <c r="F222" s="29">
        <f>F223+F230</f>
        <v>126916.8</v>
      </c>
      <c r="G222" s="29">
        <f>G223+G230</f>
        <v>141916.79999999999</v>
      </c>
      <c r="H222" s="29">
        <f>H223+H230</f>
        <v>141916.79999999999</v>
      </c>
      <c r="I222" s="29">
        <f t="shared" ref="I222:K222" si="589">I223+I230</f>
        <v>0</v>
      </c>
      <c r="J222" s="29">
        <f t="shared" si="589"/>
        <v>0</v>
      </c>
      <c r="K222" s="29">
        <f t="shared" si="589"/>
        <v>0</v>
      </c>
      <c r="L222" s="29">
        <f t="shared" si="498"/>
        <v>126916.8</v>
      </c>
      <c r="M222" s="29">
        <f t="shared" si="499"/>
        <v>141916.79999999999</v>
      </c>
      <c r="N222" s="29">
        <f t="shared" si="500"/>
        <v>141916.79999999999</v>
      </c>
      <c r="O222" s="29">
        <f t="shared" ref="O222:Q222" si="590">O223+O230</f>
        <v>0</v>
      </c>
      <c r="P222" s="29">
        <f t="shared" si="590"/>
        <v>0</v>
      </c>
      <c r="Q222" s="29">
        <f t="shared" si="590"/>
        <v>0</v>
      </c>
      <c r="R222" s="12">
        <f t="shared" si="450"/>
        <v>126916.8</v>
      </c>
      <c r="S222" s="12">
        <f t="shared" si="451"/>
        <v>141916.79999999999</v>
      </c>
      <c r="T222" s="12">
        <f t="shared" si="452"/>
        <v>141916.79999999999</v>
      </c>
      <c r="U222" s="29">
        <f t="shared" ref="U222:V222" si="591">U223+U230</f>
        <v>0</v>
      </c>
      <c r="V222" s="29">
        <f t="shared" si="591"/>
        <v>0</v>
      </c>
      <c r="W222" s="12">
        <f t="shared" si="433"/>
        <v>126916.8</v>
      </c>
      <c r="X222" s="12">
        <f t="shared" si="434"/>
        <v>141916.79999999999</v>
      </c>
      <c r="Y222" s="12">
        <f t="shared" si="435"/>
        <v>141916.79999999999</v>
      </c>
      <c r="Z222" s="29">
        <f t="shared" ref="Z222:AB222" si="592">Z223+Z230</f>
        <v>0</v>
      </c>
      <c r="AA222" s="29">
        <f t="shared" si="592"/>
        <v>0</v>
      </c>
      <c r="AB222" s="29">
        <f t="shared" si="592"/>
        <v>0</v>
      </c>
      <c r="AC222" s="12">
        <f t="shared" si="422"/>
        <v>126916.8</v>
      </c>
      <c r="AD222" s="12">
        <f t="shared" si="423"/>
        <v>141916.79999999999</v>
      </c>
      <c r="AE222" s="12">
        <f t="shared" si="424"/>
        <v>141916.79999999999</v>
      </c>
      <c r="AF222" s="29">
        <f t="shared" ref="AF222:AG222" si="593">AF223+AF230</f>
        <v>0</v>
      </c>
      <c r="AG222" s="29">
        <f t="shared" si="593"/>
        <v>0</v>
      </c>
      <c r="AH222" s="29">
        <f t="shared" si="425"/>
        <v>126916.8</v>
      </c>
      <c r="AI222" s="29">
        <f t="shared" si="426"/>
        <v>141916.79999999999</v>
      </c>
      <c r="AJ222" s="29">
        <f t="shared" si="427"/>
        <v>141916.79999999999</v>
      </c>
      <c r="AK222" s="29">
        <f>AK223+AK230</f>
        <v>20000</v>
      </c>
      <c r="AL222" s="29">
        <f>AL223+AL230</f>
        <v>-20000</v>
      </c>
      <c r="AM222" s="29">
        <f>AM223+AM230</f>
        <v>0</v>
      </c>
      <c r="AN222" s="29">
        <f t="shared" si="581"/>
        <v>146916.79999999999</v>
      </c>
      <c r="AO222" s="29">
        <f t="shared" si="582"/>
        <v>121916.79999999999</v>
      </c>
      <c r="AP222" s="29">
        <f t="shared" si="583"/>
        <v>141916.79999999999</v>
      </c>
      <c r="AQ222" s="29">
        <f>AQ223+AQ230</f>
        <v>0</v>
      </c>
      <c r="AR222" s="25"/>
    </row>
    <row r="223" spans="1:44" ht="63" customHeight="1" x14ac:dyDescent="0.25">
      <c r="A223" s="9" t="s">
        <v>121</v>
      </c>
      <c r="B223" s="11"/>
      <c r="C223" s="9"/>
      <c r="D223" s="9"/>
      <c r="E223" s="13" t="s">
        <v>822</v>
      </c>
      <c r="F223" s="12">
        <f t="shared" ref="F223:K223" si="594">F224</f>
        <v>126916.8</v>
      </c>
      <c r="G223" s="12">
        <f t="shared" si="594"/>
        <v>111416.8</v>
      </c>
      <c r="H223" s="12">
        <f t="shared" si="594"/>
        <v>141916.79999999999</v>
      </c>
      <c r="I223" s="12">
        <f t="shared" si="594"/>
        <v>0</v>
      </c>
      <c r="J223" s="12">
        <f t="shared" si="594"/>
        <v>30500</v>
      </c>
      <c r="K223" s="12">
        <f t="shared" si="594"/>
        <v>0</v>
      </c>
      <c r="L223" s="12">
        <f t="shared" si="498"/>
        <v>126916.8</v>
      </c>
      <c r="M223" s="12">
        <f t="shared" si="499"/>
        <v>141916.79999999999</v>
      </c>
      <c r="N223" s="12">
        <f t="shared" si="500"/>
        <v>141916.79999999999</v>
      </c>
      <c r="O223" s="12">
        <f t="shared" ref="O223:Q223" si="595">O224</f>
        <v>0</v>
      </c>
      <c r="P223" s="12">
        <f t="shared" si="595"/>
        <v>0</v>
      </c>
      <c r="Q223" s="12">
        <f t="shared" si="595"/>
        <v>0</v>
      </c>
      <c r="R223" s="12">
        <f t="shared" si="450"/>
        <v>126916.8</v>
      </c>
      <c r="S223" s="12">
        <f t="shared" si="451"/>
        <v>141916.79999999999</v>
      </c>
      <c r="T223" s="12">
        <f t="shared" si="452"/>
        <v>141916.79999999999</v>
      </c>
      <c r="U223" s="12">
        <f t="shared" ref="U223:V223" si="596">U224</f>
        <v>0</v>
      </c>
      <c r="V223" s="12">
        <f t="shared" si="596"/>
        <v>0</v>
      </c>
      <c r="W223" s="12">
        <f t="shared" si="433"/>
        <v>126916.8</v>
      </c>
      <c r="X223" s="12">
        <f t="shared" si="434"/>
        <v>141916.79999999999</v>
      </c>
      <c r="Y223" s="12">
        <f t="shared" si="435"/>
        <v>141916.79999999999</v>
      </c>
      <c r="Z223" s="12">
        <f t="shared" ref="Z223:AB223" si="597">Z224</f>
        <v>0</v>
      </c>
      <c r="AA223" s="12">
        <f t="shared" si="597"/>
        <v>0</v>
      </c>
      <c r="AB223" s="12">
        <f t="shared" si="597"/>
        <v>0</v>
      </c>
      <c r="AC223" s="12">
        <f t="shared" si="422"/>
        <v>126916.8</v>
      </c>
      <c r="AD223" s="12">
        <f t="shared" si="423"/>
        <v>141916.79999999999</v>
      </c>
      <c r="AE223" s="12">
        <f t="shared" si="424"/>
        <v>141916.79999999999</v>
      </c>
      <c r="AF223" s="12">
        <f t="shared" ref="AF223:AG223" si="598">AF224</f>
        <v>0</v>
      </c>
      <c r="AG223" s="12">
        <f t="shared" si="598"/>
        <v>0</v>
      </c>
      <c r="AH223" s="12">
        <f t="shared" si="425"/>
        <v>126916.8</v>
      </c>
      <c r="AI223" s="12">
        <f t="shared" si="426"/>
        <v>141916.79999999999</v>
      </c>
      <c r="AJ223" s="12">
        <f t="shared" si="427"/>
        <v>141916.79999999999</v>
      </c>
      <c r="AK223" s="12">
        <f t="shared" ref="AK223:AQ223" si="599">AK224</f>
        <v>20000</v>
      </c>
      <c r="AL223" s="12">
        <f t="shared" si="599"/>
        <v>-20000</v>
      </c>
      <c r="AM223" s="12">
        <f t="shared" si="599"/>
        <v>0</v>
      </c>
      <c r="AN223" s="12">
        <f t="shared" si="581"/>
        <v>146916.79999999999</v>
      </c>
      <c r="AO223" s="12">
        <f t="shared" si="582"/>
        <v>121916.79999999999</v>
      </c>
      <c r="AP223" s="12">
        <f t="shared" si="583"/>
        <v>141916.79999999999</v>
      </c>
      <c r="AQ223" s="12">
        <f t="shared" si="599"/>
        <v>0</v>
      </c>
      <c r="AR223" s="1"/>
    </row>
    <row r="224" spans="1:44" ht="47.25" customHeight="1" x14ac:dyDescent="0.25">
      <c r="A224" s="9" t="s">
        <v>121</v>
      </c>
      <c r="B224" s="11">
        <v>600</v>
      </c>
      <c r="C224" s="9"/>
      <c r="D224" s="9"/>
      <c r="E224" s="13" t="s">
        <v>436</v>
      </c>
      <c r="F224" s="12">
        <f t="shared" ref="F224:K224" si="600">F225+F227</f>
        <v>126916.8</v>
      </c>
      <c r="G224" s="12">
        <f t="shared" si="600"/>
        <v>111416.8</v>
      </c>
      <c r="H224" s="12">
        <f t="shared" si="600"/>
        <v>141916.79999999999</v>
      </c>
      <c r="I224" s="12">
        <f t="shared" si="600"/>
        <v>0</v>
      </c>
      <c r="J224" s="12">
        <f t="shared" si="600"/>
        <v>30500</v>
      </c>
      <c r="K224" s="12">
        <f t="shared" si="600"/>
        <v>0</v>
      </c>
      <c r="L224" s="12">
        <f t="shared" si="498"/>
        <v>126916.8</v>
      </c>
      <c r="M224" s="12">
        <f t="shared" si="499"/>
        <v>141916.79999999999</v>
      </c>
      <c r="N224" s="12">
        <f t="shared" si="500"/>
        <v>141916.79999999999</v>
      </c>
      <c r="O224" s="12">
        <f t="shared" ref="O224:Q224" si="601">O225+O227</f>
        <v>0</v>
      </c>
      <c r="P224" s="12">
        <f t="shared" si="601"/>
        <v>0</v>
      </c>
      <c r="Q224" s="12">
        <f t="shared" si="601"/>
        <v>0</v>
      </c>
      <c r="R224" s="12">
        <f t="shared" si="450"/>
        <v>126916.8</v>
      </c>
      <c r="S224" s="12">
        <f t="shared" si="451"/>
        <v>141916.79999999999</v>
      </c>
      <c r="T224" s="12">
        <f t="shared" si="452"/>
        <v>141916.79999999999</v>
      </c>
      <c r="U224" s="12">
        <f t="shared" ref="U224:V224" si="602">U225+U227</f>
        <v>0</v>
      </c>
      <c r="V224" s="12">
        <f t="shared" si="602"/>
        <v>0</v>
      </c>
      <c r="W224" s="12">
        <f t="shared" si="433"/>
        <v>126916.8</v>
      </c>
      <c r="X224" s="12">
        <f t="shared" si="434"/>
        <v>141916.79999999999</v>
      </c>
      <c r="Y224" s="12">
        <f t="shared" si="435"/>
        <v>141916.79999999999</v>
      </c>
      <c r="Z224" s="12">
        <f t="shared" ref="Z224:AB224" si="603">Z225+Z227</f>
        <v>0</v>
      </c>
      <c r="AA224" s="12">
        <f t="shared" si="603"/>
        <v>0</v>
      </c>
      <c r="AB224" s="12">
        <f t="shared" si="603"/>
        <v>0</v>
      </c>
      <c r="AC224" s="12">
        <f t="shared" si="422"/>
        <v>126916.8</v>
      </c>
      <c r="AD224" s="12">
        <f t="shared" si="423"/>
        <v>141916.79999999999</v>
      </c>
      <c r="AE224" s="12">
        <f t="shared" si="424"/>
        <v>141916.79999999999</v>
      </c>
      <c r="AF224" s="12">
        <f t="shared" ref="AF224:AG224" si="604">AF225+AF227</f>
        <v>0</v>
      </c>
      <c r="AG224" s="12">
        <f t="shared" si="604"/>
        <v>0</v>
      </c>
      <c r="AH224" s="12">
        <f t="shared" ref="AH224:AH291" si="605">AC224+AF224</f>
        <v>126916.8</v>
      </c>
      <c r="AI224" s="12">
        <f t="shared" ref="AI224:AI291" si="606">AD224+AG224</f>
        <v>141916.79999999999</v>
      </c>
      <c r="AJ224" s="12">
        <f t="shared" ref="AJ224:AJ291" si="607">AE224</f>
        <v>141916.79999999999</v>
      </c>
      <c r="AK224" s="12">
        <f t="shared" ref="AK224:AQ224" si="608">AK225+AK227</f>
        <v>20000</v>
      </c>
      <c r="AL224" s="12">
        <f t="shared" ref="AL224:AM224" si="609">AL225+AL227</f>
        <v>-20000</v>
      </c>
      <c r="AM224" s="12">
        <f t="shared" si="609"/>
        <v>0</v>
      </c>
      <c r="AN224" s="12">
        <f t="shared" si="581"/>
        <v>146916.79999999999</v>
      </c>
      <c r="AO224" s="12">
        <f t="shared" si="582"/>
        <v>121916.79999999999</v>
      </c>
      <c r="AP224" s="12">
        <f t="shared" si="583"/>
        <v>141916.79999999999</v>
      </c>
      <c r="AQ224" s="12">
        <f t="shared" si="608"/>
        <v>0</v>
      </c>
      <c r="AR224" s="1"/>
    </row>
    <row r="225" spans="1:44" ht="15.75" customHeight="1" x14ac:dyDescent="0.25">
      <c r="A225" s="9" t="s">
        <v>121</v>
      </c>
      <c r="B225" s="11">
        <v>610</v>
      </c>
      <c r="C225" s="9"/>
      <c r="D225" s="9"/>
      <c r="E225" s="13" t="s">
        <v>437</v>
      </c>
      <c r="F225" s="12">
        <f t="shared" ref="F225:K225" si="610">F226</f>
        <v>14591.8</v>
      </c>
      <c r="G225" s="12">
        <f t="shared" si="610"/>
        <v>10000</v>
      </c>
      <c r="H225" s="12">
        <f t="shared" si="610"/>
        <v>10000</v>
      </c>
      <c r="I225" s="12">
        <f t="shared" si="610"/>
        <v>0</v>
      </c>
      <c r="J225" s="12">
        <f t="shared" si="610"/>
        <v>0</v>
      </c>
      <c r="K225" s="12">
        <f t="shared" si="610"/>
        <v>0</v>
      </c>
      <c r="L225" s="12">
        <f t="shared" si="498"/>
        <v>14591.8</v>
      </c>
      <c r="M225" s="12">
        <f t="shared" si="499"/>
        <v>10000</v>
      </c>
      <c r="N225" s="12">
        <f t="shared" si="500"/>
        <v>10000</v>
      </c>
      <c r="O225" s="12">
        <f t="shared" ref="O225:Q225" si="611">O226</f>
        <v>0</v>
      </c>
      <c r="P225" s="12">
        <f t="shared" si="611"/>
        <v>0</v>
      </c>
      <c r="Q225" s="12">
        <f t="shared" si="611"/>
        <v>0</v>
      </c>
      <c r="R225" s="12">
        <f t="shared" si="450"/>
        <v>14591.8</v>
      </c>
      <c r="S225" s="12">
        <f t="shared" si="451"/>
        <v>10000</v>
      </c>
      <c r="T225" s="12">
        <f t="shared" si="452"/>
        <v>10000</v>
      </c>
      <c r="U225" s="12">
        <f t="shared" ref="U225:V225" si="612">U226</f>
        <v>0</v>
      </c>
      <c r="V225" s="12">
        <f t="shared" si="612"/>
        <v>0</v>
      </c>
      <c r="W225" s="12">
        <f t="shared" si="433"/>
        <v>14591.8</v>
      </c>
      <c r="X225" s="12">
        <f t="shared" si="434"/>
        <v>10000</v>
      </c>
      <c r="Y225" s="12">
        <f t="shared" si="435"/>
        <v>10000</v>
      </c>
      <c r="Z225" s="12">
        <f t="shared" ref="Z225:AB225" si="613">Z226</f>
        <v>0</v>
      </c>
      <c r="AA225" s="12">
        <f t="shared" si="613"/>
        <v>0</v>
      </c>
      <c r="AB225" s="12">
        <f t="shared" si="613"/>
        <v>0</v>
      </c>
      <c r="AC225" s="12">
        <f t="shared" si="422"/>
        <v>14591.8</v>
      </c>
      <c r="AD225" s="12">
        <f t="shared" si="423"/>
        <v>10000</v>
      </c>
      <c r="AE225" s="12">
        <f t="shared" si="424"/>
        <v>10000</v>
      </c>
      <c r="AF225" s="12">
        <f t="shared" ref="AF225:AG225" si="614">AF226</f>
        <v>0</v>
      </c>
      <c r="AG225" s="12">
        <f t="shared" si="614"/>
        <v>0</v>
      </c>
      <c r="AH225" s="12">
        <f t="shared" si="605"/>
        <v>14591.8</v>
      </c>
      <c r="AI225" s="12">
        <f t="shared" si="606"/>
        <v>10000</v>
      </c>
      <c r="AJ225" s="12">
        <f t="shared" si="607"/>
        <v>10000</v>
      </c>
      <c r="AK225" s="12">
        <f t="shared" ref="AK225:AQ225" si="615">AK226</f>
        <v>500</v>
      </c>
      <c r="AL225" s="12">
        <f t="shared" si="615"/>
        <v>0</v>
      </c>
      <c r="AM225" s="12">
        <f t="shared" si="615"/>
        <v>0</v>
      </c>
      <c r="AN225" s="12">
        <f t="shared" si="581"/>
        <v>15091.8</v>
      </c>
      <c r="AO225" s="12">
        <f t="shared" si="582"/>
        <v>10000</v>
      </c>
      <c r="AP225" s="12">
        <f t="shared" si="583"/>
        <v>10000</v>
      </c>
      <c r="AQ225" s="12">
        <f t="shared" si="615"/>
        <v>0</v>
      </c>
      <c r="AR225" s="1"/>
    </row>
    <row r="226" spans="1:44" ht="15.75" customHeight="1" x14ac:dyDescent="0.25">
      <c r="A226" s="9" t="s">
        <v>121</v>
      </c>
      <c r="B226" s="11">
        <v>610</v>
      </c>
      <c r="C226" s="9" t="s">
        <v>194</v>
      </c>
      <c r="D226" s="9" t="s">
        <v>187</v>
      </c>
      <c r="E226" s="13" t="s">
        <v>413</v>
      </c>
      <c r="F226" s="12">
        <v>14591.8</v>
      </c>
      <c r="G226" s="12">
        <v>10000</v>
      </c>
      <c r="H226" s="12">
        <v>10000</v>
      </c>
      <c r="I226" s="12"/>
      <c r="J226" s="12"/>
      <c r="K226" s="12"/>
      <c r="L226" s="12">
        <f t="shared" si="498"/>
        <v>14591.8</v>
      </c>
      <c r="M226" s="12">
        <f t="shared" si="499"/>
        <v>10000</v>
      </c>
      <c r="N226" s="12">
        <f t="shared" si="500"/>
        <v>10000</v>
      </c>
      <c r="O226" s="12"/>
      <c r="P226" s="12"/>
      <c r="Q226" s="12"/>
      <c r="R226" s="12">
        <f t="shared" si="450"/>
        <v>14591.8</v>
      </c>
      <c r="S226" s="12">
        <f t="shared" si="451"/>
        <v>10000</v>
      </c>
      <c r="T226" s="12">
        <f t="shared" si="452"/>
        <v>10000</v>
      </c>
      <c r="U226" s="12"/>
      <c r="V226" s="12"/>
      <c r="W226" s="12">
        <f t="shared" si="433"/>
        <v>14591.8</v>
      </c>
      <c r="X226" s="12">
        <f t="shared" si="434"/>
        <v>10000</v>
      </c>
      <c r="Y226" s="12">
        <f t="shared" si="435"/>
        <v>10000</v>
      </c>
      <c r="Z226" s="12"/>
      <c r="AA226" s="12"/>
      <c r="AB226" s="12"/>
      <c r="AC226" s="12">
        <f t="shared" si="422"/>
        <v>14591.8</v>
      </c>
      <c r="AD226" s="12">
        <f t="shared" si="423"/>
        <v>10000</v>
      </c>
      <c r="AE226" s="12">
        <f t="shared" si="424"/>
        <v>10000</v>
      </c>
      <c r="AF226" s="12"/>
      <c r="AG226" s="12"/>
      <c r="AH226" s="12">
        <f t="shared" si="605"/>
        <v>14591.8</v>
      </c>
      <c r="AI226" s="12">
        <f t="shared" si="606"/>
        <v>10000</v>
      </c>
      <c r="AJ226" s="12">
        <f t="shared" si="607"/>
        <v>10000</v>
      </c>
      <c r="AK226" s="12">
        <v>500</v>
      </c>
      <c r="AL226" s="12"/>
      <c r="AM226" s="12"/>
      <c r="AN226" s="12">
        <f t="shared" si="581"/>
        <v>15091.8</v>
      </c>
      <c r="AO226" s="12">
        <f t="shared" si="582"/>
        <v>10000</v>
      </c>
      <c r="AP226" s="12">
        <f t="shared" si="583"/>
        <v>10000</v>
      </c>
      <c r="AQ226" s="12"/>
      <c r="AR226" s="1"/>
    </row>
    <row r="227" spans="1:44" ht="15.75" customHeight="1" x14ac:dyDescent="0.25">
      <c r="A227" s="9" t="s">
        <v>121</v>
      </c>
      <c r="B227" s="11">
        <v>620</v>
      </c>
      <c r="C227" s="9"/>
      <c r="D227" s="9"/>
      <c r="E227" s="13" t="s">
        <v>438</v>
      </c>
      <c r="F227" s="12">
        <f>F228+F229</f>
        <v>112325</v>
      </c>
      <c r="G227" s="12">
        <f t="shared" ref="G227:AQ227" si="616">G228+G229</f>
        <v>101416.8</v>
      </c>
      <c r="H227" s="12">
        <f t="shared" si="616"/>
        <v>131916.79999999999</v>
      </c>
      <c r="I227" s="12">
        <f t="shared" ref="I227:K227" si="617">I228+I229</f>
        <v>0</v>
      </c>
      <c r="J227" s="12">
        <f t="shared" si="617"/>
        <v>30500</v>
      </c>
      <c r="K227" s="12">
        <f t="shared" si="617"/>
        <v>0</v>
      </c>
      <c r="L227" s="12">
        <f t="shared" si="498"/>
        <v>112325</v>
      </c>
      <c r="M227" s="12">
        <f t="shared" si="499"/>
        <v>131916.79999999999</v>
      </c>
      <c r="N227" s="12">
        <f t="shared" si="500"/>
        <v>131916.79999999999</v>
      </c>
      <c r="O227" s="12">
        <f t="shared" ref="O227:Q227" si="618">O228+O229</f>
        <v>0</v>
      </c>
      <c r="P227" s="12">
        <f t="shared" si="618"/>
        <v>0</v>
      </c>
      <c r="Q227" s="12">
        <f t="shared" si="618"/>
        <v>0</v>
      </c>
      <c r="R227" s="12">
        <f t="shared" si="450"/>
        <v>112325</v>
      </c>
      <c r="S227" s="12">
        <f t="shared" si="451"/>
        <v>131916.79999999999</v>
      </c>
      <c r="T227" s="12">
        <f t="shared" si="452"/>
        <v>131916.79999999999</v>
      </c>
      <c r="U227" s="12">
        <f t="shared" ref="U227:V227" si="619">U228+U229</f>
        <v>0</v>
      </c>
      <c r="V227" s="12">
        <f t="shared" si="619"/>
        <v>0</v>
      </c>
      <c r="W227" s="12">
        <f t="shared" si="433"/>
        <v>112325</v>
      </c>
      <c r="X227" s="12">
        <f t="shared" si="434"/>
        <v>131916.79999999999</v>
      </c>
      <c r="Y227" s="12">
        <f t="shared" si="435"/>
        <v>131916.79999999999</v>
      </c>
      <c r="Z227" s="12">
        <f t="shared" ref="Z227:AB227" si="620">Z228+Z229</f>
        <v>0</v>
      </c>
      <c r="AA227" s="12">
        <f t="shared" si="620"/>
        <v>0</v>
      </c>
      <c r="AB227" s="12">
        <f t="shared" si="620"/>
        <v>0</v>
      </c>
      <c r="AC227" s="12">
        <f t="shared" si="422"/>
        <v>112325</v>
      </c>
      <c r="AD227" s="12">
        <f t="shared" si="423"/>
        <v>131916.79999999999</v>
      </c>
      <c r="AE227" s="12">
        <f t="shared" si="424"/>
        <v>131916.79999999999</v>
      </c>
      <c r="AF227" s="12">
        <f t="shared" ref="AF227:AG227" si="621">AF228+AF229</f>
        <v>0</v>
      </c>
      <c r="AG227" s="12">
        <f t="shared" si="621"/>
        <v>0</v>
      </c>
      <c r="AH227" s="12">
        <f t="shared" si="605"/>
        <v>112325</v>
      </c>
      <c r="AI227" s="12">
        <f t="shared" si="606"/>
        <v>131916.79999999999</v>
      </c>
      <c r="AJ227" s="12">
        <f t="shared" si="607"/>
        <v>131916.79999999999</v>
      </c>
      <c r="AK227" s="12">
        <f t="shared" ref="AK227:AM227" si="622">AK228+AK229</f>
        <v>19500</v>
      </c>
      <c r="AL227" s="12">
        <f t="shared" si="622"/>
        <v>-20000</v>
      </c>
      <c r="AM227" s="12">
        <f t="shared" si="622"/>
        <v>0</v>
      </c>
      <c r="AN227" s="12">
        <f t="shared" si="581"/>
        <v>131825</v>
      </c>
      <c r="AO227" s="12">
        <f t="shared" si="582"/>
        <v>111916.79999999999</v>
      </c>
      <c r="AP227" s="12">
        <f t="shared" si="583"/>
        <v>131916.79999999999</v>
      </c>
      <c r="AQ227" s="12">
        <f t="shared" si="616"/>
        <v>0</v>
      </c>
      <c r="AR227" s="1"/>
    </row>
    <row r="228" spans="1:44" ht="15.75" customHeight="1" x14ac:dyDescent="0.25">
      <c r="A228" s="9" t="s">
        <v>121</v>
      </c>
      <c r="B228" s="11">
        <v>620</v>
      </c>
      <c r="C228" s="9" t="s">
        <v>189</v>
      </c>
      <c r="D228" s="9" t="s">
        <v>185</v>
      </c>
      <c r="E228" s="13" t="s">
        <v>411</v>
      </c>
      <c r="F228" s="12">
        <v>3100</v>
      </c>
      <c r="G228" s="12"/>
      <c r="H228" s="12"/>
      <c r="I228" s="12"/>
      <c r="J228" s="12"/>
      <c r="K228" s="12"/>
      <c r="L228" s="12">
        <f t="shared" si="498"/>
        <v>3100</v>
      </c>
      <c r="M228" s="12">
        <f t="shared" si="499"/>
        <v>0</v>
      </c>
      <c r="N228" s="12">
        <f t="shared" si="500"/>
        <v>0</v>
      </c>
      <c r="O228" s="12"/>
      <c r="P228" s="12"/>
      <c r="Q228" s="12"/>
      <c r="R228" s="12">
        <f t="shared" si="450"/>
        <v>3100</v>
      </c>
      <c r="S228" s="12">
        <f t="shared" si="451"/>
        <v>0</v>
      </c>
      <c r="T228" s="12">
        <f t="shared" si="452"/>
        <v>0</v>
      </c>
      <c r="U228" s="12"/>
      <c r="V228" s="12"/>
      <c r="W228" s="12">
        <f t="shared" si="433"/>
        <v>3100</v>
      </c>
      <c r="X228" s="12">
        <f t="shared" si="434"/>
        <v>0</v>
      </c>
      <c r="Y228" s="12">
        <f t="shared" si="435"/>
        <v>0</v>
      </c>
      <c r="Z228" s="12"/>
      <c r="AA228" s="12"/>
      <c r="AB228" s="12"/>
      <c r="AC228" s="12">
        <f t="shared" ref="AC228:AC295" si="623">W228+Z228</f>
        <v>3100</v>
      </c>
      <c r="AD228" s="12">
        <f t="shared" ref="AD228:AD295" si="624">X228+AA228</f>
        <v>0</v>
      </c>
      <c r="AE228" s="12">
        <f t="shared" ref="AE228:AE295" si="625">Y228+AB228</f>
        <v>0</v>
      </c>
      <c r="AF228" s="12"/>
      <c r="AG228" s="12"/>
      <c r="AH228" s="12">
        <f t="shared" si="605"/>
        <v>3100</v>
      </c>
      <c r="AI228" s="12">
        <f t="shared" si="606"/>
        <v>0</v>
      </c>
      <c r="AJ228" s="12">
        <f t="shared" si="607"/>
        <v>0</v>
      </c>
      <c r="AK228" s="12">
        <v>3635</v>
      </c>
      <c r="AL228" s="12"/>
      <c r="AM228" s="12"/>
      <c r="AN228" s="12">
        <f t="shared" si="581"/>
        <v>6735</v>
      </c>
      <c r="AO228" s="12">
        <f t="shared" si="582"/>
        <v>0</v>
      </c>
      <c r="AP228" s="12">
        <f t="shared" si="583"/>
        <v>0</v>
      </c>
      <c r="AQ228" s="12"/>
      <c r="AR228" s="1"/>
    </row>
    <row r="229" spans="1:44" ht="15.75" customHeight="1" x14ac:dyDescent="0.25">
      <c r="A229" s="9" t="s">
        <v>121</v>
      </c>
      <c r="B229" s="11">
        <v>620</v>
      </c>
      <c r="C229" s="9" t="s">
        <v>194</v>
      </c>
      <c r="D229" s="9" t="s">
        <v>187</v>
      </c>
      <c r="E229" s="13" t="s">
        <v>413</v>
      </c>
      <c r="F229" s="12">
        <v>109225</v>
      </c>
      <c r="G229" s="12">
        <v>101416.8</v>
      </c>
      <c r="H229" s="12">
        <v>131916.79999999999</v>
      </c>
      <c r="I229" s="12"/>
      <c r="J229" s="12">
        <v>30500</v>
      </c>
      <c r="K229" s="12"/>
      <c r="L229" s="12">
        <f t="shared" si="498"/>
        <v>109225</v>
      </c>
      <c r="M229" s="12">
        <f t="shared" si="499"/>
        <v>131916.79999999999</v>
      </c>
      <c r="N229" s="12">
        <f t="shared" si="500"/>
        <v>131916.79999999999</v>
      </c>
      <c r="O229" s="12"/>
      <c r="P229" s="12"/>
      <c r="Q229" s="12"/>
      <c r="R229" s="12">
        <f t="shared" si="450"/>
        <v>109225</v>
      </c>
      <c r="S229" s="12">
        <f t="shared" si="451"/>
        <v>131916.79999999999</v>
      </c>
      <c r="T229" s="12">
        <f t="shared" si="452"/>
        <v>131916.79999999999</v>
      </c>
      <c r="U229" s="12"/>
      <c r="V229" s="12"/>
      <c r="W229" s="12">
        <f t="shared" si="433"/>
        <v>109225</v>
      </c>
      <c r="X229" s="12">
        <f t="shared" si="434"/>
        <v>131916.79999999999</v>
      </c>
      <c r="Y229" s="12">
        <f t="shared" si="435"/>
        <v>131916.79999999999</v>
      </c>
      <c r="Z229" s="12"/>
      <c r="AA229" s="12"/>
      <c r="AB229" s="12"/>
      <c r="AC229" s="12">
        <f t="shared" si="623"/>
        <v>109225</v>
      </c>
      <c r="AD229" s="12">
        <f t="shared" si="624"/>
        <v>131916.79999999999</v>
      </c>
      <c r="AE229" s="12">
        <f t="shared" si="625"/>
        <v>131916.79999999999</v>
      </c>
      <c r="AF229" s="12"/>
      <c r="AG229" s="12"/>
      <c r="AH229" s="12">
        <f t="shared" si="605"/>
        <v>109225</v>
      </c>
      <c r="AI229" s="12">
        <f t="shared" si="606"/>
        <v>131916.79999999999</v>
      </c>
      <c r="AJ229" s="12">
        <f t="shared" si="607"/>
        <v>131916.79999999999</v>
      </c>
      <c r="AK229" s="12">
        <v>15865</v>
      </c>
      <c r="AL229" s="12">
        <v>-20000</v>
      </c>
      <c r="AM229" s="12"/>
      <c r="AN229" s="12">
        <f t="shared" si="581"/>
        <v>125090</v>
      </c>
      <c r="AO229" s="12">
        <f t="shared" si="582"/>
        <v>111916.79999999999</v>
      </c>
      <c r="AP229" s="12">
        <f t="shared" si="583"/>
        <v>131916.79999999999</v>
      </c>
      <c r="AQ229" s="12"/>
      <c r="AR229" s="1"/>
    </row>
    <row r="230" spans="1:44" ht="63" hidden="1" customHeight="1" x14ac:dyDescent="0.25">
      <c r="A230" s="9" t="s">
        <v>989</v>
      </c>
      <c r="B230" s="11"/>
      <c r="C230" s="9"/>
      <c r="D230" s="9"/>
      <c r="E230" s="13" t="s">
        <v>1070</v>
      </c>
      <c r="F230" s="12">
        <f>F231+F235</f>
        <v>0</v>
      </c>
      <c r="G230" s="12">
        <f t="shared" ref="G230:AQ230" si="626">G231+G235</f>
        <v>30500</v>
      </c>
      <c r="H230" s="12">
        <f t="shared" si="626"/>
        <v>0</v>
      </c>
      <c r="I230" s="12">
        <f t="shared" ref="I230:K230" si="627">I231+I235</f>
        <v>0</v>
      </c>
      <c r="J230" s="12">
        <f t="shared" si="627"/>
        <v>-30500</v>
      </c>
      <c r="K230" s="12">
        <f t="shared" si="627"/>
        <v>0</v>
      </c>
      <c r="L230" s="12">
        <f t="shared" si="498"/>
        <v>0</v>
      </c>
      <c r="M230" s="12">
        <f t="shared" si="499"/>
        <v>0</v>
      </c>
      <c r="N230" s="12">
        <f t="shared" si="500"/>
        <v>0</v>
      </c>
      <c r="O230" s="12">
        <f t="shared" ref="O230:Q230" si="628">O231+O235</f>
        <v>0</v>
      </c>
      <c r="P230" s="12">
        <f t="shared" si="628"/>
        <v>0</v>
      </c>
      <c r="Q230" s="12">
        <f t="shared" si="628"/>
        <v>0</v>
      </c>
      <c r="R230" s="12">
        <f t="shared" si="450"/>
        <v>0</v>
      </c>
      <c r="S230" s="12">
        <f t="shared" si="451"/>
        <v>0</v>
      </c>
      <c r="T230" s="12">
        <f t="shared" si="452"/>
        <v>0</v>
      </c>
      <c r="U230" s="12">
        <f t="shared" ref="U230:V230" si="629">U231+U235</f>
        <v>0</v>
      </c>
      <c r="V230" s="12">
        <f t="shared" si="629"/>
        <v>0</v>
      </c>
      <c r="W230" s="12">
        <f t="shared" ref="W230:W301" si="630">R230+U230</f>
        <v>0</v>
      </c>
      <c r="X230" s="12">
        <f t="shared" ref="X230:X301" si="631">S230+V230</f>
        <v>0</v>
      </c>
      <c r="Y230" s="12">
        <f t="shared" ref="Y230:Y301" si="632">T230</f>
        <v>0</v>
      </c>
      <c r="Z230" s="12">
        <f t="shared" ref="Z230:AB230" si="633">Z231+Z235</f>
        <v>0</v>
      </c>
      <c r="AA230" s="12">
        <f t="shared" si="633"/>
        <v>0</v>
      </c>
      <c r="AB230" s="12">
        <f t="shared" si="633"/>
        <v>0</v>
      </c>
      <c r="AC230" s="12">
        <f t="shared" si="623"/>
        <v>0</v>
      </c>
      <c r="AD230" s="12">
        <f t="shared" si="624"/>
        <v>0</v>
      </c>
      <c r="AE230" s="12">
        <f t="shared" si="625"/>
        <v>0</v>
      </c>
      <c r="AF230" s="12">
        <f t="shared" ref="AF230:AG230" si="634">AF231+AF235</f>
        <v>0</v>
      </c>
      <c r="AG230" s="12">
        <f t="shared" si="634"/>
        <v>0</v>
      </c>
      <c r="AH230" s="12">
        <f t="shared" si="605"/>
        <v>0</v>
      </c>
      <c r="AI230" s="12">
        <f t="shared" si="606"/>
        <v>0</v>
      </c>
      <c r="AJ230" s="12">
        <f t="shared" si="607"/>
        <v>0</v>
      </c>
      <c r="AK230" s="12">
        <f t="shared" ref="AK230:AM230" si="635">AK231+AK235</f>
        <v>0</v>
      </c>
      <c r="AL230" s="12">
        <f t="shared" si="635"/>
        <v>0</v>
      </c>
      <c r="AM230" s="12">
        <f t="shared" si="635"/>
        <v>0</v>
      </c>
      <c r="AN230" s="12">
        <f t="shared" si="581"/>
        <v>0</v>
      </c>
      <c r="AO230" s="12">
        <f t="shared" si="582"/>
        <v>0</v>
      </c>
      <c r="AP230" s="12">
        <f t="shared" si="583"/>
        <v>0</v>
      </c>
      <c r="AQ230" s="12">
        <f t="shared" si="626"/>
        <v>0</v>
      </c>
      <c r="AR230" s="52">
        <v>0</v>
      </c>
    </row>
    <row r="231" spans="1:44" ht="31.5" hidden="1" customHeight="1" x14ac:dyDescent="0.25">
      <c r="A231" s="9" t="s">
        <v>990</v>
      </c>
      <c r="B231" s="11"/>
      <c r="C231" s="9"/>
      <c r="D231" s="9"/>
      <c r="E231" s="13" t="s">
        <v>1071</v>
      </c>
      <c r="F231" s="12">
        <f>F232</f>
        <v>0</v>
      </c>
      <c r="G231" s="12">
        <f t="shared" ref="G231:AQ233" si="636">G232</f>
        <v>15900</v>
      </c>
      <c r="H231" s="12">
        <f t="shared" si="636"/>
        <v>0</v>
      </c>
      <c r="I231" s="12">
        <f t="shared" si="636"/>
        <v>0</v>
      </c>
      <c r="J231" s="12">
        <f t="shared" si="636"/>
        <v>-15900</v>
      </c>
      <c r="K231" s="12">
        <f t="shared" si="636"/>
        <v>0</v>
      </c>
      <c r="L231" s="12">
        <f t="shared" si="498"/>
        <v>0</v>
      </c>
      <c r="M231" s="12">
        <f t="shared" si="499"/>
        <v>0</v>
      </c>
      <c r="N231" s="12">
        <f t="shared" si="500"/>
        <v>0</v>
      </c>
      <c r="O231" s="12">
        <f t="shared" si="636"/>
        <v>0</v>
      </c>
      <c r="P231" s="12">
        <f t="shared" si="636"/>
        <v>0</v>
      </c>
      <c r="Q231" s="12">
        <f t="shared" si="636"/>
        <v>0</v>
      </c>
      <c r="R231" s="12">
        <f t="shared" si="450"/>
        <v>0</v>
      </c>
      <c r="S231" s="12">
        <f t="shared" si="451"/>
        <v>0</v>
      </c>
      <c r="T231" s="12">
        <f t="shared" si="452"/>
        <v>0</v>
      </c>
      <c r="U231" s="12">
        <f t="shared" si="636"/>
        <v>0</v>
      </c>
      <c r="V231" s="12">
        <f t="shared" si="636"/>
        <v>0</v>
      </c>
      <c r="W231" s="12">
        <f t="shared" si="630"/>
        <v>0</v>
      </c>
      <c r="X231" s="12">
        <f t="shared" si="631"/>
        <v>0</v>
      </c>
      <c r="Y231" s="12">
        <f t="shared" si="632"/>
        <v>0</v>
      </c>
      <c r="Z231" s="12">
        <f t="shared" si="636"/>
        <v>0</v>
      </c>
      <c r="AA231" s="12">
        <f t="shared" si="636"/>
        <v>0</v>
      </c>
      <c r="AB231" s="12">
        <f t="shared" si="636"/>
        <v>0</v>
      </c>
      <c r="AC231" s="12">
        <f t="shared" si="623"/>
        <v>0</v>
      </c>
      <c r="AD231" s="12">
        <f t="shared" si="624"/>
        <v>0</v>
      </c>
      <c r="AE231" s="12">
        <f t="shared" si="625"/>
        <v>0</v>
      </c>
      <c r="AF231" s="12">
        <f t="shared" si="636"/>
        <v>0</v>
      </c>
      <c r="AG231" s="12">
        <f t="shared" si="636"/>
        <v>0</v>
      </c>
      <c r="AH231" s="12">
        <f t="shared" si="605"/>
        <v>0</v>
      </c>
      <c r="AI231" s="12">
        <f t="shared" si="606"/>
        <v>0</v>
      </c>
      <c r="AJ231" s="12">
        <f t="shared" si="607"/>
        <v>0</v>
      </c>
      <c r="AK231" s="12">
        <f t="shared" si="636"/>
        <v>0</v>
      </c>
      <c r="AL231" s="12">
        <f t="shared" si="636"/>
        <v>0</v>
      </c>
      <c r="AM231" s="12">
        <f t="shared" si="636"/>
        <v>0</v>
      </c>
      <c r="AN231" s="12">
        <f t="shared" si="581"/>
        <v>0</v>
      </c>
      <c r="AO231" s="12">
        <f t="shared" si="582"/>
        <v>0</v>
      </c>
      <c r="AP231" s="12">
        <f t="shared" si="583"/>
        <v>0</v>
      </c>
      <c r="AQ231" s="12">
        <f t="shared" si="636"/>
        <v>0</v>
      </c>
      <c r="AR231" s="52">
        <v>0</v>
      </c>
    </row>
    <row r="232" spans="1:44" ht="47.25" hidden="1" customHeight="1" x14ac:dyDescent="0.25">
      <c r="A232" s="9" t="s">
        <v>990</v>
      </c>
      <c r="B232" s="11">
        <v>400</v>
      </c>
      <c r="C232" s="9"/>
      <c r="D232" s="9"/>
      <c r="E232" s="13" t="s">
        <v>433</v>
      </c>
      <c r="F232" s="12">
        <f>F233</f>
        <v>0</v>
      </c>
      <c r="G232" s="12">
        <f t="shared" si="636"/>
        <v>15900</v>
      </c>
      <c r="H232" s="12">
        <f t="shared" si="636"/>
        <v>0</v>
      </c>
      <c r="I232" s="12">
        <f t="shared" si="636"/>
        <v>0</v>
      </c>
      <c r="J232" s="12">
        <f t="shared" si="636"/>
        <v>-15900</v>
      </c>
      <c r="K232" s="12">
        <f t="shared" si="636"/>
        <v>0</v>
      </c>
      <c r="L232" s="12">
        <f t="shared" si="498"/>
        <v>0</v>
      </c>
      <c r="M232" s="12">
        <f t="shared" si="499"/>
        <v>0</v>
      </c>
      <c r="N232" s="12">
        <f t="shared" si="500"/>
        <v>0</v>
      </c>
      <c r="O232" s="12">
        <f t="shared" si="636"/>
        <v>0</v>
      </c>
      <c r="P232" s="12">
        <f t="shared" si="636"/>
        <v>0</v>
      </c>
      <c r="Q232" s="12">
        <f t="shared" si="636"/>
        <v>0</v>
      </c>
      <c r="R232" s="12">
        <f t="shared" si="450"/>
        <v>0</v>
      </c>
      <c r="S232" s="12">
        <f t="shared" si="451"/>
        <v>0</v>
      </c>
      <c r="T232" s="12">
        <f t="shared" si="452"/>
        <v>0</v>
      </c>
      <c r="U232" s="12">
        <f t="shared" si="636"/>
        <v>0</v>
      </c>
      <c r="V232" s="12">
        <f t="shared" si="636"/>
        <v>0</v>
      </c>
      <c r="W232" s="12">
        <f t="shared" si="630"/>
        <v>0</v>
      </c>
      <c r="X232" s="12">
        <f t="shared" si="631"/>
        <v>0</v>
      </c>
      <c r="Y232" s="12">
        <f t="shared" si="632"/>
        <v>0</v>
      </c>
      <c r="Z232" s="12">
        <f t="shared" si="636"/>
        <v>0</v>
      </c>
      <c r="AA232" s="12">
        <f t="shared" si="636"/>
        <v>0</v>
      </c>
      <c r="AB232" s="12">
        <f t="shared" si="636"/>
        <v>0</v>
      </c>
      <c r="AC232" s="12">
        <f t="shared" si="623"/>
        <v>0</v>
      </c>
      <c r="AD232" s="12">
        <f t="shared" si="624"/>
        <v>0</v>
      </c>
      <c r="AE232" s="12">
        <f t="shared" si="625"/>
        <v>0</v>
      </c>
      <c r="AF232" s="12">
        <f t="shared" si="636"/>
        <v>0</v>
      </c>
      <c r="AG232" s="12">
        <f t="shared" si="636"/>
        <v>0</v>
      </c>
      <c r="AH232" s="12">
        <f t="shared" si="605"/>
        <v>0</v>
      </c>
      <c r="AI232" s="12">
        <f t="shared" si="606"/>
        <v>0</v>
      </c>
      <c r="AJ232" s="12">
        <f t="shared" si="607"/>
        <v>0</v>
      </c>
      <c r="AK232" s="12">
        <f t="shared" si="636"/>
        <v>0</v>
      </c>
      <c r="AL232" s="12">
        <f t="shared" si="636"/>
        <v>0</v>
      </c>
      <c r="AM232" s="12">
        <f t="shared" si="636"/>
        <v>0</v>
      </c>
      <c r="AN232" s="12">
        <f t="shared" si="581"/>
        <v>0</v>
      </c>
      <c r="AO232" s="12">
        <f t="shared" si="582"/>
        <v>0</v>
      </c>
      <c r="AP232" s="12">
        <f t="shared" si="583"/>
        <v>0</v>
      </c>
      <c r="AQ232" s="12">
        <f t="shared" si="636"/>
        <v>0</v>
      </c>
      <c r="AR232" s="52">
        <v>0</v>
      </c>
    </row>
    <row r="233" spans="1:44" ht="141.75" hidden="1" customHeight="1" x14ac:dyDescent="0.25">
      <c r="A233" s="9" t="s">
        <v>990</v>
      </c>
      <c r="B233" s="11">
        <v>460</v>
      </c>
      <c r="C233" s="9"/>
      <c r="D233" s="9"/>
      <c r="E233" s="13" t="s">
        <v>435</v>
      </c>
      <c r="F233" s="12">
        <f>F234</f>
        <v>0</v>
      </c>
      <c r="G233" s="12">
        <f t="shared" si="636"/>
        <v>15900</v>
      </c>
      <c r="H233" s="12">
        <f t="shared" si="636"/>
        <v>0</v>
      </c>
      <c r="I233" s="12">
        <f t="shared" si="636"/>
        <v>0</v>
      </c>
      <c r="J233" s="12">
        <f t="shared" si="636"/>
        <v>-15900</v>
      </c>
      <c r="K233" s="12">
        <f t="shared" si="636"/>
        <v>0</v>
      </c>
      <c r="L233" s="12">
        <f t="shared" si="498"/>
        <v>0</v>
      </c>
      <c r="M233" s="12">
        <f t="shared" si="499"/>
        <v>0</v>
      </c>
      <c r="N233" s="12">
        <f t="shared" si="500"/>
        <v>0</v>
      </c>
      <c r="O233" s="12">
        <f t="shared" si="636"/>
        <v>0</v>
      </c>
      <c r="P233" s="12">
        <f t="shared" si="636"/>
        <v>0</v>
      </c>
      <c r="Q233" s="12">
        <f t="shared" si="636"/>
        <v>0</v>
      </c>
      <c r="R233" s="12">
        <f t="shared" si="450"/>
        <v>0</v>
      </c>
      <c r="S233" s="12">
        <f t="shared" si="451"/>
        <v>0</v>
      </c>
      <c r="T233" s="12">
        <f t="shared" si="452"/>
        <v>0</v>
      </c>
      <c r="U233" s="12">
        <f t="shared" si="636"/>
        <v>0</v>
      </c>
      <c r="V233" s="12">
        <f t="shared" si="636"/>
        <v>0</v>
      </c>
      <c r="W233" s="12">
        <f t="shared" si="630"/>
        <v>0</v>
      </c>
      <c r="X233" s="12">
        <f t="shared" si="631"/>
        <v>0</v>
      </c>
      <c r="Y233" s="12">
        <f t="shared" si="632"/>
        <v>0</v>
      </c>
      <c r="Z233" s="12">
        <f t="shared" si="636"/>
        <v>0</v>
      </c>
      <c r="AA233" s="12">
        <f t="shared" si="636"/>
        <v>0</v>
      </c>
      <c r="AB233" s="12">
        <f t="shared" si="636"/>
        <v>0</v>
      </c>
      <c r="AC233" s="12">
        <f t="shared" si="623"/>
        <v>0</v>
      </c>
      <c r="AD233" s="12">
        <f t="shared" si="624"/>
        <v>0</v>
      </c>
      <c r="AE233" s="12">
        <f t="shared" si="625"/>
        <v>0</v>
      </c>
      <c r="AF233" s="12">
        <f t="shared" si="636"/>
        <v>0</v>
      </c>
      <c r="AG233" s="12">
        <f t="shared" si="636"/>
        <v>0</v>
      </c>
      <c r="AH233" s="12">
        <f t="shared" si="605"/>
        <v>0</v>
      </c>
      <c r="AI233" s="12">
        <f t="shared" si="606"/>
        <v>0</v>
      </c>
      <c r="AJ233" s="12">
        <f t="shared" si="607"/>
        <v>0</v>
      </c>
      <c r="AK233" s="12">
        <f t="shared" si="636"/>
        <v>0</v>
      </c>
      <c r="AL233" s="12">
        <f t="shared" si="636"/>
        <v>0</v>
      </c>
      <c r="AM233" s="12">
        <f t="shared" si="636"/>
        <v>0</v>
      </c>
      <c r="AN233" s="12">
        <f t="shared" si="581"/>
        <v>0</v>
      </c>
      <c r="AO233" s="12">
        <f t="shared" si="582"/>
        <v>0</v>
      </c>
      <c r="AP233" s="12">
        <f t="shared" si="583"/>
        <v>0</v>
      </c>
      <c r="AQ233" s="12">
        <f t="shared" si="636"/>
        <v>0</v>
      </c>
      <c r="AR233" s="52">
        <v>0</v>
      </c>
    </row>
    <row r="234" spans="1:44" ht="15.75" hidden="1" customHeight="1" x14ac:dyDescent="0.25">
      <c r="A234" s="9" t="s">
        <v>990</v>
      </c>
      <c r="B234" s="11">
        <v>460</v>
      </c>
      <c r="C234" s="9" t="s">
        <v>194</v>
      </c>
      <c r="D234" s="9" t="s">
        <v>187</v>
      </c>
      <c r="E234" s="13" t="s">
        <v>413</v>
      </c>
      <c r="F234" s="12"/>
      <c r="G234" s="12">
        <v>15900</v>
      </c>
      <c r="H234" s="12"/>
      <c r="I234" s="12"/>
      <c r="J234" s="12">
        <v>-15900</v>
      </c>
      <c r="K234" s="12"/>
      <c r="L234" s="12">
        <f t="shared" si="498"/>
        <v>0</v>
      </c>
      <c r="M234" s="12">
        <f t="shared" si="499"/>
        <v>0</v>
      </c>
      <c r="N234" s="12">
        <f t="shared" si="500"/>
        <v>0</v>
      </c>
      <c r="O234" s="12"/>
      <c r="P234" s="12"/>
      <c r="Q234" s="12"/>
      <c r="R234" s="12">
        <f t="shared" ref="R234:R309" si="637">L234+O234</f>
        <v>0</v>
      </c>
      <c r="S234" s="12">
        <f t="shared" ref="S234:S309" si="638">M234+P234</f>
        <v>0</v>
      </c>
      <c r="T234" s="12">
        <f t="shared" ref="T234:T309" si="639">N234+Q234</f>
        <v>0</v>
      </c>
      <c r="U234" s="12"/>
      <c r="V234" s="12"/>
      <c r="W234" s="12">
        <f t="shared" si="630"/>
        <v>0</v>
      </c>
      <c r="X234" s="12">
        <f t="shared" si="631"/>
        <v>0</v>
      </c>
      <c r="Y234" s="12">
        <f t="shared" si="632"/>
        <v>0</v>
      </c>
      <c r="Z234" s="12"/>
      <c r="AA234" s="12"/>
      <c r="AB234" s="12"/>
      <c r="AC234" s="12">
        <f t="shared" si="623"/>
        <v>0</v>
      </c>
      <c r="AD234" s="12">
        <f t="shared" si="624"/>
        <v>0</v>
      </c>
      <c r="AE234" s="12">
        <f t="shared" si="625"/>
        <v>0</v>
      </c>
      <c r="AF234" s="12"/>
      <c r="AG234" s="12"/>
      <c r="AH234" s="12">
        <f t="shared" si="605"/>
        <v>0</v>
      </c>
      <c r="AI234" s="12">
        <f t="shared" si="606"/>
        <v>0</v>
      </c>
      <c r="AJ234" s="12">
        <f t="shared" si="607"/>
        <v>0</v>
      </c>
      <c r="AK234" s="12"/>
      <c r="AL234" s="12"/>
      <c r="AM234" s="12"/>
      <c r="AN234" s="12">
        <f t="shared" si="581"/>
        <v>0</v>
      </c>
      <c r="AO234" s="12">
        <f t="shared" si="582"/>
        <v>0</v>
      </c>
      <c r="AP234" s="12">
        <f t="shared" si="583"/>
        <v>0</v>
      </c>
      <c r="AQ234" s="12"/>
      <c r="AR234" s="52">
        <v>0</v>
      </c>
    </row>
    <row r="235" spans="1:44" ht="31.5" hidden="1" customHeight="1" x14ac:dyDescent="0.25">
      <c r="A235" s="9" t="s">
        <v>991</v>
      </c>
      <c r="B235" s="11"/>
      <c r="C235" s="9"/>
      <c r="D235" s="9"/>
      <c r="E235" s="13" t="s">
        <v>1072</v>
      </c>
      <c r="F235" s="12">
        <f>F236</f>
        <v>0</v>
      </c>
      <c r="G235" s="12">
        <f t="shared" ref="G235:AQ237" si="640">G236</f>
        <v>14600</v>
      </c>
      <c r="H235" s="12">
        <f t="shared" si="640"/>
        <v>0</v>
      </c>
      <c r="I235" s="12">
        <f t="shared" si="640"/>
        <v>0</v>
      </c>
      <c r="J235" s="12">
        <f t="shared" si="640"/>
        <v>-14600</v>
      </c>
      <c r="K235" s="12">
        <f t="shared" si="640"/>
        <v>0</v>
      </c>
      <c r="L235" s="12">
        <f t="shared" si="498"/>
        <v>0</v>
      </c>
      <c r="M235" s="12">
        <f t="shared" si="499"/>
        <v>0</v>
      </c>
      <c r="N235" s="12">
        <f t="shared" si="500"/>
        <v>0</v>
      </c>
      <c r="O235" s="12">
        <f t="shared" si="640"/>
        <v>0</v>
      </c>
      <c r="P235" s="12">
        <f t="shared" si="640"/>
        <v>0</v>
      </c>
      <c r="Q235" s="12">
        <f t="shared" si="640"/>
        <v>0</v>
      </c>
      <c r="R235" s="12">
        <f t="shared" si="637"/>
        <v>0</v>
      </c>
      <c r="S235" s="12">
        <f t="shared" si="638"/>
        <v>0</v>
      </c>
      <c r="T235" s="12">
        <f t="shared" si="639"/>
        <v>0</v>
      </c>
      <c r="U235" s="12">
        <f t="shared" si="640"/>
        <v>0</v>
      </c>
      <c r="V235" s="12">
        <f t="shared" si="640"/>
        <v>0</v>
      </c>
      <c r="W235" s="12">
        <f t="shared" si="630"/>
        <v>0</v>
      </c>
      <c r="X235" s="12">
        <f t="shared" si="631"/>
        <v>0</v>
      </c>
      <c r="Y235" s="12">
        <f t="shared" si="632"/>
        <v>0</v>
      </c>
      <c r="Z235" s="12">
        <f t="shared" si="640"/>
        <v>0</v>
      </c>
      <c r="AA235" s="12">
        <f t="shared" si="640"/>
        <v>0</v>
      </c>
      <c r="AB235" s="12">
        <f t="shared" si="640"/>
        <v>0</v>
      </c>
      <c r="AC235" s="12">
        <f t="shared" si="623"/>
        <v>0</v>
      </c>
      <c r="AD235" s="12">
        <f t="shared" si="624"/>
        <v>0</v>
      </c>
      <c r="AE235" s="12">
        <f t="shared" si="625"/>
        <v>0</v>
      </c>
      <c r="AF235" s="12">
        <f t="shared" si="640"/>
        <v>0</v>
      </c>
      <c r="AG235" s="12">
        <f t="shared" si="640"/>
        <v>0</v>
      </c>
      <c r="AH235" s="12">
        <f t="shared" si="605"/>
        <v>0</v>
      </c>
      <c r="AI235" s="12">
        <f t="shared" si="606"/>
        <v>0</v>
      </c>
      <c r="AJ235" s="12">
        <f t="shared" si="607"/>
        <v>0</v>
      </c>
      <c r="AK235" s="12">
        <f t="shared" si="640"/>
        <v>0</v>
      </c>
      <c r="AL235" s="12">
        <f t="shared" si="640"/>
        <v>0</v>
      </c>
      <c r="AM235" s="12">
        <f t="shared" si="640"/>
        <v>0</v>
      </c>
      <c r="AN235" s="12">
        <f t="shared" si="581"/>
        <v>0</v>
      </c>
      <c r="AO235" s="12">
        <f t="shared" si="582"/>
        <v>0</v>
      </c>
      <c r="AP235" s="12">
        <f t="shared" si="583"/>
        <v>0</v>
      </c>
      <c r="AQ235" s="12">
        <f t="shared" si="640"/>
        <v>0</v>
      </c>
      <c r="AR235" s="52">
        <v>0</v>
      </c>
    </row>
    <row r="236" spans="1:44" ht="47.25" hidden="1" customHeight="1" x14ac:dyDescent="0.25">
      <c r="A236" s="9" t="s">
        <v>991</v>
      </c>
      <c r="B236" s="11">
        <v>400</v>
      </c>
      <c r="C236" s="9"/>
      <c r="D236" s="9"/>
      <c r="E236" s="13" t="s">
        <v>433</v>
      </c>
      <c r="F236" s="12">
        <f>F237</f>
        <v>0</v>
      </c>
      <c r="G236" s="12">
        <f t="shared" si="640"/>
        <v>14600</v>
      </c>
      <c r="H236" s="12">
        <f t="shared" si="640"/>
        <v>0</v>
      </c>
      <c r="I236" s="12">
        <f t="shared" si="640"/>
        <v>0</v>
      </c>
      <c r="J236" s="12">
        <f t="shared" si="640"/>
        <v>-14600</v>
      </c>
      <c r="K236" s="12">
        <f t="shared" si="640"/>
        <v>0</v>
      </c>
      <c r="L236" s="12">
        <f t="shared" si="498"/>
        <v>0</v>
      </c>
      <c r="M236" s="12">
        <f t="shared" si="499"/>
        <v>0</v>
      </c>
      <c r="N236" s="12">
        <f t="shared" si="500"/>
        <v>0</v>
      </c>
      <c r="O236" s="12">
        <f t="shared" si="640"/>
        <v>0</v>
      </c>
      <c r="P236" s="12">
        <f t="shared" si="640"/>
        <v>0</v>
      </c>
      <c r="Q236" s="12">
        <f t="shared" si="640"/>
        <v>0</v>
      </c>
      <c r="R236" s="12">
        <f t="shared" si="637"/>
        <v>0</v>
      </c>
      <c r="S236" s="12">
        <f t="shared" si="638"/>
        <v>0</v>
      </c>
      <c r="T236" s="12">
        <f t="shared" si="639"/>
        <v>0</v>
      </c>
      <c r="U236" s="12">
        <f t="shared" si="640"/>
        <v>0</v>
      </c>
      <c r="V236" s="12">
        <f t="shared" si="640"/>
        <v>0</v>
      </c>
      <c r="W236" s="12">
        <f t="shared" si="630"/>
        <v>0</v>
      </c>
      <c r="X236" s="12">
        <f t="shared" si="631"/>
        <v>0</v>
      </c>
      <c r="Y236" s="12">
        <f t="shared" si="632"/>
        <v>0</v>
      </c>
      <c r="Z236" s="12">
        <f t="shared" si="640"/>
        <v>0</v>
      </c>
      <c r="AA236" s="12">
        <f t="shared" si="640"/>
        <v>0</v>
      </c>
      <c r="AB236" s="12">
        <f t="shared" si="640"/>
        <v>0</v>
      </c>
      <c r="AC236" s="12">
        <f t="shared" si="623"/>
        <v>0</v>
      </c>
      <c r="AD236" s="12">
        <f t="shared" si="624"/>
        <v>0</v>
      </c>
      <c r="AE236" s="12">
        <f t="shared" si="625"/>
        <v>0</v>
      </c>
      <c r="AF236" s="12">
        <f t="shared" si="640"/>
        <v>0</v>
      </c>
      <c r="AG236" s="12">
        <f t="shared" si="640"/>
        <v>0</v>
      </c>
      <c r="AH236" s="12">
        <f t="shared" si="605"/>
        <v>0</v>
      </c>
      <c r="AI236" s="12">
        <f t="shared" si="606"/>
        <v>0</v>
      </c>
      <c r="AJ236" s="12">
        <f t="shared" si="607"/>
        <v>0</v>
      </c>
      <c r="AK236" s="12">
        <f t="shared" si="640"/>
        <v>0</v>
      </c>
      <c r="AL236" s="12">
        <f t="shared" si="640"/>
        <v>0</v>
      </c>
      <c r="AM236" s="12">
        <f t="shared" si="640"/>
        <v>0</v>
      </c>
      <c r="AN236" s="12">
        <f t="shared" si="581"/>
        <v>0</v>
      </c>
      <c r="AO236" s="12">
        <f t="shared" si="582"/>
        <v>0</v>
      </c>
      <c r="AP236" s="12">
        <f t="shared" si="583"/>
        <v>0</v>
      </c>
      <c r="AQ236" s="12">
        <f t="shared" si="640"/>
        <v>0</v>
      </c>
      <c r="AR236" s="52">
        <v>0</v>
      </c>
    </row>
    <row r="237" spans="1:44" ht="141.75" hidden="1" customHeight="1" x14ac:dyDescent="0.25">
      <c r="A237" s="9" t="s">
        <v>991</v>
      </c>
      <c r="B237" s="11">
        <v>460</v>
      </c>
      <c r="C237" s="9"/>
      <c r="D237" s="9"/>
      <c r="E237" s="13" t="s">
        <v>435</v>
      </c>
      <c r="F237" s="12">
        <f>F238</f>
        <v>0</v>
      </c>
      <c r="G237" s="12">
        <f t="shared" si="640"/>
        <v>14600</v>
      </c>
      <c r="H237" s="12">
        <f t="shared" si="640"/>
        <v>0</v>
      </c>
      <c r="I237" s="12">
        <f t="shared" si="640"/>
        <v>0</v>
      </c>
      <c r="J237" s="12">
        <f t="shared" si="640"/>
        <v>-14600</v>
      </c>
      <c r="K237" s="12">
        <f t="shared" si="640"/>
        <v>0</v>
      </c>
      <c r="L237" s="12">
        <f t="shared" si="498"/>
        <v>0</v>
      </c>
      <c r="M237" s="12">
        <f t="shared" si="499"/>
        <v>0</v>
      </c>
      <c r="N237" s="12">
        <f t="shared" si="500"/>
        <v>0</v>
      </c>
      <c r="O237" s="12">
        <f t="shared" si="640"/>
        <v>0</v>
      </c>
      <c r="P237" s="12">
        <f t="shared" si="640"/>
        <v>0</v>
      </c>
      <c r="Q237" s="12">
        <f t="shared" si="640"/>
        <v>0</v>
      </c>
      <c r="R237" s="12">
        <f t="shared" si="637"/>
        <v>0</v>
      </c>
      <c r="S237" s="12">
        <f t="shared" si="638"/>
        <v>0</v>
      </c>
      <c r="T237" s="12">
        <f t="shared" si="639"/>
        <v>0</v>
      </c>
      <c r="U237" s="12">
        <f t="shared" si="640"/>
        <v>0</v>
      </c>
      <c r="V237" s="12">
        <f t="shared" si="640"/>
        <v>0</v>
      </c>
      <c r="W237" s="12">
        <f t="shared" si="630"/>
        <v>0</v>
      </c>
      <c r="X237" s="12">
        <f t="shared" si="631"/>
        <v>0</v>
      </c>
      <c r="Y237" s="12">
        <f t="shared" si="632"/>
        <v>0</v>
      </c>
      <c r="Z237" s="12">
        <f t="shared" si="640"/>
        <v>0</v>
      </c>
      <c r="AA237" s="12">
        <f t="shared" si="640"/>
        <v>0</v>
      </c>
      <c r="AB237" s="12">
        <f t="shared" si="640"/>
        <v>0</v>
      </c>
      <c r="AC237" s="12">
        <f t="shared" si="623"/>
        <v>0</v>
      </c>
      <c r="AD237" s="12">
        <f t="shared" si="624"/>
        <v>0</v>
      </c>
      <c r="AE237" s="12">
        <f t="shared" si="625"/>
        <v>0</v>
      </c>
      <c r="AF237" s="12">
        <f t="shared" si="640"/>
        <v>0</v>
      </c>
      <c r="AG237" s="12">
        <f t="shared" si="640"/>
        <v>0</v>
      </c>
      <c r="AH237" s="12">
        <f t="shared" si="605"/>
        <v>0</v>
      </c>
      <c r="AI237" s="12">
        <f t="shared" si="606"/>
        <v>0</v>
      </c>
      <c r="AJ237" s="12">
        <f t="shared" si="607"/>
        <v>0</v>
      </c>
      <c r="AK237" s="12">
        <f t="shared" si="640"/>
        <v>0</v>
      </c>
      <c r="AL237" s="12">
        <f t="shared" si="640"/>
        <v>0</v>
      </c>
      <c r="AM237" s="12">
        <f t="shared" si="640"/>
        <v>0</v>
      </c>
      <c r="AN237" s="12">
        <f t="shared" si="581"/>
        <v>0</v>
      </c>
      <c r="AO237" s="12">
        <f t="shared" si="582"/>
        <v>0</v>
      </c>
      <c r="AP237" s="12">
        <f t="shared" si="583"/>
        <v>0</v>
      </c>
      <c r="AQ237" s="12">
        <f t="shared" si="640"/>
        <v>0</v>
      </c>
      <c r="AR237" s="52">
        <v>0</v>
      </c>
    </row>
    <row r="238" spans="1:44" ht="15.75" hidden="1" customHeight="1" x14ac:dyDescent="0.25">
      <c r="A238" s="9" t="s">
        <v>991</v>
      </c>
      <c r="B238" s="11">
        <v>460</v>
      </c>
      <c r="C238" s="9" t="s">
        <v>189</v>
      </c>
      <c r="D238" s="9" t="s">
        <v>185</v>
      </c>
      <c r="E238" s="13" t="s">
        <v>411</v>
      </c>
      <c r="F238" s="12"/>
      <c r="G238" s="12">
        <v>14600</v>
      </c>
      <c r="H238" s="12"/>
      <c r="I238" s="12"/>
      <c r="J238" s="12">
        <v>-14600</v>
      </c>
      <c r="K238" s="12"/>
      <c r="L238" s="12">
        <f t="shared" si="498"/>
        <v>0</v>
      </c>
      <c r="M238" s="12">
        <f t="shared" si="499"/>
        <v>0</v>
      </c>
      <c r="N238" s="12">
        <f t="shared" si="500"/>
        <v>0</v>
      </c>
      <c r="O238" s="12"/>
      <c r="P238" s="12"/>
      <c r="Q238" s="12"/>
      <c r="R238" s="12">
        <f t="shared" si="637"/>
        <v>0</v>
      </c>
      <c r="S238" s="12">
        <f t="shared" si="638"/>
        <v>0</v>
      </c>
      <c r="T238" s="12">
        <f t="shared" si="639"/>
        <v>0</v>
      </c>
      <c r="U238" s="12"/>
      <c r="V238" s="12"/>
      <c r="W238" s="12">
        <f t="shared" si="630"/>
        <v>0</v>
      </c>
      <c r="X238" s="12">
        <f t="shared" si="631"/>
        <v>0</v>
      </c>
      <c r="Y238" s="12">
        <f t="shared" si="632"/>
        <v>0</v>
      </c>
      <c r="Z238" s="12"/>
      <c r="AA238" s="12"/>
      <c r="AB238" s="12"/>
      <c r="AC238" s="12">
        <f t="shared" si="623"/>
        <v>0</v>
      </c>
      <c r="AD238" s="12">
        <f t="shared" si="624"/>
        <v>0</v>
      </c>
      <c r="AE238" s="12">
        <f t="shared" si="625"/>
        <v>0</v>
      </c>
      <c r="AF238" s="12"/>
      <c r="AG238" s="12"/>
      <c r="AH238" s="12">
        <f t="shared" si="605"/>
        <v>0</v>
      </c>
      <c r="AI238" s="12">
        <f t="shared" si="606"/>
        <v>0</v>
      </c>
      <c r="AJ238" s="12">
        <f t="shared" si="607"/>
        <v>0</v>
      </c>
      <c r="AK238" s="12"/>
      <c r="AL238" s="12"/>
      <c r="AM238" s="12"/>
      <c r="AN238" s="12">
        <f t="shared" si="581"/>
        <v>0</v>
      </c>
      <c r="AO238" s="12">
        <f t="shared" si="582"/>
        <v>0</v>
      </c>
      <c r="AP238" s="12">
        <f t="shared" si="583"/>
        <v>0</v>
      </c>
      <c r="AQ238" s="12"/>
      <c r="AR238" s="52">
        <v>0</v>
      </c>
    </row>
    <row r="239" spans="1:44" s="26" customFormat="1" ht="31.5" customHeight="1" x14ac:dyDescent="0.25">
      <c r="A239" s="27" t="s">
        <v>219</v>
      </c>
      <c r="B239" s="28"/>
      <c r="C239" s="27"/>
      <c r="D239" s="27"/>
      <c r="E239" s="23" t="s">
        <v>463</v>
      </c>
      <c r="F239" s="29">
        <f t="shared" ref="F239:K239" si="641">F240</f>
        <v>322641.80000000005</v>
      </c>
      <c r="G239" s="29">
        <f t="shared" si="641"/>
        <v>322542</v>
      </c>
      <c r="H239" s="29">
        <f t="shared" si="641"/>
        <v>322355.20000000001</v>
      </c>
      <c r="I239" s="29">
        <f t="shared" si="641"/>
        <v>0</v>
      </c>
      <c r="J239" s="29">
        <f t="shared" si="641"/>
        <v>0</v>
      </c>
      <c r="K239" s="29">
        <f t="shared" si="641"/>
        <v>0</v>
      </c>
      <c r="L239" s="29">
        <f t="shared" si="498"/>
        <v>322641.80000000005</v>
      </c>
      <c r="M239" s="29">
        <f t="shared" si="499"/>
        <v>322542</v>
      </c>
      <c r="N239" s="29">
        <f t="shared" si="500"/>
        <v>322355.20000000001</v>
      </c>
      <c r="O239" s="29">
        <f t="shared" ref="O239:Q239" si="642">O240</f>
        <v>525.43200000000002</v>
      </c>
      <c r="P239" s="29">
        <f t="shared" si="642"/>
        <v>0</v>
      </c>
      <c r="Q239" s="29">
        <f t="shared" si="642"/>
        <v>0</v>
      </c>
      <c r="R239" s="12">
        <f t="shared" si="637"/>
        <v>323167.23200000002</v>
      </c>
      <c r="S239" s="12">
        <f t="shared" si="638"/>
        <v>322542</v>
      </c>
      <c r="T239" s="12">
        <f t="shared" si="639"/>
        <v>322355.20000000001</v>
      </c>
      <c r="U239" s="29">
        <f t="shared" ref="U239:V239" si="643">U240</f>
        <v>0</v>
      </c>
      <c r="V239" s="29">
        <f t="shared" si="643"/>
        <v>0</v>
      </c>
      <c r="W239" s="12">
        <f t="shared" si="630"/>
        <v>323167.23200000002</v>
      </c>
      <c r="X239" s="12">
        <f t="shared" si="631"/>
        <v>322542</v>
      </c>
      <c r="Y239" s="12">
        <f t="shared" si="632"/>
        <v>322355.20000000001</v>
      </c>
      <c r="Z239" s="29">
        <f t="shared" ref="Z239:AB239" si="644">Z240</f>
        <v>0</v>
      </c>
      <c r="AA239" s="29">
        <f t="shared" si="644"/>
        <v>0</v>
      </c>
      <c r="AB239" s="29">
        <f t="shared" si="644"/>
        <v>0</v>
      </c>
      <c r="AC239" s="12">
        <f t="shared" si="623"/>
        <v>323167.23200000002</v>
      </c>
      <c r="AD239" s="12">
        <f t="shared" si="624"/>
        <v>322542</v>
      </c>
      <c r="AE239" s="12">
        <f t="shared" si="625"/>
        <v>322355.20000000001</v>
      </c>
      <c r="AF239" s="29">
        <f t="shared" ref="AF239:AG239" si="645">AF240</f>
        <v>0</v>
      </c>
      <c r="AG239" s="29">
        <f t="shared" si="645"/>
        <v>0</v>
      </c>
      <c r="AH239" s="29">
        <f t="shared" si="605"/>
        <v>323167.23200000002</v>
      </c>
      <c r="AI239" s="29">
        <f t="shared" si="606"/>
        <v>322542</v>
      </c>
      <c r="AJ239" s="29">
        <f t="shared" si="607"/>
        <v>322355.20000000001</v>
      </c>
      <c r="AK239" s="29">
        <f t="shared" ref="AK239:AQ239" si="646">AK240</f>
        <v>0</v>
      </c>
      <c r="AL239" s="29">
        <f t="shared" si="646"/>
        <v>0</v>
      </c>
      <c r="AM239" s="29">
        <f t="shared" si="646"/>
        <v>0</v>
      </c>
      <c r="AN239" s="29">
        <f t="shared" si="581"/>
        <v>323167.23200000002</v>
      </c>
      <c r="AO239" s="29">
        <f t="shared" si="582"/>
        <v>322542</v>
      </c>
      <c r="AP239" s="29">
        <f t="shared" si="583"/>
        <v>322355.20000000001</v>
      </c>
      <c r="AQ239" s="29">
        <f t="shared" si="646"/>
        <v>0</v>
      </c>
      <c r="AR239" s="25"/>
    </row>
    <row r="240" spans="1:44" ht="63" customHeight="1" x14ac:dyDescent="0.25">
      <c r="A240" s="9" t="s">
        <v>218</v>
      </c>
      <c r="B240" s="11"/>
      <c r="C240" s="9"/>
      <c r="D240" s="9"/>
      <c r="E240" s="13" t="s">
        <v>679</v>
      </c>
      <c r="F240" s="12">
        <f>F245+F249+F258+F269+F265+F254</f>
        <v>322641.80000000005</v>
      </c>
      <c r="G240" s="12">
        <f t="shared" ref="G240:H240" si="647">G245+G249+G258+G269+G265+G254</f>
        <v>322542</v>
      </c>
      <c r="H240" s="12">
        <f t="shared" si="647"/>
        <v>322355.20000000001</v>
      </c>
      <c r="I240" s="12">
        <f t="shared" ref="I240:K240" si="648">I245+I249+I258+I269+I265+I254</f>
        <v>0</v>
      </c>
      <c r="J240" s="12">
        <f t="shared" si="648"/>
        <v>0</v>
      </c>
      <c r="K240" s="12">
        <f t="shared" si="648"/>
        <v>0</v>
      </c>
      <c r="L240" s="12">
        <f t="shared" si="498"/>
        <v>322641.80000000005</v>
      </c>
      <c r="M240" s="12">
        <f t="shared" si="499"/>
        <v>322542</v>
      </c>
      <c r="N240" s="12">
        <f t="shared" si="500"/>
        <v>322355.20000000001</v>
      </c>
      <c r="O240" s="12">
        <f>O245+O249+O258+O269+O265+O254+O241</f>
        <v>525.43200000000002</v>
      </c>
      <c r="P240" s="12">
        <f t="shared" ref="P240:Q240" si="649">P245+P249+P258+P269+P265+P254+P241</f>
        <v>0</v>
      </c>
      <c r="Q240" s="12">
        <f t="shared" si="649"/>
        <v>0</v>
      </c>
      <c r="R240" s="12">
        <f t="shared" si="637"/>
        <v>323167.23200000002</v>
      </c>
      <c r="S240" s="12">
        <f t="shared" si="638"/>
        <v>322542</v>
      </c>
      <c r="T240" s="12">
        <f t="shared" si="639"/>
        <v>322355.20000000001</v>
      </c>
      <c r="U240" s="12">
        <f t="shared" ref="U240:V240" si="650">U245+U249+U258+U269+U265+U254+U241</f>
        <v>0</v>
      </c>
      <c r="V240" s="12">
        <f t="shared" si="650"/>
        <v>0</v>
      </c>
      <c r="W240" s="12">
        <f t="shared" si="630"/>
        <v>323167.23200000002</v>
      </c>
      <c r="X240" s="12">
        <f t="shared" si="631"/>
        <v>322542</v>
      </c>
      <c r="Y240" s="12">
        <f t="shared" si="632"/>
        <v>322355.20000000001</v>
      </c>
      <c r="Z240" s="12">
        <f t="shared" ref="Z240:AB240" si="651">Z245+Z249+Z258+Z269+Z265+Z254+Z241</f>
        <v>0</v>
      </c>
      <c r="AA240" s="12">
        <f t="shared" si="651"/>
        <v>0</v>
      </c>
      <c r="AB240" s="12">
        <f t="shared" si="651"/>
        <v>0</v>
      </c>
      <c r="AC240" s="12">
        <f t="shared" si="623"/>
        <v>323167.23200000002</v>
      </c>
      <c r="AD240" s="12">
        <f t="shared" si="624"/>
        <v>322542</v>
      </c>
      <c r="AE240" s="12">
        <f t="shared" si="625"/>
        <v>322355.20000000001</v>
      </c>
      <c r="AF240" s="12">
        <f t="shared" ref="AF240:AG240" si="652">AF245+AF249+AF258+AF269+AF265+AF254+AF241</f>
        <v>0</v>
      </c>
      <c r="AG240" s="12">
        <f t="shared" si="652"/>
        <v>0</v>
      </c>
      <c r="AH240" s="12">
        <f t="shared" si="605"/>
        <v>323167.23200000002</v>
      </c>
      <c r="AI240" s="12">
        <f t="shared" si="606"/>
        <v>322542</v>
      </c>
      <c r="AJ240" s="12">
        <f t="shared" si="607"/>
        <v>322355.20000000001</v>
      </c>
      <c r="AK240" s="12">
        <f t="shared" ref="AK240:AQ240" si="653">AK245+AK249+AK258+AK269+AK265+AK254+AK241</f>
        <v>0</v>
      </c>
      <c r="AL240" s="12">
        <f t="shared" ref="AL240:AM240" si="654">AL245+AL249+AL258+AL269+AL265+AL254+AL241</f>
        <v>0</v>
      </c>
      <c r="AM240" s="12">
        <f t="shared" si="654"/>
        <v>0</v>
      </c>
      <c r="AN240" s="12">
        <f t="shared" si="581"/>
        <v>323167.23200000002</v>
      </c>
      <c r="AO240" s="12">
        <f t="shared" si="582"/>
        <v>322542</v>
      </c>
      <c r="AP240" s="12">
        <f t="shared" si="583"/>
        <v>322355.20000000001</v>
      </c>
      <c r="AQ240" s="12">
        <f t="shared" si="653"/>
        <v>0</v>
      </c>
      <c r="AR240" s="1"/>
    </row>
    <row r="241" spans="1:44" ht="31.5" x14ac:dyDescent="0.25">
      <c r="A241" s="9" t="s">
        <v>1313</v>
      </c>
      <c r="B241" s="11"/>
      <c r="C241" s="9"/>
      <c r="D241" s="9"/>
      <c r="E241" s="13" t="s">
        <v>1312</v>
      </c>
      <c r="F241" s="12"/>
      <c r="G241" s="12"/>
      <c r="H241" s="12"/>
      <c r="I241" s="12"/>
      <c r="J241" s="12"/>
      <c r="K241" s="12"/>
      <c r="L241" s="12">
        <f>L242</f>
        <v>0</v>
      </c>
      <c r="M241" s="12">
        <f t="shared" ref="M241:Q243" si="655">M242</f>
        <v>0</v>
      </c>
      <c r="N241" s="12">
        <f t="shared" si="655"/>
        <v>0</v>
      </c>
      <c r="O241" s="12">
        <f t="shared" si="655"/>
        <v>525.43200000000002</v>
      </c>
      <c r="P241" s="12">
        <f t="shared" si="655"/>
        <v>0</v>
      </c>
      <c r="Q241" s="12">
        <f t="shared" si="655"/>
        <v>0</v>
      </c>
      <c r="R241" s="12">
        <f t="shared" ref="R241:R244" si="656">L241+O241</f>
        <v>525.43200000000002</v>
      </c>
      <c r="S241" s="12">
        <f t="shared" ref="S241:S244" si="657">M241+P241</f>
        <v>0</v>
      </c>
      <c r="T241" s="12">
        <f t="shared" ref="T241:T244" si="658">N241+Q241</f>
        <v>0</v>
      </c>
      <c r="U241" s="12">
        <f t="shared" ref="U241:V243" si="659">U242</f>
        <v>0</v>
      </c>
      <c r="V241" s="12">
        <f t="shared" si="659"/>
        <v>0</v>
      </c>
      <c r="W241" s="12">
        <f t="shared" si="630"/>
        <v>525.43200000000002</v>
      </c>
      <c r="X241" s="12">
        <f t="shared" si="631"/>
        <v>0</v>
      </c>
      <c r="Y241" s="12">
        <f t="shared" si="632"/>
        <v>0</v>
      </c>
      <c r="Z241" s="12">
        <f t="shared" ref="Z241:AB243" si="660">Z242</f>
        <v>0</v>
      </c>
      <c r="AA241" s="12">
        <f t="shared" si="660"/>
        <v>0</v>
      </c>
      <c r="AB241" s="12">
        <f t="shared" si="660"/>
        <v>0</v>
      </c>
      <c r="AC241" s="12">
        <f t="shared" si="623"/>
        <v>525.43200000000002</v>
      </c>
      <c r="AD241" s="12">
        <f t="shared" si="624"/>
        <v>0</v>
      </c>
      <c r="AE241" s="12">
        <f t="shared" si="625"/>
        <v>0</v>
      </c>
      <c r="AF241" s="12">
        <f t="shared" ref="AF241:AG243" si="661">AF242</f>
        <v>0</v>
      </c>
      <c r="AG241" s="12">
        <f t="shared" si="661"/>
        <v>0</v>
      </c>
      <c r="AH241" s="12">
        <f t="shared" si="605"/>
        <v>525.43200000000002</v>
      </c>
      <c r="AI241" s="12">
        <f t="shared" si="606"/>
        <v>0</v>
      </c>
      <c r="AJ241" s="12">
        <f t="shared" si="607"/>
        <v>0</v>
      </c>
      <c r="AK241" s="12">
        <f t="shared" ref="AK241:AQ243" si="662">AK242</f>
        <v>-105.432</v>
      </c>
      <c r="AL241" s="12">
        <f t="shared" si="662"/>
        <v>0</v>
      </c>
      <c r="AM241" s="12">
        <f t="shared" si="662"/>
        <v>0</v>
      </c>
      <c r="AN241" s="12">
        <f t="shared" si="581"/>
        <v>420</v>
      </c>
      <c r="AO241" s="12">
        <f t="shared" si="582"/>
        <v>0</v>
      </c>
      <c r="AP241" s="12">
        <f t="shared" si="583"/>
        <v>0</v>
      </c>
      <c r="AQ241" s="12">
        <f t="shared" si="662"/>
        <v>0</v>
      </c>
      <c r="AR241" s="1"/>
    </row>
    <row r="242" spans="1:44" ht="47.25" x14ac:dyDescent="0.25">
      <c r="A242" s="9" t="s">
        <v>1313</v>
      </c>
      <c r="B242" s="11">
        <v>600</v>
      </c>
      <c r="C242" s="9"/>
      <c r="D242" s="9"/>
      <c r="E242" s="13" t="s">
        <v>436</v>
      </c>
      <c r="F242" s="12"/>
      <c r="G242" s="12"/>
      <c r="H242" s="12"/>
      <c r="I242" s="12"/>
      <c r="J242" s="12"/>
      <c r="K242" s="12"/>
      <c r="L242" s="12">
        <f>L243</f>
        <v>0</v>
      </c>
      <c r="M242" s="12">
        <f t="shared" si="655"/>
        <v>0</v>
      </c>
      <c r="N242" s="12">
        <f t="shared" si="655"/>
        <v>0</v>
      </c>
      <c r="O242" s="12">
        <f t="shared" si="655"/>
        <v>525.43200000000002</v>
      </c>
      <c r="P242" s="12">
        <f t="shared" si="655"/>
        <v>0</v>
      </c>
      <c r="Q242" s="12">
        <f t="shared" si="655"/>
        <v>0</v>
      </c>
      <c r="R242" s="12">
        <f t="shared" si="656"/>
        <v>525.43200000000002</v>
      </c>
      <c r="S242" s="12">
        <f t="shared" si="657"/>
        <v>0</v>
      </c>
      <c r="T242" s="12">
        <f t="shared" si="658"/>
        <v>0</v>
      </c>
      <c r="U242" s="12">
        <f t="shared" si="659"/>
        <v>0</v>
      </c>
      <c r="V242" s="12">
        <f t="shared" si="659"/>
        <v>0</v>
      </c>
      <c r="W242" s="12">
        <f t="shared" si="630"/>
        <v>525.43200000000002</v>
      </c>
      <c r="X242" s="12">
        <f t="shared" si="631"/>
        <v>0</v>
      </c>
      <c r="Y242" s="12">
        <f t="shared" si="632"/>
        <v>0</v>
      </c>
      <c r="Z242" s="12">
        <f t="shared" si="660"/>
        <v>0</v>
      </c>
      <c r="AA242" s="12">
        <f t="shared" si="660"/>
        <v>0</v>
      </c>
      <c r="AB242" s="12">
        <f t="shared" si="660"/>
        <v>0</v>
      </c>
      <c r="AC242" s="12">
        <f t="shared" si="623"/>
        <v>525.43200000000002</v>
      </c>
      <c r="AD242" s="12">
        <f t="shared" si="624"/>
        <v>0</v>
      </c>
      <c r="AE242" s="12">
        <f t="shared" si="625"/>
        <v>0</v>
      </c>
      <c r="AF242" s="12">
        <f t="shared" si="661"/>
        <v>0</v>
      </c>
      <c r="AG242" s="12">
        <f t="shared" si="661"/>
        <v>0</v>
      </c>
      <c r="AH242" s="12">
        <f t="shared" si="605"/>
        <v>525.43200000000002</v>
      </c>
      <c r="AI242" s="12">
        <f t="shared" si="606"/>
        <v>0</v>
      </c>
      <c r="AJ242" s="12">
        <f t="shared" si="607"/>
        <v>0</v>
      </c>
      <c r="AK242" s="12">
        <f t="shared" si="662"/>
        <v>-105.432</v>
      </c>
      <c r="AL242" s="12">
        <f t="shared" si="662"/>
        <v>0</v>
      </c>
      <c r="AM242" s="12">
        <f t="shared" si="662"/>
        <v>0</v>
      </c>
      <c r="AN242" s="12">
        <f t="shared" si="581"/>
        <v>420</v>
      </c>
      <c r="AO242" s="12">
        <f t="shared" si="582"/>
        <v>0</v>
      </c>
      <c r="AP242" s="12">
        <f t="shared" si="583"/>
        <v>0</v>
      </c>
      <c r="AQ242" s="12">
        <f t="shared" si="662"/>
        <v>0</v>
      </c>
      <c r="AR242" s="1"/>
    </row>
    <row r="243" spans="1:44" x14ac:dyDescent="0.25">
      <c r="A243" s="9" t="s">
        <v>1313</v>
      </c>
      <c r="B243" s="11">
        <v>620</v>
      </c>
      <c r="C243" s="9"/>
      <c r="D243" s="9"/>
      <c r="E243" s="13" t="s">
        <v>438</v>
      </c>
      <c r="F243" s="12"/>
      <c r="G243" s="12"/>
      <c r="H243" s="12"/>
      <c r="I243" s="12"/>
      <c r="J243" s="12"/>
      <c r="K243" s="12"/>
      <c r="L243" s="12">
        <f>L244</f>
        <v>0</v>
      </c>
      <c r="M243" s="12">
        <f t="shared" si="655"/>
        <v>0</v>
      </c>
      <c r="N243" s="12">
        <f t="shared" si="655"/>
        <v>0</v>
      </c>
      <c r="O243" s="12">
        <f t="shared" si="655"/>
        <v>525.43200000000002</v>
      </c>
      <c r="P243" s="12">
        <f t="shared" si="655"/>
        <v>0</v>
      </c>
      <c r="Q243" s="12">
        <f t="shared" si="655"/>
        <v>0</v>
      </c>
      <c r="R243" s="12">
        <f t="shared" si="656"/>
        <v>525.43200000000002</v>
      </c>
      <c r="S243" s="12">
        <f t="shared" si="657"/>
        <v>0</v>
      </c>
      <c r="T243" s="12">
        <f t="shared" si="658"/>
        <v>0</v>
      </c>
      <c r="U243" s="12">
        <f t="shared" si="659"/>
        <v>0</v>
      </c>
      <c r="V243" s="12">
        <f t="shared" si="659"/>
        <v>0</v>
      </c>
      <c r="W243" s="12">
        <f t="shared" si="630"/>
        <v>525.43200000000002</v>
      </c>
      <c r="X243" s="12">
        <f t="shared" si="631"/>
        <v>0</v>
      </c>
      <c r="Y243" s="12">
        <f t="shared" si="632"/>
        <v>0</v>
      </c>
      <c r="Z243" s="12">
        <f t="shared" si="660"/>
        <v>0</v>
      </c>
      <c r="AA243" s="12">
        <f t="shared" si="660"/>
        <v>0</v>
      </c>
      <c r="AB243" s="12">
        <f t="shared" si="660"/>
        <v>0</v>
      </c>
      <c r="AC243" s="12">
        <f t="shared" si="623"/>
        <v>525.43200000000002</v>
      </c>
      <c r="AD243" s="12">
        <f t="shared" si="624"/>
        <v>0</v>
      </c>
      <c r="AE243" s="12">
        <f t="shared" si="625"/>
        <v>0</v>
      </c>
      <c r="AF243" s="12">
        <f t="shared" si="661"/>
        <v>0</v>
      </c>
      <c r="AG243" s="12">
        <f t="shared" si="661"/>
        <v>0</v>
      </c>
      <c r="AH243" s="12">
        <f t="shared" si="605"/>
        <v>525.43200000000002</v>
      </c>
      <c r="AI243" s="12">
        <f t="shared" si="606"/>
        <v>0</v>
      </c>
      <c r="AJ243" s="12">
        <f t="shared" si="607"/>
        <v>0</v>
      </c>
      <c r="AK243" s="12">
        <f t="shared" si="662"/>
        <v>-105.432</v>
      </c>
      <c r="AL243" s="12">
        <f t="shared" si="662"/>
        <v>0</v>
      </c>
      <c r="AM243" s="12">
        <f t="shared" si="662"/>
        <v>0</v>
      </c>
      <c r="AN243" s="12">
        <f t="shared" si="581"/>
        <v>420</v>
      </c>
      <c r="AO243" s="12">
        <f t="shared" si="582"/>
        <v>0</v>
      </c>
      <c r="AP243" s="12">
        <f t="shared" si="583"/>
        <v>0</v>
      </c>
      <c r="AQ243" s="12">
        <f t="shared" si="662"/>
        <v>0</v>
      </c>
      <c r="AR243" s="1"/>
    </row>
    <row r="244" spans="1:44" x14ac:dyDescent="0.25">
      <c r="A244" s="9" t="s">
        <v>1313</v>
      </c>
      <c r="B244" s="11">
        <v>620</v>
      </c>
      <c r="C244" s="9" t="s">
        <v>189</v>
      </c>
      <c r="D244" s="9" t="s">
        <v>192</v>
      </c>
      <c r="E244" s="13" t="s">
        <v>412</v>
      </c>
      <c r="F244" s="12"/>
      <c r="G244" s="12"/>
      <c r="H244" s="12"/>
      <c r="I244" s="12"/>
      <c r="J244" s="12"/>
      <c r="K244" s="12"/>
      <c r="L244" s="12">
        <v>0</v>
      </c>
      <c r="M244" s="12">
        <v>0</v>
      </c>
      <c r="N244" s="12">
        <v>0</v>
      </c>
      <c r="O244" s="12">
        <v>525.43200000000002</v>
      </c>
      <c r="P244" s="12"/>
      <c r="Q244" s="12"/>
      <c r="R244" s="12">
        <f t="shared" si="656"/>
        <v>525.43200000000002</v>
      </c>
      <c r="S244" s="12">
        <f t="shared" si="657"/>
        <v>0</v>
      </c>
      <c r="T244" s="12">
        <f t="shared" si="658"/>
        <v>0</v>
      </c>
      <c r="U244" s="12"/>
      <c r="V244" s="12"/>
      <c r="W244" s="12">
        <f t="shared" si="630"/>
        <v>525.43200000000002</v>
      </c>
      <c r="X244" s="12">
        <f t="shared" si="631"/>
        <v>0</v>
      </c>
      <c r="Y244" s="12">
        <f t="shared" si="632"/>
        <v>0</v>
      </c>
      <c r="Z244" s="12"/>
      <c r="AA244" s="12"/>
      <c r="AB244" s="12"/>
      <c r="AC244" s="12">
        <f t="shared" si="623"/>
        <v>525.43200000000002</v>
      </c>
      <c r="AD244" s="12">
        <f t="shared" si="624"/>
        <v>0</v>
      </c>
      <c r="AE244" s="12">
        <f t="shared" si="625"/>
        <v>0</v>
      </c>
      <c r="AF244" s="12"/>
      <c r="AG244" s="12"/>
      <c r="AH244" s="12">
        <f t="shared" si="605"/>
        <v>525.43200000000002</v>
      </c>
      <c r="AI244" s="12">
        <f t="shared" si="606"/>
        <v>0</v>
      </c>
      <c r="AJ244" s="12">
        <f t="shared" si="607"/>
        <v>0</v>
      </c>
      <c r="AK244" s="12">
        <v>-105.432</v>
      </c>
      <c r="AL244" s="12"/>
      <c r="AM244" s="12"/>
      <c r="AN244" s="12">
        <f t="shared" si="581"/>
        <v>420</v>
      </c>
      <c r="AO244" s="12">
        <f t="shared" si="582"/>
        <v>0</v>
      </c>
      <c r="AP244" s="12">
        <f t="shared" si="583"/>
        <v>0</v>
      </c>
      <c r="AQ244" s="12"/>
      <c r="AR244" s="1"/>
    </row>
    <row r="245" spans="1:44" ht="78.75" customHeight="1" x14ac:dyDescent="0.25">
      <c r="A245" s="9" t="s">
        <v>122</v>
      </c>
      <c r="B245" s="11"/>
      <c r="C245" s="9"/>
      <c r="D245" s="9"/>
      <c r="E245" s="17" t="s">
        <v>914</v>
      </c>
      <c r="F245" s="12">
        <f t="shared" ref="F245:K247" si="663">F246</f>
        <v>307203.7</v>
      </c>
      <c r="G245" s="12">
        <f t="shared" si="663"/>
        <v>307203.7</v>
      </c>
      <c r="H245" s="12">
        <f t="shared" si="663"/>
        <v>307203.7</v>
      </c>
      <c r="I245" s="12">
        <f t="shared" si="663"/>
        <v>0</v>
      </c>
      <c r="J245" s="12">
        <f t="shared" si="663"/>
        <v>0</v>
      </c>
      <c r="K245" s="12">
        <f t="shared" si="663"/>
        <v>0</v>
      </c>
      <c r="L245" s="12">
        <f t="shared" si="498"/>
        <v>307203.7</v>
      </c>
      <c r="M245" s="12">
        <f t="shared" si="499"/>
        <v>307203.7</v>
      </c>
      <c r="N245" s="12">
        <f t="shared" si="500"/>
        <v>307203.7</v>
      </c>
      <c r="O245" s="12">
        <f t="shared" ref="O245:Q247" si="664">O246</f>
        <v>0</v>
      </c>
      <c r="P245" s="12">
        <f t="shared" si="664"/>
        <v>0</v>
      </c>
      <c r="Q245" s="12">
        <f t="shared" si="664"/>
        <v>0</v>
      </c>
      <c r="R245" s="12">
        <f t="shared" si="637"/>
        <v>307203.7</v>
      </c>
      <c r="S245" s="12">
        <f t="shared" si="638"/>
        <v>307203.7</v>
      </c>
      <c r="T245" s="12">
        <f t="shared" si="639"/>
        <v>307203.7</v>
      </c>
      <c r="U245" s="12">
        <f t="shared" ref="U245:V247" si="665">U246</f>
        <v>0</v>
      </c>
      <c r="V245" s="12">
        <f t="shared" si="665"/>
        <v>0</v>
      </c>
      <c r="W245" s="12">
        <f t="shared" si="630"/>
        <v>307203.7</v>
      </c>
      <c r="X245" s="12">
        <f t="shared" si="631"/>
        <v>307203.7</v>
      </c>
      <c r="Y245" s="12">
        <f t="shared" si="632"/>
        <v>307203.7</v>
      </c>
      <c r="Z245" s="12">
        <f t="shared" ref="Z245:AB247" si="666">Z246</f>
        <v>0</v>
      </c>
      <c r="AA245" s="12">
        <f t="shared" si="666"/>
        <v>0</v>
      </c>
      <c r="AB245" s="12">
        <f t="shared" si="666"/>
        <v>0</v>
      </c>
      <c r="AC245" s="12">
        <f t="shared" si="623"/>
        <v>307203.7</v>
      </c>
      <c r="AD245" s="12">
        <f t="shared" si="624"/>
        <v>307203.7</v>
      </c>
      <c r="AE245" s="12">
        <f t="shared" si="625"/>
        <v>307203.7</v>
      </c>
      <c r="AF245" s="12">
        <f t="shared" ref="AF245:AG247" si="667">AF246</f>
        <v>0</v>
      </c>
      <c r="AG245" s="12">
        <f t="shared" si="667"/>
        <v>0</v>
      </c>
      <c r="AH245" s="12">
        <f t="shared" si="605"/>
        <v>307203.7</v>
      </c>
      <c r="AI245" s="12">
        <f t="shared" si="606"/>
        <v>307203.7</v>
      </c>
      <c r="AJ245" s="12">
        <f t="shared" si="607"/>
        <v>307203.7</v>
      </c>
      <c r="AK245" s="12">
        <f t="shared" ref="AK245:AQ247" si="668">AK246</f>
        <v>0</v>
      </c>
      <c r="AL245" s="12">
        <f t="shared" si="668"/>
        <v>0</v>
      </c>
      <c r="AM245" s="12">
        <f t="shared" si="668"/>
        <v>0</v>
      </c>
      <c r="AN245" s="12">
        <f t="shared" si="581"/>
        <v>307203.7</v>
      </c>
      <c r="AO245" s="12">
        <f t="shared" si="582"/>
        <v>307203.7</v>
      </c>
      <c r="AP245" s="12">
        <f t="shared" si="583"/>
        <v>307203.7</v>
      </c>
      <c r="AQ245" s="12">
        <f t="shared" si="668"/>
        <v>0</v>
      </c>
      <c r="AR245" s="1"/>
    </row>
    <row r="246" spans="1:44" ht="47.25" customHeight="1" x14ac:dyDescent="0.25">
      <c r="A246" s="9" t="s">
        <v>122</v>
      </c>
      <c r="B246" s="11">
        <v>600</v>
      </c>
      <c r="C246" s="9"/>
      <c r="D246" s="9"/>
      <c r="E246" s="13" t="s">
        <v>436</v>
      </c>
      <c r="F246" s="12">
        <f t="shared" si="663"/>
        <v>307203.7</v>
      </c>
      <c r="G246" s="12">
        <f t="shared" si="663"/>
        <v>307203.7</v>
      </c>
      <c r="H246" s="12">
        <f t="shared" si="663"/>
        <v>307203.7</v>
      </c>
      <c r="I246" s="12">
        <f t="shared" si="663"/>
        <v>0</v>
      </c>
      <c r="J246" s="12">
        <f t="shared" si="663"/>
        <v>0</v>
      </c>
      <c r="K246" s="12">
        <f t="shared" si="663"/>
        <v>0</v>
      </c>
      <c r="L246" s="12">
        <f t="shared" si="498"/>
        <v>307203.7</v>
      </c>
      <c r="M246" s="12">
        <f t="shared" si="499"/>
        <v>307203.7</v>
      </c>
      <c r="N246" s="12">
        <f t="shared" si="500"/>
        <v>307203.7</v>
      </c>
      <c r="O246" s="12">
        <f t="shared" si="664"/>
        <v>0</v>
      </c>
      <c r="P246" s="12">
        <f t="shared" si="664"/>
        <v>0</v>
      </c>
      <c r="Q246" s="12">
        <f t="shared" si="664"/>
        <v>0</v>
      </c>
      <c r="R246" s="12">
        <f t="shared" si="637"/>
        <v>307203.7</v>
      </c>
      <c r="S246" s="12">
        <f t="shared" si="638"/>
        <v>307203.7</v>
      </c>
      <c r="T246" s="12">
        <f t="shared" si="639"/>
        <v>307203.7</v>
      </c>
      <c r="U246" s="12">
        <f t="shared" si="665"/>
        <v>0</v>
      </c>
      <c r="V246" s="12">
        <f t="shared" si="665"/>
        <v>0</v>
      </c>
      <c r="W246" s="12">
        <f t="shared" si="630"/>
        <v>307203.7</v>
      </c>
      <c r="X246" s="12">
        <f t="shared" si="631"/>
        <v>307203.7</v>
      </c>
      <c r="Y246" s="12">
        <f t="shared" si="632"/>
        <v>307203.7</v>
      </c>
      <c r="Z246" s="12">
        <f t="shared" si="666"/>
        <v>0</v>
      </c>
      <c r="AA246" s="12">
        <f t="shared" si="666"/>
        <v>0</v>
      </c>
      <c r="AB246" s="12">
        <f t="shared" si="666"/>
        <v>0</v>
      </c>
      <c r="AC246" s="12">
        <f t="shared" si="623"/>
        <v>307203.7</v>
      </c>
      <c r="AD246" s="12">
        <f t="shared" si="624"/>
        <v>307203.7</v>
      </c>
      <c r="AE246" s="12">
        <f t="shared" si="625"/>
        <v>307203.7</v>
      </c>
      <c r="AF246" s="12">
        <f t="shared" si="667"/>
        <v>0</v>
      </c>
      <c r="AG246" s="12">
        <f t="shared" si="667"/>
        <v>0</v>
      </c>
      <c r="AH246" s="12">
        <f t="shared" si="605"/>
        <v>307203.7</v>
      </c>
      <c r="AI246" s="12">
        <f t="shared" si="606"/>
        <v>307203.7</v>
      </c>
      <c r="AJ246" s="12">
        <f t="shared" si="607"/>
        <v>307203.7</v>
      </c>
      <c r="AK246" s="12">
        <f t="shared" si="668"/>
        <v>0</v>
      </c>
      <c r="AL246" s="12">
        <f t="shared" si="668"/>
        <v>0</v>
      </c>
      <c r="AM246" s="12">
        <f t="shared" si="668"/>
        <v>0</v>
      </c>
      <c r="AN246" s="12">
        <f t="shared" si="581"/>
        <v>307203.7</v>
      </c>
      <c r="AO246" s="12">
        <f t="shared" si="582"/>
        <v>307203.7</v>
      </c>
      <c r="AP246" s="12">
        <f t="shared" si="583"/>
        <v>307203.7</v>
      </c>
      <c r="AQ246" s="12">
        <f t="shared" si="668"/>
        <v>0</v>
      </c>
      <c r="AR246" s="1"/>
    </row>
    <row r="247" spans="1:44" ht="15.75" customHeight="1" x14ac:dyDescent="0.25">
      <c r="A247" s="9" t="s">
        <v>122</v>
      </c>
      <c r="B247" s="11">
        <v>620</v>
      </c>
      <c r="C247" s="9"/>
      <c r="D247" s="9"/>
      <c r="E247" s="13" t="s">
        <v>438</v>
      </c>
      <c r="F247" s="12">
        <f t="shared" si="663"/>
        <v>307203.7</v>
      </c>
      <c r="G247" s="12">
        <f t="shared" si="663"/>
        <v>307203.7</v>
      </c>
      <c r="H247" s="12">
        <f t="shared" si="663"/>
        <v>307203.7</v>
      </c>
      <c r="I247" s="12">
        <f t="shared" si="663"/>
        <v>0</v>
      </c>
      <c r="J247" s="12">
        <f t="shared" si="663"/>
        <v>0</v>
      </c>
      <c r="K247" s="12">
        <f t="shared" si="663"/>
        <v>0</v>
      </c>
      <c r="L247" s="12">
        <f t="shared" si="498"/>
        <v>307203.7</v>
      </c>
      <c r="M247" s="12">
        <f t="shared" si="499"/>
        <v>307203.7</v>
      </c>
      <c r="N247" s="12">
        <f t="shared" si="500"/>
        <v>307203.7</v>
      </c>
      <c r="O247" s="12">
        <f t="shared" si="664"/>
        <v>0</v>
      </c>
      <c r="P247" s="12">
        <f t="shared" si="664"/>
        <v>0</v>
      </c>
      <c r="Q247" s="12">
        <f t="shared" si="664"/>
        <v>0</v>
      </c>
      <c r="R247" s="12">
        <f t="shared" si="637"/>
        <v>307203.7</v>
      </c>
      <c r="S247" s="12">
        <f t="shared" si="638"/>
        <v>307203.7</v>
      </c>
      <c r="T247" s="12">
        <f t="shared" si="639"/>
        <v>307203.7</v>
      </c>
      <c r="U247" s="12">
        <f t="shared" si="665"/>
        <v>0</v>
      </c>
      <c r="V247" s="12">
        <f t="shared" si="665"/>
        <v>0</v>
      </c>
      <c r="W247" s="12">
        <f t="shared" si="630"/>
        <v>307203.7</v>
      </c>
      <c r="X247" s="12">
        <f t="shared" si="631"/>
        <v>307203.7</v>
      </c>
      <c r="Y247" s="12">
        <f t="shared" si="632"/>
        <v>307203.7</v>
      </c>
      <c r="Z247" s="12">
        <f t="shared" si="666"/>
        <v>0</v>
      </c>
      <c r="AA247" s="12">
        <f t="shared" si="666"/>
        <v>0</v>
      </c>
      <c r="AB247" s="12">
        <f t="shared" si="666"/>
        <v>0</v>
      </c>
      <c r="AC247" s="12">
        <f t="shared" si="623"/>
        <v>307203.7</v>
      </c>
      <c r="AD247" s="12">
        <f t="shared" si="624"/>
        <v>307203.7</v>
      </c>
      <c r="AE247" s="12">
        <f t="shared" si="625"/>
        <v>307203.7</v>
      </c>
      <c r="AF247" s="12">
        <f t="shared" si="667"/>
        <v>0</v>
      </c>
      <c r="AG247" s="12">
        <f t="shared" si="667"/>
        <v>0</v>
      </c>
      <c r="AH247" s="12">
        <f t="shared" si="605"/>
        <v>307203.7</v>
      </c>
      <c r="AI247" s="12">
        <f t="shared" si="606"/>
        <v>307203.7</v>
      </c>
      <c r="AJ247" s="12">
        <f t="shared" si="607"/>
        <v>307203.7</v>
      </c>
      <c r="AK247" s="12">
        <f t="shared" si="668"/>
        <v>0</v>
      </c>
      <c r="AL247" s="12">
        <f t="shared" si="668"/>
        <v>0</v>
      </c>
      <c r="AM247" s="12">
        <f t="shared" si="668"/>
        <v>0</v>
      </c>
      <c r="AN247" s="12">
        <f t="shared" si="581"/>
        <v>307203.7</v>
      </c>
      <c r="AO247" s="12">
        <f t="shared" si="582"/>
        <v>307203.7</v>
      </c>
      <c r="AP247" s="12">
        <f t="shared" si="583"/>
        <v>307203.7</v>
      </c>
      <c r="AQ247" s="12">
        <f t="shared" si="668"/>
        <v>0</v>
      </c>
      <c r="AR247" s="1"/>
    </row>
    <row r="248" spans="1:44" ht="15.75" customHeight="1" x14ac:dyDescent="0.25">
      <c r="A248" s="9" t="s">
        <v>122</v>
      </c>
      <c r="B248" s="11">
        <v>620</v>
      </c>
      <c r="C248" s="9" t="s">
        <v>189</v>
      </c>
      <c r="D248" s="9" t="s">
        <v>185</v>
      </c>
      <c r="E248" s="13" t="s">
        <v>411</v>
      </c>
      <c r="F248" s="12">
        <v>307203.7</v>
      </c>
      <c r="G248" s="12">
        <v>307203.7</v>
      </c>
      <c r="H248" s="12">
        <v>307203.7</v>
      </c>
      <c r="I248" s="12"/>
      <c r="J248" s="12"/>
      <c r="K248" s="12"/>
      <c r="L248" s="12">
        <f t="shared" si="498"/>
        <v>307203.7</v>
      </c>
      <c r="M248" s="12">
        <f t="shared" si="499"/>
        <v>307203.7</v>
      </c>
      <c r="N248" s="12">
        <f t="shared" si="500"/>
        <v>307203.7</v>
      </c>
      <c r="O248" s="12"/>
      <c r="P248" s="12"/>
      <c r="Q248" s="12"/>
      <c r="R248" s="12">
        <f t="shared" si="637"/>
        <v>307203.7</v>
      </c>
      <c r="S248" s="12">
        <f t="shared" si="638"/>
        <v>307203.7</v>
      </c>
      <c r="T248" s="12">
        <f t="shared" si="639"/>
        <v>307203.7</v>
      </c>
      <c r="U248" s="12"/>
      <c r="V248" s="12"/>
      <c r="W248" s="12">
        <f t="shared" si="630"/>
        <v>307203.7</v>
      </c>
      <c r="X248" s="12">
        <f t="shared" si="631"/>
        <v>307203.7</v>
      </c>
      <c r="Y248" s="12">
        <f t="shared" si="632"/>
        <v>307203.7</v>
      </c>
      <c r="Z248" s="12"/>
      <c r="AA248" s="12"/>
      <c r="AB248" s="12"/>
      <c r="AC248" s="12">
        <f t="shared" si="623"/>
        <v>307203.7</v>
      </c>
      <c r="AD248" s="12">
        <f t="shared" si="624"/>
        <v>307203.7</v>
      </c>
      <c r="AE248" s="12">
        <f t="shared" si="625"/>
        <v>307203.7</v>
      </c>
      <c r="AF248" s="12"/>
      <c r="AG248" s="12"/>
      <c r="AH248" s="12">
        <f t="shared" si="605"/>
        <v>307203.7</v>
      </c>
      <c r="AI248" s="12">
        <f t="shared" si="606"/>
        <v>307203.7</v>
      </c>
      <c r="AJ248" s="12">
        <f t="shared" si="607"/>
        <v>307203.7</v>
      </c>
      <c r="AK248" s="12"/>
      <c r="AL248" s="12"/>
      <c r="AM248" s="12"/>
      <c r="AN248" s="12">
        <f t="shared" si="581"/>
        <v>307203.7</v>
      </c>
      <c r="AO248" s="12">
        <f t="shared" si="582"/>
        <v>307203.7</v>
      </c>
      <c r="AP248" s="12">
        <f t="shared" si="583"/>
        <v>307203.7</v>
      </c>
      <c r="AQ248" s="12"/>
      <c r="AR248" s="1"/>
    </row>
    <row r="249" spans="1:44" ht="94.5" customHeight="1" x14ac:dyDescent="0.25">
      <c r="A249" s="9" t="s">
        <v>123</v>
      </c>
      <c r="B249" s="11"/>
      <c r="C249" s="9"/>
      <c r="D249" s="9"/>
      <c r="E249" s="13" t="s">
        <v>464</v>
      </c>
      <c r="F249" s="12">
        <f t="shared" ref="F249:K250" si="669">F250</f>
        <v>2128.4</v>
      </c>
      <c r="G249" s="12">
        <f t="shared" si="669"/>
        <v>2128.4</v>
      </c>
      <c r="H249" s="12">
        <f t="shared" si="669"/>
        <v>2128.4</v>
      </c>
      <c r="I249" s="12">
        <f t="shared" si="669"/>
        <v>0</v>
      </c>
      <c r="J249" s="12">
        <f t="shared" si="669"/>
        <v>0</v>
      </c>
      <c r="K249" s="12">
        <f t="shared" si="669"/>
        <v>0</v>
      </c>
      <c r="L249" s="12">
        <f t="shared" si="498"/>
        <v>2128.4</v>
      </c>
      <c r="M249" s="12">
        <f t="shared" si="499"/>
        <v>2128.4</v>
      </c>
      <c r="N249" s="12">
        <f t="shared" si="500"/>
        <v>2128.4</v>
      </c>
      <c r="O249" s="12">
        <f t="shared" ref="O249:Q250" si="670">O250</f>
        <v>0</v>
      </c>
      <c r="P249" s="12">
        <f t="shared" si="670"/>
        <v>0</v>
      </c>
      <c r="Q249" s="12">
        <f t="shared" si="670"/>
        <v>0</v>
      </c>
      <c r="R249" s="12">
        <f t="shared" si="637"/>
        <v>2128.4</v>
      </c>
      <c r="S249" s="12">
        <f t="shared" si="638"/>
        <v>2128.4</v>
      </c>
      <c r="T249" s="12">
        <f t="shared" si="639"/>
        <v>2128.4</v>
      </c>
      <c r="U249" s="12">
        <f t="shared" ref="U249:V250" si="671">U250</f>
        <v>0</v>
      </c>
      <c r="V249" s="12">
        <f t="shared" si="671"/>
        <v>0</v>
      </c>
      <c r="W249" s="12">
        <f t="shared" si="630"/>
        <v>2128.4</v>
      </c>
      <c r="X249" s="12">
        <f t="shared" si="631"/>
        <v>2128.4</v>
      </c>
      <c r="Y249" s="12">
        <f t="shared" si="632"/>
        <v>2128.4</v>
      </c>
      <c r="Z249" s="12">
        <f t="shared" ref="Z249:AB250" si="672">Z250</f>
        <v>0</v>
      </c>
      <c r="AA249" s="12">
        <f t="shared" si="672"/>
        <v>0</v>
      </c>
      <c r="AB249" s="12">
        <f t="shared" si="672"/>
        <v>0</v>
      </c>
      <c r="AC249" s="12">
        <f t="shared" si="623"/>
        <v>2128.4</v>
      </c>
      <c r="AD249" s="12">
        <f t="shared" si="624"/>
        <v>2128.4</v>
      </c>
      <c r="AE249" s="12">
        <f t="shared" si="625"/>
        <v>2128.4</v>
      </c>
      <c r="AF249" s="12">
        <f t="shared" ref="AF249:AG250" si="673">AF250</f>
        <v>0</v>
      </c>
      <c r="AG249" s="12">
        <f t="shared" si="673"/>
        <v>0</v>
      </c>
      <c r="AH249" s="12">
        <f t="shared" si="605"/>
        <v>2128.4</v>
      </c>
      <c r="AI249" s="12">
        <f t="shared" si="606"/>
        <v>2128.4</v>
      </c>
      <c r="AJ249" s="12">
        <f t="shared" si="607"/>
        <v>2128.4</v>
      </c>
      <c r="AK249" s="12">
        <f t="shared" ref="AK249:AQ250" si="674">AK250</f>
        <v>105.432</v>
      </c>
      <c r="AL249" s="12">
        <f t="shared" si="674"/>
        <v>0</v>
      </c>
      <c r="AM249" s="12">
        <f t="shared" si="674"/>
        <v>0</v>
      </c>
      <c r="AN249" s="12">
        <f t="shared" si="581"/>
        <v>2233.8319999999999</v>
      </c>
      <c r="AO249" s="12">
        <f t="shared" si="582"/>
        <v>2128.4</v>
      </c>
      <c r="AP249" s="12">
        <f t="shared" si="583"/>
        <v>2128.4</v>
      </c>
      <c r="AQ249" s="12">
        <f t="shared" si="674"/>
        <v>0</v>
      </c>
      <c r="AR249" s="1"/>
    </row>
    <row r="250" spans="1:44" ht="47.25" customHeight="1" x14ac:dyDescent="0.25">
      <c r="A250" s="9" t="s">
        <v>123</v>
      </c>
      <c r="B250" s="11">
        <v>600</v>
      </c>
      <c r="C250" s="9"/>
      <c r="D250" s="9"/>
      <c r="E250" s="13" t="s">
        <v>436</v>
      </c>
      <c r="F250" s="12">
        <f t="shared" si="669"/>
        <v>2128.4</v>
      </c>
      <c r="G250" s="12">
        <f t="shared" si="669"/>
        <v>2128.4</v>
      </c>
      <c r="H250" s="12">
        <f t="shared" si="669"/>
        <v>2128.4</v>
      </c>
      <c r="I250" s="12">
        <f t="shared" si="669"/>
        <v>0</v>
      </c>
      <c r="J250" s="12">
        <f t="shared" si="669"/>
        <v>0</v>
      </c>
      <c r="K250" s="12">
        <f t="shared" si="669"/>
        <v>0</v>
      </c>
      <c r="L250" s="12">
        <f t="shared" si="498"/>
        <v>2128.4</v>
      </c>
      <c r="M250" s="12">
        <f t="shared" si="499"/>
        <v>2128.4</v>
      </c>
      <c r="N250" s="12">
        <f t="shared" si="500"/>
        <v>2128.4</v>
      </c>
      <c r="O250" s="12">
        <f t="shared" si="670"/>
        <v>0</v>
      </c>
      <c r="P250" s="12">
        <f t="shared" si="670"/>
        <v>0</v>
      </c>
      <c r="Q250" s="12">
        <f t="shared" si="670"/>
        <v>0</v>
      </c>
      <c r="R250" s="12">
        <f t="shared" si="637"/>
        <v>2128.4</v>
      </c>
      <c r="S250" s="12">
        <f t="shared" si="638"/>
        <v>2128.4</v>
      </c>
      <c r="T250" s="12">
        <f t="shared" si="639"/>
        <v>2128.4</v>
      </c>
      <c r="U250" s="12">
        <f t="shared" si="671"/>
        <v>0</v>
      </c>
      <c r="V250" s="12">
        <f t="shared" si="671"/>
        <v>0</v>
      </c>
      <c r="W250" s="12">
        <f t="shared" si="630"/>
        <v>2128.4</v>
      </c>
      <c r="X250" s="12">
        <f t="shared" si="631"/>
        <v>2128.4</v>
      </c>
      <c r="Y250" s="12">
        <f t="shared" si="632"/>
        <v>2128.4</v>
      </c>
      <c r="Z250" s="12">
        <f t="shared" si="672"/>
        <v>0</v>
      </c>
      <c r="AA250" s="12">
        <f t="shared" si="672"/>
        <v>0</v>
      </c>
      <c r="AB250" s="12">
        <f t="shared" si="672"/>
        <v>0</v>
      </c>
      <c r="AC250" s="12">
        <f t="shared" si="623"/>
        <v>2128.4</v>
      </c>
      <c r="AD250" s="12">
        <f t="shared" si="624"/>
        <v>2128.4</v>
      </c>
      <c r="AE250" s="12">
        <f t="shared" si="625"/>
        <v>2128.4</v>
      </c>
      <c r="AF250" s="12">
        <f t="shared" si="673"/>
        <v>0</v>
      </c>
      <c r="AG250" s="12">
        <f t="shared" si="673"/>
        <v>0</v>
      </c>
      <c r="AH250" s="12">
        <f t="shared" si="605"/>
        <v>2128.4</v>
      </c>
      <c r="AI250" s="12">
        <f t="shared" si="606"/>
        <v>2128.4</v>
      </c>
      <c r="AJ250" s="12">
        <f t="shared" si="607"/>
        <v>2128.4</v>
      </c>
      <c r="AK250" s="12">
        <f t="shared" si="674"/>
        <v>105.432</v>
      </c>
      <c r="AL250" s="12">
        <f t="shared" si="674"/>
        <v>0</v>
      </c>
      <c r="AM250" s="12">
        <f t="shared" si="674"/>
        <v>0</v>
      </c>
      <c r="AN250" s="12">
        <f t="shared" si="581"/>
        <v>2233.8319999999999</v>
      </c>
      <c r="AO250" s="12">
        <f t="shared" si="582"/>
        <v>2128.4</v>
      </c>
      <c r="AP250" s="12">
        <f t="shared" si="583"/>
        <v>2128.4</v>
      </c>
      <c r="AQ250" s="12">
        <f t="shared" si="674"/>
        <v>0</v>
      </c>
      <c r="AR250" s="1"/>
    </row>
    <row r="251" spans="1:44" ht="15.75" customHeight="1" x14ac:dyDescent="0.25">
      <c r="A251" s="9" t="s">
        <v>123</v>
      </c>
      <c r="B251" s="11">
        <v>620</v>
      </c>
      <c r="C251" s="9"/>
      <c r="D251" s="9"/>
      <c r="E251" s="13" t="s">
        <v>438</v>
      </c>
      <c r="F251" s="12">
        <f t="shared" ref="F251:K251" si="675">F252+F253</f>
        <v>2128.4</v>
      </c>
      <c r="G251" s="12">
        <f t="shared" si="675"/>
        <v>2128.4</v>
      </c>
      <c r="H251" s="12">
        <f t="shared" si="675"/>
        <v>2128.4</v>
      </c>
      <c r="I251" s="12">
        <f t="shared" si="675"/>
        <v>0</v>
      </c>
      <c r="J251" s="12">
        <f t="shared" si="675"/>
        <v>0</v>
      </c>
      <c r="K251" s="12">
        <f t="shared" si="675"/>
        <v>0</v>
      </c>
      <c r="L251" s="12">
        <f t="shared" si="498"/>
        <v>2128.4</v>
      </c>
      <c r="M251" s="12">
        <f t="shared" si="499"/>
        <v>2128.4</v>
      </c>
      <c r="N251" s="12">
        <f t="shared" si="500"/>
        <v>2128.4</v>
      </c>
      <c r="O251" s="12">
        <f t="shared" ref="O251:Q251" si="676">O252+O253</f>
        <v>0</v>
      </c>
      <c r="P251" s="12">
        <f t="shared" si="676"/>
        <v>0</v>
      </c>
      <c r="Q251" s="12">
        <f t="shared" si="676"/>
        <v>0</v>
      </c>
      <c r="R251" s="12">
        <f t="shared" si="637"/>
        <v>2128.4</v>
      </c>
      <c r="S251" s="12">
        <f t="shared" si="638"/>
        <v>2128.4</v>
      </c>
      <c r="T251" s="12">
        <f t="shared" si="639"/>
        <v>2128.4</v>
      </c>
      <c r="U251" s="12">
        <f t="shared" ref="U251:V251" si="677">U252+U253</f>
        <v>0</v>
      </c>
      <c r="V251" s="12">
        <f t="shared" si="677"/>
        <v>0</v>
      </c>
      <c r="W251" s="12">
        <f t="shared" si="630"/>
        <v>2128.4</v>
      </c>
      <c r="X251" s="12">
        <f t="shared" si="631"/>
        <v>2128.4</v>
      </c>
      <c r="Y251" s="12">
        <f t="shared" si="632"/>
        <v>2128.4</v>
      </c>
      <c r="Z251" s="12">
        <f t="shared" ref="Z251:AB251" si="678">Z252+Z253</f>
        <v>0</v>
      </c>
      <c r="AA251" s="12">
        <f t="shared" si="678"/>
        <v>0</v>
      </c>
      <c r="AB251" s="12">
        <f t="shared" si="678"/>
        <v>0</v>
      </c>
      <c r="AC251" s="12">
        <f t="shared" si="623"/>
        <v>2128.4</v>
      </c>
      <c r="AD251" s="12">
        <f t="shared" si="624"/>
        <v>2128.4</v>
      </c>
      <c r="AE251" s="12">
        <f t="shared" si="625"/>
        <v>2128.4</v>
      </c>
      <c r="AF251" s="12">
        <f t="shared" ref="AF251:AG251" si="679">AF252+AF253</f>
        <v>0</v>
      </c>
      <c r="AG251" s="12">
        <f t="shared" si="679"/>
        <v>0</v>
      </c>
      <c r="AH251" s="12">
        <f t="shared" si="605"/>
        <v>2128.4</v>
      </c>
      <c r="AI251" s="12">
        <f t="shared" si="606"/>
        <v>2128.4</v>
      </c>
      <c r="AJ251" s="12">
        <f t="shared" si="607"/>
        <v>2128.4</v>
      </c>
      <c r="AK251" s="12">
        <f t="shared" ref="AK251:AQ251" si="680">AK252+AK253</f>
        <v>105.432</v>
      </c>
      <c r="AL251" s="12">
        <f t="shared" ref="AL251:AM251" si="681">AL252+AL253</f>
        <v>0</v>
      </c>
      <c r="AM251" s="12">
        <f t="shared" si="681"/>
        <v>0</v>
      </c>
      <c r="AN251" s="12">
        <f t="shared" si="581"/>
        <v>2233.8319999999999</v>
      </c>
      <c r="AO251" s="12">
        <f t="shared" si="582"/>
        <v>2128.4</v>
      </c>
      <c r="AP251" s="12">
        <f t="shared" si="583"/>
        <v>2128.4</v>
      </c>
      <c r="AQ251" s="12">
        <f t="shared" si="680"/>
        <v>0</v>
      </c>
      <c r="AR251" s="1"/>
    </row>
    <row r="252" spans="1:44" ht="15.75" customHeight="1" x14ac:dyDescent="0.25">
      <c r="A252" s="9" t="s">
        <v>123</v>
      </c>
      <c r="B252" s="11">
        <v>620</v>
      </c>
      <c r="C252" s="9" t="s">
        <v>189</v>
      </c>
      <c r="D252" s="9" t="s">
        <v>185</v>
      </c>
      <c r="E252" s="13" t="s">
        <v>411</v>
      </c>
      <c r="F252" s="12">
        <v>560</v>
      </c>
      <c r="G252" s="12">
        <v>560</v>
      </c>
      <c r="H252" s="12">
        <v>560</v>
      </c>
      <c r="I252" s="12"/>
      <c r="J252" s="12"/>
      <c r="K252" s="12"/>
      <c r="L252" s="12">
        <f t="shared" ref="L252:L323" si="682">F252+I252</f>
        <v>560</v>
      </c>
      <c r="M252" s="12">
        <f t="shared" ref="M252:M323" si="683">G252+J252</f>
        <v>560</v>
      </c>
      <c r="N252" s="12">
        <f t="shared" ref="N252:N323" si="684">H252+K252</f>
        <v>560</v>
      </c>
      <c r="O252" s="12"/>
      <c r="P252" s="12"/>
      <c r="Q252" s="12"/>
      <c r="R252" s="12">
        <f t="shared" si="637"/>
        <v>560</v>
      </c>
      <c r="S252" s="12">
        <f t="shared" si="638"/>
        <v>560</v>
      </c>
      <c r="T252" s="12">
        <f t="shared" si="639"/>
        <v>560</v>
      </c>
      <c r="U252" s="12"/>
      <c r="V252" s="12"/>
      <c r="W252" s="12">
        <f t="shared" si="630"/>
        <v>560</v>
      </c>
      <c r="X252" s="12">
        <f t="shared" si="631"/>
        <v>560</v>
      </c>
      <c r="Y252" s="12">
        <f t="shared" si="632"/>
        <v>560</v>
      </c>
      <c r="Z252" s="12"/>
      <c r="AA252" s="12"/>
      <c r="AB252" s="12"/>
      <c r="AC252" s="12">
        <f t="shared" si="623"/>
        <v>560</v>
      </c>
      <c r="AD252" s="12">
        <f t="shared" si="624"/>
        <v>560</v>
      </c>
      <c r="AE252" s="12">
        <f t="shared" si="625"/>
        <v>560</v>
      </c>
      <c r="AF252" s="12"/>
      <c r="AG252" s="12"/>
      <c r="AH252" s="12">
        <f t="shared" si="605"/>
        <v>560</v>
      </c>
      <c r="AI252" s="12">
        <f t="shared" si="606"/>
        <v>560</v>
      </c>
      <c r="AJ252" s="12">
        <f t="shared" si="607"/>
        <v>560</v>
      </c>
      <c r="AK252" s="12"/>
      <c r="AL252" s="12"/>
      <c r="AM252" s="12"/>
      <c r="AN252" s="12">
        <f t="shared" si="581"/>
        <v>560</v>
      </c>
      <c r="AO252" s="12">
        <f t="shared" si="582"/>
        <v>560</v>
      </c>
      <c r="AP252" s="12">
        <f t="shared" si="583"/>
        <v>560</v>
      </c>
      <c r="AQ252" s="12"/>
      <c r="AR252" s="1"/>
    </row>
    <row r="253" spans="1:44" ht="15.75" customHeight="1" x14ac:dyDescent="0.25">
      <c r="A253" s="9" t="s">
        <v>123</v>
      </c>
      <c r="B253" s="11">
        <v>620</v>
      </c>
      <c r="C253" s="9" t="s">
        <v>189</v>
      </c>
      <c r="D253" s="9" t="s">
        <v>192</v>
      </c>
      <c r="E253" s="13" t="s">
        <v>412</v>
      </c>
      <c r="F253" s="12">
        <v>1568.4</v>
      </c>
      <c r="G253" s="12">
        <v>1568.4</v>
      </c>
      <c r="H253" s="12">
        <v>1568.4</v>
      </c>
      <c r="I253" s="12"/>
      <c r="J253" s="12"/>
      <c r="K253" s="12"/>
      <c r="L253" s="12">
        <f t="shared" si="682"/>
        <v>1568.4</v>
      </c>
      <c r="M253" s="12">
        <f t="shared" si="683"/>
        <v>1568.4</v>
      </c>
      <c r="N253" s="12">
        <f t="shared" si="684"/>
        <v>1568.4</v>
      </c>
      <c r="O253" s="12"/>
      <c r="P253" s="12"/>
      <c r="Q253" s="12"/>
      <c r="R253" s="12">
        <f t="shared" si="637"/>
        <v>1568.4</v>
      </c>
      <c r="S253" s="12">
        <f t="shared" si="638"/>
        <v>1568.4</v>
      </c>
      <c r="T253" s="12">
        <f t="shared" si="639"/>
        <v>1568.4</v>
      </c>
      <c r="U253" s="12"/>
      <c r="V253" s="12"/>
      <c r="W253" s="12">
        <f t="shared" si="630"/>
        <v>1568.4</v>
      </c>
      <c r="X253" s="12">
        <f t="shared" si="631"/>
        <v>1568.4</v>
      </c>
      <c r="Y253" s="12">
        <f t="shared" si="632"/>
        <v>1568.4</v>
      </c>
      <c r="Z253" s="12"/>
      <c r="AA253" s="12"/>
      <c r="AB253" s="12"/>
      <c r="AC253" s="12">
        <f t="shared" si="623"/>
        <v>1568.4</v>
      </c>
      <c r="AD253" s="12">
        <f t="shared" si="624"/>
        <v>1568.4</v>
      </c>
      <c r="AE253" s="12">
        <f t="shared" si="625"/>
        <v>1568.4</v>
      </c>
      <c r="AF253" s="12"/>
      <c r="AG253" s="12"/>
      <c r="AH253" s="12">
        <f t="shared" si="605"/>
        <v>1568.4</v>
      </c>
      <c r="AI253" s="12">
        <f t="shared" si="606"/>
        <v>1568.4</v>
      </c>
      <c r="AJ253" s="12">
        <f t="shared" si="607"/>
        <v>1568.4</v>
      </c>
      <c r="AK253" s="12">
        <v>105.432</v>
      </c>
      <c r="AL253" s="12"/>
      <c r="AM253" s="12"/>
      <c r="AN253" s="12">
        <f t="shared" si="581"/>
        <v>1673.8320000000001</v>
      </c>
      <c r="AO253" s="12">
        <f t="shared" si="582"/>
        <v>1568.4</v>
      </c>
      <c r="AP253" s="12">
        <f t="shared" si="583"/>
        <v>1568.4</v>
      </c>
      <c r="AQ253" s="12"/>
      <c r="AR253" s="1"/>
    </row>
    <row r="254" spans="1:44" ht="47.25" customHeight="1" x14ac:dyDescent="0.25">
      <c r="A254" s="9" t="s">
        <v>992</v>
      </c>
      <c r="B254" s="11"/>
      <c r="C254" s="9"/>
      <c r="D254" s="9"/>
      <c r="E254" s="13" t="s">
        <v>924</v>
      </c>
      <c r="F254" s="12">
        <f>F255</f>
        <v>297.89999999999998</v>
      </c>
      <c r="G254" s="12">
        <f t="shared" ref="G254:AQ256" si="685">G255</f>
        <v>316.8</v>
      </c>
      <c r="H254" s="12">
        <f t="shared" si="685"/>
        <v>316.8</v>
      </c>
      <c r="I254" s="12">
        <f t="shared" si="685"/>
        <v>0</v>
      </c>
      <c r="J254" s="12">
        <f t="shared" si="685"/>
        <v>0</v>
      </c>
      <c r="K254" s="12">
        <f t="shared" si="685"/>
        <v>0</v>
      </c>
      <c r="L254" s="12">
        <f t="shared" si="682"/>
        <v>297.89999999999998</v>
      </c>
      <c r="M254" s="12">
        <f t="shared" si="683"/>
        <v>316.8</v>
      </c>
      <c r="N254" s="12">
        <f t="shared" si="684"/>
        <v>316.8</v>
      </c>
      <c r="O254" s="12">
        <f t="shared" si="685"/>
        <v>0</v>
      </c>
      <c r="P254" s="12">
        <f t="shared" si="685"/>
        <v>0</v>
      </c>
      <c r="Q254" s="12">
        <f t="shared" si="685"/>
        <v>0</v>
      </c>
      <c r="R254" s="12">
        <f t="shared" si="637"/>
        <v>297.89999999999998</v>
      </c>
      <c r="S254" s="12">
        <f t="shared" si="638"/>
        <v>316.8</v>
      </c>
      <c r="T254" s="12">
        <f t="shared" si="639"/>
        <v>316.8</v>
      </c>
      <c r="U254" s="12">
        <f t="shared" si="685"/>
        <v>0</v>
      </c>
      <c r="V254" s="12">
        <f t="shared" si="685"/>
        <v>0</v>
      </c>
      <c r="W254" s="12">
        <f t="shared" si="630"/>
        <v>297.89999999999998</v>
      </c>
      <c r="X254" s="12">
        <f t="shared" si="631"/>
        <v>316.8</v>
      </c>
      <c r="Y254" s="12">
        <f t="shared" si="632"/>
        <v>316.8</v>
      </c>
      <c r="Z254" s="12">
        <f t="shared" si="685"/>
        <v>0</v>
      </c>
      <c r="AA254" s="12">
        <f t="shared" si="685"/>
        <v>0</v>
      </c>
      <c r="AB254" s="12">
        <f t="shared" si="685"/>
        <v>0</v>
      </c>
      <c r="AC254" s="12">
        <f t="shared" si="623"/>
        <v>297.89999999999998</v>
      </c>
      <c r="AD254" s="12">
        <f t="shared" si="624"/>
        <v>316.8</v>
      </c>
      <c r="AE254" s="12">
        <f t="shared" si="625"/>
        <v>316.8</v>
      </c>
      <c r="AF254" s="12">
        <f t="shared" si="685"/>
        <v>0</v>
      </c>
      <c r="AG254" s="12">
        <f t="shared" si="685"/>
        <v>0</v>
      </c>
      <c r="AH254" s="12">
        <f t="shared" si="605"/>
        <v>297.89999999999998</v>
      </c>
      <c r="AI254" s="12">
        <f t="shared" si="606"/>
        <v>316.8</v>
      </c>
      <c r="AJ254" s="12">
        <f t="shared" si="607"/>
        <v>316.8</v>
      </c>
      <c r="AK254" s="12">
        <f t="shared" si="685"/>
        <v>0</v>
      </c>
      <c r="AL254" s="12">
        <f t="shared" si="685"/>
        <v>0</v>
      </c>
      <c r="AM254" s="12">
        <f t="shared" si="685"/>
        <v>0</v>
      </c>
      <c r="AN254" s="12">
        <f t="shared" si="581"/>
        <v>297.89999999999998</v>
      </c>
      <c r="AO254" s="12">
        <f t="shared" si="582"/>
        <v>316.8</v>
      </c>
      <c r="AP254" s="12">
        <f t="shared" si="583"/>
        <v>316.8</v>
      </c>
      <c r="AQ254" s="12">
        <f t="shared" si="685"/>
        <v>0</v>
      </c>
      <c r="AR254" s="1"/>
    </row>
    <row r="255" spans="1:44" ht="47.25" customHeight="1" x14ac:dyDescent="0.25">
      <c r="A255" s="9" t="s">
        <v>992</v>
      </c>
      <c r="B255" s="11">
        <v>600</v>
      </c>
      <c r="C255" s="9"/>
      <c r="D255" s="9"/>
      <c r="E255" s="13" t="s">
        <v>436</v>
      </c>
      <c r="F255" s="12">
        <f>F256</f>
        <v>297.89999999999998</v>
      </c>
      <c r="G255" s="12">
        <f t="shared" si="685"/>
        <v>316.8</v>
      </c>
      <c r="H255" s="12">
        <f t="shared" si="685"/>
        <v>316.8</v>
      </c>
      <c r="I255" s="12">
        <f t="shared" si="685"/>
        <v>0</v>
      </c>
      <c r="J255" s="12">
        <f t="shared" si="685"/>
        <v>0</v>
      </c>
      <c r="K255" s="12">
        <f t="shared" si="685"/>
        <v>0</v>
      </c>
      <c r="L255" s="12">
        <f t="shared" si="682"/>
        <v>297.89999999999998</v>
      </c>
      <c r="M255" s="12">
        <f t="shared" si="683"/>
        <v>316.8</v>
      </c>
      <c r="N255" s="12">
        <f t="shared" si="684"/>
        <v>316.8</v>
      </c>
      <c r="O255" s="12">
        <f t="shared" si="685"/>
        <v>0</v>
      </c>
      <c r="P255" s="12">
        <f t="shared" si="685"/>
        <v>0</v>
      </c>
      <c r="Q255" s="12">
        <f t="shared" si="685"/>
        <v>0</v>
      </c>
      <c r="R255" s="12">
        <f t="shared" si="637"/>
        <v>297.89999999999998</v>
      </c>
      <c r="S255" s="12">
        <f t="shared" si="638"/>
        <v>316.8</v>
      </c>
      <c r="T255" s="12">
        <f t="shared" si="639"/>
        <v>316.8</v>
      </c>
      <c r="U255" s="12">
        <f t="shared" si="685"/>
        <v>0</v>
      </c>
      <c r="V255" s="12">
        <f t="shared" si="685"/>
        <v>0</v>
      </c>
      <c r="W255" s="12">
        <f t="shared" si="630"/>
        <v>297.89999999999998</v>
      </c>
      <c r="X255" s="12">
        <f t="shared" si="631"/>
        <v>316.8</v>
      </c>
      <c r="Y255" s="12">
        <f t="shared" si="632"/>
        <v>316.8</v>
      </c>
      <c r="Z255" s="12">
        <f t="shared" si="685"/>
        <v>0</v>
      </c>
      <c r="AA255" s="12">
        <f t="shared" si="685"/>
        <v>0</v>
      </c>
      <c r="AB255" s="12">
        <f t="shared" si="685"/>
        <v>0</v>
      </c>
      <c r="AC255" s="12">
        <f t="shared" si="623"/>
        <v>297.89999999999998</v>
      </c>
      <c r="AD255" s="12">
        <f t="shared" si="624"/>
        <v>316.8</v>
      </c>
      <c r="AE255" s="12">
        <f t="shared" si="625"/>
        <v>316.8</v>
      </c>
      <c r="AF255" s="12">
        <f t="shared" si="685"/>
        <v>0</v>
      </c>
      <c r="AG255" s="12">
        <f t="shared" si="685"/>
        <v>0</v>
      </c>
      <c r="AH255" s="12">
        <f t="shared" si="605"/>
        <v>297.89999999999998</v>
      </c>
      <c r="AI255" s="12">
        <f t="shared" si="606"/>
        <v>316.8</v>
      </c>
      <c r="AJ255" s="12">
        <f t="shared" si="607"/>
        <v>316.8</v>
      </c>
      <c r="AK255" s="12">
        <f t="shared" si="685"/>
        <v>0</v>
      </c>
      <c r="AL255" s="12">
        <f t="shared" si="685"/>
        <v>0</v>
      </c>
      <c r="AM255" s="12">
        <f t="shared" si="685"/>
        <v>0</v>
      </c>
      <c r="AN255" s="12">
        <f t="shared" si="581"/>
        <v>297.89999999999998</v>
      </c>
      <c r="AO255" s="12">
        <f t="shared" si="582"/>
        <v>316.8</v>
      </c>
      <c r="AP255" s="12">
        <f t="shared" si="583"/>
        <v>316.8</v>
      </c>
      <c r="AQ255" s="12">
        <f t="shared" si="685"/>
        <v>0</v>
      </c>
      <c r="AR255" s="1"/>
    </row>
    <row r="256" spans="1:44" ht="15.75" customHeight="1" x14ac:dyDescent="0.25">
      <c r="A256" s="9" t="s">
        <v>992</v>
      </c>
      <c r="B256" s="11">
        <v>620</v>
      </c>
      <c r="C256" s="9"/>
      <c r="D256" s="9"/>
      <c r="E256" s="13" t="s">
        <v>438</v>
      </c>
      <c r="F256" s="12">
        <f>F257</f>
        <v>297.89999999999998</v>
      </c>
      <c r="G256" s="12">
        <f t="shared" si="685"/>
        <v>316.8</v>
      </c>
      <c r="H256" s="12">
        <f t="shared" si="685"/>
        <v>316.8</v>
      </c>
      <c r="I256" s="12">
        <f t="shared" si="685"/>
        <v>0</v>
      </c>
      <c r="J256" s="12">
        <f t="shared" si="685"/>
        <v>0</v>
      </c>
      <c r="K256" s="12">
        <f t="shared" si="685"/>
        <v>0</v>
      </c>
      <c r="L256" s="12">
        <f t="shared" si="682"/>
        <v>297.89999999999998</v>
      </c>
      <c r="M256" s="12">
        <f t="shared" si="683"/>
        <v>316.8</v>
      </c>
      <c r="N256" s="12">
        <f t="shared" si="684"/>
        <v>316.8</v>
      </c>
      <c r="O256" s="12">
        <f t="shared" si="685"/>
        <v>0</v>
      </c>
      <c r="P256" s="12">
        <f t="shared" si="685"/>
        <v>0</v>
      </c>
      <c r="Q256" s="12">
        <f t="shared" si="685"/>
        <v>0</v>
      </c>
      <c r="R256" s="12">
        <f t="shared" si="637"/>
        <v>297.89999999999998</v>
      </c>
      <c r="S256" s="12">
        <f t="shared" si="638"/>
        <v>316.8</v>
      </c>
      <c r="T256" s="12">
        <f t="shared" si="639"/>
        <v>316.8</v>
      </c>
      <c r="U256" s="12">
        <f t="shared" si="685"/>
        <v>0</v>
      </c>
      <c r="V256" s="12">
        <f t="shared" si="685"/>
        <v>0</v>
      </c>
      <c r="W256" s="12">
        <f t="shared" si="630"/>
        <v>297.89999999999998</v>
      </c>
      <c r="X256" s="12">
        <f t="shared" si="631"/>
        <v>316.8</v>
      </c>
      <c r="Y256" s="12">
        <f t="shared" si="632"/>
        <v>316.8</v>
      </c>
      <c r="Z256" s="12">
        <f t="shared" si="685"/>
        <v>0</v>
      </c>
      <c r="AA256" s="12">
        <f t="shared" si="685"/>
        <v>0</v>
      </c>
      <c r="AB256" s="12">
        <f t="shared" si="685"/>
        <v>0</v>
      </c>
      <c r="AC256" s="12">
        <f t="shared" si="623"/>
        <v>297.89999999999998</v>
      </c>
      <c r="AD256" s="12">
        <f t="shared" si="624"/>
        <v>316.8</v>
      </c>
      <c r="AE256" s="12">
        <f t="shared" si="625"/>
        <v>316.8</v>
      </c>
      <c r="AF256" s="12">
        <f t="shared" si="685"/>
        <v>0</v>
      </c>
      <c r="AG256" s="12">
        <f t="shared" si="685"/>
        <v>0</v>
      </c>
      <c r="AH256" s="12">
        <f t="shared" si="605"/>
        <v>297.89999999999998</v>
      </c>
      <c r="AI256" s="12">
        <f t="shared" si="606"/>
        <v>316.8</v>
      </c>
      <c r="AJ256" s="12">
        <f t="shared" si="607"/>
        <v>316.8</v>
      </c>
      <c r="AK256" s="12">
        <f t="shared" si="685"/>
        <v>0</v>
      </c>
      <c r="AL256" s="12">
        <f t="shared" si="685"/>
        <v>0</v>
      </c>
      <c r="AM256" s="12">
        <f t="shared" si="685"/>
        <v>0</v>
      </c>
      <c r="AN256" s="12">
        <f t="shared" si="581"/>
        <v>297.89999999999998</v>
      </c>
      <c r="AO256" s="12">
        <f t="shared" si="582"/>
        <v>316.8</v>
      </c>
      <c r="AP256" s="12">
        <f t="shared" si="583"/>
        <v>316.8</v>
      </c>
      <c r="AQ256" s="12">
        <f t="shared" si="685"/>
        <v>0</v>
      </c>
      <c r="AR256" s="1"/>
    </row>
    <row r="257" spans="1:44" ht="15.75" customHeight="1" x14ac:dyDescent="0.25">
      <c r="A257" s="9" t="s">
        <v>992</v>
      </c>
      <c r="B257" s="11">
        <v>620</v>
      </c>
      <c r="C257" s="9" t="s">
        <v>189</v>
      </c>
      <c r="D257" s="9" t="s">
        <v>185</v>
      </c>
      <c r="E257" s="13" t="s">
        <v>411</v>
      </c>
      <c r="F257" s="12">
        <v>297.89999999999998</v>
      </c>
      <c r="G257" s="12">
        <v>316.8</v>
      </c>
      <c r="H257" s="12">
        <v>316.8</v>
      </c>
      <c r="I257" s="12"/>
      <c r="J257" s="12"/>
      <c r="K257" s="12"/>
      <c r="L257" s="12">
        <f t="shared" si="682"/>
        <v>297.89999999999998</v>
      </c>
      <c r="M257" s="12">
        <f t="shared" si="683"/>
        <v>316.8</v>
      </c>
      <c r="N257" s="12">
        <f t="shared" si="684"/>
        <v>316.8</v>
      </c>
      <c r="O257" s="12"/>
      <c r="P257" s="12"/>
      <c r="Q257" s="12"/>
      <c r="R257" s="12">
        <f t="shared" si="637"/>
        <v>297.89999999999998</v>
      </c>
      <c r="S257" s="12">
        <f t="shared" si="638"/>
        <v>316.8</v>
      </c>
      <c r="T257" s="12">
        <f t="shared" si="639"/>
        <v>316.8</v>
      </c>
      <c r="U257" s="12"/>
      <c r="V257" s="12"/>
      <c r="W257" s="12">
        <f t="shared" si="630"/>
        <v>297.89999999999998</v>
      </c>
      <c r="X257" s="12">
        <f t="shared" si="631"/>
        <v>316.8</v>
      </c>
      <c r="Y257" s="12">
        <f t="shared" si="632"/>
        <v>316.8</v>
      </c>
      <c r="Z257" s="12"/>
      <c r="AA257" s="12"/>
      <c r="AB257" s="12"/>
      <c r="AC257" s="12">
        <f t="shared" si="623"/>
        <v>297.89999999999998</v>
      </c>
      <c r="AD257" s="12">
        <f t="shared" si="624"/>
        <v>316.8</v>
      </c>
      <c r="AE257" s="12">
        <f t="shared" si="625"/>
        <v>316.8</v>
      </c>
      <c r="AF257" s="12"/>
      <c r="AG257" s="12"/>
      <c r="AH257" s="12">
        <f t="shared" si="605"/>
        <v>297.89999999999998</v>
      </c>
      <c r="AI257" s="12">
        <f t="shared" si="606"/>
        <v>316.8</v>
      </c>
      <c r="AJ257" s="12">
        <f t="shared" si="607"/>
        <v>316.8</v>
      </c>
      <c r="AK257" s="12"/>
      <c r="AL257" s="12"/>
      <c r="AM257" s="12"/>
      <c r="AN257" s="12">
        <f t="shared" si="581"/>
        <v>297.89999999999998</v>
      </c>
      <c r="AO257" s="12">
        <f t="shared" si="582"/>
        <v>316.8</v>
      </c>
      <c r="AP257" s="12">
        <f t="shared" si="583"/>
        <v>316.8</v>
      </c>
      <c r="AQ257" s="12"/>
      <c r="AR257" s="1"/>
    </row>
    <row r="258" spans="1:44" ht="47.25" customHeight="1" x14ac:dyDescent="0.25">
      <c r="A258" s="9" t="s">
        <v>124</v>
      </c>
      <c r="B258" s="11"/>
      <c r="C258" s="9"/>
      <c r="D258" s="9"/>
      <c r="E258" s="13" t="s">
        <v>465</v>
      </c>
      <c r="F258" s="12">
        <f t="shared" ref="F258:K258" si="686">F262+F259</f>
        <v>225</v>
      </c>
      <c r="G258" s="12">
        <f t="shared" si="686"/>
        <v>225</v>
      </c>
      <c r="H258" s="12">
        <f t="shared" si="686"/>
        <v>225</v>
      </c>
      <c r="I258" s="12">
        <f t="shared" si="686"/>
        <v>0</v>
      </c>
      <c r="J258" s="12">
        <f t="shared" si="686"/>
        <v>0</v>
      </c>
      <c r="K258" s="12">
        <f t="shared" si="686"/>
        <v>0</v>
      </c>
      <c r="L258" s="12">
        <f t="shared" si="682"/>
        <v>225</v>
      </c>
      <c r="M258" s="12">
        <f t="shared" si="683"/>
        <v>225</v>
      </c>
      <c r="N258" s="12">
        <f t="shared" si="684"/>
        <v>225</v>
      </c>
      <c r="O258" s="12">
        <f t="shared" ref="O258:Q258" si="687">O262+O259</f>
        <v>0</v>
      </c>
      <c r="P258" s="12">
        <f t="shared" si="687"/>
        <v>0</v>
      </c>
      <c r="Q258" s="12">
        <f t="shared" si="687"/>
        <v>0</v>
      </c>
      <c r="R258" s="12">
        <f t="shared" si="637"/>
        <v>225</v>
      </c>
      <c r="S258" s="12">
        <f t="shared" si="638"/>
        <v>225</v>
      </c>
      <c r="T258" s="12">
        <f t="shared" si="639"/>
        <v>225</v>
      </c>
      <c r="U258" s="12">
        <f t="shared" ref="U258:V258" si="688">U262+U259</f>
        <v>0</v>
      </c>
      <c r="V258" s="12">
        <f t="shared" si="688"/>
        <v>0</v>
      </c>
      <c r="W258" s="12">
        <f t="shared" si="630"/>
        <v>225</v>
      </c>
      <c r="X258" s="12">
        <f t="shared" si="631"/>
        <v>225</v>
      </c>
      <c r="Y258" s="12">
        <f t="shared" si="632"/>
        <v>225</v>
      </c>
      <c r="Z258" s="12">
        <f t="shared" ref="Z258:AB258" si="689">Z262+Z259</f>
        <v>0</v>
      </c>
      <c r="AA258" s="12">
        <f t="shared" si="689"/>
        <v>0</v>
      </c>
      <c r="AB258" s="12">
        <f t="shared" si="689"/>
        <v>0</v>
      </c>
      <c r="AC258" s="12">
        <f t="shared" si="623"/>
        <v>225</v>
      </c>
      <c r="AD258" s="12">
        <f t="shared" si="624"/>
        <v>225</v>
      </c>
      <c r="AE258" s="12">
        <f t="shared" si="625"/>
        <v>225</v>
      </c>
      <c r="AF258" s="12">
        <f t="shared" ref="AF258:AG258" si="690">AF262+AF259</f>
        <v>0</v>
      </c>
      <c r="AG258" s="12">
        <f t="shared" si="690"/>
        <v>0</v>
      </c>
      <c r="AH258" s="12">
        <f t="shared" si="605"/>
        <v>225</v>
      </c>
      <c r="AI258" s="12">
        <f t="shared" si="606"/>
        <v>225</v>
      </c>
      <c r="AJ258" s="12">
        <f t="shared" si="607"/>
        <v>225</v>
      </c>
      <c r="AK258" s="12">
        <f t="shared" ref="AK258:AQ258" si="691">AK262+AK259</f>
        <v>0</v>
      </c>
      <c r="AL258" s="12">
        <f t="shared" ref="AL258:AM258" si="692">AL262+AL259</f>
        <v>0</v>
      </c>
      <c r="AM258" s="12">
        <f t="shared" si="692"/>
        <v>0</v>
      </c>
      <c r="AN258" s="12">
        <f t="shared" si="581"/>
        <v>225</v>
      </c>
      <c r="AO258" s="12">
        <f t="shared" si="582"/>
        <v>225</v>
      </c>
      <c r="AP258" s="12">
        <f t="shared" si="583"/>
        <v>225</v>
      </c>
      <c r="AQ258" s="12">
        <f t="shared" si="691"/>
        <v>0</v>
      </c>
      <c r="AR258" s="1"/>
    </row>
    <row r="259" spans="1:44" ht="47.25" customHeight="1" x14ac:dyDescent="0.25">
      <c r="A259" s="9" t="s">
        <v>124</v>
      </c>
      <c r="B259" s="11">
        <v>200</v>
      </c>
      <c r="C259" s="9"/>
      <c r="D259" s="9"/>
      <c r="E259" s="13" t="s">
        <v>426</v>
      </c>
      <c r="F259" s="12">
        <f t="shared" ref="F259:K260" si="693">F260</f>
        <v>5</v>
      </c>
      <c r="G259" s="12">
        <f t="shared" si="693"/>
        <v>5</v>
      </c>
      <c r="H259" s="12">
        <f t="shared" si="693"/>
        <v>5</v>
      </c>
      <c r="I259" s="12">
        <f t="shared" si="693"/>
        <v>0</v>
      </c>
      <c r="J259" s="12">
        <f t="shared" si="693"/>
        <v>0</v>
      </c>
      <c r="K259" s="12">
        <f t="shared" si="693"/>
        <v>0</v>
      </c>
      <c r="L259" s="12">
        <f t="shared" si="682"/>
        <v>5</v>
      </c>
      <c r="M259" s="12">
        <f t="shared" si="683"/>
        <v>5</v>
      </c>
      <c r="N259" s="12">
        <f t="shared" si="684"/>
        <v>5</v>
      </c>
      <c r="O259" s="12">
        <f t="shared" ref="O259:Q260" si="694">O260</f>
        <v>0</v>
      </c>
      <c r="P259" s="12">
        <f t="shared" si="694"/>
        <v>0</v>
      </c>
      <c r="Q259" s="12">
        <f t="shared" si="694"/>
        <v>0</v>
      </c>
      <c r="R259" s="12">
        <f t="shared" si="637"/>
        <v>5</v>
      </c>
      <c r="S259" s="12">
        <f t="shared" si="638"/>
        <v>5</v>
      </c>
      <c r="T259" s="12">
        <f t="shared" si="639"/>
        <v>5</v>
      </c>
      <c r="U259" s="12">
        <f t="shared" ref="U259:V260" si="695">U260</f>
        <v>0</v>
      </c>
      <c r="V259" s="12">
        <f t="shared" si="695"/>
        <v>0</v>
      </c>
      <c r="W259" s="12">
        <f t="shared" si="630"/>
        <v>5</v>
      </c>
      <c r="X259" s="12">
        <f t="shared" si="631"/>
        <v>5</v>
      </c>
      <c r="Y259" s="12">
        <f t="shared" si="632"/>
        <v>5</v>
      </c>
      <c r="Z259" s="12">
        <f t="shared" ref="Z259:AB260" si="696">Z260</f>
        <v>0</v>
      </c>
      <c r="AA259" s="12">
        <f t="shared" si="696"/>
        <v>0</v>
      </c>
      <c r="AB259" s="12">
        <f t="shared" si="696"/>
        <v>0</v>
      </c>
      <c r="AC259" s="12">
        <f t="shared" si="623"/>
        <v>5</v>
      </c>
      <c r="AD259" s="12">
        <f t="shared" si="624"/>
        <v>5</v>
      </c>
      <c r="AE259" s="12">
        <f t="shared" si="625"/>
        <v>5</v>
      </c>
      <c r="AF259" s="12">
        <f t="shared" ref="AF259:AG260" si="697">AF260</f>
        <v>0</v>
      </c>
      <c r="AG259" s="12">
        <f t="shared" si="697"/>
        <v>0</v>
      </c>
      <c r="AH259" s="12">
        <f t="shared" si="605"/>
        <v>5</v>
      </c>
      <c r="AI259" s="12">
        <f t="shared" si="606"/>
        <v>5</v>
      </c>
      <c r="AJ259" s="12">
        <f t="shared" si="607"/>
        <v>5</v>
      </c>
      <c r="AK259" s="12">
        <f t="shared" ref="AK259:AQ260" si="698">AK260</f>
        <v>0</v>
      </c>
      <c r="AL259" s="12">
        <f t="shared" si="698"/>
        <v>0</v>
      </c>
      <c r="AM259" s="12">
        <f t="shared" si="698"/>
        <v>0</v>
      </c>
      <c r="AN259" s="12">
        <f t="shared" si="581"/>
        <v>5</v>
      </c>
      <c r="AO259" s="12">
        <f t="shared" si="582"/>
        <v>5</v>
      </c>
      <c r="AP259" s="12">
        <f t="shared" si="583"/>
        <v>5</v>
      </c>
      <c r="AQ259" s="12">
        <f t="shared" si="698"/>
        <v>0</v>
      </c>
      <c r="AR259" s="1"/>
    </row>
    <row r="260" spans="1:44" ht="47.25" customHeight="1" x14ac:dyDescent="0.25">
      <c r="A260" s="9" t="s">
        <v>124</v>
      </c>
      <c r="B260" s="11">
        <v>240</v>
      </c>
      <c r="C260" s="9"/>
      <c r="D260" s="9"/>
      <c r="E260" s="13" t="s">
        <v>427</v>
      </c>
      <c r="F260" s="12">
        <f t="shared" si="693"/>
        <v>5</v>
      </c>
      <c r="G260" s="12">
        <f t="shared" si="693"/>
        <v>5</v>
      </c>
      <c r="H260" s="12">
        <f t="shared" si="693"/>
        <v>5</v>
      </c>
      <c r="I260" s="12">
        <f t="shared" si="693"/>
        <v>0</v>
      </c>
      <c r="J260" s="12">
        <f t="shared" si="693"/>
        <v>0</v>
      </c>
      <c r="K260" s="12">
        <f t="shared" si="693"/>
        <v>0</v>
      </c>
      <c r="L260" s="12">
        <f t="shared" si="682"/>
        <v>5</v>
      </c>
      <c r="M260" s="12">
        <f t="shared" si="683"/>
        <v>5</v>
      </c>
      <c r="N260" s="12">
        <f t="shared" si="684"/>
        <v>5</v>
      </c>
      <c r="O260" s="12">
        <f t="shared" si="694"/>
        <v>0</v>
      </c>
      <c r="P260" s="12">
        <f t="shared" si="694"/>
        <v>0</v>
      </c>
      <c r="Q260" s="12">
        <f t="shared" si="694"/>
        <v>0</v>
      </c>
      <c r="R260" s="12">
        <f t="shared" si="637"/>
        <v>5</v>
      </c>
      <c r="S260" s="12">
        <f t="shared" si="638"/>
        <v>5</v>
      </c>
      <c r="T260" s="12">
        <f t="shared" si="639"/>
        <v>5</v>
      </c>
      <c r="U260" s="12">
        <f t="shared" si="695"/>
        <v>0</v>
      </c>
      <c r="V260" s="12">
        <f t="shared" si="695"/>
        <v>0</v>
      </c>
      <c r="W260" s="12">
        <f t="shared" si="630"/>
        <v>5</v>
      </c>
      <c r="X260" s="12">
        <f t="shared" si="631"/>
        <v>5</v>
      </c>
      <c r="Y260" s="12">
        <f t="shared" si="632"/>
        <v>5</v>
      </c>
      <c r="Z260" s="12">
        <f t="shared" si="696"/>
        <v>0</v>
      </c>
      <c r="AA260" s="12">
        <f t="shared" si="696"/>
        <v>0</v>
      </c>
      <c r="AB260" s="12">
        <f t="shared" si="696"/>
        <v>0</v>
      </c>
      <c r="AC260" s="12">
        <f t="shared" si="623"/>
        <v>5</v>
      </c>
      <c r="AD260" s="12">
        <f t="shared" si="624"/>
        <v>5</v>
      </c>
      <c r="AE260" s="12">
        <f t="shared" si="625"/>
        <v>5</v>
      </c>
      <c r="AF260" s="12">
        <f t="shared" si="697"/>
        <v>0</v>
      </c>
      <c r="AG260" s="12">
        <f t="shared" si="697"/>
        <v>0</v>
      </c>
      <c r="AH260" s="12">
        <f t="shared" si="605"/>
        <v>5</v>
      </c>
      <c r="AI260" s="12">
        <f t="shared" si="606"/>
        <v>5</v>
      </c>
      <c r="AJ260" s="12">
        <f t="shared" si="607"/>
        <v>5</v>
      </c>
      <c r="AK260" s="12">
        <f t="shared" si="698"/>
        <v>0</v>
      </c>
      <c r="AL260" s="12">
        <f t="shared" si="698"/>
        <v>0</v>
      </c>
      <c r="AM260" s="12">
        <f t="shared" si="698"/>
        <v>0</v>
      </c>
      <c r="AN260" s="12">
        <f t="shared" si="581"/>
        <v>5</v>
      </c>
      <c r="AO260" s="12">
        <f t="shared" si="582"/>
        <v>5</v>
      </c>
      <c r="AP260" s="12">
        <f t="shared" si="583"/>
        <v>5</v>
      </c>
      <c r="AQ260" s="12">
        <f t="shared" si="698"/>
        <v>0</v>
      </c>
      <c r="AR260" s="1"/>
    </row>
    <row r="261" spans="1:44" ht="15.75" customHeight="1" x14ac:dyDescent="0.25">
      <c r="A261" s="9" t="s">
        <v>124</v>
      </c>
      <c r="B261" s="11">
        <v>240</v>
      </c>
      <c r="C261" s="9" t="s">
        <v>189</v>
      </c>
      <c r="D261" s="9" t="s">
        <v>192</v>
      </c>
      <c r="E261" s="13" t="s">
        <v>412</v>
      </c>
      <c r="F261" s="12">
        <v>5</v>
      </c>
      <c r="G261" s="12">
        <v>5</v>
      </c>
      <c r="H261" s="12">
        <v>5</v>
      </c>
      <c r="I261" s="12"/>
      <c r="J261" s="12"/>
      <c r="K261" s="12"/>
      <c r="L261" s="12">
        <f t="shared" si="682"/>
        <v>5</v>
      </c>
      <c r="M261" s="12">
        <f t="shared" si="683"/>
        <v>5</v>
      </c>
      <c r="N261" s="12">
        <f t="shared" si="684"/>
        <v>5</v>
      </c>
      <c r="O261" s="12"/>
      <c r="P261" s="12"/>
      <c r="Q261" s="12"/>
      <c r="R261" s="12">
        <f t="shared" si="637"/>
        <v>5</v>
      </c>
      <c r="S261" s="12">
        <f t="shared" si="638"/>
        <v>5</v>
      </c>
      <c r="T261" s="12">
        <f t="shared" si="639"/>
        <v>5</v>
      </c>
      <c r="U261" s="12"/>
      <c r="V261" s="12"/>
      <c r="W261" s="12">
        <f t="shared" si="630"/>
        <v>5</v>
      </c>
      <c r="X261" s="12">
        <f t="shared" si="631"/>
        <v>5</v>
      </c>
      <c r="Y261" s="12">
        <f t="shared" si="632"/>
        <v>5</v>
      </c>
      <c r="Z261" s="12"/>
      <c r="AA261" s="12"/>
      <c r="AB261" s="12"/>
      <c r="AC261" s="12">
        <f t="shared" si="623"/>
        <v>5</v>
      </c>
      <c r="AD261" s="12">
        <f t="shared" si="624"/>
        <v>5</v>
      </c>
      <c r="AE261" s="12">
        <f t="shared" si="625"/>
        <v>5</v>
      </c>
      <c r="AF261" s="12"/>
      <c r="AG261" s="12"/>
      <c r="AH261" s="12">
        <f t="shared" si="605"/>
        <v>5</v>
      </c>
      <c r="AI261" s="12">
        <f t="shared" si="606"/>
        <v>5</v>
      </c>
      <c r="AJ261" s="12">
        <f t="shared" si="607"/>
        <v>5</v>
      </c>
      <c r="AK261" s="12"/>
      <c r="AL261" s="12"/>
      <c r="AM261" s="12"/>
      <c r="AN261" s="12">
        <f t="shared" si="581"/>
        <v>5</v>
      </c>
      <c r="AO261" s="12">
        <f t="shared" si="582"/>
        <v>5</v>
      </c>
      <c r="AP261" s="12">
        <f t="shared" si="583"/>
        <v>5</v>
      </c>
      <c r="AQ261" s="12"/>
      <c r="AR261" s="1"/>
    </row>
    <row r="262" spans="1:44" ht="31.5" customHeight="1" x14ac:dyDescent="0.25">
      <c r="A262" s="9" t="s">
        <v>124</v>
      </c>
      <c r="B262" s="11">
        <v>300</v>
      </c>
      <c r="C262" s="9"/>
      <c r="D262" s="9"/>
      <c r="E262" s="13" t="s">
        <v>428</v>
      </c>
      <c r="F262" s="12">
        <f t="shared" ref="F262:K263" si="699">F263</f>
        <v>220</v>
      </c>
      <c r="G262" s="12">
        <f t="shared" si="699"/>
        <v>220</v>
      </c>
      <c r="H262" s="12">
        <f t="shared" si="699"/>
        <v>220</v>
      </c>
      <c r="I262" s="12">
        <f t="shared" si="699"/>
        <v>0</v>
      </c>
      <c r="J262" s="12">
        <f t="shared" si="699"/>
        <v>0</v>
      </c>
      <c r="K262" s="12">
        <f t="shared" si="699"/>
        <v>0</v>
      </c>
      <c r="L262" s="12">
        <f t="shared" si="682"/>
        <v>220</v>
      </c>
      <c r="M262" s="12">
        <f t="shared" si="683"/>
        <v>220</v>
      </c>
      <c r="N262" s="12">
        <f t="shared" si="684"/>
        <v>220</v>
      </c>
      <c r="O262" s="12">
        <f t="shared" ref="O262:Q263" si="700">O263</f>
        <v>0</v>
      </c>
      <c r="P262" s="12">
        <f t="shared" si="700"/>
        <v>0</v>
      </c>
      <c r="Q262" s="12">
        <f t="shared" si="700"/>
        <v>0</v>
      </c>
      <c r="R262" s="12">
        <f t="shared" si="637"/>
        <v>220</v>
      </c>
      <c r="S262" s="12">
        <f t="shared" si="638"/>
        <v>220</v>
      </c>
      <c r="T262" s="12">
        <f t="shared" si="639"/>
        <v>220</v>
      </c>
      <c r="U262" s="12">
        <f t="shared" ref="U262:V263" si="701">U263</f>
        <v>0</v>
      </c>
      <c r="V262" s="12">
        <f t="shared" si="701"/>
        <v>0</v>
      </c>
      <c r="W262" s="12">
        <f t="shared" si="630"/>
        <v>220</v>
      </c>
      <c r="X262" s="12">
        <f t="shared" si="631"/>
        <v>220</v>
      </c>
      <c r="Y262" s="12">
        <f t="shared" si="632"/>
        <v>220</v>
      </c>
      <c r="Z262" s="12">
        <f t="shared" ref="Z262:AB263" si="702">Z263</f>
        <v>0</v>
      </c>
      <c r="AA262" s="12">
        <f t="shared" si="702"/>
        <v>0</v>
      </c>
      <c r="AB262" s="12">
        <f t="shared" si="702"/>
        <v>0</v>
      </c>
      <c r="AC262" s="12">
        <f t="shared" si="623"/>
        <v>220</v>
      </c>
      <c r="AD262" s="12">
        <f t="shared" si="624"/>
        <v>220</v>
      </c>
      <c r="AE262" s="12">
        <f t="shared" si="625"/>
        <v>220</v>
      </c>
      <c r="AF262" s="12">
        <f t="shared" ref="AF262:AG263" si="703">AF263</f>
        <v>0</v>
      </c>
      <c r="AG262" s="12">
        <f t="shared" si="703"/>
        <v>0</v>
      </c>
      <c r="AH262" s="12">
        <f t="shared" si="605"/>
        <v>220</v>
      </c>
      <c r="AI262" s="12">
        <f t="shared" si="606"/>
        <v>220</v>
      </c>
      <c r="AJ262" s="12">
        <f t="shared" si="607"/>
        <v>220</v>
      </c>
      <c r="AK262" s="12">
        <f t="shared" ref="AK262:AQ263" si="704">AK263</f>
        <v>0</v>
      </c>
      <c r="AL262" s="12">
        <f t="shared" si="704"/>
        <v>0</v>
      </c>
      <c r="AM262" s="12">
        <f t="shared" si="704"/>
        <v>0</v>
      </c>
      <c r="AN262" s="12">
        <f t="shared" si="581"/>
        <v>220</v>
      </c>
      <c r="AO262" s="12">
        <f t="shared" si="582"/>
        <v>220</v>
      </c>
      <c r="AP262" s="12">
        <f t="shared" si="583"/>
        <v>220</v>
      </c>
      <c r="AQ262" s="12">
        <f t="shared" si="704"/>
        <v>0</v>
      </c>
      <c r="AR262" s="1"/>
    </row>
    <row r="263" spans="1:44" ht="15.75" customHeight="1" x14ac:dyDescent="0.25">
      <c r="A263" s="9" t="s">
        <v>124</v>
      </c>
      <c r="B263" s="11">
        <v>350</v>
      </c>
      <c r="C263" s="9"/>
      <c r="D263" s="9"/>
      <c r="E263" s="13" t="s">
        <v>431</v>
      </c>
      <c r="F263" s="12">
        <f t="shared" si="699"/>
        <v>220</v>
      </c>
      <c r="G263" s="12">
        <f t="shared" si="699"/>
        <v>220</v>
      </c>
      <c r="H263" s="12">
        <f t="shared" si="699"/>
        <v>220</v>
      </c>
      <c r="I263" s="12">
        <f t="shared" si="699"/>
        <v>0</v>
      </c>
      <c r="J263" s="12">
        <f t="shared" si="699"/>
        <v>0</v>
      </c>
      <c r="K263" s="12">
        <f t="shared" si="699"/>
        <v>0</v>
      </c>
      <c r="L263" s="12">
        <f t="shared" si="682"/>
        <v>220</v>
      </c>
      <c r="M263" s="12">
        <f t="shared" si="683"/>
        <v>220</v>
      </c>
      <c r="N263" s="12">
        <f t="shared" si="684"/>
        <v>220</v>
      </c>
      <c r="O263" s="12">
        <f t="shared" si="700"/>
        <v>0</v>
      </c>
      <c r="P263" s="12">
        <f t="shared" si="700"/>
        <v>0</v>
      </c>
      <c r="Q263" s="12">
        <f t="shared" si="700"/>
        <v>0</v>
      </c>
      <c r="R263" s="12">
        <f t="shared" si="637"/>
        <v>220</v>
      </c>
      <c r="S263" s="12">
        <f t="shared" si="638"/>
        <v>220</v>
      </c>
      <c r="T263" s="12">
        <f t="shared" si="639"/>
        <v>220</v>
      </c>
      <c r="U263" s="12">
        <f t="shared" si="701"/>
        <v>0</v>
      </c>
      <c r="V263" s="12">
        <f t="shared" si="701"/>
        <v>0</v>
      </c>
      <c r="W263" s="12">
        <f t="shared" si="630"/>
        <v>220</v>
      </c>
      <c r="X263" s="12">
        <f t="shared" si="631"/>
        <v>220</v>
      </c>
      <c r="Y263" s="12">
        <f t="shared" si="632"/>
        <v>220</v>
      </c>
      <c r="Z263" s="12">
        <f t="shared" si="702"/>
        <v>0</v>
      </c>
      <c r="AA263" s="12">
        <f t="shared" si="702"/>
        <v>0</v>
      </c>
      <c r="AB263" s="12">
        <f t="shared" si="702"/>
        <v>0</v>
      </c>
      <c r="AC263" s="12">
        <f t="shared" si="623"/>
        <v>220</v>
      </c>
      <c r="AD263" s="12">
        <f t="shared" si="624"/>
        <v>220</v>
      </c>
      <c r="AE263" s="12">
        <f t="shared" si="625"/>
        <v>220</v>
      </c>
      <c r="AF263" s="12">
        <f t="shared" si="703"/>
        <v>0</v>
      </c>
      <c r="AG263" s="12">
        <f t="shared" si="703"/>
        <v>0</v>
      </c>
      <c r="AH263" s="12">
        <f t="shared" si="605"/>
        <v>220</v>
      </c>
      <c r="AI263" s="12">
        <f t="shared" si="606"/>
        <v>220</v>
      </c>
      <c r="AJ263" s="12">
        <f t="shared" si="607"/>
        <v>220</v>
      </c>
      <c r="AK263" s="12">
        <f t="shared" si="704"/>
        <v>0</v>
      </c>
      <c r="AL263" s="12">
        <f t="shared" si="704"/>
        <v>0</v>
      </c>
      <c r="AM263" s="12">
        <f t="shared" si="704"/>
        <v>0</v>
      </c>
      <c r="AN263" s="12">
        <f t="shared" si="581"/>
        <v>220</v>
      </c>
      <c r="AO263" s="12">
        <f t="shared" si="582"/>
        <v>220</v>
      </c>
      <c r="AP263" s="12">
        <f t="shared" si="583"/>
        <v>220</v>
      </c>
      <c r="AQ263" s="12">
        <f t="shared" si="704"/>
        <v>0</v>
      </c>
      <c r="AR263" s="1"/>
    </row>
    <row r="264" spans="1:44" ht="15.75" customHeight="1" x14ac:dyDescent="0.25">
      <c r="A264" s="9" t="s">
        <v>124</v>
      </c>
      <c r="B264" s="11">
        <v>350</v>
      </c>
      <c r="C264" s="9" t="s">
        <v>189</v>
      </c>
      <c r="D264" s="9" t="s">
        <v>192</v>
      </c>
      <c r="E264" s="13" t="s">
        <v>412</v>
      </c>
      <c r="F264" s="12">
        <v>220</v>
      </c>
      <c r="G264" s="12">
        <v>220</v>
      </c>
      <c r="H264" s="12">
        <v>220</v>
      </c>
      <c r="I264" s="12"/>
      <c r="J264" s="12"/>
      <c r="K264" s="12"/>
      <c r="L264" s="12">
        <f t="shared" si="682"/>
        <v>220</v>
      </c>
      <c r="M264" s="12">
        <f t="shared" si="683"/>
        <v>220</v>
      </c>
      <c r="N264" s="12">
        <f t="shared" si="684"/>
        <v>220</v>
      </c>
      <c r="O264" s="12"/>
      <c r="P264" s="12"/>
      <c r="Q264" s="12"/>
      <c r="R264" s="12">
        <f t="shared" si="637"/>
        <v>220</v>
      </c>
      <c r="S264" s="12">
        <f t="shared" si="638"/>
        <v>220</v>
      </c>
      <c r="T264" s="12">
        <f t="shared" si="639"/>
        <v>220</v>
      </c>
      <c r="U264" s="12"/>
      <c r="V264" s="12"/>
      <c r="W264" s="12">
        <f t="shared" si="630"/>
        <v>220</v>
      </c>
      <c r="X264" s="12">
        <f t="shared" si="631"/>
        <v>220</v>
      </c>
      <c r="Y264" s="12">
        <f t="shared" si="632"/>
        <v>220</v>
      </c>
      <c r="Z264" s="12"/>
      <c r="AA264" s="12"/>
      <c r="AB264" s="12"/>
      <c r="AC264" s="12">
        <f t="shared" si="623"/>
        <v>220</v>
      </c>
      <c r="AD264" s="12">
        <f t="shared" si="624"/>
        <v>220</v>
      </c>
      <c r="AE264" s="12">
        <f t="shared" si="625"/>
        <v>220</v>
      </c>
      <c r="AF264" s="12"/>
      <c r="AG264" s="12"/>
      <c r="AH264" s="12">
        <f t="shared" si="605"/>
        <v>220</v>
      </c>
      <c r="AI264" s="12">
        <f t="shared" si="606"/>
        <v>220</v>
      </c>
      <c r="AJ264" s="12">
        <f t="shared" si="607"/>
        <v>220</v>
      </c>
      <c r="AK264" s="12"/>
      <c r="AL264" s="12"/>
      <c r="AM264" s="12"/>
      <c r="AN264" s="12">
        <f t="shared" si="581"/>
        <v>220</v>
      </c>
      <c r="AO264" s="12">
        <f t="shared" si="582"/>
        <v>220</v>
      </c>
      <c r="AP264" s="12">
        <f t="shared" si="583"/>
        <v>220</v>
      </c>
      <c r="AQ264" s="12"/>
      <c r="AR264" s="1"/>
    </row>
    <row r="265" spans="1:44" ht="63" customHeight="1" x14ac:dyDescent="0.25">
      <c r="A265" s="9" t="s">
        <v>716</v>
      </c>
      <c r="B265" s="11"/>
      <c r="C265" s="9"/>
      <c r="D265" s="9"/>
      <c r="E265" s="13" t="s">
        <v>781</v>
      </c>
      <c r="F265" s="12">
        <f t="shared" ref="F265:K267" si="705">F266</f>
        <v>12306.8</v>
      </c>
      <c r="G265" s="12">
        <f t="shared" si="705"/>
        <v>12188.1</v>
      </c>
      <c r="H265" s="12">
        <f t="shared" si="705"/>
        <v>12001.3</v>
      </c>
      <c r="I265" s="12">
        <f t="shared" si="705"/>
        <v>0</v>
      </c>
      <c r="J265" s="12">
        <f t="shared" si="705"/>
        <v>0</v>
      </c>
      <c r="K265" s="12">
        <f t="shared" si="705"/>
        <v>0</v>
      </c>
      <c r="L265" s="12">
        <f t="shared" si="682"/>
        <v>12306.8</v>
      </c>
      <c r="M265" s="12">
        <f t="shared" si="683"/>
        <v>12188.1</v>
      </c>
      <c r="N265" s="12">
        <f t="shared" si="684"/>
        <v>12001.3</v>
      </c>
      <c r="O265" s="12">
        <f t="shared" ref="O265:Q267" si="706">O266</f>
        <v>0</v>
      </c>
      <c r="P265" s="12">
        <f t="shared" si="706"/>
        <v>0</v>
      </c>
      <c r="Q265" s="12">
        <f t="shared" si="706"/>
        <v>0</v>
      </c>
      <c r="R265" s="12">
        <f t="shared" si="637"/>
        <v>12306.8</v>
      </c>
      <c r="S265" s="12">
        <f t="shared" si="638"/>
        <v>12188.1</v>
      </c>
      <c r="T265" s="12">
        <f t="shared" si="639"/>
        <v>12001.3</v>
      </c>
      <c r="U265" s="12">
        <f t="shared" ref="U265:V267" si="707">U266</f>
        <v>0</v>
      </c>
      <c r="V265" s="12">
        <f t="shared" si="707"/>
        <v>0</v>
      </c>
      <c r="W265" s="12">
        <f t="shared" si="630"/>
        <v>12306.8</v>
      </c>
      <c r="X265" s="12">
        <f t="shared" si="631"/>
        <v>12188.1</v>
      </c>
      <c r="Y265" s="12">
        <f t="shared" si="632"/>
        <v>12001.3</v>
      </c>
      <c r="Z265" s="12">
        <f t="shared" ref="Z265:AB267" si="708">Z266</f>
        <v>0</v>
      </c>
      <c r="AA265" s="12">
        <f t="shared" si="708"/>
        <v>0</v>
      </c>
      <c r="AB265" s="12">
        <f t="shared" si="708"/>
        <v>0</v>
      </c>
      <c r="AC265" s="12">
        <f t="shared" si="623"/>
        <v>12306.8</v>
      </c>
      <c r="AD265" s="12">
        <f t="shared" si="624"/>
        <v>12188.1</v>
      </c>
      <c r="AE265" s="12">
        <f t="shared" si="625"/>
        <v>12001.3</v>
      </c>
      <c r="AF265" s="12">
        <f t="shared" ref="AF265:AG267" si="709">AF266</f>
        <v>0</v>
      </c>
      <c r="AG265" s="12">
        <f t="shared" si="709"/>
        <v>0</v>
      </c>
      <c r="AH265" s="12">
        <f t="shared" si="605"/>
        <v>12306.8</v>
      </c>
      <c r="AI265" s="12">
        <f t="shared" si="606"/>
        <v>12188.1</v>
      </c>
      <c r="AJ265" s="12">
        <f t="shared" si="607"/>
        <v>12001.3</v>
      </c>
      <c r="AK265" s="12">
        <f t="shared" ref="AK265:AQ267" si="710">AK266</f>
        <v>0</v>
      </c>
      <c r="AL265" s="12">
        <f t="shared" si="710"/>
        <v>0</v>
      </c>
      <c r="AM265" s="12">
        <f t="shared" si="710"/>
        <v>0</v>
      </c>
      <c r="AN265" s="12">
        <f t="shared" si="581"/>
        <v>12306.8</v>
      </c>
      <c r="AO265" s="12">
        <f t="shared" si="582"/>
        <v>12188.1</v>
      </c>
      <c r="AP265" s="12">
        <f t="shared" si="583"/>
        <v>12001.3</v>
      </c>
      <c r="AQ265" s="12">
        <f t="shared" si="710"/>
        <v>0</v>
      </c>
      <c r="AR265" s="1"/>
    </row>
    <row r="266" spans="1:44" ht="47.25" customHeight="1" x14ac:dyDescent="0.25">
      <c r="A266" s="9" t="s">
        <v>716</v>
      </c>
      <c r="B266" s="11">
        <v>600</v>
      </c>
      <c r="C266" s="9"/>
      <c r="D266" s="9"/>
      <c r="E266" s="13" t="s">
        <v>436</v>
      </c>
      <c r="F266" s="12">
        <f t="shared" si="705"/>
        <v>12306.8</v>
      </c>
      <c r="G266" s="12">
        <f t="shared" si="705"/>
        <v>12188.1</v>
      </c>
      <c r="H266" s="12">
        <f t="shared" si="705"/>
        <v>12001.3</v>
      </c>
      <c r="I266" s="12">
        <f t="shared" si="705"/>
        <v>0</v>
      </c>
      <c r="J266" s="12">
        <f t="shared" si="705"/>
        <v>0</v>
      </c>
      <c r="K266" s="12">
        <f t="shared" si="705"/>
        <v>0</v>
      </c>
      <c r="L266" s="12">
        <f t="shared" si="682"/>
        <v>12306.8</v>
      </c>
      <c r="M266" s="12">
        <f t="shared" si="683"/>
        <v>12188.1</v>
      </c>
      <c r="N266" s="12">
        <f t="shared" si="684"/>
        <v>12001.3</v>
      </c>
      <c r="O266" s="12">
        <f t="shared" si="706"/>
        <v>0</v>
      </c>
      <c r="P266" s="12">
        <f t="shared" si="706"/>
        <v>0</v>
      </c>
      <c r="Q266" s="12">
        <f t="shared" si="706"/>
        <v>0</v>
      </c>
      <c r="R266" s="12">
        <f t="shared" si="637"/>
        <v>12306.8</v>
      </c>
      <c r="S266" s="12">
        <f t="shared" si="638"/>
        <v>12188.1</v>
      </c>
      <c r="T266" s="12">
        <f t="shared" si="639"/>
        <v>12001.3</v>
      </c>
      <c r="U266" s="12">
        <f t="shared" si="707"/>
        <v>0</v>
      </c>
      <c r="V266" s="12">
        <f t="shared" si="707"/>
        <v>0</v>
      </c>
      <c r="W266" s="12">
        <f t="shared" si="630"/>
        <v>12306.8</v>
      </c>
      <c r="X266" s="12">
        <f t="shared" si="631"/>
        <v>12188.1</v>
      </c>
      <c r="Y266" s="12">
        <f t="shared" si="632"/>
        <v>12001.3</v>
      </c>
      <c r="Z266" s="12">
        <f t="shared" si="708"/>
        <v>0</v>
      </c>
      <c r="AA266" s="12">
        <f t="shared" si="708"/>
        <v>0</v>
      </c>
      <c r="AB266" s="12">
        <f t="shared" si="708"/>
        <v>0</v>
      </c>
      <c r="AC266" s="12">
        <f t="shared" si="623"/>
        <v>12306.8</v>
      </c>
      <c r="AD266" s="12">
        <f t="shared" si="624"/>
        <v>12188.1</v>
      </c>
      <c r="AE266" s="12">
        <f t="shared" si="625"/>
        <v>12001.3</v>
      </c>
      <c r="AF266" s="12">
        <f t="shared" si="709"/>
        <v>0</v>
      </c>
      <c r="AG266" s="12">
        <f t="shared" si="709"/>
        <v>0</v>
      </c>
      <c r="AH266" s="12">
        <f t="shared" si="605"/>
        <v>12306.8</v>
      </c>
      <c r="AI266" s="12">
        <f t="shared" si="606"/>
        <v>12188.1</v>
      </c>
      <c r="AJ266" s="12">
        <f t="shared" si="607"/>
        <v>12001.3</v>
      </c>
      <c r="AK266" s="12">
        <f t="shared" si="710"/>
        <v>0</v>
      </c>
      <c r="AL266" s="12">
        <f t="shared" si="710"/>
        <v>0</v>
      </c>
      <c r="AM266" s="12">
        <f t="shared" si="710"/>
        <v>0</v>
      </c>
      <c r="AN266" s="12">
        <f t="shared" si="581"/>
        <v>12306.8</v>
      </c>
      <c r="AO266" s="12">
        <f t="shared" si="582"/>
        <v>12188.1</v>
      </c>
      <c r="AP266" s="12">
        <f t="shared" si="583"/>
        <v>12001.3</v>
      </c>
      <c r="AQ266" s="12">
        <f t="shared" si="710"/>
        <v>0</v>
      </c>
      <c r="AR266" s="1"/>
    </row>
    <row r="267" spans="1:44" ht="15.75" customHeight="1" x14ac:dyDescent="0.25">
      <c r="A267" s="9" t="s">
        <v>716</v>
      </c>
      <c r="B267" s="11">
        <v>620</v>
      </c>
      <c r="C267" s="9"/>
      <c r="D267" s="9"/>
      <c r="E267" s="13" t="s">
        <v>438</v>
      </c>
      <c r="F267" s="12">
        <f t="shared" si="705"/>
        <v>12306.8</v>
      </c>
      <c r="G267" s="12">
        <f t="shared" si="705"/>
        <v>12188.1</v>
      </c>
      <c r="H267" s="12">
        <f t="shared" si="705"/>
        <v>12001.3</v>
      </c>
      <c r="I267" s="12">
        <f t="shared" si="705"/>
        <v>0</v>
      </c>
      <c r="J267" s="12">
        <f t="shared" si="705"/>
        <v>0</v>
      </c>
      <c r="K267" s="12">
        <f t="shared" si="705"/>
        <v>0</v>
      </c>
      <c r="L267" s="12">
        <f t="shared" si="682"/>
        <v>12306.8</v>
      </c>
      <c r="M267" s="12">
        <f t="shared" si="683"/>
        <v>12188.1</v>
      </c>
      <c r="N267" s="12">
        <f t="shared" si="684"/>
        <v>12001.3</v>
      </c>
      <c r="O267" s="12">
        <f t="shared" si="706"/>
        <v>0</v>
      </c>
      <c r="P267" s="12">
        <f t="shared" si="706"/>
        <v>0</v>
      </c>
      <c r="Q267" s="12">
        <f t="shared" si="706"/>
        <v>0</v>
      </c>
      <c r="R267" s="12">
        <f t="shared" si="637"/>
        <v>12306.8</v>
      </c>
      <c r="S267" s="12">
        <f t="shared" si="638"/>
        <v>12188.1</v>
      </c>
      <c r="T267" s="12">
        <f t="shared" si="639"/>
        <v>12001.3</v>
      </c>
      <c r="U267" s="12">
        <f t="shared" si="707"/>
        <v>0</v>
      </c>
      <c r="V267" s="12">
        <f t="shared" si="707"/>
        <v>0</v>
      </c>
      <c r="W267" s="12">
        <f t="shared" si="630"/>
        <v>12306.8</v>
      </c>
      <c r="X267" s="12">
        <f t="shared" si="631"/>
        <v>12188.1</v>
      </c>
      <c r="Y267" s="12">
        <f t="shared" si="632"/>
        <v>12001.3</v>
      </c>
      <c r="Z267" s="12">
        <f t="shared" si="708"/>
        <v>0</v>
      </c>
      <c r="AA267" s="12">
        <f t="shared" si="708"/>
        <v>0</v>
      </c>
      <c r="AB267" s="12">
        <f t="shared" si="708"/>
        <v>0</v>
      </c>
      <c r="AC267" s="12">
        <f t="shared" si="623"/>
        <v>12306.8</v>
      </c>
      <c r="AD267" s="12">
        <f t="shared" si="624"/>
        <v>12188.1</v>
      </c>
      <c r="AE267" s="12">
        <f t="shared" si="625"/>
        <v>12001.3</v>
      </c>
      <c r="AF267" s="12">
        <f t="shared" si="709"/>
        <v>0</v>
      </c>
      <c r="AG267" s="12">
        <f t="shared" si="709"/>
        <v>0</v>
      </c>
      <c r="AH267" s="12">
        <f t="shared" si="605"/>
        <v>12306.8</v>
      </c>
      <c r="AI267" s="12">
        <f t="shared" si="606"/>
        <v>12188.1</v>
      </c>
      <c r="AJ267" s="12">
        <f t="shared" si="607"/>
        <v>12001.3</v>
      </c>
      <c r="AK267" s="12">
        <f t="shared" si="710"/>
        <v>0</v>
      </c>
      <c r="AL267" s="12">
        <f t="shared" si="710"/>
        <v>0</v>
      </c>
      <c r="AM267" s="12">
        <f t="shared" si="710"/>
        <v>0</v>
      </c>
      <c r="AN267" s="12">
        <f t="shared" si="581"/>
        <v>12306.8</v>
      </c>
      <c r="AO267" s="12">
        <f t="shared" si="582"/>
        <v>12188.1</v>
      </c>
      <c r="AP267" s="12">
        <f t="shared" si="583"/>
        <v>12001.3</v>
      </c>
      <c r="AQ267" s="12">
        <f t="shared" si="710"/>
        <v>0</v>
      </c>
      <c r="AR267" s="1"/>
    </row>
    <row r="268" spans="1:44" ht="15.75" customHeight="1" x14ac:dyDescent="0.25">
      <c r="A268" s="9" t="s">
        <v>716</v>
      </c>
      <c r="B268" s="11">
        <v>620</v>
      </c>
      <c r="C268" s="9" t="s">
        <v>197</v>
      </c>
      <c r="D268" s="9" t="s">
        <v>185</v>
      </c>
      <c r="E268" s="13" t="s">
        <v>416</v>
      </c>
      <c r="F268" s="12">
        <v>12306.8</v>
      </c>
      <c r="G268" s="12">
        <v>12188.1</v>
      </c>
      <c r="H268" s="12">
        <v>12001.3</v>
      </c>
      <c r="I268" s="12"/>
      <c r="J268" s="12"/>
      <c r="K268" s="12"/>
      <c r="L268" s="12">
        <f t="shared" si="682"/>
        <v>12306.8</v>
      </c>
      <c r="M268" s="12">
        <f t="shared" si="683"/>
        <v>12188.1</v>
      </c>
      <c r="N268" s="12">
        <f t="shared" si="684"/>
        <v>12001.3</v>
      </c>
      <c r="O268" s="12"/>
      <c r="P268" s="12"/>
      <c r="Q268" s="12"/>
      <c r="R268" s="12">
        <f t="shared" si="637"/>
        <v>12306.8</v>
      </c>
      <c r="S268" s="12">
        <f t="shared" si="638"/>
        <v>12188.1</v>
      </c>
      <c r="T268" s="12">
        <f t="shared" si="639"/>
        <v>12001.3</v>
      </c>
      <c r="U268" s="12"/>
      <c r="V268" s="12"/>
      <c r="W268" s="12">
        <f t="shared" si="630"/>
        <v>12306.8</v>
      </c>
      <c r="X268" s="12">
        <f t="shared" si="631"/>
        <v>12188.1</v>
      </c>
      <c r="Y268" s="12">
        <f t="shared" si="632"/>
        <v>12001.3</v>
      </c>
      <c r="Z268" s="12"/>
      <c r="AA268" s="12"/>
      <c r="AB268" s="12"/>
      <c r="AC268" s="12">
        <f t="shared" si="623"/>
        <v>12306.8</v>
      </c>
      <c r="AD268" s="12">
        <f t="shared" si="624"/>
        <v>12188.1</v>
      </c>
      <c r="AE268" s="12">
        <f t="shared" si="625"/>
        <v>12001.3</v>
      </c>
      <c r="AF268" s="12"/>
      <c r="AG268" s="12"/>
      <c r="AH268" s="12">
        <f t="shared" si="605"/>
        <v>12306.8</v>
      </c>
      <c r="AI268" s="12">
        <f t="shared" si="606"/>
        <v>12188.1</v>
      </c>
      <c r="AJ268" s="12">
        <f t="shared" si="607"/>
        <v>12001.3</v>
      </c>
      <c r="AK268" s="12"/>
      <c r="AL268" s="12"/>
      <c r="AM268" s="12"/>
      <c r="AN268" s="12">
        <f t="shared" si="581"/>
        <v>12306.8</v>
      </c>
      <c r="AO268" s="12">
        <f t="shared" si="582"/>
        <v>12188.1</v>
      </c>
      <c r="AP268" s="12">
        <f t="shared" si="583"/>
        <v>12001.3</v>
      </c>
      <c r="AQ268" s="12"/>
      <c r="AR268" s="1"/>
    </row>
    <row r="269" spans="1:44" ht="63" customHeight="1" x14ac:dyDescent="0.25">
      <c r="A269" s="9" t="s">
        <v>125</v>
      </c>
      <c r="B269" s="11"/>
      <c r="C269" s="9"/>
      <c r="D269" s="9"/>
      <c r="E269" s="13" t="s">
        <v>1160</v>
      </c>
      <c r="F269" s="12">
        <f t="shared" ref="F269:K271" si="711">F270</f>
        <v>480</v>
      </c>
      <c r="G269" s="12">
        <f t="shared" si="711"/>
        <v>480</v>
      </c>
      <c r="H269" s="12">
        <f t="shared" si="711"/>
        <v>480</v>
      </c>
      <c r="I269" s="12">
        <f t="shared" si="711"/>
        <v>0</v>
      </c>
      <c r="J269" s="12">
        <f t="shared" si="711"/>
        <v>0</v>
      </c>
      <c r="K269" s="12">
        <f t="shared" si="711"/>
        <v>0</v>
      </c>
      <c r="L269" s="12">
        <f t="shared" si="682"/>
        <v>480</v>
      </c>
      <c r="M269" s="12">
        <f t="shared" si="683"/>
        <v>480</v>
      </c>
      <c r="N269" s="12">
        <f t="shared" si="684"/>
        <v>480</v>
      </c>
      <c r="O269" s="12">
        <f t="shared" ref="O269:Q271" si="712">O270</f>
        <v>0</v>
      </c>
      <c r="P269" s="12">
        <f t="shared" si="712"/>
        <v>0</v>
      </c>
      <c r="Q269" s="12">
        <f t="shared" si="712"/>
        <v>0</v>
      </c>
      <c r="R269" s="12">
        <f t="shared" si="637"/>
        <v>480</v>
      </c>
      <c r="S269" s="12">
        <f t="shared" si="638"/>
        <v>480</v>
      </c>
      <c r="T269" s="12">
        <f t="shared" si="639"/>
        <v>480</v>
      </c>
      <c r="U269" s="12">
        <f t="shared" ref="U269:V271" si="713">U270</f>
        <v>0</v>
      </c>
      <c r="V269" s="12">
        <f t="shared" si="713"/>
        <v>0</v>
      </c>
      <c r="W269" s="12">
        <f t="shared" si="630"/>
        <v>480</v>
      </c>
      <c r="X269" s="12">
        <f t="shared" si="631"/>
        <v>480</v>
      </c>
      <c r="Y269" s="12">
        <f t="shared" si="632"/>
        <v>480</v>
      </c>
      <c r="Z269" s="12">
        <f t="shared" ref="Z269:AB271" si="714">Z270</f>
        <v>0</v>
      </c>
      <c r="AA269" s="12">
        <f t="shared" si="714"/>
        <v>0</v>
      </c>
      <c r="AB269" s="12">
        <f t="shared" si="714"/>
        <v>0</v>
      </c>
      <c r="AC269" s="12">
        <f t="shared" si="623"/>
        <v>480</v>
      </c>
      <c r="AD269" s="12">
        <f t="shared" si="624"/>
        <v>480</v>
      </c>
      <c r="AE269" s="12">
        <f t="shared" si="625"/>
        <v>480</v>
      </c>
      <c r="AF269" s="12">
        <f t="shared" ref="AF269:AG271" si="715">AF270</f>
        <v>0</v>
      </c>
      <c r="AG269" s="12">
        <f t="shared" si="715"/>
        <v>0</v>
      </c>
      <c r="AH269" s="12">
        <f t="shared" si="605"/>
        <v>480</v>
      </c>
      <c r="AI269" s="12">
        <f t="shared" si="606"/>
        <v>480</v>
      </c>
      <c r="AJ269" s="12">
        <f t="shared" si="607"/>
        <v>480</v>
      </c>
      <c r="AK269" s="12">
        <f t="shared" ref="AK269:AQ271" si="716">AK270</f>
        <v>0</v>
      </c>
      <c r="AL269" s="12">
        <f t="shared" si="716"/>
        <v>0</v>
      </c>
      <c r="AM269" s="12">
        <f t="shared" si="716"/>
        <v>0</v>
      </c>
      <c r="AN269" s="12">
        <f t="shared" si="581"/>
        <v>480</v>
      </c>
      <c r="AO269" s="12">
        <f t="shared" si="582"/>
        <v>480</v>
      </c>
      <c r="AP269" s="12">
        <f t="shared" si="583"/>
        <v>480</v>
      </c>
      <c r="AQ269" s="12">
        <f t="shared" si="716"/>
        <v>0</v>
      </c>
      <c r="AR269" s="1"/>
    </row>
    <row r="270" spans="1:44" ht="31.5" customHeight="1" x14ac:dyDescent="0.25">
      <c r="A270" s="9" t="s">
        <v>125</v>
      </c>
      <c r="B270" s="11">
        <v>300</v>
      </c>
      <c r="C270" s="9"/>
      <c r="D270" s="9"/>
      <c r="E270" s="13" t="s">
        <v>428</v>
      </c>
      <c r="F270" s="12">
        <f t="shared" si="711"/>
        <v>480</v>
      </c>
      <c r="G270" s="12">
        <f t="shared" si="711"/>
        <v>480</v>
      </c>
      <c r="H270" s="12">
        <f t="shared" si="711"/>
        <v>480</v>
      </c>
      <c r="I270" s="12">
        <f t="shared" si="711"/>
        <v>0</v>
      </c>
      <c r="J270" s="12">
        <f t="shared" si="711"/>
        <v>0</v>
      </c>
      <c r="K270" s="12">
        <f t="shared" si="711"/>
        <v>0</v>
      </c>
      <c r="L270" s="12">
        <f t="shared" si="682"/>
        <v>480</v>
      </c>
      <c r="M270" s="12">
        <f t="shared" si="683"/>
        <v>480</v>
      </c>
      <c r="N270" s="12">
        <f t="shared" si="684"/>
        <v>480</v>
      </c>
      <c r="O270" s="12">
        <f t="shared" si="712"/>
        <v>0</v>
      </c>
      <c r="P270" s="12">
        <f t="shared" si="712"/>
        <v>0</v>
      </c>
      <c r="Q270" s="12">
        <f t="shared" si="712"/>
        <v>0</v>
      </c>
      <c r="R270" s="12">
        <f t="shared" si="637"/>
        <v>480</v>
      </c>
      <c r="S270" s="12">
        <f t="shared" si="638"/>
        <v>480</v>
      </c>
      <c r="T270" s="12">
        <f t="shared" si="639"/>
        <v>480</v>
      </c>
      <c r="U270" s="12">
        <f t="shared" si="713"/>
        <v>0</v>
      </c>
      <c r="V270" s="12">
        <f t="shared" si="713"/>
        <v>0</v>
      </c>
      <c r="W270" s="12">
        <f t="shared" si="630"/>
        <v>480</v>
      </c>
      <c r="X270" s="12">
        <f t="shared" si="631"/>
        <v>480</v>
      </c>
      <c r="Y270" s="12">
        <f t="shared" si="632"/>
        <v>480</v>
      </c>
      <c r="Z270" s="12">
        <f t="shared" si="714"/>
        <v>0</v>
      </c>
      <c r="AA270" s="12">
        <f t="shared" si="714"/>
        <v>0</v>
      </c>
      <c r="AB270" s="12">
        <f t="shared" si="714"/>
        <v>0</v>
      </c>
      <c r="AC270" s="12">
        <f t="shared" si="623"/>
        <v>480</v>
      </c>
      <c r="AD270" s="12">
        <f t="shared" si="624"/>
        <v>480</v>
      </c>
      <c r="AE270" s="12">
        <f t="shared" si="625"/>
        <v>480</v>
      </c>
      <c r="AF270" s="12">
        <f t="shared" si="715"/>
        <v>0</v>
      </c>
      <c r="AG270" s="12">
        <f t="shared" si="715"/>
        <v>0</v>
      </c>
      <c r="AH270" s="12">
        <f t="shared" si="605"/>
        <v>480</v>
      </c>
      <c r="AI270" s="12">
        <f t="shared" si="606"/>
        <v>480</v>
      </c>
      <c r="AJ270" s="12">
        <f t="shared" si="607"/>
        <v>480</v>
      </c>
      <c r="AK270" s="12">
        <f t="shared" si="716"/>
        <v>0</v>
      </c>
      <c r="AL270" s="12">
        <f t="shared" si="716"/>
        <v>0</v>
      </c>
      <c r="AM270" s="12">
        <f t="shared" si="716"/>
        <v>0</v>
      </c>
      <c r="AN270" s="12">
        <f t="shared" si="581"/>
        <v>480</v>
      </c>
      <c r="AO270" s="12">
        <f t="shared" si="582"/>
        <v>480</v>
      </c>
      <c r="AP270" s="12">
        <f t="shared" si="583"/>
        <v>480</v>
      </c>
      <c r="AQ270" s="12">
        <f t="shared" si="716"/>
        <v>0</v>
      </c>
      <c r="AR270" s="1"/>
    </row>
    <row r="271" spans="1:44" ht="15.75" customHeight="1" x14ac:dyDescent="0.25">
      <c r="A271" s="9" t="s">
        <v>125</v>
      </c>
      <c r="B271" s="11">
        <v>340</v>
      </c>
      <c r="C271" s="9"/>
      <c r="D271" s="9"/>
      <c r="E271" s="13" t="s">
        <v>430</v>
      </c>
      <c r="F271" s="12">
        <f t="shared" si="711"/>
        <v>480</v>
      </c>
      <c r="G271" s="12">
        <f t="shared" si="711"/>
        <v>480</v>
      </c>
      <c r="H271" s="12">
        <f t="shared" si="711"/>
        <v>480</v>
      </c>
      <c r="I271" s="12">
        <f t="shared" si="711"/>
        <v>0</v>
      </c>
      <c r="J271" s="12">
        <f t="shared" si="711"/>
        <v>0</v>
      </c>
      <c r="K271" s="12">
        <f t="shared" si="711"/>
        <v>0</v>
      </c>
      <c r="L271" s="12">
        <f t="shared" si="682"/>
        <v>480</v>
      </c>
      <c r="M271" s="12">
        <f t="shared" si="683"/>
        <v>480</v>
      </c>
      <c r="N271" s="12">
        <f t="shared" si="684"/>
        <v>480</v>
      </c>
      <c r="O271" s="12">
        <f t="shared" si="712"/>
        <v>0</v>
      </c>
      <c r="P271" s="12">
        <f t="shared" si="712"/>
        <v>0</v>
      </c>
      <c r="Q271" s="12">
        <f t="shared" si="712"/>
        <v>0</v>
      </c>
      <c r="R271" s="12">
        <f t="shared" si="637"/>
        <v>480</v>
      </c>
      <c r="S271" s="12">
        <f t="shared" si="638"/>
        <v>480</v>
      </c>
      <c r="T271" s="12">
        <f t="shared" si="639"/>
        <v>480</v>
      </c>
      <c r="U271" s="12">
        <f t="shared" si="713"/>
        <v>0</v>
      </c>
      <c r="V271" s="12">
        <f t="shared" si="713"/>
        <v>0</v>
      </c>
      <c r="W271" s="12">
        <f t="shared" si="630"/>
        <v>480</v>
      </c>
      <c r="X271" s="12">
        <f t="shared" si="631"/>
        <v>480</v>
      </c>
      <c r="Y271" s="12">
        <f t="shared" si="632"/>
        <v>480</v>
      </c>
      <c r="Z271" s="12">
        <f t="shared" si="714"/>
        <v>0</v>
      </c>
      <c r="AA271" s="12">
        <f t="shared" si="714"/>
        <v>0</v>
      </c>
      <c r="AB271" s="12">
        <f t="shared" si="714"/>
        <v>0</v>
      </c>
      <c r="AC271" s="12">
        <f t="shared" si="623"/>
        <v>480</v>
      </c>
      <c r="AD271" s="12">
        <f t="shared" si="624"/>
        <v>480</v>
      </c>
      <c r="AE271" s="12">
        <f t="shared" si="625"/>
        <v>480</v>
      </c>
      <c r="AF271" s="12">
        <f t="shared" si="715"/>
        <v>0</v>
      </c>
      <c r="AG271" s="12">
        <f t="shared" si="715"/>
        <v>0</v>
      </c>
      <c r="AH271" s="12">
        <f t="shared" si="605"/>
        <v>480</v>
      </c>
      <c r="AI271" s="12">
        <f t="shared" si="606"/>
        <v>480</v>
      </c>
      <c r="AJ271" s="12">
        <f t="shared" si="607"/>
        <v>480</v>
      </c>
      <c r="AK271" s="12">
        <f t="shared" si="716"/>
        <v>0</v>
      </c>
      <c r="AL271" s="12">
        <f t="shared" si="716"/>
        <v>0</v>
      </c>
      <c r="AM271" s="12">
        <f t="shared" si="716"/>
        <v>0</v>
      </c>
      <c r="AN271" s="12">
        <f t="shared" si="581"/>
        <v>480</v>
      </c>
      <c r="AO271" s="12">
        <f t="shared" si="582"/>
        <v>480</v>
      </c>
      <c r="AP271" s="12">
        <f t="shared" si="583"/>
        <v>480</v>
      </c>
      <c r="AQ271" s="12">
        <f t="shared" si="716"/>
        <v>0</v>
      </c>
      <c r="AR271" s="1"/>
    </row>
    <row r="272" spans="1:44" ht="15.75" customHeight="1" x14ac:dyDescent="0.25">
      <c r="A272" s="9" t="s">
        <v>125</v>
      </c>
      <c r="B272" s="11">
        <v>340</v>
      </c>
      <c r="C272" s="9" t="s">
        <v>189</v>
      </c>
      <c r="D272" s="9" t="s">
        <v>192</v>
      </c>
      <c r="E272" s="13" t="s">
        <v>412</v>
      </c>
      <c r="F272" s="12">
        <v>480</v>
      </c>
      <c r="G272" s="12">
        <v>480</v>
      </c>
      <c r="H272" s="12">
        <v>480</v>
      </c>
      <c r="I272" s="12"/>
      <c r="J272" s="12"/>
      <c r="K272" s="12"/>
      <c r="L272" s="12">
        <f t="shared" si="682"/>
        <v>480</v>
      </c>
      <c r="M272" s="12">
        <f t="shared" si="683"/>
        <v>480</v>
      </c>
      <c r="N272" s="12">
        <f t="shared" si="684"/>
        <v>480</v>
      </c>
      <c r="O272" s="12"/>
      <c r="P272" s="12"/>
      <c r="Q272" s="12"/>
      <c r="R272" s="12">
        <f t="shared" si="637"/>
        <v>480</v>
      </c>
      <c r="S272" s="12">
        <f t="shared" si="638"/>
        <v>480</v>
      </c>
      <c r="T272" s="12">
        <f t="shared" si="639"/>
        <v>480</v>
      </c>
      <c r="U272" s="12"/>
      <c r="V272" s="12"/>
      <c r="W272" s="12">
        <f t="shared" si="630"/>
        <v>480</v>
      </c>
      <c r="X272" s="12">
        <f t="shared" si="631"/>
        <v>480</v>
      </c>
      <c r="Y272" s="12">
        <f t="shared" si="632"/>
        <v>480</v>
      </c>
      <c r="Z272" s="12"/>
      <c r="AA272" s="12"/>
      <c r="AB272" s="12"/>
      <c r="AC272" s="12">
        <f t="shared" si="623"/>
        <v>480</v>
      </c>
      <c r="AD272" s="12">
        <f t="shared" si="624"/>
        <v>480</v>
      </c>
      <c r="AE272" s="12">
        <f t="shared" si="625"/>
        <v>480</v>
      </c>
      <c r="AF272" s="12"/>
      <c r="AG272" s="12"/>
      <c r="AH272" s="12">
        <f t="shared" si="605"/>
        <v>480</v>
      </c>
      <c r="AI272" s="12">
        <f t="shared" si="606"/>
        <v>480</v>
      </c>
      <c r="AJ272" s="12">
        <f t="shared" si="607"/>
        <v>480</v>
      </c>
      <c r="AK272" s="12"/>
      <c r="AL272" s="12"/>
      <c r="AM272" s="12"/>
      <c r="AN272" s="12">
        <f t="shared" ref="AN272:AN335" si="717">AH272+AK272</f>
        <v>480</v>
      </c>
      <c r="AO272" s="12">
        <f t="shared" ref="AO272:AO335" si="718">AI272+AL272</f>
        <v>480</v>
      </c>
      <c r="AP272" s="12">
        <f t="shared" ref="AP272:AP335" si="719">AJ272+AM272</f>
        <v>480</v>
      </c>
      <c r="AQ272" s="12"/>
      <c r="AR272" s="1"/>
    </row>
    <row r="273" spans="1:44" s="26" customFormat="1" ht="31.5" customHeight="1" x14ac:dyDescent="0.25">
      <c r="A273" s="27" t="s">
        <v>216</v>
      </c>
      <c r="B273" s="28"/>
      <c r="C273" s="27"/>
      <c r="D273" s="27"/>
      <c r="E273" s="23" t="s">
        <v>466</v>
      </c>
      <c r="F273" s="29">
        <f t="shared" ref="F273:K273" si="720">F274</f>
        <v>8985.2999999999993</v>
      </c>
      <c r="G273" s="29">
        <f t="shared" si="720"/>
        <v>7645.3</v>
      </c>
      <c r="H273" s="29">
        <f t="shared" si="720"/>
        <v>7645.3</v>
      </c>
      <c r="I273" s="29">
        <f t="shared" si="720"/>
        <v>-300</v>
      </c>
      <c r="J273" s="29">
        <f t="shared" si="720"/>
        <v>0</v>
      </c>
      <c r="K273" s="29">
        <f t="shared" si="720"/>
        <v>0</v>
      </c>
      <c r="L273" s="29">
        <f t="shared" si="682"/>
        <v>8685.2999999999993</v>
      </c>
      <c r="M273" s="29">
        <f t="shared" si="683"/>
        <v>7645.3</v>
      </c>
      <c r="N273" s="29">
        <f t="shared" si="684"/>
        <v>7645.3</v>
      </c>
      <c r="O273" s="29">
        <f t="shared" ref="O273:Q273" si="721">O274</f>
        <v>230.72199999999998</v>
      </c>
      <c r="P273" s="29">
        <f t="shared" si="721"/>
        <v>0</v>
      </c>
      <c r="Q273" s="29">
        <f t="shared" si="721"/>
        <v>0</v>
      </c>
      <c r="R273" s="12">
        <f t="shared" si="637"/>
        <v>8916.021999999999</v>
      </c>
      <c r="S273" s="12">
        <f t="shared" si="638"/>
        <v>7645.3</v>
      </c>
      <c r="T273" s="12">
        <f t="shared" si="639"/>
        <v>7645.3</v>
      </c>
      <c r="U273" s="29">
        <f t="shared" ref="U273:V273" si="722">U274</f>
        <v>0</v>
      </c>
      <c r="V273" s="29">
        <f t="shared" si="722"/>
        <v>0</v>
      </c>
      <c r="W273" s="12">
        <f t="shared" si="630"/>
        <v>8916.021999999999</v>
      </c>
      <c r="X273" s="12">
        <f t="shared" si="631"/>
        <v>7645.3</v>
      </c>
      <c r="Y273" s="12">
        <f t="shared" si="632"/>
        <v>7645.3</v>
      </c>
      <c r="Z273" s="29">
        <f t="shared" ref="Z273:AB273" si="723">Z274</f>
        <v>740</v>
      </c>
      <c r="AA273" s="29">
        <f t="shared" si="723"/>
        <v>0</v>
      </c>
      <c r="AB273" s="29">
        <f t="shared" si="723"/>
        <v>0</v>
      </c>
      <c r="AC273" s="12">
        <f t="shared" si="623"/>
        <v>9656.021999999999</v>
      </c>
      <c r="AD273" s="12">
        <f t="shared" si="624"/>
        <v>7645.3</v>
      </c>
      <c r="AE273" s="12">
        <f t="shared" si="625"/>
        <v>7645.3</v>
      </c>
      <c r="AF273" s="29">
        <f t="shared" ref="AF273:AG273" si="724">AF274</f>
        <v>0</v>
      </c>
      <c r="AG273" s="29">
        <f t="shared" si="724"/>
        <v>0</v>
      </c>
      <c r="AH273" s="29">
        <f t="shared" si="605"/>
        <v>9656.021999999999</v>
      </c>
      <c r="AI273" s="29">
        <f t="shared" si="606"/>
        <v>7645.3</v>
      </c>
      <c r="AJ273" s="29">
        <f t="shared" si="607"/>
        <v>7645.3</v>
      </c>
      <c r="AK273" s="29">
        <f t="shared" ref="AK273:AQ273" si="725">AK274</f>
        <v>192.3</v>
      </c>
      <c r="AL273" s="29">
        <f t="shared" si="725"/>
        <v>0</v>
      </c>
      <c r="AM273" s="29">
        <f t="shared" si="725"/>
        <v>0</v>
      </c>
      <c r="AN273" s="29">
        <f t="shared" si="717"/>
        <v>9848.3219999999983</v>
      </c>
      <c r="AO273" s="29">
        <f t="shared" si="718"/>
        <v>7645.3</v>
      </c>
      <c r="AP273" s="29">
        <f t="shared" si="719"/>
        <v>7645.3</v>
      </c>
      <c r="AQ273" s="29">
        <f t="shared" si="725"/>
        <v>0</v>
      </c>
      <c r="AR273" s="25"/>
    </row>
    <row r="274" spans="1:44" ht="63" customHeight="1" x14ac:dyDescent="0.25">
      <c r="A274" s="9" t="s">
        <v>217</v>
      </c>
      <c r="B274" s="11"/>
      <c r="C274" s="9"/>
      <c r="D274" s="9"/>
      <c r="E274" s="13" t="s">
        <v>680</v>
      </c>
      <c r="F274" s="12">
        <f>F275+F279+F291</f>
        <v>8985.2999999999993</v>
      </c>
      <c r="G274" s="12">
        <f t="shared" ref="G274:H274" si="726">G275+G279+G291</f>
        <v>7645.3</v>
      </c>
      <c r="H274" s="12">
        <f t="shared" si="726"/>
        <v>7645.3</v>
      </c>
      <c r="I274" s="12">
        <f t="shared" ref="I274:K274" si="727">I275+I279+I291</f>
        <v>-300</v>
      </c>
      <c r="J274" s="12">
        <f t="shared" si="727"/>
        <v>0</v>
      </c>
      <c r="K274" s="12">
        <f t="shared" si="727"/>
        <v>0</v>
      </c>
      <c r="L274" s="12">
        <f t="shared" si="682"/>
        <v>8685.2999999999993</v>
      </c>
      <c r="M274" s="12">
        <f t="shared" si="683"/>
        <v>7645.3</v>
      </c>
      <c r="N274" s="12">
        <f t="shared" si="684"/>
        <v>7645.3</v>
      </c>
      <c r="O274" s="12">
        <f t="shared" ref="O274:Q274" si="728">O275+O279+O291</f>
        <v>230.72199999999998</v>
      </c>
      <c r="P274" s="12">
        <f t="shared" si="728"/>
        <v>0</v>
      </c>
      <c r="Q274" s="12">
        <f t="shared" si="728"/>
        <v>0</v>
      </c>
      <c r="R274" s="12">
        <f t="shared" si="637"/>
        <v>8916.021999999999</v>
      </c>
      <c r="S274" s="12">
        <f t="shared" si="638"/>
        <v>7645.3</v>
      </c>
      <c r="T274" s="12">
        <f t="shared" si="639"/>
        <v>7645.3</v>
      </c>
      <c r="U274" s="12">
        <f t="shared" ref="U274:V274" si="729">U275+U279+U291</f>
        <v>0</v>
      </c>
      <c r="V274" s="12">
        <f t="shared" si="729"/>
        <v>0</v>
      </c>
      <c r="W274" s="12">
        <f t="shared" si="630"/>
        <v>8916.021999999999</v>
      </c>
      <c r="X274" s="12">
        <f t="shared" si="631"/>
        <v>7645.3</v>
      </c>
      <c r="Y274" s="12">
        <f t="shared" si="632"/>
        <v>7645.3</v>
      </c>
      <c r="Z274" s="12">
        <f>Z275+Z279+Z291+Z283</f>
        <v>740</v>
      </c>
      <c r="AA274" s="12">
        <f t="shared" ref="AA274:AB274" si="730">AA275+AA279+AA291+AA283</f>
        <v>0</v>
      </c>
      <c r="AB274" s="12">
        <f t="shared" si="730"/>
        <v>0</v>
      </c>
      <c r="AC274" s="12">
        <f t="shared" si="623"/>
        <v>9656.021999999999</v>
      </c>
      <c r="AD274" s="12">
        <f t="shared" si="624"/>
        <v>7645.3</v>
      </c>
      <c r="AE274" s="12">
        <f t="shared" si="625"/>
        <v>7645.3</v>
      </c>
      <c r="AF274" s="12">
        <f t="shared" ref="AF274:AG274" si="731">AF275+AF279+AF291+AF283</f>
        <v>0</v>
      </c>
      <c r="AG274" s="12">
        <f t="shared" si="731"/>
        <v>0</v>
      </c>
      <c r="AH274" s="12">
        <f t="shared" si="605"/>
        <v>9656.021999999999</v>
      </c>
      <c r="AI274" s="12">
        <f t="shared" si="606"/>
        <v>7645.3</v>
      </c>
      <c r="AJ274" s="12">
        <f t="shared" si="607"/>
        <v>7645.3</v>
      </c>
      <c r="AK274" s="12">
        <f>AK275+AK279+AK291+AK283+AK287</f>
        <v>192.3</v>
      </c>
      <c r="AL274" s="12">
        <f t="shared" ref="AL274:AM274" si="732">AL275+AL279+AL291+AL283+AL287</f>
        <v>0</v>
      </c>
      <c r="AM274" s="12">
        <f t="shared" si="732"/>
        <v>0</v>
      </c>
      <c r="AN274" s="12">
        <f t="shared" si="717"/>
        <v>9848.3219999999983</v>
      </c>
      <c r="AO274" s="12">
        <f t="shared" si="718"/>
        <v>7645.3</v>
      </c>
      <c r="AP274" s="12">
        <f t="shared" si="719"/>
        <v>7645.3</v>
      </c>
      <c r="AQ274" s="12">
        <f t="shared" ref="AQ274" si="733">AQ275+AQ279+AQ291+AQ283+AQ287</f>
        <v>0</v>
      </c>
      <c r="AR274" s="1"/>
    </row>
    <row r="275" spans="1:44" ht="78.75" customHeight="1" x14ac:dyDescent="0.25">
      <c r="A275" s="9" t="s">
        <v>118</v>
      </c>
      <c r="B275" s="11"/>
      <c r="C275" s="9"/>
      <c r="D275" s="9"/>
      <c r="E275" s="17" t="s">
        <v>914</v>
      </c>
      <c r="F275" s="12">
        <f t="shared" ref="F275:K277" si="734">F276</f>
        <v>5587.8</v>
      </c>
      <c r="G275" s="12">
        <f t="shared" si="734"/>
        <v>5587.8</v>
      </c>
      <c r="H275" s="12">
        <f t="shared" si="734"/>
        <v>5587.8</v>
      </c>
      <c r="I275" s="12">
        <f t="shared" si="734"/>
        <v>0</v>
      </c>
      <c r="J275" s="12">
        <f t="shared" si="734"/>
        <v>0</v>
      </c>
      <c r="K275" s="12">
        <f t="shared" si="734"/>
        <v>0</v>
      </c>
      <c r="L275" s="12">
        <f t="shared" si="682"/>
        <v>5587.8</v>
      </c>
      <c r="M275" s="12">
        <f t="shared" si="683"/>
        <v>5587.8</v>
      </c>
      <c r="N275" s="12">
        <f t="shared" si="684"/>
        <v>5587.8</v>
      </c>
      <c r="O275" s="12">
        <f t="shared" ref="O275:Q277" si="735">O276</f>
        <v>0</v>
      </c>
      <c r="P275" s="12">
        <f t="shared" si="735"/>
        <v>0</v>
      </c>
      <c r="Q275" s="12">
        <f t="shared" si="735"/>
        <v>0</v>
      </c>
      <c r="R275" s="12">
        <f t="shared" si="637"/>
        <v>5587.8</v>
      </c>
      <c r="S275" s="12">
        <f t="shared" si="638"/>
        <v>5587.8</v>
      </c>
      <c r="T275" s="12">
        <f t="shared" si="639"/>
        <v>5587.8</v>
      </c>
      <c r="U275" s="12">
        <f t="shared" ref="U275:V277" si="736">U276</f>
        <v>0</v>
      </c>
      <c r="V275" s="12">
        <f t="shared" si="736"/>
        <v>0</v>
      </c>
      <c r="W275" s="12">
        <f t="shared" si="630"/>
        <v>5587.8</v>
      </c>
      <c r="X275" s="12">
        <f t="shared" si="631"/>
        <v>5587.8</v>
      </c>
      <c r="Y275" s="12">
        <f t="shared" si="632"/>
        <v>5587.8</v>
      </c>
      <c r="Z275" s="12">
        <f t="shared" ref="Z275:AB277" si="737">Z276</f>
        <v>0</v>
      </c>
      <c r="AA275" s="12">
        <f t="shared" si="737"/>
        <v>0</v>
      </c>
      <c r="AB275" s="12">
        <f t="shared" si="737"/>
        <v>0</v>
      </c>
      <c r="AC275" s="12">
        <f t="shared" si="623"/>
        <v>5587.8</v>
      </c>
      <c r="AD275" s="12">
        <f t="shared" si="624"/>
        <v>5587.8</v>
      </c>
      <c r="AE275" s="12">
        <f t="shared" si="625"/>
        <v>5587.8</v>
      </c>
      <c r="AF275" s="12">
        <f t="shared" ref="AF275:AG277" si="738">AF276</f>
        <v>0</v>
      </c>
      <c r="AG275" s="12">
        <f t="shared" si="738"/>
        <v>0</v>
      </c>
      <c r="AH275" s="12">
        <f t="shared" si="605"/>
        <v>5587.8</v>
      </c>
      <c r="AI275" s="12">
        <f t="shared" si="606"/>
        <v>5587.8</v>
      </c>
      <c r="AJ275" s="12">
        <f t="shared" si="607"/>
        <v>5587.8</v>
      </c>
      <c r="AK275" s="12">
        <f t="shared" ref="AK275:AQ277" si="739">AK276</f>
        <v>0</v>
      </c>
      <c r="AL275" s="12">
        <f t="shared" si="739"/>
        <v>0</v>
      </c>
      <c r="AM275" s="12">
        <f t="shared" si="739"/>
        <v>0</v>
      </c>
      <c r="AN275" s="12">
        <f t="shared" si="717"/>
        <v>5587.8</v>
      </c>
      <c r="AO275" s="12">
        <f t="shared" si="718"/>
        <v>5587.8</v>
      </c>
      <c r="AP275" s="12">
        <f t="shared" si="719"/>
        <v>5587.8</v>
      </c>
      <c r="AQ275" s="12">
        <f t="shared" si="739"/>
        <v>0</v>
      </c>
      <c r="AR275" s="1"/>
    </row>
    <row r="276" spans="1:44" ht="47.25" customHeight="1" x14ac:dyDescent="0.25">
      <c r="A276" s="9" t="s">
        <v>118</v>
      </c>
      <c r="B276" s="11">
        <v>600</v>
      </c>
      <c r="C276" s="9"/>
      <c r="D276" s="9"/>
      <c r="E276" s="13" t="s">
        <v>436</v>
      </c>
      <c r="F276" s="12">
        <f t="shared" si="734"/>
        <v>5587.8</v>
      </c>
      <c r="G276" s="12">
        <f t="shared" si="734"/>
        <v>5587.8</v>
      </c>
      <c r="H276" s="12">
        <f t="shared" si="734"/>
        <v>5587.8</v>
      </c>
      <c r="I276" s="12">
        <f t="shared" si="734"/>
        <v>0</v>
      </c>
      <c r="J276" s="12">
        <f t="shared" si="734"/>
        <v>0</v>
      </c>
      <c r="K276" s="12">
        <f t="shared" si="734"/>
        <v>0</v>
      </c>
      <c r="L276" s="12">
        <f t="shared" si="682"/>
        <v>5587.8</v>
      </c>
      <c r="M276" s="12">
        <f t="shared" si="683"/>
        <v>5587.8</v>
      </c>
      <c r="N276" s="12">
        <f t="shared" si="684"/>
        <v>5587.8</v>
      </c>
      <c r="O276" s="12">
        <f t="shared" si="735"/>
        <v>0</v>
      </c>
      <c r="P276" s="12">
        <f t="shared" si="735"/>
        <v>0</v>
      </c>
      <c r="Q276" s="12">
        <f t="shared" si="735"/>
        <v>0</v>
      </c>
      <c r="R276" s="12">
        <f t="shared" si="637"/>
        <v>5587.8</v>
      </c>
      <c r="S276" s="12">
        <f t="shared" si="638"/>
        <v>5587.8</v>
      </c>
      <c r="T276" s="12">
        <f t="shared" si="639"/>
        <v>5587.8</v>
      </c>
      <c r="U276" s="12">
        <f t="shared" si="736"/>
        <v>0</v>
      </c>
      <c r="V276" s="12">
        <f t="shared" si="736"/>
        <v>0</v>
      </c>
      <c r="W276" s="12">
        <f t="shared" si="630"/>
        <v>5587.8</v>
      </c>
      <c r="X276" s="12">
        <f t="shared" si="631"/>
        <v>5587.8</v>
      </c>
      <c r="Y276" s="12">
        <f t="shared" si="632"/>
        <v>5587.8</v>
      </c>
      <c r="Z276" s="12">
        <f t="shared" si="737"/>
        <v>0</v>
      </c>
      <c r="AA276" s="12">
        <f t="shared" si="737"/>
        <v>0</v>
      </c>
      <c r="AB276" s="12">
        <f t="shared" si="737"/>
        <v>0</v>
      </c>
      <c r="AC276" s="12">
        <f t="shared" si="623"/>
        <v>5587.8</v>
      </c>
      <c r="AD276" s="12">
        <f t="shared" si="624"/>
        <v>5587.8</v>
      </c>
      <c r="AE276" s="12">
        <f t="shared" si="625"/>
        <v>5587.8</v>
      </c>
      <c r="AF276" s="12">
        <f t="shared" si="738"/>
        <v>0</v>
      </c>
      <c r="AG276" s="12">
        <f t="shared" si="738"/>
        <v>0</v>
      </c>
      <c r="AH276" s="12">
        <f t="shared" si="605"/>
        <v>5587.8</v>
      </c>
      <c r="AI276" s="12">
        <f t="shared" si="606"/>
        <v>5587.8</v>
      </c>
      <c r="AJ276" s="12">
        <f t="shared" si="607"/>
        <v>5587.8</v>
      </c>
      <c r="AK276" s="12">
        <f t="shared" si="739"/>
        <v>0</v>
      </c>
      <c r="AL276" s="12">
        <f t="shared" si="739"/>
        <v>0</v>
      </c>
      <c r="AM276" s="12">
        <f t="shared" si="739"/>
        <v>0</v>
      </c>
      <c r="AN276" s="12">
        <f t="shared" si="717"/>
        <v>5587.8</v>
      </c>
      <c r="AO276" s="12">
        <f t="shared" si="718"/>
        <v>5587.8</v>
      </c>
      <c r="AP276" s="12">
        <f t="shared" si="719"/>
        <v>5587.8</v>
      </c>
      <c r="AQ276" s="12">
        <f t="shared" si="739"/>
        <v>0</v>
      </c>
      <c r="AR276" s="1"/>
    </row>
    <row r="277" spans="1:44" ht="15.75" customHeight="1" x14ac:dyDescent="0.25">
      <c r="A277" s="9" t="s">
        <v>118</v>
      </c>
      <c r="B277" s="11">
        <v>620</v>
      </c>
      <c r="C277" s="9"/>
      <c r="D277" s="9"/>
      <c r="E277" s="13" t="s">
        <v>438</v>
      </c>
      <c r="F277" s="12">
        <f t="shared" si="734"/>
        <v>5587.8</v>
      </c>
      <c r="G277" s="12">
        <f t="shared" si="734"/>
        <v>5587.8</v>
      </c>
      <c r="H277" s="12">
        <f t="shared" si="734"/>
        <v>5587.8</v>
      </c>
      <c r="I277" s="12">
        <f t="shared" si="734"/>
        <v>0</v>
      </c>
      <c r="J277" s="12">
        <f t="shared" si="734"/>
        <v>0</v>
      </c>
      <c r="K277" s="12">
        <f t="shared" si="734"/>
        <v>0</v>
      </c>
      <c r="L277" s="12">
        <f t="shared" si="682"/>
        <v>5587.8</v>
      </c>
      <c r="M277" s="12">
        <f t="shared" si="683"/>
        <v>5587.8</v>
      </c>
      <c r="N277" s="12">
        <f t="shared" si="684"/>
        <v>5587.8</v>
      </c>
      <c r="O277" s="12">
        <f t="shared" si="735"/>
        <v>0</v>
      </c>
      <c r="P277" s="12">
        <f t="shared" si="735"/>
        <v>0</v>
      </c>
      <c r="Q277" s="12">
        <f t="shared" si="735"/>
        <v>0</v>
      </c>
      <c r="R277" s="12">
        <f t="shared" si="637"/>
        <v>5587.8</v>
      </c>
      <c r="S277" s="12">
        <f t="shared" si="638"/>
        <v>5587.8</v>
      </c>
      <c r="T277" s="12">
        <f t="shared" si="639"/>
        <v>5587.8</v>
      </c>
      <c r="U277" s="12">
        <f t="shared" si="736"/>
        <v>0</v>
      </c>
      <c r="V277" s="12">
        <f t="shared" si="736"/>
        <v>0</v>
      </c>
      <c r="W277" s="12">
        <f t="shared" si="630"/>
        <v>5587.8</v>
      </c>
      <c r="X277" s="12">
        <f t="shared" si="631"/>
        <v>5587.8</v>
      </c>
      <c r="Y277" s="12">
        <f t="shared" si="632"/>
        <v>5587.8</v>
      </c>
      <c r="Z277" s="12">
        <f t="shared" si="737"/>
        <v>0</v>
      </c>
      <c r="AA277" s="12">
        <f t="shared" si="737"/>
        <v>0</v>
      </c>
      <c r="AB277" s="12">
        <f t="shared" si="737"/>
        <v>0</v>
      </c>
      <c r="AC277" s="12">
        <f t="shared" si="623"/>
        <v>5587.8</v>
      </c>
      <c r="AD277" s="12">
        <f t="shared" si="624"/>
        <v>5587.8</v>
      </c>
      <c r="AE277" s="12">
        <f t="shared" si="625"/>
        <v>5587.8</v>
      </c>
      <c r="AF277" s="12">
        <f t="shared" si="738"/>
        <v>0</v>
      </c>
      <c r="AG277" s="12">
        <f t="shared" si="738"/>
        <v>0</v>
      </c>
      <c r="AH277" s="12">
        <f t="shared" si="605"/>
        <v>5587.8</v>
      </c>
      <c r="AI277" s="12">
        <f t="shared" si="606"/>
        <v>5587.8</v>
      </c>
      <c r="AJ277" s="12">
        <f t="shared" si="607"/>
        <v>5587.8</v>
      </c>
      <c r="AK277" s="12">
        <f t="shared" si="739"/>
        <v>0</v>
      </c>
      <c r="AL277" s="12">
        <f t="shared" si="739"/>
        <v>0</v>
      </c>
      <c r="AM277" s="12">
        <f t="shared" si="739"/>
        <v>0</v>
      </c>
      <c r="AN277" s="12">
        <f t="shared" si="717"/>
        <v>5587.8</v>
      </c>
      <c r="AO277" s="12">
        <f t="shared" si="718"/>
        <v>5587.8</v>
      </c>
      <c r="AP277" s="12">
        <f t="shared" si="719"/>
        <v>5587.8</v>
      </c>
      <c r="AQ277" s="12">
        <f t="shared" si="739"/>
        <v>0</v>
      </c>
      <c r="AR277" s="1"/>
    </row>
    <row r="278" spans="1:44" ht="15.75" customHeight="1" x14ac:dyDescent="0.25">
      <c r="A278" s="9" t="s">
        <v>118</v>
      </c>
      <c r="B278" s="11">
        <v>620</v>
      </c>
      <c r="C278" s="9" t="s">
        <v>194</v>
      </c>
      <c r="D278" s="9" t="s">
        <v>187</v>
      </c>
      <c r="E278" s="13" t="s">
        <v>413</v>
      </c>
      <c r="F278" s="12">
        <v>5587.8</v>
      </c>
      <c r="G278" s="12">
        <v>5587.8</v>
      </c>
      <c r="H278" s="12">
        <v>5587.8</v>
      </c>
      <c r="I278" s="12"/>
      <c r="J278" s="12"/>
      <c r="K278" s="12"/>
      <c r="L278" s="12">
        <f t="shared" si="682"/>
        <v>5587.8</v>
      </c>
      <c r="M278" s="12">
        <f t="shared" si="683"/>
        <v>5587.8</v>
      </c>
      <c r="N278" s="12">
        <f t="shared" si="684"/>
        <v>5587.8</v>
      </c>
      <c r="O278" s="12"/>
      <c r="P278" s="12"/>
      <c r="Q278" s="12"/>
      <c r="R278" s="12">
        <f t="shared" si="637"/>
        <v>5587.8</v>
      </c>
      <c r="S278" s="12">
        <f t="shared" si="638"/>
        <v>5587.8</v>
      </c>
      <c r="T278" s="12">
        <f t="shared" si="639"/>
        <v>5587.8</v>
      </c>
      <c r="U278" s="12"/>
      <c r="V278" s="12"/>
      <c r="W278" s="12">
        <f t="shared" si="630"/>
        <v>5587.8</v>
      </c>
      <c r="X278" s="12">
        <f t="shared" si="631"/>
        <v>5587.8</v>
      </c>
      <c r="Y278" s="12">
        <f t="shared" si="632"/>
        <v>5587.8</v>
      </c>
      <c r="Z278" s="12"/>
      <c r="AA278" s="12"/>
      <c r="AB278" s="12"/>
      <c r="AC278" s="12">
        <f t="shared" si="623"/>
        <v>5587.8</v>
      </c>
      <c r="AD278" s="12">
        <f t="shared" si="624"/>
        <v>5587.8</v>
      </c>
      <c r="AE278" s="12">
        <f t="shared" si="625"/>
        <v>5587.8</v>
      </c>
      <c r="AF278" s="12"/>
      <c r="AG278" s="12"/>
      <c r="AH278" s="12">
        <f t="shared" si="605"/>
        <v>5587.8</v>
      </c>
      <c r="AI278" s="12">
        <f t="shared" si="606"/>
        <v>5587.8</v>
      </c>
      <c r="AJ278" s="12">
        <f t="shared" si="607"/>
        <v>5587.8</v>
      </c>
      <c r="AK278" s="12"/>
      <c r="AL278" s="12"/>
      <c r="AM278" s="12"/>
      <c r="AN278" s="12">
        <f t="shared" si="717"/>
        <v>5587.8</v>
      </c>
      <c r="AO278" s="12">
        <f t="shared" si="718"/>
        <v>5587.8</v>
      </c>
      <c r="AP278" s="12">
        <f t="shared" si="719"/>
        <v>5587.8</v>
      </c>
      <c r="AQ278" s="12"/>
      <c r="AR278" s="1"/>
    </row>
    <row r="279" spans="1:44" ht="78.75" customHeight="1" x14ac:dyDescent="0.25">
      <c r="A279" s="9" t="s">
        <v>119</v>
      </c>
      <c r="B279" s="11"/>
      <c r="C279" s="9"/>
      <c r="D279" s="9"/>
      <c r="E279" s="13" t="s">
        <v>917</v>
      </c>
      <c r="F279" s="12">
        <f t="shared" ref="F279:K281" si="740">F280</f>
        <v>2402.5</v>
      </c>
      <c r="G279" s="12">
        <f t="shared" si="740"/>
        <v>2057.5</v>
      </c>
      <c r="H279" s="12">
        <f t="shared" si="740"/>
        <v>2057.5</v>
      </c>
      <c r="I279" s="12">
        <f t="shared" si="740"/>
        <v>0</v>
      </c>
      <c r="J279" s="12">
        <f t="shared" si="740"/>
        <v>0</v>
      </c>
      <c r="K279" s="12">
        <f t="shared" si="740"/>
        <v>0</v>
      </c>
      <c r="L279" s="12">
        <f t="shared" si="682"/>
        <v>2402.5</v>
      </c>
      <c r="M279" s="12">
        <f t="shared" si="683"/>
        <v>2057.5</v>
      </c>
      <c r="N279" s="12">
        <f t="shared" si="684"/>
        <v>2057.5</v>
      </c>
      <c r="O279" s="12">
        <f t="shared" ref="O279:Q281" si="741">O280</f>
        <v>0</v>
      </c>
      <c r="P279" s="12">
        <f t="shared" si="741"/>
        <v>0</v>
      </c>
      <c r="Q279" s="12">
        <f t="shared" si="741"/>
        <v>0</v>
      </c>
      <c r="R279" s="12">
        <f t="shared" si="637"/>
        <v>2402.5</v>
      </c>
      <c r="S279" s="12">
        <f t="shared" si="638"/>
        <v>2057.5</v>
      </c>
      <c r="T279" s="12">
        <f t="shared" si="639"/>
        <v>2057.5</v>
      </c>
      <c r="U279" s="12">
        <f t="shared" ref="U279:V281" si="742">U280</f>
        <v>0</v>
      </c>
      <c r="V279" s="12">
        <f t="shared" si="742"/>
        <v>0</v>
      </c>
      <c r="W279" s="12">
        <f t="shared" si="630"/>
        <v>2402.5</v>
      </c>
      <c r="X279" s="12">
        <f t="shared" si="631"/>
        <v>2057.5</v>
      </c>
      <c r="Y279" s="12">
        <f t="shared" si="632"/>
        <v>2057.5</v>
      </c>
      <c r="Z279" s="12">
        <f t="shared" ref="Z279:AB281" si="743">Z280</f>
        <v>0</v>
      </c>
      <c r="AA279" s="12">
        <f t="shared" si="743"/>
        <v>0</v>
      </c>
      <c r="AB279" s="12">
        <f t="shared" si="743"/>
        <v>0</v>
      </c>
      <c r="AC279" s="12">
        <f t="shared" si="623"/>
        <v>2402.5</v>
      </c>
      <c r="AD279" s="12">
        <f t="shared" si="624"/>
        <v>2057.5</v>
      </c>
      <c r="AE279" s="12">
        <f t="shared" si="625"/>
        <v>2057.5</v>
      </c>
      <c r="AF279" s="12">
        <f t="shared" ref="AF279:AG281" si="744">AF280</f>
        <v>0</v>
      </c>
      <c r="AG279" s="12">
        <f t="shared" si="744"/>
        <v>0</v>
      </c>
      <c r="AH279" s="12">
        <f t="shared" si="605"/>
        <v>2402.5</v>
      </c>
      <c r="AI279" s="12">
        <f t="shared" si="606"/>
        <v>2057.5</v>
      </c>
      <c r="AJ279" s="12">
        <f t="shared" si="607"/>
        <v>2057.5</v>
      </c>
      <c r="AK279" s="12">
        <f t="shared" ref="AK279:AQ279" si="745">AK280</f>
        <v>0</v>
      </c>
      <c r="AL279" s="12">
        <f t="shared" si="745"/>
        <v>0</v>
      </c>
      <c r="AM279" s="12">
        <f t="shared" si="745"/>
        <v>0</v>
      </c>
      <c r="AN279" s="12">
        <f t="shared" si="717"/>
        <v>2402.5</v>
      </c>
      <c r="AO279" s="12">
        <f t="shared" si="718"/>
        <v>2057.5</v>
      </c>
      <c r="AP279" s="12">
        <f t="shared" si="719"/>
        <v>2057.5</v>
      </c>
      <c r="AQ279" s="12">
        <f t="shared" si="745"/>
        <v>0</v>
      </c>
      <c r="AR279" s="1"/>
    </row>
    <row r="280" spans="1:44" ht="47.25" customHeight="1" x14ac:dyDescent="0.25">
      <c r="A280" s="9" t="s">
        <v>119</v>
      </c>
      <c r="B280" s="11">
        <v>600</v>
      </c>
      <c r="C280" s="9"/>
      <c r="D280" s="9"/>
      <c r="E280" s="13" t="s">
        <v>436</v>
      </c>
      <c r="F280" s="12">
        <f t="shared" si="740"/>
        <v>2402.5</v>
      </c>
      <c r="G280" s="12">
        <f t="shared" si="740"/>
        <v>2057.5</v>
      </c>
      <c r="H280" s="12">
        <f t="shared" si="740"/>
        <v>2057.5</v>
      </c>
      <c r="I280" s="12">
        <f t="shared" si="740"/>
        <v>0</v>
      </c>
      <c r="J280" s="12">
        <f t="shared" si="740"/>
        <v>0</v>
      </c>
      <c r="K280" s="12">
        <f t="shared" si="740"/>
        <v>0</v>
      </c>
      <c r="L280" s="12">
        <f t="shared" si="682"/>
        <v>2402.5</v>
      </c>
      <c r="M280" s="12">
        <f t="shared" si="683"/>
        <v>2057.5</v>
      </c>
      <c r="N280" s="12">
        <f t="shared" si="684"/>
        <v>2057.5</v>
      </c>
      <c r="O280" s="12">
        <f t="shared" si="741"/>
        <v>0</v>
      </c>
      <c r="P280" s="12">
        <f t="shared" si="741"/>
        <v>0</v>
      </c>
      <c r="Q280" s="12">
        <f t="shared" si="741"/>
        <v>0</v>
      </c>
      <c r="R280" s="12">
        <f t="shared" si="637"/>
        <v>2402.5</v>
      </c>
      <c r="S280" s="12">
        <f t="shared" si="638"/>
        <v>2057.5</v>
      </c>
      <c r="T280" s="12">
        <f t="shared" si="639"/>
        <v>2057.5</v>
      </c>
      <c r="U280" s="12">
        <f t="shared" si="742"/>
        <v>0</v>
      </c>
      <c r="V280" s="12">
        <f t="shared" si="742"/>
        <v>0</v>
      </c>
      <c r="W280" s="12">
        <f t="shared" si="630"/>
        <v>2402.5</v>
      </c>
      <c r="X280" s="12">
        <f t="shared" si="631"/>
        <v>2057.5</v>
      </c>
      <c r="Y280" s="12">
        <f t="shared" si="632"/>
        <v>2057.5</v>
      </c>
      <c r="Z280" s="12">
        <f t="shared" si="743"/>
        <v>0</v>
      </c>
      <c r="AA280" s="12">
        <f t="shared" si="743"/>
        <v>0</v>
      </c>
      <c r="AB280" s="12">
        <f t="shared" si="743"/>
        <v>0</v>
      </c>
      <c r="AC280" s="12">
        <f t="shared" si="623"/>
        <v>2402.5</v>
      </c>
      <c r="AD280" s="12">
        <f t="shared" si="624"/>
        <v>2057.5</v>
      </c>
      <c r="AE280" s="12">
        <f t="shared" si="625"/>
        <v>2057.5</v>
      </c>
      <c r="AF280" s="12">
        <f t="shared" si="744"/>
        <v>0</v>
      </c>
      <c r="AG280" s="12">
        <f t="shared" si="744"/>
        <v>0</v>
      </c>
      <c r="AH280" s="12">
        <f t="shared" si="605"/>
        <v>2402.5</v>
      </c>
      <c r="AI280" s="12">
        <f t="shared" si="606"/>
        <v>2057.5</v>
      </c>
      <c r="AJ280" s="12">
        <f t="shared" si="607"/>
        <v>2057.5</v>
      </c>
      <c r="AK280" s="12">
        <f t="shared" ref="AK280:AQ281" si="746">AK281</f>
        <v>0</v>
      </c>
      <c r="AL280" s="12">
        <f t="shared" si="746"/>
        <v>0</v>
      </c>
      <c r="AM280" s="12">
        <f t="shared" si="746"/>
        <v>0</v>
      </c>
      <c r="AN280" s="12">
        <f t="shared" si="717"/>
        <v>2402.5</v>
      </c>
      <c r="AO280" s="12">
        <f t="shared" si="718"/>
        <v>2057.5</v>
      </c>
      <c r="AP280" s="12">
        <f t="shared" si="719"/>
        <v>2057.5</v>
      </c>
      <c r="AQ280" s="12">
        <f t="shared" si="746"/>
        <v>0</v>
      </c>
      <c r="AR280" s="1"/>
    </row>
    <row r="281" spans="1:44" ht="15.75" customHeight="1" x14ac:dyDescent="0.25">
      <c r="A281" s="9" t="s">
        <v>119</v>
      </c>
      <c r="B281" s="11">
        <v>620</v>
      </c>
      <c r="C281" s="9"/>
      <c r="D281" s="9"/>
      <c r="E281" s="13" t="s">
        <v>438</v>
      </c>
      <c r="F281" s="12">
        <f t="shared" si="740"/>
        <v>2402.5</v>
      </c>
      <c r="G281" s="12">
        <f t="shared" si="740"/>
        <v>2057.5</v>
      </c>
      <c r="H281" s="12">
        <f t="shared" si="740"/>
        <v>2057.5</v>
      </c>
      <c r="I281" s="12">
        <f t="shared" si="740"/>
        <v>0</v>
      </c>
      <c r="J281" s="12">
        <f t="shared" si="740"/>
        <v>0</v>
      </c>
      <c r="K281" s="12">
        <f t="shared" si="740"/>
        <v>0</v>
      </c>
      <c r="L281" s="12">
        <f t="shared" si="682"/>
        <v>2402.5</v>
      </c>
      <c r="M281" s="12">
        <f t="shared" si="683"/>
        <v>2057.5</v>
      </c>
      <c r="N281" s="12">
        <f t="shared" si="684"/>
        <v>2057.5</v>
      </c>
      <c r="O281" s="12">
        <f t="shared" si="741"/>
        <v>0</v>
      </c>
      <c r="P281" s="12">
        <f t="shared" si="741"/>
        <v>0</v>
      </c>
      <c r="Q281" s="12">
        <f t="shared" si="741"/>
        <v>0</v>
      </c>
      <c r="R281" s="12">
        <f t="shared" si="637"/>
        <v>2402.5</v>
      </c>
      <c r="S281" s="12">
        <f t="shared" si="638"/>
        <v>2057.5</v>
      </c>
      <c r="T281" s="12">
        <f t="shared" si="639"/>
        <v>2057.5</v>
      </c>
      <c r="U281" s="12">
        <f t="shared" si="742"/>
        <v>0</v>
      </c>
      <c r="V281" s="12">
        <f t="shared" si="742"/>
        <v>0</v>
      </c>
      <c r="W281" s="12">
        <f t="shared" si="630"/>
        <v>2402.5</v>
      </c>
      <c r="X281" s="12">
        <f t="shared" si="631"/>
        <v>2057.5</v>
      </c>
      <c r="Y281" s="12">
        <f t="shared" si="632"/>
        <v>2057.5</v>
      </c>
      <c r="Z281" s="12">
        <f t="shared" si="743"/>
        <v>0</v>
      </c>
      <c r="AA281" s="12">
        <f t="shared" si="743"/>
        <v>0</v>
      </c>
      <c r="AB281" s="12">
        <f t="shared" si="743"/>
        <v>0</v>
      </c>
      <c r="AC281" s="12">
        <f t="shared" si="623"/>
        <v>2402.5</v>
      </c>
      <c r="AD281" s="12">
        <f t="shared" si="624"/>
        <v>2057.5</v>
      </c>
      <c r="AE281" s="12">
        <f t="shared" si="625"/>
        <v>2057.5</v>
      </c>
      <c r="AF281" s="12">
        <f t="shared" si="744"/>
        <v>0</v>
      </c>
      <c r="AG281" s="12">
        <f t="shared" si="744"/>
        <v>0</v>
      </c>
      <c r="AH281" s="12">
        <f t="shared" si="605"/>
        <v>2402.5</v>
      </c>
      <c r="AI281" s="12">
        <f t="shared" si="606"/>
        <v>2057.5</v>
      </c>
      <c r="AJ281" s="12">
        <f t="shared" si="607"/>
        <v>2057.5</v>
      </c>
      <c r="AK281" s="12">
        <f t="shared" si="746"/>
        <v>0</v>
      </c>
      <c r="AL281" s="12">
        <f t="shared" si="746"/>
        <v>0</v>
      </c>
      <c r="AM281" s="12">
        <f t="shared" si="746"/>
        <v>0</v>
      </c>
      <c r="AN281" s="12">
        <f t="shared" si="717"/>
        <v>2402.5</v>
      </c>
      <c r="AO281" s="12">
        <f t="shared" si="718"/>
        <v>2057.5</v>
      </c>
      <c r="AP281" s="12">
        <f t="shared" si="719"/>
        <v>2057.5</v>
      </c>
      <c r="AQ281" s="12">
        <f t="shared" si="746"/>
        <v>0</v>
      </c>
      <c r="AR281" s="1"/>
    </row>
    <row r="282" spans="1:44" ht="15.75" customHeight="1" x14ac:dyDescent="0.25">
      <c r="A282" s="9" t="s">
        <v>119</v>
      </c>
      <c r="B282" s="11">
        <v>620</v>
      </c>
      <c r="C282" s="9" t="s">
        <v>194</v>
      </c>
      <c r="D282" s="9" t="s">
        <v>187</v>
      </c>
      <c r="E282" s="13" t="s">
        <v>413</v>
      </c>
      <c r="F282" s="12">
        <v>2402.5</v>
      </c>
      <c r="G282" s="12">
        <v>2057.5</v>
      </c>
      <c r="H282" s="12">
        <v>2057.5</v>
      </c>
      <c r="I282" s="12"/>
      <c r="J282" s="12"/>
      <c r="K282" s="12"/>
      <c r="L282" s="12">
        <f t="shared" si="682"/>
        <v>2402.5</v>
      </c>
      <c r="M282" s="12">
        <f t="shared" si="683"/>
        <v>2057.5</v>
      </c>
      <c r="N282" s="12">
        <f t="shared" si="684"/>
        <v>2057.5</v>
      </c>
      <c r="O282" s="12"/>
      <c r="P282" s="12"/>
      <c r="Q282" s="12"/>
      <c r="R282" s="12">
        <f t="shared" si="637"/>
        <v>2402.5</v>
      </c>
      <c r="S282" s="12">
        <f t="shared" si="638"/>
        <v>2057.5</v>
      </c>
      <c r="T282" s="12">
        <f t="shared" si="639"/>
        <v>2057.5</v>
      </c>
      <c r="U282" s="12"/>
      <c r="V282" s="12"/>
      <c r="W282" s="12">
        <f t="shared" si="630"/>
        <v>2402.5</v>
      </c>
      <c r="X282" s="12">
        <f t="shared" si="631"/>
        <v>2057.5</v>
      </c>
      <c r="Y282" s="12">
        <f t="shared" si="632"/>
        <v>2057.5</v>
      </c>
      <c r="Z282" s="12"/>
      <c r="AA282" s="12"/>
      <c r="AB282" s="12"/>
      <c r="AC282" s="12">
        <f t="shared" si="623"/>
        <v>2402.5</v>
      </c>
      <c r="AD282" s="12">
        <f t="shared" si="624"/>
        <v>2057.5</v>
      </c>
      <c r="AE282" s="12">
        <f t="shared" si="625"/>
        <v>2057.5</v>
      </c>
      <c r="AF282" s="12"/>
      <c r="AG282" s="12"/>
      <c r="AH282" s="12">
        <f t="shared" si="605"/>
        <v>2402.5</v>
      </c>
      <c r="AI282" s="12">
        <f t="shared" si="606"/>
        <v>2057.5</v>
      </c>
      <c r="AJ282" s="12">
        <f t="shared" si="607"/>
        <v>2057.5</v>
      </c>
      <c r="AK282" s="12"/>
      <c r="AL282" s="12"/>
      <c r="AM282" s="12"/>
      <c r="AN282" s="12">
        <f t="shared" si="717"/>
        <v>2402.5</v>
      </c>
      <c r="AO282" s="12">
        <f t="shared" si="718"/>
        <v>2057.5</v>
      </c>
      <c r="AP282" s="12">
        <f t="shared" si="719"/>
        <v>2057.5</v>
      </c>
      <c r="AQ282" s="12"/>
      <c r="AR282" s="1"/>
    </row>
    <row r="283" spans="1:44" ht="31.5" x14ac:dyDescent="0.25">
      <c r="A283" s="9" t="s">
        <v>1319</v>
      </c>
      <c r="B283" s="11"/>
      <c r="C283" s="9"/>
      <c r="D283" s="9"/>
      <c r="E283" s="13" t="s">
        <v>1320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>
        <f>W284</f>
        <v>0</v>
      </c>
      <c r="X283" s="12">
        <f t="shared" ref="X283:AQ285" si="747">X284</f>
        <v>0</v>
      </c>
      <c r="Y283" s="12">
        <f t="shared" si="747"/>
        <v>0</v>
      </c>
      <c r="Z283" s="12">
        <f t="shared" si="747"/>
        <v>740</v>
      </c>
      <c r="AA283" s="12">
        <f t="shared" si="747"/>
        <v>0</v>
      </c>
      <c r="AB283" s="12">
        <f t="shared" si="747"/>
        <v>0</v>
      </c>
      <c r="AC283" s="12">
        <f t="shared" si="623"/>
        <v>740</v>
      </c>
      <c r="AD283" s="12">
        <f t="shared" si="624"/>
        <v>0</v>
      </c>
      <c r="AE283" s="12">
        <f t="shared" si="625"/>
        <v>0</v>
      </c>
      <c r="AF283" s="12">
        <f t="shared" si="747"/>
        <v>0</v>
      </c>
      <c r="AG283" s="12">
        <f t="shared" si="747"/>
        <v>0</v>
      </c>
      <c r="AH283" s="12">
        <f t="shared" si="605"/>
        <v>740</v>
      </c>
      <c r="AI283" s="12">
        <f t="shared" si="606"/>
        <v>0</v>
      </c>
      <c r="AJ283" s="12">
        <f t="shared" si="607"/>
        <v>0</v>
      </c>
      <c r="AK283" s="12">
        <f t="shared" si="747"/>
        <v>0</v>
      </c>
      <c r="AL283" s="12">
        <f t="shared" si="747"/>
        <v>0</v>
      </c>
      <c r="AM283" s="12">
        <f t="shared" si="747"/>
        <v>0</v>
      </c>
      <c r="AN283" s="12">
        <f t="shared" si="717"/>
        <v>740</v>
      </c>
      <c r="AO283" s="12">
        <f t="shared" si="718"/>
        <v>0</v>
      </c>
      <c r="AP283" s="12">
        <f t="shared" si="719"/>
        <v>0</v>
      </c>
      <c r="AQ283" s="12">
        <f t="shared" si="747"/>
        <v>0</v>
      </c>
      <c r="AR283" s="1"/>
    </row>
    <row r="284" spans="1:44" ht="47.25" x14ac:dyDescent="0.25">
      <c r="A284" s="9" t="s">
        <v>1319</v>
      </c>
      <c r="B284" s="11">
        <v>600</v>
      </c>
      <c r="C284" s="9"/>
      <c r="D284" s="9"/>
      <c r="E284" s="13" t="s">
        <v>436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>
        <f>W285</f>
        <v>0</v>
      </c>
      <c r="X284" s="12">
        <f t="shared" si="747"/>
        <v>0</v>
      </c>
      <c r="Y284" s="12">
        <f t="shared" si="747"/>
        <v>0</v>
      </c>
      <c r="Z284" s="12">
        <f t="shared" si="747"/>
        <v>740</v>
      </c>
      <c r="AA284" s="12">
        <f t="shared" si="747"/>
        <v>0</v>
      </c>
      <c r="AB284" s="12">
        <f t="shared" si="747"/>
        <v>0</v>
      </c>
      <c r="AC284" s="12">
        <f t="shared" si="623"/>
        <v>740</v>
      </c>
      <c r="AD284" s="12">
        <f t="shared" si="624"/>
        <v>0</v>
      </c>
      <c r="AE284" s="12">
        <f t="shared" si="625"/>
        <v>0</v>
      </c>
      <c r="AF284" s="12">
        <f t="shared" si="747"/>
        <v>0</v>
      </c>
      <c r="AG284" s="12">
        <f t="shared" si="747"/>
        <v>0</v>
      </c>
      <c r="AH284" s="12">
        <f t="shared" si="605"/>
        <v>740</v>
      </c>
      <c r="AI284" s="12">
        <f t="shared" si="606"/>
        <v>0</v>
      </c>
      <c r="AJ284" s="12">
        <f t="shared" si="607"/>
        <v>0</v>
      </c>
      <c r="AK284" s="12">
        <f t="shared" si="747"/>
        <v>0</v>
      </c>
      <c r="AL284" s="12">
        <f t="shared" si="747"/>
        <v>0</v>
      </c>
      <c r="AM284" s="12">
        <f t="shared" si="747"/>
        <v>0</v>
      </c>
      <c r="AN284" s="12">
        <f t="shared" si="717"/>
        <v>740</v>
      </c>
      <c r="AO284" s="12">
        <f t="shared" si="718"/>
        <v>0</v>
      </c>
      <c r="AP284" s="12">
        <f t="shared" si="719"/>
        <v>0</v>
      </c>
      <c r="AQ284" s="12">
        <f t="shared" si="747"/>
        <v>0</v>
      </c>
      <c r="AR284" s="1"/>
    </row>
    <row r="285" spans="1:44" ht="15.75" customHeight="1" x14ac:dyDescent="0.25">
      <c r="A285" s="9" t="s">
        <v>1319</v>
      </c>
      <c r="B285" s="11">
        <v>620</v>
      </c>
      <c r="C285" s="9"/>
      <c r="D285" s="9"/>
      <c r="E285" s="13" t="s">
        <v>438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>
        <f>W286</f>
        <v>0</v>
      </c>
      <c r="X285" s="12">
        <f t="shared" si="747"/>
        <v>0</v>
      </c>
      <c r="Y285" s="12">
        <f t="shared" si="747"/>
        <v>0</v>
      </c>
      <c r="Z285" s="12">
        <f t="shared" si="747"/>
        <v>740</v>
      </c>
      <c r="AA285" s="12">
        <f t="shared" si="747"/>
        <v>0</v>
      </c>
      <c r="AB285" s="12">
        <f t="shared" si="747"/>
        <v>0</v>
      </c>
      <c r="AC285" s="12">
        <f t="shared" si="623"/>
        <v>740</v>
      </c>
      <c r="AD285" s="12">
        <f t="shared" si="624"/>
        <v>0</v>
      </c>
      <c r="AE285" s="12">
        <f t="shared" si="625"/>
        <v>0</v>
      </c>
      <c r="AF285" s="12">
        <f t="shared" si="747"/>
        <v>0</v>
      </c>
      <c r="AG285" s="12">
        <f t="shared" si="747"/>
        <v>0</v>
      </c>
      <c r="AH285" s="12">
        <f t="shared" si="605"/>
        <v>740</v>
      </c>
      <c r="AI285" s="12">
        <f t="shared" si="606"/>
        <v>0</v>
      </c>
      <c r="AJ285" s="12">
        <f t="shared" si="607"/>
        <v>0</v>
      </c>
      <c r="AK285" s="12">
        <f t="shared" si="747"/>
        <v>0</v>
      </c>
      <c r="AL285" s="12">
        <f t="shared" si="747"/>
        <v>0</v>
      </c>
      <c r="AM285" s="12">
        <f t="shared" si="747"/>
        <v>0</v>
      </c>
      <c r="AN285" s="12">
        <f t="shared" si="717"/>
        <v>740</v>
      </c>
      <c r="AO285" s="12">
        <f t="shared" si="718"/>
        <v>0</v>
      </c>
      <c r="AP285" s="12">
        <f t="shared" si="719"/>
        <v>0</v>
      </c>
      <c r="AQ285" s="12">
        <f t="shared" si="747"/>
        <v>0</v>
      </c>
      <c r="AR285" s="1"/>
    </row>
    <row r="286" spans="1:44" ht="15.75" customHeight="1" x14ac:dyDescent="0.25">
      <c r="A286" s="9" t="s">
        <v>1319</v>
      </c>
      <c r="B286" s="11">
        <v>620</v>
      </c>
      <c r="C286" s="9" t="s">
        <v>194</v>
      </c>
      <c r="D286" s="9" t="s">
        <v>187</v>
      </c>
      <c r="E286" s="13" t="s">
        <v>413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>
        <v>0</v>
      </c>
      <c r="X286" s="12">
        <v>0</v>
      </c>
      <c r="Y286" s="12">
        <v>0</v>
      </c>
      <c r="Z286" s="12">
        <v>740</v>
      </c>
      <c r="AA286" s="12"/>
      <c r="AB286" s="12"/>
      <c r="AC286" s="12">
        <f t="shared" si="623"/>
        <v>740</v>
      </c>
      <c r="AD286" s="12">
        <f t="shared" si="624"/>
        <v>0</v>
      </c>
      <c r="AE286" s="12">
        <f t="shared" si="625"/>
        <v>0</v>
      </c>
      <c r="AF286" s="12"/>
      <c r="AG286" s="12"/>
      <c r="AH286" s="12">
        <f t="shared" si="605"/>
        <v>740</v>
      </c>
      <c r="AI286" s="12">
        <f t="shared" si="606"/>
        <v>0</v>
      </c>
      <c r="AJ286" s="12">
        <f t="shared" si="607"/>
        <v>0</v>
      </c>
      <c r="AK286" s="12"/>
      <c r="AL286" s="12"/>
      <c r="AM286" s="12"/>
      <c r="AN286" s="12">
        <f t="shared" si="717"/>
        <v>740</v>
      </c>
      <c r="AO286" s="12">
        <f t="shared" si="718"/>
        <v>0</v>
      </c>
      <c r="AP286" s="12">
        <f t="shared" si="719"/>
        <v>0</v>
      </c>
      <c r="AQ286" s="12"/>
      <c r="AR286" s="1"/>
    </row>
    <row r="287" spans="1:44" ht="15.75" customHeight="1" x14ac:dyDescent="0.25">
      <c r="A287" s="9" t="s">
        <v>1386</v>
      </c>
      <c r="B287" s="11"/>
      <c r="C287" s="9"/>
      <c r="D287" s="9"/>
      <c r="E287" s="30" t="s">
        <v>1388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>
        <f>AH288</f>
        <v>0</v>
      </c>
      <c r="AI287" s="12">
        <f t="shared" ref="AI287:AQ289" si="748">AI288</f>
        <v>0</v>
      </c>
      <c r="AJ287" s="12">
        <f t="shared" si="748"/>
        <v>0</v>
      </c>
      <c r="AK287" s="12">
        <f t="shared" si="748"/>
        <v>192.3</v>
      </c>
      <c r="AL287" s="12">
        <f t="shared" si="748"/>
        <v>0</v>
      </c>
      <c r="AM287" s="12">
        <f t="shared" si="748"/>
        <v>0</v>
      </c>
      <c r="AN287" s="12">
        <f t="shared" si="717"/>
        <v>192.3</v>
      </c>
      <c r="AO287" s="12">
        <f t="shared" si="718"/>
        <v>0</v>
      </c>
      <c r="AP287" s="12">
        <f t="shared" si="719"/>
        <v>0</v>
      </c>
      <c r="AQ287" s="12">
        <f t="shared" si="748"/>
        <v>0</v>
      </c>
      <c r="AR287" s="1"/>
    </row>
    <row r="288" spans="1:44" ht="47.25" x14ac:dyDescent="0.25">
      <c r="A288" s="9" t="s">
        <v>1386</v>
      </c>
      <c r="B288" s="11">
        <v>600</v>
      </c>
      <c r="C288" s="9"/>
      <c r="D288" s="9"/>
      <c r="E288" s="13" t="s">
        <v>436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>
        <f>AH289</f>
        <v>0</v>
      </c>
      <c r="AI288" s="12">
        <f t="shared" si="748"/>
        <v>0</v>
      </c>
      <c r="AJ288" s="12">
        <f t="shared" si="748"/>
        <v>0</v>
      </c>
      <c r="AK288" s="12">
        <f t="shared" si="748"/>
        <v>192.3</v>
      </c>
      <c r="AL288" s="12">
        <f t="shared" si="748"/>
        <v>0</v>
      </c>
      <c r="AM288" s="12">
        <f t="shared" si="748"/>
        <v>0</v>
      </c>
      <c r="AN288" s="12">
        <f t="shared" si="717"/>
        <v>192.3</v>
      </c>
      <c r="AO288" s="12">
        <f t="shared" si="718"/>
        <v>0</v>
      </c>
      <c r="AP288" s="12">
        <f t="shared" si="719"/>
        <v>0</v>
      </c>
      <c r="AQ288" s="12">
        <f t="shared" si="748"/>
        <v>0</v>
      </c>
      <c r="AR288" s="1"/>
    </row>
    <row r="289" spans="1:44" ht="15.75" customHeight="1" x14ac:dyDescent="0.25">
      <c r="A289" s="9" t="s">
        <v>1386</v>
      </c>
      <c r="B289" s="11">
        <v>620</v>
      </c>
      <c r="C289" s="9"/>
      <c r="D289" s="9"/>
      <c r="E289" s="13" t="s">
        <v>438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>
        <f>AH290</f>
        <v>0</v>
      </c>
      <c r="AI289" s="12">
        <f t="shared" si="748"/>
        <v>0</v>
      </c>
      <c r="AJ289" s="12">
        <f t="shared" si="748"/>
        <v>0</v>
      </c>
      <c r="AK289" s="12">
        <f t="shared" si="748"/>
        <v>192.3</v>
      </c>
      <c r="AL289" s="12">
        <f t="shared" si="748"/>
        <v>0</v>
      </c>
      <c r="AM289" s="12">
        <f t="shared" si="748"/>
        <v>0</v>
      </c>
      <c r="AN289" s="12">
        <f t="shared" si="717"/>
        <v>192.3</v>
      </c>
      <c r="AO289" s="12">
        <f t="shared" si="718"/>
        <v>0</v>
      </c>
      <c r="AP289" s="12">
        <f t="shared" si="719"/>
        <v>0</v>
      </c>
      <c r="AQ289" s="12">
        <f t="shared" si="748"/>
        <v>0</v>
      </c>
      <c r="AR289" s="1"/>
    </row>
    <row r="290" spans="1:44" ht="15.75" customHeight="1" x14ac:dyDescent="0.25">
      <c r="A290" s="9" t="s">
        <v>1386</v>
      </c>
      <c r="B290" s="11">
        <v>620</v>
      </c>
      <c r="C290" s="9" t="s">
        <v>194</v>
      </c>
      <c r="D290" s="9" t="s">
        <v>187</v>
      </c>
      <c r="E290" s="13" t="s">
        <v>413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>
        <v>0</v>
      </c>
      <c r="AI290" s="12">
        <v>0</v>
      </c>
      <c r="AJ290" s="12">
        <v>0</v>
      </c>
      <c r="AK290" s="12">
        <v>192.3</v>
      </c>
      <c r="AL290" s="12"/>
      <c r="AM290" s="12"/>
      <c r="AN290" s="12">
        <f t="shared" si="717"/>
        <v>192.3</v>
      </c>
      <c r="AO290" s="12">
        <f t="shared" si="718"/>
        <v>0</v>
      </c>
      <c r="AP290" s="12">
        <f t="shared" si="719"/>
        <v>0</v>
      </c>
      <c r="AQ290" s="12"/>
      <c r="AR290" s="1"/>
    </row>
    <row r="291" spans="1:44" ht="63" x14ac:dyDescent="0.25">
      <c r="A291" s="9" t="s">
        <v>120</v>
      </c>
      <c r="B291" s="11"/>
      <c r="C291" s="9"/>
      <c r="D291" s="9"/>
      <c r="E291" s="13" t="s">
        <v>1161</v>
      </c>
      <c r="F291" s="12">
        <f t="shared" ref="F291:K293" si="749">F292</f>
        <v>995</v>
      </c>
      <c r="G291" s="12">
        <f t="shared" si="749"/>
        <v>0</v>
      </c>
      <c r="H291" s="12">
        <f t="shared" si="749"/>
        <v>0</v>
      </c>
      <c r="I291" s="12">
        <f t="shared" si="749"/>
        <v>-300</v>
      </c>
      <c r="J291" s="12">
        <f t="shared" si="749"/>
        <v>0</v>
      </c>
      <c r="K291" s="12">
        <f t="shared" si="749"/>
        <v>0</v>
      </c>
      <c r="L291" s="12">
        <f t="shared" si="682"/>
        <v>695</v>
      </c>
      <c r="M291" s="12">
        <f t="shared" si="683"/>
        <v>0</v>
      </c>
      <c r="N291" s="12">
        <f t="shared" si="684"/>
        <v>0</v>
      </c>
      <c r="O291" s="12">
        <f t="shared" ref="O291:Q293" si="750">O292</f>
        <v>230.72199999999998</v>
      </c>
      <c r="P291" s="12">
        <f t="shared" si="750"/>
        <v>0</v>
      </c>
      <c r="Q291" s="12">
        <f t="shared" si="750"/>
        <v>0</v>
      </c>
      <c r="R291" s="12">
        <f t="shared" si="637"/>
        <v>925.72199999999998</v>
      </c>
      <c r="S291" s="12">
        <f t="shared" si="638"/>
        <v>0</v>
      </c>
      <c r="T291" s="12">
        <f t="shared" si="639"/>
        <v>0</v>
      </c>
      <c r="U291" s="12">
        <f t="shared" ref="U291:V293" si="751">U292</f>
        <v>0</v>
      </c>
      <c r="V291" s="12">
        <f t="shared" si="751"/>
        <v>0</v>
      </c>
      <c r="W291" s="12">
        <f t="shared" si="630"/>
        <v>925.72199999999998</v>
      </c>
      <c r="X291" s="12">
        <f t="shared" si="631"/>
        <v>0</v>
      </c>
      <c r="Y291" s="12">
        <f t="shared" si="632"/>
        <v>0</v>
      </c>
      <c r="Z291" s="12">
        <f t="shared" ref="Z291:AB293" si="752">Z292</f>
        <v>0</v>
      </c>
      <c r="AA291" s="12">
        <f t="shared" si="752"/>
        <v>0</v>
      </c>
      <c r="AB291" s="12">
        <f t="shared" si="752"/>
        <v>0</v>
      </c>
      <c r="AC291" s="12">
        <f t="shared" si="623"/>
        <v>925.72199999999998</v>
      </c>
      <c r="AD291" s="12">
        <f t="shared" si="624"/>
        <v>0</v>
      </c>
      <c r="AE291" s="12">
        <f t="shared" si="625"/>
        <v>0</v>
      </c>
      <c r="AF291" s="12">
        <f t="shared" ref="AF291:AG293" si="753">AF292</f>
        <v>0</v>
      </c>
      <c r="AG291" s="12">
        <f t="shared" si="753"/>
        <v>0</v>
      </c>
      <c r="AH291" s="12">
        <f t="shared" si="605"/>
        <v>925.72199999999998</v>
      </c>
      <c r="AI291" s="12">
        <f t="shared" si="606"/>
        <v>0</v>
      </c>
      <c r="AJ291" s="12">
        <f t="shared" si="607"/>
        <v>0</v>
      </c>
      <c r="AK291" s="12">
        <f t="shared" ref="AK291:AQ293" si="754">AK292</f>
        <v>0</v>
      </c>
      <c r="AL291" s="12">
        <f t="shared" si="754"/>
        <v>0</v>
      </c>
      <c r="AM291" s="12">
        <f t="shared" si="754"/>
        <v>0</v>
      </c>
      <c r="AN291" s="12">
        <f t="shared" si="717"/>
        <v>925.72199999999998</v>
      </c>
      <c r="AO291" s="12">
        <f t="shared" si="718"/>
        <v>0</v>
      </c>
      <c r="AP291" s="12">
        <f t="shared" si="719"/>
        <v>0</v>
      </c>
      <c r="AQ291" s="12">
        <f t="shared" si="754"/>
        <v>0</v>
      </c>
      <c r="AR291" s="1"/>
    </row>
    <row r="292" spans="1:44" ht="47.25" customHeight="1" x14ac:dyDescent="0.25">
      <c r="A292" s="9" t="s">
        <v>120</v>
      </c>
      <c r="B292" s="11">
        <v>200</v>
      </c>
      <c r="C292" s="9"/>
      <c r="D292" s="9"/>
      <c r="E292" s="13" t="s">
        <v>426</v>
      </c>
      <c r="F292" s="12">
        <f t="shared" si="749"/>
        <v>995</v>
      </c>
      <c r="G292" s="12">
        <f t="shared" si="749"/>
        <v>0</v>
      </c>
      <c r="H292" s="12">
        <f t="shared" si="749"/>
        <v>0</v>
      </c>
      <c r="I292" s="12">
        <f t="shared" si="749"/>
        <v>-300</v>
      </c>
      <c r="J292" s="12">
        <f t="shared" si="749"/>
        <v>0</v>
      </c>
      <c r="K292" s="12">
        <f t="shared" si="749"/>
        <v>0</v>
      </c>
      <c r="L292" s="12">
        <f t="shared" si="682"/>
        <v>695</v>
      </c>
      <c r="M292" s="12">
        <f t="shared" si="683"/>
        <v>0</v>
      </c>
      <c r="N292" s="12">
        <f t="shared" si="684"/>
        <v>0</v>
      </c>
      <c r="O292" s="12">
        <f t="shared" si="750"/>
        <v>230.72199999999998</v>
      </c>
      <c r="P292" s="12">
        <f t="shared" si="750"/>
        <v>0</v>
      </c>
      <c r="Q292" s="12">
        <f t="shared" si="750"/>
        <v>0</v>
      </c>
      <c r="R292" s="12">
        <f t="shared" si="637"/>
        <v>925.72199999999998</v>
      </c>
      <c r="S292" s="12">
        <f t="shared" si="638"/>
        <v>0</v>
      </c>
      <c r="T292" s="12">
        <f t="shared" si="639"/>
        <v>0</v>
      </c>
      <c r="U292" s="12">
        <f t="shared" si="751"/>
        <v>0</v>
      </c>
      <c r="V292" s="12">
        <f t="shared" si="751"/>
        <v>0</v>
      </c>
      <c r="W292" s="12">
        <f t="shared" si="630"/>
        <v>925.72199999999998</v>
      </c>
      <c r="X292" s="12">
        <f t="shared" si="631"/>
        <v>0</v>
      </c>
      <c r="Y292" s="12">
        <f t="shared" si="632"/>
        <v>0</v>
      </c>
      <c r="Z292" s="12">
        <f t="shared" si="752"/>
        <v>0</v>
      </c>
      <c r="AA292" s="12">
        <f t="shared" si="752"/>
        <v>0</v>
      </c>
      <c r="AB292" s="12">
        <f t="shared" si="752"/>
        <v>0</v>
      </c>
      <c r="AC292" s="12">
        <f t="shared" si="623"/>
        <v>925.72199999999998</v>
      </c>
      <c r="AD292" s="12">
        <f t="shared" si="624"/>
        <v>0</v>
      </c>
      <c r="AE292" s="12">
        <f t="shared" si="625"/>
        <v>0</v>
      </c>
      <c r="AF292" s="12">
        <f t="shared" si="753"/>
        <v>0</v>
      </c>
      <c r="AG292" s="12">
        <f t="shared" si="753"/>
        <v>0</v>
      </c>
      <c r="AH292" s="12">
        <f t="shared" ref="AH292:AH358" si="755">AC292+AF292</f>
        <v>925.72199999999998</v>
      </c>
      <c r="AI292" s="12">
        <f t="shared" ref="AI292:AI358" si="756">AD292+AG292</f>
        <v>0</v>
      </c>
      <c r="AJ292" s="12">
        <f t="shared" ref="AJ292:AJ358" si="757">AE292</f>
        <v>0</v>
      </c>
      <c r="AK292" s="12">
        <f t="shared" si="754"/>
        <v>0</v>
      </c>
      <c r="AL292" s="12">
        <f t="shared" si="754"/>
        <v>0</v>
      </c>
      <c r="AM292" s="12">
        <f t="shared" si="754"/>
        <v>0</v>
      </c>
      <c r="AN292" s="12">
        <f t="shared" si="717"/>
        <v>925.72199999999998</v>
      </c>
      <c r="AO292" s="12">
        <f t="shared" si="718"/>
        <v>0</v>
      </c>
      <c r="AP292" s="12">
        <f t="shared" si="719"/>
        <v>0</v>
      </c>
      <c r="AQ292" s="12">
        <f t="shared" si="754"/>
        <v>0</v>
      </c>
      <c r="AR292" s="1"/>
    </row>
    <row r="293" spans="1:44" ht="47.25" customHeight="1" x14ac:dyDescent="0.25">
      <c r="A293" s="9" t="s">
        <v>120</v>
      </c>
      <c r="B293" s="11">
        <v>240</v>
      </c>
      <c r="C293" s="9"/>
      <c r="D293" s="9"/>
      <c r="E293" s="13" t="s">
        <v>427</v>
      </c>
      <c r="F293" s="12">
        <f t="shared" si="749"/>
        <v>995</v>
      </c>
      <c r="G293" s="12">
        <f t="shared" si="749"/>
        <v>0</v>
      </c>
      <c r="H293" s="12">
        <f t="shared" si="749"/>
        <v>0</v>
      </c>
      <c r="I293" s="12">
        <f t="shared" si="749"/>
        <v>-300</v>
      </c>
      <c r="J293" s="12">
        <f t="shared" si="749"/>
        <v>0</v>
      </c>
      <c r="K293" s="12">
        <f t="shared" si="749"/>
        <v>0</v>
      </c>
      <c r="L293" s="12">
        <f t="shared" si="682"/>
        <v>695</v>
      </c>
      <c r="M293" s="12">
        <f t="shared" si="683"/>
        <v>0</v>
      </c>
      <c r="N293" s="12">
        <f t="shared" si="684"/>
        <v>0</v>
      </c>
      <c r="O293" s="12">
        <f t="shared" si="750"/>
        <v>230.72199999999998</v>
      </c>
      <c r="P293" s="12">
        <f t="shared" si="750"/>
        <v>0</v>
      </c>
      <c r="Q293" s="12">
        <f t="shared" si="750"/>
        <v>0</v>
      </c>
      <c r="R293" s="12">
        <f t="shared" si="637"/>
        <v>925.72199999999998</v>
      </c>
      <c r="S293" s="12">
        <f t="shared" si="638"/>
        <v>0</v>
      </c>
      <c r="T293" s="12">
        <f t="shared" si="639"/>
        <v>0</v>
      </c>
      <c r="U293" s="12">
        <f t="shared" si="751"/>
        <v>0</v>
      </c>
      <c r="V293" s="12">
        <f t="shared" si="751"/>
        <v>0</v>
      </c>
      <c r="W293" s="12">
        <f t="shared" si="630"/>
        <v>925.72199999999998</v>
      </c>
      <c r="X293" s="12">
        <f t="shared" si="631"/>
        <v>0</v>
      </c>
      <c r="Y293" s="12">
        <f t="shared" si="632"/>
        <v>0</v>
      </c>
      <c r="Z293" s="12">
        <f t="shared" si="752"/>
        <v>0</v>
      </c>
      <c r="AA293" s="12">
        <f t="shared" si="752"/>
        <v>0</v>
      </c>
      <c r="AB293" s="12">
        <f t="shared" si="752"/>
        <v>0</v>
      </c>
      <c r="AC293" s="12">
        <f t="shared" si="623"/>
        <v>925.72199999999998</v>
      </c>
      <c r="AD293" s="12">
        <f t="shared" si="624"/>
        <v>0</v>
      </c>
      <c r="AE293" s="12">
        <f t="shared" si="625"/>
        <v>0</v>
      </c>
      <c r="AF293" s="12">
        <f t="shared" si="753"/>
        <v>0</v>
      </c>
      <c r="AG293" s="12">
        <f t="shared" si="753"/>
        <v>0</v>
      </c>
      <c r="AH293" s="12">
        <f t="shared" si="755"/>
        <v>925.72199999999998</v>
      </c>
      <c r="AI293" s="12">
        <f t="shared" si="756"/>
        <v>0</v>
      </c>
      <c r="AJ293" s="12">
        <f t="shared" si="757"/>
        <v>0</v>
      </c>
      <c r="AK293" s="12">
        <f t="shared" si="754"/>
        <v>0</v>
      </c>
      <c r="AL293" s="12">
        <f t="shared" si="754"/>
        <v>0</v>
      </c>
      <c r="AM293" s="12">
        <f t="shared" si="754"/>
        <v>0</v>
      </c>
      <c r="AN293" s="12">
        <f t="shared" si="717"/>
        <v>925.72199999999998</v>
      </c>
      <c r="AO293" s="12">
        <f t="shared" si="718"/>
        <v>0</v>
      </c>
      <c r="AP293" s="12">
        <f t="shared" si="719"/>
        <v>0</v>
      </c>
      <c r="AQ293" s="12">
        <f t="shared" si="754"/>
        <v>0</v>
      </c>
      <c r="AR293" s="1"/>
    </row>
    <row r="294" spans="1:44" ht="15.75" customHeight="1" x14ac:dyDescent="0.25">
      <c r="A294" s="9" t="s">
        <v>120</v>
      </c>
      <c r="B294" s="11">
        <v>240</v>
      </c>
      <c r="C294" s="9" t="s">
        <v>194</v>
      </c>
      <c r="D294" s="9" t="s">
        <v>187</v>
      </c>
      <c r="E294" s="13" t="s">
        <v>413</v>
      </c>
      <c r="F294" s="12">
        <v>995</v>
      </c>
      <c r="G294" s="12"/>
      <c r="H294" s="12"/>
      <c r="I294" s="12">
        <f>-124.3-11.3-22.7-11.3-22.6-107.8</f>
        <v>-300</v>
      </c>
      <c r="J294" s="12"/>
      <c r="K294" s="12"/>
      <c r="L294" s="12">
        <f t="shared" si="682"/>
        <v>695</v>
      </c>
      <c r="M294" s="12">
        <f t="shared" si="683"/>
        <v>0</v>
      </c>
      <c r="N294" s="12">
        <f t="shared" si="684"/>
        <v>0</v>
      </c>
      <c r="O294" s="12">
        <f>110.722+120</f>
        <v>230.72199999999998</v>
      </c>
      <c r="P294" s="12"/>
      <c r="Q294" s="12"/>
      <c r="R294" s="12">
        <f t="shared" si="637"/>
        <v>925.72199999999998</v>
      </c>
      <c r="S294" s="12">
        <f t="shared" si="638"/>
        <v>0</v>
      </c>
      <c r="T294" s="12">
        <f t="shared" si="639"/>
        <v>0</v>
      </c>
      <c r="U294" s="12"/>
      <c r="V294" s="12"/>
      <c r="W294" s="12">
        <f t="shared" si="630"/>
        <v>925.72199999999998</v>
      </c>
      <c r="X294" s="12">
        <f t="shared" si="631"/>
        <v>0</v>
      </c>
      <c r="Y294" s="12">
        <f t="shared" si="632"/>
        <v>0</v>
      </c>
      <c r="Z294" s="12"/>
      <c r="AA294" s="12"/>
      <c r="AB294" s="12"/>
      <c r="AC294" s="12">
        <f t="shared" si="623"/>
        <v>925.72199999999998</v>
      </c>
      <c r="AD294" s="12">
        <f t="shared" si="624"/>
        <v>0</v>
      </c>
      <c r="AE294" s="12">
        <f t="shared" si="625"/>
        <v>0</v>
      </c>
      <c r="AF294" s="12"/>
      <c r="AG294" s="12"/>
      <c r="AH294" s="12">
        <f t="shared" si="755"/>
        <v>925.72199999999998</v>
      </c>
      <c r="AI294" s="12">
        <f t="shared" si="756"/>
        <v>0</v>
      </c>
      <c r="AJ294" s="12">
        <f t="shared" si="757"/>
        <v>0</v>
      </c>
      <c r="AK294" s="12"/>
      <c r="AL294" s="12"/>
      <c r="AM294" s="12"/>
      <c r="AN294" s="12">
        <f t="shared" si="717"/>
        <v>925.72199999999998</v>
      </c>
      <c r="AO294" s="12">
        <f t="shared" si="718"/>
        <v>0</v>
      </c>
      <c r="AP294" s="12">
        <f t="shared" si="719"/>
        <v>0</v>
      </c>
      <c r="AQ294" s="12"/>
      <c r="AR294" s="1"/>
    </row>
    <row r="295" spans="1:44" s="3" customFormat="1" ht="31.5" customHeight="1" x14ac:dyDescent="0.25">
      <c r="A295" s="7" t="s">
        <v>221</v>
      </c>
      <c r="B295" s="6"/>
      <c r="C295" s="7"/>
      <c r="D295" s="7"/>
      <c r="E295" s="14" t="s">
        <v>467</v>
      </c>
      <c r="F295" s="8">
        <f>F296+F321</f>
        <v>43433.8</v>
      </c>
      <c r="G295" s="8">
        <f>G296+G321</f>
        <v>28433.8</v>
      </c>
      <c r="H295" s="8">
        <f>H296+H321</f>
        <v>28433.8</v>
      </c>
      <c r="I295" s="8">
        <f t="shared" ref="I295:K295" si="758">I296+I321</f>
        <v>2384.6999999999998</v>
      </c>
      <c r="J295" s="8">
        <f t="shared" si="758"/>
        <v>0</v>
      </c>
      <c r="K295" s="8">
        <f t="shared" si="758"/>
        <v>0</v>
      </c>
      <c r="L295" s="8">
        <f t="shared" si="682"/>
        <v>45818.5</v>
      </c>
      <c r="M295" s="8">
        <f t="shared" si="683"/>
        <v>28433.8</v>
      </c>
      <c r="N295" s="8">
        <f t="shared" si="684"/>
        <v>28433.8</v>
      </c>
      <c r="O295" s="8">
        <f t="shared" ref="O295:Q295" si="759">O296+O321</f>
        <v>9495.4000000000015</v>
      </c>
      <c r="P295" s="8">
        <f t="shared" si="759"/>
        <v>0</v>
      </c>
      <c r="Q295" s="8">
        <f t="shared" si="759"/>
        <v>0</v>
      </c>
      <c r="R295" s="12">
        <f t="shared" si="637"/>
        <v>55313.9</v>
      </c>
      <c r="S295" s="12">
        <f t="shared" si="638"/>
        <v>28433.8</v>
      </c>
      <c r="T295" s="12">
        <f t="shared" si="639"/>
        <v>28433.8</v>
      </c>
      <c r="U295" s="8">
        <f t="shared" ref="U295:V295" si="760">U296+U321</f>
        <v>0</v>
      </c>
      <c r="V295" s="8">
        <f t="shared" si="760"/>
        <v>0</v>
      </c>
      <c r="W295" s="12">
        <f t="shared" si="630"/>
        <v>55313.9</v>
      </c>
      <c r="X295" s="12">
        <f t="shared" si="631"/>
        <v>28433.8</v>
      </c>
      <c r="Y295" s="12">
        <f t="shared" si="632"/>
        <v>28433.8</v>
      </c>
      <c r="Z295" s="8">
        <f t="shared" ref="Z295:AB295" si="761">Z296+Z321</f>
        <v>0</v>
      </c>
      <c r="AA295" s="8">
        <f t="shared" si="761"/>
        <v>0</v>
      </c>
      <c r="AB295" s="8">
        <f t="shared" si="761"/>
        <v>0</v>
      </c>
      <c r="AC295" s="12">
        <f t="shared" si="623"/>
        <v>55313.9</v>
      </c>
      <c r="AD295" s="12">
        <f t="shared" si="624"/>
        <v>28433.8</v>
      </c>
      <c r="AE295" s="12">
        <f t="shared" si="625"/>
        <v>28433.8</v>
      </c>
      <c r="AF295" s="8">
        <f t="shared" ref="AF295:AG295" si="762">AF296+AF321</f>
        <v>0</v>
      </c>
      <c r="AG295" s="8">
        <f t="shared" si="762"/>
        <v>0</v>
      </c>
      <c r="AH295" s="8">
        <f t="shared" si="755"/>
        <v>55313.9</v>
      </c>
      <c r="AI295" s="8">
        <f t="shared" si="756"/>
        <v>28433.8</v>
      </c>
      <c r="AJ295" s="8">
        <f t="shared" si="757"/>
        <v>28433.8</v>
      </c>
      <c r="AK295" s="8">
        <f>AK296+AK321</f>
        <v>6463.5</v>
      </c>
      <c r="AL295" s="8">
        <f>AL296+AL321</f>
        <v>0</v>
      </c>
      <c r="AM295" s="8">
        <f>AM296+AM321</f>
        <v>0</v>
      </c>
      <c r="AN295" s="8">
        <f t="shared" si="717"/>
        <v>61777.4</v>
      </c>
      <c r="AO295" s="8">
        <f t="shared" si="718"/>
        <v>28433.8</v>
      </c>
      <c r="AP295" s="8">
        <f t="shared" si="719"/>
        <v>28433.8</v>
      </c>
      <c r="AQ295" s="8">
        <f>AQ296+AQ321</f>
        <v>0</v>
      </c>
      <c r="AR295" s="52"/>
    </row>
    <row r="296" spans="1:44" s="26" customFormat="1" ht="47.25" customHeight="1" x14ac:dyDescent="0.25">
      <c r="A296" s="27" t="s">
        <v>222</v>
      </c>
      <c r="B296" s="28"/>
      <c r="C296" s="27"/>
      <c r="D296" s="27"/>
      <c r="E296" s="30" t="s">
        <v>918</v>
      </c>
      <c r="F296" s="29">
        <f>F297+F316</f>
        <v>29802.6</v>
      </c>
      <c r="G296" s="29">
        <f>G297+G316</f>
        <v>14802.599999999999</v>
      </c>
      <c r="H296" s="29">
        <f>H297+H316</f>
        <v>14802.599999999999</v>
      </c>
      <c r="I296" s="29">
        <f t="shared" ref="I296:K296" si="763">I297+I316</f>
        <v>2384.6999999999998</v>
      </c>
      <c r="J296" s="29">
        <f t="shared" si="763"/>
        <v>0</v>
      </c>
      <c r="K296" s="29">
        <f t="shared" si="763"/>
        <v>0</v>
      </c>
      <c r="L296" s="29">
        <f t="shared" si="682"/>
        <v>32187.3</v>
      </c>
      <c r="M296" s="29">
        <f t="shared" si="683"/>
        <v>14802.599999999999</v>
      </c>
      <c r="N296" s="29">
        <f t="shared" si="684"/>
        <v>14802.599999999999</v>
      </c>
      <c r="O296" s="29">
        <f t="shared" ref="O296:Q296" si="764">O297+O316</f>
        <v>0</v>
      </c>
      <c r="P296" s="29">
        <f t="shared" si="764"/>
        <v>0</v>
      </c>
      <c r="Q296" s="29">
        <f t="shared" si="764"/>
        <v>0</v>
      </c>
      <c r="R296" s="12">
        <f t="shared" si="637"/>
        <v>32187.3</v>
      </c>
      <c r="S296" s="12">
        <f t="shared" si="638"/>
        <v>14802.599999999999</v>
      </c>
      <c r="T296" s="12">
        <f t="shared" si="639"/>
        <v>14802.599999999999</v>
      </c>
      <c r="U296" s="29">
        <f t="shared" ref="U296:V296" si="765">U297+U316</f>
        <v>0</v>
      </c>
      <c r="V296" s="29">
        <f t="shared" si="765"/>
        <v>0</v>
      </c>
      <c r="W296" s="12">
        <f t="shared" si="630"/>
        <v>32187.3</v>
      </c>
      <c r="X296" s="12">
        <f t="shared" si="631"/>
        <v>14802.599999999999</v>
      </c>
      <c r="Y296" s="12">
        <f t="shared" si="632"/>
        <v>14802.599999999999</v>
      </c>
      <c r="Z296" s="29">
        <f t="shared" ref="Z296:AB296" si="766">Z297+Z316</f>
        <v>0</v>
      </c>
      <c r="AA296" s="29">
        <f t="shared" si="766"/>
        <v>0</v>
      </c>
      <c r="AB296" s="29">
        <f t="shared" si="766"/>
        <v>0</v>
      </c>
      <c r="AC296" s="12">
        <f t="shared" ref="AC296:AC362" si="767">W296+Z296</f>
        <v>32187.3</v>
      </c>
      <c r="AD296" s="12">
        <f t="shared" ref="AD296:AD362" si="768">X296+AA296</f>
        <v>14802.599999999999</v>
      </c>
      <c r="AE296" s="12">
        <f t="shared" ref="AE296:AE362" si="769">Y296+AB296</f>
        <v>14802.599999999999</v>
      </c>
      <c r="AF296" s="29">
        <f t="shared" ref="AF296:AG296" si="770">AF297+AF316</f>
        <v>0</v>
      </c>
      <c r="AG296" s="29">
        <f t="shared" si="770"/>
        <v>0</v>
      </c>
      <c r="AH296" s="29">
        <f t="shared" si="755"/>
        <v>32187.3</v>
      </c>
      <c r="AI296" s="29">
        <f t="shared" si="756"/>
        <v>14802.599999999999</v>
      </c>
      <c r="AJ296" s="29">
        <f t="shared" si="757"/>
        <v>14802.599999999999</v>
      </c>
      <c r="AK296" s="29">
        <f>AK297+AK316</f>
        <v>0</v>
      </c>
      <c r="AL296" s="29">
        <f>AL297+AL316</f>
        <v>0</v>
      </c>
      <c r="AM296" s="29">
        <f>AM297+AM316</f>
        <v>0</v>
      </c>
      <c r="AN296" s="29">
        <f t="shared" si="717"/>
        <v>32187.3</v>
      </c>
      <c r="AO296" s="29">
        <f t="shared" si="718"/>
        <v>14802.599999999999</v>
      </c>
      <c r="AP296" s="29">
        <f t="shared" si="719"/>
        <v>14802.599999999999</v>
      </c>
      <c r="AQ296" s="29">
        <f>AQ297+AQ316</f>
        <v>0</v>
      </c>
      <c r="AR296" s="25"/>
    </row>
    <row r="297" spans="1:44" ht="31.5" customHeight="1" x14ac:dyDescent="0.25">
      <c r="A297" s="9" t="s">
        <v>223</v>
      </c>
      <c r="B297" s="11"/>
      <c r="C297" s="9"/>
      <c r="D297" s="9"/>
      <c r="E297" s="13" t="s">
        <v>576</v>
      </c>
      <c r="F297" s="12">
        <f>F298+F302+F312</f>
        <v>14802.599999999999</v>
      </c>
      <c r="G297" s="12">
        <f>G298+G302+G312</f>
        <v>14802.599999999999</v>
      </c>
      <c r="H297" s="12">
        <f>H298+H302+H312</f>
        <v>14802.599999999999</v>
      </c>
      <c r="I297" s="12">
        <f t="shared" ref="I297:K297" si="771">I298+I302+I312</f>
        <v>2384.6999999999998</v>
      </c>
      <c r="J297" s="12">
        <f t="shared" si="771"/>
        <v>0</v>
      </c>
      <c r="K297" s="12">
        <f t="shared" si="771"/>
        <v>0</v>
      </c>
      <c r="L297" s="12">
        <f t="shared" si="682"/>
        <v>17187.3</v>
      </c>
      <c r="M297" s="12">
        <f t="shared" si="683"/>
        <v>14802.599999999999</v>
      </c>
      <c r="N297" s="12">
        <f t="shared" si="684"/>
        <v>14802.599999999999</v>
      </c>
      <c r="O297" s="12">
        <f t="shared" ref="O297:Q297" si="772">O298+O302+O312</f>
        <v>0</v>
      </c>
      <c r="P297" s="12">
        <f t="shared" si="772"/>
        <v>0</v>
      </c>
      <c r="Q297" s="12">
        <f t="shared" si="772"/>
        <v>0</v>
      </c>
      <c r="R297" s="12">
        <f t="shared" si="637"/>
        <v>17187.3</v>
      </c>
      <c r="S297" s="12">
        <f t="shared" si="638"/>
        <v>14802.599999999999</v>
      </c>
      <c r="T297" s="12">
        <f t="shared" si="639"/>
        <v>14802.599999999999</v>
      </c>
      <c r="U297" s="12">
        <f t="shared" ref="U297:V297" si="773">U298+U302+U312</f>
        <v>0</v>
      </c>
      <c r="V297" s="12">
        <f t="shared" si="773"/>
        <v>0</v>
      </c>
      <c r="W297" s="12">
        <f t="shared" si="630"/>
        <v>17187.3</v>
      </c>
      <c r="X297" s="12">
        <f t="shared" si="631"/>
        <v>14802.599999999999</v>
      </c>
      <c r="Y297" s="12">
        <f t="shared" si="632"/>
        <v>14802.599999999999</v>
      </c>
      <c r="Z297" s="12">
        <f t="shared" ref="Z297:AB297" si="774">Z298+Z302+Z312</f>
        <v>0</v>
      </c>
      <c r="AA297" s="12">
        <f t="shared" si="774"/>
        <v>0</v>
      </c>
      <c r="AB297" s="12">
        <f t="shared" si="774"/>
        <v>0</v>
      </c>
      <c r="AC297" s="12">
        <f t="shared" si="767"/>
        <v>17187.3</v>
      </c>
      <c r="AD297" s="12">
        <f t="shared" si="768"/>
        <v>14802.599999999999</v>
      </c>
      <c r="AE297" s="12">
        <f t="shared" si="769"/>
        <v>14802.599999999999</v>
      </c>
      <c r="AF297" s="12">
        <f t="shared" ref="AF297:AG297" si="775">AF298+AF302+AF312</f>
        <v>0</v>
      </c>
      <c r="AG297" s="12">
        <f t="shared" si="775"/>
        <v>0</v>
      </c>
      <c r="AH297" s="12">
        <f t="shared" si="755"/>
        <v>17187.3</v>
      </c>
      <c r="AI297" s="12">
        <f t="shared" si="756"/>
        <v>14802.599999999999</v>
      </c>
      <c r="AJ297" s="12">
        <f t="shared" si="757"/>
        <v>14802.599999999999</v>
      </c>
      <c r="AK297" s="12">
        <f>AK298+AK302+AK312</f>
        <v>0</v>
      </c>
      <c r="AL297" s="12">
        <f>AL298+AL302+AL312</f>
        <v>0</v>
      </c>
      <c r="AM297" s="12">
        <f>AM298+AM302+AM312</f>
        <v>0</v>
      </c>
      <c r="AN297" s="12">
        <f t="shared" si="717"/>
        <v>17187.3</v>
      </c>
      <c r="AO297" s="12">
        <f t="shared" si="718"/>
        <v>14802.599999999999</v>
      </c>
      <c r="AP297" s="12">
        <f t="shared" si="719"/>
        <v>14802.599999999999</v>
      </c>
      <c r="AQ297" s="12">
        <f>AQ298+AQ302+AQ312</f>
        <v>0</v>
      </c>
      <c r="AR297" s="1"/>
    </row>
    <row r="298" spans="1:44" ht="78.75" customHeight="1" x14ac:dyDescent="0.25">
      <c r="A298" s="9" t="s">
        <v>126</v>
      </c>
      <c r="B298" s="11"/>
      <c r="C298" s="9"/>
      <c r="D298" s="9"/>
      <c r="E298" s="17" t="s">
        <v>914</v>
      </c>
      <c r="F298" s="12">
        <f t="shared" ref="F298:K300" si="776">F299</f>
        <v>10728.8</v>
      </c>
      <c r="G298" s="12">
        <f t="shared" si="776"/>
        <v>10728.8</v>
      </c>
      <c r="H298" s="12">
        <f t="shared" si="776"/>
        <v>10728.8</v>
      </c>
      <c r="I298" s="12">
        <f t="shared" si="776"/>
        <v>2384.6999999999998</v>
      </c>
      <c r="J298" s="12">
        <f t="shared" si="776"/>
        <v>0</v>
      </c>
      <c r="K298" s="12">
        <f t="shared" si="776"/>
        <v>0</v>
      </c>
      <c r="L298" s="12">
        <f t="shared" si="682"/>
        <v>13113.5</v>
      </c>
      <c r="M298" s="12">
        <f t="shared" si="683"/>
        <v>10728.8</v>
      </c>
      <c r="N298" s="12">
        <f t="shared" si="684"/>
        <v>10728.8</v>
      </c>
      <c r="O298" s="12">
        <f t="shared" ref="O298:Q300" si="777">O299</f>
        <v>0</v>
      </c>
      <c r="P298" s="12">
        <f t="shared" si="777"/>
        <v>0</v>
      </c>
      <c r="Q298" s="12">
        <f t="shared" si="777"/>
        <v>0</v>
      </c>
      <c r="R298" s="12">
        <f t="shared" si="637"/>
        <v>13113.5</v>
      </c>
      <c r="S298" s="12">
        <f t="shared" si="638"/>
        <v>10728.8</v>
      </c>
      <c r="T298" s="12">
        <f t="shared" si="639"/>
        <v>10728.8</v>
      </c>
      <c r="U298" s="12">
        <f t="shared" ref="U298:V300" si="778">U299</f>
        <v>0</v>
      </c>
      <c r="V298" s="12">
        <f t="shared" si="778"/>
        <v>0</v>
      </c>
      <c r="W298" s="12">
        <f t="shared" si="630"/>
        <v>13113.5</v>
      </c>
      <c r="X298" s="12">
        <f t="shared" si="631"/>
        <v>10728.8</v>
      </c>
      <c r="Y298" s="12">
        <f t="shared" si="632"/>
        <v>10728.8</v>
      </c>
      <c r="Z298" s="12">
        <f t="shared" ref="Z298:AB300" si="779">Z299</f>
        <v>0</v>
      </c>
      <c r="AA298" s="12">
        <f t="shared" si="779"/>
        <v>0</v>
      </c>
      <c r="AB298" s="12">
        <f t="shared" si="779"/>
        <v>0</v>
      </c>
      <c r="AC298" s="12">
        <f t="shared" si="767"/>
        <v>13113.5</v>
      </c>
      <c r="AD298" s="12">
        <f t="shared" si="768"/>
        <v>10728.8</v>
      </c>
      <c r="AE298" s="12">
        <f t="shared" si="769"/>
        <v>10728.8</v>
      </c>
      <c r="AF298" s="12">
        <f t="shared" ref="AF298:AG300" si="780">AF299</f>
        <v>0</v>
      </c>
      <c r="AG298" s="12">
        <f t="shared" si="780"/>
        <v>0</v>
      </c>
      <c r="AH298" s="12">
        <f t="shared" si="755"/>
        <v>13113.5</v>
      </c>
      <c r="AI298" s="12">
        <f t="shared" si="756"/>
        <v>10728.8</v>
      </c>
      <c r="AJ298" s="12">
        <f t="shared" si="757"/>
        <v>10728.8</v>
      </c>
      <c r="AK298" s="12">
        <f t="shared" ref="AK298:AQ300" si="781">AK299</f>
        <v>0</v>
      </c>
      <c r="AL298" s="12">
        <f t="shared" si="781"/>
        <v>0</v>
      </c>
      <c r="AM298" s="12">
        <f t="shared" si="781"/>
        <v>0</v>
      </c>
      <c r="AN298" s="12">
        <f t="shared" si="717"/>
        <v>13113.5</v>
      </c>
      <c r="AO298" s="12">
        <f t="shared" si="718"/>
        <v>10728.8</v>
      </c>
      <c r="AP298" s="12">
        <f t="shared" si="719"/>
        <v>10728.8</v>
      </c>
      <c r="AQ298" s="12">
        <f t="shared" si="781"/>
        <v>0</v>
      </c>
      <c r="AR298" s="1"/>
    </row>
    <row r="299" spans="1:44" ht="47.25" customHeight="1" x14ac:dyDescent="0.25">
      <c r="A299" s="9" t="s">
        <v>126</v>
      </c>
      <c r="B299" s="11">
        <v>600</v>
      </c>
      <c r="C299" s="9"/>
      <c r="D299" s="9"/>
      <c r="E299" s="13" t="s">
        <v>436</v>
      </c>
      <c r="F299" s="12">
        <f t="shared" si="776"/>
        <v>10728.8</v>
      </c>
      <c r="G299" s="12">
        <f t="shared" si="776"/>
        <v>10728.8</v>
      </c>
      <c r="H299" s="12">
        <f t="shared" si="776"/>
        <v>10728.8</v>
      </c>
      <c r="I299" s="12">
        <f t="shared" si="776"/>
        <v>2384.6999999999998</v>
      </c>
      <c r="J299" s="12">
        <f t="shared" si="776"/>
        <v>0</v>
      </c>
      <c r="K299" s="12">
        <f t="shared" si="776"/>
        <v>0</v>
      </c>
      <c r="L299" s="12">
        <f t="shared" si="682"/>
        <v>13113.5</v>
      </c>
      <c r="M299" s="12">
        <f t="shared" si="683"/>
        <v>10728.8</v>
      </c>
      <c r="N299" s="12">
        <f t="shared" si="684"/>
        <v>10728.8</v>
      </c>
      <c r="O299" s="12">
        <f t="shared" si="777"/>
        <v>0</v>
      </c>
      <c r="P299" s="12">
        <f t="shared" si="777"/>
        <v>0</v>
      </c>
      <c r="Q299" s="12">
        <f t="shared" si="777"/>
        <v>0</v>
      </c>
      <c r="R299" s="12">
        <f t="shared" si="637"/>
        <v>13113.5</v>
      </c>
      <c r="S299" s="12">
        <f t="shared" si="638"/>
        <v>10728.8</v>
      </c>
      <c r="T299" s="12">
        <f t="shared" si="639"/>
        <v>10728.8</v>
      </c>
      <c r="U299" s="12">
        <f t="shared" si="778"/>
        <v>0</v>
      </c>
      <c r="V299" s="12">
        <f t="shared" si="778"/>
        <v>0</v>
      </c>
      <c r="W299" s="12">
        <f t="shared" si="630"/>
        <v>13113.5</v>
      </c>
      <c r="X299" s="12">
        <f t="shared" si="631"/>
        <v>10728.8</v>
      </c>
      <c r="Y299" s="12">
        <f t="shared" si="632"/>
        <v>10728.8</v>
      </c>
      <c r="Z299" s="12">
        <f t="shared" si="779"/>
        <v>0</v>
      </c>
      <c r="AA299" s="12">
        <f t="shared" si="779"/>
        <v>0</v>
      </c>
      <c r="AB299" s="12">
        <f t="shared" si="779"/>
        <v>0</v>
      </c>
      <c r="AC299" s="12">
        <f t="shared" si="767"/>
        <v>13113.5</v>
      </c>
      <c r="AD299" s="12">
        <f t="shared" si="768"/>
        <v>10728.8</v>
      </c>
      <c r="AE299" s="12">
        <f t="shared" si="769"/>
        <v>10728.8</v>
      </c>
      <c r="AF299" s="12">
        <f t="shared" si="780"/>
        <v>0</v>
      </c>
      <c r="AG299" s="12">
        <f t="shared" si="780"/>
        <v>0</v>
      </c>
      <c r="AH299" s="12">
        <f t="shared" si="755"/>
        <v>13113.5</v>
      </c>
      <c r="AI299" s="12">
        <f t="shared" si="756"/>
        <v>10728.8</v>
      </c>
      <c r="AJ299" s="12">
        <f t="shared" si="757"/>
        <v>10728.8</v>
      </c>
      <c r="AK299" s="12">
        <f t="shared" si="781"/>
        <v>0</v>
      </c>
      <c r="AL299" s="12">
        <f t="shared" si="781"/>
        <v>0</v>
      </c>
      <c r="AM299" s="12">
        <f t="shared" si="781"/>
        <v>0</v>
      </c>
      <c r="AN299" s="12">
        <f t="shared" si="717"/>
        <v>13113.5</v>
      </c>
      <c r="AO299" s="12">
        <f t="shared" si="718"/>
        <v>10728.8</v>
      </c>
      <c r="AP299" s="12">
        <f t="shared" si="719"/>
        <v>10728.8</v>
      </c>
      <c r="AQ299" s="12">
        <f t="shared" si="781"/>
        <v>0</v>
      </c>
      <c r="AR299" s="1"/>
    </row>
    <row r="300" spans="1:44" ht="15.75" customHeight="1" x14ac:dyDescent="0.25">
      <c r="A300" s="9" t="s">
        <v>126</v>
      </c>
      <c r="B300" s="11">
        <v>620</v>
      </c>
      <c r="C300" s="9"/>
      <c r="D300" s="9"/>
      <c r="E300" s="13" t="s">
        <v>438</v>
      </c>
      <c r="F300" s="12">
        <f t="shared" si="776"/>
        <v>10728.8</v>
      </c>
      <c r="G300" s="12">
        <f t="shared" si="776"/>
        <v>10728.8</v>
      </c>
      <c r="H300" s="12">
        <f t="shared" si="776"/>
        <v>10728.8</v>
      </c>
      <c r="I300" s="12">
        <f t="shared" si="776"/>
        <v>2384.6999999999998</v>
      </c>
      <c r="J300" s="12">
        <f t="shared" si="776"/>
        <v>0</v>
      </c>
      <c r="K300" s="12">
        <f t="shared" si="776"/>
        <v>0</v>
      </c>
      <c r="L300" s="12">
        <f t="shared" si="682"/>
        <v>13113.5</v>
      </c>
      <c r="M300" s="12">
        <f t="shared" si="683"/>
        <v>10728.8</v>
      </c>
      <c r="N300" s="12">
        <f t="shared" si="684"/>
        <v>10728.8</v>
      </c>
      <c r="O300" s="12">
        <f t="shared" si="777"/>
        <v>0</v>
      </c>
      <c r="P300" s="12">
        <f t="shared" si="777"/>
        <v>0</v>
      </c>
      <c r="Q300" s="12">
        <f t="shared" si="777"/>
        <v>0</v>
      </c>
      <c r="R300" s="12">
        <f t="shared" si="637"/>
        <v>13113.5</v>
      </c>
      <c r="S300" s="12">
        <f t="shared" si="638"/>
        <v>10728.8</v>
      </c>
      <c r="T300" s="12">
        <f t="shared" si="639"/>
        <v>10728.8</v>
      </c>
      <c r="U300" s="12">
        <f t="shared" si="778"/>
        <v>0</v>
      </c>
      <c r="V300" s="12">
        <f t="shared" si="778"/>
        <v>0</v>
      </c>
      <c r="W300" s="12">
        <f t="shared" si="630"/>
        <v>13113.5</v>
      </c>
      <c r="X300" s="12">
        <f t="shared" si="631"/>
        <v>10728.8</v>
      </c>
      <c r="Y300" s="12">
        <f t="shared" si="632"/>
        <v>10728.8</v>
      </c>
      <c r="Z300" s="12">
        <f t="shared" si="779"/>
        <v>0</v>
      </c>
      <c r="AA300" s="12">
        <f t="shared" si="779"/>
        <v>0</v>
      </c>
      <c r="AB300" s="12">
        <f t="shared" si="779"/>
        <v>0</v>
      </c>
      <c r="AC300" s="12">
        <f t="shared" si="767"/>
        <v>13113.5</v>
      </c>
      <c r="AD300" s="12">
        <f t="shared" si="768"/>
        <v>10728.8</v>
      </c>
      <c r="AE300" s="12">
        <f t="shared" si="769"/>
        <v>10728.8</v>
      </c>
      <c r="AF300" s="12">
        <f t="shared" si="780"/>
        <v>0</v>
      </c>
      <c r="AG300" s="12">
        <f t="shared" si="780"/>
        <v>0</v>
      </c>
      <c r="AH300" s="12">
        <f t="shared" si="755"/>
        <v>13113.5</v>
      </c>
      <c r="AI300" s="12">
        <f t="shared" si="756"/>
        <v>10728.8</v>
      </c>
      <c r="AJ300" s="12">
        <f t="shared" si="757"/>
        <v>10728.8</v>
      </c>
      <c r="AK300" s="12">
        <f t="shared" si="781"/>
        <v>0</v>
      </c>
      <c r="AL300" s="12">
        <f t="shared" si="781"/>
        <v>0</v>
      </c>
      <c r="AM300" s="12">
        <f t="shared" si="781"/>
        <v>0</v>
      </c>
      <c r="AN300" s="12">
        <f t="shared" si="717"/>
        <v>13113.5</v>
      </c>
      <c r="AO300" s="12">
        <f t="shared" si="718"/>
        <v>10728.8</v>
      </c>
      <c r="AP300" s="12">
        <f t="shared" si="719"/>
        <v>10728.8</v>
      </c>
      <c r="AQ300" s="12">
        <f t="shared" si="781"/>
        <v>0</v>
      </c>
      <c r="AR300" s="1"/>
    </row>
    <row r="301" spans="1:44" ht="15.75" customHeight="1" x14ac:dyDescent="0.25">
      <c r="A301" s="9" t="s">
        <v>126</v>
      </c>
      <c r="B301" s="11">
        <v>620</v>
      </c>
      <c r="C301" s="9" t="s">
        <v>189</v>
      </c>
      <c r="D301" s="9" t="s">
        <v>189</v>
      </c>
      <c r="E301" s="13" t="s">
        <v>847</v>
      </c>
      <c r="F301" s="12">
        <v>10728.8</v>
      </c>
      <c r="G301" s="12">
        <v>10728.8</v>
      </c>
      <c r="H301" s="12">
        <v>10728.8</v>
      </c>
      <c r="I301" s="12">
        <v>2384.6999999999998</v>
      </c>
      <c r="J301" s="12"/>
      <c r="K301" s="12"/>
      <c r="L301" s="12">
        <f t="shared" si="682"/>
        <v>13113.5</v>
      </c>
      <c r="M301" s="12">
        <f t="shared" si="683"/>
        <v>10728.8</v>
      </c>
      <c r="N301" s="12">
        <f t="shared" si="684"/>
        <v>10728.8</v>
      </c>
      <c r="O301" s="12"/>
      <c r="P301" s="12"/>
      <c r="Q301" s="12"/>
      <c r="R301" s="12">
        <f t="shared" si="637"/>
        <v>13113.5</v>
      </c>
      <c r="S301" s="12">
        <f t="shared" si="638"/>
        <v>10728.8</v>
      </c>
      <c r="T301" s="12">
        <f t="shared" si="639"/>
        <v>10728.8</v>
      </c>
      <c r="U301" s="12"/>
      <c r="V301" s="12"/>
      <c r="W301" s="12">
        <f t="shared" si="630"/>
        <v>13113.5</v>
      </c>
      <c r="X301" s="12">
        <f t="shared" si="631"/>
        <v>10728.8</v>
      </c>
      <c r="Y301" s="12">
        <f t="shared" si="632"/>
        <v>10728.8</v>
      </c>
      <c r="Z301" s="12"/>
      <c r="AA301" s="12"/>
      <c r="AB301" s="12"/>
      <c r="AC301" s="12">
        <f t="shared" si="767"/>
        <v>13113.5</v>
      </c>
      <c r="AD301" s="12">
        <f t="shared" si="768"/>
        <v>10728.8</v>
      </c>
      <c r="AE301" s="12">
        <f t="shared" si="769"/>
        <v>10728.8</v>
      </c>
      <c r="AF301" s="12"/>
      <c r="AG301" s="12"/>
      <c r="AH301" s="12">
        <f t="shared" si="755"/>
        <v>13113.5</v>
      </c>
      <c r="AI301" s="12">
        <f t="shared" si="756"/>
        <v>10728.8</v>
      </c>
      <c r="AJ301" s="12">
        <f t="shared" si="757"/>
        <v>10728.8</v>
      </c>
      <c r="AK301" s="12"/>
      <c r="AL301" s="12"/>
      <c r="AM301" s="12"/>
      <c r="AN301" s="12">
        <f t="shared" si="717"/>
        <v>13113.5</v>
      </c>
      <c r="AO301" s="12">
        <f t="shared" si="718"/>
        <v>10728.8</v>
      </c>
      <c r="AP301" s="12">
        <f t="shared" si="719"/>
        <v>10728.8</v>
      </c>
      <c r="AQ301" s="12"/>
      <c r="AR301" s="1"/>
    </row>
    <row r="302" spans="1:44" ht="31.5" customHeight="1" x14ac:dyDescent="0.25">
      <c r="A302" s="9" t="s">
        <v>128</v>
      </c>
      <c r="B302" s="11"/>
      <c r="C302" s="9"/>
      <c r="D302" s="9"/>
      <c r="E302" s="13" t="s">
        <v>468</v>
      </c>
      <c r="F302" s="12">
        <f t="shared" ref="F302:K302" si="782">F303+F306+F309</f>
        <v>1689.1</v>
      </c>
      <c r="G302" s="12">
        <f t="shared" si="782"/>
        <v>1689.1</v>
      </c>
      <c r="H302" s="12">
        <f t="shared" si="782"/>
        <v>1689.1</v>
      </c>
      <c r="I302" s="12">
        <f t="shared" si="782"/>
        <v>0</v>
      </c>
      <c r="J302" s="12">
        <f t="shared" si="782"/>
        <v>0</v>
      </c>
      <c r="K302" s="12">
        <f t="shared" si="782"/>
        <v>0</v>
      </c>
      <c r="L302" s="12">
        <f t="shared" si="682"/>
        <v>1689.1</v>
      </c>
      <c r="M302" s="12">
        <f t="shared" si="683"/>
        <v>1689.1</v>
      </c>
      <c r="N302" s="12">
        <f t="shared" si="684"/>
        <v>1689.1</v>
      </c>
      <c r="O302" s="12">
        <f t="shared" ref="O302:Q302" si="783">O303+O306+O309</f>
        <v>0</v>
      </c>
      <c r="P302" s="12">
        <f t="shared" si="783"/>
        <v>0</v>
      </c>
      <c r="Q302" s="12">
        <f t="shared" si="783"/>
        <v>0</v>
      </c>
      <c r="R302" s="12">
        <f t="shared" si="637"/>
        <v>1689.1</v>
      </c>
      <c r="S302" s="12">
        <f t="shared" si="638"/>
        <v>1689.1</v>
      </c>
      <c r="T302" s="12">
        <f t="shared" si="639"/>
        <v>1689.1</v>
      </c>
      <c r="U302" s="12">
        <f t="shared" ref="U302:V302" si="784">U303+U306+U309</f>
        <v>0</v>
      </c>
      <c r="V302" s="12">
        <f t="shared" si="784"/>
        <v>0</v>
      </c>
      <c r="W302" s="12">
        <f t="shared" ref="W302:W368" si="785">R302+U302</f>
        <v>1689.1</v>
      </c>
      <c r="X302" s="12">
        <f t="shared" ref="X302:X368" si="786">S302+V302</f>
        <v>1689.1</v>
      </c>
      <c r="Y302" s="12">
        <f t="shared" ref="Y302:Y368" si="787">T302</f>
        <v>1689.1</v>
      </c>
      <c r="Z302" s="12">
        <f t="shared" ref="Z302:AB302" si="788">Z303+Z306+Z309</f>
        <v>0</v>
      </c>
      <c r="AA302" s="12">
        <f t="shared" si="788"/>
        <v>0</v>
      </c>
      <c r="AB302" s="12">
        <f t="shared" si="788"/>
        <v>0</v>
      </c>
      <c r="AC302" s="12">
        <f t="shared" si="767"/>
        <v>1689.1</v>
      </c>
      <c r="AD302" s="12">
        <f t="shared" si="768"/>
        <v>1689.1</v>
      </c>
      <c r="AE302" s="12">
        <f t="shared" si="769"/>
        <v>1689.1</v>
      </c>
      <c r="AF302" s="12">
        <f t="shared" ref="AF302:AG302" si="789">AF303+AF306+AF309</f>
        <v>0</v>
      </c>
      <c r="AG302" s="12">
        <f t="shared" si="789"/>
        <v>0</v>
      </c>
      <c r="AH302" s="12">
        <f t="shared" si="755"/>
        <v>1689.1</v>
      </c>
      <c r="AI302" s="12">
        <f t="shared" si="756"/>
        <v>1689.1</v>
      </c>
      <c r="AJ302" s="12">
        <f t="shared" si="757"/>
        <v>1689.1</v>
      </c>
      <c r="AK302" s="12">
        <f t="shared" ref="AK302:AQ302" si="790">AK303+AK306+AK309</f>
        <v>0</v>
      </c>
      <c r="AL302" s="12">
        <f t="shared" ref="AL302:AM302" si="791">AL303+AL306+AL309</f>
        <v>0</v>
      </c>
      <c r="AM302" s="12">
        <f t="shared" si="791"/>
        <v>0</v>
      </c>
      <c r="AN302" s="12">
        <f t="shared" si="717"/>
        <v>1689.1</v>
      </c>
      <c r="AO302" s="12">
        <f t="shared" si="718"/>
        <v>1689.1</v>
      </c>
      <c r="AP302" s="12">
        <f t="shared" si="719"/>
        <v>1689.1</v>
      </c>
      <c r="AQ302" s="12">
        <f t="shared" si="790"/>
        <v>0</v>
      </c>
      <c r="AR302" s="1"/>
    </row>
    <row r="303" spans="1:44" ht="47.25" customHeight="1" x14ac:dyDescent="0.25">
      <c r="A303" s="9" t="s">
        <v>128</v>
      </c>
      <c r="B303" s="11">
        <v>200</v>
      </c>
      <c r="C303" s="9"/>
      <c r="D303" s="9"/>
      <c r="E303" s="13" t="s">
        <v>426</v>
      </c>
      <c r="F303" s="12">
        <f t="shared" ref="F303:K304" si="792">F304</f>
        <v>789.1</v>
      </c>
      <c r="G303" s="12">
        <f t="shared" si="792"/>
        <v>789.1</v>
      </c>
      <c r="H303" s="12">
        <f t="shared" si="792"/>
        <v>789.1</v>
      </c>
      <c r="I303" s="12">
        <f t="shared" si="792"/>
        <v>0</v>
      </c>
      <c r="J303" s="12">
        <f t="shared" si="792"/>
        <v>0</v>
      </c>
      <c r="K303" s="12">
        <f t="shared" si="792"/>
        <v>0</v>
      </c>
      <c r="L303" s="12">
        <f t="shared" si="682"/>
        <v>789.1</v>
      </c>
      <c r="M303" s="12">
        <f t="shared" si="683"/>
        <v>789.1</v>
      </c>
      <c r="N303" s="12">
        <f t="shared" si="684"/>
        <v>789.1</v>
      </c>
      <c r="O303" s="12">
        <f t="shared" ref="O303:Q304" si="793">O304</f>
        <v>0</v>
      </c>
      <c r="P303" s="12">
        <f t="shared" si="793"/>
        <v>0</v>
      </c>
      <c r="Q303" s="12">
        <f t="shared" si="793"/>
        <v>0</v>
      </c>
      <c r="R303" s="12">
        <f t="shared" si="637"/>
        <v>789.1</v>
      </c>
      <c r="S303" s="12">
        <f t="shared" si="638"/>
        <v>789.1</v>
      </c>
      <c r="T303" s="12">
        <f t="shared" si="639"/>
        <v>789.1</v>
      </c>
      <c r="U303" s="12">
        <f t="shared" ref="U303:V304" si="794">U304</f>
        <v>0</v>
      </c>
      <c r="V303" s="12">
        <f t="shared" si="794"/>
        <v>0</v>
      </c>
      <c r="W303" s="12">
        <f t="shared" si="785"/>
        <v>789.1</v>
      </c>
      <c r="X303" s="12">
        <f t="shared" si="786"/>
        <v>789.1</v>
      </c>
      <c r="Y303" s="12">
        <f t="shared" si="787"/>
        <v>789.1</v>
      </c>
      <c r="Z303" s="12">
        <f t="shared" ref="Z303:AB304" si="795">Z304</f>
        <v>0</v>
      </c>
      <c r="AA303" s="12">
        <f t="shared" si="795"/>
        <v>0</v>
      </c>
      <c r="AB303" s="12">
        <f t="shared" si="795"/>
        <v>0</v>
      </c>
      <c r="AC303" s="12">
        <f t="shared" si="767"/>
        <v>789.1</v>
      </c>
      <c r="AD303" s="12">
        <f t="shared" si="768"/>
        <v>789.1</v>
      </c>
      <c r="AE303" s="12">
        <f t="shared" si="769"/>
        <v>789.1</v>
      </c>
      <c r="AF303" s="12">
        <f t="shared" ref="AF303:AG304" si="796">AF304</f>
        <v>0</v>
      </c>
      <c r="AG303" s="12">
        <f t="shared" si="796"/>
        <v>0</v>
      </c>
      <c r="AH303" s="12">
        <f t="shared" si="755"/>
        <v>789.1</v>
      </c>
      <c r="AI303" s="12">
        <f t="shared" si="756"/>
        <v>789.1</v>
      </c>
      <c r="AJ303" s="12">
        <f t="shared" si="757"/>
        <v>789.1</v>
      </c>
      <c r="AK303" s="12">
        <f t="shared" ref="AK303:AQ304" si="797">AK304</f>
        <v>0</v>
      </c>
      <c r="AL303" s="12">
        <f t="shared" si="797"/>
        <v>0</v>
      </c>
      <c r="AM303" s="12">
        <f t="shared" si="797"/>
        <v>0</v>
      </c>
      <c r="AN303" s="12">
        <f t="shared" si="717"/>
        <v>789.1</v>
      </c>
      <c r="AO303" s="12">
        <f t="shared" si="718"/>
        <v>789.1</v>
      </c>
      <c r="AP303" s="12">
        <f t="shared" si="719"/>
        <v>789.1</v>
      </c>
      <c r="AQ303" s="12">
        <f t="shared" si="797"/>
        <v>0</v>
      </c>
      <c r="AR303" s="1"/>
    </row>
    <row r="304" spans="1:44" ht="47.25" customHeight="1" x14ac:dyDescent="0.25">
      <c r="A304" s="9" t="s">
        <v>128</v>
      </c>
      <c r="B304" s="11">
        <v>240</v>
      </c>
      <c r="C304" s="9"/>
      <c r="D304" s="9"/>
      <c r="E304" s="13" t="s">
        <v>427</v>
      </c>
      <c r="F304" s="12">
        <f t="shared" si="792"/>
        <v>789.1</v>
      </c>
      <c r="G304" s="12">
        <f t="shared" si="792"/>
        <v>789.1</v>
      </c>
      <c r="H304" s="12">
        <f t="shared" si="792"/>
        <v>789.1</v>
      </c>
      <c r="I304" s="12">
        <f t="shared" si="792"/>
        <v>0</v>
      </c>
      <c r="J304" s="12">
        <f t="shared" si="792"/>
        <v>0</v>
      </c>
      <c r="K304" s="12">
        <f t="shared" si="792"/>
        <v>0</v>
      </c>
      <c r="L304" s="12">
        <f t="shared" si="682"/>
        <v>789.1</v>
      </c>
      <c r="M304" s="12">
        <f t="shared" si="683"/>
        <v>789.1</v>
      </c>
      <c r="N304" s="12">
        <f t="shared" si="684"/>
        <v>789.1</v>
      </c>
      <c r="O304" s="12">
        <f t="shared" si="793"/>
        <v>0</v>
      </c>
      <c r="P304" s="12">
        <f t="shared" si="793"/>
        <v>0</v>
      </c>
      <c r="Q304" s="12">
        <f t="shared" si="793"/>
        <v>0</v>
      </c>
      <c r="R304" s="12">
        <f t="shared" si="637"/>
        <v>789.1</v>
      </c>
      <c r="S304" s="12">
        <f t="shared" si="638"/>
        <v>789.1</v>
      </c>
      <c r="T304" s="12">
        <f t="shared" si="639"/>
        <v>789.1</v>
      </c>
      <c r="U304" s="12">
        <f t="shared" si="794"/>
        <v>0</v>
      </c>
      <c r="V304" s="12">
        <f t="shared" si="794"/>
        <v>0</v>
      </c>
      <c r="W304" s="12">
        <f t="shared" si="785"/>
        <v>789.1</v>
      </c>
      <c r="X304" s="12">
        <f t="shared" si="786"/>
        <v>789.1</v>
      </c>
      <c r="Y304" s="12">
        <f t="shared" si="787"/>
        <v>789.1</v>
      </c>
      <c r="Z304" s="12">
        <f t="shared" si="795"/>
        <v>0</v>
      </c>
      <c r="AA304" s="12">
        <f t="shared" si="795"/>
        <v>0</v>
      </c>
      <c r="AB304" s="12">
        <f t="shared" si="795"/>
        <v>0</v>
      </c>
      <c r="AC304" s="12">
        <f t="shared" si="767"/>
        <v>789.1</v>
      </c>
      <c r="AD304" s="12">
        <f t="shared" si="768"/>
        <v>789.1</v>
      </c>
      <c r="AE304" s="12">
        <f t="shared" si="769"/>
        <v>789.1</v>
      </c>
      <c r="AF304" s="12">
        <f t="shared" si="796"/>
        <v>0</v>
      </c>
      <c r="AG304" s="12">
        <f t="shared" si="796"/>
        <v>0</v>
      </c>
      <c r="AH304" s="12">
        <f t="shared" si="755"/>
        <v>789.1</v>
      </c>
      <c r="AI304" s="12">
        <f t="shared" si="756"/>
        <v>789.1</v>
      </c>
      <c r="AJ304" s="12">
        <f t="shared" si="757"/>
        <v>789.1</v>
      </c>
      <c r="AK304" s="12">
        <f t="shared" si="797"/>
        <v>0</v>
      </c>
      <c r="AL304" s="12">
        <f t="shared" si="797"/>
        <v>0</v>
      </c>
      <c r="AM304" s="12">
        <f t="shared" si="797"/>
        <v>0</v>
      </c>
      <c r="AN304" s="12">
        <f t="shared" si="717"/>
        <v>789.1</v>
      </c>
      <c r="AO304" s="12">
        <f t="shared" si="718"/>
        <v>789.1</v>
      </c>
      <c r="AP304" s="12">
        <f t="shared" si="719"/>
        <v>789.1</v>
      </c>
      <c r="AQ304" s="12">
        <f t="shared" si="797"/>
        <v>0</v>
      </c>
      <c r="AR304" s="1"/>
    </row>
    <row r="305" spans="1:44" ht="15.75" customHeight="1" x14ac:dyDescent="0.25">
      <c r="A305" s="9" t="s">
        <v>128</v>
      </c>
      <c r="B305" s="11">
        <v>240</v>
      </c>
      <c r="C305" s="9" t="s">
        <v>189</v>
      </c>
      <c r="D305" s="9" t="s">
        <v>189</v>
      </c>
      <c r="E305" s="13" t="s">
        <v>847</v>
      </c>
      <c r="F305" s="12">
        <v>789.1</v>
      </c>
      <c r="G305" s="12">
        <v>789.1</v>
      </c>
      <c r="H305" s="12">
        <v>789.1</v>
      </c>
      <c r="I305" s="12"/>
      <c r="J305" s="12"/>
      <c r="K305" s="12"/>
      <c r="L305" s="12">
        <f t="shared" si="682"/>
        <v>789.1</v>
      </c>
      <c r="M305" s="12">
        <f t="shared" si="683"/>
        <v>789.1</v>
      </c>
      <c r="N305" s="12">
        <f t="shared" si="684"/>
        <v>789.1</v>
      </c>
      <c r="O305" s="12"/>
      <c r="P305" s="12"/>
      <c r="Q305" s="12"/>
      <c r="R305" s="12">
        <f t="shared" si="637"/>
        <v>789.1</v>
      </c>
      <c r="S305" s="12">
        <f t="shared" si="638"/>
        <v>789.1</v>
      </c>
      <c r="T305" s="12">
        <f t="shared" si="639"/>
        <v>789.1</v>
      </c>
      <c r="U305" s="12"/>
      <c r="V305" s="12"/>
      <c r="W305" s="12">
        <f t="shared" si="785"/>
        <v>789.1</v>
      </c>
      <c r="X305" s="12">
        <f t="shared" si="786"/>
        <v>789.1</v>
      </c>
      <c r="Y305" s="12">
        <f t="shared" si="787"/>
        <v>789.1</v>
      </c>
      <c r="Z305" s="12"/>
      <c r="AA305" s="12"/>
      <c r="AB305" s="12"/>
      <c r="AC305" s="12">
        <f t="shared" si="767"/>
        <v>789.1</v>
      </c>
      <c r="AD305" s="12">
        <f t="shared" si="768"/>
        <v>789.1</v>
      </c>
      <c r="AE305" s="12">
        <f t="shared" si="769"/>
        <v>789.1</v>
      </c>
      <c r="AF305" s="12"/>
      <c r="AG305" s="12"/>
      <c r="AH305" s="12">
        <f t="shared" si="755"/>
        <v>789.1</v>
      </c>
      <c r="AI305" s="12">
        <f t="shared" si="756"/>
        <v>789.1</v>
      </c>
      <c r="AJ305" s="12">
        <f t="shared" si="757"/>
        <v>789.1</v>
      </c>
      <c r="AK305" s="12"/>
      <c r="AL305" s="12"/>
      <c r="AM305" s="12"/>
      <c r="AN305" s="12">
        <f t="shared" si="717"/>
        <v>789.1</v>
      </c>
      <c r="AO305" s="12">
        <f t="shared" si="718"/>
        <v>789.1</v>
      </c>
      <c r="AP305" s="12">
        <f t="shared" si="719"/>
        <v>789.1</v>
      </c>
      <c r="AQ305" s="12"/>
      <c r="AR305" s="1"/>
    </row>
    <row r="306" spans="1:44" ht="31.5" customHeight="1" x14ac:dyDescent="0.25">
      <c r="A306" s="9" t="s">
        <v>128</v>
      </c>
      <c r="B306" s="11">
        <v>300</v>
      </c>
      <c r="C306" s="9"/>
      <c r="D306" s="9"/>
      <c r="E306" s="13" t="s">
        <v>428</v>
      </c>
      <c r="F306" s="12">
        <f t="shared" ref="F306:K307" si="798">F307</f>
        <v>400</v>
      </c>
      <c r="G306" s="12">
        <f t="shared" si="798"/>
        <v>400</v>
      </c>
      <c r="H306" s="12">
        <f t="shared" si="798"/>
        <v>400</v>
      </c>
      <c r="I306" s="12">
        <f t="shared" si="798"/>
        <v>0</v>
      </c>
      <c r="J306" s="12">
        <f t="shared" si="798"/>
        <v>0</v>
      </c>
      <c r="K306" s="12">
        <f t="shared" si="798"/>
        <v>0</v>
      </c>
      <c r="L306" s="12">
        <f t="shared" si="682"/>
        <v>400</v>
      </c>
      <c r="M306" s="12">
        <f t="shared" si="683"/>
        <v>400</v>
      </c>
      <c r="N306" s="12">
        <f t="shared" si="684"/>
        <v>400</v>
      </c>
      <c r="O306" s="12">
        <f t="shared" ref="O306:Q307" si="799">O307</f>
        <v>0</v>
      </c>
      <c r="P306" s="12">
        <f t="shared" si="799"/>
        <v>0</v>
      </c>
      <c r="Q306" s="12">
        <f t="shared" si="799"/>
        <v>0</v>
      </c>
      <c r="R306" s="12">
        <f t="shared" si="637"/>
        <v>400</v>
      </c>
      <c r="S306" s="12">
        <f t="shared" si="638"/>
        <v>400</v>
      </c>
      <c r="T306" s="12">
        <f t="shared" si="639"/>
        <v>400</v>
      </c>
      <c r="U306" s="12">
        <f t="shared" ref="U306:V307" si="800">U307</f>
        <v>0</v>
      </c>
      <c r="V306" s="12">
        <f t="shared" si="800"/>
        <v>0</v>
      </c>
      <c r="W306" s="12">
        <f t="shared" si="785"/>
        <v>400</v>
      </c>
      <c r="X306" s="12">
        <f t="shared" si="786"/>
        <v>400</v>
      </c>
      <c r="Y306" s="12">
        <f t="shared" si="787"/>
        <v>400</v>
      </c>
      <c r="Z306" s="12">
        <f t="shared" ref="Z306:AB307" si="801">Z307</f>
        <v>0</v>
      </c>
      <c r="AA306" s="12">
        <f t="shared" si="801"/>
        <v>0</v>
      </c>
      <c r="AB306" s="12">
        <f t="shared" si="801"/>
        <v>0</v>
      </c>
      <c r="AC306" s="12">
        <f t="shared" si="767"/>
        <v>400</v>
      </c>
      <c r="AD306" s="12">
        <f t="shared" si="768"/>
        <v>400</v>
      </c>
      <c r="AE306" s="12">
        <f t="shared" si="769"/>
        <v>400</v>
      </c>
      <c r="AF306" s="12">
        <f t="shared" ref="AF306:AG307" si="802">AF307</f>
        <v>0</v>
      </c>
      <c r="AG306" s="12">
        <f t="shared" si="802"/>
        <v>0</v>
      </c>
      <c r="AH306" s="12">
        <f t="shared" si="755"/>
        <v>400</v>
      </c>
      <c r="AI306" s="12">
        <f t="shared" si="756"/>
        <v>400</v>
      </c>
      <c r="AJ306" s="12">
        <f t="shared" si="757"/>
        <v>400</v>
      </c>
      <c r="AK306" s="12">
        <f t="shared" ref="AK306:AQ307" si="803">AK307</f>
        <v>0</v>
      </c>
      <c r="AL306" s="12">
        <f t="shared" si="803"/>
        <v>0</v>
      </c>
      <c r="AM306" s="12">
        <f t="shared" si="803"/>
        <v>0</v>
      </c>
      <c r="AN306" s="12">
        <f t="shared" si="717"/>
        <v>400</v>
      </c>
      <c r="AO306" s="12">
        <f t="shared" si="718"/>
        <v>400</v>
      </c>
      <c r="AP306" s="12">
        <f t="shared" si="719"/>
        <v>400</v>
      </c>
      <c r="AQ306" s="12">
        <f t="shared" si="803"/>
        <v>0</v>
      </c>
      <c r="AR306" s="1"/>
    </row>
    <row r="307" spans="1:44" ht="15.75" customHeight="1" x14ac:dyDescent="0.25">
      <c r="A307" s="9" t="s">
        <v>128</v>
      </c>
      <c r="B307" s="11">
        <v>350</v>
      </c>
      <c r="C307" s="9"/>
      <c r="D307" s="9"/>
      <c r="E307" s="13" t="s">
        <v>431</v>
      </c>
      <c r="F307" s="12">
        <f t="shared" si="798"/>
        <v>400</v>
      </c>
      <c r="G307" s="12">
        <f t="shared" si="798"/>
        <v>400</v>
      </c>
      <c r="H307" s="12">
        <f t="shared" si="798"/>
        <v>400</v>
      </c>
      <c r="I307" s="12">
        <f t="shared" si="798"/>
        <v>0</v>
      </c>
      <c r="J307" s="12">
        <f t="shared" si="798"/>
        <v>0</v>
      </c>
      <c r="K307" s="12">
        <f t="shared" si="798"/>
        <v>0</v>
      </c>
      <c r="L307" s="12">
        <f t="shared" si="682"/>
        <v>400</v>
      </c>
      <c r="M307" s="12">
        <f t="shared" si="683"/>
        <v>400</v>
      </c>
      <c r="N307" s="12">
        <f t="shared" si="684"/>
        <v>400</v>
      </c>
      <c r="O307" s="12">
        <f t="shared" si="799"/>
        <v>0</v>
      </c>
      <c r="P307" s="12">
        <f t="shared" si="799"/>
        <v>0</v>
      </c>
      <c r="Q307" s="12">
        <f t="shared" si="799"/>
        <v>0</v>
      </c>
      <c r="R307" s="12">
        <f t="shared" si="637"/>
        <v>400</v>
      </c>
      <c r="S307" s="12">
        <f t="shared" si="638"/>
        <v>400</v>
      </c>
      <c r="T307" s="12">
        <f t="shared" si="639"/>
        <v>400</v>
      </c>
      <c r="U307" s="12">
        <f t="shared" si="800"/>
        <v>0</v>
      </c>
      <c r="V307" s="12">
        <f t="shared" si="800"/>
        <v>0</v>
      </c>
      <c r="W307" s="12">
        <f t="shared" si="785"/>
        <v>400</v>
      </c>
      <c r="X307" s="12">
        <f t="shared" si="786"/>
        <v>400</v>
      </c>
      <c r="Y307" s="12">
        <f t="shared" si="787"/>
        <v>400</v>
      </c>
      <c r="Z307" s="12">
        <f t="shared" si="801"/>
        <v>0</v>
      </c>
      <c r="AA307" s="12">
        <f t="shared" si="801"/>
        <v>0</v>
      </c>
      <c r="AB307" s="12">
        <f t="shared" si="801"/>
        <v>0</v>
      </c>
      <c r="AC307" s="12">
        <f t="shared" si="767"/>
        <v>400</v>
      </c>
      <c r="AD307" s="12">
        <f t="shared" si="768"/>
        <v>400</v>
      </c>
      <c r="AE307" s="12">
        <f t="shared" si="769"/>
        <v>400</v>
      </c>
      <c r="AF307" s="12">
        <f t="shared" si="802"/>
        <v>0</v>
      </c>
      <c r="AG307" s="12">
        <f t="shared" si="802"/>
        <v>0</v>
      </c>
      <c r="AH307" s="12">
        <f t="shared" si="755"/>
        <v>400</v>
      </c>
      <c r="AI307" s="12">
        <f t="shared" si="756"/>
        <v>400</v>
      </c>
      <c r="AJ307" s="12">
        <f t="shared" si="757"/>
        <v>400</v>
      </c>
      <c r="AK307" s="12">
        <f t="shared" si="803"/>
        <v>0</v>
      </c>
      <c r="AL307" s="12">
        <f t="shared" si="803"/>
        <v>0</v>
      </c>
      <c r="AM307" s="12">
        <f t="shared" si="803"/>
        <v>0</v>
      </c>
      <c r="AN307" s="12">
        <f t="shared" si="717"/>
        <v>400</v>
      </c>
      <c r="AO307" s="12">
        <f t="shared" si="718"/>
        <v>400</v>
      </c>
      <c r="AP307" s="12">
        <f t="shared" si="719"/>
        <v>400</v>
      </c>
      <c r="AQ307" s="12">
        <f t="shared" si="803"/>
        <v>0</v>
      </c>
      <c r="AR307" s="1"/>
    </row>
    <row r="308" spans="1:44" ht="15.75" customHeight="1" x14ac:dyDescent="0.25">
      <c r="A308" s="9" t="s">
        <v>128</v>
      </c>
      <c r="B308" s="11">
        <v>350</v>
      </c>
      <c r="C308" s="9" t="s">
        <v>189</v>
      </c>
      <c r="D308" s="9" t="s">
        <v>189</v>
      </c>
      <c r="E308" s="13" t="s">
        <v>847</v>
      </c>
      <c r="F308" s="12">
        <v>400</v>
      </c>
      <c r="G308" s="12">
        <v>400</v>
      </c>
      <c r="H308" s="12">
        <v>400</v>
      </c>
      <c r="I308" s="12"/>
      <c r="J308" s="12"/>
      <c r="K308" s="12"/>
      <c r="L308" s="12">
        <f t="shared" si="682"/>
        <v>400</v>
      </c>
      <c r="M308" s="12">
        <f t="shared" si="683"/>
        <v>400</v>
      </c>
      <c r="N308" s="12">
        <f t="shared" si="684"/>
        <v>400</v>
      </c>
      <c r="O308" s="12"/>
      <c r="P308" s="12"/>
      <c r="Q308" s="12"/>
      <c r="R308" s="12">
        <f t="shared" si="637"/>
        <v>400</v>
      </c>
      <c r="S308" s="12">
        <f t="shared" si="638"/>
        <v>400</v>
      </c>
      <c r="T308" s="12">
        <f t="shared" si="639"/>
        <v>400</v>
      </c>
      <c r="U308" s="12"/>
      <c r="V308" s="12"/>
      <c r="W308" s="12">
        <f t="shared" si="785"/>
        <v>400</v>
      </c>
      <c r="X308" s="12">
        <f t="shared" si="786"/>
        <v>400</v>
      </c>
      <c r="Y308" s="12">
        <f t="shared" si="787"/>
        <v>400</v>
      </c>
      <c r="Z308" s="12"/>
      <c r="AA308" s="12"/>
      <c r="AB308" s="12"/>
      <c r="AC308" s="12">
        <f t="shared" si="767"/>
        <v>400</v>
      </c>
      <c r="AD308" s="12">
        <f t="shared" si="768"/>
        <v>400</v>
      </c>
      <c r="AE308" s="12">
        <f t="shared" si="769"/>
        <v>400</v>
      </c>
      <c r="AF308" s="12"/>
      <c r="AG308" s="12"/>
      <c r="AH308" s="12">
        <f t="shared" si="755"/>
        <v>400</v>
      </c>
      <c r="AI308" s="12">
        <f t="shared" si="756"/>
        <v>400</v>
      </c>
      <c r="AJ308" s="12">
        <f t="shared" si="757"/>
        <v>400</v>
      </c>
      <c r="AK308" s="12"/>
      <c r="AL308" s="12"/>
      <c r="AM308" s="12"/>
      <c r="AN308" s="12">
        <f t="shared" si="717"/>
        <v>400</v>
      </c>
      <c r="AO308" s="12">
        <f t="shared" si="718"/>
        <v>400</v>
      </c>
      <c r="AP308" s="12">
        <f t="shared" si="719"/>
        <v>400</v>
      </c>
      <c r="AQ308" s="12"/>
      <c r="AR308" s="1"/>
    </row>
    <row r="309" spans="1:44" ht="47.25" customHeight="1" x14ac:dyDescent="0.25">
      <c r="A309" s="9" t="s">
        <v>128</v>
      </c>
      <c r="B309" s="11">
        <v>600</v>
      </c>
      <c r="C309" s="9"/>
      <c r="D309" s="9"/>
      <c r="E309" s="13" t="s">
        <v>436</v>
      </c>
      <c r="F309" s="12">
        <f>F310</f>
        <v>500</v>
      </c>
      <c r="G309" s="12">
        <f t="shared" ref="G309:AQ310" si="804">G310</f>
        <v>500</v>
      </c>
      <c r="H309" s="12">
        <f t="shared" si="804"/>
        <v>500</v>
      </c>
      <c r="I309" s="12">
        <f t="shared" si="804"/>
        <v>0</v>
      </c>
      <c r="J309" s="12">
        <f t="shared" si="804"/>
        <v>0</v>
      </c>
      <c r="K309" s="12">
        <f t="shared" si="804"/>
        <v>0</v>
      </c>
      <c r="L309" s="12">
        <f t="shared" si="682"/>
        <v>500</v>
      </c>
      <c r="M309" s="12">
        <f t="shared" si="683"/>
        <v>500</v>
      </c>
      <c r="N309" s="12">
        <f t="shared" si="684"/>
        <v>500</v>
      </c>
      <c r="O309" s="12">
        <f t="shared" si="804"/>
        <v>0</v>
      </c>
      <c r="P309" s="12">
        <f t="shared" si="804"/>
        <v>0</v>
      </c>
      <c r="Q309" s="12">
        <f t="shared" si="804"/>
        <v>0</v>
      </c>
      <c r="R309" s="12">
        <f t="shared" si="637"/>
        <v>500</v>
      </c>
      <c r="S309" s="12">
        <f t="shared" si="638"/>
        <v>500</v>
      </c>
      <c r="T309" s="12">
        <f t="shared" si="639"/>
        <v>500</v>
      </c>
      <c r="U309" s="12">
        <f t="shared" si="804"/>
        <v>0</v>
      </c>
      <c r="V309" s="12">
        <f t="shared" si="804"/>
        <v>0</v>
      </c>
      <c r="W309" s="12">
        <f t="shared" si="785"/>
        <v>500</v>
      </c>
      <c r="X309" s="12">
        <f t="shared" si="786"/>
        <v>500</v>
      </c>
      <c r="Y309" s="12">
        <f t="shared" si="787"/>
        <v>500</v>
      </c>
      <c r="Z309" s="12">
        <f t="shared" si="804"/>
        <v>0</v>
      </c>
      <c r="AA309" s="12">
        <f t="shared" si="804"/>
        <v>0</v>
      </c>
      <c r="AB309" s="12">
        <f t="shared" si="804"/>
        <v>0</v>
      </c>
      <c r="AC309" s="12">
        <f t="shared" si="767"/>
        <v>500</v>
      </c>
      <c r="AD309" s="12">
        <f t="shared" si="768"/>
        <v>500</v>
      </c>
      <c r="AE309" s="12">
        <f t="shared" si="769"/>
        <v>500</v>
      </c>
      <c r="AF309" s="12">
        <f t="shared" si="804"/>
        <v>0</v>
      </c>
      <c r="AG309" s="12">
        <f t="shared" si="804"/>
        <v>0</v>
      </c>
      <c r="AH309" s="12">
        <f t="shared" si="755"/>
        <v>500</v>
      </c>
      <c r="AI309" s="12">
        <f t="shared" si="756"/>
        <v>500</v>
      </c>
      <c r="AJ309" s="12">
        <f t="shared" si="757"/>
        <v>500</v>
      </c>
      <c r="AK309" s="12">
        <f t="shared" si="804"/>
        <v>0</v>
      </c>
      <c r="AL309" s="12">
        <f t="shared" si="804"/>
        <v>0</v>
      </c>
      <c r="AM309" s="12">
        <f t="shared" si="804"/>
        <v>0</v>
      </c>
      <c r="AN309" s="12">
        <f t="shared" si="717"/>
        <v>500</v>
      </c>
      <c r="AO309" s="12">
        <f t="shared" si="718"/>
        <v>500</v>
      </c>
      <c r="AP309" s="12">
        <f t="shared" si="719"/>
        <v>500</v>
      </c>
      <c r="AQ309" s="12">
        <f t="shared" si="804"/>
        <v>0</v>
      </c>
      <c r="AR309" s="1"/>
    </row>
    <row r="310" spans="1:44" ht="47.25" customHeight="1" x14ac:dyDescent="0.25">
      <c r="A310" s="9" t="s">
        <v>128</v>
      </c>
      <c r="B310" s="11">
        <v>630</v>
      </c>
      <c r="C310" s="9"/>
      <c r="D310" s="9"/>
      <c r="E310" s="13" t="s">
        <v>439</v>
      </c>
      <c r="F310" s="12">
        <f t="shared" ref="F310:H310" si="805">F311</f>
        <v>500</v>
      </c>
      <c r="G310" s="12">
        <f t="shared" si="805"/>
        <v>500</v>
      </c>
      <c r="H310" s="12">
        <f t="shared" si="805"/>
        <v>500</v>
      </c>
      <c r="I310" s="12">
        <f t="shared" si="804"/>
        <v>0</v>
      </c>
      <c r="J310" s="12">
        <f t="shared" si="804"/>
        <v>0</v>
      </c>
      <c r="K310" s="12">
        <f t="shared" si="804"/>
        <v>0</v>
      </c>
      <c r="L310" s="12">
        <f t="shared" si="682"/>
        <v>500</v>
      </c>
      <c r="M310" s="12">
        <f t="shared" si="683"/>
        <v>500</v>
      </c>
      <c r="N310" s="12">
        <f t="shared" si="684"/>
        <v>500</v>
      </c>
      <c r="O310" s="12">
        <f t="shared" si="804"/>
        <v>0</v>
      </c>
      <c r="P310" s="12">
        <f t="shared" si="804"/>
        <v>0</v>
      </c>
      <c r="Q310" s="12">
        <f t="shared" si="804"/>
        <v>0</v>
      </c>
      <c r="R310" s="12">
        <f t="shared" ref="R310:R376" si="806">L310+O310</f>
        <v>500</v>
      </c>
      <c r="S310" s="12">
        <f t="shared" ref="S310:S376" si="807">M310+P310</f>
        <v>500</v>
      </c>
      <c r="T310" s="12">
        <f t="shared" ref="T310:T376" si="808">N310+Q310</f>
        <v>500</v>
      </c>
      <c r="U310" s="12">
        <f t="shared" si="804"/>
        <v>0</v>
      </c>
      <c r="V310" s="12">
        <f t="shared" si="804"/>
        <v>0</v>
      </c>
      <c r="W310" s="12">
        <f t="shared" si="785"/>
        <v>500</v>
      </c>
      <c r="X310" s="12">
        <f t="shared" si="786"/>
        <v>500</v>
      </c>
      <c r="Y310" s="12">
        <f t="shared" si="787"/>
        <v>500</v>
      </c>
      <c r="Z310" s="12">
        <f t="shared" si="804"/>
        <v>0</v>
      </c>
      <c r="AA310" s="12">
        <f t="shared" si="804"/>
        <v>0</v>
      </c>
      <c r="AB310" s="12">
        <f t="shared" si="804"/>
        <v>0</v>
      </c>
      <c r="AC310" s="12">
        <f t="shared" si="767"/>
        <v>500</v>
      </c>
      <c r="AD310" s="12">
        <f t="shared" si="768"/>
        <v>500</v>
      </c>
      <c r="AE310" s="12">
        <f t="shared" si="769"/>
        <v>500</v>
      </c>
      <c r="AF310" s="12">
        <f t="shared" si="804"/>
        <v>0</v>
      </c>
      <c r="AG310" s="12">
        <f t="shared" si="804"/>
        <v>0</v>
      </c>
      <c r="AH310" s="12">
        <f t="shared" si="755"/>
        <v>500</v>
      </c>
      <c r="AI310" s="12">
        <f t="shared" si="756"/>
        <v>500</v>
      </c>
      <c r="AJ310" s="12">
        <f t="shared" si="757"/>
        <v>500</v>
      </c>
      <c r="AK310" s="12">
        <f t="shared" ref="AK310:AQ310" si="809">AK311</f>
        <v>0</v>
      </c>
      <c r="AL310" s="12">
        <f t="shared" si="809"/>
        <v>0</v>
      </c>
      <c r="AM310" s="12">
        <f t="shared" si="809"/>
        <v>0</v>
      </c>
      <c r="AN310" s="12">
        <f t="shared" si="717"/>
        <v>500</v>
      </c>
      <c r="AO310" s="12">
        <f t="shared" si="718"/>
        <v>500</v>
      </c>
      <c r="AP310" s="12">
        <f t="shared" si="719"/>
        <v>500</v>
      </c>
      <c r="AQ310" s="12">
        <f t="shared" si="809"/>
        <v>0</v>
      </c>
      <c r="AR310" s="1"/>
    </row>
    <row r="311" spans="1:44" ht="15.75" customHeight="1" x14ac:dyDescent="0.25">
      <c r="A311" s="9" t="s">
        <v>128</v>
      </c>
      <c r="B311" s="11">
        <v>630</v>
      </c>
      <c r="C311" s="9" t="s">
        <v>189</v>
      </c>
      <c r="D311" s="9" t="s">
        <v>189</v>
      </c>
      <c r="E311" s="13" t="s">
        <v>847</v>
      </c>
      <c r="F311" s="12">
        <v>500</v>
      </c>
      <c r="G311" s="12">
        <v>500</v>
      </c>
      <c r="H311" s="12">
        <v>500</v>
      </c>
      <c r="I311" s="12"/>
      <c r="J311" s="12"/>
      <c r="K311" s="12"/>
      <c r="L311" s="12">
        <f t="shared" si="682"/>
        <v>500</v>
      </c>
      <c r="M311" s="12">
        <f t="shared" si="683"/>
        <v>500</v>
      </c>
      <c r="N311" s="12">
        <f t="shared" si="684"/>
        <v>500</v>
      </c>
      <c r="O311" s="12"/>
      <c r="P311" s="12"/>
      <c r="Q311" s="12"/>
      <c r="R311" s="12">
        <f t="shared" si="806"/>
        <v>500</v>
      </c>
      <c r="S311" s="12">
        <f t="shared" si="807"/>
        <v>500</v>
      </c>
      <c r="T311" s="12">
        <f t="shared" si="808"/>
        <v>500</v>
      </c>
      <c r="U311" s="12"/>
      <c r="V311" s="12"/>
      <c r="W311" s="12">
        <f t="shared" si="785"/>
        <v>500</v>
      </c>
      <c r="X311" s="12">
        <f t="shared" si="786"/>
        <v>500</v>
      </c>
      <c r="Y311" s="12">
        <f t="shared" si="787"/>
        <v>500</v>
      </c>
      <c r="Z311" s="12"/>
      <c r="AA311" s="12"/>
      <c r="AB311" s="12"/>
      <c r="AC311" s="12">
        <f t="shared" si="767"/>
        <v>500</v>
      </c>
      <c r="AD311" s="12">
        <f t="shared" si="768"/>
        <v>500</v>
      </c>
      <c r="AE311" s="12">
        <f t="shared" si="769"/>
        <v>500</v>
      </c>
      <c r="AF311" s="12"/>
      <c r="AG311" s="12"/>
      <c r="AH311" s="12">
        <f t="shared" si="755"/>
        <v>500</v>
      </c>
      <c r="AI311" s="12">
        <f t="shared" si="756"/>
        <v>500</v>
      </c>
      <c r="AJ311" s="12">
        <f t="shared" si="757"/>
        <v>500</v>
      </c>
      <c r="AK311" s="12"/>
      <c r="AL311" s="12"/>
      <c r="AM311" s="12"/>
      <c r="AN311" s="12">
        <f t="shared" si="717"/>
        <v>500</v>
      </c>
      <c r="AO311" s="12">
        <f t="shared" si="718"/>
        <v>500</v>
      </c>
      <c r="AP311" s="12">
        <f t="shared" si="719"/>
        <v>500</v>
      </c>
      <c r="AQ311" s="12"/>
      <c r="AR311" s="1"/>
    </row>
    <row r="312" spans="1:44" ht="78.75" customHeight="1" x14ac:dyDescent="0.25">
      <c r="A312" s="9" t="s">
        <v>127</v>
      </c>
      <c r="B312" s="11"/>
      <c r="C312" s="9"/>
      <c r="D312" s="9"/>
      <c r="E312" s="30" t="s">
        <v>1242</v>
      </c>
      <c r="F312" s="12">
        <f t="shared" ref="F312:K314" si="810">F313</f>
        <v>2384.6999999999998</v>
      </c>
      <c r="G312" s="12">
        <f t="shared" si="810"/>
        <v>2384.6999999999998</v>
      </c>
      <c r="H312" s="12">
        <f t="shared" si="810"/>
        <v>2384.6999999999998</v>
      </c>
      <c r="I312" s="12">
        <f t="shared" si="810"/>
        <v>0</v>
      </c>
      <c r="J312" s="12">
        <f t="shared" si="810"/>
        <v>0</v>
      </c>
      <c r="K312" s="12">
        <f t="shared" si="810"/>
        <v>0</v>
      </c>
      <c r="L312" s="12">
        <f t="shared" si="682"/>
        <v>2384.6999999999998</v>
      </c>
      <c r="M312" s="12">
        <f t="shared" si="683"/>
        <v>2384.6999999999998</v>
      </c>
      <c r="N312" s="12">
        <f t="shared" si="684"/>
        <v>2384.6999999999998</v>
      </c>
      <c r="O312" s="12">
        <f t="shared" ref="O312:Q314" si="811">O313</f>
        <v>0</v>
      </c>
      <c r="P312" s="12">
        <f t="shared" si="811"/>
        <v>0</v>
      </c>
      <c r="Q312" s="12">
        <f t="shared" si="811"/>
        <v>0</v>
      </c>
      <c r="R312" s="12">
        <f t="shared" si="806"/>
        <v>2384.6999999999998</v>
      </c>
      <c r="S312" s="12">
        <f t="shared" si="807"/>
        <v>2384.6999999999998</v>
      </c>
      <c r="T312" s="12">
        <f t="shared" si="808"/>
        <v>2384.6999999999998</v>
      </c>
      <c r="U312" s="12">
        <f t="shared" ref="U312:V314" si="812">U313</f>
        <v>0</v>
      </c>
      <c r="V312" s="12">
        <f t="shared" si="812"/>
        <v>0</v>
      </c>
      <c r="W312" s="12">
        <f t="shared" si="785"/>
        <v>2384.6999999999998</v>
      </c>
      <c r="X312" s="12">
        <f t="shared" si="786"/>
        <v>2384.6999999999998</v>
      </c>
      <c r="Y312" s="12">
        <f t="shared" si="787"/>
        <v>2384.6999999999998</v>
      </c>
      <c r="Z312" s="12">
        <f t="shared" ref="Z312:AB314" si="813">Z313</f>
        <v>0</v>
      </c>
      <c r="AA312" s="12">
        <f t="shared" si="813"/>
        <v>0</v>
      </c>
      <c r="AB312" s="12">
        <f t="shared" si="813"/>
        <v>0</v>
      </c>
      <c r="AC312" s="12">
        <f t="shared" si="767"/>
        <v>2384.6999999999998</v>
      </c>
      <c r="AD312" s="12">
        <f t="shared" si="768"/>
        <v>2384.6999999999998</v>
      </c>
      <c r="AE312" s="12">
        <f t="shared" si="769"/>
        <v>2384.6999999999998</v>
      </c>
      <c r="AF312" s="12">
        <f t="shared" ref="AF312:AG314" si="814">AF313</f>
        <v>0</v>
      </c>
      <c r="AG312" s="12">
        <f t="shared" si="814"/>
        <v>0</v>
      </c>
      <c r="AH312" s="12">
        <f t="shared" si="755"/>
        <v>2384.6999999999998</v>
      </c>
      <c r="AI312" s="12">
        <f t="shared" si="756"/>
        <v>2384.6999999999998</v>
      </c>
      <c r="AJ312" s="12">
        <f t="shared" si="757"/>
        <v>2384.6999999999998</v>
      </c>
      <c r="AK312" s="12">
        <f t="shared" ref="AK312:AQ314" si="815">AK313</f>
        <v>0</v>
      </c>
      <c r="AL312" s="12">
        <f t="shared" si="815"/>
        <v>0</v>
      </c>
      <c r="AM312" s="12">
        <f t="shared" si="815"/>
        <v>0</v>
      </c>
      <c r="AN312" s="12">
        <f t="shared" si="717"/>
        <v>2384.6999999999998</v>
      </c>
      <c r="AO312" s="12">
        <f t="shared" si="718"/>
        <v>2384.6999999999998</v>
      </c>
      <c r="AP312" s="12">
        <f t="shared" si="719"/>
        <v>2384.6999999999998</v>
      </c>
      <c r="AQ312" s="12">
        <f t="shared" si="815"/>
        <v>0</v>
      </c>
      <c r="AR312" s="1"/>
    </row>
    <row r="313" spans="1:44" ht="47.25" customHeight="1" x14ac:dyDescent="0.25">
      <c r="A313" s="9" t="s">
        <v>127</v>
      </c>
      <c r="B313" s="11">
        <v>600</v>
      </c>
      <c r="C313" s="9"/>
      <c r="D313" s="9"/>
      <c r="E313" s="13" t="s">
        <v>436</v>
      </c>
      <c r="F313" s="12">
        <f t="shared" si="810"/>
        <v>2384.6999999999998</v>
      </c>
      <c r="G313" s="12">
        <f t="shared" si="810"/>
        <v>2384.6999999999998</v>
      </c>
      <c r="H313" s="12">
        <f t="shared" si="810"/>
        <v>2384.6999999999998</v>
      </c>
      <c r="I313" s="12">
        <f t="shared" si="810"/>
        <v>0</v>
      </c>
      <c r="J313" s="12">
        <f t="shared" si="810"/>
        <v>0</v>
      </c>
      <c r="K313" s="12">
        <f t="shared" si="810"/>
        <v>0</v>
      </c>
      <c r="L313" s="12">
        <f t="shared" si="682"/>
        <v>2384.6999999999998</v>
      </c>
      <c r="M313" s="12">
        <f t="shared" si="683"/>
        <v>2384.6999999999998</v>
      </c>
      <c r="N313" s="12">
        <f t="shared" si="684"/>
        <v>2384.6999999999998</v>
      </c>
      <c r="O313" s="12">
        <f t="shared" si="811"/>
        <v>0</v>
      </c>
      <c r="P313" s="12">
        <f t="shared" si="811"/>
        <v>0</v>
      </c>
      <c r="Q313" s="12">
        <f t="shared" si="811"/>
        <v>0</v>
      </c>
      <c r="R313" s="12">
        <f t="shared" si="806"/>
        <v>2384.6999999999998</v>
      </c>
      <c r="S313" s="12">
        <f t="shared" si="807"/>
        <v>2384.6999999999998</v>
      </c>
      <c r="T313" s="12">
        <f t="shared" si="808"/>
        <v>2384.6999999999998</v>
      </c>
      <c r="U313" s="12">
        <f t="shared" si="812"/>
        <v>0</v>
      </c>
      <c r="V313" s="12">
        <f t="shared" si="812"/>
        <v>0</v>
      </c>
      <c r="W313" s="12">
        <f t="shared" si="785"/>
        <v>2384.6999999999998</v>
      </c>
      <c r="X313" s="12">
        <f t="shared" si="786"/>
        <v>2384.6999999999998</v>
      </c>
      <c r="Y313" s="12">
        <f t="shared" si="787"/>
        <v>2384.6999999999998</v>
      </c>
      <c r="Z313" s="12">
        <f t="shared" si="813"/>
        <v>0</v>
      </c>
      <c r="AA313" s="12">
        <f t="shared" si="813"/>
        <v>0</v>
      </c>
      <c r="AB313" s="12">
        <f t="shared" si="813"/>
        <v>0</v>
      </c>
      <c r="AC313" s="12">
        <f t="shared" si="767"/>
        <v>2384.6999999999998</v>
      </c>
      <c r="AD313" s="12">
        <f t="shared" si="768"/>
        <v>2384.6999999999998</v>
      </c>
      <c r="AE313" s="12">
        <f t="shared" si="769"/>
        <v>2384.6999999999998</v>
      </c>
      <c r="AF313" s="12">
        <f t="shared" si="814"/>
        <v>0</v>
      </c>
      <c r="AG313" s="12">
        <f t="shared" si="814"/>
        <v>0</v>
      </c>
      <c r="AH313" s="12">
        <f t="shared" si="755"/>
        <v>2384.6999999999998</v>
      </c>
      <c r="AI313" s="12">
        <f t="shared" si="756"/>
        <v>2384.6999999999998</v>
      </c>
      <c r="AJ313" s="12">
        <f t="shared" si="757"/>
        <v>2384.6999999999998</v>
      </c>
      <c r="AK313" s="12">
        <f t="shared" si="815"/>
        <v>0</v>
      </c>
      <c r="AL313" s="12">
        <f t="shared" si="815"/>
        <v>0</v>
      </c>
      <c r="AM313" s="12">
        <f t="shared" si="815"/>
        <v>0</v>
      </c>
      <c r="AN313" s="12">
        <f t="shared" si="717"/>
        <v>2384.6999999999998</v>
      </c>
      <c r="AO313" s="12">
        <f t="shared" si="718"/>
        <v>2384.6999999999998</v>
      </c>
      <c r="AP313" s="12">
        <f t="shared" si="719"/>
        <v>2384.6999999999998</v>
      </c>
      <c r="AQ313" s="12">
        <f t="shared" si="815"/>
        <v>0</v>
      </c>
      <c r="AR313" s="1"/>
    </row>
    <row r="314" spans="1:44" ht="47.25" customHeight="1" x14ac:dyDescent="0.25">
      <c r="A314" s="9" t="s">
        <v>127</v>
      </c>
      <c r="B314" s="11">
        <v>630</v>
      </c>
      <c r="C314" s="9"/>
      <c r="D314" s="9"/>
      <c r="E314" s="13" t="s">
        <v>439</v>
      </c>
      <c r="F314" s="12">
        <f t="shared" si="810"/>
        <v>2384.6999999999998</v>
      </c>
      <c r="G314" s="12">
        <f t="shared" si="810"/>
        <v>2384.6999999999998</v>
      </c>
      <c r="H314" s="12">
        <f t="shared" si="810"/>
        <v>2384.6999999999998</v>
      </c>
      <c r="I314" s="12">
        <f t="shared" si="810"/>
        <v>0</v>
      </c>
      <c r="J314" s="12">
        <f t="shared" si="810"/>
        <v>0</v>
      </c>
      <c r="K314" s="12">
        <f t="shared" si="810"/>
        <v>0</v>
      </c>
      <c r="L314" s="12">
        <f t="shared" si="682"/>
        <v>2384.6999999999998</v>
      </c>
      <c r="M314" s="12">
        <f t="shared" si="683"/>
        <v>2384.6999999999998</v>
      </c>
      <c r="N314" s="12">
        <f t="shared" si="684"/>
        <v>2384.6999999999998</v>
      </c>
      <c r="O314" s="12">
        <f t="shared" si="811"/>
        <v>0</v>
      </c>
      <c r="P314" s="12">
        <f t="shared" si="811"/>
        <v>0</v>
      </c>
      <c r="Q314" s="12">
        <f t="shared" si="811"/>
        <v>0</v>
      </c>
      <c r="R314" s="12">
        <f t="shared" si="806"/>
        <v>2384.6999999999998</v>
      </c>
      <c r="S314" s="12">
        <f t="shared" si="807"/>
        <v>2384.6999999999998</v>
      </c>
      <c r="T314" s="12">
        <f t="shared" si="808"/>
        <v>2384.6999999999998</v>
      </c>
      <c r="U314" s="12">
        <f t="shared" si="812"/>
        <v>0</v>
      </c>
      <c r="V314" s="12">
        <f t="shared" si="812"/>
        <v>0</v>
      </c>
      <c r="W314" s="12">
        <f t="shared" si="785"/>
        <v>2384.6999999999998</v>
      </c>
      <c r="X314" s="12">
        <f t="shared" si="786"/>
        <v>2384.6999999999998</v>
      </c>
      <c r="Y314" s="12">
        <f t="shared" si="787"/>
        <v>2384.6999999999998</v>
      </c>
      <c r="Z314" s="12">
        <f t="shared" si="813"/>
        <v>0</v>
      </c>
      <c r="AA314" s="12">
        <f t="shared" si="813"/>
        <v>0</v>
      </c>
      <c r="AB314" s="12">
        <f t="shared" si="813"/>
        <v>0</v>
      </c>
      <c r="AC314" s="12">
        <f t="shared" si="767"/>
        <v>2384.6999999999998</v>
      </c>
      <c r="AD314" s="12">
        <f t="shared" si="768"/>
        <v>2384.6999999999998</v>
      </c>
      <c r="AE314" s="12">
        <f t="shared" si="769"/>
        <v>2384.6999999999998</v>
      </c>
      <c r="AF314" s="12">
        <f t="shared" si="814"/>
        <v>0</v>
      </c>
      <c r="AG314" s="12">
        <f t="shared" si="814"/>
        <v>0</v>
      </c>
      <c r="AH314" s="12">
        <f t="shared" si="755"/>
        <v>2384.6999999999998</v>
      </c>
      <c r="AI314" s="12">
        <f t="shared" si="756"/>
        <v>2384.6999999999998</v>
      </c>
      <c r="AJ314" s="12">
        <f t="shared" si="757"/>
        <v>2384.6999999999998</v>
      </c>
      <c r="AK314" s="12">
        <f t="shared" si="815"/>
        <v>0</v>
      </c>
      <c r="AL314" s="12">
        <f t="shared" si="815"/>
        <v>0</v>
      </c>
      <c r="AM314" s="12">
        <f t="shared" si="815"/>
        <v>0</v>
      </c>
      <c r="AN314" s="12">
        <f t="shared" si="717"/>
        <v>2384.6999999999998</v>
      </c>
      <c r="AO314" s="12">
        <f t="shared" si="718"/>
        <v>2384.6999999999998</v>
      </c>
      <c r="AP314" s="12">
        <f t="shared" si="719"/>
        <v>2384.6999999999998</v>
      </c>
      <c r="AQ314" s="12">
        <f t="shared" si="815"/>
        <v>0</v>
      </c>
      <c r="AR314" s="1"/>
    </row>
    <row r="315" spans="1:44" ht="15.75" customHeight="1" x14ac:dyDescent="0.25">
      <c r="A315" s="9" t="s">
        <v>127</v>
      </c>
      <c r="B315" s="11">
        <v>630</v>
      </c>
      <c r="C315" s="9" t="s">
        <v>189</v>
      </c>
      <c r="D315" s="9" t="s">
        <v>189</v>
      </c>
      <c r="E315" s="13" t="s">
        <v>847</v>
      </c>
      <c r="F315" s="12">
        <v>2384.6999999999998</v>
      </c>
      <c r="G315" s="12">
        <v>2384.6999999999998</v>
      </c>
      <c r="H315" s="12">
        <v>2384.6999999999998</v>
      </c>
      <c r="I315" s="12"/>
      <c r="J315" s="12"/>
      <c r="K315" s="12"/>
      <c r="L315" s="12">
        <f t="shared" si="682"/>
        <v>2384.6999999999998</v>
      </c>
      <c r="M315" s="12">
        <f t="shared" si="683"/>
        <v>2384.6999999999998</v>
      </c>
      <c r="N315" s="12">
        <f t="shared" si="684"/>
        <v>2384.6999999999998</v>
      </c>
      <c r="O315" s="12"/>
      <c r="P315" s="12"/>
      <c r="Q315" s="12"/>
      <c r="R315" s="12">
        <f t="shared" si="806"/>
        <v>2384.6999999999998</v>
      </c>
      <c r="S315" s="12">
        <f t="shared" si="807"/>
        <v>2384.6999999999998</v>
      </c>
      <c r="T315" s="12">
        <f t="shared" si="808"/>
        <v>2384.6999999999998</v>
      </c>
      <c r="U315" s="12"/>
      <c r="V315" s="12"/>
      <c r="W315" s="12">
        <f t="shared" si="785"/>
        <v>2384.6999999999998</v>
      </c>
      <c r="X315" s="12">
        <f t="shared" si="786"/>
        <v>2384.6999999999998</v>
      </c>
      <c r="Y315" s="12">
        <f t="shared" si="787"/>
        <v>2384.6999999999998</v>
      </c>
      <c r="Z315" s="12"/>
      <c r="AA315" s="12"/>
      <c r="AB315" s="12"/>
      <c r="AC315" s="12">
        <f t="shared" si="767"/>
        <v>2384.6999999999998</v>
      </c>
      <c r="AD315" s="12">
        <f t="shared" si="768"/>
        <v>2384.6999999999998</v>
      </c>
      <c r="AE315" s="12">
        <f t="shared" si="769"/>
        <v>2384.6999999999998</v>
      </c>
      <c r="AF315" s="12"/>
      <c r="AG315" s="12"/>
      <c r="AH315" s="12">
        <f t="shared" si="755"/>
        <v>2384.6999999999998</v>
      </c>
      <c r="AI315" s="12">
        <f t="shared" si="756"/>
        <v>2384.6999999999998</v>
      </c>
      <c r="AJ315" s="12">
        <f t="shared" si="757"/>
        <v>2384.6999999999998</v>
      </c>
      <c r="AK315" s="12"/>
      <c r="AL315" s="12"/>
      <c r="AM315" s="12"/>
      <c r="AN315" s="12">
        <f t="shared" si="717"/>
        <v>2384.6999999999998</v>
      </c>
      <c r="AO315" s="12">
        <f t="shared" si="718"/>
        <v>2384.6999999999998</v>
      </c>
      <c r="AP315" s="12">
        <f t="shared" si="719"/>
        <v>2384.6999999999998</v>
      </c>
      <c r="AQ315" s="12"/>
      <c r="AR315" s="1"/>
    </row>
    <row r="316" spans="1:44" ht="63" customHeight="1" x14ac:dyDescent="0.25">
      <c r="A316" s="9" t="s">
        <v>993</v>
      </c>
      <c r="B316" s="11"/>
      <c r="C316" s="9"/>
      <c r="D316" s="9"/>
      <c r="E316" s="17" t="s">
        <v>1073</v>
      </c>
      <c r="F316" s="12">
        <f>F317</f>
        <v>15000</v>
      </c>
      <c r="G316" s="12">
        <f t="shared" ref="G316:AQ319" si="816">G317</f>
        <v>0</v>
      </c>
      <c r="H316" s="12">
        <f t="shared" si="816"/>
        <v>0</v>
      </c>
      <c r="I316" s="12">
        <f t="shared" si="816"/>
        <v>0</v>
      </c>
      <c r="J316" s="12">
        <f t="shared" si="816"/>
        <v>0</v>
      </c>
      <c r="K316" s="12">
        <f t="shared" si="816"/>
        <v>0</v>
      </c>
      <c r="L316" s="12">
        <f t="shared" si="682"/>
        <v>15000</v>
      </c>
      <c r="M316" s="12">
        <f t="shared" si="683"/>
        <v>0</v>
      </c>
      <c r="N316" s="12">
        <f t="shared" si="684"/>
        <v>0</v>
      </c>
      <c r="O316" s="12">
        <f t="shared" si="816"/>
        <v>0</v>
      </c>
      <c r="P316" s="12">
        <f t="shared" si="816"/>
        <v>0</v>
      </c>
      <c r="Q316" s="12">
        <f t="shared" si="816"/>
        <v>0</v>
      </c>
      <c r="R316" s="12">
        <f t="shared" si="806"/>
        <v>15000</v>
      </c>
      <c r="S316" s="12">
        <f t="shared" si="807"/>
        <v>0</v>
      </c>
      <c r="T316" s="12">
        <f t="shared" si="808"/>
        <v>0</v>
      </c>
      <c r="U316" s="12">
        <f t="shared" si="816"/>
        <v>0</v>
      </c>
      <c r="V316" s="12">
        <f t="shared" si="816"/>
        <v>0</v>
      </c>
      <c r="W316" s="12">
        <f t="shared" si="785"/>
        <v>15000</v>
      </c>
      <c r="X316" s="12">
        <f t="shared" si="786"/>
        <v>0</v>
      </c>
      <c r="Y316" s="12">
        <f t="shared" si="787"/>
        <v>0</v>
      </c>
      <c r="Z316" s="12">
        <f t="shared" si="816"/>
        <v>0</v>
      </c>
      <c r="AA316" s="12">
        <f t="shared" si="816"/>
        <v>0</v>
      </c>
      <c r="AB316" s="12">
        <f t="shared" si="816"/>
        <v>0</v>
      </c>
      <c r="AC316" s="12">
        <f t="shared" si="767"/>
        <v>15000</v>
      </c>
      <c r="AD316" s="12">
        <f t="shared" si="768"/>
        <v>0</v>
      </c>
      <c r="AE316" s="12">
        <f t="shared" si="769"/>
        <v>0</v>
      </c>
      <c r="AF316" s="12">
        <f t="shared" si="816"/>
        <v>0</v>
      </c>
      <c r="AG316" s="12">
        <f t="shared" si="816"/>
        <v>0</v>
      </c>
      <c r="AH316" s="12">
        <f t="shared" si="755"/>
        <v>15000</v>
      </c>
      <c r="AI316" s="12">
        <f t="shared" si="756"/>
        <v>0</v>
      </c>
      <c r="AJ316" s="12">
        <f t="shared" si="757"/>
        <v>0</v>
      </c>
      <c r="AK316" s="12">
        <f t="shared" si="816"/>
        <v>0</v>
      </c>
      <c r="AL316" s="12">
        <f t="shared" si="816"/>
        <v>0</v>
      </c>
      <c r="AM316" s="12">
        <f t="shared" si="816"/>
        <v>0</v>
      </c>
      <c r="AN316" s="12">
        <f t="shared" si="717"/>
        <v>15000</v>
      </c>
      <c r="AO316" s="12">
        <f t="shared" si="718"/>
        <v>0</v>
      </c>
      <c r="AP316" s="12">
        <f t="shared" si="719"/>
        <v>0</v>
      </c>
      <c r="AQ316" s="12">
        <f t="shared" si="816"/>
        <v>0</v>
      </c>
      <c r="AR316" s="1"/>
    </row>
    <row r="317" spans="1:44" ht="31.5" customHeight="1" x14ac:dyDescent="0.25">
      <c r="A317" s="9" t="s">
        <v>994</v>
      </c>
      <c r="B317" s="11"/>
      <c r="C317" s="9"/>
      <c r="D317" s="9"/>
      <c r="E317" s="17" t="s">
        <v>1074</v>
      </c>
      <c r="F317" s="12">
        <f>F318</f>
        <v>15000</v>
      </c>
      <c r="G317" s="12">
        <f t="shared" si="816"/>
        <v>0</v>
      </c>
      <c r="H317" s="12">
        <f t="shared" si="816"/>
        <v>0</v>
      </c>
      <c r="I317" s="12">
        <f t="shared" si="816"/>
        <v>0</v>
      </c>
      <c r="J317" s="12">
        <f t="shared" si="816"/>
        <v>0</v>
      </c>
      <c r="K317" s="12">
        <f t="shared" si="816"/>
        <v>0</v>
      </c>
      <c r="L317" s="12">
        <f t="shared" si="682"/>
        <v>15000</v>
      </c>
      <c r="M317" s="12">
        <f t="shared" si="683"/>
        <v>0</v>
      </c>
      <c r="N317" s="12">
        <f t="shared" si="684"/>
        <v>0</v>
      </c>
      <c r="O317" s="12">
        <f t="shared" si="816"/>
        <v>0</v>
      </c>
      <c r="P317" s="12">
        <f t="shared" si="816"/>
        <v>0</v>
      </c>
      <c r="Q317" s="12">
        <f t="shared" si="816"/>
        <v>0</v>
      </c>
      <c r="R317" s="12">
        <f t="shared" si="806"/>
        <v>15000</v>
      </c>
      <c r="S317" s="12">
        <f t="shared" si="807"/>
        <v>0</v>
      </c>
      <c r="T317" s="12">
        <f t="shared" si="808"/>
        <v>0</v>
      </c>
      <c r="U317" s="12">
        <f t="shared" si="816"/>
        <v>0</v>
      </c>
      <c r="V317" s="12">
        <f t="shared" si="816"/>
        <v>0</v>
      </c>
      <c r="W317" s="12">
        <f t="shared" si="785"/>
        <v>15000</v>
      </c>
      <c r="X317" s="12">
        <f t="shared" si="786"/>
        <v>0</v>
      </c>
      <c r="Y317" s="12">
        <f t="shared" si="787"/>
        <v>0</v>
      </c>
      <c r="Z317" s="12">
        <f t="shared" si="816"/>
        <v>0</v>
      </c>
      <c r="AA317" s="12">
        <f t="shared" si="816"/>
        <v>0</v>
      </c>
      <c r="AB317" s="12">
        <f t="shared" si="816"/>
        <v>0</v>
      </c>
      <c r="AC317" s="12">
        <f t="shared" si="767"/>
        <v>15000</v>
      </c>
      <c r="AD317" s="12">
        <f t="shared" si="768"/>
        <v>0</v>
      </c>
      <c r="AE317" s="12">
        <f t="shared" si="769"/>
        <v>0</v>
      </c>
      <c r="AF317" s="12">
        <f t="shared" si="816"/>
        <v>0</v>
      </c>
      <c r="AG317" s="12">
        <f t="shared" si="816"/>
        <v>0</v>
      </c>
      <c r="AH317" s="12">
        <f t="shared" si="755"/>
        <v>15000</v>
      </c>
      <c r="AI317" s="12">
        <f t="shared" si="756"/>
        <v>0</v>
      </c>
      <c r="AJ317" s="12">
        <f t="shared" si="757"/>
        <v>0</v>
      </c>
      <c r="AK317" s="12">
        <f t="shared" si="816"/>
        <v>0</v>
      </c>
      <c r="AL317" s="12">
        <f t="shared" si="816"/>
        <v>0</v>
      </c>
      <c r="AM317" s="12">
        <f t="shared" si="816"/>
        <v>0</v>
      </c>
      <c r="AN317" s="12">
        <f t="shared" si="717"/>
        <v>15000</v>
      </c>
      <c r="AO317" s="12">
        <f t="shared" si="718"/>
        <v>0</v>
      </c>
      <c r="AP317" s="12">
        <f t="shared" si="719"/>
        <v>0</v>
      </c>
      <c r="AQ317" s="12">
        <f t="shared" si="816"/>
        <v>0</v>
      </c>
      <c r="AR317" s="1"/>
    </row>
    <row r="318" spans="1:44" ht="47.25" customHeight="1" x14ac:dyDescent="0.25">
      <c r="A318" s="9" t="s">
        <v>994</v>
      </c>
      <c r="B318" s="11">
        <v>400</v>
      </c>
      <c r="C318" s="9"/>
      <c r="D318" s="9"/>
      <c r="E318" s="13" t="s">
        <v>433</v>
      </c>
      <c r="F318" s="12">
        <f>F319</f>
        <v>15000</v>
      </c>
      <c r="G318" s="12">
        <f t="shared" si="816"/>
        <v>0</v>
      </c>
      <c r="H318" s="12">
        <f t="shared" si="816"/>
        <v>0</v>
      </c>
      <c r="I318" s="12">
        <f t="shared" si="816"/>
        <v>0</v>
      </c>
      <c r="J318" s="12">
        <f t="shared" si="816"/>
        <v>0</v>
      </c>
      <c r="K318" s="12">
        <f t="shared" si="816"/>
        <v>0</v>
      </c>
      <c r="L318" s="12">
        <f t="shared" si="682"/>
        <v>15000</v>
      </c>
      <c r="M318" s="12">
        <f t="shared" si="683"/>
        <v>0</v>
      </c>
      <c r="N318" s="12">
        <f t="shared" si="684"/>
        <v>0</v>
      </c>
      <c r="O318" s="12">
        <f t="shared" si="816"/>
        <v>0</v>
      </c>
      <c r="P318" s="12">
        <f t="shared" si="816"/>
        <v>0</v>
      </c>
      <c r="Q318" s="12">
        <f t="shared" si="816"/>
        <v>0</v>
      </c>
      <c r="R318" s="12">
        <f t="shared" si="806"/>
        <v>15000</v>
      </c>
      <c r="S318" s="12">
        <f t="shared" si="807"/>
        <v>0</v>
      </c>
      <c r="T318" s="12">
        <f t="shared" si="808"/>
        <v>0</v>
      </c>
      <c r="U318" s="12">
        <f t="shared" si="816"/>
        <v>0</v>
      </c>
      <c r="V318" s="12">
        <f t="shared" si="816"/>
        <v>0</v>
      </c>
      <c r="W318" s="12">
        <f t="shared" si="785"/>
        <v>15000</v>
      </c>
      <c r="X318" s="12">
        <f t="shared" si="786"/>
        <v>0</v>
      </c>
      <c r="Y318" s="12">
        <f t="shared" si="787"/>
        <v>0</v>
      </c>
      <c r="Z318" s="12">
        <f t="shared" si="816"/>
        <v>0</v>
      </c>
      <c r="AA318" s="12">
        <f t="shared" si="816"/>
        <v>0</v>
      </c>
      <c r="AB318" s="12">
        <f t="shared" si="816"/>
        <v>0</v>
      </c>
      <c r="AC318" s="12">
        <f t="shared" si="767"/>
        <v>15000</v>
      </c>
      <c r="AD318" s="12">
        <f t="shared" si="768"/>
        <v>0</v>
      </c>
      <c r="AE318" s="12">
        <f t="shared" si="769"/>
        <v>0</v>
      </c>
      <c r="AF318" s="12">
        <f t="shared" si="816"/>
        <v>0</v>
      </c>
      <c r="AG318" s="12">
        <f t="shared" si="816"/>
        <v>0</v>
      </c>
      <c r="AH318" s="12">
        <f t="shared" si="755"/>
        <v>15000</v>
      </c>
      <c r="AI318" s="12">
        <f t="shared" si="756"/>
        <v>0</v>
      </c>
      <c r="AJ318" s="12">
        <f t="shared" si="757"/>
        <v>0</v>
      </c>
      <c r="AK318" s="12">
        <f t="shared" si="816"/>
        <v>0</v>
      </c>
      <c r="AL318" s="12">
        <f t="shared" si="816"/>
        <v>0</v>
      </c>
      <c r="AM318" s="12">
        <f t="shared" si="816"/>
        <v>0</v>
      </c>
      <c r="AN318" s="12">
        <f t="shared" si="717"/>
        <v>15000</v>
      </c>
      <c r="AO318" s="12">
        <f t="shared" si="718"/>
        <v>0</v>
      </c>
      <c r="AP318" s="12">
        <f t="shared" si="719"/>
        <v>0</v>
      </c>
      <c r="AQ318" s="12">
        <f t="shared" si="816"/>
        <v>0</v>
      </c>
      <c r="AR318" s="1"/>
    </row>
    <row r="319" spans="1:44" ht="141.75" customHeight="1" x14ac:dyDescent="0.25">
      <c r="A319" s="9" t="s">
        <v>994</v>
      </c>
      <c r="B319" s="11">
        <v>460</v>
      </c>
      <c r="C319" s="9"/>
      <c r="D319" s="9"/>
      <c r="E319" s="13" t="s">
        <v>435</v>
      </c>
      <c r="F319" s="12">
        <f>F320</f>
        <v>15000</v>
      </c>
      <c r="G319" s="12">
        <f t="shared" si="816"/>
        <v>0</v>
      </c>
      <c r="H319" s="12">
        <f t="shared" si="816"/>
        <v>0</v>
      </c>
      <c r="I319" s="12">
        <f t="shared" si="816"/>
        <v>0</v>
      </c>
      <c r="J319" s="12">
        <f t="shared" si="816"/>
        <v>0</v>
      </c>
      <c r="K319" s="12">
        <f t="shared" si="816"/>
        <v>0</v>
      </c>
      <c r="L319" s="12">
        <f t="shared" si="682"/>
        <v>15000</v>
      </c>
      <c r="M319" s="12">
        <f t="shared" si="683"/>
        <v>0</v>
      </c>
      <c r="N319" s="12">
        <f t="shared" si="684"/>
        <v>0</v>
      </c>
      <c r="O319" s="12">
        <f t="shared" si="816"/>
        <v>0</v>
      </c>
      <c r="P319" s="12">
        <f t="shared" si="816"/>
        <v>0</v>
      </c>
      <c r="Q319" s="12">
        <f t="shared" si="816"/>
        <v>0</v>
      </c>
      <c r="R319" s="12">
        <f t="shared" si="806"/>
        <v>15000</v>
      </c>
      <c r="S319" s="12">
        <f t="shared" si="807"/>
        <v>0</v>
      </c>
      <c r="T319" s="12">
        <f t="shared" si="808"/>
        <v>0</v>
      </c>
      <c r="U319" s="12">
        <f t="shared" si="816"/>
        <v>0</v>
      </c>
      <c r="V319" s="12">
        <f t="shared" si="816"/>
        <v>0</v>
      </c>
      <c r="W319" s="12">
        <f t="shared" si="785"/>
        <v>15000</v>
      </c>
      <c r="X319" s="12">
        <f t="shared" si="786"/>
        <v>0</v>
      </c>
      <c r="Y319" s="12">
        <f t="shared" si="787"/>
        <v>0</v>
      </c>
      <c r="Z319" s="12">
        <f t="shared" si="816"/>
        <v>0</v>
      </c>
      <c r="AA319" s="12">
        <f t="shared" si="816"/>
        <v>0</v>
      </c>
      <c r="AB319" s="12">
        <f t="shared" si="816"/>
        <v>0</v>
      </c>
      <c r="AC319" s="12">
        <f t="shared" si="767"/>
        <v>15000</v>
      </c>
      <c r="AD319" s="12">
        <f t="shared" si="768"/>
        <v>0</v>
      </c>
      <c r="AE319" s="12">
        <f t="shared" si="769"/>
        <v>0</v>
      </c>
      <c r="AF319" s="12">
        <f t="shared" si="816"/>
        <v>0</v>
      </c>
      <c r="AG319" s="12">
        <f t="shared" si="816"/>
        <v>0</v>
      </c>
      <c r="AH319" s="12">
        <f t="shared" si="755"/>
        <v>15000</v>
      </c>
      <c r="AI319" s="12">
        <f t="shared" si="756"/>
        <v>0</v>
      </c>
      <c r="AJ319" s="12">
        <f t="shared" si="757"/>
        <v>0</v>
      </c>
      <c r="AK319" s="12">
        <f t="shared" si="816"/>
        <v>0</v>
      </c>
      <c r="AL319" s="12">
        <f t="shared" si="816"/>
        <v>0</v>
      </c>
      <c r="AM319" s="12">
        <f t="shared" si="816"/>
        <v>0</v>
      </c>
      <c r="AN319" s="12">
        <f t="shared" si="717"/>
        <v>15000</v>
      </c>
      <c r="AO319" s="12">
        <f t="shared" si="718"/>
        <v>0</v>
      </c>
      <c r="AP319" s="12">
        <f t="shared" si="719"/>
        <v>0</v>
      </c>
      <c r="AQ319" s="12">
        <f t="shared" si="816"/>
        <v>0</v>
      </c>
      <c r="AR319" s="1"/>
    </row>
    <row r="320" spans="1:44" ht="15.75" customHeight="1" x14ac:dyDescent="0.25">
      <c r="A320" s="9" t="s">
        <v>994</v>
      </c>
      <c r="B320" s="11">
        <v>460</v>
      </c>
      <c r="C320" s="9" t="s">
        <v>189</v>
      </c>
      <c r="D320" s="9" t="s">
        <v>189</v>
      </c>
      <c r="E320" s="13" t="s">
        <v>847</v>
      </c>
      <c r="F320" s="12">
        <v>15000</v>
      </c>
      <c r="G320" s="12"/>
      <c r="H320" s="12"/>
      <c r="I320" s="12"/>
      <c r="J320" s="12"/>
      <c r="K320" s="12"/>
      <c r="L320" s="12">
        <f t="shared" si="682"/>
        <v>15000</v>
      </c>
      <c r="M320" s="12">
        <f t="shared" si="683"/>
        <v>0</v>
      </c>
      <c r="N320" s="12">
        <f t="shared" si="684"/>
        <v>0</v>
      </c>
      <c r="O320" s="12"/>
      <c r="P320" s="12"/>
      <c r="Q320" s="12"/>
      <c r="R320" s="12">
        <f t="shared" si="806"/>
        <v>15000</v>
      </c>
      <c r="S320" s="12">
        <f t="shared" si="807"/>
        <v>0</v>
      </c>
      <c r="T320" s="12">
        <f t="shared" si="808"/>
        <v>0</v>
      </c>
      <c r="U320" s="12"/>
      <c r="V320" s="12"/>
      <c r="W320" s="12">
        <f t="shared" si="785"/>
        <v>15000</v>
      </c>
      <c r="X320" s="12">
        <f t="shared" si="786"/>
        <v>0</v>
      </c>
      <c r="Y320" s="12">
        <f t="shared" si="787"/>
        <v>0</v>
      </c>
      <c r="Z320" s="12"/>
      <c r="AA320" s="12"/>
      <c r="AB320" s="12"/>
      <c r="AC320" s="12">
        <f t="shared" si="767"/>
        <v>15000</v>
      </c>
      <c r="AD320" s="12">
        <f t="shared" si="768"/>
        <v>0</v>
      </c>
      <c r="AE320" s="12">
        <f t="shared" si="769"/>
        <v>0</v>
      </c>
      <c r="AF320" s="12"/>
      <c r="AG320" s="12"/>
      <c r="AH320" s="12">
        <f t="shared" si="755"/>
        <v>15000</v>
      </c>
      <c r="AI320" s="12">
        <f t="shared" si="756"/>
        <v>0</v>
      </c>
      <c r="AJ320" s="12">
        <f t="shared" si="757"/>
        <v>0</v>
      </c>
      <c r="AK320" s="12"/>
      <c r="AL320" s="12"/>
      <c r="AM320" s="12"/>
      <c r="AN320" s="12">
        <f t="shared" si="717"/>
        <v>15000</v>
      </c>
      <c r="AO320" s="12">
        <f t="shared" si="718"/>
        <v>0</v>
      </c>
      <c r="AP320" s="12">
        <f t="shared" si="719"/>
        <v>0</v>
      </c>
      <c r="AQ320" s="12"/>
      <c r="AR320" s="1"/>
    </row>
    <row r="321" spans="1:44" s="26" customFormat="1" ht="47.25" customHeight="1" x14ac:dyDescent="0.25">
      <c r="A321" s="27" t="s">
        <v>717</v>
      </c>
      <c r="B321" s="28"/>
      <c r="C321" s="27"/>
      <c r="D321" s="27"/>
      <c r="E321" s="31" t="s">
        <v>919</v>
      </c>
      <c r="F321" s="29">
        <f t="shared" ref="F321:K321" si="817">F322</f>
        <v>13631.2</v>
      </c>
      <c r="G321" s="29">
        <f t="shared" si="817"/>
        <v>13631.2</v>
      </c>
      <c r="H321" s="29">
        <f t="shared" si="817"/>
        <v>13631.2</v>
      </c>
      <c r="I321" s="29">
        <f t="shared" si="817"/>
        <v>0</v>
      </c>
      <c r="J321" s="29">
        <f t="shared" si="817"/>
        <v>0</v>
      </c>
      <c r="K321" s="29">
        <f t="shared" si="817"/>
        <v>0</v>
      </c>
      <c r="L321" s="29">
        <f t="shared" si="682"/>
        <v>13631.2</v>
      </c>
      <c r="M321" s="29">
        <f t="shared" si="683"/>
        <v>13631.2</v>
      </c>
      <c r="N321" s="29">
        <f t="shared" si="684"/>
        <v>13631.2</v>
      </c>
      <c r="O321" s="29">
        <f t="shared" ref="O321:Q321" si="818">O322</f>
        <v>9495.4000000000015</v>
      </c>
      <c r="P321" s="29">
        <f t="shared" si="818"/>
        <v>0</v>
      </c>
      <c r="Q321" s="29">
        <f t="shared" si="818"/>
        <v>0</v>
      </c>
      <c r="R321" s="12">
        <f t="shared" si="806"/>
        <v>23126.600000000002</v>
      </c>
      <c r="S321" s="12">
        <f t="shared" si="807"/>
        <v>13631.2</v>
      </c>
      <c r="T321" s="12">
        <f t="shared" si="808"/>
        <v>13631.2</v>
      </c>
      <c r="U321" s="29">
        <f t="shared" ref="U321:V321" si="819">U322</f>
        <v>0</v>
      </c>
      <c r="V321" s="29">
        <f t="shared" si="819"/>
        <v>0</v>
      </c>
      <c r="W321" s="12">
        <f t="shared" si="785"/>
        <v>23126.600000000002</v>
      </c>
      <c r="X321" s="12">
        <f t="shared" si="786"/>
        <v>13631.2</v>
      </c>
      <c r="Y321" s="12">
        <f t="shared" si="787"/>
        <v>13631.2</v>
      </c>
      <c r="Z321" s="29">
        <f t="shared" ref="Z321:AB321" si="820">Z322</f>
        <v>0</v>
      </c>
      <c r="AA321" s="29">
        <f t="shared" si="820"/>
        <v>0</v>
      </c>
      <c r="AB321" s="29">
        <f t="shared" si="820"/>
        <v>0</v>
      </c>
      <c r="AC321" s="12">
        <f t="shared" si="767"/>
        <v>23126.600000000002</v>
      </c>
      <c r="AD321" s="12">
        <f t="shared" si="768"/>
        <v>13631.2</v>
      </c>
      <c r="AE321" s="12">
        <f t="shared" si="769"/>
        <v>13631.2</v>
      </c>
      <c r="AF321" s="29">
        <f t="shared" ref="AF321:AG321" si="821">AF322</f>
        <v>0</v>
      </c>
      <c r="AG321" s="29">
        <f t="shared" si="821"/>
        <v>0</v>
      </c>
      <c r="AH321" s="29">
        <f t="shared" si="755"/>
        <v>23126.600000000002</v>
      </c>
      <c r="AI321" s="29">
        <f t="shared" si="756"/>
        <v>13631.2</v>
      </c>
      <c r="AJ321" s="29">
        <f t="shared" si="757"/>
        <v>13631.2</v>
      </c>
      <c r="AK321" s="29">
        <f t="shared" ref="AK321:AQ321" si="822">AK322</f>
        <v>6463.5</v>
      </c>
      <c r="AL321" s="29">
        <f t="shared" si="822"/>
        <v>0</v>
      </c>
      <c r="AM321" s="29">
        <f t="shared" si="822"/>
        <v>0</v>
      </c>
      <c r="AN321" s="29">
        <f t="shared" si="717"/>
        <v>29590.100000000002</v>
      </c>
      <c r="AO321" s="29">
        <f t="shared" si="718"/>
        <v>13631.2</v>
      </c>
      <c r="AP321" s="29">
        <f t="shared" si="719"/>
        <v>13631.2</v>
      </c>
      <c r="AQ321" s="29">
        <f t="shared" si="822"/>
        <v>0</v>
      </c>
      <c r="AR321" s="25"/>
    </row>
    <row r="322" spans="1:44" ht="47.25" customHeight="1" x14ac:dyDescent="0.25">
      <c r="A322" s="9" t="s">
        <v>718</v>
      </c>
      <c r="B322" s="11"/>
      <c r="C322" s="9"/>
      <c r="D322" s="9"/>
      <c r="E322" s="17" t="s">
        <v>920</v>
      </c>
      <c r="F322" s="12">
        <f t="shared" ref="F322:K322" si="823">F323+F327</f>
        <v>13631.2</v>
      </c>
      <c r="G322" s="12">
        <f t="shared" si="823"/>
        <v>13631.2</v>
      </c>
      <c r="H322" s="12">
        <f t="shared" si="823"/>
        <v>13631.2</v>
      </c>
      <c r="I322" s="12">
        <f t="shared" si="823"/>
        <v>0</v>
      </c>
      <c r="J322" s="12">
        <f t="shared" si="823"/>
        <v>0</v>
      </c>
      <c r="K322" s="12">
        <f t="shared" si="823"/>
        <v>0</v>
      </c>
      <c r="L322" s="12">
        <f t="shared" si="682"/>
        <v>13631.2</v>
      </c>
      <c r="M322" s="12">
        <f t="shared" si="683"/>
        <v>13631.2</v>
      </c>
      <c r="N322" s="12">
        <f t="shared" si="684"/>
        <v>13631.2</v>
      </c>
      <c r="O322" s="12">
        <f t="shared" ref="O322:Q322" si="824">O323+O327</f>
        <v>9495.4000000000015</v>
      </c>
      <c r="P322" s="12">
        <f t="shared" si="824"/>
        <v>0</v>
      </c>
      <c r="Q322" s="12">
        <f t="shared" si="824"/>
        <v>0</v>
      </c>
      <c r="R322" s="12">
        <f t="shared" si="806"/>
        <v>23126.600000000002</v>
      </c>
      <c r="S322" s="12">
        <f t="shared" si="807"/>
        <v>13631.2</v>
      </c>
      <c r="T322" s="12">
        <f t="shared" si="808"/>
        <v>13631.2</v>
      </c>
      <c r="U322" s="12">
        <f t="shared" ref="U322:V322" si="825">U323+U327</f>
        <v>0</v>
      </c>
      <c r="V322" s="12">
        <f t="shared" si="825"/>
        <v>0</v>
      </c>
      <c r="W322" s="12">
        <f t="shared" si="785"/>
        <v>23126.600000000002</v>
      </c>
      <c r="X322" s="12">
        <f t="shared" si="786"/>
        <v>13631.2</v>
      </c>
      <c r="Y322" s="12">
        <f t="shared" si="787"/>
        <v>13631.2</v>
      </c>
      <c r="Z322" s="12">
        <f t="shared" ref="Z322:AB322" si="826">Z323+Z327</f>
        <v>0</v>
      </c>
      <c r="AA322" s="12">
        <f t="shared" si="826"/>
        <v>0</v>
      </c>
      <c r="AB322" s="12">
        <f t="shared" si="826"/>
        <v>0</v>
      </c>
      <c r="AC322" s="12">
        <f t="shared" si="767"/>
        <v>23126.600000000002</v>
      </c>
      <c r="AD322" s="12">
        <f t="shared" si="768"/>
        <v>13631.2</v>
      </c>
      <c r="AE322" s="12">
        <f t="shared" si="769"/>
        <v>13631.2</v>
      </c>
      <c r="AF322" s="12">
        <f t="shared" ref="AF322:AG322" si="827">AF323+AF327</f>
        <v>0</v>
      </c>
      <c r="AG322" s="12">
        <f t="shared" si="827"/>
        <v>0</v>
      </c>
      <c r="AH322" s="12">
        <f t="shared" si="755"/>
        <v>23126.600000000002</v>
      </c>
      <c r="AI322" s="12">
        <f t="shared" si="756"/>
        <v>13631.2</v>
      </c>
      <c r="AJ322" s="12">
        <f t="shared" si="757"/>
        <v>13631.2</v>
      </c>
      <c r="AK322" s="12">
        <f t="shared" ref="AK322:AQ322" si="828">AK323+AK327</f>
        <v>6463.5</v>
      </c>
      <c r="AL322" s="12">
        <f t="shared" ref="AL322:AM322" si="829">AL323+AL327</f>
        <v>0</v>
      </c>
      <c r="AM322" s="12">
        <f t="shared" si="829"/>
        <v>0</v>
      </c>
      <c r="AN322" s="12">
        <f t="shared" si="717"/>
        <v>29590.100000000002</v>
      </c>
      <c r="AO322" s="12">
        <f t="shared" si="718"/>
        <v>13631.2</v>
      </c>
      <c r="AP322" s="12">
        <f t="shared" si="719"/>
        <v>13631.2</v>
      </c>
      <c r="AQ322" s="12">
        <f t="shared" si="828"/>
        <v>0</v>
      </c>
      <c r="AR322" s="1"/>
    </row>
    <row r="323" spans="1:44" ht="31.5" customHeight="1" x14ac:dyDescent="0.25">
      <c r="A323" s="9" t="s">
        <v>719</v>
      </c>
      <c r="B323" s="11"/>
      <c r="C323" s="9"/>
      <c r="D323" s="9"/>
      <c r="E323" s="17" t="s">
        <v>921</v>
      </c>
      <c r="F323" s="12">
        <f t="shared" ref="F323:K325" si="830">F324</f>
        <v>2663.1</v>
      </c>
      <c r="G323" s="12">
        <f t="shared" si="830"/>
        <v>2663.1</v>
      </c>
      <c r="H323" s="12">
        <f t="shared" si="830"/>
        <v>2663.1</v>
      </c>
      <c r="I323" s="12">
        <f t="shared" si="830"/>
        <v>0</v>
      </c>
      <c r="J323" s="12">
        <f t="shared" si="830"/>
        <v>0</v>
      </c>
      <c r="K323" s="12">
        <f t="shared" si="830"/>
        <v>0</v>
      </c>
      <c r="L323" s="12">
        <f t="shared" si="682"/>
        <v>2663.1</v>
      </c>
      <c r="M323" s="12">
        <f t="shared" si="683"/>
        <v>2663.1</v>
      </c>
      <c r="N323" s="12">
        <f t="shared" si="684"/>
        <v>2663.1</v>
      </c>
      <c r="O323" s="12">
        <f t="shared" ref="O323:Q325" si="831">O324</f>
        <v>1855.1</v>
      </c>
      <c r="P323" s="12">
        <f t="shared" si="831"/>
        <v>0</v>
      </c>
      <c r="Q323" s="12">
        <f t="shared" si="831"/>
        <v>0</v>
      </c>
      <c r="R323" s="12">
        <f t="shared" si="806"/>
        <v>4518.2</v>
      </c>
      <c r="S323" s="12">
        <f t="shared" si="807"/>
        <v>2663.1</v>
      </c>
      <c r="T323" s="12">
        <f t="shared" si="808"/>
        <v>2663.1</v>
      </c>
      <c r="U323" s="12">
        <f t="shared" ref="U323:V325" si="832">U324</f>
        <v>0</v>
      </c>
      <c r="V323" s="12">
        <f t="shared" si="832"/>
        <v>0</v>
      </c>
      <c r="W323" s="12">
        <f t="shared" si="785"/>
        <v>4518.2</v>
      </c>
      <c r="X323" s="12">
        <f t="shared" si="786"/>
        <v>2663.1</v>
      </c>
      <c r="Y323" s="12">
        <f t="shared" si="787"/>
        <v>2663.1</v>
      </c>
      <c r="Z323" s="12">
        <f t="shared" ref="Z323:AB325" si="833">Z324</f>
        <v>0</v>
      </c>
      <c r="AA323" s="12">
        <f t="shared" si="833"/>
        <v>0</v>
      </c>
      <c r="AB323" s="12">
        <f t="shared" si="833"/>
        <v>0</v>
      </c>
      <c r="AC323" s="12">
        <f t="shared" si="767"/>
        <v>4518.2</v>
      </c>
      <c r="AD323" s="12">
        <f t="shared" si="768"/>
        <v>2663.1</v>
      </c>
      <c r="AE323" s="12">
        <f t="shared" si="769"/>
        <v>2663.1</v>
      </c>
      <c r="AF323" s="12">
        <f t="shared" ref="AF323:AG325" si="834">AF324</f>
        <v>0</v>
      </c>
      <c r="AG323" s="12">
        <f t="shared" si="834"/>
        <v>0</v>
      </c>
      <c r="AH323" s="12">
        <f t="shared" si="755"/>
        <v>4518.2</v>
      </c>
      <c r="AI323" s="12">
        <f t="shared" si="756"/>
        <v>2663.1</v>
      </c>
      <c r="AJ323" s="12">
        <f t="shared" si="757"/>
        <v>2663.1</v>
      </c>
      <c r="AK323" s="12">
        <f t="shared" ref="AK323:AQ325" si="835">AK324</f>
        <v>0</v>
      </c>
      <c r="AL323" s="12">
        <f t="shared" si="835"/>
        <v>0</v>
      </c>
      <c r="AM323" s="12">
        <f t="shared" si="835"/>
        <v>0</v>
      </c>
      <c r="AN323" s="12">
        <f t="shared" si="717"/>
        <v>4518.2</v>
      </c>
      <c r="AO323" s="12">
        <f t="shared" si="718"/>
        <v>2663.1</v>
      </c>
      <c r="AP323" s="12">
        <f t="shared" si="719"/>
        <v>2663.1</v>
      </c>
      <c r="AQ323" s="12">
        <f t="shared" si="835"/>
        <v>0</v>
      </c>
      <c r="AR323" s="1"/>
    </row>
    <row r="324" spans="1:44" ht="47.25" customHeight="1" x14ac:dyDescent="0.25">
      <c r="A324" s="9" t="s">
        <v>719</v>
      </c>
      <c r="B324" s="11">
        <v>600</v>
      </c>
      <c r="C324" s="9"/>
      <c r="D324" s="9"/>
      <c r="E324" s="13" t="s">
        <v>436</v>
      </c>
      <c r="F324" s="12">
        <f t="shared" si="830"/>
        <v>2663.1</v>
      </c>
      <c r="G324" s="12">
        <f t="shared" si="830"/>
        <v>2663.1</v>
      </c>
      <c r="H324" s="12">
        <f t="shared" si="830"/>
        <v>2663.1</v>
      </c>
      <c r="I324" s="12">
        <f t="shared" si="830"/>
        <v>0</v>
      </c>
      <c r="J324" s="12">
        <f t="shared" si="830"/>
        <v>0</v>
      </c>
      <c r="K324" s="12">
        <f t="shared" si="830"/>
        <v>0</v>
      </c>
      <c r="L324" s="12">
        <f t="shared" ref="L324:L401" si="836">F324+I324</f>
        <v>2663.1</v>
      </c>
      <c r="M324" s="12">
        <f t="shared" ref="M324:M401" si="837">G324+J324</f>
        <v>2663.1</v>
      </c>
      <c r="N324" s="12">
        <f t="shared" ref="N324:N401" si="838">H324+K324</f>
        <v>2663.1</v>
      </c>
      <c r="O324" s="12">
        <f t="shared" si="831"/>
        <v>1855.1</v>
      </c>
      <c r="P324" s="12">
        <f t="shared" si="831"/>
        <v>0</v>
      </c>
      <c r="Q324" s="12">
        <f t="shared" si="831"/>
        <v>0</v>
      </c>
      <c r="R324" s="12">
        <f t="shared" si="806"/>
        <v>4518.2</v>
      </c>
      <c r="S324" s="12">
        <f t="shared" si="807"/>
        <v>2663.1</v>
      </c>
      <c r="T324" s="12">
        <f t="shared" si="808"/>
        <v>2663.1</v>
      </c>
      <c r="U324" s="12">
        <f t="shared" si="832"/>
        <v>0</v>
      </c>
      <c r="V324" s="12">
        <f t="shared" si="832"/>
        <v>0</v>
      </c>
      <c r="W324" s="12">
        <f t="shared" si="785"/>
        <v>4518.2</v>
      </c>
      <c r="X324" s="12">
        <f t="shared" si="786"/>
        <v>2663.1</v>
      </c>
      <c r="Y324" s="12">
        <f t="shared" si="787"/>
        <v>2663.1</v>
      </c>
      <c r="Z324" s="12">
        <f t="shared" si="833"/>
        <v>0</v>
      </c>
      <c r="AA324" s="12">
        <f t="shared" si="833"/>
        <v>0</v>
      </c>
      <c r="AB324" s="12">
        <f t="shared" si="833"/>
        <v>0</v>
      </c>
      <c r="AC324" s="12">
        <f t="shared" si="767"/>
        <v>4518.2</v>
      </c>
      <c r="AD324" s="12">
        <f t="shared" si="768"/>
        <v>2663.1</v>
      </c>
      <c r="AE324" s="12">
        <f t="shared" si="769"/>
        <v>2663.1</v>
      </c>
      <c r="AF324" s="12">
        <f t="shared" si="834"/>
        <v>0</v>
      </c>
      <c r="AG324" s="12">
        <f t="shared" si="834"/>
        <v>0</v>
      </c>
      <c r="AH324" s="12">
        <f t="shared" si="755"/>
        <v>4518.2</v>
      </c>
      <c r="AI324" s="12">
        <f t="shared" si="756"/>
        <v>2663.1</v>
      </c>
      <c r="AJ324" s="12">
        <f t="shared" si="757"/>
        <v>2663.1</v>
      </c>
      <c r="AK324" s="12">
        <f t="shared" si="835"/>
        <v>0</v>
      </c>
      <c r="AL324" s="12">
        <f t="shared" si="835"/>
        <v>0</v>
      </c>
      <c r="AM324" s="12">
        <f t="shared" si="835"/>
        <v>0</v>
      </c>
      <c r="AN324" s="12">
        <f t="shared" si="717"/>
        <v>4518.2</v>
      </c>
      <c r="AO324" s="12">
        <f t="shared" si="718"/>
        <v>2663.1</v>
      </c>
      <c r="AP324" s="12">
        <f t="shared" si="719"/>
        <v>2663.1</v>
      </c>
      <c r="AQ324" s="12">
        <f t="shared" si="835"/>
        <v>0</v>
      </c>
      <c r="AR324" s="1"/>
    </row>
    <row r="325" spans="1:44" ht="15.75" customHeight="1" x14ac:dyDescent="0.25">
      <c r="A325" s="9" t="s">
        <v>719</v>
      </c>
      <c r="B325" s="11">
        <v>620</v>
      </c>
      <c r="C325" s="9"/>
      <c r="D325" s="9"/>
      <c r="E325" s="13" t="s">
        <v>438</v>
      </c>
      <c r="F325" s="12">
        <f t="shared" si="830"/>
        <v>2663.1</v>
      </c>
      <c r="G325" s="12">
        <f t="shared" si="830"/>
        <v>2663.1</v>
      </c>
      <c r="H325" s="12">
        <f t="shared" si="830"/>
        <v>2663.1</v>
      </c>
      <c r="I325" s="12">
        <f t="shared" si="830"/>
        <v>0</v>
      </c>
      <c r="J325" s="12">
        <f t="shared" si="830"/>
        <v>0</v>
      </c>
      <c r="K325" s="12">
        <f t="shared" si="830"/>
        <v>0</v>
      </c>
      <c r="L325" s="12">
        <f t="shared" si="836"/>
        <v>2663.1</v>
      </c>
      <c r="M325" s="12">
        <f t="shared" si="837"/>
        <v>2663.1</v>
      </c>
      <c r="N325" s="12">
        <f t="shared" si="838"/>
        <v>2663.1</v>
      </c>
      <c r="O325" s="12">
        <f t="shared" si="831"/>
        <v>1855.1</v>
      </c>
      <c r="P325" s="12">
        <f t="shared" si="831"/>
        <v>0</v>
      </c>
      <c r="Q325" s="12">
        <f t="shared" si="831"/>
        <v>0</v>
      </c>
      <c r="R325" s="12">
        <f t="shared" si="806"/>
        <v>4518.2</v>
      </c>
      <c r="S325" s="12">
        <f t="shared" si="807"/>
        <v>2663.1</v>
      </c>
      <c r="T325" s="12">
        <f t="shared" si="808"/>
        <v>2663.1</v>
      </c>
      <c r="U325" s="12">
        <f t="shared" si="832"/>
        <v>0</v>
      </c>
      <c r="V325" s="12">
        <f t="shared" si="832"/>
        <v>0</v>
      </c>
      <c r="W325" s="12">
        <f t="shared" si="785"/>
        <v>4518.2</v>
      </c>
      <c r="X325" s="12">
        <f t="shared" si="786"/>
        <v>2663.1</v>
      </c>
      <c r="Y325" s="12">
        <f t="shared" si="787"/>
        <v>2663.1</v>
      </c>
      <c r="Z325" s="12">
        <f t="shared" si="833"/>
        <v>0</v>
      </c>
      <c r="AA325" s="12">
        <f t="shared" si="833"/>
        <v>0</v>
      </c>
      <c r="AB325" s="12">
        <f t="shared" si="833"/>
        <v>0</v>
      </c>
      <c r="AC325" s="12">
        <f t="shared" si="767"/>
        <v>4518.2</v>
      </c>
      <c r="AD325" s="12">
        <f t="shared" si="768"/>
        <v>2663.1</v>
      </c>
      <c r="AE325" s="12">
        <f t="shared" si="769"/>
        <v>2663.1</v>
      </c>
      <c r="AF325" s="12">
        <f t="shared" si="834"/>
        <v>0</v>
      </c>
      <c r="AG325" s="12">
        <f t="shared" si="834"/>
        <v>0</v>
      </c>
      <c r="AH325" s="12">
        <f t="shared" si="755"/>
        <v>4518.2</v>
      </c>
      <c r="AI325" s="12">
        <f t="shared" si="756"/>
        <v>2663.1</v>
      </c>
      <c r="AJ325" s="12">
        <f t="shared" si="757"/>
        <v>2663.1</v>
      </c>
      <c r="AK325" s="12">
        <f t="shared" si="835"/>
        <v>0</v>
      </c>
      <c r="AL325" s="12">
        <f t="shared" si="835"/>
        <v>0</v>
      </c>
      <c r="AM325" s="12">
        <f t="shared" si="835"/>
        <v>0</v>
      </c>
      <c r="AN325" s="12">
        <f t="shared" si="717"/>
        <v>4518.2</v>
      </c>
      <c r="AO325" s="12">
        <f t="shared" si="718"/>
        <v>2663.1</v>
      </c>
      <c r="AP325" s="12">
        <f t="shared" si="719"/>
        <v>2663.1</v>
      </c>
      <c r="AQ325" s="12">
        <f t="shared" si="835"/>
        <v>0</v>
      </c>
      <c r="AR325" s="1"/>
    </row>
    <row r="326" spans="1:44" ht="15.75" customHeight="1" x14ac:dyDescent="0.25">
      <c r="A326" s="9" t="s">
        <v>719</v>
      </c>
      <c r="B326" s="11">
        <v>620</v>
      </c>
      <c r="C326" s="9" t="s">
        <v>189</v>
      </c>
      <c r="D326" s="9" t="s">
        <v>189</v>
      </c>
      <c r="E326" s="13" t="s">
        <v>847</v>
      </c>
      <c r="F326" s="12">
        <v>2663.1</v>
      </c>
      <c r="G326" s="12">
        <v>2663.1</v>
      </c>
      <c r="H326" s="12">
        <v>2663.1</v>
      </c>
      <c r="I326" s="12"/>
      <c r="J326" s="12"/>
      <c r="K326" s="12"/>
      <c r="L326" s="12">
        <f t="shared" si="836"/>
        <v>2663.1</v>
      </c>
      <c r="M326" s="12">
        <f t="shared" si="837"/>
        <v>2663.1</v>
      </c>
      <c r="N326" s="12">
        <f t="shared" si="838"/>
        <v>2663.1</v>
      </c>
      <c r="O326" s="12">
        <v>1855.1</v>
      </c>
      <c r="P326" s="12"/>
      <c r="Q326" s="12"/>
      <c r="R326" s="12">
        <f t="shared" si="806"/>
        <v>4518.2</v>
      </c>
      <c r="S326" s="12">
        <f t="shared" si="807"/>
        <v>2663.1</v>
      </c>
      <c r="T326" s="12">
        <f t="shared" si="808"/>
        <v>2663.1</v>
      </c>
      <c r="U326" s="12"/>
      <c r="V326" s="12"/>
      <c r="W326" s="12">
        <f t="shared" si="785"/>
        <v>4518.2</v>
      </c>
      <c r="X326" s="12">
        <f t="shared" si="786"/>
        <v>2663.1</v>
      </c>
      <c r="Y326" s="12">
        <f t="shared" si="787"/>
        <v>2663.1</v>
      </c>
      <c r="Z326" s="12"/>
      <c r="AA326" s="12"/>
      <c r="AB326" s="12"/>
      <c r="AC326" s="12">
        <f t="shared" si="767"/>
        <v>4518.2</v>
      </c>
      <c r="AD326" s="12">
        <f t="shared" si="768"/>
        <v>2663.1</v>
      </c>
      <c r="AE326" s="12">
        <f t="shared" si="769"/>
        <v>2663.1</v>
      </c>
      <c r="AF326" s="12"/>
      <c r="AG326" s="12"/>
      <c r="AH326" s="12">
        <f t="shared" si="755"/>
        <v>4518.2</v>
      </c>
      <c r="AI326" s="12">
        <f t="shared" si="756"/>
        <v>2663.1</v>
      </c>
      <c r="AJ326" s="12">
        <f t="shared" si="757"/>
        <v>2663.1</v>
      </c>
      <c r="AK326" s="12"/>
      <c r="AL326" s="12"/>
      <c r="AM326" s="12"/>
      <c r="AN326" s="12">
        <f t="shared" si="717"/>
        <v>4518.2</v>
      </c>
      <c r="AO326" s="12">
        <f t="shared" si="718"/>
        <v>2663.1</v>
      </c>
      <c r="AP326" s="12">
        <f t="shared" si="719"/>
        <v>2663.1</v>
      </c>
      <c r="AQ326" s="12"/>
      <c r="AR326" s="1"/>
    </row>
    <row r="327" spans="1:44" ht="78.75" customHeight="1" x14ac:dyDescent="0.25">
      <c r="A327" s="9" t="s">
        <v>771</v>
      </c>
      <c r="B327" s="11"/>
      <c r="C327" s="9"/>
      <c r="D327" s="9"/>
      <c r="E327" s="13" t="s">
        <v>1076</v>
      </c>
      <c r="F327" s="12">
        <f t="shared" ref="F327:K329" si="839">F328</f>
        <v>10968.1</v>
      </c>
      <c r="G327" s="12">
        <f t="shared" si="839"/>
        <v>10968.1</v>
      </c>
      <c r="H327" s="12">
        <f t="shared" si="839"/>
        <v>10968.1</v>
      </c>
      <c r="I327" s="12">
        <f t="shared" si="839"/>
        <v>0</v>
      </c>
      <c r="J327" s="12">
        <f t="shared" si="839"/>
        <v>0</v>
      </c>
      <c r="K327" s="12">
        <f t="shared" si="839"/>
        <v>0</v>
      </c>
      <c r="L327" s="12">
        <f t="shared" si="836"/>
        <v>10968.1</v>
      </c>
      <c r="M327" s="12">
        <f t="shared" si="837"/>
        <v>10968.1</v>
      </c>
      <c r="N327" s="12">
        <f t="shared" si="838"/>
        <v>10968.1</v>
      </c>
      <c r="O327" s="12">
        <f t="shared" ref="O327:Q329" si="840">O328</f>
        <v>7640.3000000000011</v>
      </c>
      <c r="P327" s="12">
        <f t="shared" si="840"/>
        <v>0</v>
      </c>
      <c r="Q327" s="12">
        <f t="shared" si="840"/>
        <v>0</v>
      </c>
      <c r="R327" s="12">
        <f t="shared" si="806"/>
        <v>18608.400000000001</v>
      </c>
      <c r="S327" s="12">
        <f t="shared" si="807"/>
        <v>10968.1</v>
      </c>
      <c r="T327" s="12">
        <f t="shared" si="808"/>
        <v>10968.1</v>
      </c>
      <c r="U327" s="12">
        <f t="shared" ref="U327:V329" si="841">U328</f>
        <v>0</v>
      </c>
      <c r="V327" s="12">
        <f t="shared" si="841"/>
        <v>0</v>
      </c>
      <c r="W327" s="12">
        <f t="shared" si="785"/>
        <v>18608.400000000001</v>
      </c>
      <c r="X327" s="12">
        <f t="shared" si="786"/>
        <v>10968.1</v>
      </c>
      <c r="Y327" s="12">
        <f t="shared" si="787"/>
        <v>10968.1</v>
      </c>
      <c r="Z327" s="12">
        <f t="shared" ref="Z327:AB329" si="842">Z328</f>
        <v>0</v>
      </c>
      <c r="AA327" s="12">
        <f t="shared" si="842"/>
        <v>0</v>
      </c>
      <c r="AB327" s="12">
        <f t="shared" si="842"/>
        <v>0</v>
      </c>
      <c r="AC327" s="12">
        <f t="shared" si="767"/>
        <v>18608.400000000001</v>
      </c>
      <c r="AD327" s="12">
        <f t="shared" si="768"/>
        <v>10968.1</v>
      </c>
      <c r="AE327" s="12">
        <f t="shared" si="769"/>
        <v>10968.1</v>
      </c>
      <c r="AF327" s="12">
        <f t="shared" ref="AF327:AG329" si="843">AF328</f>
        <v>0</v>
      </c>
      <c r="AG327" s="12">
        <f t="shared" si="843"/>
        <v>0</v>
      </c>
      <c r="AH327" s="12">
        <f t="shared" si="755"/>
        <v>18608.400000000001</v>
      </c>
      <c r="AI327" s="12">
        <f t="shared" si="756"/>
        <v>10968.1</v>
      </c>
      <c r="AJ327" s="12">
        <f t="shared" si="757"/>
        <v>10968.1</v>
      </c>
      <c r="AK327" s="12">
        <f t="shared" ref="AK327:AQ329" si="844">AK328</f>
        <v>6463.5</v>
      </c>
      <c r="AL327" s="12">
        <f t="shared" si="844"/>
        <v>0</v>
      </c>
      <c r="AM327" s="12">
        <f t="shared" si="844"/>
        <v>0</v>
      </c>
      <c r="AN327" s="12">
        <f t="shared" si="717"/>
        <v>25071.9</v>
      </c>
      <c r="AO327" s="12">
        <f t="shared" si="718"/>
        <v>10968.1</v>
      </c>
      <c r="AP327" s="12">
        <f t="shared" si="719"/>
        <v>10968.1</v>
      </c>
      <c r="AQ327" s="12">
        <f t="shared" si="844"/>
        <v>0</v>
      </c>
      <c r="AR327" s="1"/>
    </row>
    <row r="328" spans="1:44" ht="47.25" customHeight="1" x14ac:dyDescent="0.25">
      <c r="A328" s="9" t="s">
        <v>771</v>
      </c>
      <c r="B328" s="11">
        <v>600</v>
      </c>
      <c r="C328" s="9"/>
      <c r="D328" s="9"/>
      <c r="E328" s="13" t="s">
        <v>436</v>
      </c>
      <c r="F328" s="12">
        <f t="shared" si="839"/>
        <v>10968.1</v>
      </c>
      <c r="G328" s="12">
        <f t="shared" si="839"/>
        <v>10968.1</v>
      </c>
      <c r="H328" s="12">
        <f t="shared" si="839"/>
        <v>10968.1</v>
      </c>
      <c r="I328" s="12">
        <f t="shared" si="839"/>
        <v>0</v>
      </c>
      <c r="J328" s="12">
        <f t="shared" si="839"/>
        <v>0</v>
      </c>
      <c r="K328" s="12">
        <f t="shared" si="839"/>
        <v>0</v>
      </c>
      <c r="L328" s="12">
        <f t="shared" si="836"/>
        <v>10968.1</v>
      </c>
      <c r="M328" s="12">
        <f t="shared" si="837"/>
        <v>10968.1</v>
      </c>
      <c r="N328" s="12">
        <f t="shared" si="838"/>
        <v>10968.1</v>
      </c>
      <c r="O328" s="12">
        <f t="shared" si="840"/>
        <v>7640.3000000000011</v>
      </c>
      <c r="P328" s="12">
        <f t="shared" si="840"/>
        <v>0</v>
      </c>
      <c r="Q328" s="12">
        <f t="shared" si="840"/>
        <v>0</v>
      </c>
      <c r="R328" s="12">
        <f t="shared" si="806"/>
        <v>18608.400000000001</v>
      </c>
      <c r="S328" s="12">
        <f t="shared" si="807"/>
        <v>10968.1</v>
      </c>
      <c r="T328" s="12">
        <f t="shared" si="808"/>
        <v>10968.1</v>
      </c>
      <c r="U328" s="12">
        <f t="shared" si="841"/>
        <v>0</v>
      </c>
      <c r="V328" s="12">
        <f t="shared" si="841"/>
        <v>0</v>
      </c>
      <c r="W328" s="12">
        <f t="shared" si="785"/>
        <v>18608.400000000001</v>
      </c>
      <c r="X328" s="12">
        <f t="shared" si="786"/>
        <v>10968.1</v>
      </c>
      <c r="Y328" s="12">
        <f t="shared" si="787"/>
        <v>10968.1</v>
      </c>
      <c r="Z328" s="12">
        <f t="shared" si="842"/>
        <v>0</v>
      </c>
      <c r="AA328" s="12">
        <f t="shared" si="842"/>
        <v>0</v>
      </c>
      <c r="AB328" s="12">
        <f t="shared" si="842"/>
        <v>0</v>
      </c>
      <c r="AC328" s="12">
        <f t="shared" si="767"/>
        <v>18608.400000000001</v>
      </c>
      <c r="AD328" s="12">
        <f t="shared" si="768"/>
        <v>10968.1</v>
      </c>
      <c r="AE328" s="12">
        <f t="shared" si="769"/>
        <v>10968.1</v>
      </c>
      <c r="AF328" s="12">
        <f t="shared" si="843"/>
        <v>0</v>
      </c>
      <c r="AG328" s="12">
        <f t="shared" si="843"/>
        <v>0</v>
      </c>
      <c r="AH328" s="12">
        <f t="shared" si="755"/>
        <v>18608.400000000001</v>
      </c>
      <c r="AI328" s="12">
        <f t="shared" si="756"/>
        <v>10968.1</v>
      </c>
      <c r="AJ328" s="12">
        <f t="shared" si="757"/>
        <v>10968.1</v>
      </c>
      <c r="AK328" s="12">
        <f t="shared" si="844"/>
        <v>6463.5</v>
      </c>
      <c r="AL328" s="12">
        <f t="shared" si="844"/>
        <v>0</v>
      </c>
      <c r="AM328" s="12">
        <f t="shared" si="844"/>
        <v>0</v>
      </c>
      <c r="AN328" s="12">
        <f t="shared" si="717"/>
        <v>25071.9</v>
      </c>
      <c r="AO328" s="12">
        <f t="shared" si="718"/>
        <v>10968.1</v>
      </c>
      <c r="AP328" s="12">
        <f t="shared" si="719"/>
        <v>10968.1</v>
      </c>
      <c r="AQ328" s="12">
        <f t="shared" si="844"/>
        <v>0</v>
      </c>
      <c r="AR328" s="1"/>
    </row>
    <row r="329" spans="1:44" ht="47.25" customHeight="1" x14ac:dyDescent="0.25">
      <c r="A329" s="9" t="s">
        <v>771</v>
      </c>
      <c r="B329" s="11">
        <v>630</v>
      </c>
      <c r="C329" s="9"/>
      <c r="D329" s="9"/>
      <c r="E329" s="13" t="s">
        <v>439</v>
      </c>
      <c r="F329" s="12">
        <f t="shared" si="839"/>
        <v>10968.1</v>
      </c>
      <c r="G329" s="12">
        <f t="shared" si="839"/>
        <v>10968.1</v>
      </c>
      <c r="H329" s="12">
        <f t="shared" si="839"/>
        <v>10968.1</v>
      </c>
      <c r="I329" s="12">
        <f t="shared" si="839"/>
        <v>0</v>
      </c>
      <c r="J329" s="12">
        <f t="shared" si="839"/>
        <v>0</v>
      </c>
      <c r="K329" s="12">
        <f t="shared" si="839"/>
        <v>0</v>
      </c>
      <c r="L329" s="12">
        <f t="shared" si="836"/>
        <v>10968.1</v>
      </c>
      <c r="M329" s="12">
        <f t="shared" si="837"/>
        <v>10968.1</v>
      </c>
      <c r="N329" s="12">
        <f t="shared" si="838"/>
        <v>10968.1</v>
      </c>
      <c r="O329" s="12">
        <f t="shared" si="840"/>
        <v>7640.3000000000011</v>
      </c>
      <c r="P329" s="12">
        <f t="shared" si="840"/>
        <v>0</v>
      </c>
      <c r="Q329" s="12">
        <f t="shared" si="840"/>
        <v>0</v>
      </c>
      <c r="R329" s="12">
        <f t="shared" si="806"/>
        <v>18608.400000000001</v>
      </c>
      <c r="S329" s="12">
        <f t="shared" si="807"/>
        <v>10968.1</v>
      </c>
      <c r="T329" s="12">
        <f t="shared" si="808"/>
        <v>10968.1</v>
      </c>
      <c r="U329" s="12">
        <f t="shared" si="841"/>
        <v>0</v>
      </c>
      <c r="V329" s="12">
        <f t="shared" si="841"/>
        <v>0</v>
      </c>
      <c r="W329" s="12">
        <f t="shared" si="785"/>
        <v>18608.400000000001</v>
      </c>
      <c r="X329" s="12">
        <f t="shared" si="786"/>
        <v>10968.1</v>
      </c>
      <c r="Y329" s="12">
        <f t="shared" si="787"/>
        <v>10968.1</v>
      </c>
      <c r="Z329" s="12">
        <f t="shared" si="842"/>
        <v>0</v>
      </c>
      <c r="AA329" s="12">
        <f t="shared" si="842"/>
        <v>0</v>
      </c>
      <c r="AB329" s="12">
        <f t="shared" si="842"/>
        <v>0</v>
      </c>
      <c r="AC329" s="12">
        <f t="shared" si="767"/>
        <v>18608.400000000001</v>
      </c>
      <c r="AD329" s="12">
        <f t="shared" si="768"/>
        <v>10968.1</v>
      </c>
      <c r="AE329" s="12">
        <f t="shared" si="769"/>
        <v>10968.1</v>
      </c>
      <c r="AF329" s="12">
        <f t="shared" si="843"/>
        <v>0</v>
      </c>
      <c r="AG329" s="12">
        <f t="shared" si="843"/>
        <v>0</v>
      </c>
      <c r="AH329" s="12">
        <f t="shared" si="755"/>
        <v>18608.400000000001</v>
      </c>
      <c r="AI329" s="12">
        <f t="shared" si="756"/>
        <v>10968.1</v>
      </c>
      <c r="AJ329" s="12">
        <f t="shared" si="757"/>
        <v>10968.1</v>
      </c>
      <c r="AK329" s="12">
        <f t="shared" si="844"/>
        <v>6463.5</v>
      </c>
      <c r="AL329" s="12">
        <f t="shared" si="844"/>
        <v>0</v>
      </c>
      <c r="AM329" s="12">
        <f t="shared" si="844"/>
        <v>0</v>
      </c>
      <c r="AN329" s="12">
        <f t="shared" si="717"/>
        <v>25071.9</v>
      </c>
      <c r="AO329" s="12">
        <f t="shared" si="718"/>
        <v>10968.1</v>
      </c>
      <c r="AP329" s="12">
        <f t="shared" si="719"/>
        <v>10968.1</v>
      </c>
      <c r="AQ329" s="12">
        <f t="shared" si="844"/>
        <v>0</v>
      </c>
      <c r="AR329" s="1"/>
    </row>
    <row r="330" spans="1:44" ht="15.75" customHeight="1" x14ac:dyDescent="0.25">
      <c r="A330" s="9" t="s">
        <v>771</v>
      </c>
      <c r="B330" s="11">
        <v>630</v>
      </c>
      <c r="C330" s="9" t="s">
        <v>189</v>
      </c>
      <c r="D330" s="9" t="s">
        <v>189</v>
      </c>
      <c r="E330" s="13" t="s">
        <v>847</v>
      </c>
      <c r="F330" s="12">
        <v>10968.1</v>
      </c>
      <c r="G330" s="12">
        <v>10968.1</v>
      </c>
      <c r="H330" s="12">
        <v>10968.1</v>
      </c>
      <c r="I330" s="12"/>
      <c r="J330" s="12"/>
      <c r="K330" s="12"/>
      <c r="L330" s="12">
        <f t="shared" si="836"/>
        <v>10968.1</v>
      </c>
      <c r="M330" s="12">
        <f t="shared" si="837"/>
        <v>10968.1</v>
      </c>
      <c r="N330" s="12">
        <f t="shared" si="838"/>
        <v>10968.1</v>
      </c>
      <c r="O330" s="12">
        <f>335+1441.1+1449.7+1193.8+1322.6+919+917.3+61.8</f>
        <v>7640.3000000000011</v>
      </c>
      <c r="P330" s="12"/>
      <c r="Q330" s="12"/>
      <c r="R330" s="12">
        <f t="shared" si="806"/>
        <v>18608.400000000001</v>
      </c>
      <c r="S330" s="12">
        <f t="shared" si="807"/>
        <v>10968.1</v>
      </c>
      <c r="T330" s="12">
        <f t="shared" si="808"/>
        <v>10968.1</v>
      </c>
      <c r="U330" s="12"/>
      <c r="V330" s="12"/>
      <c r="W330" s="12">
        <f t="shared" si="785"/>
        <v>18608.400000000001</v>
      </c>
      <c r="X330" s="12">
        <f t="shared" si="786"/>
        <v>10968.1</v>
      </c>
      <c r="Y330" s="12">
        <f t="shared" si="787"/>
        <v>10968.1</v>
      </c>
      <c r="Z330" s="12"/>
      <c r="AA330" s="12"/>
      <c r="AB330" s="12"/>
      <c r="AC330" s="12">
        <f t="shared" si="767"/>
        <v>18608.400000000001</v>
      </c>
      <c r="AD330" s="12">
        <f t="shared" si="768"/>
        <v>10968.1</v>
      </c>
      <c r="AE330" s="12">
        <f t="shared" si="769"/>
        <v>10968.1</v>
      </c>
      <c r="AF330" s="12"/>
      <c r="AG330" s="12"/>
      <c r="AH330" s="12">
        <f t="shared" si="755"/>
        <v>18608.400000000001</v>
      </c>
      <c r="AI330" s="12">
        <f t="shared" si="756"/>
        <v>10968.1</v>
      </c>
      <c r="AJ330" s="12">
        <f t="shared" si="757"/>
        <v>10968.1</v>
      </c>
      <c r="AK330" s="12">
        <f>481.1+1464.2+1025+656.8+1229.9+585.7+895.3+125.5</f>
        <v>6463.5</v>
      </c>
      <c r="AL330" s="12"/>
      <c r="AM330" s="12"/>
      <c r="AN330" s="12">
        <f t="shared" si="717"/>
        <v>25071.9</v>
      </c>
      <c r="AO330" s="12">
        <f t="shared" si="718"/>
        <v>10968.1</v>
      </c>
      <c r="AP330" s="12">
        <f t="shared" si="719"/>
        <v>10968.1</v>
      </c>
      <c r="AQ330" s="12"/>
      <c r="AR330" s="1"/>
    </row>
    <row r="331" spans="1:44" s="3" customFormat="1" ht="47.25" customHeight="1" x14ac:dyDescent="0.25">
      <c r="A331" s="7" t="s">
        <v>224</v>
      </c>
      <c r="B331" s="6"/>
      <c r="C331" s="7"/>
      <c r="D331" s="7"/>
      <c r="E331" s="14" t="s">
        <v>469</v>
      </c>
      <c r="F331" s="8">
        <f>F332+F437</f>
        <v>1161241</v>
      </c>
      <c r="G331" s="8">
        <f>G332+G437</f>
        <v>1100291.4000000001</v>
      </c>
      <c r="H331" s="8">
        <f>H332+H437</f>
        <v>1025254.3</v>
      </c>
      <c r="I331" s="8">
        <f t="shared" ref="I331:K331" si="845">I332+I437</f>
        <v>12800</v>
      </c>
      <c r="J331" s="8">
        <f t="shared" si="845"/>
        <v>0</v>
      </c>
      <c r="K331" s="8">
        <f t="shared" si="845"/>
        <v>0</v>
      </c>
      <c r="L331" s="8">
        <f t="shared" si="836"/>
        <v>1174041</v>
      </c>
      <c r="M331" s="8">
        <f t="shared" si="837"/>
        <v>1100291.4000000001</v>
      </c>
      <c r="N331" s="8">
        <f t="shared" si="838"/>
        <v>1025254.3</v>
      </c>
      <c r="O331" s="8">
        <f t="shared" ref="O331:Q331" si="846">O332+O437</f>
        <v>41858.32</v>
      </c>
      <c r="P331" s="8">
        <f t="shared" si="846"/>
        <v>0</v>
      </c>
      <c r="Q331" s="8">
        <f t="shared" si="846"/>
        <v>0</v>
      </c>
      <c r="R331" s="12">
        <f t="shared" si="806"/>
        <v>1215899.32</v>
      </c>
      <c r="S331" s="12">
        <f t="shared" si="807"/>
        <v>1100291.4000000001</v>
      </c>
      <c r="T331" s="12">
        <f t="shared" si="808"/>
        <v>1025254.3</v>
      </c>
      <c r="U331" s="8">
        <f t="shared" ref="U331:V331" si="847">U332+U437</f>
        <v>-492.70099999999996</v>
      </c>
      <c r="V331" s="8">
        <f t="shared" si="847"/>
        <v>0</v>
      </c>
      <c r="W331" s="12">
        <f t="shared" si="785"/>
        <v>1215406.6190000002</v>
      </c>
      <c r="X331" s="12">
        <f t="shared" si="786"/>
        <v>1100291.4000000001</v>
      </c>
      <c r="Y331" s="12">
        <f t="shared" si="787"/>
        <v>1025254.3</v>
      </c>
      <c r="Z331" s="8">
        <f t="shared" ref="Z331:AB331" si="848">Z332+Z437</f>
        <v>1883.3130000000006</v>
      </c>
      <c r="AA331" s="8">
        <f t="shared" si="848"/>
        <v>0</v>
      </c>
      <c r="AB331" s="8">
        <f t="shared" si="848"/>
        <v>0</v>
      </c>
      <c r="AC331" s="12">
        <f t="shared" si="767"/>
        <v>1217289.9320000003</v>
      </c>
      <c r="AD331" s="12">
        <f t="shared" si="768"/>
        <v>1100291.4000000001</v>
      </c>
      <c r="AE331" s="12">
        <f t="shared" si="769"/>
        <v>1025254.3</v>
      </c>
      <c r="AF331" s="8">
        <f t="shared" ref="AF331:AG331" si="849">AF332+AF437</f>
        <v>-15.439</v>
      </c>
      <c r="AG331" s="8">
        <f t="shared" si="849"/>
        <v>0</v>
      </c>
      <c r="AH331" s="8">
        <f t="shared" si="755"/>
        <v>1217274.4930000002</v>
      </c>
      <c r="AI331" s="8">
        <f t="shared" si="756"/>
        <v>1100291.4000000001</v>
      </c>
      <c r="AJ331" s="8">
        <f t="shared" si="757"/>
        <v>1025254.3</v>
      </c>
      <c r="AK331" s="8">
        <f>AK332+AK437</f>
        <v>13791.161</v>
      </c>
      <c r="AL331" s="8">
        <f>AL332+AL437</f>
        <v>-21790</v>
      </c>
      <c r="AM331" s="8">
        <f>AM332+AM437</f>
        <v>-95000</v>
      </c>
      <c r="AN331" s="8">
        <f t="shared" si="717"/>
        <v>1231065.6540000003</v>
      </c>
      <c r="AO331" s="8">
        <f t="shared" si="718"/>
        <v>1078501.4000000001</v>
      </c>
      <c r="AP331" s="8">
        <f t="shared" si="719"/>
        <v>930254.3</v>
      </c>
      <c r="AQ331" s="8">
        <f>AQ332+AQ437</f>
        <v>0</v>
      </c>
      <c r="AR331" s="52"/>
    </row>
    <row r="332" spans="1:44" s="26" customFormat="1" ht="47.25" customHeight="1" x14ac:dyDescent="0.25">
      <c r="A332" s="27" t="s">
        <v>225</v>
      </c>
      <c r="B332" s="28"/>
      <c r="C332" s="27"/>
      <c r="D332" s="27"/>
      <c r="E332" s="23" t="s">
        <v>470</v>
      </c>
      <c r="F332" s="29">
        <f>F333+F369+F384+F397+F428</f>
        <v>1043784.9</v>
      </c>
      <c r="G332" s="29">
        <f>G333+G369+G384+G397+G428</f>
        <v>982431.8</v>
      </c>
      <c r="H332" s="29">
        <f>H333+H369+H384+H397+H428</f>
        <v>907394.70000000007</v>
      </c>
      <c r="I332" s="29">
        <f t="shared" ref="I332:K332" si="850">I333+I369+I384+I397+I428</f>
        <v>12800</v>
      </c>
      <c r="J332" s="29">
        <f t="shared" si="850"/>
        <v>0</v>
      </c>
      <c r="K332" s="29">
        <f t="shared" si="850"/>
        <v>0</v>
      </c>
      <c r="L332" s="29">
        <f t="shared" si="836"/>
        <v>1056584.8999999999</v>
      </c>
      <c r="M332" s="29">
        <f t="shared" si="837"/>
        <v>982431.8</v>
      </c>
      <c r="N332" s="29">
        <f t="shared" si="838"/>
        <v>907394.70000000007</v>
      </c>
      <c r="O332" s="29">
        <f t="shared" ref="O332:Q332" si="851">O333+O369+O384+O397+O428</f>
        <v>41858.32</v>
      </c>
      <c r="P332" s="29">
        <f t="shared" si="851"/>
        <v>0</v>
      </c>
      <c r="Q332" s="29">
        <f t="shared" si="851"/>
        <v>0</v>
      </c>
      <c r="R332" s="12">
        <f t="shared" si="806"/>
        <v>1098443.22</v>
      </c>
      <c r="S332" s="12">
        <f t="shared" si="807"/>
        <v>982431.8</v>
      </c>
      <c r="T332" s="12">
        <f t="shared" si="808"/>
        <v>907394.70000000007</v>
      </c>
      <c r="U332" s="29">
        <f t="shared" ref="U332:V332" si="852">U333+U369+U384+U397+U428</f>
        <v>-492.70099999999996</v>
      </c>
      <c r="V332" s="29">
        <f t="shared" si="852"/>
        <v>0</v>
      </c>
      <c r="W332" s="12">
        <f t="shared" si="785"/>
        <v>1097950.5190000001</v>
      </c>
      <c r="X332" s="12">
        <f t="shared" si="786"/>
        <v>982431.8</v>
      </c>
      <c r="Y332" s="12">
        <f t="shared" si="787"/>
        <v>907394.70000000007</v>
      </c>
      <c r="Z332" s="29">
        <f t="shared" ref="Z332:AB332" si="853">Z333+Z369+Z384+Z397+Z428</f>
        <v>-2488.36</v>
      </c>
      <c r="AA332" s="29">
        <f t="shared" si="853"/>
        <v>0</v>
      </c>
      <c r="AB332" s="29">
        <f t="shared" si="853"/>
        <v>0</v>
      </c>
      <c r="AC332" s="12">
        <f t="shared" si="767"/>
        <v>1095462.159</v>
      </c>
      <c r="AD332" s="12">
        <f t="shared" si="768"/>
        <v>982431.8</v>
      </c>
      <c r="AE332" s="12">
        <f t="shared" si="769"/>
        <v>907394.70000000007</v>
      </c>
      <c r="AF332" s="29">
        <f t="shared" ref="AF332:AG332" si="854">AF333+AF369+AF384+AF397+AF428</f>
        <v>-15.439</v>
      </c>
      <c r="AG332" s="29">
        <f t="shared" si="854"/>
        <v>0</v>
      </c>
      <c r="AH332" s="29">
        <f t="shared" si="755"/>
        <v>1095446.72</v>
      </c>
      <c r="AI332" s="29">
        <f t="shared" si="756"/>
        <v>982431.8</v>
      </c>
      <c r="AJ332" s="29">
        <f t="shared" si="757"/>
        <v>907394.70000000007</v>
      </c>
      <c r="AK332" s="29">
        <f>AK333+AK369+AK384+AK397+AK428</f>
        <v>13793.98</v>
      </c>
      <c r="AL332" s="29">
        <f>AL333+AL369+AL384+AL397+AL428</f>
        <v>-21790</v>
      </c>
      <c r="AM332" s="29">
        <f>AM333+AM369+AM384+AM397+AM428</f>
        <v>-95000</v>
      </c>
      <c r="AN332" s="29">
        <f t="shared" si="717"/>
        <v>1109240.7</v>
      </c>
      <c r="AO332" s="29">
        <f t="shared" si="718"/>
        <v>960641.8</v>
      </c>
      <c r="AP332" s="29">
        <f t="shared" si="719"/>
        <v>812394.70000000007</v>
      </c>
      <c r="AQ332" s="29">
        <f>AQ333+AQ369+AQ384+AQ397+AQ428</f>
        <v>0</v>
      </c>
      <c r="AR332" s="25"/>
    </row>
    <row r="333" spans="1:44" ht="63" customHeight="1" x14ac:dyDescent="0.25">
      <c r="A333" s="9" t="s">
        <v>226</v>
      </c>
      <c r="B333" s="11"/>
      <c r="C333" s="9"/>
      <c r="D333" s="9"/>
      <c r="E333" s="13" t="s">
        <v>471</v>
      </c>
      <c r="F333" s="12">
        <f>F334+F346+F341+F350+F357+F361+F365</f>
        <v>316643.09999999998</v>
      </c>
      <c r="G333" s="12">
        <f t="shared" ref="G333:AQ333" si="855">G334+G346+G341+G350+G357+G361+G365</f>
        <v>268410.59999999998</v>
      </c>
      <c r="H333" s="12">
        <f t="shared" si="855"/>
        <v>193373.5</v>
      </c>
      <c r="I333" s="12">
        <f t="shared" ref="I333:K333" si="856">I334+I346+I341+I350+I357+I361+I365</f>
        <v>0</v>
      </c>
      <c r="J333" s="12">
        <f t="shared" si="856"/>
        <v>0</v>
      </c>
      <c r="K333" s="12">
        <f t="shared" si="856"/>
        <v>0</v>
      </c>
      <c r="L333" s="12">
        <f t="shared" si="836"/>
        <v>316643.09999999998</v>
      </c>
      <c r="M333" s="12">
        <f t="shared" si="837"/>
        <v>268410.59999999998</v>
      </c>
      <c r="N333" s="12">
        <f t="shared" si="838"/>
        <v>193373.5</v>
      </c>
      <c r="O333" s="12">
        <f t="shared" ref="O333:Q333" si="857">O334+O346+O341+O350+O357+O361+O365</f>
        <v>32167.972999999998</v>
      </c>
      <c r="P333" s="12">
        <f t="shared" si="857"/>
        <v>0</v>
      </c>
      <c r="Q333" s="12">
        <f t="shared" si="857"/>
        <v>0</v>
      </c>
      <c r="R333" s="12">
        <f t="shared" si="806"/>
        <v>348811.07299999997</v>
      </c>
      <c r="S333" s="12">
        <f t="shared" si="807"/>
        <v>268410.59999999998</v>
      </c>
      <c r="T333" s="12">
        <f t="shared" si="808"/>
        <v>193373.5</v>
      </c>
      <c r="U333" s="12">
        <f t="shared" ref="U333:V333" si="858">U334+U346+U341+U350+U357+U361+U365</f>
        <v>-492.70099999999996</v>
      </c>
      <c r="V333" s="12">
        <f t="shared" si="858"/>
        <v>0</v>
      </c>
      <c r="W333" s="12">
        <f t="shared" si="785"/>
        <v>348318.37199999997</v>
      </c>
      <c r="X333" s="12">
        <f t="shared" si="786"/>
        <v>268410.59999999998</v>
      </c>
      <c r="Y333" s="12">
        <f t="shared" si="787"/>
        <v>193373.5</v>
      </c>
      <c r="Z333" s="12">
        <f t="shared" ref="Z333:AB333" si="859">Z334+Z346+Z341+Z350+Z357+Z361+Z365</f>
        <v>-2488.36</v>
      </c>
      <c r="AA333" s="12">
        <f t="shared" si="859"/>
        <v>0</v>
      </c>
      <c r="AB333" s="12">
        <f t="shared" si="859"/>
        <v>0</v>
      </c>
      <c r="AC333" s="12">
        <f t="shared" si="767"/>
        <v>345830.01199999999</v>
      </c>
      <c r="AD333" s="12">
        <f t="shared" si="768"/>
        <v>268410.59999999998</v>
      </c>
      <c r="AE333" s="12">
        <f t="shared" si="769"/>
        <v>193373.5</v>
      </c>
      <c r="AF333" s="12">
        <f t="shared" ref="AF333:AG333" si="860">AF334+AF346+AF341+AF350+AF357+AF361+AF365</f>
        <v>0</v>
      </c>
      <c r="AG333" s="12">
        <f t="shared" si="860"/>
        <v>0</v>
      </c>
      <c r="AH333" s="12">
        <f t="shared" si="755"/>
        <v>345830.01199999999</v>
      </c>
      <c r="AI333" s="12">
        <f t="shared" si="756"/>
        <v>268410.59999999998</v>
      </c>
      <c r="AJ333" s="12">
        <f t="shared" si="757"/>
        <v>193373.5</v>
      </c>
      <c r="AK333" s="12">
        <f t="shared" ref="AK333:AM333" si="861">AK334+AK346+AK341+AK350+AK357+AK361+AK365</f>
        <v>9836.44</v>
      </c>
      <c r="AL333" s="12">
        <f t="shared" si="861"/>
        <v>-21790</v>
      </c>
      <c r="AM333" s="12">
        <f t="shared" si="861"/>
        <v>-95000</v>
      </c>
      <c r="AN333" s="12">
        <f t="shared" si="717"/>
        <v>355666.45199999999</v>
      </c>
      <c r="AO333" s="12">
        <f t="shared" si="718"/>
        <v>246620.59999999998</v>
      </c>
      <c r="AP333" s="12">
        <f t="shared" si="719"/>
        <v>98373.5</v>
      </c>
      <c r="AQ333" s="12">
        <f t="shared" si="855"/>
        <v>0</v>
      </c>
      <c r="AR333" s="1"/>
    </row>
    <row r="334" spans="1:44" ht="31.5" customHeight="1" x14ac:dyDescent="0.25">
      <c r="A334" s="9" t="s">
        <v>104</v>
      </c>
      <c r="B334" s="11"/>
      <c r="C334" s="9"/>
      <c r="D334" s="9"/>
      <c r="E334" s="13" t="s">
        <v>829</v>
      </c>
      <c r="F334" s="12">
        <f>F335+F338</f>
        <v>67845.399999999994</v>
      </c>
      <c r="G334" s="12">
        <f t="shared" ref="G334:K334" si="862">G335+G338</f>
        <v>0</v>
      </c>
      <c r="H334" s="12">
        <f t="shared" si="862"/>
        <v>0</v>
      </c>
      <c r="I334" s="12">
        <f t="shared" si="862"/>
        <v>0</v>
      </c>
      <c r="J334" s="12">
        <f t="shared" si="862"/>
        <v>0</v>
      </c>
      <c r="K334" s="12">
        <f t="shared" si="862"/>
        <v>0</v>
      </c>
      <c r="L334" s="12">
        <f t="shared" si="836"/>
        <v>67845.399999999994</v>
      </c>
      <c r="M334" s="12">
        <f t="shared" si="837"/>
        <v>0</v>
      </c>
      <c r="N334" s="12">
        <f t="shared" si="838"/>
        <v>0</v>
      </c>
      <c r="O334" s="12">
        <f t="shared" ref="O334:Q334" si="863">O335+O338</f>
        <v>30460.387999999999</v>
      </c>
      <c r="P334" s="12">
        <f t="shared" si="863"/>
        <v>0</v>
      </c>
      <c r="Q334" s="12">
        <f t="shared" si="863"/>
        <v>0</v>
      </c>
      <c r="R334" s="12">
        <f t="shared" si="806"/>
        <v>98305.788</v>
      </c>
      <c r="S334" s="12">
        <f t="shared" si="807"/>
        <v>0</v>
      </c>
      <c r="T334" s="12">
        <f t="shared" si="808"/>
        <v>0</v>
      </c>
      <c r="U334" s="12">
        <f t="shared" ref="U334:V334" si="864">U335+U338</f>
        <v>-492.70099999999996</v>
      </c>
      <c r="V334" s="12">
        <f t="shared" si="864"/>
        <v>0</v>
      </c>
      <c r="W334" s="12">
        <f t="shared" si="785"/>
        <v>97813.087</v>
      </c>
      <c r="X334" s="12">
        <f t="shared" si="786"/>
        <v>0</v>
      </c>
      <c r="Y334" s="12">
        <f t="shared" si="787"/>
        <v>0</v>
      </c>
      <c r="Z334" s="12">
        <f t="shared" ref="Z334:AB334" si="865">Z335+Z338</f>
        <v>-2488.36</v>
      </c>
      <c r="AA334" s="12">
        <f t="shared" si="865"/>
        <v>0</v>
      </c>
      <c r="AB334" s="12">
        <f t="shared" si="865"/>
        <v>0</v>
      </c>
      <c r="AC334" s="12">
        <f t="shared" si="767"/>
        <v>95324.726999999999</v>
      </c>
      <c r="AD334" s="12">
        <f t="shared" si="768"/>
        <v>0</v>
      </c>
      <c r="AE334" s="12">
        <f t="shared" si="769"/>
        <v>0</v>
      </c>
      <c r="AF334" s="12">
        <f t="shared" ref="AF334:AG334" si="866">AF335+AF338</f>
        <v>0</v>
      </c>
      <c r="AG334" s="12">
        <f t="shared" si="866"/>
        <v>0</v>
      </c>
      <c r="AH334" s="12">
        <f t="shared" si="755"/>
        <v>95324.726999999999</v>
      </c>
      <c r="AI334" s="12">
        <f t="shared" si="756"/>
        <v>0</v>
      </c>
      <c r="AJ334" s="12">
        <f t="shared" si="757"/>
        <v>0</v>
      </c>
      <c r="AK334" s="12">
        <f t="shared" ref="AK334:AQ334" si="867">AK335+AK338</f>
        <v>0</v>
      </c>
      <c r="AL334" s="12">
        <f t="shared" ref="AL334:AM334" si="868">AL335+AL338</f>
        <v>0</v>
      </c>
      <c r="AM334" s="12">
        <f t="shared" si="868"/>
        <v>0</v>
      </c>
      <c r="AN334" s="12">
        <f t="shared" si="717"/>
        <v>95324.726999999999</v>
      </c>
      <c r="AO334" s="12">
        <f t="shared" si="718"/>
        <v>0</v>
      </c>
      <c r="AP334" s="12">
        <f t="shared" si="719"/>
        <v>0</v>
      </c>
      <c r="AQ334" s="12">
        <f t="shared" si="867"/>
        <v>0</v>
      </c>
      <c r="AR334" s="1"/>
    </row>
    <row r="335" spans="1:44" ht="47.25" customHeight="1" x14ac:dyDescent="0.25">
      <c r="A335" s="9" t="s">
        <v>104</v>
      </c>
      <c r="B335" s="11">
        <v>400</v>
      </c>
      <c r="C335" s="9"/>
      <c r="D335" s="9"/>
      <c r="E335" s="13" t="s">
        <v>433</v>
      </c>
      <c r="F335" s="12">
        <f t="shared" ref="F335:K336" si="869">F336</f>
        <v>67845.399999999994</v>
      </c>
      <c r="G335" s="12">
        <f t="shared" si="869"/>
        <v>0</v>
      </c>
      <c r="H335" s="12">
        <f t="shared" si="869"/>
        <v>0</v>
      </c>
      <c r="I335" s="12">
        <f t="shared" si="869"/>
        <v>-2456.8000000000002</v>
      </c>
      <c r="J335" s="12">
        <f t="shared" si="869"/>
        <v>0</v>
      </c>
      <c r="K335" s="12">
        <f t="shared" si="869"/>
        <v>0</v>
      </c>
      <c r="L335" s="12">
        <f t="shared" si="836"/>
        <v>65388.599999999991</v>
      </c>
      <c r="M335" s="12">
        <f t="shared" si="837"/>
        <v>0</v>
      </c>
      <c r="N335" s="12">
        <f t="shared" si="838"/>
        <v>0</v>
      </c>
      <c r="O335" s="12">
        <f t="shared" ref="O335:Q336" si="870">O336</f>
        <v>25628.117999999999</v>
      </c>
      <c r="P335" s="12">
        <f t="shared" si="870"/>
        <v>0</v>
      </c>
      <c r="Q335" s="12">
        <f t="shared" si="870"/>
        <v>0</v>
      </c>
      <c r="R335" s="12">
        <f t="shared" si="806"/>
        <v>91016.717999999993</v>
      </c>
      <c r="S335" s="12">
        <f t="shared" si="807"/>
        <v>0</v>
      </c>
      <c r="T335" s="12">
        <f t="shared" si="808"/>
        <v>0</v>
      </c>
      <c r="U335" s="12">
        <f t="shared" ref="U335:V336" si="871">U336</f>
        <v>-5.0010000000000003</v>
      </c>
      <c r="V335" s="12">
        <f t="shared" si="871"/>
        <v>0</v>
      </c>
      <c r="W335" s="12">
        <f t="shared" si="785"/>
        <v>91011.71699999999</v>
      </c>
      <c r="X335" s="12">
        <f t="shared" si="786"/>
        <v>0</v>
      </c>
      <c r="Y335" s="12">
        <f t="shared" si="787"/>
        <v>0</v>
      </c>
      <c r="Z335" s="12">
        <f t="shared" ref="Z335:AB336" si="872">Z336</f>
        <v>-2488.36</v>
      </c>
      <c r="AA335" s="12">
        <f t="shared" si="872"/>
        <v>0</v>
      </c>
      <c r="AB335" s="12">
        <f t="shared" si="872"/>
        <v>0</v>
      </c>
      <c r="AC335" s="12">
        <f t="shared" si="767"/>
        <v>88523.356999999989</v>
      </c>
      <c r="AD335" s="12">
        <f t="shared" si="768"/>
        <v>0</v>
      </c>
      <c r="AE335" s="12">
        <f t="shared" si="769"/>
        <v>0</v>
      </c>
      <c r="AF335" s="12">
        <f t="shared" ref="AF335:AG336" si="873">AF336</f>
        <v>0</v>
      </c>
      <c r="AG335" s="12">
        <f t="shared" si="873"/>
        <v>0</v>
      </c>
      <c r="AH335" s="12">
        <f t="shared" si="755"/>
        <v>88523.356999999989</v>
      </c>
      <c r="AI335" s="12">
        <f t="shared" si="756"/>
        <v>0</v>
      </c>
      <c r="AJ335" s="12">
        <f t="shared" si="757"/>
        <v>0</v>
      </c>
      <c r="AK335" s="12">
        <f t="shared" ref="AK335:AQ336" si="874">AK336</f>
        <v>0</v>
      </c>
      <c r="AL335" s="12">
        <f t="shared" si="874"/>
        <v>0</v>
      </c>
      <c r="AM335" s="12">
        <f t="shared" si="874"/>
        <v>0</v>
      </c>
      <c r="AN335" s="12">
        <f t="shared" si="717"/>
        <v>88523.356999999989</v>
      </c>
      <c r="AO335" s="12">
        <f t="shared" si="718"/>
        <v>0</v>
      </c>
      <c r="AP335" s="12">
        <f t="shared" si="719"/>
        <v>0</v>
      </c>
      <c r="AQ335" s="12">
        <f t="shared" si="874"/>
        <v>0</v>
      </c>
      <c r="AR335" s="1"/>
    </row>
    <row r="336" spans="1:44" ht="15.75" customHeight="1" x14ac:dyDescent="0.25">
      <c r="A336" s="9" t="s">
        <v>104</v>
      </c>
      <c r="B336" s="11">
        <v>410</v>
      </c>
      <c r="C336" s="9"/>
      <c r="D336" s="9"/>
      <c r="E336" s="13" t="s">
        <v>434</v>
      </c>
      <c r="F336" s="12">
        <f t="shared" si="869"/>
        <v>67845.399999999994</v>
      </c>
      <c r="G336" s="12">
        <f t="shared" si="869"/>
        <v>0</v>
      </c>
      <c r="H336" s="12">
        <f t="shared" si="869"/>
        <v>0</v>
      </c>
      <c r="I336" s="12">
        <f t="shared" si="869"/>
        <v>-2456.8000000000002</v>
      </c>
      <c r="J336" s="12">
        <f t="shared" si="869"/>
        <v>0</v>
      </c>
      <c r="K336" s="12">
        <f t="shared" si="869"/>
        <v>0</v>
      </c>
      <c r="L336" s="12">
        <f t="shared" si="836"/>
        <v>65388.599999999991</v>
      </c>
      <c r="M336" s="12">
        <f t="shared" si="837"/>
        <v>0</v>
      </c>
      <c r="N336" s="12">
        <f t="shared" si="838"/>
        <v>0</v>
      </c>
      <c r="O336" s="12">
        <f t="shared" si="870"/>
        <v>25628.117999999999</v>
      </c>
      <c r="P336" s="12">
        <f t="shared" si="870"/>
        <v>0</v>
      </c>
      <c r="Q336" s="12">
        <f t="shared" si="870"/>
        <v>0</v>
      </c>
      <c r="R336" s="12">
        <f t="shared" si="806"/>
        <v>91016.717999999993</v>
      </c>
      <c r="S336" s="12">
        <f t="shared" si="807"/>
        <v>0</v>
      </c>
      <c r="T336" s="12">
        <f t="shared" si="808"/>
        <v>0</v>
      </c>
      <c r="U336" s="12">
        <f t="shared" si="871"/>
        <v>-5.0010000000000003</v>
      </c>
      <c r="V336" s="12">
        <f t="shared" si="871"/>
        <v>0</v>
      </c>
      <c r="W336" s="12">
        <f t="shared" si="785"/>
        <v>91011.71699999999</v>
      </c>
      <c r="X336" s="12">
        <f t="shared" si="786"/>
        <v>0</v>
      </c>
      <c r="Y336" s="12">
        <f t="shared" si="787"/>
        <v>0</v>
      </c>
      <c r="Z336" s="12">
        <f t="shared" si="872"/>
        <v>-2488.36</v>
      </c>
      <c r="AA336" s="12">
        <f t="shared" si="872"/>
        <v>0</v>
      </c>
      <c r="AB336" s="12">
        <f t="shared" si="872"/>
        <v>0</v>
      </c>
      <c r="AC336" s="12">
        <f t="shared" si="767"/>
        <v>88523.356999999989</v>
      </c>
      <c r="AD336" s="12">
        <f t="shared" si="768"/>
        <v>0</v>
      </c>
      <c r="AE336" s="12">
        <f t="shared" si="769"/>
        <v>0</v>
      </c>
      <c r="AF336" s="12">
        <f t="shared" si="873"/>
        <v>0</v>
      </c>
      <c r="AG336" s="12">
        <f t="shared" si="873"/>
        <v>0</v>
      </c>
      <c r="AH336" s="12">
        <f t="shared" si="755"/>
        <v>88523.356999999989</v>
      </c>
      <c r="AI336" s="12">
        <f t="shared" si="756"/>
        <v>0</v>
      </c>
      <c r="AJ336" s="12">
        <f t="shared" si="757"/>
        <v>0</v>
      </c>
      <c r="AK336" s="12">
        <f t="shared" si="874"/>
        <v>0</v>
      </c>
      <c r="AL336" s="12">
        <f t="shared" si="874"/>
        <v>0</v>
      </c>
      <c r="AM336" s="12">
        <f t="shared" si="874"/>
        <v>0</v>
      </c>
      <c r="AN336" s="12">
        <f t="shared" ref="AN336:AN399" si="875">AH336+AK336</f>
        <v>88523.356999999989</v>
      </c>
      <c r="AO336" s="12">
        <f t="shared" ref="AO336:AO399" si="876">AI336+AL336</f>
        <v>0</v>
      </c>
      <c r="AP336" s="12">
        <f t="shared" ref="AP336:AP399" si="877">AJ336+AM336</f>
        <v>0</v>
      </c>
      <c r="AQ336" s="12">
        <f t="shared" si="874"/>
        <v>0</v>
      </c>
      <c r="AR336" s="1"/>
    </row>
    <row r="337" spans="1:44" ht="15.75" customHeight="1" x14ac:dyDescent="0.25">
      <c r="A337" s="9" t="s">
        <v>104</v>
      </c>
      <c r="B337" s="11">
        <v>410</v>
      </c>
      <c r="C337" s="9" t="s">
        <v>190</v>
      </c>
      <c r="D337" s="9" t="s">
        <v>184</v>
      </c>
      <c r="E337" s="13" t="s">
        <v>420</v>
      </c>
      <c r="F337" s="12">
        <v>67845.399999999994</v>
      </c>
      <c r="G337" s="12"/>
      <c r="H337" s="12"/>
      <c r="I337" s="12">
        <v>-2456.8000000000002</v>
      </c>
      <c r="J337" s="12"/>
      <c r="K337" s="12"/>
      <c r="L337" s="12">
        <f t="shared" si="836"/>
        <v>65388.599999999991</v>
      </c>
      <c r="M337" s="12">
        <f t="shared" si="837"/>
        <v>0</v>
      </c>
      <c r="N337" s="12">
        <f t="shared" si="838"/>
        <v>0</v>
      </c>
      <c r="O337" s="12">
        <v>25628.117999999999</v>
      </c>
      <c r="P337" s="12"/>
      <c r="Q337" s="12"/>
      <c r="R337" s="12">
        <f t="shared" si="806"/>
        <v>91016.717999999993</v>
      </c>
      <c r="S337" s="12">
        <f t="shared" si="807"/>
        <v>0</v>
      </c>
      <c r="T337" s="12">
        <f t="shared" si="808"/>
        <v>0</v>
      </c>
      <c r="U337" s="12">
        <v>-5.0010000000000003</v>
      </c>
      <c r="V337" s="12"/>
      <c r="W337" s="12">
        <f t="shared" si="785"/>
        <v>91011.71699999999</v>
      </c>
      <c r="X337" s="12">
        <f t="shared" si="786"/>
        <v>0</v>
      </c>
      <c r="Y337" s="12">
        <f t="shared" si="787"/>
        <v>0</v>
      </c>
      <c r="Z337" s="12">
        <v>-2488.36</v>
      </c>
      <c r="AA337" s="12"/>
      <c r="AB337" s="12"/>
      <c r="AC337" s="12">
        <f t="shared" si="767"/>
        <v>88523.356999999989</v>
      </c>
      <c r="AD337" s="12">
        <f t="shared" si="768"/>
        <v>0</v>
      </c>
      <c r="AE337" s="12">
        <f t="shared" si="769"/>
        <v>0</v>
      </c>
      <c r="AF337" s="12"/>
      <c r="AG337" s="12"/>
      <c r="AH337" s="12">
        <f t="shared" si="755"/>
        <v>88523.356999999989</v>
      </c>
      <c r="AI337" s="12">
        <f t="shared" si="756"/>
        <v>0</v>
      </c>
      <c r="AJ337" s="12">
        <f t="shared" si="757"/>
        <v>0</v>
      </c>
      <c r="AK337" s="12"/>
      <c r="AL337" s="12"/>
      <c r="AM337" s="12"/>
      <c r="AN337" s="12">
        <f t="shared" si="875"/>
        <v>88523.356999999989</v>
      </c>
      <c r="AO337" s="12">
        <f t="shared" si="876"/>
        <v>0</v>
      </c>
      <c r="AP337" s="12">
        <f t="shared" si="877"/>
        <v>0</v>
      </c>
      <c r="AQ337" s="12"/>
      <c r="AR337" s="1"/>
    </row>
    <row r="338" spans="1:44" ht="47.25" x14ac:dyDescent="0.25">
      <c r="A338" s="9" t="s">
        <v>104</v>
      </c>
      <c r="B338" s="11">
        <v>600</v>
      </c>
      <c r="C338" s="9"/>
      <c r="D338" s="9"/>
      <c r="E338" s="13" t="s">
        <v>436</v>
      </c>
      <c r="F338" s="12">
        <f>F339</f>
        <v>0</v>
      </c>
      <c r="G338" s="12">
        <f t="shared" ref="G338:AQ339" si="878">G339</f>
        <v>0</v>
      </c>
      <c r="H338" s="12">
        <f t="shared" si="878"/>
        <v>0</v>
      </c>
      <c r="I338" s="12">
        <f t="shared" si="878"/>
        <v>2456.8000000000002</v>
      </c>
      <c r="J338" s="12">
        <f t="shared" si="878"/>
        <v>0</v>
      </c>
      <c r="K338" s="12">
        <f t="shared" si="878"/>
        <v>0</v>
      </c>
      <c r="L338" s="12">
        <f t="shared" ref="L338:L340" si="879">F338+I338</f>
        <v>2456.8000000000002</v>
      </c>
      <c r="M338" s="12">
        <f t="shared" ref="M338:M340" si="880">G338+J338</f>
        <v>0</v>
      </c>
      <c r="N338" s="12">
        <f t="shared" ref="N338:N340" si="881">H338+K338</f>
        <v>0</v>
      </c>
      <c r="O338" s="12">
        <f t="shared" si="878"/>
        <v>4832.2700000000004</v>
      </c>
      <c r="P338" s="12">
        <f t="shared" si="878"/>
        <v>0</v>
      </c>
      <c r="Q338" s="12">
        <f t="shared" si="878"/>
        <v>0</v>
      </c>
      <c r="R338" s="12">
        <f t="shared" si="806"/>
        <v>7289.0700000000006</v>
      </c>
      <c r="S338" s="12">
        <f t="shared" si="807"/>
        <v>0</v>
      </c>
      <c r="T338" s="12">
        <f t="shared" si="808"/>
        <v>0</v>
      </c>
      <c r="U338" s="12">
        <f t="shared" si="878"/>
        <v>-487.7</v>
      </c>
      <c r="V338" s="12">
        <f t="shared" si="878"/>
        <v>0</v>
      </c>
      <c r="W338" s="12">
        <f t="shared" si="785"/>
        <v>6801.3700000000008</v>
      </c>
      <c r="X338" s="12">
        <f t="shared" si="786"/>
        <v>0</v>
      </c>
      <c r="Y338" s="12">
        <f t="shared" si="787"/>
        <v>0</v>
      </c>
      <c r="Z338" s="12">
        <f t="shared" si="878"/>
        <v>0</v>
      </c>
      <c r="AA338" s="12">
        <f t="shared" si="878"/>
        <v>0</v>
      </c>
      <c r="AB338" s="12">
        <f t="shared" si="878"/>
        <v>0</v>
      </c>
      <c r="AC338" s="12">
        <f t="shared" si="767"/>
        <v>6801.3700000000008</v>
      </c>
      <c r="AD338" s="12">
        <f t="shared" si="768"/>
        <v>0</v>
      </c>
      <c r="AE338" s="12">
        <f t="shared" si="769"/>
        <v>0</v>
      </c>
      <c r="AF338" s="12">
        <f t="shared" si="878"/>
        <v>0</v>
      </c>
      <c r="AG338" s="12">
        <f t="shared" si="878"/>
        <v>0</v>
      </c>
      <c r="AH338" s="12">
        <f t="shared" si="755"/>
        <v>6801.3700000000008</v>
      </c>
      <c r="AI338" s="12">
        <f t="shared" si="756"/>
        <v>0</v>
      </c>
      <c r="AJ338" s="12">
        <f t="shared" si="757"/>
        <v>0</v>
      </c>
      <c r="AK338" s="12">
        <f t="shared" si="878"/>
        <v>0</v>
      </c>
      <c r="AL338" s="12">
        <f t="shared" si="878"/>
        <v>0</v>
      </c>
      <c r="AM338" s="12">
        <f t="shared" si="878"/>
        <v>0</v>
      </c>
      <c r="AN338" s="12">
        <f t="shared" si="875"/>
        <v>6801.3700000000008</v>
      </c>
      <c r="AO338" s="12">
        <f t="shared" si="876"/>
        <v>0</v>
      </c>
      <c r="AP338" s="12">
        <f t="shared" si="877"/>
        <v>0</v>
      </c>
      <c r="AQ338" s="12">
        <f t="shared" si="878"/>
        <v>0</v>
      </c>
      <c r="AR338" s="1"/>
    </row>
    <row r="339" spans="1:44" ht="15.75" customHeight="1" x14ac:dyDescent="0.25">
      <c r="A339" s="9" t="s">
        <v>104</v>
      </c>
      <c r="B339" s="11">
        <v>620</v>
      </c>
      <c r="C339" s="9"/>
      <c r="D339" s="9"/>
      <c r="E339" s="13" t="s">
        <v>438</v>
      </c>
      <c r="F339" s="12">
        <f>F340</f>
        <v>0</v>
      </c>
      <c r="G339" s="12">
        <f t="shared" si="878"/>
        <v>0</v>
      </c>
      <c r="H339" s="12">
        <f t="shared" si="878"/>
        <v>0</v>
      </c>
      <c r="I339" s="12">
        <f t="shared" si="878"/>
        <v>2456.8000000000002</v>
      </c>
      <c r="J339" s="12">
        <f t="shared" si="878"/>
        <v>0</v>
      </c>
      <c r="K339" s="12">
        <f t="shared" si="878"/>
        <v>0</v>
      </c>
      <c r="L339" s="12">
        <f t="shared" si="879"/>
        <v>2456.8000000000002</v>
      </c>
      <c r="M339" s="12">
        <f t="shared" si="880"/>
        <v>0</v>
      </c>
      <c r="N339" s="12">
        <f t="shared" si="881"/>
        <v>0</v>
      </c>
      <c r="O339" s="12">
        <f t="shared" si="878"/>
        <v>4832.2700000000004</v>
      </c>
      <c r="P339" s="12">
        <f t="shared" si="878"/>
        <v>0</v>
      </c>
      <c r="Q339" s="12">
        <f t="shared" si="878"/>
        <v>0</v>
      </c>
      <c r="R339" s="12">
        <f t="shared" si="806"/>
        <v>7289.0700000000006</v>
      </c>
      <c r="S339" s="12">
        <f t="shared" si="807"/>
        <v>0</v>
      </c>
      <c r="T339" s="12">
        <f t="shared" si="808"/>
        <v>0</v>
      </c>
      <c r="U339" s="12">
        <f t="shared" si="878"/>
        <v>-487.7</v>
      </c>
      <c r="V339" s="12">
        <f t="shared" si="878"/>
        <v>0</v>
      </c>
      <c r="W339" s="12">
        <f t="shared" si="785"/>
        <v>6801.3700000000008</v>
      </c>
      <c r="X339" s="12">
        <f t="shared" si="786"/>
        <v>0</v>
      </c>
      <c r="Y339" s="12">
        <f t="shared" si="787"/>
        <v>0</v>
      </c>
      <c r="Z339" s="12">
        <f t="shared" si="878"/>
        <v>0</v>
      </c>
      <c r="AA339" s="12">
        <f t="shared" si="878"/>
        <v>0</v>
      </c>
      <c r="AB339" s="12">
        <f t="shared" si="878"/>
        <v>0</v>
      </c>
      <c r="AC339" s="12">
        <f t="shared" si="767"/>
        <v>6801.3700000000008</v>
      </c>
      <c r="AD339" s="12">
        <f t="shared" si="768"/>
        <v>0</v>
      </c>
      <c r="AE339" s="12">
        <f t="shared" si="769"/>
        <v>0</v>
      </c>
      <c r="AF339" s="12">
        <f t="shared" si="878"/>
        <v>0</v>
      </c>
      <c r="AG339" s="12">
        <f t="shared" si="878"/>
        <v>0</v>
      </c>
      <c r="AH339" s="12">
        <f t="shared" si="755"/>
        <v>6801.3700000000008</v>
      </c>
      <c r="AI339" s="12">
        <f t="shared" si="756"/>
        <v>0</v>
      </c>
      <c r="AJ339" s="12">
        <f t="shared" si="757"/>
        <v>0</v>
      </c>
      <c r="AK339" s="12">
        <f t="shared" si="878"/>
        <v>0</v>
      </c>
      <c r="AL339" s="12">
        <f t="shared" si="878"/>
        <v>0</v>
      </c>
      <c r="AM339" s="12">
        <f t="shared" si="878"/>
        <v>0</v>
      </c>
      <c r="AN339" s="12">
        <f t="shared" si="875"/>
        <v>6801.3700000000008</v>
      </c>
      <c r="AO339" s="12">
        <f t="shared" si="876"/>
        <v>0</v>
      </c>
      <c r="AP339" s="12">
        <f t="shared" si="877"/>
        <v>0</v>
      </c>
      <c r="AQ339" s="12">
        <f t="shared" si="878"/>
        <v>0</v>
      </c>
      <c r="AR339" s="1"/>
    </row>
    <row r="340" spans="1:44" ht="15.75" customHeight="1" x14ac:dyDescent="0.25">
      <c r="A340" s="9" t="s">
        <v>104</v>
      </c>
      <c r="B340" s="11">
        <v>620</v>
      </c>
      <c r="C340" s="9" t="s">
        <v>190</v>
      </c>
      <c r="D340" s="9" t="s">
        <v>184</v>
      </c>
      <c r="E340" s="13" t="s">
        <v>420</v>
      </c>
      <c r="F340" s="12">
        <v>0</v>
      </c>
      <c r="G340" s="12">
        <v>0</v>
      </c>
      <c r="H340" s="12">
        <v>0</v>
      </c>
      <c r="I340" s="12">
        <v>2456.8000000000002</v>
      </c>
      <c r="J340" s="12"/>
      <c r="K340" s="12"/>
      <c r="L340" s="12">
        <f t="shared" si="879"/>
        <v>2456.8000000000002</v>
      </c>
      <c r="M340" s="12">
        <f t="shared" si="880"/>
        <v>0</v>
      </c>
      <c r="N340" s="12">
        <f t="shared" si="881"/>
        <v>0</v>
      </c>
      <c r="O340" s="12">
        <v>4832.2700000000004</v>
      </c>
      <c r="P340" s="12"/>
      <c r="Q340" s="12"/>
      <c r="R340" s="12">
        <f t="shared" si="806"/>
        <v>7289.0700000000006</v>
      </c>
      <c r="S340" s="12">
        <f t="shared" si="807"/>
        <v>0</v>
      </c>
      <c r="T340" s="12">
        <f t="shared" si="808"/>
        <v>0</v>
      </c>
      <c r="U340" s="12">
        <v>-487.7</v>
      </c>
      <c r="V340" s="12"/>
      <c r="W340" s="12">
        <f t="shared" si="785"/>
        <v>6801.3700000000008</v>
      </c>
      <c r="X340" s="12">
        <f t="shared" si="786"/>
        <v>0</v>
      </c>
      <c r="Y340" s="12">
        <f t="shared" si="787"/>
        <v>0</v>
      </c>
      <c r="Z340" s="12"/>
      <c r="AA340" s="12"/>
      <c r="AB340" s="12"/>
      <c r="AC340" s="12">
        <f t="shared" si="767"/>
        <v>6801.3700000000008</v>
      </c>
      <c r="AD340" s="12">
        <f t="shared" si="768"/>
        <v>0</v>
      </c>
      <c r="AE340" s="12">
        <f t="shared" si="769"/>
        <v>0</v>
      </c>
      <c r="AF340" s="12"/>
      <c r="AG340" s="12"/>
      <c r="AH340" s="12">
        <f t="shared" si="755"/>
        <v>6801.3700000000008</v>
      </c>
      <c r="AI340" s="12">
        <f t="shared" si="756"/>
        <v>0</v>
      </c>
      <c r="AJ340" s="12">
        <f t="shared" si="757"/>
        <v>0</v>
      </c>
      <c r="AK340" s="12"/>
      <c r="AL340" s="12"/>
      <c r="AM340" s="12"/>
      <c r="AN340" s="12">
        <f t="shared" si="875"/>
        <v>6801.3700000000008</v>
      </c>
      <c r="AO340" s="12">
        <f t="shared" si="876"/>
        <v>0</v>
      </c>
      <c r="AP340" s="12">
        <f t="shared" si="877"/>
        <v>0</v>
      </c>
      <c r="AQ340" s="12"/>
      <c r="AR340" s="1"/>
    </row>
    <row r="341" spans="1:44" ht="47.25" customHeight="1" x14ac:dyDescent="0.25">
      <c r="A341" s="9" t="s">
        <v>881</v>
      </c>
      <c r="B341" s="11"/>
      <c r="C341" s="9"/>
      <c r="D341" s="9"/>
      <c r="E341" s="13" t="s">
        <v>927</v>
      </c>
      <c r="F341" s="12">
        <f t="shared" ref="F341:K342" si="882">F342</f>
        <v>18797.7</v>
      </c>
      <c r="G341" s="12">
        <f t="shared" si="882"/>
        <v>0</v>
      </c>
      <c r="H341" s="12">
        <f t="shared" si="882"/>
        <v>0</v>
      </c>
      <c r="I341" s="12">
        <f t="shared" si="882"/>
        <v>0</v>
      </c>
      <c r="J341" s="12">
        <f t="shared" si="882"/>
        <v>0</v>
      </c>
      <c r="K341" s="12">
        <f t="shared" si="882"/>
        <v>0</v>
      </c>
      <c r="L341" s="12">
        <f t="shared" si="836"/>
        <v>18797.7</v>
      </c>
      <c r="M341" s="12">
        <f t="shared" si="837"/>
        <v>0</v>
      </c>
      <c r="N341" s="12">
        <f t="shared" si="838"/>
        <v>0</v>
      </c>
      <c r="O341" s="12">
        <f t="shared" ref="O341:Q342" si="883">O342</f>
        <v>1246.2829999999999</v>
      </c>
      <c r="P341" s="12">
        <f t="shared" si="883"/>
        <v>0</v>
      </c>
      <c r="Q341" s="12">
        <f t="shared" si="883"/>
        <v>0</v>
      </c>
      <c r="R341" s="12">
        <f t="shared" si="806"/>
        <v>20043.983</v>
      </c>
      <c r="S341" s="12">
        <f t="shared" si="807"/>
        <v>0</v>
      </c>
      <c r="T341" s="12">
        <f t="shared" si="808"/>
        <v>0</v>
      </c>
      <c r="U341" s="12">
        <f t="shared" ref="U341:V342" si="884">U342</f>
        <v>0</v>
      </c>
      <c r="V341" s="12">
        <f t="shared" si="884"/>
        <v>0</v>
      </c>
      <c r="W341" s="12">
        <f t="shared" si="785"/>
        <v>20043.983</v>
      </c>
      <c r="X341" s="12">
        <f t="shared" si="786"/>
        <v>0</v>
      </c>
      <c r="Y341" s="12">
        <f t="shared" si="787"/>
        <v>0</v>
      </c>
      <c r="Z341" s="12">
        <f t="shared" ref="Z341:AB342" si="885">Z342</f>
        <v>0</v>
      </c>
      <c r="AA341" s="12">
        <f t="shared" si="885"/>
        <v>0</v>
      </c>
      <c r="AB341" s="12">
        <f t="shared" si="885"/>
        <v>0</v>
      </c>
      <c r="AC341" s="12">
        <f t="shared" si="767"/>
        <v>20043.983</v>
      </c>
      <c r="AD341" s="12">
        <f t="shared" si="768"/>
        <v>0</v>
      </c>
      <c r="AE341" s="12">
        <f t="shared" si="769"/>
        <v>0</v>
      </c>
      <c r="AF341" s="12">
        <f t="shared" ref="AF341:AG342" si="886">AF342</f>
        <v>0</v>
      </c>
      <c r="AG341" s="12">
        <f t="shared" si="886"/>
        <v>0</v>
      </c>
      <c r="AH341" s="12">
        <f t="shared" si="755"/>
        <v>20043.983</v>
      </c>
      <c r="AI341" s="12">
        <f t="shared" si="756"/>
        <v>0</v>
      </c>
      <c r="AJ341" s="12">
        <f t="shared" si="757"/>
        <v>0</v>
      </c>
      <c r="AK341" s="12">
        <f t="shared" ref="AK341:AQ342" si="887">AK342</f>
        <v>0</v>
      </c>
      <c r="AL341" s="12">
        <f t="shared" si="887"/>
        <v>0</v>
      </c>
      <c r="AM341" s="12">
        <f t="shared" si="887"/>
        <v>0</v>
      </c>
      <c r="AN341" s="12">
        <f t="shared" si="875"/>
        <v>20043.983</v>
      </c>
      <c r="AO341" s="12">
        <f t="shared" si="876"/>
        <v>0</v>
      </c>
      <c r="AP341" s="12">
        <f t="shared" si="877"/>
        <v>0</v>
      </c>
      <c r="AQ341" s="12">
        <f t="shared" si="887"/>
        <v>0</v>
      </c>
      <c r="AR341" s="1"/>
    </row>
    <row r="342" spans="1:44" ht="47.25" customHeight="1" x14ac:dyDescent="0.25">
      <c r="A342" s="9" t="s">
        <v>881</v>
      </c>
      <c r="B342" s="11">
        <v>400</v>
      </c>
      <c r="C342" s="9"/>
      <c r="D342" s="9"/>
      <c r="E342" s="13" t="s">
        <v>433</v>
      </c>
      <c r="F342" s="12">
        <f t="shared" si="882"/>
        <v>18797.7</v>
      </c>
      <c r="G342" s="12">
        <f t="shared" si="882"/>
        <v>0</v>
      </c>
      <c r="H342" s="12">
        <f t="shared" si="882"/>
        <v>0</v>
      </c>
      <c r="I342" s="12">
        <f t="shared" si="882"/>
        <v>0</v>
      </c>
      <c r="J342" s="12">
        <f t="shared" si="882"/>
        <v>0</v>
      </c>
      <c r="K342" s="12">
        <f t="shared" si="882"/>
        <v>0</v>
      </c>
      <c r="L342" s="12">
        <f t="shared" si="836"/>
        <v>18797.7</v>
      </c>
      <c r="M342" s="12">
        <f t="shared" si="837"/>
        <v>0</v>
      </c>
      <c r="N342" s="12">
        <f t="shared" si="838"/>
        <v>0</v>
      </c>
      <c r="O342" s="12">
        <f t="shared" si="883"/>
        <v>1246.2829999999999</v>
      </c>
      <c r="P342" s="12">
        <f t="shared" si="883"/>
        <v>0</v>
      </c>
      <c r="Q342" s="12">
        <f t="shared" si="883"/>
        <v>0</v>
      </c>
      <c r="R342" s="12">
        <f t="shared" si="806"/>
        <v>20043.983</v>
      </c>
      <c r="S342" s="12">
        <f t="shared" si="807"/>
        <v>0</v>
      </c>
      <c r="T342" s="12">
        <f t="shared" si="808"/>
        <v>0</v>
      </c>
      <c r="U342" s="12">
        <f t="shared" si="884"/>
        <v>0</v>
      </c>
      <c r="V342" s="12">
        <f t="shared" si="884"/>
        <v>0</v>
      </c>
      <c r="W342" s="12">
        <f t="shared" si="785"/>
        <v>20043.983</v>
      </c>
      <c r="X342" s="12">
        <f t="shared" si="786"/>
        <v>0</v>
      </c>
      <c r="Y342" s="12">
        <f t="shared" si="787"/>
        <v>0</v>
      </c>
      <c r="Z342" s="12">
        <f t="shared" si="885"/>
        <v>0</v>
      </c>
      <c r="AA342" s="12">
        <f t="shared" si="885"/>
        <v>0</v>
      </c>
      <c r="AB342" s="12">
        <f t="shared" si="885"/>
        <v>0</v>
      </c>
      <c r="AC342" s="12">
        <f t="shared" si="767"/>
        <v>20043.983</v>
      </c>
      <c r="AD342" s="12">
        <f t="shared" si="768"/>
        <v>0</v>
      </c>
      <c r="AE342" s="12">
        <f t="shared" si="769"/>
        <v>0</v>
      </c>
      <c r="AF342" s="12">
        <f t="shared" si="886"/>
        <v>0</v>
      </c>
      <c r="AG342" s="12">
        <f t="shared" si="886"/>
        <v>0</v>
      </c>
      <c r="AH342" s="12">
        <f t="shared" si="755"/>
        <v>20043.983</v>
      </c>
      <c r="AI342" s="12">
        <f t="shared" si="756"/>
        <v>0</v>
      </c>
      <c r="AJ342" s="12">
        <f t="shared" si="757"/>
        <v>0</v>
      </c>
      <c r="AK342" s="12">
        <f t="shared" si="887"/>
        <v>0</v>
      </c>
      <c r="AL342" s="12">
        <f t="shared" si="887"/>
        <v>0</v>
      </c>
      <c r="AM342" s="12">
        <f t="shared" si="887"/>
        <v>0</v>
      </c>
      <c r="AN342" s="12">
        <f t="shared" si="875"/>
        <v>20043.983</v>
      </c>
      <c r="AO342" s="12">
        <f t="shared" si="876"/>
        <v>0</v>
      </c>
      <c r="AP342" s="12">
        <f t="shared" si="877"/>
        <v>0</v>
      </c>
      <c r="AQ342" s="12">
        <f t="shared" si="887"/>
        <v>0</v>
      </c>
      <c r="AR342" s="1"/>
    </row>
    <row r="343" spans="1:44" ht="15.75" customHeight="1" x14ac:dyDescent="0.25">
      <c r="A343" s="9" t="s">
        <v>881</v>
      </c>
      <c r="B343" s="11">
        <v>410</v>
      </c>
      <c r="C343" s="9"/>
      <c r="D343" s="9"/>
      <c r="E343" s="13" t="s">
        <v>434</v>
      </c>
      <c r="F343" s="12">
        <f>F344+F345</f>
        <v>18797.7</v>
      </c>
      <c r="G343" s="12">
        <f t="shared" ref="G343:K343" si="888">G344+G345</f>
        <v>0</v>
      </c>
      <c r="H343" s="12">
        <f t="shared" si="888"/>
        <v>0</v>
      </c>
      <c r="I343" s="12">
        <f t="shared" si="888"/>
        <v>0</v>
      </c>
      <c r="J343" s="12">
        <f t="shared" si="888"/>
        <v>0</v>
      </c>
      <c r="K343" s="12">
        <f t="shared" si="888"/>
        <v>0</v>
      </c>
      <c r="L343" s="12">
        <f t="shared" si="836"/>
        <v>18797.7</v>
      </c>
      <c r="M343" s="12">
        <f t="shared" si="837"/>
        <v>0</v>
      </c>
      <c r="N343" s="12">
        <f t="shared" si="838"/>
        <v>0</v>
      </c>
      <c r="O343" s="12">
        <f t="shared" ref="O343:Q343" si="889">O344+O345</f>
        <v>1246.2829999999999</v>
      </c>
      <c r="P343" s="12">
        <f t="shared" si="889"/>
        <v>0</v>
      </c>
      <c r="Q343" s="12">
        <f t="shared" si="889"/>
        <v>0</v>
      </c>
      <c r="R343" s="12">
        <f t="shared" si="806"/>
        <v>20043.983</v>
      </c>
      <c r="S343" s="12">
        <f t="shared" si="807"/>
        <v>0</v>
      </c>
      <c r="T343" s="12">
        <f t="shared" si="808"/>
        <v>0</v>
      </c>
      <c r="U343" s="12">
        <f t="shared" ref="U343:V343" si="890">U344+U345</f>
        <v>0</v>
      </c>
      <c r="V343" s="12">
        <f t="shared" si="890"/>
        <v>0</v>
      </c>
      <c r="W343" s="12">
        <f t="shared" si="785"/>
        <v>20043.983</v>
      </c>
      <c r="X343" s="12">
        <f t="shared" si="786"/>
        <v>0</v>
      </c>
      <c r="Y343" s="12">
        <f t="shared" si="787"/>
        <v>0</v>
      </c>
      <c r="Z343" s="12">
        <f t="shared" ref="Z343:AB343" si="891">Z344+Z345</f>
        <v>0</v>
      </c>
      <c r="AA343" s="12">
        <f t="shared" si="891"/>
        <v>0</v>
      </c>
      <c r="AB343" s="12">
        <f t="shared" si="891"/>
        <v>0</v>
      </c>
      <c r="AC343" s="12">
        <f t="shared" si="767"/>
        <v>20043.983</v>
      </c>
      <c r="AD343" s="12">
        <f t="shared" si="768"/>
        <v>0</v>
      </c>
      <c r="AE343" s="12">
        <f t="shared" si="769"/>
        <v>0</v>
      </c>
      <c r="AF343" s="12">
        <f t="shared" ref="AF343:AG343" si="892">AF344+AF345</f>
        <v>0</v>
      </c>
      <c r="AG343" s="12">
        <f t="shared" si="892"/>
        <v>0</v>
      </c>
      <c r="AH343" s="12">
        <f t="shared" si="755"/>
        <v>20043.983</v>
      </c>
      <c r="AI343" s="12">
        <f t="shared" si="756"/>
        <v>0</v>
      </c>
      <c r="AJ343" s="12">
        <f t="shared" si="757"/>
        <v>0</v>
      </c>
      <c r="AK343" s="12">
        <f t="shared" ref="AK343:AQ343" si="893">AK344+AK345</f>
        <v>0</v>
      </c>
      <c r="AL343" s="12">
        <f t="shared" ref="AL343:AM343" si="894">AL344+AL345</f>
        <v>0</v>
      </c>
      <c r="AM343" s="12">
        <f t="shared" si="894"/>
        <v>0</v>
      </c>
      <c r="AN343" s="12">
        <f t="shared" si="875"/>
        <v>20043.983</v>
      </c>
      <c r="AO343" s="12">
        <f t="shared" si="876"/>
        <v>0</v>
      </c>
      <c r="AP343" s="12">
        <f t="shared" si="877"/>
        <v>0</v>
      </c>
      <c r="AQ343" s="12">
        <f t="shared" si="893"/>
        <v>0</v>
      </c>
      <c r="AR343" s="1"/>
    </row>
    <row r="344" spans="1:44" ht="15.75" customHeight="1" x14ac:dyDescent="0.25">
      <c r="A344" s="9" t="s">
        <v>881</v>
      </c>
      <c r="B344" s="11">
        <v>410</v>
      </c>
      <c r="C344" s="9" t="s">
        <v>190</v>
      </c>
      <c r="D344" s="9" t="s">
        <v>187</v>
      </c>
      <c r="E344" s="13" t="s">
        <v>419</v>
      </c>
      <c r="F344" s="12">
        <v>18797.7</v>
      </c>
      <c r="G344" s="12"/>
      <c r="H344" s="12"/>
      <c r="I344" s="12">
        <v>-18797.7</v>
      </c>
      <c r="J344" s="12"/>
      <c r="K344" s="12"/>
      <c r="L344" s="12">
        <f t="shared" si="836"/>
        <v>0</v>
      </c>
      <c r="M344" s="12">
        <f t="shared" si="837"/>
        <v>0</v>
      </c>
      <c r="N344" s="12">
        <f t="shared" si="838"/>
        <v>0</v>
      </c>
      <c r="O344" s="12">
        <v>1246.2829999999999</v>
      </c>
      <c r="P344" s="12"/>
      <c r="Q344" s="12"/>
      <c r="R344" s="12">
        <f t="shared" si="806"/>
        <v>1246.2829999999999</v>
      </c>
      <c r="S344" s="12">
        <f t="shared" si="807"/>
        <v>0</v>
      </c>
      <c r="T344" s="12">
        <f t="shared" si="808"/>
        <v>0</v>
      </c>
      <c r="U344" s="12"/>
      <c r="V344" s="12"/>
      <c r="W344" s="12">
        <f t="shared" si="785"/>
        <v>1246.2829999999999</v>
      </c>
      <c r="X344" s="12">
        <f t="shared" si="786"/>
        <v>0</v>
      </c>
      <c r="Y344" s="12">
        <f t="shared" si="787"/>
        <v>0</v>
      </c>
      <c r="Z344" s="12"/>
      <c r="AA344" s="12"/>
      <c r="AB344" s="12"/>
      <c r="AC344" s="12">
        <f t="shared" si="767"/>
        <v>1246.2829999999999</v>
      </c>
      <c r="AD344" s="12">
        <f t="shared" si="768"/>
        <v>0</v>
      </c>
      <c r="AE344" s="12">
        <f t="shared" si="769"/>
        <v>0</v>
      </c>
      <c r="AF344" s="12"/>
      <c r="AG344" s="12"/>
      <c r="AH344" s="12">
        <f t="shared" si="755"/>
        <v>1246.2829999999999</v>
      </c>
      <c r="AI344" s="12">
        <f t="shared" si="756"/>
        <v>0</v>
      </c>
      <c r="AJ344" s="12">
        <f t="shared" si="757"/>
        <v>0</v>
      </c>
      <c r="AK344" s="12"/>
      <c r="AL344" s="12"/>
      <c r="AM344" s="12"/>
      <c r="AN344" s="12">
        <f t="shared" si="875"/>
        <v>1246.2829999999999</v>
      </c>
      <c r="AO344" s="12">
        <f t="shared" si="876"/>
        <v>0</v>
      </c>
      <c r="AP344" s="12">
        <f t="shared" si="877"/>
        <v>0</v>
      </c>
      <c r="AQ344" s="12"/>
      <c r="AR344" s="1"/>
    </row>
    <row r="345" spans="1:44" ht="15.75" customHeight="1" x14ac:dyDescent="0.25">
      <c r="A345" s="9" t="s">
        <v>881</v>
      </c>
      <c r="B345" s="11">
        <v>410</v>
      </c>
      <c r="C345" s="9" t="s">
        <v>190</v>
      </c>
      <c r="D345" s="9" t="s">
        <v>184</v>
      </c>
      <c r="E345" s="13" t="s">
        <v>420</v>
      </c>
      <c r="F345" s="12">
        <v>0</v>
      </c>
      <c r="G345" s="12">
        <v>0</v>
      </c>
      <c r="H345" s="12">
        <v>0</v>
      </c>
      <c r="I345" s="12">
        <v>18797.7</v>
      </c>
      <c r="J345" s="12"/>
      <c r="K345" s="12"/>
      <c r="L345" s="12">
        <f t="shared" ref="L345" si="895">F345+I345</f>
        <v>18797.7</v>
      </c>
      <c r="M345" s="12">
        <f t="shared" ref="M345" si="896">G345+J345</f>
        <v>0</v>
      </c>
      <c r="N345" s="12">
        <f t="shared" ref="N345" si="897">H345+K345</f>
        <v>0</v>
      </c>
      <c r="O345" s="12"/>
      <c r="P345" s="12"/>
      <c r="Q345" s="12"/>
      <c r="R345" s="12">
        <f t="shared" si="806"/>
        <v>18797.7</v>
      </c>
      <c r="S345" s="12">
        <f t="shared" si="807"/>
        <v>0</v>
      </c>
      <c r="T345" s="12">
        <f t="shared" si="808"/>
        <v>0</v>
      </c>
      <c r="U345" s="12"/>
      <c r="V345" s="12"/>
      <c r="W345" s="12">
        <f t="shared" si="785"/>
        <v>18797.7</v>
      </c>
      <c r="X345" s="12">
        <f t="shared" si="786"/>
        <v>0</v>
      </c>
      <c r="Y345" s="12">
        <f t="shared" si="787"/>
        <v>0</v>
      </c>
      <c r="Z345" s="12"/>
      <c r="AA345" s="12"/>
      <c r="AB345" s="12"/>
      <c r="AC345" s="12">
        <f t="shared" si="767"/>
        <v>18797.7</v>
      </c>
      <c r="AD345" s="12">
        <f t="shared" si="768"/>
        <v>0</v>
      </c>
      <c r="AE345" s="12">
        <f t="shared" si="769"/>
        <v>0</v>
      </c>
      <c r="AF345" s="12"/>
      <c r="AG345" s="12"/>
      <c r="AH345" s="12">
        <f t="shared" si="755"/>
        <v>18797.7</v>
      </c>
      <c r="AI345" s="12">
        <f t="shared" si="756"/>
        <v>0</v>
      </c>
      <c r="AJ345" s="12">
        <f t="shared" si="757"/>
        <v>0</v>
      </c>
      <c r="AK345" s="12"/>
      <c r="AL345" s="12"/>
      <c r="AM345" s="12"/>
      <c r="AN345" s="12">
        <f t="shared" si="875"/>
        <v>18797.7</v>
      </c>
      <c r="AO345" s="12">
        <f t="shared" si="876"/>
        <v>0</v>
      </c>
      <c r="AP345" s="12">
        <f t="shared" si="877"/>
        <v>0</v>
      </c>
      <c r="AQ345" s="12"/>
      <c r="AR345" s="1"/>
    </row>
    <row r="346" spans="1:44" ht="31.5" customHeight="1" x14ac:dyDescent="0.25">
      <c r="A346" s="9" t="s">
        <v>668</v>
      </c>
      <c r="B346" s="11"/>
      <c r="C346" s="9"/>
      <c r="D346" s="9"/>
      <c r="E346" s="32" t="s">
        <v>830</v>
      </c>
      <c r="F346" s="12">
        <f t="shared" ref="F346:K348" si="898">F347</f>
        <v>40000</v>
      </c>
      <c r="G346" s="12">
        <f t="shared" si="898"/>
        <v>53410.6</v>
      </c>
      <c r="H346" s="12">
        <f t="shared" si="898"/>
        <v>0</v>
      </c>
      <c r="I346" s="12">
        <f t="shared" si="898"/>
        <v>0</v>
      </c>
      <c r="J346" s="12">
        <f t="shared" si="898"/>
        <v>0</v>
      </c>
      <c r="K346" s="12">
        <f t="shared" si="898"/>
        <v>0</v>
      </c>
      <c r="L346" s="12">
        <f t="shared" si="836"/>
        <v>40000</v>
      </c>
      <c r="M346" s="12">
        <f t="shared" si="837"/>
        <v>53410.6</v>
      </c>
      <c r="N346" s="12">
        <f t="shared" si="838"/>
        <v>0</v>
      </c>
      <c r="O346" s="12">
        <f t="shared" ref="O346:Q348" si="899">O347</f>
        <v>461.30200000000002</v>
      </c>
      <c r="P346" s="12">
        <f t="shared" si="899"/>
        <v>0</v>
      </c>
      <c r="Q346" s="12">
        <f t="shared" si="899"/>
        <v>0</v>
      </c>
      <c r="R346" s="12">
        <f t="shared" si="806"/>
        <v>40461.302000000003</v>
      </c>
      <c r="S346" s="12">
        <f t="shared" si="807"/>
        <v>53410.6</v>
      </c>
      <c r="T346" s="12">
        <f t="shared" si="808"/>
        <v>0</v>
      </c>
      <c r="U346" s="12">
        <f t="shared" ref="U346:V348" si="900">U347</f>
        <v>0</v>
      </c>
      <c r="V346" s="12">
        <f t="shared" si="900"/>
        <v>0</v>
      </c>
      <c r="W346" s="12">
        <f t="shared" si="785"/>
        <v>40461.302000000003</v>
      </c>
      <c r="X346" s="12">
        <f t="shared" si="786"/>
        <v>53410.6</v>
      </c>
      <c r="Y346" s="12">
        <f t="shared" si="787"/>
        <v>0</v>
      </c>
      <c r="Z346" s="12">
        <f t="shared" ref="Z346:AB348" si="901">Z347</f>
        <v>0</v>
      </c>
      <c r="AA346" s="12">
        <f t="shared" si="901"/>
        <v>0</v>
      </c>
      <c r="AB346" s="12">
        <f t="shared" si="901"/>
        <v>0</v>
      </c>
      <c r="AC346" s="12">
        <f t="shared" si="767"/>
        <v>40461.302000000003</v>
      </c>
      <c r="AD346" s="12">
        <f t="shared" si="768"/>
        <v>53410.6</v>
      </c>
      <c r="AE346" s="12">
        <f t="shared" si="769"/>
        <v>0</v>
      </c>
      <c r="AF346" s="12">
        <f t="shared" ref="AF346:AG348" si="902">AF347</f>
        <v>0</v>
      </c>
      <c r="AG346" s="12">
        <f t="shared" si="902"/>
        <v>0</v>
      </c>
      <c r="AH346" s="12">
        <f t="shared" si="755"/>
        <v>40461.302000000003</v>
      </c>
      <c r="AI346" s="12">
        <f t="shared" si="756"/>
        <v>53410.6</v>
      </c>
      <c r="AJ346" s="12">
        <f t="shared" si="757"/>
        <v>0</v>
      </c>
      <c r="AK346" s="12">
        <f t="shared" ref="AK346:AQ348" si="903">AK347</f>
        <v>0</v>
      </c>
      <c r="AL346" s="12">
        <f t="shared" si="903"/>
        <v>0</v>
      </c>
      <c r="AM346" s="12">
        <f t="shared" si="903"/>
        <v>0</v>
      </c>
      <c r="AN346" s="12">
        <f t="shared" si="875"/>
        <v>40461.302000000003</v>
      </c>
      <c r="AO346" s="12">
        <f t="shared" si="876"/>
        <v>53410.6</v>
      </c>
      <c r="AP346" s="12">
        <f t="shared" si="877"/>
        <v>0</v>
      </c>
      <c r="AQ346" s="12">
        <f t="shared" si="903"/>
        <v>0</v>
      </c>
      <c r="AR346" s="1"/>
    </row>
    <row r="347" spans="1:44" ht="47.25" customHeight="1" x14ac:dyDescent="0.25">
      <c r="A347" s="9" t="s">
        <v>668</v>
      </c>
      <c r="B347" s="11">
        <v>400</v>
      </c>
      <c r="C347" s="9"/>
      <c r="D347" s="9"/>
      <c r="E347" s="13" t="s">
        <v>433</v>
      </c>
      <c r="F347" s="12">
        <f t="shared" si="898"/>
        <v>40000</v>
      </c>
      <c r="G347" s="12">
        <f t="shared" si="898"/>
        <v>53410.6</v>
      </c>
      <c r="H347" s="12">
        <f t="shared" si="898"/>
        <v>0</v>
      </c>
      <c r="I347" s="12">
        <f t="shared" si="898"/>
        <v>0</v>
      </c>
      <c r="J347" s="12">
        <f t="shared" si="898"/>
        <v>0</v>
      </c>
      <c r="K347" s="12">
        <f t="shared" si="898"/>
        <v>0</v>
      </c>
      <c r="L347" s="12">
        <f t="shared" si="836"/>
        <v>40000</v>
      </c>
      <c r="M347" s="12">
        <f t="shared" si="837"/>
        <v>53410.6</v>
      </c>
      <c r="N347" s="12">
        <f t="shared" si="838"/>
        <v>0</v>
      </c>
      <c r="O347" s="12">
        <f t="shared" si="899"/>
        <v>461.30200000000002</v>
      </c>
      <c r="P347" s="12">
        <f t="shared" si="899"/>
        <v>0</v>
      </c>
      <c r="Q347" s="12">
        <f t="shared" si="899"/>
        <v>0</v>
      </c>
      <c r="R347" s="12">
        <f t="shared" si="806"/>
        <v>40461.302000000003</v>
      </c>
      <c r="S347" s="12">
        <f t="shared" si="807"/>
        <v>53410.6</v>
      </c>
      <c r="T347" s="12">
        <f t="shared" si="808"/>
        <v>0</v>
      </c>
      <c r="U347" s="12">
        <f t="shared" si="900"/>
        <v>0</v>
      </c>
      <c r="V347" s="12">
        <f t="shared" si="900"/>
        <v>0</v>
      </c>
      <c r="W347" s="12">
        <f t="shared" si="785"/>
        <v>40461.302000000003</v>
      </c>
      <c r="X347" s="12">
        <f t="shared" si="786"/>
        <v>53410.6</v>
      </c>
      <c r="Y347" s="12">
        <f t="shared" si="787"/>
        <v>0</v>
      </c>
      <c r="Z347" s="12">
        <f t="shared" si="901"/>
        <v>0</v>
      </c>
      <c r="AA347" s="12">
        <f t="shared" si="901"/>
        <v>0</v>
      </c>
      <c r="AB347" s="12">
        <f t="shared" si="901"/>
        <v>0</v>
      </c>
      <c r="AC347" s="12">
        <f t="shared" si="767"/>
        <v>40461.302000000003</v>
      </c>
      <c r="AD347" s="12">
        <f t="shared" si="768"/>
        <v>53410.6</v>
      </c>
      <c r="AE347" s="12">
        <f t="shared" si="769"/>
        <v>0</v>
      </c>
      <c r="AF347" s="12">
        <f t="shared" si="902"/>
        <v>0</v>
      </c>
      <c r="AG347" s="12">
        <f t="shared" si="902"/>
        <v>0</v>
      </c>
      <c r="AH347" s="12">
        <f t="shared" si="755"/>
        <v>40461.302000000003</v>
      </c>
      <c r="AI347" s="12">
        <f t="shared" si="756"/>
        <v>53410.6</v>
      </c>
      <c r="AJ347" s="12">
        <f t="shared" si="757"/>
        <v>0</v>
      </c>
      <c r="AK347" s="12">
        <f t="shared" si="903"/>
        <v>0</v>
      </c>
      <c r="AL347" s="12">
        <f t="shared" si="903"/>
        <v>0</v>
      </c>
      <c r="AM347" s="12">
        <f t="shared" si="903"/>
        <v>0</v>
      </c>
      <c r="AN347" s="12">
        <f t="shared" si="875"/>
        <v>40461.302000000003</v>
      </c>
      <c r="AO347" s="12">
        <f t="shared" si="876"/>
        <v>53410.6</v>
      </c>
      <c r="AP347" s="12">
        <f t="shared" si="877"/>
        <v>0</v>
      </c>
      <c r="AQ347" s="12">
        <f t="shared" si="903"/>
        <v>0</v>
      </c>
      <c r="AR347" s="1"/>
    </row>
    <row r="348" spans="1:44" ht="15.75" customHeight="1" x14ac:dyDescent="0.25">
      <c r="A348" s="9" t="s">
        <v>668</v>
      </c>
      <c r="B348" s="11">
        <v>410</v>
      </c>
      <c r="C348" s="9"/>
      <c r="D348" s="9"/>
      <c r="E348" s="13" t="s">
        <v>434</v>
      </c>
      <c r="F348" s="12">
        <f t="shared" si="898"/>
        <v>40000</v>
      </c>
      <c r="G348" s="12">
        <f t="shared" si="898"/>
        <v>53410.6</v>
      </c>
      <c r="H348" s="12">
        <f t="shared" si="898"/>
        <v>0</v>
      </c>
      <c r="I348" s="12">
        <f t="shared" si="898"/>
        <v>0</v>
      </c>
      <c r="J348" s="12">
        <f t="shared" si="898"/>
        <v>0</v>
      </c>
      <c r="K348" s="12">
        <f t="shared" si="898"/>
        <v>0</v>
      </c>
      <c r="L348" s="12">
        <f t="shared" si="836"/>
        <v>40000</v>
      </c>
      <c r="M348" s="12">
        <f t="shared" si="837"/>
        <v>53410.6</v>
      </c>
      <c r="N348" s="12">
        <f t="shared" si="838"/>
        <v>0</v>
      </c>
      <c r="O348" s="12">
        <f t="shared" si="899"/>
        <v>461.30200000000002</v>
      </c>
      <c r="P348" s="12">
        <f t="shared" si="899"/>
        <v>0</v>
      </c>
      <c r="Q348" s="12">
        <f t="shared" si="899"/>
        <v>0</v>
      </c>
      <c r="R348" s="12">
        <f t="shared" si="806"/>
        <v>40461.302000000003</v>
      </c>
      <c r="S348" s="12">
        <f t="shared" si="807"/>
        <v>53410.6</v>
      </c>
      <c r="T348" s="12">
        <f t="shared" si="808"/>
        <v>0</v>
      </c>
      <c r="U348" s="12">
        <f t="shared" si="900"/>
        <v>0</v>
      </c>
      <c r="V348" s="12">
        <f t="shared" si="900"/>
        <v>0</v>
      </c>
      <c r="W348" s="12">
        <f t="shared" si="785"/>
        <v>40461.302000000003</v>
      </c>
      <c r="X348" s="12">
        <f t="shared" si="786"/>
        <v>53410.6</v>
      </c>
      <c r="Y348" s="12">
        <f t="shared" si="787"/>
        <v>0</v>
      </c>
      <c r="Z348" s="12">
        <f t="shared" si="901"/>
        <v>0</v>
      </c>
      <c r="AA348" s="12">
        <f t="shared" si="901"/>
        <v>0</v>
      </c>
      <c r="AB348" s="12">
        <f t="shared" si="901"/>
        <v>0</v>
      </c>
      <c r="AC348" s="12">
        <f t="shared" si="767"/>
        <v>40461.302000000003</v>
      </c>
      <c r="AD348" s="12">
        <f t="shared" si="768"/>
        <v>53410.6</v>
      </c>
      <c r="AE348" s="12">
        <f t="shared" si="769"/>
        <v>0</v>
      </c>
      <c r="AF348" s="12">
        <f t="shared" si="902"/>
        <v>0</v>
      </c>
      <c r="AG348" s="12">
        <f t="shared" si="902"/>
        <v>0</v>
      </c>
      <c r="AH348" s="12">
        <f t="shared" si="755"/>
        <v>40461.302000000003</v>
      </c>
      <c r="AI348" s="12">
        <f t="shared" si="756"/>
        <v>53410.6</v>
      </c>
      <c r="AJ348" s="12">
        <f t="shared" si="757"/>
        <v>0</v>
      </c>
      <c r="AK348" s="12">
        <f t="shared" si="903"/>
        <v>0</v>
      </c>
      <c r="AL348" s="12">
        <f t="shared" si="903"/>
        <v>0</v>
      </c>
      <c r="AM348" s="12">
        <f t="shared" si="903"/>
        <v>0</v>
      </c>
      <c r="AN348" s="12">
        <f t="shared" si="875"/>
        <v>40461.302000000003</v>
      </c>
      <c r="AO348" s="12">
        <f t="shared" si="876"/>
        <v>53410.6</v>
      </c>
      <c r="AP348" s="12">
        <f t="shared" si="877"/>
        <v>0</v>
      </c>
      <c r="AQ348" s="12">
        <f t="shared" si="903"/>
        <v>0</v>
      </c>
      <c r="AR348" s="1"/>
    </row>
    <row r="349" spans="1:44" ht="15.75" customHeight="1" x14ac:dyDescent="0.25">
      <c r="A349" s="9" t="s">
        <v>668</v>
      </c>
      <c r="B349" s="11">
        <v>410</v>
      </c>
      <c r="C349" s="9" t="s">
        <v>189</v>
      </c>
      <c r="D349" s="9" t="s">
        <v>185</v>
      </c>
      <c r="E349" s="13" t="s">
        <v>411</v>
      </c>
      <c r="F349" s="12">
        <v>40000</v>
      </c>
      <c r="G349" s="12">
        <v>53410.6</v>
      </c>
      <c r="H349" s="12"/>
      <c r="I349" s="12"/>
      <c r="J349" s="12"/>
      <c r="K349" s="12"/>
      <c r="L349" s="12">
        <f t="shared" si="836"/>
        <v>40000</v>
      </c>
      <c r="M349" s="12">
        <f t="shared" si="837"/>
        <v>53410.6</v>
      </c>
      <c r="N349" s="12">
        <f t="shared" si="838"/>
        <v>0</v>
      </c>
      <c r="O349" s="12">
        <v>461.30200000000002</v>
      </c>
      <c r="P349" s="12"/>
      <c r="Q349" s="12"/>
      <c r="R349" s="12">
        <f t="shared" si="806"/>
        <v>40461.302000000003</v>
      </c>
      <c r="S349" s="12">
        <f t="shared" si="807"/>
        <v>53410.6</v>
      </c>
      <c r="T349" s="12">
        <f t="shared" si="808"/>
        <v>0</v>
      </c>
      <c r="U349" s="12"/>
      <c r="V349" s="12"/>
      <c r="W349" s="12">
        <f t="shared" si="785"/>
        <v>40461.302000000003</v>
      </c>
      <c r="X349" s="12">
        <f t="shared" si="786"/>
        <v>53410.6</v>
      </c>
      <c r="Y349" s="12">
        <f t="shared" si="787"/>
        <v>0</v>
      </c>
      <c r="Z349" s="12"/>
      <c r="AA349" s="12"/>
      <c r="AB349" s="12"/>
      <c r="AC349" s="12">
        <f t="shared" si="767"/>
        <v>40461.302000000003</v>
      </c>
      <c r="AD349" s="12">
        <f t="shared" si="768"/>
        <v>53410.6</v>
      </c>
      <c r="AE349" s="12">
        <f t="shared" si="769"/>
        <v>0</v>
      </c>
      <c r="AF349" s="12"/>
      <c r="AG349" s="12"/>
      <c r="AH349" s="12">
        <f t="shared" si="755"/>
        <v>40461.302000000003</v>
      </c>
      <c r="AI349" s="12">
        <f t="shared" si="756"/>
        <v>53410.6</v>
      </c>
      <c r="AJ349" s="12">
        <f t="shared" si="757"/>
        <v>0</v>
      </c>
      <c r="AK349" s="12"/>
      <c r="AL349" s="12"/>
      <c r="AM349" s="12"/>
      <c r="AN349" s="12">
        <f t="shared" si="875"/>
        <v>40461.302000000003</v>
      </c>
      <c r="AO349" s="12">
        <f t="shared" si="876"/>
        <v>53410.6</v>
      </c>
      <c r="AP349" s="12">
        <f t="shared" si="877"/>
        <v>0</v>
      </c>
      <c r="AQ349" s="12"/>
      <c r="AR349" s="1"/>
    </row>
    <row r="350" spans="1:44" ht="31.5" customHeight="1" x14ac:dyDescent="0.25">
      <c r="A350" s="9" t="s">
        <v>998</v>
      </c>
      <c r="B350" s="11"/>
      <c r="C350" s="9"/>
      <c r="D350" s="9"/>
      <c r="E350" s="17" t="s">
        <v>1172</v>
      </c>
      <c r="F350" s="12">
        <f>F351</f>
        <v>30000</v>
      </c>
      <c r="G350" s="12">
        <f t="shared" ref="G350:AQ352" si="904">G351</f>
        <v>165000</v>
      </c>
      <c r="H350" s="12">
        <f t="shared" si="904"/>
        <v>0</v>
      </c>
      <c r="I350" s="12">
        <f t="shared" si="904"/>
        <v>0</v>
      </c>
      <c r="J350" s="12">
        <f t="shared" si="904"/>
        <v>0</v>
      </c>
      <c r="K350" s="12">
        <f t="shared" si="904"/>
        <v>0</v>
      </c>
      <c r="L350" s="12">
        <f t="shared" si="836"/>
        <v>30000</v>
      </c>
      <c r="M350" s="12">
        <f t="shared" si="837"/>
        <v>165000</v>
      </c>
      <c r="N350" s="12">
        <f t="shared" si="838"/>
        <v>0</v>
      </c>
      <c r="O350" s="12">
        <f t="shared" si="904"/>
        <v>0</v>
      </c>
      <c r="P350" s="12">
        <f t="shared" si="904"/>
        <v>0</v>
      </c>
      <c r="Q350" s="12">
        <f t="shared" si="904"/>
        <v>0</v>
      </c>
      <c r="R350" s="12">
        <f t="shared" si="806"/>
        <v>30000</v>
      </c>
      <c r="S350" s="12">
        <f t="shared" si="807"/>
        <v>165000</v>
      </c>
      <c r="T350" s="12">
        <f t="shared" si="808"/>
        <v>0</v>
      </c>
      <c r="U350" s="12">
        <f t="shared" si="904"/>
        <v>0</v>
      </c>
      <c r="V350" s="12">
        <f t="shared" si="904"/>
        <v>0</v>
      </c>
      <c r="W350" s="12">
        <f t="shared" si="785"/>
        <v>30000</v>
      </c>
      <c r="X350" s="12">
        <f t="shared" si="786"/>
        <v>165000</v>
      </c>
      <c r="Y350" s="12">
        <f t="shared" si="787"/>
        <v>0</v>
      </c>
      <c r="Z350" s="12">
        <f t="shared" si="904"/>
        <v>0</v>
      </c>
      <c r="AA350" s="12">
        <f t="shared" si="904"/>
        <v>0</v>
      </c>
      <c r="AB350" s="12">
        <f t="shared" si="904"/>
        <v>0</v>
      </c>
      <c r="AC350" s="12">
        <f t="shared" si="767"/>
        <v>30000</v>
      </c>
      <c r="AD350" s="12">
        <f t="shared" si="768"/>
        <v>165000</v>
      </c>
      <c r="AE350" s="12">
        <f t="shared" si="769"/>
        <v>0</v>
      </c>
      <c r="AF350" s="12">
        <f t="shared" si="904"/>
        <v>0</v>
      </c>
      <c r="AG350" s="12">
        <f t="shared" si="904"/>
        <v>0</v>
      </c>
      <c r="AH350" s="12">
        <f t="shared" si="755"/>
        <v>30000</v>
      </c>
      <c r="AI350" s="12">
        <f t="shared" si="756"/>
        <v>165000</v>
      </c>
      <c r="AJ350" s="12">
        <f t="shared" si="757"/>
        <v>0</v>
      </c>
      <c r="AK350" s="12">
        <f>AK351+AK354</f>
        <v>9836.44</v>
      </c>
      <c r="AL350" s="12">
        <f t="shared" ref="AL350:AQ350" si="905">AL351+AL354</f>
        <v>0</v>
      </c>
      <c r="AM350" s="12">
        <f t="shared" ref="AM350" si="906">AM351+AM354</f>
        <v>0</v>
      </c>
      <c r="AN350" s="12">
        <f t="shared" si="875"/>
        <v>39836.44</v>
      </c>
      <c r="AO350" s="12">
        <f t="shared" si="876"/>
        <v>165000</v>
      </c>
      <c r="AP350" s="12">
        <f t="shared" si="877"/>
        <v>0</v>
      </c>
      <c r="AQ350" s="12">
        <f t="shared" si="905"/>
        <v>0</v>
      </c>
      <c r="AR350" s="1"/>
    </row>
    <row r="351" spans="1:44" ht="47.25" customHeight="1" x14ac:dyDescent="0.25">
      <c r="A351" s="9" t="s">
        <v>998</v>
      </c>
      <c r="B351" s="11">
        <v>400</v>
      </c>
      <c r="C351" s="9"/>
      <c r="D351" s="9"/>
      <c r="E351" s="13" t="s">
        <v>433</v>
      </c>
      <c r="F351" s="12">
        <f>F352</f>
        <v>30000</v>
      </c>
      <c r="G351" s="12">
        <f t="shared" si="904"/>
        <v>165000</v>
      </c>
      <c r="H351" s="12">
        <f t="shared" si="904"/>
        <v>0</v>
      </c>
      <c r="I351" s="12">
        <f t="shared" si="904"/>
        <v>0</v>
      </c>
      <c r="J351" s="12">
        <f t="shared" si="904"/>
        <v>0</v>
      </c>
      <c r="K351" s="12">
        <f t="shared" si="904"/>
        <v>0</v>
      </c>
      <c r="L351" s="12">
        <f t="shared" si="836"/>
        <v>30000</v>
      </c>
      <c r="M351" s="12">
        <f t="shared" si="837"/>
        <v>165000</v>
      </c>
      <c r="N351" s="12">
        <f t="shared" si="838"/>
        <v>0</v>
      </c>
      <c r="O351" s="12">
        <f t="shared" si="904"/>
        <v>0</v>
      </c>
      <c r="P351" s="12">
        <f t="shared" si="904"/>
        <v>0</v>
      </c>
      <c r="Q351" s="12">
        <f t="shared" si="904"/>
        <v>0</v>
      </c>
      <c r="R351" s="12">
        <f t="shared" si="806"/>
        <v>30000</v>
      </c>
      <c r="S351" s="12">
        <f t="shared" si="807"/>
        <v>165000</v>
      </c>
      <c r="T351" s="12">
        <f t="shared" si="808"/>
        <v>0</v>
      </c>
      <c r="U351" s="12">
        <f t="shared" si="904"/>
        <v>0</v>
      </c>
      <c r="V351" s="12">
        <f t="shared" si="904"/>
        <v>0</v>
      </c>
      <c r="W351" s="12">
        <f t="shared" si="785"/>
        <v>30000</v>
      </c>
      <c r="X351" s="12">
        <f t="shared" si="786"/>
        <v>165000</v>
      </c>
      <c r="Y351" s="12">
        <f t="shared" si="787"/>
        <v>0</v>
      </c>
      <c r="Z351" s="12">
        <f t="shared" si="904"/>
        <v>0</v>
      </c>
      <c r="AA351" s="12">
        <f t="shared" si="904"/>
        <v>0</v>
      </c>
      <c r="AB351" s="12">
        <f t="shared" si="904"/>
        <v>0</v>
      </c>
      <c r="AC351" s="12">
        <f t="shared" si="767"/>
        <v>30000</v>
      </c>
      <c r="AD351" s="12">
        <f t="shared" si="768"/>
        <v>165000</v>
      </c>
      <c r="AE351" s="12">
        <f t="shared" si="769"/>
        <v>0</v>
      </c>
      <c r="AF351" s="12">
        <f t="shared" si="904"/>
        <v>0</v>
      </c>
      <c r="AG351" s="12">
        <f t="shared" si="904"/>
        <v>0</v>
      </c>
      <c r="AH351" s="12">
        <f t="shared" si="755"/>
        <v>30000</v>
      </c>
      <c r="AI351" s="12">
        <f t="shared" si="756"/>
        <v>165000</v>
      </c>
      <c r="AJ351" s="12">
        <f t="shared" si="757"/>
        <v>0</v>
      </c>
      <c r="AK351" s="12">
        <f t="shared" si="904"/>
        <v>0</v>
      </c>
      <c r="AL351" s="12">
        <f t="shared" si="904"/>
        <v>0</v>
      </c>
      <c r="AM351" s="12">
        <f t="shared" si="904"/>
        <v>0</v>
      </c>
      <c r="AN351" s="12">
        <f t="shared" si="875"/>
        <v>30000</v>
      </c>
      <c r="AO351" s="12">
        <f t="shared" si="876"/>
        <v>165000</v>
      </c>
      <c r="AP351" s="12">
        <f t="shared" si="877"/>
        <v>0</v>
      </c>
      <c r="AQ351" s="12">
        <f t="shared" si="904"/>
        <v>0</v>
      </c>
      <c r="AR351" s="1"/>
    </row>
    <row r="352" spans="1:44" ht="15.75" customHeight="1" x14ac:dyDescent="0.25">
      <c r="A352" s="9" t="s">
        <v>998</v>
      </c>
      <c r="B352" s="11">
        <v>410</v>
      </c>
      <c r="C352" s="9"/>
      <c r="D352" s="9"/>
      <c r="E352" s="13" t="s">
        <v>434</v>
      </c>
      <c r="F352" s="12">
        <f>F353</f>
        <v>30000</v>
      </c>
      <c r="G352" s="12">
        <f t="shared" si="904"/>
        <v>165000</v>
      </c>
      <c r="H352" s="12">
        <f t="shared" si="904"/>
        <v>0</v>
      </c>
      <c r="I352" s="12">
        <f t="shared" si="904"/>
        <v>0</v>
      </c>
      <c r="J352" s="12">
        <f t="shared" si="904"/>
        <v>0</v>
      </c>
      <c r="K352" s="12">
        <f t="shared" si="904"/>
        <v>0</v>
      </c>
      <c r="L352" s="12">
        <f t="shared" si="836"/>
        <v>30000</v>
      </c>
      <c r="M352" s="12">
        <f t="shared" si="837"/>
        <v>165000</v>
      </c>
      <c r="N352" s="12">
        <f t="shared" si="838"/>
        <v>0</v>
      </c>
      <c r="O352" s="12">
        <f t="shared" si="904"/>
        <v>0</v>
      </c>
      <c r="P352" s="12">
        <f t="shared" si="904"/>
        <v>0</v>
      </c>
      <c r="Q352" s="12">
        <f t="shared" si="904"/>
        <v>0</v>
      </c>
      <c r="R352" s="12">
        <f t="shared" si="806"/>
        <v>30000</v>
      </c>
      <c r="S352" s="12">
        <f t="shared" si="807"/>
        <v>165000</v>
      </c>
      <c r="T352" s="12">
        <f t="shared" si="808"/>
        <v>0</v>
      </c>
      <c r="U352" s="12">
        <f t="shared" si="904"/>
        <v>0</v>
      </c>
      <c r="V352" s="12">
        <f t="shared" si="904"/>
        <v>0</v>
      </c>
      <c r="W352" s="12">
        <f t="shared" si="785"/>
        <v>30000</v>
      </c>
      <c r="X352" s="12">
        <f t="shared" si="786"/>
        <v>165000</v>
      </c>
      <c r="Y352" s="12">
        <f t="shared" si="787"/>
        <v>0</v>
      </c>
      <c r="Z352" s="12">
        <f t="shared" si="904"/>
        <v>0</v>
      </c>
      <c r="AA352" s="12">
        <f t="shared" si="904"/>
        <v>0</v>
      </c>
      <c r="AB352" s="12">
        <f t="shared" si="904"/>
        <v>0</v>
      </c>
      <c r="AC352" s="12">
        <f t="shared" si="767"/>
        <v>30000</v>
      </c>
      <c r="AD352" s="12">
        <f t="shared" si="768"/>
        <v>165000</v>
      </c>
      <c r="AE352" s="12">
        <f t="shared" si="769"/>
        <v>0</v>
      </c>
      <c r="AF352" s="12">
        <f t="shared" si="904"/>
        <v>0</v>
      </c>
      <c r="AG352" s="12">
        <f t="shared" si="904"/>
        <v>0</v>
      </c>
      <c r="AH352" s="12">
        <f t="shared" si="755"/>
        <v>30000</v>
      </c>
      <c r="AI352" s="12">
        <f t="shared" si="756"/>
        <v>165000</v>
      </c>
      <c r="AJ352" s="12">
        <f t="shared" si="757"/>
        <v>0</v>
      </c>
      <c r="AK352" s="12">
        <f t="shared" si="904"/>
        <v>0</v>
      </c>
      <c r="AL352" s="12">
        <f t="shared" si="904"/>
        <v>0</v>
      </c>
      <c r="AM352" s="12">
        <f t="shared" si="904"/>
        <v>0</v>
      </c>
      <c r="AN352" s="12">
        <f t="shared" si="875"/>
        <v>30000</v>
      </c>
      <c r="AO352" s="12">
        <f t="shared" si="876"/>
        <v>165000</v>
      </c>
      <c r="AP352" s="12">
        <f t="shared" si="877"/>
        <v>0</v>
      </c>
      <c r="AQ352" s="12">
        <f t="shared" si="904"/>
        <v>0</v>
      </c>
      <c r="AR352" s="1"/>
    </row>
    <row r="353" spans="1:44" ht="15.75" customHeight="1" x14ac:dyDescent="0.25">
      <c r="A353" s="9" t="s">
        <v>998</v>
      </c>
      <c r="B353" s="11">
        <v>410</v>
      </c>
      <c r="C353" s="9" t="s">
        <v>190</v>
      </c>
      <c r="D353" s="9" t="s">
        <v>184</v>
      </c>
      <c r="E353" s="13" t="s">
        <v>420</v>
      </c>
      <c r="F353" s="12">
        <v>30000</v>
      </c>
      <c r="G353" s="12">
        <v>165000</v>
      </c>
      <c r="H353" s="12"/>
      <c r="I353" s="12"/>
      <c r="J353" s="12"/>
      <c r="K353" s="12"/>
      <c r="L353" s="12">
        <f t="shared" si="836"/>
        <v>30000</v>
      </c>
      <c r="M353" s="12">
        <f t="shared" si="837"/>
        <v>165000</v>
      </c>
      <c r="N353" s="12">
        <f t="shared" si="838"/>
        <v>0</v>
      </c>
      <c r="O353" s="12"/>
      <c r="P353" s="12"/>
      <c r="Q353" s="12"/>
      <c r="R353" s="12">
        <f t="shared" si="806"/>
        <v>30000</v>
      </c>
      <c r="S353" s="12">
        <f t="shared" si="807"/>
        <v>165000</v>
      </c>
      <c r="T353" s="12">
        <f t="shared" si="808"/>
        <v>0</v>
      </c>
      <c r="U353" s="12"/>
      <c r="V353" s="12"/>
      <c r="W353" s="12">
        <f t="shared" si="785"/>
        <v>30000</v>
      </c>
      <c r="X353" s="12">
        <f t="shared" si="786"/>
        <v>165000</v>
      </c>
      <c r="Y353" s="12">
        <f t="shared" si="787"/>
        <v>0</v>
      </c>
      <c r="Z353" s="12"/>
      <c r="AA353" s="12"/>
      <c r="AB353" s="12"/>
      <c r="AC353" s="12">
        <f t="shared" si="767"/>
        <v>30000</v>
      </c>
      <c r="AD353" s="12">
        <f t="shared" si="768"/>
        <v>165000</v>
      </c>
      <c r="AE353" s="12">
        <f t="shared" si="769"/>
        <v>0</v>
      </c>
      <c r="AF353" s="12"/>
      <c r="AG353" s="12"/>
      <c r="AH353" s="12">
        <f t="shared" si="755"/>
        <v>30000</v>
      </c>
      <c r="AI353" s="12">
        <f t="shared" si="756"/>
        <v>165000</v>
      </c>
      <c r="AJ353" s="12">
        <f t="shared" si="757"/>
        <v>0</v>
      </c>
      <c r="AK353" s="12"/>
      <c r="AL353" s="12"/>
      <c r="AM353" s="12"/>
      <c r="AN353" s="12">
        <f t="shared" si="875"/>
        <v>30000</v>
      </c>
      <c r="AO353" s="12">
        <f t="shared" si="876"/>
        <v>165000</v>
      </c>
      <c r="AP353" s="12">
        <f t="shared" si="877"/>
        <v>0</v>
      </c>
      <c r="AQ353" s="12"/>
      <c r="AR353" s="1"/>
    </row>
    <row r="354" spans="1:44" ht="47.25" x14ac:dyDescent="0.25">
      <c r="A354" s="9" t="s">
        <v>998</v>
      </c>
      <c r="B354" s="11">
        <v>600</v>
      </c>
      <c r="C354" s="9"/>
      <c r="D354" s="9"/>
      <c r="E354" s="13" t="s">
        <v>436</v>
      </c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>
        <f>AH355</f>
        <v>0</v>
      </c>
      <c r="AI354" s="12">
        <f t="shared" ref="AI354:AQ355" si="907">AI355</f>
        <v>0</v>
      </c>
      <c r="AJ354" s="12">
        <f t="shared" si="907"/>
        <v>0</v>
      </c>
      <c r="AK354" s="12">
        <f t="shared" si="907"/>
        <v>9836.44</v>
      </c>
      <c r="AL354" s="12">
        <f t="shared" si="907"/>
        <v>0</v>
      </c>
      <c r="AM354" s="12">
        <f t="shared" si="907"/>
        <v>0</v>
      </c>
      <c r="AN354" s="12">
        <f t="shared" si="875"/>
        <v>9836.44</v>
      </c>
      <c r="AO354" s="12">
        <f t="shared" si="876"/>
        <v>0</v>
      </c>
      <c r="AP354" s="12">
        <f t="shared" si="877"/>
        <v>0</v>
      </c>
      <c r="AQ354" s="12">
        <f t="shared" si="907"/>
        <v>0</v>
      </c>
      <c r="AR354" s="1"/>
    </row>
    <row r="355" spans="1:44" ht="15.75" customHeight="1" x14ac:dyDescent="0.25">
      <c r="A355" s="9" t="s">
        <v>998</v>
      </c>
      <c r="B355" s="11">
        <v>620</v>
      </c>
      <c r="C355" s="9"/>
      <c r="D355" s="9"/>
      <c r="E355" s="13" t="s">
        <v>438</v>
      </c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>
        <f>AH356</f>
        <v>0</v>
      </c>
      <c r="AI355" s="12">
        <f t="shared" si="907"/>
        <v>0</v>
      </c>
      <c r="AJ355" s="12">
        <f t="shared" si="907"/>
        <v>0</v>
      </c>
      <c r="AK355" s="12">
        <f t="shared" si="907"/>
        <v>9836.44</v>
      </c>
      <c r="AL355" s="12">
        <f t="shared" si="907"/>
        <v>0</v>
      </c>
      <c r="AM355" s="12">
        <f t="shared" si="907"/>
        <v>0</v>
      </c>
      <c r="AN355" s="12">
        <f t="shared" si="875"/>
        <v>9836.44</v>
      </c>
      <c r="AO355" s="12">
        <f t="shared" si="876"/>
        <v>0</v>
      </c>
      <c r="AP355" s="12">
        <f t="shared" si="877"/>
        <v>0</v>
      </c>
      <c r="AQ355" s="12">
        <f t="shared" si="907"/>
        <v>0</v>
      </c>
      <c r="AR355" s="1"/>
    </row>
    <row r="356" spans="1:44" ht="15.75" customHeight="1" x14ac:dyDescent="0.25">
      <c r="A356" s="9" t="s">
        <v>998</v>
      </c>
      <c r="B356" s="11">
        <v>620</v>
      </c>
      <c r="C356" s="9" t="s">
        <v>190</v>
      </c>
      <c r="D356" s="9" t="s">
        <v>184</v>
      </c>
      <c r="E356" s="13" t="s">
        <v>420</v>
      </c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>
        <v>0</v>
      </c>
      <c r="AI356" s="12">
        <v>0</v>
      </c>
      <c r="AJ356" s="12">
        <v>0</v>
      </c>
      <c r="AK356" s="12">
        <v>9836.44</v>
      </c>
      <c r="AL356" s="12"/>
      <c r="AM356" s="12"/>
      <c r="AN356" s="12">
        <f t="shared" si="875"/>
        <v>9836.44</v>
      </c>
      <c r="AO356" s="12">
        <f t="shared" si="876"/>
        <v>0</v>
      </c>
      <c r="AP356" s="12">
        <f t="shared" si="877"/>
        <v>0</v>
      </c>
      <c r="AQ356" s="12"/>
      <c r="AR356" s="1"/>
    </row>
    <row r="357" spans="1:44" ht="31.5" hidden="1" customHeight="1" x14ac:dyDescent="0.25">
      <c r="A357" s="9" t="s">
        <v>995</v>
      </c>
      <c r="B357" s="11"/>
      <c r="C357" s="9"/>
      <c r="D357" s="9"/>
      <c r="E357" s="17" t="s">
        <v>1168</v>
      </c>
      <c r="F357" s="12">
        <f>F358</f>
        <v>0</v>
      </c>
      <c r="G357" s="12">
        <f t="shared" ref="G357:AQ359" si="908">G358</f>
        <v>26626.5</v>
      </c>
      <c r="H357" s="12">
        <f t="shared" si="908"/>
        <v>95000</v>
      </c>
      <c r="I357" s="12">
        <f t="shared" si="908"/>
        <v>0</v>
      </c>
      <c r="J357" s="12">
        <f t="shared" si="908"/>
        <v>0</v>
      </c>
      <c r="K357" s="12">
        <f t="shared" si="908"/>
        <v>0</v>
      </c>
      <c r="L357" s="12">
        <f t="shared" si="836"/>
        <v>0</v>
      </c>
      <c r="M357" s="12">
        <f t="shared" si="837"/>
        <v>26626.5</v>
      </c>
      <c r="N357" s="12">
        <f t="shared" si="838"/>
        <v>95000</v>
      </c>
      <c r="O357" s="12">
        <f t="shared" si="908"/>
        <v>0</v>
      </c>
      <c r="P357" s="12">
        <f t="shared" si="908"/>
        <v>0</v>
      </c>
      <c r="Q357" s="12">
        <f t="shared" si="908"/>
        <v>0</v>
      </c>
      <c r="R357" s="12">
        <f t="shared" si="806"/>
        <v>0</v>
      </c>
      <c r="S357" s="12">
        <f t="shared" si="807"/>
        <v>26626.5</v>
      </c>
      <c r="T357" s="12">
        <f t="shared" si="808"/>
        <v>95000</v>
      </c>
      <c r="U357" s="12">
        <f t="shared" si="908"/>
        <v>0</v>
      </c>
      <c r="V357" s="12">
        <f t="shared" si="908"/>
        <v>0</v>
      </c>
      <c r="W357" s="12">
        <f t="shared" si="785"/>
        <v>0</v>
      </c>
      <c r="X357" s="12">
        <f t="shared" si="786"/>
        <v>26626.5</v>
      </c>
      <c r="Y357" s="12">
        <f t="shared" si="787"/>
        <v>95000</v>
      </c>
      <c r="Z357" s="12">
        <f t="shared" si="908"/>
        <v>0</v>
      </c>
      <c r="AA357" s="12">
        <f t="shared" si="908"/>
        <v>0</v>
      </c>
      <c r="AB357" s="12">
        <f t="shared" si="908"/>
        <v>0</v>
      </c>
      <c r="AC357" s="12">
        <f t="shared" si="767"/>
        <v>0</v>
      </c>
      <c r="AD357" s="12">
        <f t="shared" si="768"/>
        <v>26626.5</v>
      </c>
      <c r="AE357" s="12">
        <f t="shared" si="769"/>
        <v>95000</v>
      </c>
      <c r="AF357" s="12">
        <f t="shared" si="908"/>
        <v>0</v>
      </c>
      <c r="AG357" s="12">
        <f t="shared" si="908"/>
        <v>0</v>
      </c>
      <c r="AH357" s="12">
        <f t="shared" si="755"/>
        <v>0</v>
      </c>
      <c r="AI357" s="12">
        <f t="shared" si="756"/>
        <v>26626.5</v>
      </c>
      <c r="AJ357" s="12">
        <f t="shared" si="757"/>
        <v>95000</v>
      </c>
      <c r="AK357" s="12">
        <f t="shared" si="908"/>
        <v>0</v>
      </c>
      <c r="AL357" s="12">
        <f t="shared" si="908"/>
        <v>-21790</v>
      </c>
      <c r="AM357" s="12">
        <f t="shared" si="908"/>
        <v>-95000</v>
      </c>
      <c r="AN357" s="12">
        <f t="shared" si="875"/>
        <v>0</v>
      </c>
      <c r="AO357" s="12">
        <f t="shared" si="876"/>
        <v>4836.5</v>
      </c>
      <c r="AP357" s="12">
        <f t="shared" si="877"/>
        <v>0</v>
      </c>
      <c r="AQ357" s="12">
        <f t="shared" si="908"/>
        <v>0</v>
      </c>
      <c r="AR357" s="52">
        <v>0</v>
      </c>
    </row>
    <row r="358" spans="1:44" ht="47.25" hidden="1" customHeight="1" x14ac:dyDescent="0.25">
      <c r="A358" s="9" t="s">
        <v>995</v>
      </c>
      <c r="B358" s="11">
        <v>400</v>
      </c>
      <c r="C358" s="9"/>
      <c r="D358" s="9"/>
      <c r="E358" s="13" t="s">
        <v>433</v>
      </c>
      <c r="F358" s="12">
        <f>F359</f>
        <v>0</v>
      </c>
      <c r="G358" s="12">
        <f t="shared" si="908"/>
        <v>26626.5</v>
      </c>
      <c r="H358" s="12">
        <f t="shared" si="908"/>
        <v>95000</v>
      </c>
      <c r="I358" s="12">
        <f t="shared" si="908"/>
        <v>0</v>
      </c>
      <c r="J358" s="12">
        <f t="shared" si="908"/>
        <v>0</v>
      </c>
      <c r="K358" s="12">
        <f t="shared" si="908"/>
        <v>0</v>
      </c>
      <c r="L358" s="12">
        <f t="shared" si="836"/>
        <v>0</v>
      </c>
      <c r="M358" s="12">
        <f t="shared" si="837"/>
        <v>26626.5</v>
      </c>
      <c r="N358" s="12">
        <f t="shared" si="838"/>
        <v>95000</v>
      </c>
      <c r="O358" s="12">
        <f t="shared" si="908"/>
        <v>0</v>
      </c>
      <c r="P358" s="12">
        <f t="shared" si="908"/>
        <v>0</v>
      </c>
      <c r="Q358" s="12">
        <f t="shared" si="908"/>
        <v>0</v>
      </c>
      <c r="R358" s="12">
        <f t="shared" si="806"/>
        <v>0</v>
      </c>
      <c r="S358" s="12">
        <f t="shared" si="807"/>
        <v>26626.5</v>
      </c>
      <c r="T358" s="12">
        <f t="shared" si="808"/>
        <v>95000</v>
      </c>
      <c r="U358" s="12">
        <f t="shared" si="908"/>
        <v>0</v>
      </c>
      <c r="V358" s="12">
        <f t="shared" si="908"/>
        <v>0</v>
      </c>
      <c r="W358" s="12">
        <f t="shared" si="785"/>
        <v>0</v>
      </c>
      <c r="X358" s="12">
        <f t="shared" si="786"/>
        <v>26626.5</v>
      </c>
      <c r="Y358" s="12">
        <f t="shared" si="787"/>
        <v>95000</v>
      </c>
      <c r="Z358" s="12">
        <f t="shared" si="908"/>
        <v>0</v>
      </c>
      <c r="AA358" s="12">
        <f t="shared" si="908"/>
        <v>0</v>
      </c>
      <c r="AB358" s="12">
        <f t="shared" si="908"/>
        <v>0</v>
      </c>
      <c r="AC358" s="12">
        <f t="shared" si="767"/>
        <v>0</v>
      </c>
      <c r="AD358" s="12">
        <f t="shared" si="768"/>
        <v>26626.5</v>
      </c>
      <c r="AE358" s="12">
        <f t="shared" si="769"/>
        <v>95000</v>
      </c>
      <c r="AF358" s="12">
        <f t="shared" si="908"/>
        <v>0</v>
      </c>
      <c r="AG358" s="12">
        <f t="shared" si="908"/>
        <v>0</v>
      </c>
      <c r="AH358" s="12">
        <f t="shared" si="755"/>
        <v>0</v>
      </c>
      <c r="AI358" s="12">
        <f t="shared" si="756"/>
        <v>26626.5</v>
      </c>
      <c r="AJ358" s="12">
        <f t="shared" si="757"/>
        <v>95000</v>
      </c>
      <c r="AK358" s="12">
        <f t="shared" si="908"/>
        <v>0</v>
      </c>
      <c r="AL358" s="12">
        <f t="shared" si="908"/>
        <v>-21790</v>
      </c>
      <c r="AM358" s="12">
        <f t="shared" si="908"/>
        <v>-95000</v>
      </c>
      <c r="AN358" s="12">
        <f t="shared" si="875"/>
        <v>0</v>
      </c>
      <c r="AO358" s="12">
        <f t="shared" si="876"/>
        <v>4836.5</v>
      </c>
      <c r="AP358" s="12">
        <f t="shared" si="877"/>
        <v>0</v>
      </c>
      <c r="AQ358" s="12">
        <f t="shared" si="908"/>
        <v>0</v>
      </c>
      <c r="AR358" s="52">
        <v>0</v>
      </c>
    </row>
    <row r="359" spans="1:44" ht="15.75" hidden="1" customHeight="1" x14ac:dyDescent="0.25">
      <c r="A359" s="9" t="s">
        <v>995</v>
      </c>
      <c r="B359" s="11">
        <v>410</v>
      </c>
      <c r="C359" s="9"/>
      <c r="D359" s="9"/>
      <c r="E359" s="13" t="s">
        <v>434</v>
      </c>
      <c r="F359" s="12">
        <f>F360</f>
        <v>0</v>
      </c>
      <c r="G359" s="12">
        <f t="shared" si="908"/>
        <v>26626.5</v>
      </c>
      <c r="H359" s="12">
        <f t="shared" si="908"/>
        <v>95000</v>
      </c>
      <c r="I359" s="12">
        <f t="shared" si="908"/>
        <v>0</v>
      </c>
      <c r="J359" s="12">
        <f t="shared" si="908"/>
        <v>0</v>
      </c>
      <c r="K359" s="12">
        <f t="shared" si="908"/>
        <v>0</v>
      </c>
      <c r="L359" s="12">
        <f t="shared" si="836"/>
        <v>0</v>
      </c>
      <c r="M359" s="12">
        <f t="shared" si="837"/>
        <v>26626.5</v>
      </c>
      <c r="N359" s="12">
        <f t="shared" si="838"/>
        <v>95000</v>
      </c>
      <c r="O359" s="12">
        <f t="shared" si="908"/>
        <v>0</v>
      </c>
      <c r="P359" s="12">
        <f t="shared" si="908"/>
        <v>0</v>
      </c>
      <c r="Q359" s="12">
        <f t="shared" si="908"/>
        <v>0</v>
      </c>
      <c r="R359" s="12">
        <f t="shared" si="806"/>
        <v>0</v>
      </c>
      <c r="S359" s="12">
        <f t="shared" si="807"/>
        <v>26626.5</v>
      </c>
      <c r="T359" s="12">
        <f t="shared" si="808"/>
        <v>95000</v>
      </c>
      <c r="U359" s="12">
        <f t="shared" si="908"/>
        <v>0</v>
      </c>
      <c r="V359" s="12">
        <f t="shared" si="908"/>
        <v>0</v>
      </c>
      <c r="W359" s="12">
        <f t="shared" si="785"/>
        <v>0</v>
      </c>
      <c r="X359" s="12">
        <f t="shared" si="786"/>
        <v>26626.5</v>
      </c>
      <c r="Y359" s="12">
        <f t="shared" si="787"/>
        <v>95000</v>
      </c>
      <c r="Z359" s="12">
        <f t="shared" si="908"/>
        <v>0</v>
      </c>
      <c r="AA359" s="12">
        <f t="shared" si="908"/>
        <v>0</v>
      </c>
      <c r="AB359" s="12">
        <f t="shared" si="908"/>
        <v>0</v>
      </c>
      <c r="AC359" s="12">
        <f t="shared" si="767"/>
        <v>0</v>
      </c>
      <c r="AD359" s="12">
        <f t="shared" si="768"/>
        <v>26626.5</v>
      </c>
      <c r="AE359" s="12">
        <f t="shared" si="769"/>
        <v>95000</v>
      </c>
      <c r="AF359" s="12">
        <f t="shared" si="908"/>
        <v>0</v>
      </c>
      <c r="AG359" s="12">
        <f t="shared" si="908"/>
        <v>0</v>
      </c>
      <c r="AH359" s="12">
        <f t="shared" ref="AH359:AH422" si="909">AC359+AF359</f>
        <v>0</v>
      </c>
      <c r="AI359" s="12">
        <f t="shared" ref="AI359:AI422" si="910">AD359+AG359</f>
        <v>26626.5</v>
      </c>
      <c r="AJ359" s="12">
        <f t="shared" ref="AJ359:AJ422" si="911">AE359</f>
        <v>95000</v>
      </c>
      <c r="AK359" s="12">
        <f t="shared" si="908"/>
        <v>0</v>
      </c>
      <c r="AL359" s="12">
        <f t="shared" si="908"/>
        <v>-21790</v>
      </c>
      <c r="AM359" s="12">
        <f t="shared" si="908"/>
        <v>-95000</v>
      </c>
      <c r="AN359" s="12">
        <f t="shared" si="875"/>
        <v>0</v>
      </c>
      <c r="AO359" s="12">
        <f t="shared" si="876"/>
        <v>4836.5</v>
      </c>
      <c r="AP359" s="12">
        <f t="shared" si="877"/>
        <v>0</v>
      </c>
      <c r="AQ359" s="12">
        <f t="shared" si="908"/>
        <v>0</v>
      </c>
      <c r="AR359" s="52">
        <v>0</v>
      </c>
    </row>
    <row r="360" spans="1:44" ht="15.75" hidden="1" customHeight="1" x14ac:dyDescent="0.25">
      <c r="A360" s="9" t="s">
        <v>995</v>
      </c>
      <c r="B360" s="11">
        <v>410</v>
      </c>
      <c r="C360" s="9" t="s">
        <v>190</v>
      </c>
      <c r="D360" s="9" t="s">
        <v>184</v>
      </c>
      <c r="E360" s="13" t="s">
        <v>420</v>
      </c>
      <c r="F360" s="12"/>
      <c r="G360" s="12">
        <v>26626.5</v>
      </c>
      <c r="H360" s="12">
        <v>95000</v>
      </c>
      <c r="I360" s="12"/>
      <c r="J360" s="12"/>
      <c r="K360" s="12"/>
      <c r="L360" s="12">
        <f t="shared" si="836"/>
        <v>0</v>
      </c>
      <c r="M360" s="12">
        <f t="shared" si="837"/>
        <v>26626.5</v>
      </c>
      <c r="N360" s="12">
        <f t="shared" si="838"/>
        <v>95000</v>
      </c>
      <c r="O360" s="12"/>
      <c r="P360" s="12"/>
      <c r="Q360" s="12"/>
      <c r="R360" s="12">
        <f t="shared" si="806"/>
        <v>0</v>
      </c>
      <c r="S360" s="12">
        <f t="shared" si="807"/>
        <v>26626.5</v>
      </c>
      <c r="T360" s="12">
        <f t="shared" si="808"/>
        <v>95000</v>
      </c>
      <c r="U360" s="12"/>
      <c r="V360" s="12"/>
      <c r="W360" s="12">
        <f t="shared" si="785"/>
        <v>0</v>
      </c>
      <c r="X360" s="12">
        <f t="shared" si="786"/>
        <v>26626.5</v>
      </c>
      <c r="Y360" s="12">
        <f t="shared" si="787"/>
        <v>95000</v>
      </c>
      <c r="Z360" s="12"/>
      <c r="AA360" s="12"/>
      <c r="AB360" s="12"/>
      <c r="AC360" s="12">
        <f t="shared" si="767"/>
        <v>0</v>
      </c>
      <c r="AD360" s="12">
        <f t="shared" si="768"/>
        <v>26626.5</v>
      </c>
      <c r="AE360" s="12">
        <f t="shared" si="769"/>
        <v>95000</v>
      </c>
      <c r="AF360" s="12"/>
      <c r="AG360" s="12"/>
      <c r="AH360" s="12">
        <f t="shared" si="909"/>
        <v>0</v>
      </c>
      <c r="AI360" s="12">
        <f t="shared" si="910"/>
        <v>26626.5</v>
      </c>
      <c r="AJ360" s="12">
        <f t="shared" si="911"/>
        <v>95000</v>
      </c>
      <c r="AK360" s="12"/>
      <c r="AL360" s="12">
        <v>-21790</v>
      </c>
      <c r="AM360" s="12">
        <v>-95000</v>
      </c>
      <c r="AN360" s="12">
        <f t="shared" si="875"/>
        <v>0</v>
      </c>
      <c r="AO360" s="12">
        <f t="shared" si="876"/>
        <v>4836.5</v>
      </c>
      <c r="AP360" s="12">
        <f t="shared" si="877"/>
        <v>0</v>
      </c>
      <c r="AQ360" s="12"/>
      <c r="AR360" s="52">
        <v>0</v>
      </c>
    </row>
    <row r="361" spans="1:44" ht="31.5" hidden="1" customHeight="1" x14ac:dyDescent="0.25">
      <c r="A361" s="9" t="s">
        <v>996</v>
      </c>
      <c r="B361" s="11"/>
      <c r="C361" s="9"/>
      <c r="D361" s="9"/>
      <c r="E361" s="17" t="s">
        <v>1148</v>
      </c>
      <c r="F361" s="12">
        <f>F362</f>
        <v>0</v>
      </c>
      <c r="G361" s="12">
        <f t="shared" ref="G361:AQ363" si="912">G362</f>
        <v>23373.5</v>
      </c>
      <c r="H361" s="12">
        <f t="shared" si="912"/>
        <v>98373.5</v>
      </c>
      <c r="I361" s="12">
        <f t="shared" si="912"/>
        <v>0</v>
      </c>
      <c r="J361" s="12">
        <f t="shared" si="912"/>
        <v>0</v>
      </c>
      <c r="K361" s="12">
        <f t="shared" si="912"/>
        <v>0</v>
      </c>
      <c r="L361" s="12">
        <f t="shared" si="836"/>
        <v>0</v>
      </c>
      <c r="M361" s="12">
        <f t="shared" si="837"/>
        <v>23373.5</v>
      </c>
      <c r="N361" s="12">
        <f t="shared" si="838"/>
        <v>98373.5</v>
      </c>
      <c r="O361" s="12">
        <f t="shared" si="912"/>
        <v>0</v>
      </c>
      <c r="P361" s="12">
        <f t="shared" si="912"/>
        <v>0</v>
      </c>
      <c r="Q361" s="12">
        <f t="shared" si="912"/>
        <v>0</v>
      </c>
      <c r="R361" s="12">
        <f t="shared" si="806"/>
        <v>0</v>
      </c>
      <c r="S361" s="12">
        <f t="shared" si="807"/>
        <v>23373.5</v>
      </c>
      <c r="T361" s="12">
        <f t="shared" si="808"/>
        <v>98373.5</v>
      </c>
      <c r="U361" s="12">
        <f t="shared" si="912"/>
        <v>0</v>
      </c>
      <c r="V361" s="12">
        <f t="shared" si="912"/>
        <v>0</v>
      </c>
      <c r="W361" s="12">
        <f t="shared" si="785"/>
        <v>0</v>
      </c>
      <c r="X361" s="12">
        <f t="shared" si="786"/>
        <v>23373.5</v>
      </c>
      <c r="Y361" s="12">
        <f t="shared" si="787"/>
        <v>98373.5</v>
      </c>
      <c r="Z361" s="12">
        <f t="shared" si="912"/>
        <v>0</v>
      </c>
      <c r="AA361" s="12">
        <f t="shared" si="912"/>
        <v>0</v>
      </c>
      <c r="AB361" s="12">
        <f t="shared" si="912"/>
        <v>0</v>
      </c>
      <c r="AC361" s="12">
        <f t="shared" si="767"/>
        <v>0</v>
      </c>
      <c r="AD361" s="12">
        <f t="shared" si="768"/>
        <v>23373.5</v>
      </c>
      <c r="AE361" s="12">
        <f t="shared" si="769"/>
        <v>98373.5</v>
      </c>
      <c r="AF361" s="12">
        <f t="shared" si="912"/>
        <v>0</v>
      </c>
      <c r="AG361" s="12">
        <f t="shared" si="912"/>
        <v>0</v>
      </c>
      <c r="AH361" s="12">
        <f t="shared" si="909"/>
        <v>0</v>
      </c>
      <c r="AI361" s="12">
        <f t="shared" si="910"/>
        <v>23373.5</v>
      </c>
      <c r="AJ361" s="12">
        <f t="shared" si="911"/>
        <v>98373.5</v>
      </c>
      <c r="AK361" s="12">
        <f t="shared" si="912"/>
        <v>0</v>
      </c>
      <c r="AL361" s="12">
        <f t="shared" si="912"/>
        <v>0</v>
      </c>
      <c r="AM361" s="12">
        <f t="shared" si="912"/>
        <v>0</v>
      </c>
      <c r="AN361" s="12">
        <f t="shared" si="875"/>
        <v>0</v>
      </c>
      <c r="AO361" s="12">
        <f t="shared" si="876"/>
        <v>23373.5</v>
      </c>
      <c r="AP361" s="12">
        <f t="shared" si="877"/>
        <v>98373.5</v>
      </c>
      <c r="AQ361" s="12">
        <f t="shared" si="912"/>
        <v>0</v>
      </c>
      <c r="AR361" s="52">
        <v>0</v>
      </c>
    </row>
    <row r="362" spans="1:44" ht="47.25" hidden="1" customHeight="1" x14ac:dyDescent="0.25">
      <c r="A362" s="9" t="s">
        <v>996</v>
      </c>
      <c r="B362" s="11">
        <v>400</v>
      </c>
      <c r="C362" s="9"/>
      <c r="D362" s="9"/>
      <c r="E362" s="13" t="s">
        <v>433</v>
      </c>
      <c r="F362" s="12">
        <f>F363</f>
        <v>0</v>
      </c>
      <c r="G362" s="12">
        <f t="shared" si="912"/>
        <v>23373.5</v>
      </c>
      <c r="H362" s="12">
        <f t="shared" si="912"/>
        <v>98373.5</v>
      </c>
      <c r="I362" s="12">
        <f t="shared" si="912"/>
        <v>0</v>
      </c>
      <c r="J362" s="12">
        <f t="shared" si="912"/>
        <v>0</v>
      </c>
      <c r="K362" s="12">
        <f t="shared" si="912"/>
        <v>0</v>
      </c>
      <c r="L362" s="12">
        <f t="shared" si="836"/>
        <v>0</v>
      </c>
      <c r="M362" s="12">
        <f t="shared" si="837"/>
        <v>23373.5</v>
      </c>
      <c r="N362" s="12">
        <f t="shared" si="838"/>
        <v>98373.5</v>
      </c>
      <c r="O362" s="12">
        <f t="shared" si="912"/>
        <v>0</v>
      </c>
      <c r="P362" s="12">
        <f t="shared" si="912"/>
        <v>0</v>
      </c>
      <c r="Q362" s="12">
        <f t="shared" si="912"/>
        <v>0</v>
      </c>
      <c r="R362" s="12">
        <f t="shared" si="806"/>
        <v>0</v>
      </c>
      <c r="S362" s="12">
        <f t="shared" si="807"/>
        <v>23373.5</v>
      </c>
      <c r="T362" s="12">
        <f t="shared" si="808"/>
        <v>98373.5</v>
      </c>
      <c r="U362" s="12">
        <f t="shared" si="912"/>
        <v>0</v>
      </c>
      <c r="V362" s="12">
        <f t="shared" si="912"/>
        <v>0</v>
      </c>
      <c r="W362" s="12">
        <f t="shared" si="785"/>
        <v>0</v>
      </c>
      <c r="X362" s="12">
        <f t="shared" si="786"/>
        <v>23373.5</v>
      </c>
      <c r="Y362" s="12">
        <f t="shared" si="787"/>
        <v>98373.5</v>
      </c>
      <c r="Z362" s="12">
        <f t="shared" si="912"/>
        <v>0</v>
      </c>
      <c r="AA362" s="12">
        <f t="shared" si="912"/>
        <v>0</v>
      </c>
      <c r="AB362" s="12">
        <f t="shared" si="912"/>
        <v>0</v>
      </c>
      <c r="AC362" s="12">
        <f t="shared" si="767"/>
        <v>0</v>
      </c>
      <c r="AD362" s="12">
        <f t="shared" si="768"/>
        <v>23373.5</v>
      </c>
      <c r="AE362" s="12">
        <f t="shared" si="769"/>
        <v>98373.5</v>
      </c>
      <c r="AF362" s="12">
        <f t="shared" si="912"/>
        <v>0</v>
      </c>
      <c r="AG362" s="12">
        <f t="shared" si="912"/>
        <v>0</v>
      </c>
      <c r="AH362" s="12">
        <f t="shared" si="909"/>
        <v>0</v>
      </c>
      <c r="AI362" s="12">
        <f t="shared" si="910"/>
        <v>23373.5</v>
      </c>
      <c r="AJ362" s="12">
        <f t="shared" si="911"/>
        <v>98373.5</v>
      </c>
      <c r="AK362" s="12">
        <f t="shared" si="912"/>
        <v>0</v>
      </c>
      <c r="AL362" s="12">
        <f t="shared" si="912"/>
        <v>0</v>
      </c>
      <c r="AM362" s="12">
        <f t="shared" si="912"/>
        <v>0</v>
      </c>
      <c r="AN362" s="12">
        <f t="shared" si="875"/>
        <v>0</v>
      </c>
      <c r="AO362" s="12">
        <f t="shared" si="876"/>
        <v>23373.5</v>
      </c>
      <c r="AP362" s="12">
        <f t="shared" si="877"/>
        <v>98373.5</v>
      </c>
      <c r="AQ362" s="12">
        <f t="shared" si="912"/>
        <v>0</v>
      </c>
      <c r="AR362" s="52">
        <v>0</v>
      </c>
    </row>
    <row r="363" spans="1:44" ht="15.75" hidden="1" customHeight="1" x14ac:dyDescent="0.25">
      <c r="A363" s="9" t="s">
        <v>996</v>
      </c>
      <c r="B363" s="11">
        <v>410</v>
      </c>
      <c r="C363" s="9"/>
      <c r="D363" s="9"/>
      <c r="E363" s="13" t="s">
        <v>434</v>
      </c>
      <c r="F363" s="12">
        <f>F364</f>
        <v>0</v>
      </c>
      <c r="G363" s="12">
        <f t="shared" si="912"/>
        <v>23373.5</v>
      </c>
      <c r="H363" s="12">
        <f t="shared" si="912"/>
        <v>98373.5</v>
      </c>
      <c r="I363" s="12">
        <f t="shared" si="912"/>
        <v>0</v>
      </c>
      <c r="J363" s="12">
        <f t="shared" si="912"/>
        <v>0</v>
      </c>
      <c r="K363" s="12">
        <f t="shared" si="912"/>
        <v>0</v>
      </c>
      <c r="L363" s="12">
        <f t="shared" si="836"/>
        <v>0</v>
      </c>
      <c r="M363" s="12">
        <f t="shared" si="837"/>
        <v>23373.5</v>
      </c>
      <c r="N363" s="12">
        <f t="shared" si="838"/>
        <v>98373.5</v>
      </c>
      <c r="O363" s="12">
        <f t="shared" si="912"/>
        <v>0</v>
      </c>
      <c r="P363" s="12">
        <f t="shared" si="912"/>
        <v>0</v>
      </c>
      <c r="Q363" s="12">
        <f t="shared" si="912"/>
        <v>0</v>
      </c>
      <c r="R363" s="12">
        <f t="shared" si="806"/>
        <v>0</v>
      </c>
      <c r="S363" s="12">
        <f t="shared" si="807"/>
        <v>23373.5</v>
      </c>
      <c r="T363" s="12">
        <f t="shared" si="808"/>
        <v>98373.5</v>
      </c>
      <c r="U363" s="12">
        <f t="shared" si="912"/>
        <v>0</v>
      </c>
      <c r="V363" s="12">
        <f t="shared" si="912"/>
        <v>0</v>
      </c>
      <c r="W363" s="12">
        <f t="shared" si="785"/>
        <v>0</v>
      </c>
      <c r="X363" s="12">
        <f t="shared" si="786"/>
        <v>23373.5</v>
      </c>
      <c r="Y363" s="12">
        <f t="shared" si="787"/>
        <v>98373.5</v>
      </c>
      <c r="Z363" s="12">
        <f t="shared" si="912"/>
        <v>0</v>
      </c>
      <c r="AA363" s="12">
        <f t="shared" si="912"/>
        <v>0</v>
      </c>
      <c r="AB363" s="12">
        <f t="shared" si="912"/>
        <v>0</v>
      </c>
      <c r="AC363" s="12">
        <f t="shared" ref="AC363:AC430" si="913">W363+Z363</f>
        <v>0</v>
      </c>
      <c r="AD363" s="12">
        <f t="shared" ref="AD363:AD430" si="914">X363+AA363</f>
        <v>23373.5</v>
      </c>
      <c r="AE363" s="12">
        <f t="shared" ref="AE363:AE430" si="915">Y363+AB363</f>
        <v>98373.5</v>
      </c>
      <c r="AF363" s="12">
        <f t="shared" si="912"/>
        <v>0</v>
      </c>
      <c r="AG363" s="12">
        <f t="shared" si="912"/>
        <v>0</v>
      </c>
      <c r="AH363" s="12">
        <f t="shared" si="909"/>
        <v>0</v>
      </c>
      <c r="AI363" s="12">
        <f t="shared" si="910"/>
        <v>23373.5</v>
      </c>
      <c r="AJ363" s="12">
        <f t="shared" si="911"/>
        <v>98373.5</v>
      </c>
      <c r="AK363" s="12">
        <f t="shared" si="912"/>
        <v>0</v>
      </c>
      <c r="AL363" s="12">
        <f t="shared" si="912"/>
        <v>0</v>
      </c>
      <c r="AM363" s="12">
        <f t="shared" si="912"/>
        <v>0</v>
      </c>
      <c r="AN363" s="12">
        <f t="shared" si="875"/>
        <v>0</v>
      </c>
      <c r="AO363" s="12">
        <f t="shared" si="876"/>
        <v>23373.5</v>
      </c>
      <c r="AP363" s="12">
        <f t="shared" si="877"/>
        <v>98373.5</v>
      </c>
      <c r="AQ363" s="12">
        <f t="shared" si="912"/>
        <v>0</v>
      </c>
      <c r="AR363" s="52">
        <v>0</v>
      </c>
    </row>
    <row r="364" spans="1:44" ht="15.75" hidden="1" customHeight="1" x14ac:dyDescent="0.25">
      <c r="A364" s="9" t="s">
        <v>996</v>
      </c>
      <c r="B364" s="11">
        <v>410</v>
      </c>
      <c r="C364" s="9" t="s">
        <v>190</v>
      </c>
      <c r="D364" s="9" t="s">
        <v>184</v>
      </c>
      <c r="E364" s="13" t="s">
        <v>420</v>
      </c>
      <c r="F364" s="12"/>
      <c r="G364" s="12">
        <v>23373.5</v>
      </c>
      <c r="H364" s="12">
        <v>98373.5</v>
      </c>
      <c r="I364" s="12"/>
      <c r="J364" s="12"/>
      <c r="K364" s="12"/>
      <c r="L364" s="12">
        <f t="shared" si="836"/>
        <v>0</v>
      </c>
      <c r="M364" s="12">
        <f t="shared" si="837"/>
        <v>23373.5</v>
      </c>
      <c r="N364" s="12">
        <f t="shared" si="838"/>
        <v>98373.5</v>
      </c>
      <c r="O364" s="12"/>
      <c r="P364" s="12"/>
      <c r="Q364" s="12"/>
      <c r="R364" s="12">
        <f t="shared" si="806"/>
        <v>0</v>
      </c>
      <c r="S364" s="12">
        <f t="shared" si="807"/>
        <v>23373.5</v>
      </c>
      <c r="T364" s="12">
        <f t="shared" si="808"/>
        <v>98373.5</v>
      </c>
      <c r="U364" s="12"/>
      <c r="V364" s="12"/>
      <c r="W364" s="12">
        <f t="shared" si="785"/>
        <v>0</v>
      </c>
      <c r="X364" s="12">
        <f t="shared" si="786"/>
        <v>23373.5</v>
      </c>
      <c r="Y364" s="12">
        <f t="shared" si="787"/>
        <v>98373.5</v>
      </c>
      <c r="Z364" s="12"/>
      <c r="AA364" s="12"/>
      <c r="AB364" s="12"/>
      <c r="AC364" s="12">
        <f t="shared" si="913"/>
        <v>0</v>
      </c>
      <c r="AD364" s="12">
        <f t="shared" si="914"/>
        <v>23373.5</v>
      </c>
      <c r="AE364" s="12">
        <f t="shared" si="915"/>
        <v>98373.5</v>
      </c>
      <c r="AF364" s="12"/>
      <c r="AG364" s="12"/>
      <c r="AH364" s="12">
        <f t="shared" si="909"/>
        <v>0</v>
      </c>
      <c r="AI364" s="12">
        <f t="shared" si="910"/>
        <v>23373.5</v>
      </c>
      <c r="AJ364" s="12">
        <f t="shared" si="911"/>
        <v>98373.5</v>
      </c>
      <c r="AK364" s="12"/>
      <c r="AL364" s="12"/>
      <c r="AM364" s="12"/>
      <c r="AN364" s="12">
        <f t="shared" si="875"/>
        <v>0</v>
      </c>
      <c r="AO364" s="12">
        <f t="shared" si="876"/>
        <v>23373.5</v>
      </c>
      <c r="AP364" s="12">
        <f t="shared" si="877"/>
        <v>98373.5</v>
      </c>
      <c r="AQ364" s="12"/>
      <c r="AR364" s="52">
        <v>0</v>
      </c>
    </row>
    <row r="365" spans="1:44" ht="31.5" customHeight="1" x14ac:dyDescent="0.25">
      <c r="A365" s="9" t="s">
        <v>997</v>
      </c>
      <c r="B365" s="11"/>
      <c r="C365" s="9"/>
      <c r="D365" s="9"/>
      <c r="E365" s="17" t="s">
        <v>1173</v>
      </c>
      <c r="F365" s="12">
        <f>F366</f>
        <v>160000</v>
      </c>
      <c r="G365" s="12">
        <f t="shared" ref="G365:AQ367" si="916">G366</f>
        <v>0</v>
      </c>
      <c r="H365" s="12">
        <f t="shared" si="916"/>
        <v>0</v>
      </c>
      <c r="I365" s="12">
        <f t="shared" si="916"/>
        <v>0</v>
      </c>
      <c r="J365" s="12">
        <f t="shared" si="916"/>
        <v>0</v>
      </c>
      <c r="K365" s="12">
        <f t="shared" si="916"/>
        <v>0</v>
      </c>
      <c r="L365" s="12">
        <f t="shared" si="836"/>
        <v>160000</v>
      </c>
      <c r="M365" s="12">
        <f t="shared" si="837"/>
        <v>0</v>
      </c>
      <c r="N365" s="12">
        <f t="shared" si="838"/>
        <v>0</v>
      </c>
      <c r="O365" s="12">
        <f t="shared" si="916"/>
        <v>0</v>
      </c>
      <c r="P365" s="12">
        <f t="shared" si="916"/>
        <v>0</v>
      </c>
      <c r="Q365" s="12">
        <f t="shared" si="916"/>
        <v>0</v>
      </c>
      <c r="R365" s="12">
        <f t="shared" si="806"/>
        <v>160000</v>
      </c>
      <c r="S365" s="12">
        <f t="shared" si="807"/>
        <v>0</v>
      </c>
      <c r="T365" s="12">
        <f t="shared" si="808"/>
        <v>0</v>
      </c>
      <c r="U365" s="12">
        <f t="shared" si="916"/>
        <v>0</v>
      </c>
      <c r="V365" s="12">
        <f t="shared" si="916"/>
        <v>0</v>
      </c>
      <c r="W365" s="12">
        <f t="shared" si="785"/>
        <v>160000</v>
      </c>
      <c r="X365" s="12">
        <f t="shared" si="786"/>
        <v>0</v>
      </c>
      <c r="Y365" s="12">
        <f t="shared" si="787"/>
        <v>0</v>
      </c>
      <c r="Z365" s="12">
        <f t="shared" si="916"/>
        <v>0</v>
      </c>
      <c r="AA365" s="12">
        <f t="shared" si="916"/>
        <v>0</v>
      </c>
      <c r="AB365" s="12">
        <f t="shared" si="916"/>
        <v>0</v>
      </c>
      <c r="AC365" s="12">
        <f t="shared" si="913"/>
        <v>160000</v>
      </c>
      <c r="AD365" s="12">
        <f t="shared" si="914"/>
        <v>0</v>
      </c>
      <c r="AE365" s="12">
        <f t="shared" si="915"/>
        <v>0</v>
      </c>
      <c r="AF365" s="12">
        <f t="shared" si="916"/>
        <v>0</v>
      </c>
      <c r="AG365" s="12">
        <f t="shared" si="916"/>
        <v>0</v>
      </c>
      <c r="AH365" s="12">
        <f t="shared" si="909"/>
        <v>160000</v>
      </c>
      <c r="AI365" s="12">
        <f t="shared" si="910"/>
        <v>0</v>
      </c>
      <c r="AJ365" s="12">
        <f t="shared" si="911"/>
        <v>0</v>
      </c>
      <c r="AK365" s="12">
        <f t="shared" si="916"/>
        <v>0</v>
      </c>
      <c r="AL365" s="12">
        <f t="shared" si="916"/>
        <v>0</v>
      </c>
      <c r="AM365" s="12">
        <f t="shared" si="916"/>
        <v>0</v>
      </c>
      <c r="AN365" s="12">
        <f t="shared" si="875"/>
        <v>160000</v>
      </c>
      <c r="AO365" s="12">
        <f t="shared" si="876"/>
        <v>0</v>
      </c>
      <c r="AP365" s="12">
        <f t="shared" si="877"/>
        <v>0</v>
      </c>
      <c r="AQ365" s="12">
        <f t="shared" si="916"/>
        <v>0</v>
      </c>
      <c r="AR365" s="1"/>
    </row>
    <row r="366" spans="1:44" ht="47.25" customHeight="1" x14ac:dyDescent="0.25">
      <c r="A366" s="9" t="s">
        <v>997</v>
      </c>
      <c r="B366" s="11">
        <v>400</v>
      </c>
      <c r="C366" s="9"/>
      <c r="D366" s="9"/>
      <c r="E366" s="13" t="s">
        <v>433</v>
      </c>
      <c r="F366" s="12">
        <f>F367</f>
        <v>160000</v>
      </c>
      <c r="G366" s="12">
        <f t="shared" si="916"/>
        <v>0</v>
      </c>
      <c r="H366" s="12">
        <f t="shared" si="916"/>
        <v>0</v>
      </c>
      <c r="I366" s="12">
        <f t="shared" si="916"/>
        <v>0</v>
      </c>
      <c r="J366" s="12">
        <f t="shared" si="916"/>
        <v>0</v>
      </c>
      <c r="K366" s="12">
        <f t="shared" si="916"/>
        <v>0</v>
      </c>
      <c r="L366" s="12">
        <f t="shared" si="836"/>
        <v>160000</v>
      </c>
      <c r="M366" s="12">
        <f t="shared" si="837"/>
        <v>0</v>
      </c>
      <c r="N366" s="12">
        <f t="shared" si="838"/>
        <v>0</v>
      </c>
      <c r="O366" s="12">
        <f t="shared" si="916"/>
        <v>0</v>
      </c>
      <c r="P366" s="12">
        <f t="shared" si="916"/>
        <v>0</v>
      </c>
      <c r="Q366" s="12">
        <f t="shared" si="916"/>
        <v>0</v>
      </c>
      <c r="R366" s="12">
        <f t="shared" si="806"/>
        <v>160000</v>
      </c>
      <c r="S366" s="12">
        <f t="shared" si="807"/>
        <v>0</v>
      </c>
      <c r="T366" s="12">
        <f t="shared" si="808"/>
        <v>0</v>
      </c>
      <c r="U366" s="12">
        <f t="shared" si="916"/>
        <v>0</v>
      </c>
      <c r="V366" s="12">
        <f t="shared" si="916"/>
        <v>0</v>
      </c>
      <c r="W366" s="12">
        <f t="shared" si="785"/>
        <v>160000</v>
      </c>
      <c r="X366" s="12">
        <f t="shared" si="786"/>
        <v>0</v>
      </c>
      <c r="Y366" s="12">
        <f t="shared" si="787"/>
        <v>0</v>
      </c>
      <c r="Z366" s="12">
        <f t="shared" si="916"/>
        <v>0</v>
      </c>
      <c r="AA366" s="12">
        <f t="shared" si="916"/>
        <v>0</v>
      </c>
      <c r="AB366" s="12">
        <f t="shared" si="916"/>
        <v>0</v>
      </c>
      <c r="AC366" s="12">
        <f t="shared" si="913"/>
        <v>160000</v>
      </c>
      <c r="AD366" s="12">
        <f t="shared" si="914"/>
        <v>0</v>
      </c>
      <c r="AE366" s="12">
        <f t="shared" si="915"/>
        <v>0</v>
      </c>
      <c r="AF366" s="12">
        <f t="shared" si="916"/>
        <v>0</v>
      </c>
      <c r="AG366" s="12">
        <f t="shared" si="916"/>
        <v>0</v>
      </c>
      <c r="AH366" s="12">
        <f t="shared" si="909"/>
        <v>160000</v>
      </c>
      <c r="AI366" s="12">
        <f t="shared" si="910"/>
        <v>0</v>
      </c>
      <c r="AJ366" s="12">
        <f t="shared" si="911"/>
        <v>0</v>
      </c>
      <c r="AK366" s="12">
        <f t="shared" si="916"/>
        <v>0</v>
      </c>
      <c r="AL366" s="12">
        <f t="shared" si="916"/>
        <v>0</v>
      </c>
      <c r="AM366" s="12">
        <f t="shared" si="916"/>
        <v>0</v>
      </c>
      <c r="AN366" s="12">
        <f t="shared" si="875"/>
        <v>160000</v>
      </c>
      <c r="AO366" s="12">
        <f t="shared" si="876"/>
        <v>0</v>
      </c>
      <c r="AP366" s="12">
        <f t="shared" si="877"/>
        <v>0</v>
      </c>
      <c r="AQ366" s="12">
        <f t="shared" si="916"/>
        <v>0</v>
      </c>
      <c r="AR366" s="1"/>
    </row>
    <row r="367" spans="1:44" ht="15.75" customHeight="1" x14ac:dyDescent="0.25">
      <c r="A367" s="9" t="s">
        <v>997</v>
      </c>
      <c r="B367" s="11">
        <v>410</v>
      </c>
      <c r="C367" s="9"/>
      <c r="D367" s="9"/>
      <c r="E367" s="13" t="s">
        <v>434</v>
      </c>
      <c r="F367" s="12">
        <f>F368</f>
        <v>160000</v>
      </c>
      <c r="G367" s="12">
        <f t="shared" si="916"/>
        <v>0</v>
      </c>
      <c r="H367" s="12">
        <f t="shared" si="916"/>
        <v>0</v>
      </c>
      <c r="I367" s="12">
        <f t="shared" si="916"/>
        <v>0</v>
      </c>
      <c r="J367" s="12">
        <f t="shared" si="916"/>
        <v>0</v>
      </c>
      <c r="K367" s="12">
        <f t="shared" si="916"/>
        <v>0</v>
      </c>
      <c r="L367" s="12">
        <f t="shared" si="836"/>
        <v>160000</v>
      </c>
      <c r="M367" s="12">
        <f t="shared" si="837"/>
        <v>0</v>
      </c>
      <c r="N367" s="12">
        <f t="shared" si="838"/>
        <v>0</v>
      </c>
      <c r="O367" s="12">
        <f t="shared" si="916"/>
        <v>0</v>
      </c>
      <c r="P367" s="12">
        <f t="shared" si="916"/>
        <v>0</v>
      </c>
      <c r="Q367" s="12">
        <f t="shared" si="916"/>
        <v>0</v>
      </c>
      <c r="R367" s="12">
        <f t="shared" si="806"/>
        <v>160000</v>
      </c>
      <c r="S367" s="12">
        <f t="shared" si="807"/>
        <v>0</v>
      </c>
      <c r="T367" s="12">
        <f t="shared" si="808"/>
        <v>0</v>
      </c>
      <c r="U367" s="12">
        <f t="shared" si="916"/>
        <v>0</v>
      </c>
      <c r="V367" s="12">
        <f t="shared" si="916"/>
        <v>0</v>
      </c>
      <c r="W367" s="12">
        <f t="shared" si="785"/>
        <v>160000</v>
      </c>
      <c r="X367" s="12">
        <f t="shared" si="786"/>
        <v>0</v>
      </c>
      <c r="Y367" s="12">
        <f t="shared" si="787"/>
        <v>0</v>
      </c>
      <c r="Z367" s="12">
        <f t="shared" si="916"/>
        <v>0</v>
      </c>
      <c r="AA367" s="12">
        <f t="shared" si="916"/>
        <v>0</v>
      </c>
      <c r="AB367" s="12">
        <f t="shared" si="916"/>
        <v>0</v>
      </c>
      <c r="AC367" s="12">
        <f t="shared" si="913"/>
        <v>160000</v>
      </c>
      <c r="AD367" s="12">
        <f t="shared" si="914"/>
        <v>0</v>
      </c>
      <c r="AE367" s="12">
        <f t="shared" si="915"/>
        <v>0</v>
      </c>
      <c r="AF367" s="12">
        <f t="shared" si="916"/>
        <v>0</v>
      </c>
      <c r="AG367" s="12">
        <f t="shared" si="916"/>
        <v>0</v>
      </c>
      <c r="AH367" s="12">
        <f t="shared" si="909"/>
        <v>160000</v>
      </c>
      <c r="AI367" s="12">
        <f t="shared" si="910"/>
        <v>0</v>
      </c>
      <c r="AJ367" s="12">
        <f t="shared" si="911"/>
        <v>0</v>
      </c>
      <c r="AK367" s="12">
        <f t="shared" si="916"/>
        <v>0</v>
      </c>
      <c r="AL367" s="12">
        <f t="shared" si="916"/>
        <v>0</v>
      </c>
      <c r="AM367" s="12">
        <f t="shared" si="916"/>
        <v>0</v>
      </c>
      <c r="AN367" s="12">
        <f t="shared" si="875"/>
        <v>160000</v>
      </c>
      <c r="AO367" s="12">
        <f t="shared" si="876"/>
        <v>0</v>
      </c>
      <c r="AP367" s="12">
        <f t="shared" si="877"/>
        <v>0</v>
      </c>
      <c r="AQ367" s="12">
        <f t="shared" si="916"/>
        <v>0</v>
      </c>
      <c r="AR367" s="1"/>
    </row>
    <row r="368" spans="1:44" ht="15.75" customHeight="1" x14ac:dyDescent="0.25">
      <c r="A368" s="9" t="s">
        <v>997</v>
      </c>
      <c r="B368" s="11">
        <v>410</v>
      </c>
      <c r="C368" s="9" t="s">
        <v>190</v>
      </c>
      <c r="D368" s="9" t="s">
        <v>184</v>
      </c>
      <c r="E368" s="13" t="s">
        <v>420</v>
      </c>
      <c r="F368" s="12">
        <v>160000</v>
      </c>
      <c r="G368" s="12"/>
      <c r="H368" s="12"/>
      <c r="I368" s="12"/>
      <c r="J368" s="12"/>
      <c r="K368" s="12"/>
      <c r="L368" s="12">
        <f t="shared" si="836"/>
        <v>160000</v>
      </c>
      <c r="M368" s="12">
        <f t="shared" si="837"/>
        <v>0</v>
      </c>
      <c r="N368" s="12">
        <f t="shared" si="838"/>
        <v>0</v>
      </c>
      <c r="O368" s="12"/>
      <c r="P368" s="12"/>
      <c r="Q368" s="12"/>
      <c r="R368" s="12">
        <f t="shared" si="806"/>
        <v>160000</v>
      </c>
      <c r="S368" s="12">
        <f t="shared" si="807"/>
        <v>0</v>
      </c>
      <c r="T368" s="12">
        <f t="shared" si="808"/>
        <v>0</v>
      </c>
      <c r="U368" s="12"/>
      <c r="V368" s="12"/>
      <c r="W368" s="12">
        <f t="shared" si="785"/>
        <v>160000</v>
      </c>
      <c r="X368" s="12">
        <f t="shared" si="786"/>
        <v>0</v>
      </c>
      <c r="Y368" s="12">
        <f t="shared" si="787"/>
        <v>0</v>
      </c>
      <c r="Z368" s="12"/>
      <c r="AA368" s="12"/>
      <c r="AB368" s="12"/>
      <c r="AC368" s="12">
        <f t="shared" si="913"/>
        <v>160000</v>
      </c>
      <c r="AD368" s="12">
        <f t="shared" si="914"/>
        <v>0</v>
      </c>
      <c r="AE368" s="12">
        <f t="shared" si="915"/>
        <v>0</v>
      </c>
      <c r="AF368" s="12"/>
      <c r="AG368" s="12"/>
      <c r="AH368" s="12">
        <f t="shared" si="909"/>
        <v>160000</v>
      </c>
      <c r="AI368" s="12">
        <f t="shared" si="910"/>
        <v>0</v>
      </c>
      <c r="AJ368" s="12">
        <f t="shared" si="911"/>
        <v>0</v>
      </c>
      <c r="AK368" s="12"/>
      <c r="AL368" s="12"/>
      <c r="AM368" s="12"/>
      <c r="AN368" s="12">
        <f t="shared" si="875"/>
        <v>160000</v>
      </c>
      <c r="AO368" s="12">
        <f t="shared" si="876"/>
        <v>0</v>
      </c>
      <c r="AP368" s="12">
        <f t="shared" si="877"/>
        <v>0</v>
      </c>
      <c r="AQ368" s="12"/>
      <c r="AR368" s="1"/>
    </row>
    <row r="369" spans="1:44" ht="63" customHeight="1" x14ac:dyDescent="0.25">
      <c r="A369" s="9" t="s">
        <v>227</v>
      </c>
      <c r="B369" s="11"/>
      <c r="C369" s="9"/>
      <c r="D369" s="9"/>
      <c r="E369" s="13" t="s">
        <v>472</v>
      </c>
      <c r="F369" s="12">
        <f>F370+F380</f>
        <v>80952.800000000003</v>
      </c>
      <c r="G369" s="12">
        <f>G370+G380</f>
        <v>67784.399999999994</v>
      </c>
      <c r="H369" s="12">
        <f>H370+H380</f>
        <v>67784.399999999994</v>
      </c>
      <c r="I369" s="12">
        <f t="shared" ref="I369:K369" si="917">I370+I380</f>
        <v>9000</v>
      </c>
      <c r="J369" s="12">
        <f t="shared" si="917"/>
        <v>0</v>
      </c>
      <c r="K369" s="12">
        <f t="shared" si="917"/>
        <v>0</v>
      </c>
      <c r="L369" s="12">
        <f t="shared" si="836"/>
        <v>89952.8</v>
      </c>
      <c r="M369" s="12">
        <f t="shared" si="837"/>
        <v>67784.399999999994</v>
      </c>
      <c r="N369" s="12">
        <f t="shared" si="838"/>
        <v>67784.399999999994</v>
      </c>
      <c r="O369" s="12">
        <f t="shared" ref="O369:Q369" si="918">O370+O380</f>
        <v>7190.3469999999998</v>
      </c>
      <c r="P369" s="12">
        <f t="shared" si="918"/>
        <v>0</v>
      </c>
      <c r="Q369" s="12">
        <f t="shared" si="918"/>
        <v>0</v>
      </c>
      <c r="R369" s="12">
        <f t="shared" si="806"/>
        <v>97143.146999999997</v>
      </c>
      <c r="S369" s="12">
        <f t="shared" si="807"/>
        <v>67784.399999999994</v>
      </c>
      <c r="T369" s="12">
        <f t="shared" si="808"/>
        <v>67784.399999999994</v>
      </c>
      <c r="U369" s="12">
        <f t="shared" ref="U369:V369" si="919">U370+U380</f>
        <v>0</v>
      </c>
      <c r="V369" s="12">
        <f t="shared" si="919"/>
        <v>0</v>
      </c>
      <c r="W369" s="12">
        <f t="shared" ref="W369:W436" si="920">R369+U369</f>
        <v>97143.146999999997</v>
      </c>
      <c r="X369" s="12">
        <f t="shared" ref="X369:X436" si="921">S369+V369</f>
        <v>67784.399999999994</v>
      </c>
      <c r="Y369" s="12">
        <f t="shared" ref="Y369:Y436" si="922">T369</f>
        <v>67784.399999999994</v>
      </c>
      <c r="Z369" s="12">
        <f t="shared" ref="Z369:AB369" si="923">Z370+Z380</f>
        <v>0</v>
      </c>
      <c r="AA369" s="12">
        <f t="shared" si="923"/>
        <v>0</v>
      </c>
      <c r="AB369" s="12">
        <f t="shared" si="923"/>
        <v>0</v>
      </c>
      <c r="AC369" s="12">
        <f t="shared" si="913"/>
        <v>97143.146999999997</v>
      </c>
      <c r="AD369" s="12">
        <f t="shared" si="914"/>
        <v>67784.399999999994</v>
      </c>
      <c r="AE369" s="12">
        <f t="shared" si="915"/>
        <v>67784.399999999994</v>
      </c>
      <c r="AF369" s="12">
        <f t="shared" ref="AF369:AG369" si="924">AF370+AF380</f>
        <v>0</v>
      </c>
      <c r="AG369" s="12">
        <f t="shared" si="924"/>
        <v>0</v>
      </c>
      <c r="AH369" s="12">
        <f t="shared" si="909"/>
        <v>97143.146999999997</v>
      </c>
      <c r="AI369" s="12">
        <f t="shared" si="910"/>
        <v>67784.399999999994</v>
      </c>
      <c r="AJ369" s="12">
        <f t="shared" si="911"/>
        <v>67784.399999999994</v>
      </c>
      <c r="AK369" s="12">
        <f>AK370+AK380</f>
        <v>0</v>
      </c>
      <c r="AL369" s="12">
        <f>AL370+AL380</f>
        <v>0</v>
      </c>
      <c r="AM369" s="12">
        <f>AM370+AM380</f>
        <v>0</v>
      </c>
      <c r="AN369" s="12">
        <f t="shared" si="875"/>
        <v>97143.146999999997</v>
      </c>
      <c r="AO369" s="12">
        <f t="shared" si="876"/>
        <v>67784.399999999994</v>
      </c>
      <c r="AP369" s="12">
        <f t="shared" si="877"/>
        <v>67784.399999999994</v>
      </c>
      <c r="AQ369" s="12">
        <f>AQ370+AQ380</f>
        <v>0</v>
      </c>
      <c r="AR369" s="1"/>
    </row>
    <row r="370" spans="1:44" ht="47.25" customHeight="1" x14ac:dyDescent="0.25">
      <c r="A370" s="9" t="s">
        <v>106</v>
      </c>
      <c r="B370" s="11"/>
      <c r="C370" s="9"/>
      <c r="D370" s="9"/>
      <c r="E370" s="30" t="s">
        <v>922</v>
      </c>
      <c r="F370" s="12">
        <f>F374</f>
        <v>42225</v>
      </c>
      <c r="G370" s="12">
        <f t="shared" ref="G370:K370" si="925">G374</f>
        <v>42158.899999999994</v>
      </c>
      <c r="H370" s="12">
        <f t="shared" si="925"/>
        <v>42158.9</v>
      </c>
      <c r="I370" s="12">
        <f t="shared" si="925"/>
        <v>0</v>
      </c>
      <c r="J370" s="12">
        <f t="shared" si="925"/>
        <v>0</v>
      </c>
      <c r="K370" s="12">
        <f t="shared" si="925"/>
        <v>0</v>
      </c>
      <c r="L370" s="12">
        <f t="shared" si="836"/>
        <v>42225</v>
      </c>
      <c r="M370" s="12">
        <f t="shared" si="837"/>
        <v>42158.899999999994</v>
      </c>
      <c r="N370" s="12">
        <f t="shared" si="838"/>
        <v>42158.9</v>
      </c>
      <c r="O370" s="12">
        <f>O374+O371</f>
        <v>1940.6959999999999</v>
      </c>
      <c r="P370" s="12">
        <f t="shared" ref="P370:AQ370" si="926">P374+P371</f>
        <v>0</v>
      </c>
      <c r="Q370" s="12">
        <f t="shared" si="926"/>
        <v>0</v>
      </c>
      <c r="R370" s="12">
        <f t="shared" si="806"/>
        <v>44165.695999999996</v>
      </c>
      <c r="S370" s="12">
        <f t="shared" si="807"/>
        <v>42158.899999999994</v>
      </c>
      <c r="T370" s="12">
        <f t="shared" si="808"/>
        <v>42158.9</v>
      </c>
      <c r="U370" s="12">
        <f t="shared" ref="U370:V370" si="927">U374+U371</f>
        <v>0</v>
      </c>
      <c r="V370" s="12">
        <f t="shared" si="927"/>
        <v>0</v>
      </c>
      <c r="W370" s="12">
        <f t="shared" si="920"/>
        <v>44165.695999999996</v>
      </c>
      <c r="X370" s="12">
        <f t="shared" si="921"/>
        <v>42158.899999999994</v>
      </c>
      <c r="Y370" s="12">
        <f t="shared" si="922"/>
        <v>42158.9</v>
      </c>
      <c r="Z370" s="12">
        <f t="shared" ref="Z370:AB370" si="928">Z374+Z371</f>
        <v>3462.55</v>
      </c>
      <c r="AA370" s="12">
        <f t="shared" si="928"/>
        <v>0</v>
      </c>
      <c r="AB370" s="12">
        <f t="shared" si="928"/>
        <v>0</v>
      </c>
      <c r="AC370" s="12">
        <f t="shared" si="913"/>
        <v>47628.245999999999</v>
      </c>
      <c r="AD370" s="12">
        <f t="shared" si="914"/>
        <v>42158.899999999994</v>
      </c>
      <c r="AE370" s="12">
        <f t="shared" si="915"/>
        <v>42158.9</v>
      </c>
      <c r="AF370" s="12">
        <f t="shared" ref="AF370:AG370" si="929">AF374+AF371</f>
        <v>0</v>
      </c>
      <c r="AG370" s="12">
        <f t="shared" si="929"/>
        <v>0</v>
      </c>
      <c r="AH370" s="12">
        <f t="shared" si="909"/>
        <v>47628.245999999999</v>
      </c>
      <c r="AI370" s="12">
        <f t="shared" si="910"/>
        <v>42158.899999999994</v>
      </c>
      <c r="AJ370" s="12">
        <f t="shared" si="911"/>
        <v>42158.9</v>
      </c>
      <c r="AK370" s="12">
        <f t="shared" ref="AK370:AM370" si="930">AK374+AK371</f>
        <v>0</v>
      </c>
      <c r="AL370" s="12">
        <f t="shared" si="930"/>
        <v>0</v>
      </c>
      <c r="AM370" s="12">
        <f t="shared" si="930"/>
        <v>0</v>
      </c>
      <c r="AN370" s="12">
        <f t="shared" si="875"/>
        <v>47628.245999999999</v>
      </c>
      <c r="AO370" s="12">
        <f t="shared" si="876"/>
        <v>42158.899999999994</v>
      </c>
      <c r="AP370" s="12">
        <f t="shared" si="877"/>
        <v>42158.9</v>
      </c>
      <c r="AQ370" s="12">
        <f t="shared" si="926"/>
        <v>0</v>
      </c>
      <c r="AR370" s="1"/>
    </row>
    <row r="371" spans="1:44" ht="47.25" x14ac:dyDescent="0.25">
      <c r="A371" s="9" t="s">
        <v>106</v>
      </c>
      <c r="B371" s="11">
        <v>200</v>
      </c>
      <c r="C371" s="9"/>
      <c r="D371" s="9"/>
      <c r="E371" s="13" t="s">
        <v>426</v>
      </c>
      <c r="F371" s="12"/>
      <c r="G371" s="12"/>
      <c r="H371" s="12"/>
      <c r="I371" s="12"/>
      <c r="J371" s="12"/>
      <c r="K371" s="12"/>
      <c r="L371" s="12">
        <f>L372</f>
        <v>0</v>
      </c>
      <c r="M371" s="12">
        <f t="shared" ref="M371:AQ372" si="931">M372</f>
        <v>0</v>
      </c>
      <c r="N371" s="12">
        <f t="shared" si="931"/>
        <v>0</v>
      </c>
      <c r="O371" s="12">
        <f t="shared" si="931"/>
        <v>709.44600000000003</v>
      </c>
      <c r="P371" s="12">
        <f t="shared" si="931"/>
        <v>0</v>
      </c>
      <c r="Q371" s="12">
        <f t="shared" si="931"/>
        <v>0</v>
      </c>
      <c r="R371" s="12">
        <f t="shared" si="806"/>
        <v>709.44600000000003</v>
      </c>
      <c r="S371" s="12">
        <f t="shared" si="807"/>
        <v>0</v>
      </c>
      <c r="T371" s="12">
        <f t="shared" si="808"/>
        <v>0</v>
      </c>
      <c r="U371" s="12">
        <f t="shared" si="931"/>
        <v>0</v>
      </c>
      <c r="V371" s="12">
        <f t="shared" si="931"/>
        <v>0</v>
      </c>
      <c r="W371" s="12">
        <f t="shared" si="920"/>
        <v>709.44600000000003</v>
      </c>
      <c r="X371" s="12">
        <f t="shared" si="921"/>
        <v>0</v>
      </c>
      <c r="Y371" s="12">
        <f t="shared" si="922"/>
        <v>0</v>
      </c>
      <c r="Z371" s="12">
        <f t="shared" si="931"/>
        <v>0</v>
      </c>
      <c r="AA371" s="12">
        <f t="shared" si="931"/>
        <v>0</v>
      </c>
      <c r="AB371" s="12">
        <f t="shared" si="931"/>
        <v>0</v>
      </c>
      <c r="AC371" s="12">
        <f t="shared" si="913"/>
        <v>709.44600000000003</v>
      </c>
      <c r="AD371" s="12">
        <f t="shared" si="914"/>
        <v>0</v>
      </c>
      <c r="AE371" s="12">
        <f t="shared" si="915"/>
        <v>0</v>
      </c>
      <c r="AF371" s="12">
        <f t="shared" si="931"/>
        <v>0</v>
      </c>
      <c r="AG371" s="12">
        <f t="shared" si="931"/>
        <v>0</v>
      </c>
      <c r="AH371" s="12">
        <f t="shared" si="909"/>
        <v>709.44600000000003</v>
      </c>
      <c r="AI371" s="12">
        <f t="shared" si="910"/>
        <v>0</v>
      </c>
      <c r="AJ371" s="12">
        <f t="shared" si="911"/>
        <v>0</v>
      </c>
      <c r="AK371" s="12">
        <f t="shared" si="931"/>
        <v>0</v>
      </c>
      <c r="AL371" s="12">
        <f t="shared" si="931"/>
        <v>0</v>
      </c>
      <c r="AM371" s="12">
        <f t="shared" si="931"/>
        <v>0</v>
      </c>
      <c r="AN371" s="12">
        <f t="shared" si="875"/>
        <v>709.44600000000003</v>
      </c>
      <c r="AO371" s="12">
        <f t="shared" si="876"/>
        <v>0</v>
      </c>
      <c r="AP371" s="12">
        <f t="shared" si="877"/>
        <v>0</v>
      </c>
      <c r="AQ371" s="12">
        <f t="shared" si="931"/>
        <v>0</v>
      </c>
      <c r="AR371" s="1"/>
    </row>
    <row r="372" spans="1:44" ht="47.25" x14ac:dyDescent="0.25">
      <c r="A372" s="9" t="s">
        <v>106</v>
      </c>
      <c r="B372" s="11">
        <v>240</v>
      </c>
      <c r="C372" s="9"/>
      <c r="D372" s="9"/>
      <c r="E372" s="13" t="s">
        <v>427</v>
      </c>
      <c r="F372" s="12"/>
      <c r="G372" s="12"/>
      <c r="H372" s="12"/>
      <c r="I372" s="12"/>
      <c r="J372" s="12"/>
      <c r="K372" s="12"/>
      <c r="L372" s="12">
        <f>L373</f>
        <v>0</v>
      </c>
      <c r="M372" s="12">
        <f t="shared" si="931"/>
        <v>0</v>
      </c>
      <c r="N372" s="12">
        <f t="shared" si="931"/>
        <v>0</v>
      </c>
      <c r="O372" s="12">
        <f t="shared" si="931"/>
        <v>709.44600000000003</v>
      </c>
      <c r="P372" s="12">
        <f t="shared" si="931"/>
        <v>0</v>
      </c>
      <c r="Q372" s="12">
        <f t="shared" si="931"/>
        <v>0</v>
      </c>
      <c r="R372" s="12">
        <f t="shared" si="806"/>
        <v>709.44600000000003</v>
      </c>
      <c r="S372" s="12">
        <f t="shared" si="807"/>
        <v>0</v>
      </c>
      <c r="T372" s="12">
        <f t="shared" si="808"/>
        <v>0</v>
      </c>
      <c r="U372" s="12">
        <f t="shared" si="931"/>
        <v>0</v>
      </c>
      <c r="V372" s="12">
        <f t="shared" si="931"/>
        <v>0</v>
      </c>
      <c r="W372" s="12">
        <f t="shared" si="920"/>
        <v>709.44600000000003</v>
      </c>
      <c r="X372" s="12">
        <f t="shared" si="921"/>
        <v>0</v>
      </c>
      <c r="Y372" s="12">
        <f t="shared" si="922"/>
        <v>0</v>
      </c>
      <c r="Z372" s="12">
        <f t="shared" si="931"/>
        <v>0</v>
      </c>
      <c r="AA372" s="12">
        <f t="shared" si="931"/>
        <v>0</v>
      </c>
      <c r="AB372" s="12">
        <f t="shared" si="931"/>
        <v>0</v>
      </c>
      <c r="AC372" s="12">
        <f t="shared" si="913"/>
        <v>709.44600000000003</v>
      </c>
      <c r="AD372" s="12">
        <f t="shared" si="914"/>
        <v>0</v>
      </c>
      <c r="AE372" s="12">
        <f t="shared" si="915"/>
        <v>0</v>
      </c>
      <c r="AF372" s="12">
        <f t="shared" si="931"/>
        <v>0</v>
      </c>
      <c r="AG372" s="12">
        <f t="shared" si="931"/>
        <v>0</v>
      </c>
      <c r="AH372" s="12">
        <f t="shared" si="909"/>
        <v>709.44600000000003</v>
      </c>
      <c r="AI372" s="12">
        <f t="shared" si="910"/>
        <v>0</v>
      </c>
      <c r="AJ372" s="12">
        <f t="shared" si="911"/>
        <v>0</v>
      </c>
      <c r="AK372" s="12">
        <f t="shared" si="931"/>
        <v>0</v>
      </c>
      <c r="AL372" s="12">
        <f t="shared" si="931"/>
        <v>0</v>
      </c>
      <c r="AM372" s="12">
        <f t="shared" si="931"/>
        <v>0</v>
      </c>
      <c r="AN372" s="12">
        <f t="shared" si="875"/>
        <v>709.44600000000003</v>
      </c>
      <c r="AO372" s="12">
        <f t="shared" si="876"/>
        <v>0</v>
      </c>
      <c r="AP372" s="12">
        <f t="shared" si="877"/>
        <v>0</v>
      </c>
      <c r="AQ372" s="12">
        <f t="shared" si="931"/>
        <v>0</v>
      </c>
      <c r="AR372" s="1"/>
    </row>
    <row r="373" spans="1:44" x14ac:dyDescent="0.25">
      <c r="A373" s="9" t="s">
        <v>106</v>
      </c>
      <c r="B373" s="11">
        <v>240</v>
      </c>
      <c r="C373" s="9" t="s">
        <v>190</v>
      </c>
      <c r="D373" s="9" t="s">
        <v>187</v>
      </c>
      <c r="E373" s="13" t="s">
        <v>419</v>
      </c>
      <c r="F373" s="12"/>
      <c r="G373" s="12"/>
      <c r="H373" s="12"/>
      <c r="I373" s="12"/>
      <c r="J373" s="12"/>
      <c r="K373" s="12"/>
      <c r="L373" s="12">
        <v>0</v>
      </c>
      <c r="M373" s="12">
        <v>0</v>
      </c>
      <c r="N373" s="12">
        <v>0</v>
      </c>
      <c r="O373" s="12">
        <v>709.44600000000003</v>
      </c>
      <c r="P373" s="12"/>
      <c r="Q373" s="12"/>
      <c r="R373" s="12">
        <f t="shared" si="806"/>
        <v>709.44600000000003</v>
      </c>
      <c r="S373" s="12">
        <f t="shared" si="807"/>
        <v>0</v>
      </c>
      <c r="T373" s="12">
        <f t="shared" si="808"/>
        <v>0</v>
      </c>
      <c r="U373" s="12"/>
      <c r="V373" s="12"/>
      <c r="W373" s="12">
        <f t="shared" si="920"/>
        <v>709.44600000000003</v>
      </c>
      <c r="X373" s="12">
        <f t="shared" si="921"/>
        <v>0</v>
      </c>
      <c r="Y373" s="12">
        <f t="shared" si="922"/>
        <v>0</v>
      </c>
      <c r="Z373" s="12"/>
      <c r="AA373" s="12"/>
      <c r="AB373" s="12"/>
      <c r="AC373" s="12">
        <f t="shared" si="913"/>
        <v>709.44600000000003</v>
      </c>
      <c r="AD373" s="12">
        <f t="shared" si="914"/>
        <v>0</v>
      </c>
      <c r="AE373" s="12">
        <f t="shared" si="915"/>
        <v>0</v>
      </c>
      <c r="AF373" s="12"/>
      <c r="AG373" s="12"/>
      <c r="AH373" s="12">
        <f t="shared" si="909"/>
        <v>709.44600000000003</v>
      </c>
      <c r="AI373" s="12">
        <f t="shared" si="910"/>
        <v>0</v>
      </c>
      <c r="AJ373" s="12">
        <f t="shared" si="911"/>
        <v>0</v>
      </c>
      <c r="AK373" s="12"/>
      <c r="AL373" s="12"/>
      <c r="AM373" s="12"/>
      <c r="AN373" s="12">
        <f t="shared" si="875"/>
        <v>709.44600000000003</v>
      </c>
      <c r="AO373" s="12">
        <f t="shared" si="876"/>
        <v>0</v>
      </c>
      <c r="AP373" s="12">
        <f t="shared" si="877"/>
        <v>0</v>
      </c>
      <c r="AQ373" s="12"/>
      <c r="AR373" s="1"/>
    </row>
    <row r="374" spans="1:44" ht="47.25" customHeight="1" x14ac:dyDescent="0.25">
      <c r="A374" s="9" t="s">
        <v>106</v>
      </c>
      <c r="B374" s="11">
        <v>600</v>
      </c>
      <c r="C374" s="9"/>
      <c r="D374" s="9"/>
      <c r="E374" s="13" t="s">
        <v>436</v>
      </c>
      <c r="F374" s="12">
        <f t="shared" ref="F374:K374" si="932">F375+F377</f>
        <v>42225</v>
      </c>
      <c r="G374" s="12">
        <f t="shared" si="932"/>
        <v>42158.899999999994</v>
      </c>
      <c r="H374" s="12">
        <f t="shared" si="932"/>
        <v>42158.9</v>
      </c>
      <c r="I374" s="12">
        <f t="shared" si="932"/>
        <v>0</v>
      </c>
      <c r="J374" s="12">
        <f t="shared" si="932"/>
        <v>0</v>
      </c>
      <c r="K374" s="12">
        <f t="shared" si="932"/>
        <v>0</v>
      </c>
      <c r="L374" s="12">
        <f t="shared" si="836"/>
        <v>42225</v>
      </c>
      <c r="M374" s="12">
        <f t="shared" si="837"/>
        <v>42158.899999999994</v>
      </c>
      <c r="N374" s="12">
        <f t="shared" si="838"/>
        <v>42158.9</v>
      </c>
      <c r="O374" s="12">
        <f t="shared" ref="O374:Q374" si="933">O375+O377</f>
        <v>1231.25</v>
      </c>
      <c r="P374" s="12">
        <f t="shared" si="933"/>
        <v>0</v>
      </c>
      <c r="Q374" s="12">
        <f t="shared" si="933"/>
        <v>0</v>
      </c>
      <c r="R374" s="12">
        <f t="shared" si="806"/>
        <v>43456.25</v>
      </c>
      <c r="S374" s="12">
        <f t="shared" si="807"/>
        <v>42158.899999999994</v>
      </c>
      <c r="T374" s="12">
        <f t="shared" si="808"/>
        <v>42158.9</v>
      </c>
      <c r="U374" s="12">
        <f t="shared" ref="U374:V374" si="934">U375+U377</f>
        <v>0</v>
      </c>
      <c r="V374" s="12">
        <f t="shared" si="934"/>
        <v>0</v>
      </c>
      <c r="W374" s="12">
        <f t="shared" si="920"/>
        <v>43456.25</v>
      </c>
      <c r="X374" s="12">
        <f t="shared" si="921"/>
        <v>42158.899999999994</v>
      </c>
      <c r="Y374" s="12">
        <f t="shared" si="922"/>
        <v>42158.9</v>
      </c>
      <c r="Z374" s="12">
        <f t="shared" ref="Z374:AB374" si="935">Z375+Z377</f>
        <v>3462.55</v>
      </c>
      <c r="AA374" s="12">
        <f t="shared" si="935"/>
        <v>0</v>
      </c>
      <c r="AB374" s="12">
        <f t="shared" si="935"/>
        <v>0</v>
      </c>
      <c r="AC374" s="12">
        <f t="shared" si="913"/>
        <v>46918.8</v>
      </c>
      <c r="AD374" s="12">
        <f t="shared" si="914"/>
        <v>42158.899999999994</v>
      </c>
      <c r="AE374" s="12">
        <f t="shared" si="915"/>
        <v>42158.9</v>
      </c>
      <c r="AF374" s="12">
        <f t="shared" ref="AF374:AG374" si="936">AF375+AF377</f>
        <v>0</v>
      </c>
      <c r="AG374" s="12">
        <f t="shared" si="936"/>
        <v>0</v>
      </c>
      <c r="AH374" s="12">
        <f t="shared" si="909"/>
        <v>46918.8</v>
      </c>
      <c r="AI374" s="12">
        <f t="shared" si="910"/>
        <v>42158.899999999994</v>
      </c>
      <c r="AJ374" s="12">
        <f t="shared" si="911"/>
        <v>42158.9</v>
      </c>
      <c r="AK374" s="12">
        <f>AK375+AK377</f>
        <v>0</v>
      </c>
      <c r="AL374" s="12">
        <f>AL375+AL377</f>
        <v>0</v>
      </c>
      <c r="AM374" s="12">
        <f>AM375+AM377</f>
        <v>0</v>
      </c>
      <c r="AN374" s="12">
        <f t="shared" si="875"/>
        <v>46918.8</v>
      </c>
      <c r="AO374" s="12">
        <f t="shared" si="876"/>
        <v>42158.899999999994</v>
      </c>
      <c r="AP374" s="12">
        <f t="shared" si="877"/>
        <v>42158.9</v>
      </c>
      <c r="AQ374" s="12">
        <f>AQ375+AQ377</f>
        <v>0</v>
      </c>
      <c r="AR374" s="1"/>
    </row>
    <row r="375" spans="1:44" ht="15.75" customHeight="1" x14ac:dyDescent="0.25">
      <c r="A375" s="9" t="s">
        <v>106</v>
      </c>
      <c r="B375" s="11">
        <v>610</v>
      </c>
      <c r="C375" s="9"/>
      <c r="D375" s="9"/>
      <c r="E375" s="13" t="s">
        <v>437</v>
      </c>
      <c r="F375" s="12">
        <f t="shared" ref="F375:K375" si="937">F376</f>
        <v>15000</v>
      </c>
      <c r="G375" s="12">
        <f t="shared" si="937"/>
        <v>17178.3</v>
      </c>
      <c r="H375" s="12">
        <f t="shared" si="937"/>
        <v>0</v>
      </c>
      <c r="I375" s="12">
        <f t="shared" si="937"/>
        <v>0</v>
      </c>
      <c r="J375" s="12">
        <f t="shared" si="937"/>
        <v>0</v>
      </c>
      <c r="K375" s="12">
        <f t="shared" si="937"/>
        <v>0</v>
      </c>
      <c r="L375" s="12">
        <f t="shared" si="836"/>
        <v>15000</v>
      </c>
      <c r="M375" s="12">
        <f t="shared" si="837"/>
        <v>17178.3</v>
      </c>
      <c r="N375" s="12">
        <f t="shared" si="838"/>
        <v>0</v>
      </c>
      <c r="O375" s="12">
        <f t="shared" ref="O375:Q375" si="938">O376</f>
        <v>0</v>
      </c>
      <c r="P375" s="12">
        <f t="shared" si="938"/>
        <v>0</v>
      </c>
      <c r="Q375" s="12">
        <f t="shared" si="938"/>
        <v>0</v>
      </c>
      <c r="R375" s="12">
        <f t="shared" si="806"/>
        <v>15000</v>
      </c>
      <c r="S375" s="12">
        <f t="shared" si="807"/>
        <v>17178.3</v>
      </c>
      <c r="T375" s="12">
        <f t="shared" si="808"/>
        <v>0</v>
      </c>
      <c r="U375" s="12">
        <f t="shared" ref="U375:V375" si="939">U376</f>
        <v>0</v>
      </c>
      <c r="V375" s="12">
        <f t="shared" si="939"/>
        <v>0</v>
      </c>
      <c r="W375" s="12">
        <f t="shared" si="920"/>
        <v>15000</v>
      </c>
      <c r="X375" s="12">
        <f t="shared" si="921"/>
        <v>17178.3</v>
      </c>
      <c r="Y375" s="12">
        <f t="shared" si="922"/>
        <v>0</v>
      </c>
      <c r="Z375" s="12">
        <f t="shared" ref="Z375:AB375" si="940">Z376</f>
        <v>0</v>
      </c>
      <c r="AA375" s="12">
        <f t="shared" si="940"/>
        <v>0</v>
      </c>
      <c r="AB375" s="12">
        <f t="shared" si="940"/>
        <v>0</v>
      </c>
      <c r="AC375" s="12">
        <f t="shared" si="913"/>
        <v>15000</v>
      </c>
      <c r="AD375" s="12">
        <f t="shared" si="914"/>
        <v>17178.3</v>
      </c>
      <c r="AE375" s="12">
        <f t="shared" si="915"/>
        <v>0</v>
      </c>
      <c r="AF375" s="12">
        <f t="shared" ref="AF375:AG375" si="941">AF376</f>
        <v>0</v>
      </c>
      <c r="AG375" s="12">
        <f t="shared" si="941"/>
        <v>0</v>
      </c>
      <c r="AH375" s="12">
        <f t="shared" si="909"/>
        <v>15000</v>
      </c>
      <c r="AI375" s="12">
        <f t="shared" si="910"/>
        <v>17178.3</v>
      </c>
      <c r="AJ375" s="12">
        <f t="shared" si="911"/>
        <v>0</v>
      </c>
      <c r="AK375" s="12">
        <f t="shared" ref="AK375:AQ375" si="942">AK376</f>
        <v>0</v>
      </c>
      <c r="AL375" s="12">
        <f t="shared" si="942"/>
        <v>0</v>
      </c>
      <c r="AM375" s="12">
        <f t="shared" si="942"/>
        <v>0</v>
      </c>
      <c r="AN375" s="12">
        <f t="shared" si="875"/>
        <v>15000</v>
      </c>
      <c r="AO375" s="12">
        <f t="shared" si="876"/>
        <v>17178.3</v>
      </c>
      <c r="AP375" s="12">
        <f t="shared" si="877"/>
        <v>0</v>
      </c>
      <c r="AQ375" s="12">
        <f t="shared" si="942"/>
        <v>0</v>
      </c>
      <c r="AR375" s="1"/>
    </row>
    <row r="376" spans="1:44" ht="15.75" customHeight="1" x14ac:dyDescent="0.25">
      <c r="A376" s="9" t="s">
        <v>106</v>
      </c>
      <c r="B376" s="11">
        <v>610</v>
      </c>
      <c r="C376" s="9" t="s">
        <v>189</v>
      </c>
      <c r="D376" s="9" t="s">
        <v>185</v>
      </c>
      <c r="E376" s="13" t="s">
        <v>411</v>
      </c>
      <c r="F376" s="12">
        <v>15000</v>
      </c>
      <c r="G376" s="12">
        <v>17178.3</v>
      </c>
      <c r="H376" s="12"/>
      <c r="I376" s="12"/>
      <c r="J376" s="12"/>
      <c r="K376" s="12"/>
      <c r="L376" s="12">
        <f t="shared" si="836"/>
        <v>15000</v>
      </c>
      <c r="M376" s="12">
        <f t="shared" si="837"/>
        <v>17178.3</v>
      </c>
      <c r="N376" s="12">
        <f t="shared" si="838"/>
        <v>0</v>
      </c>
      <c r="O376" s="12"/>
      <c r="P376" s="12"/>
      <c r="Q376" s="12"/>
      <c r="R376" s="12">
        <f t="shared" si="806"/>
        <v>15000</v>
      </c>
      <c r="S376" s="12">
        <f t="shared" si="807"/>
        <v>17178.3</v>
      </c>
      <c r="T376" s="12">
        <f t="shared" si="808"/>
        <v>0</v>
      </c>
      <c r="U376" s="12"/>
      <c r="V376" s="12"/>
      <c r="W376" s="12">
        <f t="shared" si="920"/>
        <v>15000</v>
      </c>
      <c r="X376" s="12">
        <f t="shared" si="921"/>
        <v>17178.3</v>
      </c>
      <c r="Y376" s="12">
        <f t="shared" si="922"/>
        <v>0</v>
      </c>
      <c r="Z376" s="12"/>
      <c r="AA376" s="12"/>
      <c r="AB376" s="12"/>
      <c r="AC376" s="12">
        <f t="shared" si="913"/>
        <v>15000</v>
      </c>
      <c r="AD376" s="12">
        <f t="shared" si="914"/>
        <v>17178.3</v>
      </c>
      <c r="AE376" s="12">
        <f t="shared" si="915"/>
        <v>0</v>
      </c>
      <c r="AF376" s="12"/>
      <c r="AG376" s="12"/>
      <c r="AH376" s="12">
        <f t="shared" si="909"/>
        <v>15000</v>
      </c>
      <c r="AI376" s="12">
        <f t="shared" si="910"/>
        <v>17178.3</v>
      </c>
      <c r="AJ376" s="12">
        <f t="shared" si="911"/>
        <v>0</v>
      </c>
      <c r="AK376" s="12"/>
      <c r="AL376" s="12"/>
      <c r="AM376" s="12"/>
      <c r="AN376" s="12">
        <f t="shared" si="875"/>
        <v>15000</v>
      </c>
      <c r="AO376" s="12">
        <f t="shared" si="876"/>
        <v>17178.3</v>
      </c>
      <c r="AP376" s="12">
        <f t="shared" si="877"/>
        <v>0</v>
      </c>
      <c r="AQ376" s="12"/>
      <c r="AR376" s="1"/>
    </row>
    <row r="377" spans="1:44" ht="15.75" customHeight="1" x14ac:dyDescent="0.25">
      <c r="A377" s="9" t="s">
        <v>106</v>
      </c>
      <c r="B377" s="11">
        <v>620</v>
      </c>
      <c r="C377" s="9"/>
      <c r="D377" s="9"/>
      <c r="E377" s="13" t="s">
        <v>438</v>
      </c>
      <c r="F377" s="12">
        <f t="shared" ref="F377:K377" si="943">F378+F379</f>
        <v>27225</v>
      </c>
      <c r="G377" s="12">
        <f t="shared" si="943"/>
        <v>24980.6</v>
      </c>
      <c r="H377" s="12">
        <f t="shared" si="943"/>
        <v>42158.9</v>
      </c>
      <c r="I377" s="12">
        <f t="shared" si="943"/>
        <v>0</v>
      </c>
      <c r="J377" s="12">
        <f t="shared" si="943"/>
        <v>0</v>
      </c>
      <c r="K377" s="12">
        <f t="shared" si="943"/>
        <v>0</v>
      </c>
      <c r="L377" s="12">
        <f t="shared" si="836"/>
        <v>27225</v>
      </c>
      <c r="M377" s="12">
        <f t="shared" si="837"/>
        <v>24980.6</v>
      </c>
      <c r="N377" s="12">
        <f t="shared" si="838"/>
        <v>42158.9</v>
      </c>
      <c r="O377" s="12">
        <f t="shared" ref="O377:Q377" si="944">O378+O379</f>
        <v>1231.25</v>
      </c>
      <c r="P377" s="12">
        <f t="shared" si="944"/>
        <v>0</v>
      </c>
      <c r="Q377" s="12">
        <f t="shared" si="944"/>
        <v>0</v>
      </c>
      <c r="R377" s="12">
        <f t="shared" ref="R377:R444" si="945">L377+O377</f>
        <v>28456.25</v>
      </c>
      <c r="S377" s="12">
        <f t="shared" ref="S377:S444" si="946">M377+P377</f>
        <v>24980.6</v>
      </c>
      <c r="T377" s="12">
        <f t="shared" ref="T377:T444" si="947">N377+Q377</f>
        <v>42158.9</v>
      </c>
      <c r="U377" s="12">
        <f t="shared" ref="U377:V377" si="948">U378+U379</f>
        <v>0</v>
      </c>
      <c r="V377" s="12">
        <f t="shared" si="948"/>
        <v>0</v>
      </c>
      <c r="W377" s="12">
        <f t="shared" si="920"/>
        <v>28456.25</v>
      </c>
      <c r="X377" s="12">
        <f t="shared" si="921"/>
        <v>24980.6</v>
      </c>
      <c r="Y377" s="12">
        <f t="shared" si="922"/>
        <v>42158.9</v>
      </c>
      <c r="Z377" s="12">
        <f t="shared" ref="Z377:AB377" si="949">Z378+Z379</f>
        <v>3462.55</v>
      </c>
      <c r="AA377" s="12">
        <f t="shared" si="949"/>
        <v>0</v>
      </c>
      <c r="AB377" s="12">
        <f t="shared" si="949"/>
        <v>0</v>
      </c>
      <c r="AC377" s="12">
        <f t="shared" si="913"/>
        <v>31918.799999999999</v>
      </c>
      <c r="AD377" s="12">
        <f t="shared" si="914"/>
        <v>24980.6</v>
      </c>
      <c r="AE377" s="12">
        <f t="shared" si="915"/>
        <v>42158.9</v>
      </c>
      <c r="AF377" s="12">
        <f t="shared" ref="AF377:AG377" si="950">AF378+AF379</f>
        <v>0</v>
      </c>
      <c r="AG377" s="12">
        <f t="shared" si="950"/>
        <v>0</v>
      </c>
      <c r="AH377" s="12">
        <f t="shared" si="909"/>
        <v>31918.799999999999</v>
      </c>
      <c r="AI377" s="12">
        <f t="shared" si="910"/>
        <v>24980.6</v>
      </c>
      <c r="AJ377" s="12">
        <f t="shared" si="911"/>
        <v>42158.9</v>
      </c>
      <c r="AK377" s="12">
        <f t="shared" ref="AK377:AQ377" si="951">AK378+AK379</f>
        <v>0</v>
      </c>
      <c r="AL377" s="12">
        <f t="shared" ref="AL377:AM377" si="952">AL378+AL379</f>
        <v>0</v>
      </c>
      <c r="AM377" s="12">
        <f t="shared" si="952"/>
        <v>0</v>
      </c>
      <c r="AN377" s="12">
        <f t="shared" si="875"/>
        <v>31918.799999999999</v>
      </c>
      <c r="AO377" s="12">
        <f t="shared" si="876"/>
        <v>24980.6</v>
      </c>
      <c r="AP377" s="12">
        <f t="shared" si="877"/>
        <v>42158.9</v>
      </c>
      <c r="AQ377" s="12">
        <f t="shared" si="951"/>
        <v>0</v>
      </c>
      <c r="AR377" s="1"/>
    </row>
    <row r="378" spans="1:44" ht="15.75" customHeight="1" x14ac:dyDescent="0.25">
      <c r="A378" s="9" t="s">
        <v>106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27225</v>
      </c>
      <c r="G378" s="12">
        <v>24980.6</v>
      </c>
      <c r="H378" s="12">
        <v>32177.3</v>
      </c>
      <c r="I378" s="12"/>
      <c r="J378" s="12"/>
      <c r="K378" s="12"/>
      <c r="L378" s="12">
        <f t="shared" si="836"/>
        <v>27225</v>
      </c>
      <c r="M378" s="12">
        <f t="shared" si="837"/>
        <v>24980.6</v>
      </c>
      <c r="N378" s="12">
        <f t="shared" si="838"/>
        <v>32177.3</v>
      </c>
      <c r="O378" s="12">
        <v>1231.25</v>
      </c>
      <c r="P378" s="12"/>
      <c r="Q378" s="12"/>
      <c r="R378" s="12">
        <f t="shared" si="945"/>
        <v>28456.25</v>
      </c>
      <c r="S378" s="12">
        <f t="shared" si="946"/>
        <v>24980.6</v>
      </c>
      <c r="T378" s="12">
        <f t="shared" si="947"/>
        <v>32177.3</v>
      </c>
      <c r="U378" s="12"/>
      <c r="V378" s="12"/>
      <c r="W378" s="12">
        <f t="shared" si="920"/>
        <v>28456.25</v>
      </c>
      <c r="X378" s="12">
        <f t="shared" si="921"/>
        <v>24980.6</v>
      </c>
      <c r="Y378" s="12">
        <f t="shared" si="922"/>
        <v>32177.3</v>
      </c>
      <c r="Z378" s="12">
        <v>3462.55</v>
      </c>
      <c r="AA378" s="12"/>
      <c r="AB378" s="12"/>
      <c r="AC378" s="12">
        <f t="shared" si="913"/>
        <v>31918.799999999999</v>
      </c>
      <c r="AD378" s="12">
        <f t="shared" si="914"/>
        <v>24980.6</v>
      </c>
      <c r="AE378" s="12">
        <f t="shared" si="915"/>
        <v>32177.3</v>
      </c>
      <c r="AF378" s="12"/>
      <c r="AG378" s="12"/>
      <c r="AH378" s="12">
        <f t="shared" si="909"/>
        <v>31918.799999999999</v>
      </c>
      <c r="AI378" s="12">
        <f t="shared" si="910"/>
        <v>24980.6</v>
      </c>
      <c r="AJ378" s="12">
        <f t="shared" si="911"/>
        <v>32177.3</v>
      </c>
      <c r="AK378" s="12"/>
      <c r="AL378" s="12"/>
      <c r="AM378" s="12"/>
      <c r="AN378" s="12">
        <f t="shared" si="875"/>
        <v>31918.799999999999</v>
      </c>
      <c r="AO378" s="12">
        <f t="shared" si="876"/>
        <v>24980.6</v>
      </c>
      <c r="AP378" s="12">
        <f t="shared" si="877"/>
        <v>32177.3</v>
      </c>
      <c r="AQ378" s="12"/>
      <c r="AR378" s="1"/>
    </row>
    <row r="379" spans="1:44" ht="15.75" hidden="1" customHeight="1" x14ac:dyDescent="0.25">
      <c r="A379" s="9" t="s">
        <v>106</v>
      </c>
      <c r="B379" s="11">
        <v>620</v>
      </c>
      <c r="C379" s="9" t="s">
        <v>190</v>
      </c>
      <c r="D379" s="9" t="s">
        <v>187</v>
      </c>
      <c r="E379" s="13" t="s">
        <v>419</v>
      </c>
      <c r="F379" s="12"/>
      <c r="G379" s="12"/>
      <c r="H379" s="12">
        <v>9981.6</v>
      </c>
      <c r="I379" s="12"/>
      <c r="J379" s="12"/>
      <c r="K379" s="12"/>
      <c r="L379" s="12">
        <f t="shared" si="836"/>
        <v>0</v>
      </c>
      <c r="M379" s="12">
        <f t="shared" si="837"/>
        <v>0</v>
      </c>
      <c r="N379" s="12">
        <f t="shared" si="838"/>
        <v>9981.6</v>
      </c>
      <c r="O379" s="12"/>
      <c r="P379" s="12"/>
      <c r="Q379" s="12"/>
      <c r="R379" s="12">
        <f t="shared" si="945"/>
        <v>0</v>
      </c>
      <c r="S379" s="12">
        <f t="shared" si="946"/>
        <v>0</v>
      </c>
      <c r="T379" s="12">
        <f t="shared" si="947"/>
        <v>9981.6</v>
      </c>
      <c r="U379" s="12"/>
      <c r="V379" s="12"/>
      <c r="W379" s="12">
        <f t="shared" si="920"/>
        <v>0</v>
      </c>
      <c r="X379" s="12">
        <f t="shared" si="921"/>
        <v>0</v>
      </c>
      <c r="Y379" s="12">
        <f t="shared" si="922"/>
        <v>9981.6</v>
      </c>
      <c r="Z379" s="12"/>
      <c r="AA379" s="12"/>
      <c r="AB379" s="12"/>
      <c r="AC379" s="12">
        <f t="shared" si="913"/>
        <v>0</v>
      </c>
      <c r="AD379" s="12">
        <f t="shared" si="914"/>
        <v>0</v>
      </c>
      <c r="AE379" s="12">
        <f t="shared" si="915"/>
        <v>9981.6</v>
      </c>
      <c r="AF379" s="12"/>
      <c r="AG379" s="12"/>
      <c r="AH379" s="12">
        <f t="shared" si="909"/>
        <v>0</v>
      </c>
      <c r="AI379" s="12">
        <f t="shared" si="910"/>
        <v>0</v>
      </c>
      <c r="AJ379" s="12">
        <f t="shared" si="911"/>
        <v>9981.6</v>
      </c>
      <c r="AK379" s="12"/>
      <c r="AL379" s="12"/>
      <c r="AM379" s="12"/>
      <c r="AN379" s="12">
        <f t="shared" si="875"/>
        <v>0</v>
      </c>
      <c r="AO379" s="12">
        <f t="shared" si="876"/>
        <v>0</v>
      </c>
      <c r="AP379" s="12">
        <f t="shared" si="877"/>
        <v>9981.6</v>
      </c>
      <c r="AQ379" s="12"/>
      <c r="AR379" s="52">
        <v>0</v>
      </c>
    </row>
    <row r="380" spans="1:44" ht="47.25" customHeight="1" x14ac:dyDescent="0.25">
      <c r="A380" s="9" t="s">
        <v>105</v>
      </c>
      <c r="B380" s="11"/>
      <c r="C380" s="9"/>
      <c r="D380" s="9"/>
      <c r="E380" s="13" t="s">
        <v>473</v>
      </c>
      <c r="F380" s="12">
        <f t="shared" ref="F380:K382" si="953">F381</f>
        <v>38727.800000000003</v>
      </c>
      <c r="G380" s="12">
        <f t="shared" si="953"/>
        <v>25625.5</v>
      </c>
      <c r="H380" s="12">
        <f t="shared" si="953"/>
        <v>25625.5</v>
      </c>
      <c r="I380" s="12">
        <f t="shared" si="953"/>
        <v>9000</v>
      </c>
      <c r="J380" s="12">
        <f t="shared" si="953"/>
        <v>0</v>
      </c>
      <c r="K380" s="12">
        <f t="shared" si="953"/>
        <v>0</v>
      </c>
      <c r="L380" s="12">
        <f t="shared" si="836"/>
        <v>47727.8</v>
      </c>
      <c r="M380" s="12">
        <f t="shared" si="837"/>
        <v>25625.5</v>
      </c>
      <c r="N380" s="12">
        <f t="shared" si="838"/>
        <v>25625.5</v>
      </c>
      <c r="O380" s="12">
        <f t="shared" ref="O380:Q382" si="954">O381</f>
        <v>5249.6509999999998</v>
      </c>
      <c r="P380" s="12">
        <f t="shared" si="954"/>
        <v>0</v>
      </c>
      <c r="Q380" s="12">
        <f t="shared" si="954"/>
        <v>0</v>
      </c>
      <c r="R380" s="12">
        <f t="shared" si="945"/>
        <v>52977.451000000001</v>
      </c>
      <c r="S380" s="12">
        <f t="shared" si="946"/>
        <v>25625.5</v>
      </c>
      <c r="T380" s="12">
        <f t="shared" si="947"/>
        <v>25625.5</v>
      </c>
      <c r="U380" s="12">
        <f t="shared" ref="U380:V382" si="955">U381</f>
        <v>0</v>
      </c>
      <c r="V380" s="12">
        <f t="shared" si="955"/>
        <v>0</v>
      </c>
      <c r="W380" s="12">
        <f t="shared" si="920"/>
        <v>52977.451000000001</v>
      </c>
      <c r="X380" s="12">
        <f t="shared" si="921"/>
        <v>25625.5</v>
      </c>
      <c r="Y380" s="12">
        <f t="shared" si="922"/>
        <v>25625.5</v>
      </c>
      <c r="Z380" s="12">
        <f t="shared" ref="Z380:AB382" si="956">Z381</f>
        <v>-3462.55</v>
      </c>
      <c r="AA380" s="12">
        <f t="shared" si="956"/>
        <v>0</v>
      </c>
      <c r="AB380" s="12">
        <f t="shared" si="956"/>
        <v>0</v>
      </c>
      <c r="AC380" s="12">
        <f t="shared" si="913"/>
        <v>49514.900999999998</v>
      </c>
      <c r="AD380" s="12">
        <f t="shared" si="914"/>
        <v>25625.5</v>
      </c>
      <c r="AE380" s="12">
        <f t="shared" si="915"/>
        <v>25625.5</v>
      </c>
      <c r="AF380" s="12">
        <f t="shared" ref="AF380:AG382" si="957">AF381</f>
        <v>0</v>
      </c>
      <c r="AG380" s="12">
        <f t="shared" si="957"/>
        <v>0</v>
      </c>
      <c r="AH380" s="12">
        <f t="shared" si="909"/>
        <v>49514.900999999998</v>
      </c>
      <c r="AI380" s="12">
        <f t="shared" si="910"/>
        <v>25625.5</v>
      </c>
      <c r="AJ380" s="12">
        <f t="shared" si="911"/>
        <v>25625.5</v>
      </c>
      <c r="AK380" s="12">
        <f t="shared" ref="AK380:AQ382" si="958">AK381</f>
        <v>0</v>
      </c>
      <c r="AL380" s="12">
        <f t="shared" si="958"/>
        <v>0</v>
      </c>
      <c r="AM380" s="12">
        <f t="shared" si="958"/>
        <v>0</v>
      </c>
      <c r="AN380" s="12">
        <f t="shared" si="875"/>
        <v>49514.900999999998</v>
      </c>
      <c r="AO380" s="12">
        <f t="shared" si="876"/>
        <v>25625.5</v>
      </c>
      <c r="AP380" s="12">
        <f t="shared" si="877"/>
        <v>25625.5</v>
      </c>
      <c r="AQ380" s="12">
        <f t="shared" si="958"/>
        <v>0</v>
      </c>
      <c r="AR380" s="1"/>
    </row>
    <row r="381" spans="1:44" ht="47.25" customHeight="1" x14ac:dyDescent="0.25">
      <c r="A381" s="9" t="s">
        <v>105</v>
      </c>
      <c r="B381" s="11">
        <v>200</v>
      </c>
      <c r="C381" s="9"/>
      <c r="D381" s="9"/>
      <c r="E381" s="13" t="s">
        <v>426</v>
      </c>
      <c r="F381" s="12">
        <f t="shared" si="953"/>
        <v>38727.800000000003</v>
      </c>
      <c r="G381" s="12">
        <f t="shared" si="953"/>
        <v>25625.5</v>
      </c>
      <c r="H381" s="12">
        <f t="shared" si="953"/>
        <v>25625.5</v>
      </c>
      <c r="I381" s="12">
        <f t="shared" si="953"/>
        <v>9000</v>
      </c>
      <c r="J381" s="12">
        <f t="shared" si="953"/>
        <v>0</v>
      </c>
      <c r="K381" s="12">
        <f t="shared" si="953"/>
        <v>0</v>
      </c>
      <c r="L381" s="12">
        <f t="shared" si="836"/>
        <v>47727.8</v>
      </c>
      <c r="M381" s="12">
        <f t="shared" si="837"/>
        <v>25625.5</v>
      </c>
      <c r="N381" s="12">
        <f t="shared" si="838"/>
        <v>25625.5</v>
      </c>
      <c r="O381" s="12">
        <f t="shared" si="954"/>
        <v>5249.6509999999998</v>
      </c>
      <c r="P381" s="12">
        <f t="shared" si="954"/>
        <v>0</v>
      </c>
      <c r="Q381" s="12">
        <f t="shared" si="954"/>
        <v>0</v>
      </c>
      <c r="R381" s="12">
        <f t="shared" si="945"/>
        <v>52977.451000000001</v>
      </c>
      <c r="S381" s="12">
        <f t="shared" si="946"/>
        <v>25625.5</v>
      </c>
      <c r="T381" s="12">
        <f t="shared" si="947"/>
        <v>25625.5</v>
      </c>
      <c r="U381" s="12">
        <f t="shared" si="955"/>
        <v>0</v>
      </c>
      <c r="V381" s="12">
        <f t="shared" si="955"/>
        <v>0</v>
      </c>
      <c r="W381" s="12">
        <f t="shared" si="920"/>
        <v>52977.451000000001</v>
      </c>
      <c r="X381" s="12">
        <f t="shared" si="921"/>
        <v>25625.5</v>
      </c>
      <c r="Y381" s="12">
        <f t="shared" si="922"/>
        <v>25625.5</v>
      </c>
      <c r="Z381" s="12">
        <f t="shared" si="956"/>
        <v>-3462.55</v>
      </c>
      <c r="AA381" s="12">
        <f t="shared" si="956"/>
        <v>0</v>
      </c>
      <c r="AB381" s="12">
        <f t="shared" si="956"/>
        <v>0</v>
      </c>
      <c r="AC381" s="12">
        <f t="shared" si="913"/>
        <v>49514.900999999998</v>
      </c>
      <c r="AD381" s="12">
        <f t="shared" si="914"/>
        <v>25625.5</v>
      </c>
      <c r="AE381" s="12">
        <f t="shared" si="915"/>
        <v>25625.5</v>
      </c>
      <c r="AF381" s="12">
        <f t="shared" si="957"/>
        <v>0</v>
      </c>
      <c r="AG381" s="12">
        <f t="shared" si="957"/>
        <v>0</v>
      </c>
      <c r="AH381" s="12">
        <f t="shared" si="909"/>
        <v>49514.900999999998</v>
      </c>
      <c r="AI381" s="12">
        <f t="shared" si="910"/>
        <v>25625.5</v>
      </c>
      <c r="AJ381" s="12">
        <f t="shared" si="911"/>
        <v>25625.5</v>
      </c>
      <c r="AK381" s="12">
        <f t="shared" si="958"/>
        <v>0</v>
      </c>
      <c r="AL381" s="12">
        <f t="shared" si="958"/>
        <v>0</v>
      </c>
      <c r="AM381" s="12">
        <f t="shared" si="958"/>
        <v>0</v>
      </c>
      <c r="AN381" s="12">
        <f t="shared" si="875"/>
        <v>49514.900999999998</v>
      </c>
      <c r="AO381" s="12">
        <f t="shared" si="876"/>
        <v>25625.5</v>
      </c>
      <c r="AP381" s="12">
        <f t="shared" si="877"/>
        <v>25625.5</v>
      </c>
      <c r="AQ381" s="12">
        <f t="shared" si="958"/>
        <v>0</v>
      </c>
      <c r="AR381" s="1"/>
    </row>
    <row r="382" spans="1:44" ht="47.25" customHeight="1" x14ac:dyDescent="0.25">
      <c r="A382" s="9" t="s">
        <v>105</v>
      </c>
      <c r="B382" s="11">
        <v>240</v>
      </c>
      <c r="C382" s="9"/>
      <c r="D382" s="9"/>
      <c r="E382" s="13" t="s">
        <v>427</v>
      </c>
      <c r="F382" s="12">
        <f t="shared" si="953"/>
        <v>38727.800000000003</v>
      </c>
      <c r="G382" s="12">
        <f t="shared" si="953"/>
        <v>25625.5</v>
      </c>
      <c r="H382" s="12">
        <f t="shared" si="953"/>
        <v>25625.5</v>
      </c>
      <c r="I382" s="12">
        <f t="shared" si="953"/>
        <v>9000</v>
      </c>
      <c r="J382" s="12">
        <f t="shared" si="953"/>
        <v>0</v>
      </c>
      <c r="K382" s="12">
        <f t="shared" si="953"/>
        <v>0</v>
      </c>
      <c r="L382" s="12">
        <f t="shared" si="836"/>
        <v>47727.8</v>
      </c>
      <c r="M382" s="12">
        <f t="shared" si="837"/>
        <v>25625.5</v>
      </c>
      <c r="N382" s="12">
        <f t="shared" si="838"/>
        <v>25625.5</v>
      </c>
      <c r="O382" s="12">
        <f t="shared" si="954"/>
        <v>5249.6509999999998</v>
      </c>
      <c r="P382" s="12">
        <f t="shared" si="954"/>
        <v>0</v>
      </c>
      <c r="Q382" s="12">
        <f t="shared" si="954"/>
        <v>0</v>
      </c>
      <c r="R382" s="12">
        <f t="shared" si="945"/>
        <v>52977.451000000001</v>
      </c>
      <c r="S382" s="12">
        <f t="shared" si="946"/>
        <v>25625.5</v>
      </c>
      <c r="T382" s="12">
        <f t="shared" si="947"/>
        <v>25625.5</v>
      </c>
      <c r="U382" s="12">
        <f t="shared" si="955"/>
        <v>0</v>
      </c>
      <c r="V382" s="12">
        <f t="shared" si="955"/>
        <v>0</v>
      </c>
      <c r="W382" s="12">
        <f t="shared" si="920"/>
        <v>52977.451000000001</v>
      </c>
      <c r="X382" s="12">
        <f t="shared" si="921"/>
        <v>25625.5</v>
      </c>
      <c r="Y382" s="12">
        <f t="shared" si="922"/>
        <v>25625.5</v>
      </c>
      <c r="Z382" s="12">
        <f t="shared" si="956"/>
        <v>-3462.55</v>
      </c>
      <c r="AA382" s="12">
        <f t="shared" si="956"/>
        <v>0</v>
      </c>
      <c r="AB382" s="12">
        <f t="shared" si="956"/>
        <v>0</v>
      </c>
      <c r="AC382" s="12">
        <f t="shared" si="913"/>
        <v>49514.900999999998</v>
      </c>
      <c r="AD382" s="12">
        <f t="shared" si="914"/>
        <v>25625.5</v>
      </c>
      <c r="AE382" s="12">
        <f t="shared" si="915"/>
        <v>25625.5</v>
      </c>
      <c r="AF382" s="12">
        <f t="shared" si="957"/>
        <v>0</v>
      </c>
      <c r="AG382" s="12">
        <f t="shared" si="957"/>
        <v>0</v>
      </c>
      <c r="AH382" s="12">
        <f t="shared" si="909"/>
        <v>49514.900999999998</v>
      </c>
      <c r="AI382" s="12">
        <f t="shared" si="910"/>
        <v>25625.5</v>
      </c>
      <c r="AJ382" s="12">
        <f t="shared" si="911"/>
        <v>25625.5</v>
      </c>
      <c r="AK382" s="12">
        <f t="shared" si="958"/>
        <v>0</v>
      </c>
      <c r="AL382" s="12">
        <f t="shared" si="958"/>
        <v>0</v>
      </c>
      <c r="AM382" s="12">
        <f t="shared" si="958"/>
        <v>0</v>
      </c>
      <c r="AN382" s="12">
        <f t="shared" si="875"/>
        <v>49514.900999999998</v>
      </c>
      <c r="AO382" s="12">
        <f t="shared" si="876"/>
        <v>25625.5</v>
      </c>
      <c r="AP382" s="12">
        <f t="shared" si="877"/>
        <v>25625.5</v>
      </c>
      <c r="AQ382" s="12">
        <f t="shared" si="958"/>
        <v>0</v>
      </c>
      <c r="AR382" s="1"/>
    </row>
    <row r="383" spans="1:44" ht="15.75" customHeight="1" x14ac:dyDescent="0.25">
      <c r="A383" s="9" t="s">
        <v>105</v>
      </c>
      <c r="B383" s="11">
        <v>240</v>
      </c>
      <c r="C383" s="9" t="s">
        <v>190</v>
      </c>
      <c r="D383" s="9" t="s">
        <v>187</v>
      </c>
      <c r="E383" s="13" t="s">
        <v>419</v>
      </c>
      <c r="F383" s="12">
        <v>38727.800000000003</v>
      </c>
      <c r="G383" s="12">
        <v>25625.5</v>
      </c>
      <c r="H383" s="12">
        <v>25625.5</v>
      </c>
      <c r="I383" s="12">
        <v>9000</v>
      </c>
      <c r="J383" s="12"/>
      <c r="K383" s="12"/>
      <c r="L383" s="12">
        <f t="shared" si="836"/>
        <v>47727.8</v>
      </c>
      <c r="M383" s="12">
        <f t="shared" si="837"/>
        <v>25625.5</v>
      </c>
      <c r="N383" s="12">
        <f t="shared" si="838"/>
        <v>25625.5</v>
      </c>
      <c r="O383" s="12">
        <f>1293.896+3955.755</f>
        <v>5249.6509999999998</v>
      </c>
      <c r="P383" s="12"/>
      <c r="Q383" s="12"/>
      <c r="R383" s="12">
        <f t="shared" si="945"/>
        <v>52977.451000000001</v>
      </c>
      <c r="S383" s="12">
        <f t="shared" si="946"/>
        <v>25625.5</v>
      </c>
      <c r="T383" s="12">
        <f t="shared" si="947"/>
        <v>25625.5</v>
      </c>
      <c r="U383" s="12"/>
      <c r="V383" s="12"/>
      <c r="W383" s="12">
        <f t="shared" si="920"/>
        <v>52977.451000000001</v>
      </c>
      <c r="X383" s="12">
        <f t="shared" si="921"/>
        <v>25625.5</v>
      </c>
      <c r="Y383" s="12">
        <f t="shared" si="922"/>
        <v>25625.5</v>
      </c>
      <c r="Z383" s="12">
        <v>-3462.55</v>
      </c>
      <c r="AA383" s="12"/>
      <c r="AB383" s="12"/>
      <c r="AC383" s="12">
        <f t="shared" si="913"/>
        <v>49514.900999999998</v>
      </c>
      <c r="AD383" s="12">
        <f t="shared" si="914"/>
        <v>25625.5</v>
      </c>
      <c r="AE383" s="12">
        <f t="shared" si="915"/>
        <v>25625.5</v>
      </c>
      <c r="AF383" s="12"/>
      <c r="AG383" s="12"/>
      <c r="AH383" s="12">
        <f t="shared" si="909"/>
        <v>49514.900999999998</v>
      </c>
      <c r="AI383" s="12">
        <f t="shared" si="910"/>
        <v>25625.5</v>
      </c>
      <c r="AJ383" s="12">
        <f t="shared" si="911"/>
        <v>25625.5</v>
      </c>
      <c r="AK383" s="12"/>
      <c r="AL383" s="12"/>
      <c r="AM383" s="12"/>
      <c r="AN383" s="12">
        <f t="shared" si="875"/>
        <v>49514.900999999998</v>
      </c>
      <c r="AO383" s="12">
        <f t="shared" si="876"/>
        <v>25625.5</v>
      </c>
      <c r="AP383" s="12">
        <f t="shared" si="877"/>
        <v>25625.5</v>
      </c>
      <c r="AQ383" s="12"/>
      <c r="AR383" s="1"/>
    </row>
    <row r="384" spans="1:44" ht="63" customHeight="1" x14ac:dyDescent="0.25">
      <c r="A384" s="9" t="s">
        <v>228</v>
      </c>
      <c r="B384" s="11"/>
      <c r="C384" s="9"/>
      <c r="D384" s="9"/>
      <c r="E384" s="30" t="s">
        <v>923</v>
      </c>
      <c r="F384" s="12">
        <f>F385+F393</f>
        <v>78903.199999999997</v>
      </c>
      <c r="G384" s="12">
        <f t="shared" ref="G384:H384" si="959">G385+G393</f>
        <v>78903.199999999997</v>
      </c>
      <c r="H384" s="12">
        <f t="shared" si="959"/>
        <v>78903.199999999997</v>
      </c>
      <c r="I384" s="12">
        <f t="shared" ref="I384:K384" si="960">I385+I393</f>
        <v>0</v>
      </c>
      <c r="J384" s="12">
        <f t="shared" si="960"/>
        <v>0</v>
      </c>
      <c r="K384" s="12">
        <f t="shared" si="960"/>
        <v>0</v>
      </c>
      <c r="L384" s="12">
        <f t="shared" si="836"/>
        <v>78903.199999999997</v>
      </c>
      <c r="M384" s="12">
        <f t="shared" si="837"/>
        <v>78903.199999999997</v>
      </c>
      <c r="N384" s="12">
        <f t="shared" si="838"/>
        <v>78903.199999999997</v>
      </c>
      <c r="O384" s="12">
        <f t="shared" ref="O384:Q384" si="961">O385+O393</f>
        <v>0</v>
      </c>
      <c r="P384" s="12">
        <f t="shared" si="961"/>
        <v>0</v>
      </c>
      <c r="Q384" s="12">
        <f t="shared" si="961"/>
        <v>0</v>
      </c>
      <c r="R384" s="12">
        <f t="shared" si="945"/>
        <v>78903.199999999997</v>
      </c>
      <c r="S384" s="12">
        <f t="shared" si="946"/>
        <v>78903.199999999997</v>
      </c>
      <c r="T384" s="12">
        <f t="shared" si="947"/>
        <v>78903.199999999997</v>
      </c>
      <c r="U384" s="12">
        <f t="shared" ref="U384:V384" si="962">U385+U393</f>
        <v>0</v>
      </c>
      <c r="V384" s="12">
        <f t="shared" si="962"/>
        <v>0</v>
      </c>
      <c r="W384" s="12">
        <f t="shared" si="920"/>
        <v>78903.199999999997</v>
      </c>
      <c r="X384" s="12">
        <f t="shared" si="921"/>
        <v>78903.199999999997</v>
      </c>
      <c r="Y384" s="12">
        <f t="shared" si="922"/>
        <v>78903.199999999997</v>
      </c>
      <c r="Z384" s="12">
        <f>Z385+Z393+Z389</f>
        <v>0</v>
      </c>
      <c r="AA384" s="12">
        <f t="shared" ref="AA384:AQ384" si="963">AA385+AA393+AA389</f>
        <v>0</v>
      </c>
      <c r="AB384" s="12">
        <f t="shared" si="963"/>
        <v>0</v>
      </c>
      <c r="AC384" s="12">
        <f t="shared" si="963"/>
        <v>78903.199999999997</v>
      </c>
      <c r="AD384" s="12">
        <f t="shared" si="963"/>
        <v>78903.199999999997</v>
      </c>
      <c r="AE384" s="12">
        <f t="shared" si="963"/>
        <v>78903.199999999997</v>
      </c>
      <c r="AF384" s="12">
        <f t="shared" ref="AF384:AG384" si="964">AF385+AF393+AF389</f>
        <v>-15.439</v>
      </c>
      <c r="AG384" s="12">
        <f t="shared" si="964"/>
        <v>0</v>
      </c>
      <c r="AH384" s="12">
        <f t="shared" si="909"/>
        <v>78887.760999999999</v>
      </c>
      <c r="AI384" s="12">
        <f t="shared" si="910"/>
        <v>78903.199999999997</v>
      </c>
      <c r="AJ384" s="12">
        <f t="shared" si="911"/>
        <v>78903.199999999997</v>
      </c>
      <c r="AK384" s="12">
        <f t="shared" ref="AK384:AM384" si="965">AK385+AK393+AK389</f>
        <v>0</v>
      </c>
      <c r="AL384" s="12">
        <f t="shared" si="965"/>
        <v>0</v>
      </c>
      <c r="AM384" s="12">
        <f t="shared" si="965"/>
        <v>0</v>
      </c>
      <c r="AN384" s="12">
        <f t="shared" si="875"/>
        <v>78887.760999999999</v>
      </c>
      <c r="AO384" s="12">
        <f t="shared" si="876"/>
        <v>78903.199999999997</v>
      </c>
      <c r="AP384" s="12">
        <f t="shared" si="877"/>
        <v>78903.199999999997</v>
      </c>
      <c r="AQ384" s="12">
        <f t="shared" si="963"/>
        <v>0</v>
      </c>
      <c r="AR384" s="1"/>
    </row>
    <row r="385" spans="1:44" ht="94.5" customHeight="1" x14ac:dyDescent="0.25">
      <c r="A385" s="9" t="s">
        <v>108</v>
      </c>
      <c r="B385" s="11"/>
      <c r="C385" s="9"/>
      <c r="D385" s="9"/>
      <c r="E385" s="30" t="s">
        <v>1233</v>
      </c>
      <c r="F385" s="12">
        <f t="shared" ref="F385:K387" si="966">F386</f>
        <v>8945.2999999999993</v>
      </c>
      <c r="G385" s="12">
        <f t="shared" si="966"/>
        <v>8945.2999999999993</v>
      </c>
      <c r="H385" s="12">
        <f t="shared" si="966"/>
        <v>8945.2999999999993</v>
      </c>
      <c r="I385" s="12">
        <f t="shared" si="966"/>
        <v>0</v>
      </c>
      <c r="J385" s="12">
        <f t="shared" si="966"/>
        <v>0</v>
      </c>
      <c r="K385" s="12">
        <f t="shared" si="966"/>
        <v>0</v>
      </c>
      <c r="L385" s="12">
        <f t="shared" si="836"/>
        <v>8945.2999999999993</v>
      </c>
      <c r="M385" s="12">
        <f t="shared" si="837"/>
        <v>8945.2999999999993</v>
      </c>
      <c r="N385" s="12">
        <f t="shared" si="838"/>
        <v>8945.2999999999993</v>
      </c>
      <c r="O385" s="12">
        <f t="shared" ref="O385:Q387" si="967">O386</f>
        <v>0</v>
      </c>
      <c r="P385" s="12">
        <f t="shared" si="967"/>
        <v>0</v>
      </c>
      <c r="Q385" s="12">
        <f t="shared" si="967"/>
        <v>0</v>
      </c>
      <c r="R385" s="12">
        <f t="shared" si="945"/>
        <v>8945.2999999999993</v>
      </c>
      <c r="S385" s="12">
        <f t="shared" si="946"/>
        <v>8945.2999999999993</v>
      </c>
      <c r="T385" s="12">
        <f t="shared" si="947"/>
        <v>8945.2999999999993</v>
      </c>
      <c r="U385" s="12">
        <f t="shared" ref="U385:V387" si="968">U386</f>
        <v>0</v>
      </c>
      <c r="V385" s="12">
        <f t="shared" si="968"/>
        <v>0</v>
      </c>
      <c r="W385" s="12">
        <f t="shared" si="920"/>
        <v>8945.2999999999993</v>
      </c>
      <c r="X385" s="12">
        <f t="shared" si="921"/>
        <v>8945.2999999999993</v>
      </c>
      <c r="Y385" s="12">
        <f t="shared" si="922"/>
        <v>8945.2999999999993</v>
      </c>
      <c r="Z385" s="12">
        <f t="shared" ref="Z385:AB387" si="969">Z386</f>
        <v>-2615.4389999999999</v>
      </c>
      <c r="AA385" s="12">
        <f t="shared" si="969"/>
        <v>0</v>
      </c>
      <c r="AB385" s="12">
        <f t="shared" si="969"/>
        <v>0</v>
      </c>
      <c r="AC385" s="12">
        <f t="shared" si="913"/>
        <v>6329.860999999999</v>
      </c>
      <c r="AD385" s="12">
        <f t="shared" si="914"/>
        <v>8945.2999999999993</v>
      </c>
      <c r="AE385" s="12">
        <f t="shared" si="915"/>
        <v>8945.2999999999993</v>
      </c>
      <c r="AF385" s="12">
        <f t="shared" ref="AF385:AG387" si="970">AF386</f>
        <v>0</v>
      </c>
      <c r="AG385" s="12">
        <f t="shared" si="970"/>
        <v>0</v>
      </c>
      <c r="AH385" s="12">
        <f t="shared" si="909"/>
        <v>6329.860999999999</v>
      </c>
      <c r="AI385" s="12">
        <f t="shared" si="910"/>
        <v>8945.2999999999993</v>
      </c>
      <c r="AJ385" s="12">
        <f t="shared" si="911"/>
        <v>8945.2999999999993</v>
      </c>
      <c r="AK385" s="12">
        <f t="shared" ref="AK385:AQ387" si="971">AK386</f>
        <v>0</v>
      </c>
      <c r="AL385" s="12">
        <f t="shared" si="971"/>
        <v>0</v>
      </c>
      <c r="AM385" s="12">
        <f t="shared" si="971"/>
        <v>0</v>
      </c>
      <c r="AN385" s="12">
        <f t="shared" si="875"/>
        <v>6329.860999999999</v>
      </c>
      <c r="AO385" s="12">
        <f t="shared" si="876"/>
        <v>8945.2999999999993</v>
      </c>
      <c r="AP385" s="12">
        <f t="shared" si="877"/>
        <v>8945.2999999999993</v>
      </c>
      <c r="AQ385" s="12">
        <f t="shared" si="971"/>
        <v>0</v>
      </c>
      <c r="AR385" s="1"/>
    </row>
    <row r="386" spans="1:44" ht="15.75" customHeight="1" x14ac:dyDescent="0.25">
      <c r="A386" s="9" t="s">
        <v>108</v>
      </c>
      <c r="B386" s="11">
        <v>800</v>
      </c>
      <c r="C386" s="9"/>
      <c r="D386" s="9"/>
      <c r="E386" s="13" t="s">
        <v>440</v>
      </c>
      <c r="F386" s="12">
        <f t="shared" si="966"/>
        <v>8945.2999999999993</v>
      </c>
      <c r="G386" s="12">
        <f t="shared" si="966"/>
        <v>8945.2999999999993</v>
      </c>
      <c r="H386" s="12">
        <f t="shared" si="966"/>
        <v>8945.2999999999993</v>
      </c>
      <c r="I386" s="12">
        <f t="shared" si="966"/>
        <v>0</v>
      </c>
      <c r="J386" s="12">
        <f t="shared" si="966"/>
        <v>0</v>
      </c>
      <c r="K386" s="12">
        <f t="shared" si="966"/>
        <v>0</v>
      </c>
      <c r="L386" s="12">
        <f t="shared" si="836"/>
        <v>8945.2999999999993</v>
      </c>
      <c r="M386" s="12">
        <f t="shared" si="837"/>
        <v>8945.2999999999993</v>
      </c>
      <c r="N386" s="12">
        <f t="shared" si="838"/>
        <v>8945.2999999999993</v>
      </c>
      <c r="O386" s="12">
        <f t="shared" si="967"/>
        <v>0</v>
      </c>
      <c r="P386" s="12">
        <f t="shared" si="967"/>
        <v>0</v>
      </c>
      <c r="Q386" s="12">
        <f t="shared" si="967"/>
        <v>0</v>
      </c>
      <c r="R386" s="12">
        <f t="shared" si="945"/>
        <v>8945.2999999999993</v>
      </c>
      <c r="S386" s="12">
        <f t="shared" si="946"/>
        <v>8945.2999999999993</v>
      </c>
      <c r="T386" s="12">
        <f t="shared" si="947"/>
        <v>8945.2999999999993</v>
      </c>
      <c r="U386" s="12">
        <f t="shared" si="968"/>
        <v>0</v>
      </c>
      <c r="V386" s="12">
        <f t="shared" si="968"/>
        <v>0</v>
      </c>
      <c r="W386" s="12">
        <f t="shared" si="920"/>
        <v>8945.2999999999993</v>
      </c>
      <c r="X386" s="12">
        <f t="shared" si="921"/>
        <v>8945.2999999999993</v>
      </c>
      <c r="Y386" s="12">
        <f t="shared" si="922"/>
        <v>8945.2999999999993</v>
      </c>
      <c r="Z386" s="12">
        <f t="shared" si="969"/>
        <v>-2615.4389999999999</v>
      </c>
      <c r="AA386" s="12">
        <f t="shared" si="969"/>
        <v>0</v>
      </c>
      <c r="AB386" s="12">
        <f t="shared" si="969"/>
        <v>0</v>
      </c>
      <c r="AC386" s="12">
        <f t="shared" si="913"/>
        <v>6329.860999999999</v>
      </c>
      <c r="AD386" s="12">
        <f t="shared" si="914"/>
        <v>8945.2999999999993</v>
      </c>
      <c r="AE386" s="12">
        <f t="shared" si="915"/>
        <v>8945.2999999999993</v>
      </c>
      <c r="AF386" s="12">
        <f t="shared" si="970"/>
        <v>0</v>
      </c>
      <c r="AG386" s="12">
        <f t="shared" si="970"/>
        <v>0</v>
      </c>
      <c r="AH386" s="12">
        <f t="shared" si="909"/>
        <v>6329.860999999999</v>
      </c>
      <c r="AI386" s="12">
        <f t="shared" si="910"/>
        <v>8945.2999999999993</v>
      </c>
      <c r="AJ386" s="12">
        <f t="shared" si="911"/>
        <v>8945.2999999999993</v>
      </c>
      <c r="AK386" s="12">
        <f t="shared" si="971"/>
        <v>0</v>
      </c>
      <c r="AL386" s="12">
        <f t="shared" si="971"/>
        <v>0</v>
      </c>
      <c r="AM386" s="12">
        <f t="shared" si="971"/>
        <v>0</v>
      </c>
      <c r="AN386" s="12">
        <f t="shared" si="875"/>
        <v>6329.860999999999</v>
      </c>
      <c r="AO386" s="12">
        <f t="shared" si="876"/>
        <v>8945.2999999999993</v>
      </c>
      <c r="AP386" s="12">
        <f t="shared" si="877"/>
        <v>8945.2999999999993</v>
      </c>
      <c r="AQ386" s="12">
        <f t="shared" si="971"/>
        <v>0</v>
      </c>
      <c r="AR386" s="1"/>
    </row>
    <row r="387" spans="1:44" ht="78.75" customHeight="1" x14ac:dyDescent="0.25">
      <c r="A387" s="9" t="s">
        <v>108</v>
      </c>
      <c r="B387" s="11">
        <v>810</v>
      </c>
      <c r="C387" s="9"/>
      <c r="D387" s="9"/>
      <c r="E387" s="13" t="s">
        <v>441</v>
      </c>
      <c r="F387" s="12">
        <f t="shared" si="966"/>
        <v>8945.2999999999993</v>
      </c>
      <c r="G387" s="12">
        <f t="shared" si="966"/>
        <v>8945.2999999999993</v>
      </c>
      <c r="H387" s="12">
        <f t="shared" si="966"/>
        <v>8945.2999999999993</v>
      </c>
      <c r="I387" s="12">
        <f t="shared" si="966"/>
        <v>0</v>
      </c>
      <c r="J387" s="12">
        <f t="shared" si="966"/>
        <v>0</v>
      </c>
      <c r="K387" s="12">
        <f t="shared" si="966"/>
        <v>0</v>
      </c>
      <c r="L387" s="12">
        <f t="shared" si="836"/>
        <v>8945.2999999999993</v>
      </c>
      <c r="M387" s="12">
        <f t="shared" si="837"/>
        <v>8945.2999999999993</v>
      </c>
      <c r="N387" s="12">
        <f t="shared" si="838"/>
        <v>8945.2999999999993</v>
      </c>
      <c r="O387" s="12">
        <f t="shared" si="967"/>
        <v>0</v>
      </c>
      <c r="P387" s="12">
        <f t="shared" si="967"/>
        <v>0</v>
      </c>
      <c r="Q387" s="12">
        <f t="shared" si="967"/>
        <v>0</v>
      </c>
      <c r="R387" s="12">
        <f t="shared" si="945"/>
        <v>8945.2999999999993</v>
      </c>
      <c r="S387" s="12">
        <f t="shared" si="946"/>
        <v>8945.2999999999993</v>
      </c>
      <c r="T387" s="12">
        <f t="shared" si="947"/>
        <v>8945.2999999999993</v>
      </c>
      <c r="U387" s="12">
        <f t="shared" si="968"/>
        <v>0</v>
      </c>
      <c r="V387" s="12">
        <f t="shared" si="968"/>
        <v>0</v>
      </c>
      <c r="W387" s="12">
        <f t="shared" si="920"/>
        <v>8945.2999999999993</v>
      </c>
      <c r="X387" s="12">
        <f t="shared" si="921"/>
        <v>8945.2999999999993</v>
      </c>
      <c r="Y387" s="12">
        <f t="shared" si="922"/>
        <v>8945.2999999999993</v>
      </c>
      <c r="Z387" s="12">
        <f t="shared" si="969"/>
        <v>-2615.4389999999999</v>
      </c>
      <c r="AA387" s="12">
        <f t="shared" si="969"/>
        <v>0</v>
      </c>
      <c r="AB387" s="12">
        <f t="shared" si="969"/>
        <v>0</v>
      </c>
      <c r="AC387" s="12">
        <f t="shared" si="913"/>
        <v>6329.860999999999</v>
      </c>
      <c r="AD387" s="12">
        <f t="shared" si="914"/>
        <v>8945.2999999999993</v>
      </c>
      <c r="AE387" s="12">
        <f t="shared" si="915"/>
        <v>8945.2999999999993</v>
      </c>
      <c r="AF387" s="12">
        <f t="shared" si="970"/>
        <v>0</v>
      </c>
      <c r="AG387" s="12">
        <f t="shared" si="970"/>
        <v>0</v>
      </c>
      <c r="AH387" s="12">
        <f t="shared" si="909"/>
        <v>6329.860999999999</v>
      </c>
      <c r="AI387" s="12">
        <f t="shared" si="910"/>
        <v>8945.2999999999993</v>
      </c>
      <c r="AJ387" s="12">
        <f t="shared" si="911"/>
        <v>8945.2999999999993</v>
      </c>
      <c r="AK387" s="12">
        <f t="shared" si="971"/>
        <v>0</v>
      </c>
      <c r="AL387" s="12">
        <f t="shared" si="971"/>
        <v>0</v>
      </c>
      <c r="AM387" s="12">
        <f t="shared" si="971"/>
        <v>0</v>
      </c>
      <c r="AN387" s="12">
        <f t="shared" si="875"/>
        <v>6329.860999999999</v>
      </c>
      <c r="AO387" s="12">
        <f t="shared" si="876"/>
        <v>8945.2999999999993</v>
      </c>
      <c r="AP387" s="12">
        <f t="shared" si="877"/>
        <v>8945.2999999999993</v>
      </c>
      <c r="AQ387" s="12">
        <f t="shared" si="971"/>
        <v>0</v>
      </c>
      <c r="AR387" s="1"/>
    </row>
    <row r="388" spans="1:44" ht="15.75" customHeight="1" x14ac:dyDescent="0.25">
      <c r="A388" s="9" t="s">
        <v>108</v>
      </c>
      <c r="B388" s="11">
        <v>810</v>
      </c>
      <c r="C388" s="9" t="s">
        <v>190</v>
      </c>
      <c r="D388" s="9" t="s">
        <v>187</v>
      </c>
      <c r="E388" s="13" t="s">
        <v>419</v>
      </c>
      <c r="F388" s="12">
        <v>8945.2999999999993</v>
      </c>
      <c r="G388" s="12">
        <v>8945.2999999999993</v>
      </c>
      <c r="H388" s="12">
        <v>8945.2999999999993</v>
      </c>
      <c r="I388" s="12"/>
      <c r="J388" s="12"/>
      <c r="K388" s="12"/>
      <c r="L388" s="12">
        <f t="shared" si="836"/>
        <v>8945.2999999999993</v>
      </c>
      <c r="M388" s="12">
        <f t="shared" si="837"/>
        <v>8945.2999999999993</v>
      </c>
      <c r="N388" s="12">
        <f t="shared" si="838"/>
        <v>8945.2999999999993</v>
      </c>
      <c r="O388" s="12"/>
      <c r="P388" s="12"/>
      <c r="Q388" s="12"/>
      <c r="R388" s="12">
        <f t="shared" si="945"/>
        <v>8945.2999999999993</v>
      </c>
      <c r="S388" s="12">
        <f t="shared" si="946"/>
        <v>8945.2999999999993</v>
      </c>
      <c r="T388" s="12">
        <f t="shared" si="947"/>
        <v>8945.2999999999993</v>
      </c>
      <c r="U388" s="12"/>
      <c r="V388" s="12"/>
      <c r="W388" s="12">
        <f t="shared" si="920"/>
        <v>8945.2999999999993</v>
      </c>
      <c r="X388" s="12">
        <f t="shared" si="921"/>
        <v>8945.2999999999993</v>
      </c>
      <c r="Y388" s="12">
        <f t="shared" si="922"/>
        <v>8945.2999999999993</v>
      </c>
      <c r="Z388" s="12">
        <v>-2615.4389999999999</v>
      </c>
      <c r="AA388" s="12"/>
      <c r="AB388" s="12"/>
      <c r="AC388" s="12">
        <f t="shared" si="913"/>
        <v>6329.860999999999</v>
      </c>
      <c r="AD388" s="12">
        <f t="shared" si="914"/>
        <v>8945.2999999999993</v>
      </c>
      <c r="AE388" s="12">
        <f t="shared" si="915"/>
        <v>8945.2999999999993</v>
      </c>
      <c r="AF388" s="12"/>
      <c r="AG388" s="12"/>
      <c r="AH388" s="12">
        <f t="shared" si="909"/>
        <v>6329.860999999999</v>
      </c>
      <c r="AI388" s="12">
        <f t="shared" si="910"/>
        <v>8945.2999999999993</v>
      </c>
      <c r="AJ388" s="12">
        <f t="shared" si="911"/>
        <v>8945.2999999999993</v>
      </c>
      <c r="AK388" s="12"/>
      <c r="AL388" s="12"/>
      <c r="AM388" s="12"/>
      <c r="AN388" s="12">
        <f t="shared" si="875"/>
        <v>6329.860999999999</v>
      </c>
      <c r="AO388" s="12">
        <f t="shared" si="876"/>
        <v>8945.2999999999993</v>
      </c>
      <c r="AP388" s="12">
        <f t="shared" si="877"/>
        <v>8945.2999999999993</v>
      </c>
      <c r="AQ388" s="12"/>
      <c r="AR388" s="1"/>
    </row>
    <row r="389" spans="1:44" ht="78.75" x14ac:dyDescent="0.25">
      <c r="A389" s="9" t="s">
        <v>1338</v>
      </c>
      <c r="B389" s="11"/>
      <c r="C389" s="9"/>
      <c r="D389" s="9"/>
      <c r="E389" s="13" t="s">
        <v>1339</v>
      </c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>
        <f>W390</f>
        <v>0</v>
      </c>
      <c r="X389" s="12">
        <f t="shared" ref="X389:AQ391" si="972">X390</f>
        <v>0</v>
      </c>
      <c r="Y389" s="12">
        <f t="shared" si="972"/>
        <v>0</v>
      </c>
      <c r="Z389" s="12">
        <f t="shared" si="972"/>
        <v>2615.4389999999999</v>
      </c>
      <c r="AA389" s="12">
        <f t="shared" si="972"/>
        <v>0</v>
      </c>
      <c r="AB389" s="12">
        <f t="shared" si="972"/>
        <v>0</v>
      </c>
      <c r="AC389" s="12">
        <f t="shared" ref="AC389:AC392" si="973">W389+Z389</f>
        <v>2615.4389999999999</v>
      </c>
      <c r="AD389" s="12">
        <f t="shared" ref="AD389:AD392" si="974">X389+AA389</f>
        <v>0</v>
      </c>
      <c r="AE389" s="12">
        <f t="shared" ref="AE389:AE392" si="975">Y389+AB389</f>
        <v>0</v>
      </c>
      <c r="AF389" s="12">
        <f t="shared" si="972"/>
        <v>-15.439</v>
      </c>
      <c r="AG389" s="12">
        <f t="shared" si="972"/>
        <v>0</v>
      </c>
      <c r="AH389" s="12">
        <f t="shared" si="909"/>
        <v>2600</v>
      </c>
      <c r="AI389" s="12">
        <f t="shared" si="910"/>
        <v>0</v>
      </c>
      <c r="AJ389" s="12">
        <f t="shared" si="911"/>
        <v>0</v>
      </c>
      <c r="AK389" s="12">
        <f t="shared" si="972"/>
        <v>0</v>
      </c>
      <c r="AL389" s="12">
        <f t="shared" si="972"/>
        <v>0</v>
      </c>
      <c r="AM389" s="12">
        <f t="shared" si="972"/>
        <v>0</v>
      </c>
      <c r="AN389" s="12">
        <f t="shared" si="875"/>
        <v>2600</v>
      </c>
      <c r="AO389" s="12">
        <f t="shared" si="876"/>
        <v>0</v>
      </c>
      <c r="AP389" s="12">
        <f t="shared" si="877"/>
        <v>0</v>
      </c>
      <c r="AQ389" s="12">
        <f t="shared" si="972"/>
        <v>0</v>
      </c>
      <c r="AR389" s="1"/>
    </row>
    <row r="390" spans="1:44" ht="15.75" customHeight="1" x14ac:dyDescent="0.25">
      <c r="A390" s="9" t="s">
        <v>1338</v>
      </c>
      <c r="B390" s="11">
        <v>800</v>
      </c>
      <c r="C390" s="9"/>
      <c r="D390" s="9"/>
      <c r="E390" s="13" t="s">
        <v>440</v>
      </c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>
        <f>W391</f>
        <v>0</v>
      </c>
      <c r="X390" s="12">
        <f t="shared" si="972"/>
        <v>0</v>
      </c>
      <c r="Y390" s="12">
        <f t="shared" si="972"/>
        <v>0</v>
      </c>
      <c r="Z390" s="12">
        <f t="shared" si="972"/>
        <v>2615.4389999999999</v>
      </c>
      <c r="AA390" s="12">
        <f t="shared" si="972"/>
        <v>0</v>
      </c>
      <c r="AB390" s="12">
        <f t="shared" si="972"/>
        <v>0</v>
      </c>
      <c r="AC390" s="12">
        <f t="shared" si="973"/>
        <v>2615.4389999999999</v>
      </c>
      <c r="AD390" s="12">
        <f t="shared" si="974"/>
        <v>0</v>
      </c>
      <c r="AE390" s="12">
        <f t="shared" si="975"/>
        <v>0</v>
      </c>
      <c r="AF390" s="12">
        <f t="shared" si="972"/>
        <v>-15.439</v>
      </c>
      <c r="AG390" s="12">
        <f t="shared" si="972"/>
        <v>0</v>
      </c>
      <c r="AH390" s="12">
        <f t="shared" si="909"/>
        <v>2600</v>
      </c>
      <c r="AI390" s="12">
        <f t="shared" si="910"/>
        <v>0</v>
      </c>
      <c r="AJ390" s="12">
        <f t="shared" si="911"/>
        <v>0</v>
      </c>
      <c r="AK390" s="12">
        <f t="shared" si="972"/>
        <v>0</v>
      </c>
      <c r="AL390" s="12">
        <f t="shared" si="972"/>
        <v>0</v>
      </c>
      <c r="AM390" s="12">
        <f t="shared" si="972"/>
        <v>0</v>
      </c>
      <c r="AN390" s="12">
        <f t="shared" si="875"/>
        <v>2600</v>
      </c>
      <c r="AO390" s="12">
        <f t="shared" si="876"/>
        <v>0</v>
      </c>
      <c r="AP390" s="12">
        <f t="shared" si="877"/>
        <v>0</v>
      </c>
      <c r="AQ390" s="12">
        <f t="shared" si="972"/>
        <v>0</v>
      </c>
      <c r="AR390" s="1"/>
    </row>
    <row r="391" spans="1:44" ht="78.75" x14ac:dyDescent="0.25">
      <c r="A391" s="9" t="s">
        <v>1338</v>
      </c>
      <c r="B391" s="11">
        <v>810</v>
      </c>
      <c r="C391" s="9"/>
      <c r="D391" s="9"/>
      <c r="E391" s="13" t="s">
        <v>441</v>
      </c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>
        <f>W392</f>
        <v>0</v>
      </c>
      <c r="X391" s="12">
        <f t="shared" si="972"/>
        <v>0</v>
      </c>
      <c r="Y391" s="12">
        <f t="shared" si="972"/>
        <v>0</v>
      </c>
      <c r="Z391" s="12">
        <f t="shared" si="972"/>
        <v>2615.4389999999999</v>
      </c>
      <c r="AA391" s="12">
        <f t="shared" si="972"/>
        <v>0</v>
      </c>
      <c r="AB391" s="12">
        <f t="shared" si="972"/>
        <v>0</v>
      </c>
      <c r="AC391" s="12">
        <f t="shared" si="973"/>
        <v>2615.4389999999999</v>
      </c>
      <c r="AD391" s="12">
        <f t="shared" si="974"/>
        <v>0</v>
      </c>
      <c r="AE391" s="12">
        <f t="shared" si="975"/>
        <v>0</v>
      </c>
      <c r="AF391" s="12">
        <f t="shared" si="972"/>
        <v>-15.439</v>
      </c>
      <c r="AG391" s="12">
        <f t="shared" si="972"/>
        <v>0</v>
      </c>
      <c r="AH391" s="12">
        <f t="shared" si="909"/>
        <v>2600</v>
      </c>
      <c r="AI391" s="12">
        <f t="shared" si="910"/>
        <v>0</v>
      </c>
      <c r="AJ391" s="12">
        <f t="shared" si="911"/>
        <v>0</v>
      </c>
      <c r="AK391" s="12">
        <f t="shared" si="972"/>
        <v>0</v>
      </c>
      <c r="AL391" s="12">
        <f t="shared" si="972"/>
        <v>0</v>
      </c>
      <c r="AM391" s="12">
        <f t="shared" si="972"/>
        <v>0</v>
      </c>
      <c r="AN391" s="12">
        <f t="shared" si="875"/>
        <v>2600</v>
      </c>
      <c r="AO391" s="12">
        <f t="shared" si="876"/>
        <v>0</v>
      </c>
      <c r="AP391" s="12">
        <f t="shared" si="877"/>
        <v>0</v>
      </c>
      <c r="AQ391" s="12">
        <f t="shared" si="972"/>
        <v>0</v>
      </c>
      <c r="AR391" s="1"/>
    </row>
    <row r="392" spans="1:44" ht="15.75" customHeight="1" x14ac:dyDescent="0.25">
      <c r="A392" s="9" t="s">
        <v>1338</v>
      </c>
      <c r="B392" s="11">
        <v>810</v>
      </c>
      <c r="C392" s="9" t="s">
        <v>190</v>
      </c>
      <c r="D392" s="9" t="s">
        <v>187</v>
      </c>
      <c r="E392" s="13" t="s">
        <v>419</v>
      </c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>
        <v>0</v>
      </c>
      <c r="X392" s="12">
        <v>0</v>
      </c>
      <c r="Y392" s="12">
        <v>0</v>
      </c>
      <c r="Z392" s="12">
        <v>2615.4389999999999</v>
      </c>
      <c r="AA392" s="12"/>
      <c r="AB392" s="12"/>
      <c r="AC392" s="12">
        <f t="shared" si="973"/>
        <v>2615.4389999999999</v>
      </c>
      <c r="AD392" s="12">
        <f t="shared" si="974"/>
        <v>0</v>
      </c>
      <c r="AE392" s="12">
        <f t="shared" si="975"/>
        <v>0</v>
      </c>
      <c r="AF392" s="12">
        <v>-15.439</v>
      </c>
      <c r="AG392" s="12"/>
      <c r="AH392" s="12">
        <f t="shared" si="909"/>
        <v>2600</v>
      </c>
      <c r="AI392" s="12">
        <f t="shared" si="910"/>
        <v>0</v>
      </c>
      <c r="AJ392" s="12">
        <f t="shared" si="911"/>
        <v>0</v>
      </c>
      <c r="AK392" s="12"/>
      <c r="AL392" s="12"/>
      <c r="AM392" s="12"/>
      <c r="AN392" s="12">
        <f t="shared" si="875"/>
        <v>2600</v>
      </c>
      <c r="AO392" s="12">
        <f t="shared" si="876"/>
        <v>0</v>
      </c>
      <c r="AP392" s="12">
        <f t="shared" si="877"/>
        <v>0</v>
      </c>
      <c r="AQ392" s="12"/>
      <c r="AR392" s="1"/>
    </row>
    <row r="393" spans="1:44" ht="63" customHeight="1" x14ac:dyDescent="0.25">
      <c r="A393" s="9" t="s">
        <v>107</v>
      </c>
      <c r="B393" s="11"/>
      <c r="C393" s="9"/>
      <c r="D393" s="9"/>
      <c r="E393" s="13" t="s">
        <v>1234</v>
      </c>
      <c r="F393" s="12">
        <f t="shared" ref="F393:K395" si="976">F394</f>
        <v>69957.899999999994</v>
      </c>
      <c r="G393" s="12">
        <f t="shared" si="976"/>
        <v>69957.899999999994</v>
      </c>
      <c r="H393" s="12">
        <f t="shared" si="976"/>
        <v>69957.899999999994</v>
      </c>
      <c r="I393" s="12">
        <f t="shared" si="976"/>
        <v>0</v>
      </c>
      <c r="J393" s="12">
        <f t="shared" si="976"/>
        <v>0</v>
      </c>
      <c r="K393" s="12">
        <f t="shared" si="976"/>
        <v>0</v>
      </c>
      <c r="L393" s="12">
        <f t="shared" si="836"/>
        <v>69957.899999999994</v>
      </c>
      <c r="M393" s="12">
        <f t="shared" si="837"/>
        <v>69957.899999999994</v>
      </c>
      <c r="N393" s="12">
        <f t="shared" si="838"/>
        <v>69957.899999999994</v>
      </c>
      <c r="O393" s="12">
        <f t="shared" ref="O393:Q395" si="977">O394</f>
        <v>0</v>
      </c>
      <c r="P393" s="12">
        <f t="shared" si="977"/>
        <v>0</v>
      </c>
      <c r="Q393" s="12">
        <f t="shared" si="977"/>
        <v>0</v>
      </c>
      <c r="R393" s="12">
        <f t="shared" si="945"/>
        <v>69957.899999999994</v>
      </c>
      <c r="S393" s="12">
        <f t="shared" si="946"/>
        <v>69957.899999999994</v>
      </c>
      <c r="T393" s="12">
        <f t="shared" si="947"/>
        <v>69957.899999999994</v>
      </c>
      <c r="U393" s="12">
        <f t="shared" ref="U393:V395" si="978">U394</f>
        <v>0</v>
      </c>
      <c r="V393" s="12">
        <f t="shared" si="978"/>
        <v>0</v>
      </c>
      <c r="W393" s="12">
        <f t="shared" si="920"/>
        <v>69957.899999999994</v>
      </c>
      <c r="X393" s="12">
        <f t="shared" si="921"/>
        <v>69957.899999999994</v>
      </c>
      <c r="Y393" s="12">
        <f t="shared" si="922"/>
        <v>69957.899999999994</v>
      </c>
      <c r="Z393" s="12">
        <f t="shared" ref="Z393:AB395" si="979">Z394</f>
        <v>0</v>
      </c>
      <c r="AA393" s="12">
        <f t="shared" si="979"/>
        <v>0</v>
      </c>
      <c r="AB393" s="12">
        <f t="shared" si="979"/>
        <v>0</v>
      </c>
      <c r="AC393" s="12">
        <f t="shared" si="913"/>
        <v>69957.899999999994</v>
      </c>
      <c r="AD393" s="12">
        <f t="shared" si="914"/>
        <v>69957.899999999994</v>
      </c>
      <c r="AE393" s="12">
        <f t="shared" si="915"/>
        <v>69957.899999999994</v>
      </c>
      <c r="AF393" s="12">
        <f t="shared" ref="AF393:AG395" si="980">AF394</f>
        <v>0</v>
      </c>
      <c r="AG393" s="12">
        <f t="shared" si="980"/>
        <v>0</v>
      </c>
      <c r="AH393" s="12">
        <f t="shared" si="909"/>
        <v>69957.899999999994</v>
      </c>
      <c r="AI393" s="12">
        <f t="shared" si="910"/>
        <v>69957.899999999994</v>
      </c>
      <c r="AJ393" s="12">
        <f t="shared" si="911"/>
        <v>69957.899999999994</v>
      </c>
      <c r="AK393" s="12">
        <f t="shared" ref="AK393:AQ395" si="981">AK394</f>
        <v>0</v>
      </c>
      <c r="AL393" s="12">
        <f t="shared" si="981"/>
        <v>0</v>
      </c>
      <c r="AM393" s="12">
        <f t="shared" si="981"/>
        <v>0</v>
      </c>
      <c r="AN393" s="12">
        <f t="shared" si="875"/>
        <v>69957.899999999994</v>
      </c>
      <c r="AO393" s="12">
        <f t="shared" si="876"/>
        <v>69957.899999999994</v>
      </c>
      <c r="AP393" s="12">
        <f t="shared" si="877"/>
        <v>69957.899999999994</v>
      </c>
      <c r="AQ393" s="12">
        <f t="shared" si="981"/>
        <v>0</v>
      </c>
      <c r="AR393" s="1"/>
    </row>
    <row r="394" spans="1:44" ht="47.25" customHeight="1" x14ac:dyDescent="0.25">
      <c r="A394" s="9" t="s">
        <v>107</v>
      </c>
      <c r="B394" s="11">
        <v>600</v>
      </c>
      <c r="C394" s="9"/>
      <c r="D394" s="9"/>
      <c r="E394" s="13" t="s">
        <v>436</v>
      </c>
      <c r="F394" s="12">
        <f t="shared" si="976"/>
        <v>69957.899999999994</v>
      </c>
      <c r="G394" s="12">
        <f t="shared" si="976"/>
        <v>69957.899999999994</v>
      </c>
      <c r="H394" s="12">
        <f t="shared" si="976"/>
        <v>69957.899999999994</v>
      </c>
      <c r="I394" s="12">
        <f t="shared" si="976"/>
        <v>0</v>
      </c>
      <c r="J394" s="12">
        <f t="shared" si="976"/>
        <v>0</v>
      </c>
      <c r="K394" s="12">
        <f t="shared" si="976"/>
        <v>0</v>
      </c>
      <c r="L394" s="12">
        <f t="shared" si="836"/>
        <v>69957.899999999994</v>
      </c>
      <c r="M394" s="12">
        <f t="shared" si="837"/>
        <v>69957.899999999994</v>
      </c>
      <c r="N394" s="12">
        <f t="shared" si="838"/>
        <v>69957.899999999994</v>
      </c>
      <c r="O394" s="12">
        <f t="shared" si="977"/>
        <v>0</v>
      </c>
      <c r="P394" s="12">
        <f t="shared" si="977"/>
        <v>0</v>
      </c>
      <c r="Q394" s="12">
        <f t="shared" si="977"/>
        <v>0</v>
      </c>
      <c r="R394" s="12">
        <f t="shared" si="945"/>
        <v>69957.899999999994</v>
      </c>
      <c r="S394" s="12">
        <f t="shared" si="946"/>
        <v>69957.899999999994</v>
      </c>
      <c r="T394" s="12">
        <f t="shared" si="947"/>
        <v>69957.899999999994</v>
      </c>
      <c r="U394" s="12">
        <f t="shared" si="978"/>
        <v>0</v>
      </c>
      <c r="V394" s="12">
        <f t="shared" si="978"/>
        <v>0</v>
      </c>
      <c r="W394" s="12">
        <f t="shared" si="920"/>
        <v>69957.899999999994</v>
      </c>
      <c r="X394" s="12">
        <f t="shared" si="921"/>
        <v>69957.899999999994</v>
      </c>
      <c r="Y394" s="12">
        <f t="shared" si="922"/>
        <v>69957.899999999994</v>
      </c>
      <c r="Z394" s="12">
        <f t="shared" si="979"/>
        <v>0</v>
      </c>
      <c r="AA394" s="12">
        <f t="shared" si="979"/>
        <v>0</v>
      </c>
      <c r="AB394" s="12">
        <f t="shared" si="979"/>
        <v>0</v>
      </c>
      <c r="AC394" s="12">
        <f t="shared" si="913"/>
        <v>69957.899999999994</v>
      </c>
      <c r="AD394" s="12">
        <f t="shared" si="914"/>
        <v>69957.899999999994</v>
      </c>
      <c r="AE394" s="12">
        <f t="shared" si="915"/>
        <v>69957.899999999994</v>
      </c>
      <c r="AF394" s="12">
        <f t="shared" si="980"/>
        <v>0</v>
      </c>
      <c r="AG394" s="12">
        <f t="shared" si="980"/>
        <v>0</v>
      </c>
      <c r="AH394" s="12">
        <f t="shared" si="909"/>
        <v>69957.899999999994</v>
      </c>
      <c r="AI394" s="12">
        <f t="shared" si="910"/>
        <v>69957.899999999994</v>
      </c>
      <c r="AJ394" s="12">
        <f t="shared" si="911"/>
        <v>69957.899999999994</v>
      </c>
      <c r="AK394" s="12">
        <f t="shared" si="981"/>
        <v>0</v>
      </c>
      <c r="AL394" s="12">
        <f t="shared" si="981"/>
        <v>0</v>
      </c>
      <c r="AM394" s="12">
        <f t="shared" si="981"/>
        <v>0</v>
      </c>
      <c r="AN394" s="12">
        <f t="shared" si="875"/>
        <v>69957.899999999994</v>
      </c>
      <c r="AO394" s="12">
        <f t="shared" si="876"/>
        <v>69957.899999999994</v>
      </c>
      <c r="AP394" s="12">
        <f t="shared" si="877"/>
        <v>69957.899999999994</v>
      </c>
      <c r="AQ394" s="12">
        <f t="shared" si="981"/>
        <v>0</v>
      </c>
      <c r="AR394" s="1"/>
    </row>
    <row r="395" spans="1:44" ht="47.25" customHeight="1" x14ac:dyDescent="0.25">
      <c r="A395" s="9" t="s">
        <v>107</v>
      </c>
      <c r="B395" s="11">
        <v>630</v>
      </c>
      <c r="C395" s="9"/>
      <c r="D395" s="9"/>
      <c r="E395" s="13" t="s">
        <v>439</v>
      </c>
      <c r="F395" s="12">
        <f t="shared" si="976"/>
        <v>69957.899999999994</v>
      </c>
      <c r="G395" s="12">
        <f t="shared" si="976"/>
        <v>69957.899999999994</v>
      </c>
      <c r="H395" s="12">
        <f t="shared" si="976"/>
        <v>69957.899999999994</v>
      </c>
      <c r="I395" s="12">
        <f t="shared" si="976"/>
        <v>0</v>
      </c>
      <c r="J395" s="12">
        <f t="shared" si="976"/>
        <v>0</v>
      </c>
      <c r="K395" s="12">
        <f t="shared" si="976"/>
        <v>0</v>
      </c>
      <c r="L395" s="12">
        <f t="shared" si="836"/>
        <v>69957.899999999994</v>
      </c>
      <c r="M395" s="12">
        <f t="shared" si="837"/>
        <v>69957.899999999994</v>
      </c>
      <c r="N395" s="12">
        <f t="shared" si="838"/>
        <v>69957.899999999994</v>
      </c>
      <c r="O395" s="12">
        <f t="shared" si="977"/>
        <v>0</v>
      </c>
      <c r="P395" s="12">
        <f t="shared" si="977"/>
        <v>0</v>
      </c>
      <c r="Q395" s="12">
        <f t="shared" si="977"/>
        <v>0</v>
      </c>
      <c r="R395" s="12">
        <f t="shared" si="945"/>
        <v>69957.899999999994</v>
      </c>
      <c r="S395" s="12">
        <f t="shared" si="946"/>
        <v>69957.899999999994</v>
      </c>
      <c r="T395" s="12">
        <f t="shared" si="947"/>
        <v>69957.899999999994</v>
      </c>
      <c r="U395" s="12">
        <f t="shared" si="978"/>
        <v>0</v>
      </c>
      <c r="V395" s="12">
        <f t="shared" si="978"/>
        <v>0</v>
      </c>
      <c r="W395" s="12">
        <f t="shared" si="920"/>
        <v>69957.899999999994</v>
      </c>
      <c r="X395" s="12">
        <f t="shared" si="921"/>
        <v>69957.899999999994</v>
      </c>
      <c r="Y395" s="12">
        <f t="shared" si="922"/>
        <v>69957.899999999994</v>
      </c>
      <c r="Z395" s="12">
        <f t="shared" si="979"/>
        <v>0</v>
      </c>
      <c r="AA395" s="12">
        <f t="shared" si="979"/>
        <v>0</v>
      </c>
      <c r="AB395" s="12">
        <f t="shared" si="979"/>
        <v>0</v>
      </c>
      <c r="AC395" s="12">
        <f t="shared" si="913"/>
        <v>69957.899999999994</v>
      </c>
      <c r="AD395" s="12">
        <f t="shared" si="914"/>
        <v>69957.899999999994</v>
      </c>
      <c r="AE395" s="12">
        <f t="shared" si="915"/>
        <v>69957.899999999994</v>
      </c>
      <c r="AF395" s="12">
        <f t="shared" si="980"/>
        <v>0</v>
      </c>
      <c r="AG395" s="12">
        <f t="shared" si="980"/>
        <v>0</v>
      </c>
      <c r="AH395" s="12">
        <f t="shared" si="909"/>
        <v>69957.899999999994</v>
      </c>
      <c r="AI395" s="12">
        <f t="shared" si="910"/>
        <v>69957.899999999994</v>
      </c>
      <c r="AJ395" s="12">
        <f t="shared" si="911"/>
        <v>69957.899999999994</v>
      </c>
      <c r="AK395" s="12">
        <f t="shared" si="981"/>
        <v>0</v>
      </c>
      <c r="AL395" s="12">
        <f t="shared" si="981"/>
        <v>0</v>
      </c>
      <c r="AM395" s="12">
        <f t="shared" si="981"/>
        <v>0</v>
      </c>
      <c r="AN395" s="12">
        <f t="shared" si="875"/>
        <v>69957.899999999994</v>
      </c>
      <c r="AO395" s="12">
        <f t="shared" si="876"/>
        <v>69957.899999999994</v>
      </c>
      <c r="AP395" s="12">
        <f t="shared" si="877"/>
        <v>69957.899999999994</v>
      </c>
      <c r="AQ395" s="12">
        <f t="shared" si="981"/>
        <v>0</v>
      </c>
      <c r="AR395" s="1"/>
    </row>
    <row r="396" spans="1:44" ht="15.75" customHeight="1" x14ac:dyDescent="0.25">
      <c r="A396" s="9" t="s">
        <v>107</v>
      </c>
      <c r="B396" s="11">
        <v>630</v>
      </c>
      <c r="C396" s="9" t="s">
        <v>190</v>
      </c>
      <c r="D396" s="9" t="s">
        <v>185</v>
      </c>
      <c r="E396" s="13" t="s">
        <v>1150</v>
      </c>
      <c r="F396" s="12">
        <v>69957.899999999994</v>
      </c>
      <c r="G396" s="12">
        <v>69957.899999999994</v>
      </c>
      <c r="H396" s="12">
        <v>69957.899999999994</v>
      </c>
      <c r="I396" s="12"/>
      <c r="J396" s="12"/>
      <c r="K396" s="12"/>
      <c r="L396" s="12">
        <f t="shared" si="836"/>
        <v>69957.899999999994</v>
      </c>
      <c r="M396" s="12">
        <f t="shared" si="837"/>
        <v>69957.899999999994</v>
      </c>
      <c r="N396" s="12">
        <f t="shared" si="838"/>
        <v>69957.899999999994</v>
      </c>
      <c r="O396" s="12"/>
      <c r="P396" s="12"/>
      <c r="Q396" s="12"/>
      <c r="R396" s="12">
        <f t="shared" si="945"/>
        <v>69957.899999999994</v>
      </c>
      <c r="S396" s="12">
        <f t="shared" si="946"/>
        <v>69957.899999999994</v>
      </c>
      <c r="T396" s="12">
        <f t="shared" si="947"/>
        <v>69957.899999999994</v>
      </c>
      <c r="U396" s="12"/>
      <c r="V396" s="12"/>
      <c r="W396" s="12">
        <f t="shared" si="920"/>
        <v>69957.899999999994</v>
      </c>
      <c r="X396" s="12">
        <f t="shared" si="921"/>
        <v>69957.899999999994</v>
      </c>
      <c r="Y396" s="12">
        <f t="shared" si="922"/>
        <v>69957.899999999994</v>
      </c>
      <c r="Z396" s="12"/>
      <c r="AA396" s="12"/>
      <c r="AB396" s="12"/>
      <c r="AC396" s="12">
        <f t="shared" si="913"/>
        <v>69957.899999999994</v>
      </c>
      <c r="AD396" s="12">
        <f t="shared" si="914"/>
        <v>69957.899999999994</v>
      </c>
      <c r="AE396" s="12">
        <f t="shared" si="915"/>
        <v>69957.899999999994</v>
      </c>
      <c r="AF396" s="12"/>
      <c r="AG396" s="12"/>
      <c r="AH396" s="12">
        <f t="shared" si="909"/>
        <v>69957.899999999994</v>
      </c>
      <c r="AI396" s="12">
        <f t="shared" si="910"/>
        <v>69957.899999999994</v>
      </c>
      <c r="AJ396" s="12">
        <f t="shared" si="911"/>
        <v>69957.899999999994</v>
      </c>
      <c r="AK396" s="12"/>
      <c r="AL396" s="12"/>
      <c r="AM396" s="12"/>
      <c r="AN396" s="12">
        <f t="shared" si="875"/>
        <v>69957.899999999994</v>
      </c>
      <c r="AO396" s="12">
        <f t="shared" si="876"/>
        <v>69957.899999999994</v>
      </c>
      <c r="AP396" s="12">
        <f t="shared" si="877"/>
        <v>69957.899999999994</v>
      </c>
      <c r="AQ396" s="12"/>
      <c r="AR396" s="1"/>
    </row>
    <row r="397" spans="1:44" ht="94.5" customHeight="1" x14ac:dyDescent="0.25">
      <c r="A397" s="9" t="s">
        <v>229</v>
      </c>
      <c r="B397" s="11"/>
      <c r="C397" s="9"/>
      <c r="D397" s="9"/>
      <c r="E397" s="13" t="s">
        <v>831</v>
      </c>
      <c r="F397" s="12">
        <f>F398+F406+F416+F422+F412</f>
        <v>546608.10000000009</v>
      </c>
      <c r="G397" s="12">
        <f t="shared" ref="G397:K397" si="982">G398+G406+G416+G422+G412</f>
        <v>546652.60000000009</v>
      </c>
      <c r="H397" s="12">
        <f t="shared" si="982"/>
        <v>546652.60000000009</v>
      </c>
      <c r="I397" s="12">
        <f t="shared" si="982"/>
        <v>3800</v>
      </c>
      <c r="J397" s="12">
        <f t="shared" si="982"/>
        <v>0</v>
      </c>
      <c r="K397" s="12">
        <f t="shared" si="982"/>
        <v>0</v>
      </c>
      <c r="L397" s="12">
        <f t="shared" si="836"/>
        <v>550408.10000000009</v>
      </c>
      <c r="M397" s="12">
        <f t="shared" si="837"/>
        <v>546652.60000000009</v>
      </c>
      <c r="N397" s="12">
        <f t="shared" si="838"/>
        <v>546652.60000000009</v>
      </c>
      <c r="O397" s="12">
        <f t="shared" ref="O397:Q397" si="983">O398+O406+O416+O422+O412</f>
        <v>2500</v>
      </c>
      <c r="P397" s="12">
        <f t="shared" si="983"/>
        <v>0</v>
      </c>
      <c r="Q397" s="12">
        <f t="shared" si="983"/>
        <v>0</v>
      </c>
      <c r="R397" s="12">
        <f t="shared" si="945"/>
        <v>552908.10000000009</v>
      </c>
      <c r="S397" s="12">
        <f t="shared" si="946"/>
        <v>546652.60000000009</v>
      </c>
      <c r="T397" s="12">
        <f t="shared" si="947"/>
        <v>546652.60000000009</v>
      </c>
      <c r="U397" s="12">
        <f t="shared" ref="U397:V397" si="984">U398+U406+U416+U422+U412</f>
        <v>0</v>
      </c>
      <c r="V397" s="12">
        <f t="shared" si="984"/>
        <v>0</v>
      </c>
      <c r="W397" s="12">
        <f t="shared" si="920"/>
        <v>552908.10000000009</v>
      </c>
      <c r="X397" s="12">
        <f t="shared" si="921"/>
        <v>546652.60000000009</v>
      </c>
      <c r="Y397" s="12">
        <f t="shared" si="922"/>
        <v>546652.60000000009</v>
      </c>
      <c r="Z397" s="12">
        <f t="shared" ref="Z397:AB397" si="985">Z398+Z406+Z416+Z422+Z412</f>
        <v>0</v>
      </c>
      <c r="AA397" s="12">
        <f t="shared" si="985"/>
        <v>0</v>
      </c>
      <c r="AB397" s="12">
        <f t="shared" si="985"/>
        <v>0</v>
      </c>
      <c r="AC397" s="12">
        <f t="shared" si="913"/>
        <v>552908.10000000009</v>
      </c>
      <c r="AD397" s="12">
        <f t="shared" si="914"/>
        <v>546652.60000000009</v>
      </c>
      <c r="AE397" s="12">
        <f t="shared" si="915"/>
        <v>546652.60000000009</v>
      </c>
      <c r="AF397" s="12">
        <f t="shared" ref="AF397:AG397" si="986">AF398+AF406+AF416+AF422+AF412</f>
        <v>0</v>
      </c>
      <c r="AG397" s="12">
        <f t="shared" si="986"/>
        <v>0</v>
      </c>
      <c r="AH397" s="12">
        <f t="shared" si="909"/>
        <v>552908.10000000009</v>
      </c>
      <c r="AI397" s="12">
        <f t="shared" si="910"/>
        <v>546652.60000000009</v>
      </c>
      <c r="AJ397" s="12">
        <f t="shared" si="911"/>
        <v>546652.60000000009</v>
      </c>
      <c r="AK397" s="12">
        <f t="shared" ref="AK397:AQ397" si="987">AK398+AK406+AK416+AK422+AK412</f>
        <v>3957.54</v>
      </c>
      <c r="AL397" s="12">
        <f t="shared" ref="AL397:AM397" si="988">AL398+AL406+AL416+AL422+AL412</f>
        <v>0</v>
      </c>
      <c r="AM397" s="12">
        <f t="shared" si="988"/>
        <v>0</v>
      </c>
      <c r="AN397" s="12">
        <f t="shared" si="875"/>
        <v>556865.64000000013</v>
      </c>
      <c r="AO397" s="12">
        <f t="shared" si="876"/>
        <v>546652.60000000009</v>
      </c>
      <c r="AP397" s="12">
        <f t="shared" si="877"/>
        <v>546652.60000000009</v>
      </c>
      <c r="AQ397" s="12">
        <f t="shared" si="987"/>
        <v>0</v>
      </c>
      <c r="AR397" s="1"/>
    </row>
    <row r="398" spans="1:44" ht="78.75" x14ac:dyDescent="0.25">
      <c r="A398" s="9" t="s">
        <v>109</v>
      </c>
      <c r="B398" s="11"/>
      <c r="C398" s="9"/>
      <c r="D398" s="9"/>
      <c r="E398" s="17" t="s">
        <v>914</v>
      </c>
      <c r="F398" s="12">
        <f t="shared" ref="F398:K398" si="989">F399</f>
        <v>508157.50000000006</v>
      </c>
      <c r="G398" s="12">
        <f t="shared" si="989"/>
        <v>508157.50000000006</v>
      </c>
      <c r="H398" s="12">
        <f t="shared" si="989"/>
        <v>508157.50000000006</v>
      </c>
      <c r="I398" s="12">
        <f t="shared" si="989"/>
        <v>0</v>
      </c>
      <c r="J398" s="12">
        <f t="shared" si="989"/>
        <v>0</v>
      </c>
      <c r="K398" s="12">
        <f t="shared" si="989"/>
        <v>0</v>
      </c>
      <c r="L398" s="12">
        <f t="shared" si="836"/>
        <v>508157.50000000006</v>
      </c>
      <c r="M398" s="12">
        <f t="shared" si="837"/>
        <v>508157.50000000006</v>
      </c>
      <c r="N398" s="12">
        <f t="shared" si="838"/>
        <v>508157.50000000006</v>
      </c>
      <c r="O398" s="12">
        <f t="shared" ref="O398:Q398" si="990">O399</f>
        <v>0</v>
      </c>
      <c r="P398" s="12">
        <f t="shared" si="990"/>
        <v>0</v>
      </c>
      <c r="Q398" s="12">
        <f t="shared" si="990"/>
        <v>0</v>
      </c>
      <c r="R398" s="12">
        <f t="shared" si="945"/>
        <v>508157.50000000006</v>
      </c>
      <c r="S398" s="12">
        <f t="shared" si="946"/>
        <v>508157.50000000006</v>
      </c>
      <c r="T398" s="12">
        <f t="shared" si="947"/>
        <v>508157.50000000006</v>
      </c>
      <c r="U398" s="12">
        <f t="shared" ref="U398:V398" si="991">U399</f>
        <v>0</v>
      </c>
      <c r="V398" s="12">
        <f t="shared" si="991"/>
        <v>0</v>
      </c>
      <c r="W398" s="12">
        <f t="shared" si="920"/>
        <v>508157.50000000006</v>
      </c>
      <c r="X398" s="12">
        <f t="shared" si="921"/>
        <v>508157.50000000006</v>
      </c>
      <c r="Y398" s="12">
        <f t="shared" si="922"/>
        <v>508157.50000000006</v>
      </c>
      <c r="Z398" s="12">
        <f t="shared" ref="Z398:AB398" si="992">Z399</f>
        <v>0</v>
      </c>
      <c r="AA398" s="12">
        <f t="shared" si="992"/>
        <v>0</v>
      </c>
      <c r="AB398" s="12">
        <f t="shared" si="992"/>
        <v>0</v>
      </c>
      <c r="AC398" s="12">
        <f t="shared" si="913"/>
        <v>508157.50000000006</v>
      </c>
      <c r="AD398" s="12">
        <f t="shared" si="914"/>
        <v>508157.50000000006</v>
      </c>
      <c r="AE398" s="12">
        <f t="shared" si="915"/>
        <v>508157.50000000006</v>
      </c>
      <c r="AF398" s="12">
        <f t="shared" ref="AF398:AG398" si="993">AF399</f>
        <v>0</v>
      </c>
      <c r="AG398" s="12">
        <f t="shared" si="993"/>
        <v>0</v>
      </c>
      <c r="AH398" s="12">
        <f t="shared" si="909"/>
        <v>508157.50000000006</v>
      </c>
      <c r="AI398" s="12">
        <f t="shared" si="910"/>
        <v>508157.50000000006</v>
      </c>
      <c r="AJ398" s="12">
        <f t="shared" si="911"/>
        <v>508157.50000000006</v>
      </c>
      <c r="AK398" s="12">
        <f t="shared" ref="AK398:AQ398" si="994">AK399</f>
        <v>0</v>
      </c>
      <c r="AL398" s="12">
        <f t="shared" si="994"/>
        <v>0</v>
      </c>
      <c r="AM398" s="12">
        <f t="shared" si="994"/>
        <v>0</v>
      </c>
      <c r="AN398" s="12">
        <f t="shared" si="875"/>
        <v>508157.50000000006</v>
      </c>
      <c r="AO398" s="12">
        <f t="shared" si="876"/>
        <v>508157.50000000006</v>
      </c>
      <c r="AP398" s="12">
        <f t="shared" si="877"/>
        <v>508157.50000000006</v>
      </c>
      <c r="AQ398" s="12">
        <f t="shared" si="994"/>
        <v>0</v>
      </c>
      <c r="AR398" s="1"/>
    </row>
    <row r="399" spans="1:44" ht="47.25" x14ac:dyDescent="0.25">
      <c r="A399" s="9" t="s">
        <v>109</v>
      </c>
      <c r="B399" s="11">
        <v>600</v>
      </c>
      <c r="C399" s="9"/>
      <c r="D399" s="9"/>
      <c r="E399" s="13" t="s">
        <v>436</v>
      </c>
      <c r="F399" s="12">
        <f t="shared" ref="F399:K399" si="995">F400+F403</f>
        <v>508157.50000000006</v>
      </c>
      <c r="G399" s="12">
        <f t="shared" si="995"/>
        <v>508157.50000000006</v>
      </c>
      <c r="H399" s="12">
        <f t="shared" si="995"/>
        <v>508157.50000000006</v>
      </c>
      <c r="I399" s="12">
        <f t="shared" si="995"/>
        <v>0</v>
      </c>
      <c r="J399" s="12">
        <f t="shared" si="995"/>
        <v>0</v>
      </c>
      <c r="K399" s="12">
        <f t="shared" si="995"/>
        <v>0</v>
      </c>
      <c r="L399" s="12">
        <f t="shared" si="836"/>
        <v>508157.50000000006</v>
      </c>
      <c r="M399" s="12">
        <f t="shared" si="837"/>
        <v>508157.50000000006</v>
      </c>
      <c r="N399" s="12">
        <f t="shared" si="838"/>
        <v>508157.50000000006</v>
      </c>
      <c r="O399" s="12">
        <f t="shared" ref="O399:Q399" si="996">O400+O403</f>
        <v>0</v>
      </c>
      <c r="P399" s="12">
        <f t="shared" si="996"/>
        <v>0</v>
      </c>
      <c r="Q399" s="12">
        <f t="shared" si="996"/>
        <v>0</v>
      </c>
      <c r="R399" s="12">
        <f t="shared" si="945"/>
        <v>508157.50000000006</v>
      </c>
      <c r="S399" s="12">
        <f t="shared" si="946"/>
        <v>508157.50000000006</v>
      </c>
      <c r="T399" s="12">
        <f t="shared" si="947"/>
        <v>508157.50000000006</v>
      </c>
      <c r="U399" s="12">
        <f t="shared" ref="U399:V399" si="997">U400+U403</f>
        <v>0</v>
      </c>
      <c r="V399" s="12">
        <f t="shared" si="997"/>
        <v>0</v>
      </c>
      <c r="W399" s="12">
        <f t="shared" si="920"/>
        <v>508157.50000000006</v>
      </c>
      <c r="X399" s="12">
        <f t="shared" si="921"/>
        <v>508157.50000000006</v>
      </c>
      <c r="Y399" s="12">
        <f t="shared" si="922"/>
        <v>508157.50000000006</v>
      </c>
      <c r="Z399" s="12">
        <f t="shared" ref="Z399:AB399" si="998">Z400+Z403</f>
        <v>0</v>
      </c>
      <c r="AA399" s="12">
        <f t="shared" si="998"/>
        <v>0</v>
      </c>
      <c r="AB399" s="12">
        <f t="shared" si="998"/>
        <v>0</v>
      </c>
      <c r="AC399" s="12">
        <f t="shared" si="913"/>
        <v>508157.50000000006</v>
      </c>
      <c r="AD399" s="12">
        <f t="shared" si="914"/>
        <v>508157.50000000006</v>
      </c>
      <c r="AE399" s="12">
        <f t="shared" si="915"/>
        <v>508157.50000000006</v>
      </c>
      <c r="AF399" s="12">
        <f t="shared" ref="AF399:AG399" si="999">AF400+AF403</f>
        <v>0</v>
      </c>
      <c r="AG399" s="12">
        <f t="shared" si="999"/>
        <v>0</v>
      </c>
      <c r="AH399" s="12">
        <f t="shared" si="909"/>
        <v>508157.50000000006</v>
      </c>
      <c r="AI399" s="12">
        <f t="shared" si="910"/>
        <v>508157.50000000006</v>
      </c>
      <c r="AJ399" s="12">
        <f t="shared" si="911"/>
        <v>508157.50000000006</v>
      </c>
      <c r="AK399" s="12">
        <f>AK400+AK403</f>
        <v>0</v>
      </c>
      <c r="AL399" s="12">
        <f>AL400+AL403</f>
        <v>0</v>
      </c>
      <c r="AM399" s="12">
        <f>AM400+AM403</f>
        <v>0</v>
      </c>
      <c r="AN399" s="12">
        <f t="shared" si="875"/>
        <v>508157.50000000006</v>
      </c>
      <c r="AO399" s="12">
        <f t="shared" si="876"/>
        <v>508157.50000000006</v>
      </c>
      <c r="AP399" s="12">
        <f t="shared" si="877"/>
        <v>508157.50000000006</v>
      </c>
      <c r="AQ399" s="12">
        <f>AQ400+AQ403</f>
        <v>0</v>
      </c>
      <c r="AR399" s="1"/>
    </row>
    <row r="400" spans="1:44" x14ac:dyDescent="0.25">
      <c r="A400" s="9" t="s">
        <v>109</v>
      </c>
      <c r="B400" s="11">
        <v>610</v>
      </c>
      <c r="C400" s="9"/>
      <c r="D400" s="9"/>
      <c r="E400" s="13" t="s">
        <v>437</v>
      </c>
      <c r="F400" s="12">
        <f t="shared" ref="F400:K400" si="1000">F401+F402</f>
        <v>178023.40000000002</v>
      </c>
      <c r="G400" s="12">
        <f t="shared" si="1000"/>
        <v>178023.40000000002</v>
      </c>
      <c r="H400" s="12">
        <f t="shared" si="1000"/>
        <v>178023.40000000002</v>
      </c>
      <c r="I400" s="12">
        <f t="shared" si="1000"/>
        <v>0</v>
      </c>
      <c r="J400" s="12">
        <f t="shared" si="1000"/>
        <v>0</v>
      </c>
      <c r="K400" s="12">
        <f t="shared" si="1000"/>
        <v>0</v>
      </c>
      <c r="L400" s="12">
        <f t="shared" si="836"/>
        <v>178023.40000000002</v>
      </c>
      <c r="M400" s="12">
        <f t="shared" si="837"/>
        <v>178023.40000000002</v>
      </c>
      <c r="N400" s="12">
        <f t="shared" si="838"/>
        <v>178023.40000000002</v>
      </c>
      <c r="O400" s="12">
        <f t="shared" ref="O400:Q400" si="1001">O401+O402</f>
        <v>0</v>
      </c>
      <c r="P400" s="12">
        <f t="shared" si="1001"/>
        <v>0</v>
      </c>
      <c r="Q400" s="12">
        <f t="shared" si="1001"/>
        <v>0</v>
      </c>
      <c r="R400" s="12">
        <f t="shared" si="945"/>
        <v>178023.40000000002</v>
      </c>
      <c r="S400" s="12">
        <f t="shared" si="946"/>
        <v>178023.40000000002</v>
      </c>
      <c r="T400" s="12">
        <f t="shared" si="947"/>
        <v>178023.40000000002</v>
      </c>
      <c r="U400" s="12">
        <f t="shared" ref="U400:V400" si="1002">U401+U402</f>
        <v>0</v>
      </c>
      <c r="V400" s="12">
        <f t="shared" si="1002"/>
        <v>0</v>
      </c>
      <c r="W400" s="12">
        <f t="shared" si="920"/>
        <v>178023.40000000002</v>
      </c>
      <c r="X400" s="12">
        <f t="shared" si="921"/>
        <v>178023.40000000002</v>
      </c>
      <c r="Y400" s="12">
        <f t="shared" si="922"/>
        <v>178023.40000000002</v>
      </c>
      <c r="Z400" s="12">
        <f t="shared" ref="Z400:AB400" si="1003">Z401+Z402</f>
        <v>0</v>
      </c>
      <c r="AA400" s="12">
        <f t="shared" si="1003"/>
        <v>0</v>
      </c>
      <c r="AB400" s="12">
        <f t="shared" si="1003"/>
        <v>0</v>
      </c>
      <c r="AC400" s="12">
        <f t="shared" si="913"/>
        <v>178023.40000000002</v>
      </c>
      <c r="AD400" s="12">
        <f t="shared" si="914"/>
        <v>178023.40000000002</v>
      </c>
      <c r="AE400" s="12">
        <f t="shared" si="915"/>
        <v>178023.40000000002</v>
      </c>
      <c r="AF400" s="12">
        <f t="shared" ref="AF400:AG400" si="1004">AF401+AF402</f>
        <v>0</v>
      </c>
      <c r="AG400" s="12">
        <f t="shared" si="1004"/>
        <v>0</v>
      </c>
      <c r="AH400" s="12">
        <f t="shared" si="909"/>
        <v>178023.40000000002</v>
      </c>
      <c r="AI400" s="12">
        <f t="shared" si="910"/>
        <v>178023.40000000002</v>
      </c>
      <c r="AJ400" s="12">
        <f t="shared" si="911"/>
        <v>178023.40000000002</v>
      </c>
      <c r="AK400" s="12">
        <f t="shared" ref="AK400:AQ400" si="1005">AK401+AK402</f>
        <v>0</v>
      </c>
      <c r="AL400" s="12">
        <f t="shared" ref="AL400:AM400" si="1006">AL401+AL402</f>
        <v>0</v>
      </c>
      <c r="AM400" s="12">
        <f t="shared" si="1006"/>
        <v>0</v>
      </c>
      <c r="AN400" s="12">
        <f t="shared" ref="AN400:AN463" si="1007">AH400+AK400</f>
        <v>178023.40000000002</v>
      </c>
      <c r="AO400" s="12">
        <f t="shared" ref="AO400:AO463" si="1008">AI400+AL400</f>
        <v>178023.40000000002</v>
      </c>
      <c r="AP400" s="12">
        <f t="shared" ref="AP400:AP463" si="1009">AJ400+AM400</f>
        <v>178023.40000000002</v>
      </c>
      <c r="AQ400" s="12">
        <f t="shared" si="1005"/>
        <v>0</v>
      </c>
      <c r="AR400" s="1"/>
    </row>
    <row r="401" spans="1:44" x14ac:dyDescent="0.25">
      <c r="A401" s="9" t="s">
        <v>109</v>
      </c>
      <c r="B401" s="11">
        <v>610</v>
      </c>
      <c r="C401" s="9" t="s">
        <v>189</v>
      </c>
      <c r="D401" s="9" t="s">
        <v>185</v>
      </c>
      <c r="E401" s="13" t="s">
        <v>411</v>
      </c>
      <c r="F401" s="12">
        <f>156191.2+26.6</f>
        <v>156217.80000000002</v>
      </c>
      <c r="G401" s="12">
        <f t="shared" ref="G401:H401" si="1010">156191.2+26.6</f>
        <v>156217.80000000002</v>
      </c>
      <c r="H401" s="12">
        <f t="shared" si="1010"/>
        <v>156217.80000000002</v>
      </c>
      <c r="I401" s="12"/>
      <c r="J401" s="12"/>
      <c r="K401" s="12"/>
      <c r="L401" s="12">
        <f t="shared" si="836"/>
        <v>156217.80000000002</v>
      </c>
      <c r="M401" s="12">
        <f t="shared" si="837"/>
        <v>156217.80000000002</v>
      </c>
      <c r="N401" s="12">
        <f t="shared" si="838"/>
        <v>156217.80000000002</v>
      </c>
      <c r="O401" s="12"/>
      <c r="P401" s="12"/>
      <c r="Q401" s="12"/>
      <c r="R401" s="12">
        <f t="shared" si="945"/>
        <v>156217.80000000002</v>
      </c>
      <c r="S401" s="12">
        <f t="shared" si="946"/>
        <v>156217.80000000002</v>
      </c>
      <c r="T401" s="12">
        <f t="shared" si="947"/>
        <v>156217.80000000002</v>
      </c>
      <c r="U401" s="12"/>
      <c r="V401" s="12"/>
      <c r="W401" s="12">
        <f t="shared" si="920"/>
        <v>156217.80000000002</v>
      </c>
      <c r="X401" s="12">
        <f t="shared" si="921"/>
        <v>156217.80000000002</v>
      </c>
      <c r="Y401" s="12">
        <f t="shared" si="922"/>
        <v>156217.80000000002</v>
      </c>
      <c r="Z401" s="12"/>
      <c r="AA401" s="12"/>
      <c r="AB401" s="12"/>
      <c r="AC401" s="12">
        <f t="shared" si="913"/>
        <v>156217.80000000002</v>
      </c>
      <c r="AD401" s="12">
        <f t="shared" si="914"/>
        <v>156217.80000000002</v>
      </c>
      <c r="AE401" s="12">
        <f t="shared" si="915"/>
        <v>156217.80000000002</v>
      </c>
      <c r="AF401" s="12"/>
      <c r="AG401" s="12"/>
      <c r="AH401" s="12">
        <f t="shared" si="909"/>
        <v>156217.80000000002</v>
      </c>
      <c r="AI401" s="12">
        <f t="shared" si="910"/>
        <v>156217.80000000002</v>
      </c>
      <c r="AJ401" s="12">
        <f t="shared" si="911"/>
        <v>156217.80000000002</v>
      </c>
      <c r="AK401" s="12"/>
      <c r="AL401" s="12"/>
      <c r="AM401" s="12"/>
      <c r="AN401" s="12">
        <f t="shared" si="1007"/>
        <v>156217.80000000002</v>
      </c>
      <c r="AO401" s="12">
        <f t="shared" si="1008"/>
        <v>156217.80000000002</v>
      </c>
      <c r="AP401" s="12">
        <f t="shared" si="1009"/>
        <v>156217.80000000002</v>
      </c>
      <c r="AQ401" s="12"/>
      <c r="AR401" s="1"/>
    </row>
    <row r="402" spans="1:44" x14ac:dyDescent="0.25">
      <c r="A402" s="9" t="s">
        <v>109</v>
      </c>
      <c r="B402" s="11">
        <v>610</v>
      </c>
      <c r="C402" s="9" t="s">
        <v>190</v>
      </c>
      <c r="D402" s="9" t="s">
        <v>187</v>
      </c>
      <c r="E402" s="13" t="s">
        <v>419</v>
      </c>
      <c r="F402" s="12">
        <v>21805.599999999999</v>
      </c>
      <c r="G402" s="12">
        <v>21805.599999999999</v>
      </c>
      <c r="H402" s="12">
        <v>21805.599999999999</v>
      </c>
      <c r="I402" s="12"/>
      <c r="J402" s="12"/>
      <c r="K402" s="12"/>
      <c r="L402" s="12">
        <f t="shared" ref="L402:L469" si="1011">F402+I402</f>
        <v>21805.599999999999</v>
      </c>
      <c r="M402" s="12">
        <f t="shared" ref="M402:M469" si="1012">G402+J402</f>
        <v>21805.599999999999</v>
      </c>
      <c r="N402" s="12">
        <f t="shared" ref="N402:N469" si="1013">H402+K402</f>
        <v>21805.599999999999</v>
      </c>
      <c r="O402" s="12"/>
      <c r="P402" s="12"/>
      <c r="Q402" s="12"/>
      <c r="R402" s="12">
        <f t="shared" si="945"/>
        <v>21805.599999999999</v>
      </c>
      <c r="S402" s="12">
        <f t="shared" si="946"/>
        <v>21805.599999999999</v>
      </c>
      <c r="T402" s="12">
        <f t="shared" si="947"/>
        <v>21805.599999999999</v>
      </c>
      <c r="U402" s="12"/>
      <c r="V402" s="12"/>
      <c r="W402" s="12">
        <f t="shared" si="920"/>
        <v>21805.599999999999</v>
      </c>
      <c r="X402" s="12">
        <f t="shared" si="921"/>
        <v>21805.599999999999</v>
      </c>
      <c r="Y402" s="12">
        <f t="shared" si="922"/>
        <v>21805.599999999999</v>
      </c>
      <c r="Z402" s="12"/>
      <c r="AA402" s="12"/>
      <c r="AB402" s="12"/>
      <c r="AC402" s="12">
        <f t="shared" si="913"/>
        <v>21805.599999999999</v>
      </c>
      <c r="AD402" s="12">
        <f t="shared" si="914"/>
        <v>21805.599999999999</v>
      </c>
      <c r="AE402" s="12">
        <f t="shared" si="915"/>
        <v>21805.599999999999</v>
      </c>
      <c r="AF402" s="12"/>
      <c r="AG402" s="12"/>
      <c r="AH402" s="12">
        <f t="shared" si="909"/>
        <v>21805.599999999999</v>
      </c>
      <c r="AI402" s="12">
        <f t="shared" si="910"/>
        <v>21805.599999999999</v>
      </c>
      <c r="AJ402" s="12">
        <f t="shared" si="911"/>
        <v>21805.599999999999</v>
      </c>
      <c r="AK402" s="12"/>
      <c r="AL402" s="12"/>
      <c r="AM402" s="12"/>
      <c r="AN402" s="12">
        <f t="shared" si="1007"/>
        <v>21805.599999999999</v>
      </c>
      <c r="AO402" s="12">
        <f t="shared" si="1008"/>
        <v>21805.599999999999</v>
      </c>
      <c r="AP402" s="12">
        <f t="shared" si="1009"/>
        <v>21805.599999999999</v>
      </c>
      <c r="AQ402" s="12"/>
      <c r="AR402" s="1"/>
    </row>
    <row r="403" spans="1:44" x14ac:dyDescent="0.25">
      <c r="A403" s="9" t="s">
        <v>109</v>
      </c>
      <c r="B403" s="11">
        <v>620</v>
      </c>
      <c r="C403" s="9"/>
      <c r="D403" s="9"/>
      <c r="E403" s="13" t="s">
        <v>438</v>
      </c>
      <c r="F403" s="12">
        <f t="shared" ref="F403:K403" si="1014">F404+F405</f>
        <v>330134.10000000003</v>
      </c>
      <c r="G403" s="12">
        <f t="shared" si="1014"/>
        <v>330134.10000000003</v>
      </c>
      <c r="H403" s="12">
        <f t="shared" si="1014"/>
        <v>330134.10000000003</v>
      </c>
      <c r="I403" s="12">
        <f t="shared" si="1014"/>
        <v>0</v>
      </c>
      <c r="J403" s="12">
        <f t="shared" si="1014"/>
        <v>0</v>
      </c>
      <c r="K403" s="12">
        <f t="shared" si="1014"/>
        <v>0</v>
      </c>
      <c r="L403" s="12">
        <f t="shared" si="1011"/>
        <v>330134.10000000003</v>
      </c>
      <c r="M403" s="12">
        <f t="shared" si="1012"/>
        <v>330134.10000000003</v>
      </c>
      <c r="N403" s="12">
        <f t="shared" si="1013"/>
        <v>330134.10000000003</v>
      </c>
      <c r="O403" s="12">
        <f t="shared" ref="O403:Q403" si="1015">O404+O405</f>
        <v>0</v>
      </c>
      <c r="P403" s="12">
        <f t="shared" si="1015"/>
        <v>0</v>
      </c>
      <c r="Q403" s="12">
        <f t="shared" si="1015"/>
        <v>0</v>
      </c>
      <c r="R403" s="12">
        <f t="shared" si="945"/>
        <v>330134.10000000003</v>
      </c>
      <c r="S403" s="12">
        <f t="shared" si="946"/>
        <v>330134.10000000003</v>
      </c>
      <c r="T403" s="12">
        <f t="shared" si="947"/>
        <v>330134.10000000003</v>
      </c>
      <c r="U403" s="12">
        <f t="shared" ref="U403:V403" si="1016">U404+U405</f>
        <v>0</v>
      </c>
      <c r="V403" s="12">
        <f t="shared" si="1016"/>
        <v>0</v>
      </c>
      <c r="W403" s="12">
        <f t="shared" si="920"/>
        <v>330134.10000000003</v>
      </c>
      <c r="X403" s="12">
        <f t="shared" si="921"/>
        <v>330134.10000000003</v>
      </c>
      <c r="Y403" s="12">
        <f t="shared" si="922"/>
        <v>330134.10000000003</v>
      </c>
      <c r="Z403" s="12">
        <f t="shared" ref="Z403:AB403" si="1017">Z404+Z405</f>
        <v>0</v>
      </c>
      <c r="AA403" s="12">
        <f t="shared" si="1017"/>
        <v>0</v>
      </c>
      <c r="AB403" s="12">
        <f t="shared" si="1017"/>
        <v>0</v>
      </c>
      <c r="AC403" s="12">
        <f t="shared" si="913"/>
        <v>330134.10000000003</v>
      </c>
      <c r="AD403" s="12">
        <f t="shared" si="914"/>
        <v>330134.10000000003</v>
      </c>
      <c r="AE403" s="12">
        <f t="shared" si="915"/>
        <v>330134.10000000003</v>
      </c>
      <c r="AF403" s="12">
        <f t="shared" ref="AF403:AG403" si="1018">AF404+AF405</f>
        <v>0</v>
      </c>
      <c r="AG403" s="12">
        <f t="shared" si="1018"/>
        <v>0</v>
      </c>
      <c r="AH403" s="12">
        <f t="shared" si="909"/>
        <v>330134.10000000003</v>
      </c>
      <c r="AI403" s="12">
        <f t="shared" si="910"/>
        <v>330134.10000000003</v>
      </c>
      <c r="AJ403" s="12">
        <f t="shared" si="911"/>
        <v>330134.10000000003</v>
      </c>
      <c r="AK403" s="12">
        <f t="shared" ref="AK403:AQ403" si="1019">AK404+AK405</f>
        <v>0</v>
      </c>
      <c r="AL403" s="12">
        <f t="shared" ref="AL403:AM403" si="1020">AL404+AL405</f>
        <v>0</v>
      </c>
      <c r="AM403" s="12">
        <f t="shared" si="1020"/>
        <v>0</v>
      </c>
      <c r="AN403" s="12">
        <f t="shared" si="1007"/>
        <v>330134.10000000003</v>
      </c>
      <c r="AO403" s="12">
        <f t="shared" si="1008"/>
        <v>330134.10000000003</v>
      </c>
      <c r="AP403" s="12">
        <f t="shared" si="1009"/>
        <v>330134.10000000003</v>
      </c>
      <c r="AQ403" s="12">
        <f t="shared" si="1019"/>
        <v>0</v>
      </c>
      <c r="AR403" s="1"/>
    </row>
    <row r="404" spans="1:44" x14ac:dyDescent="0.25">
      <c r="A404" s="9" t="s">
        <v>109</v>
      </c>
      <c r="B404" s="11">
        <v>620</v>
      </c>
      <c r="C404" s="9" t="s">
        <v>189</v>
      </c>
      <c r="D404" s="9" t="s">
        <v>185</v>
      </c>
      <c r="E404" s="13" t="s">
        <v>411</v>
      </c>
      <c r="F404" s="12">
        <v>301353.90000000002</v>
      </c>
      <c r="G404" s="12">
        <v>301353.90000000002</v>
      </c>
      <c r="H404" s="12">
        <v>301353.90000000002</v>
      </c>
      <c r="I404" s="12"/>
      <c r="J404" s="12"/>
      <c r="K404" s="12"/>
      <c r="L404" s="12">
        <f t="shared" si="1011"/>
        <v>301353.90000000002</v>
      </c>
      <c r="M404" s="12">
        <f t="shared" si="1012"/>
        <v>301353.90000000002</v>
      </c>
      <c r="N404" s="12">
        <f t="shared" si="1013"/>
        <v>301353.90000000002</v>
      </c>
      <c r="O404" s="12"/>
      <c r="P404" s="12"/>
      <c r="Q404" s="12"/>
      <c r="R404" s="12">
        <f t="shared" si="945"/>
        <v>301353.90000000002</v>
      </c>
      <c r="S404" s="12">
        <f t="shared" si="946"/>
        <v>301353.90000000002</v>
      </c>
      <c r="T404" s="12">
        <f t="shared" si="947"/>
        <v>301353.90000000002</v>
      </c>
      <c r="U404" s="12"/>
      <c r="V404" s="12"/>
      <c r="W404" s="12">
        <f t="shared" si="920"/>
        <v>301353.90000000002</v>
      </c>
      <c r="X404" s="12">
        <f t="shared" si="921"/>
        <v>301353.90000000002</v>
      </c>
      <c r="Y404" s="12">
        <f t="shared" si="922"/>
        <v>301353.90000000002</v>
      </c>
      <c r="Z404" s="12"/>
      <c r="AA404" s="12"/>
      <c r="AB404" s="12"/>
      <c r="AC404" s="12">
        <f t="shared" si="913"/>
        <v>301353.90000000002</v>
      </c>
      <c r="AD404" s="12">
        <f t="shared" si="914"/>
        <v>301353.90000000002</v>
      </c>
      <c r="AE404" s="12">
        <f t="shared" si="915"/>
        <v>301353.90000000002</v>
      </c>
      <c r="AF404" s="12"/>
      <c r="AG404" s="12"/>
      <c r="AH404" s="12">
        <f t="shared" si="909"/>
        <v>301353.90000000002</v>
      </c>
      <c r="AI404" s="12">
        <f t="shared" si="910"/>
        <v>301353.90000000002</v>
      </c>
      <c r="AJ404" s="12">
        <f t="shared" si="911"/>
        <v>301353.90000000002</v>
      </c>
      <c r="AK404" s="12"/>
      <c r="AL404" s="12"/>
      <c r="AM404" s="12"/>
      <c r="AN404" s="12">
        <f t="shared" si="1007"/>
        <v>301353.90000000002</v>
      </c>
      <c r="AO404" s="12">
        <f t="shared" si="1008"/>
        <v>301353.90000000002</v>
      </c>
      <c r="AP404" s="12">
        <f t="shared" si="1009"/>
        <v>301353.90000000002</v>
      </c>
      <c r="AQ404" s="12"/>
      <c r="AR404" s="1"/>
    </row>
    <row r="405" spans="1:44" x14ac:dyDescent="0.25">
      <c r="A405" s="9" t="s">
        <v>109</v>
      </c>
      <c r="B405" s="11">
        <v>620</v>
      </c>
      <c r="C405" s="9" t="s">
        <v>190</v>
      </c>
      <c r="D405" s="9" t="s">
        <v>187</v>
      </c>
      <c r="E405" s="13" t="s">
        <v>419</v>
      </c>
      <c r="F405" s="12">
        <f>28806.8-26.6</f>
        <v>28780.2</v>
      </c>
      <c r="G405" s="12">
        <f t="shared" ref="G405:H405" si="1021">28806.8-26.6</f>
        <v>28780.2</v>
      </c>
      <c r="H405" s="12">
        <f t="shared" si="1021"/>
        <v>28780.2</v>
      </c>
      <c r="I405" s="12"/>
      <c r="J405" s="12"/>
      <c r="K405" s="12"/>
      <c r="L405" s="12">
        <f t="shared" si="1011"/>
        <v>28780.2</v>
      </c>
      <c r="M405" s="12">
        <f t="shared" si="1012"/>
        <v>28780.2</v>
      </c>
      <c r="N405" s="12">
        <f t="shared" si="1013"/>
        <v>28780.2</v>
      </c>
      <c r="O405" s="12"/>
      <c r="P405" s="12"/>
      <c r="Q405" s="12"/>
      <c r="R405" s="12">
        <f t="shared" si="945"/>
        <v>28780.2</v>
      </c>
      <c r="S405" s="12">
        <f t="shared" si="946"/>
        <v>28780.2</v>
      </c>
      <c r="T405" s="12">
        <f t="shared" si="947"/>
        <v>28780.2</v>
      </c>
      <c r="U405" s="12"/>
      <c r="V405" s="12"/>
      <c r="W405" s="12">
        <f t="shared" si="920"/>
        <v>28780.2</v>
      </c>
      <c r="X405" s="12">
        <f t="shared" si="921"/>
        <v>28780.2</v>
      </c>
      <c r="Y405" s="12">
        <f t="shared" si="922"/>
        <v>28780.2</v>
      </c>
      <c r="Z405" s="12"/>
      <c r="AA405" s="12"/>
      <c r="AB405" s="12"/>
      <c r="AC405" s="12">
        <f t="shared" si="913"/>
        <v>28780.2</v>
      </c>
      <c r="AD405" s="12">
        <f t="shared" si="914"/>
        <v>28780.2</v>
      </c>
      <c r="AE405" s="12">
        <f t="shared" si="915"/>
        <v>28780.2</v>
      </c>
      <c r="AF405" s="12"/>
      <c r="AG405" s="12"/>
      <c r="AH405" s="12">
        <f t="shared" si="909"/>
        <v>28780.2</v>
      </c>
      <c r="AI405" s="12">
        <f t="shared" si="910"/>
        <v>28780.2</v>
      </c>
      <c r="AJ405" s="12">
        <f t="shared" si="911"/>
        <v>28780.2</v>
      </c>
      <c r="AK405" s="12"/>
      <c r="AL405" s="12"/>
      <c r="AM405" s="12"/>
      <c r="AN405" s="12">
        <f t="shared" si="1007"/>
        <v>28780.2</v>
      </c>
      <c r="AO405" s="12">
        <f t="shared" si="1008"/>
        <v>28780.2</v>
      </c>
      <c r="AP405" s="12">
        <f t="shared" si="1009"/>
        <v>28780.2</v>
      </c>
      <c r="AQ405" s="12"/>
      <c r="AR405" s="1"/>
    </row>
    <row r="406" spans="1:44" ht="47.25" customHeight="1" x14ac:dyDescent="0.25">
      <c r="A406" s="9" t="s">
        <v>110</v>
      </c>
      <c r="B406" s="11"/>
      <c r="C406" s="9"/>
      <c r="D406" s="9"/>
      <c r="E406" s="13" t="s">
        <v>474</v>
      </c>
      <c r="F406" s="12">
        <f t="shared" ref="F406:K406" si="1022">F407</f>
        <v>27518.399999999998</v>
      </c>
      <c r="G406" s="12">
        <f t="shared" si="1022"/>
        <v>27518.399999999998</v>
      </c>
      <c r="H406" s="12">
        <f t="shared" si="1022"/>
        <v>27518.399999999998</v>
      </c>
      <c r="I406" s="12">
        <f t="shared" si="1022"/>
        <v>0</v>
      </c>
      <c r="J406" s="12">
        <f t="shared" si="1022"/>
        <v>0</v>
      </c>
      <c r="K406" s="12">
        <f t="shared" si="1022"/>
        <v>0</v>
      </c>
      <c r="L406" s="12">
        <f t="shared" si="1011"/>
        <v>27518.399999999998</v>
      </c>
      <c r="M406" s="12">
        <f t="shared" si="1012"/>
        <v>27518.399999999998</v>
      </c>
      <c r="N406" s="12">
        <f t="shared" si="1013"/>
        <v>27518.399999999998</v>
      </c>
      <c r="O406" s="12">
        <f t="shared" ref="O406:Q406" si="1023">O407</f>
        <v>2500</v>
      </c>
      <c r="P406" s="12">
        <f t="shared" si="1023"/>
        <v>0</v>
      </c>
      <c r="Q406" s="12">
        <f t="shared" si="1023"/>
        <v>0</v>
      </c>
      <c r="R406" s="12">
        <f t="shared" si="945"/>
        <v>30018.399999999998</v>
      </c>
      <c r="S406" s="12">
        <f t="shared" si="946"/>
        <v>27518.399999999998</v>
      </c>
      <c r="T406" s="12">
        <f t="shared" si="947"/>
        <v>27518.399999999998</v>
      </c>
      <c r="U406" s="12">
        <f t="shared" ref="U406:V406" si="1024">U407</f>
        <v>0</v>
      </c>
      <c r="V406" s="12">
        <f t="shared" si="1024"/>
        <v>0</v>
      </c>
      <c r="W406" s="12">
        <f t="shared" si="920"/>
        <v>30018.399999999998</v>
      </c>
      <c r="X406" s="12">
        <f t="shared" si="921"/>
        <v>27518.399999999998</v>
      </c>
      <c r="Y406" s="12">
        <f t="shared" si="922"/>
        <v>27518.399999999998</v>
      </c>
      <c r="Z406" s="12">
        <f t="shared" ref="Z406:AB406" si="1025">Z407</f>
        <v>0</v>
      </c>
      <c r="AA406" s="12">
        <f t="shared" si="1025"/>
        <v>0</v>
      </c>
      <c r="AB406" s="12">
        <f t="shared" si="1025"/>
        <v>0</v>
      </c>
      <c r="AC406" s="12">
        <f t="shared" si="913"/>
        <v>30018.399999999998</v>
      </c>
      <c r="AD406" s="12">
        <f t="shared" si="914"/>
        <v>27518.399999999998</v>
      </c>
      <c r="AE406" s="12">
        <f t="shared" si="915"/>
        <v>27518.399999999998</v>
      </c>
      <c r="AF406" s="12">
        <f t="shared" ref="AF406:AG406" si="1026">AF407</f>
        <v>0</v>
      </c>
      <c r="AG406" s="12">
        <f t="shared" si="1026"/>
        <v>0</v>
      </c>
      <c r="AH406" s="12">
        <f t="shared" si="909"/>
        <v>30018.399999999998</v>
      </c>
      <c r="AI406" s="12">
        <f t="shared" si="910"/>
        <v>27518.399999999998</v>
      </c>
      <c r="AJ406" s="12">
        <f t="shared" si="911"/>
        <v>27518.399999999998</v>
      </c>
      <c r="AK406" s="12">
        <f t="shared" ref="AK406:AQ406" si="1027">AK407</f>
        <v>3957.54</v>
      </c>
      <c r="AL406" s="12">
        <f t="shared" si="1027"/>
        <v>0</v>
      </c>
      <c r="AM406" s="12">
        <f t="shared" si="1027"/>
        <v>0</v>
      </c>
      <c r="AN406" s="12">
        <f t="shared" si="1007"/>
        <v>33975.939999999995</v>
      </c>
      <c r="AO406" s="12">
        <f t="shared" si="1008"/>
        <v>27518.399999999998</v>
      </c>
      <c r="AP406" s="12">
        <f t="shared" si="1009"/>
        <v>27518.399999999998</v>
      </c>
      <c r="AQ406" s="12">
        <f t="shared" si="1027"/>
        <v>0</v>
      </c>
      <c r="AR406" s="1"/>
    </row>
    <row r="407" spans="1:44" ht="47.25" customHeight="1" x14ac:dyDescent="0.25">
      <c r="A407" s="9" t="s">
        <v>110</v>
      </c>
      <c r="B407" s="11">
        <v>600</v>
      </c>
      <c r="C407" s="9"/>
      <c r="D407" s="9"/>
      <c r="E407" s="13" t="s">
        <v>436</v>
      </c>
      <c r="F407" s="12">
        <f t="shared" ref="F407:K407" si="1028">F408+F410</f>
        <v>27518.399999999998</v>
      </c>
      <c r="G407" s="12">
        <f t="shared" si="1028"/>
        <v>27518.399999999998</v>
      </c>
      <c r="H407" s="12">
        <f t="shared" si="1028"/>
        <v>27518.399999999998</v>
      </c>
      <c r="I407" s="12">
        <f t="shared" si="1028"/>
        <v>0</v>
      </c>
      <c r="J407" s="12">
        <f t="shared" si="1028"/>
        <v>0</v>
      </c>
      <c r="K407" s="12">
        <f t="shared" si="1028"/>
        <v>0</v>
      </c>
      <c r="L407" s="12">
        <f t="shared" si="1011"/>
        <v>27518.399999999998</v>
      </c>
      <c r="M407" s="12">
        <f t="shared" si="1012"/>
        <v>27518.399999999998</v>
      </c>
      <c r="N407" s="12">
        <f t="shared" si="1013"/>
        <v>27518.399999999998</v>
      </c>
      <c r="O407" s="12">
        <f t="shared" ref="O407:Q407" si="1029">O408+O410</f>
        <v>2500</v>
      </c>
      <c r="P407" s="12">
        <f t="shared" si="1029"/>
        <v>0</v>
      </c>
      <c r="Q407" s="12">
        <f t="shared" si="1029"/>
        <v>0</v>
      </c>
      <c r="R407" s="12">
        <f t="shared" si="945"/>
        <v>30018.399999999998</v>
      </c>
      <c r="S407" s="12">
        <f t="shared" si="946"/>
        <v>27518.399999999998</v>
      </c>
      <c r="T407" s="12">
        <f t="shared" si="947"/>
        <v>27518.399999999998</v>
      </c>
      <c r="U407" s="12">
        <f t="shared" ref="U407:V407" si="1030">U408+U410</f>
        <v>0</v>
      </c>
      <c r="V407" s="12">
        <f t="shared" si="1030"/>
        <v>0</v>
      </c>
      <c r="W407" s="12">
        <f t="shared" si="920"/>
        <v>30018.399999999998</v>
      </c>
      <c r="X407" s="12">
        <f t="shared" si="921"/>
        <v>27518.399999999998</v>
      </c>
      <c r="Y407" s="12">
        <f t="shared" si="922"/>
        <v>27518.399999999998</v>
      </c>
      <c r="Z407" s="12">
        <f t="shared" ref="Z407:AB407" si="1031">Z408+Z410</f>
        <v>0</v>
      </c>
      <c r="AA407" s="12">
        <f t="shared" si="1031"/>
        <v>0</v>
      </c>
      <c r="AB407" s="12">
        <f t="shared" si="1031"/>
        <v>0</v>
      </c>
      <c r="AC407" s="12">
        <f t="shared" si="913"/>
        <v>30018.399999999998</v>
      </c>
      <c r="AD407" s="12">
        <f t="shared" si="914"/>
        <v>27518.399999999998</v>
      </c>
      <c r="AE407" s="12">
        <f t="shared" si="915"/>
        <v>27518.399999999998</v>
      </c>
      <c r="AF407" s="12">
        <f t="shared" ref="AF407:AG407" si="1032">AF408+AF410</f>
        <v>0</v>
      </c>
      <c r="AG407" s="12">
        <f t="shared" si="1032"/>
        <v>0</v>
      </c>
      <c r="AH407" s="12">
        <f t="shared" si="909"/>
        <v>30018.399999999998</v>
      </c>
      <c r="AI407" s="12">
        <f t="shared" si="910"/>
        <v>27518.399999999998</v>
      </c>
      <c r="AJ407" s="12">
        <f t="shared" si="911"/>
        <v>27518.399999999998</v>
      </c>
      <c r="AK407" s="12">
        <f>AK408+AK410</f>
        <v>3957.54</v>
      </c>
      <c r="AL407" s="12">
        <f>AL408+AL410</f>
        <v>0</v>
      </c>
      <c r="AM407" s="12">
        <f>AM408+AM410</f>
        <v>0</v>
      </c>
      <c r="AN407" s="12">
        <f t="shared" si="1007"/>
        <v>33975.939999999995</v>
      </c>
      <c r="AO407" s="12">
        <f t="shared" si="1008"/>
        <v>27518.399999999998</v>
      </c>
      <c r="AP407" s="12">
        <f t="shared" si="1009"/>
        <v>27518.399999999998</v>
      </c>
      <c r="AQ407" s="12">
        <f>AQ408+AQ410</f>
        <v>0</v>
      </c>
      <c r="AR407" s="1"/>
    </row>
    <row r="408" spans="1:44" ht="15.75" customHeight="1" x14ac:dyDescent="0.25">
      <c r="A408" s="9" t="s">
        <v>110</v>
      </c>
      <c r="B408" s="11">
        <v>610</v>
      </c>
      <c r="C408" s="9"/>
      <c r="D408" s="9"/>
      <c r="E408" s="13" t="s">
        <v>437</v>
      </c>
      <c r="F408" s="12">
        <f t="shared" ref="F408:K408" si="1033">F409</f>
        <v>4369.8</v>
      </c>
      <c r="G408" s="12">
        <f t="shared" si="1033"/>
        <v>4369.8</v>
      </c>
      <c r="H408" s="12">
        <f t="shared" si="1033"/>
        <v>4369.8</v>
      </c>
      <c r="I408" s="12">
        <f t="shared" si="1033"/>
        <v>0</v>
      </c>
      <c r="J408" s="12">
        <f t="shared" si="1033"/>
        <v>0</v>
      </c>
      <c r="K408" s="12">
        <f t="shared" si="1033"/>
        <v>0</v>
      </c>
      <c r="L408" s="12">
        <f t="shared" si="1011"/>
        <v>4369.8</v>
      </c>
      <c r="M408" s="12">
        <f t="shared" si="1012"/>
        <v>4369.8</v>
      </c>
      <c r="N408" s="12">
        <f t="shared" si="1013"/>
        <v>4369.8</v>
      </c>
      <c r="O408" s="12">
        <f t="shared" ref="O408:Q408" si="1034">O409</f>
        <v>0</v>
      </c>
      <c r="P408" s="12">
        <f t="shared" si="1034"/>
        <v>0</v>
      </c>
      <c r="Q408" s="12">
        <f t="shared" si="1034"/>
        <v>0</v>
      </c>
      <c r="R408" s="12">
        <f t="shared" si="945"/>
        <v>4369.8</v>
      </c>
      <c r="S408" s="12">
        <f t="shared" si="946"/>
        <v>4369.8</v>
      </c>
      <c r="T408" s="12">
        <f t="shared" si="947"/>
        <v>4369.8</v>
      </c>
      <c r="U408" s="12">
        <f t="shared" ref="U408:V408" si="1035">U409</f>
        <v>0</v>
      </c>
      <c r="V408" s="12">
        <f t="shared" si="1035"/>
        <v>0</v>
      </c>
      <c r="W408" s="12">
        <f t="shared" si="920"/>
        <v>4369.8</v>
      </c>
      <c r="X408" s="12">
        <f t="shared" si="921"/>
        <v>4369.8</v>
      </c>
      <c r="Y408" s="12">
        <f t="shared" si="922"/>
        <v>4369.8</v>
      </c>
      <c r="Z408" s="12">
        <f t="shared" ref="Z408:AB408" si="1036">Z409</f>
        <v>0</v>
      </c>
      <c r="AA408" s="12">
        <f t="shared" si="1036"/>
        <v>0</v>
      </c>
      <c r="AB408" s="12">
        <f t="shared" si="1036"/>
        <v>0</v>
      </c>
      <c r="AC408" s="12">
        <f t="shared" si="913"/>
        <v>4369.8</v>
      </c>
      <c r="AD408" s="12">
        <f t="shared" si="914"/>
        <v>4369.8</v>
      </c>
      <c r="AE408" s="12">
        <f t="shared" si="915"/>
        <v>4369.8</v>
      </c>
      <c r="AF408" s="12">
        <f t="shared" ref="AF408:AG408" si="1037">AF409</f>
        <v>0</v>
      </c>
      <c r="AG408" s="12">
        <f t="shared" si="1037"/>
        <v>0</v>
      </c>
      <c r="AH408" s="12">
        <f t="shared" si="909"/>
        <v>4369.8</v>
      </c>
      <c r="AI408" s="12">
        <f t="shared" si="910"/>
        <v>4369.8</v>
      </c>
      <c r="AJ408" s="12">
        <f t="shared" si="911"/>
        <v>4369.8</v>
      </c>
      <c r="AK408" s="12">
        <f t="shared" ref="AK408:AQ408" si="1038">AK409</f>
        <v>0</v>
      </c>
      <c r="AL408" s="12">
        <f t="shared" si="1038"/>
        <v>0</v>
      </c>
      <c r="AM408" s="12">
        <f t="shared" si="1038"/>
        <v>0</v>
      </c>
      <c r="AN408" s="12">
        <f t="shared" si="1007"/>
        <v>4369.8</v>
      </c>
      <c r="AO408" s="12">
        <f t="shared" si="1008"/>
        <v>4369.8</v>
      </c>
      <c r="AP408" s="12">
        <f t="shared" si="1009"/>
        <v>4369.8</v>
      </c>
      <c r="AQ408" s="12">
        <f t="shared" si="1038"/>
        <v>0</v>
      </c>
      <c r="AR408" s="1"/>
    </row>
    <row r="409" spans="1:44" ht="15.75" customHeight="1" x14ac:dyDescent="0.25">
      <c r="A409" s="9" t="s">
        <v>110</v>
      </c>
      <c r="B409" s="11">
        <v>610</v>
      </c>
      <c r="C409" s="9" t="s">
        <v>189</v>
      </c>
      <c r="D409" s="9" t="s">
        <v>185</v>
      </c>
      <c r="E409" s="13" t="s">
        <v>411</v>
      </c>
      <c r="F409" s="12">
        <v>4369.8</v>
      </c>
      <c r="G409" s="12">
        <v>4369.8</v>
      </c>
      <c r="H409" s="12">
        <v>4369.8</v>
      </c>
      <c r="I409" s="12"/>
      <c r="J409" s="12"/>
      <c r="K409" s="12"/>
      <c r="L409" s="12">
        <f t="shared" si="1011"/>
        <v>4369.8</v>
      </c>
      <c r="M409" s="12">
        <f t="shared" si="1012"/>
        <v>4369.8</v>
      </c>
      <c r="N409" s="12">
        <f t="shared" si="1013"/>
        <v>4369.8</v>
      </c>
      <c r="O409" s="12"/>
      <c r="P409" s="12"/>
      <c r="Q409" s="12"/>
      <c r="R409" s="12">
        <f t="shared" si="945"/>
        <v>4369.8</v>
      </c>
      <c r="S409" s="12">
        <f t="shared" si="946"/>
        <v>4369.8</v>
      </c>
      <c r="T409" s="12">
        <f t="shared" si="947"/>
        <v>4369.8</v>
      </c>
      <c r="U409" s="12"/>
      <c r="V409" s="12"/>
      <c r="W409" s="12">
        <f t="shared" si="920"/>
        <v>4369.8</v>
      </c>
      <c r="X409" s="12">
        <f t="shared" si="921"/>
        <v>4369.8</v>
      </c>
      <c r="Y409" s="12">
        <f t="shared" si="922"/>
        <v>4369.8</v>
      </c>
      <c r="Z409" s="12"/>
      <c r="AA409" s="12"/>
      <c r="AB409" s="12"/>
      <c r="AC409" s="12">
        <f t="shared" si="913"/>
        <v>4369.8</v>
      </c>
      <c r="AD409" s="12">
        <f t="shared" si="914"/>
        <v>4369.8</v>
      </c>
      <c r="AE409" s="12">
        <f t="shared" si="915"/>
        <v>4369.8</v>
      </c>
      <c r="AF409" s="12"/>
      <c r="AG409" s="12"/>
      <c r="AH409" s="12">
        <f t="shared" si="909"/>
        <v>4369.8</v>
      </c>
      <c r="AI409" s="12">
        <f t="shared" si="910"/>
        <v>4369.8</v>
      </c>
      <c r="AJ409" s="12">
        <f t="shared" si="911"/>
        <v>4369.8</v>
      </c>
      <c r="AK409" s="12"/>
      <c r="AL409" s="12"/>
      <c r="AM409" s="12"/>
      <c r="AN409" s="12">
        <f t="shared" si="1007"/>
        <v>4369.8</v>
      </c>
      <c r="AO409" s="12">
        <f t="shared" si="1008"/>
        <v>4369.8</v>
      </c>
      <c r="AP409" s="12">
        <f t="shared" si="1009"/>
        <v>4369.8</v>
      </c>
      <c r="AQ409" s="12"/>
      <c r="AR409" s="1"/>
    </row>
    <row r="410" spans="1:44" ht="15.75" customHeight="1" x14ac:dyDescent="0.25">
      <c r="A410" s="9" t="s">
        <v>110</v>
      </c>
      <c r="B410" s="11">
        <v>620</v>
      </c>
      <c r="C410" s="9"/>
      <c r="D410" s="9"/>
      <c r="E410" s="13" t="s">
        <v>438</v>
      </c>
      <c r="F410" s="12">
        <f t="shared" ref="F410:K410" si="1039">F411</f>
        <v>23148.6</v>
      </c>
      <c r="G410" s="12">
        <f t="shared" si="1039"/>
        <v>23148.6</v>
      </c>
      <c r="H410" s="12">
        <f t="shared" si="1039"/>
        <v>23148.6</v>
      </c>
      <c r="I410" s="12">
        <f t="shared" si="1039"/>
        <v>0</v>
      </c>
      <c r="J410" s="12">
        <f t="shared" si="1039"/>
        <v>0</v>
      </c>
      <c r="K410" s="12">
        <f t="shared" si="1039"/>
        <v>0</v>
      </c>
      <c r="L410" s="12">
        <f t="shared" si="1011"/>
        <v>23148.6</v>
      </c>
      <c r="M410" s="12">
        <f t="shared" si="1012"/>
        <v>23148.6</v>
      </c>
      <c r="N410" s="12">
        <f t="shared" si="1013"/>
        <v>23148.6</v>
      </c>
      <c r="O410" s="12">
        <f t="shared" ref="O410:Q410" si="1040">O411</f>
        <v>2500</v>
      </c>
      <c r="P410" s="12">
        <f t="shared" si="1040"/>
        <v>0</v>
      </c>
      <c r="Q410" s="12">
        <f t="shared" si="1040"/>
        <v>0</v>
      </c>
      <c r="R410" s="12">
        <f t="shared" si="945"/>
        <v>25648.6</v>
      </c>
      <c r="S410" s="12">
        <f t="shared" si="946"/>
        <v>23148.6</v>
      </c>
      <c r="T410" s="12">
        <f t="shared" si="947"/>
        <v>23148.6</v>
      </c>
      <c r="U410" s="12">
        <f t="shared" ref="U410:V410" si="1041">U411</f>
        <v>0</v>
      </c>
      <c r="V410" s="12">
        <f t="shared" si="1041"/>
        <v>0</v>
      </c>
      <c r="W410" s="12">
        <f t="shared" si="920"/>
        <v>25648.6</v>
      </c>
      <c r="X410" s="12">
        <f t="shared" si="921"/>
        <v>23148.6</v>
      </c>
      <c r="Y410" s="12">
        <f t="shared" si="922"/>
        <v>23148.6</v>
      </c>
      <c r="Z410" s="12">
        <f t="shared" ref="Z410:AB410" si="1042">Z411</f>
        <v>0</v>
      </c>
      <c r="AA410" s="12">
        <f t="shared" si="1042"/>
        <v>0</v>
      </c>
      <c r="AB410" s="12">
        <f t="shared" si="1042"/>
        <v>0</v>
      </c>
      <c r="AC410" s="12">
        <f t="shared" si="913"/>
        <v>25648.6</v>
      </c>
      <c r="AD410" s="12">
        <f t="shared" si="914"/>
        <v>23148.6</v>
      </c>
      <c r="AE410" s="12">
        <f t="shared" si="915"/>
        <v>23148.6</v>
      </c>
      <c r="AF410" s="12">
        <f t="shared" ref="AF410:AG410" si="1043">AF411</f>
        <v>0</v>
      </c>
      <c r="AG410" s="12">
        <f t="shared" si="1043"/>
        <v>0</v>
      </c>
      <c r="AH410" s="12">
        <f t="shared" si="909"/>
        <v>25648.6</v>
      </c>
      <c r="AI410" s="12">
        <f t="shared" si="910"/>
        <v>23148.6</v>
      </c>
      <c r="AJ410" s="12">
        <f t="shared" si="911"/>
        <v>23148.6</v>
      </c>
      <c r="AK410" s="12">
        <f t="shared" ref="AK410:AQ410" si="1044">AK411</f>
        <v>3957.54</v>
      </c>
      <c r="AL410" s="12">
        <f t="shared" si="1044"/>
        <v>0</v>
      </c>
      <c r="AM410" s="12">
        <f t="shared" si="1044"/>
        <v>0</v>
      </c>
      <c r="AN410" s="12">
        <f t="shared" si="1007"/>
        <v>29606.14</v>
      </c>
      <c r="AO410" s="12">
        <f t="shared" si="1008"/>
        <v>23148.6</v>
      </c>
      <c r="AP410" s="12">
        <f t="shared" si="1009"/>
        <v>23148.6</v>
      </c>
      <c r="AQ410" s="12">
        <f t="shared" si="1044"/>
        <v>0</v>
      </c>
      <c r="AR410" s="1"/>
    </row>
    <row r="411" spans="1:44" ht="15.75" customHeight="1" x14ac:dyDescent="0.25">
      <c r="A411" s="9" t="s">
        <v>110</v>
      </c>
      <c r="B411" s="11">
        <v>620</v>
      </c>
      <c r="C411" s="9" t="s">
        <v>189</v>
      </c>
      <c r="D411" s="9" t="s">
        <v>185</v>
      </c>
      <c r="E411" s="13" t="s">
        <v>411</v>
      </c>
      <c r="F411" s="12">
        <v>23148.6</v>
      </c>
      <c r="G411" s="12">
        <v>23148.6</v>
      </c>
      <c r="H411" s="12">
        <v>23148.6</v>
      </c>
      <c r="I411" s="12"/>
      <c r="J411" s="12"/>
      <c r="K411" s="12"/>
      <c r="L411" s="12">
        <f t="shared" si="1011"/>
        <v>23148.6</v>
      </c>
      <c r="M411" s="12">
        <f t="shared" si="1012"/>
        <v>23148.6</v>
      </c>
      <c r="N411" s="12">
        <f t="shared" si="1013"/>
        <v>23148.6</v>
      </c>
      <c r="O411" s="12">
        <v>2500</v>
      </c>
      <c r="P411" s="12"/>
      <c r="Q411" s="12"/>
      <c r="R411" s="12">
        <f t="shared" si="945"/>
        <v>25648.6</v>
      </c>
      <c r="S411" s="12">
        <f t="shared" si="946"/>
        <v>23148.6</v>
      </c>
      <c r="T411" s="12">
        <f t="shared" si="947"/>
        <v>23148.6</v>
      </c>
      <c r="U411" s="12"/>
      <c r="V411" s="12"/>
      <c r="W411" s="12">
        <f t="shared" si="920"/>
        <v>25648.6</v>
      </c>
      <c r="X411" s="12">
        <f t="shared" si="921"/>
        <v>23148.6</v>
      </c>
      <c r="Y411" s="12">
        <f t="shared" si="922"/>
        <v>23148.6</v>
      </c>
      <c r="Z411" s="12"/>
      <c r="AA411" s="12"/>
      <c r="AB411" s="12"/>
      <c r="AC411" s="12">
        <f t="shared" si="913"/>
        <v>25648.6</v>
      </c>
      <c r="AD411" s="12">
        <f t="shared" si="914"/>
        <v>23148.6</v>
      </c>
      <c r="AE411" s="12">
        <f t="shared" si="915"/>
        <v>23148.6</v>
      </c>
      <c r="AF411" s="12"/>
      <c r="AG411" s="12"/>
      <c r="AH411" s="12">
        <f t="shared" si="909"/>
        <v>25648.6</v>
      </c>
      <c r="AI411" s="12">
        <f t="shared" si="910"/>
        <v>23148.6</v>
      </c>
      <c r="AJ411" s="12">
        <f t="shared" si="911"/>
        <v>23148.6</v>
      </c>
      <c r="AK411" s="12">
        <v>3957.54</v>
      </c>
      <c r="AL411" s="12"/>
      <c r="AM411" s="12"/>
      <c r="AN411" s="12">
        <f t="shared" si="1007"/>
        <v>29606.14</v>
      </c>
      <c r="AO411" s="12">
        <f t="shared" si="1008"/>
        <v>23148.6</v>
      </c>
      <c r="AP411" s="12">
        <f t="shared" si="1009"/>
        <v>23148.6</v>
      </c>
      <c r="AQ411" s="12"/>
      <c r="AR411" s="1"/>
    </row>
    <row r="412" spans="1:44" ht="31.5" x14ac:dyDescent="0.25">
      <c r="A412" s="9" t="s">
        <v>1183</v>
      </c>
      <c r="B412" s="11"/>
      <c r="C412" s="9"/>
      <c r="D412" s="9"/>
      <c r="E412" s="13" t="s">
        <v>1184</v>
      </c>
      <c r="F412" s="12">
        <f>F413</f>
        <v>0</v>
      </c>
      <c r="G412" s="12">
        <f t="shared" ref="G412:AQ414" si="1045">G413</f>
        <v>0</v>
      </c>
      <c r="H412" s="12">
        <f t="shared" si="1045"/>
        <v>0</v>
      </c>
      <c r="I412" s="12">
        <f t="shared" si="1045"/>
        <v>3800</v>
      </c>
      <c r="J412" s="12">
        <f t="shared" si="1045"/>
        <v>0</v>
      </c>
      <c r="K412" s="12">
        <f t="shared" si="1045"/>
        <v>0</v>
      </c>
      <c r="L412" s="12">
        <f t="shared" ref="L412:L415" si="1046">F412+I412</f>
        <v>3800</v>
      </c>
      <c r="M412" s="12">
        <f t="shared" ref="M412:M415" si="1047">G412+J412</f>
        <v>0</v>
      </c>
      <c r="N412" s="12">
        <f t="shared" ref="N412:N415" si="1048">H412+K412</f>
        <v>0</v>
      </c>
      <c r="O412" s="12">
        <f t="shared" si="1045"/>
        <v>0</v>
      </c>
      <c r="P412" s="12">
        <f t="shared" si="1045"/>
        <v>0</v>
      </c>
      <c r="Q412" s="12">
        <f t="shared" si="1045"/>
        <v>0</v>
      </c>
      <c r="R412" s="12">
        <f t="shared" si="945"/>
        <v>3800</v>
      </c>
      <c r="S412" s="12">
        <f t="shared" si="946"/>
        <v>0</v>
      </c>
      <c r="T412" s="12">
        <f t="shared" si="947"/>
        <v>0</v>
      </c>
      <c r="U412" s="12">
        <f t="shared" si="1045"/>
        <v>0</v>
      </c>
      <c r="V412" s="12">
        <f t="shared" si="1045"/>
        <v>0</v>
      </c>
      <c r="W412" s="12">
        <f t="shared" si="920"/>
        <v>3800</v>
      </c>
      <c r="X412" s="12">
        <f t="shared" si="921"/>
        <v>0</v>
      </c>
      <c r="Y412" s="12">
        <f t="shared" si="922"/>
        <v>0</v>
      </c>
      <c r="Z412" s="12">
        <f t="shared" si="1045"/>
        <v>0</v>
      </c>
      <c r="AA412" s="12">
        <f t="shared" si="1045"/>
        <v>0</v>
      </c>
      <c r="AB412" s="12">
        <f t="shared" si="1045"/>
        <v>0</v>
      </c>
      <c r="AC412" s="12">
        <f t="shared" si="913"/>
        <v>3800</v>
      </c>
      <c r="AD412" s="12">
        <f t="shared" si="914"/>
        <v>0</v>
      </c>
      <c r="AE412" s="12">
        <f t="shared" si="915"/>
        <v>0</v>
      </c>
      <c r="AF412" s="12">
        <f t="shared" si="1045"/>
        <v>0</v>
      </c>
      <c r="AG412" s="12">
        <f t="shared" si="1045"/>
        <v>0</v>
      </c>
      <c r="AH412" s="12">
        <f t="shared" si="909"/>
        <v>3800</v>
      </c>
      <c r="AI412" s="12">
        <f t="shared" si="910"/>
        <v>0</v>
      </c>
      <c r="AJ412" s="12">
        <f t="shared" si="911"/>
        <v>0</v>
      </c>
      <c r="AK412" s="12">
        <f t="shared" si="1045"/>
        <v>0</v>
      </c>
      <c r="AL412" s="12">
        <f t="shared" si="1045"/>
        <v>0</v>
      </c>
      <c r="AM412" s="12">
        <f t="shared" si="1045"/>
        <v>0</v>
      </c>
      <c r="AN412" s="12">
        <f t="shared" si="1007"/>
        <v>3800</v>
      </c>
      <c r="AO412" s="12">
        <f t="shared" si="1008"/>
        <v>0</v>
      </c>
      <c r="AP412" s="12">
        <f t="shared" si="1009"/>
        <v>0</v>
      </c>
      <c r="AQ412" s="12">
        <f t="shared" si="1045"/>
        <v>0</v>
      </c>
      <c r="AR412" s="1"/>
    </row>
    <row r="413" spans="1:44" ht="47.25" x14ac:dyDescent="0.25">
      <c r="A413" s="9" t="s">
        <v>1183</v>
      </c>
      <c r="B413" s="11">
        <v>600</v>
      </c>
      <c r="C413" s="9"/>
      <c r="D413" s="9"/>
      <c r="E413" s="13" t="s">
        <v>436</v>
      </c>
      <c r="F413" s="12">
        <f>F414</f>
        <v>0</v>
      </c>
      <c r="G413" s="12">
        <f t="shared" si="1045"/>
        <v>0</v>
      </c>
      <c r="H413" s="12">
        <f t="shared" si="1045"/>
        <v>0</v>
      </c>
      <c r="I413" s="12">
        <f t="shared" si="1045"/>
        <v>3800</v>
      </c>
      <c r="J413" s="12">
        <f t="shared" si="1045"/>
        <v>0</v>
      </c>
      <c r="K413" s="12">
        <f t="shared" si="1045"/>
        <v>0</v>
      </c>
      <c r="L413" s="12">
        <f t="shared" si="1046"/>
        <v>3800</v>
      </c>
      <c r="M413" s="12">
        <f t="shared" si="1047"/>
        <v>0</v>
      </c>
      <c r="N413" s="12">
        <f t="shared" si="1048"/>
        <v>0</v>
      </c>
      <c r="O413" s="12">
        <f t="shared" si="1045"/>
        <v>0</v>
      </c>
      <c r="P413" s="12">
        <f t="shared" si="1045"/>
        <v>0</v>
      </c>
      <c r="Q413" s="12">
        <f t="shared" si="1045"/>
        <v>0</v>
      </c>
      <c r="R413" s="12">
        <f t="shared" si="945"/>
        <v>3800</v>
      </c>
      <c r="S413" s="12">
        <f t="shared" si="946"/>
        <v>0</v>
      </c>
      <c r="T413" s="12">
        <f t="shared" si="947"/>
        <v>0</v>
      </c>
      <c r="U413" s="12">
        <f t="shared" si="1045"/>
        <v>0</v>
      </c>
      <c r="V413" s="12">
        <f t="shared" si="1045"/>
        <v>0</v>
      </c>
      <c r="W413" s="12">
        <f t="shared" si="920"/>
        <v>3800</v>
      </c>
      <c r="X413" s="12">
        <f t="shared" si="921"/>
        <v>0</v>
      </c>
      <c r="Y413" s="12">
        <f t="shared" si="922"/>
        <v>0</v>
      </c>
      <c r="Z413" s="12">
        <f t="shared" si="1045"/>
        <v>0</v>
      </c>
      <c r="AA413" s="12">
        <f t="shared" si="1045"/>
        <v>0</v>
      </c>
      <c r="AB413" s="12">
        <f t="shared" si="1045"/>
        <v>0</v>
      </c>
      <c r="AC413" s="12">
        <f t="shared" si="913"/>
        <v>3800</v>
      </c>
      <c r="AD413" s="12">
        <f t="shared" si="914"/>
        <v>0</v>
      </c>
      <c r="AE413" s="12">
        <f t="shared" si="915"/>
        <v>0</v>
      </c>
      <c r="AF413" s="12">
        <f t="shared" si="1045"/>
        <v>0</v>
      </c>
      <c r="AG413" s="12">
        <f t="shared" si="1045"/>
        <v>0</v>
      </c>
      <c r="AH413" s="12">
        <f t="shared" si="909"/>
        <v>3800</v>
      </c>
      <c r="AI413" s="12">
        <f t="shared" si="910"/>
        <v>0</v>
      </c>
      <c r="AJ413" s="12">
        <f t="shared" si="911"/>
        <v>0</v>
      </c>
      <c r="AK413" s="12">
        <f t="shared" si="1045"/>
        <v>0</v>
      </c>
      <c r="AL413" s="12">
        <f t="shared" si="1045"/>
        <v>0</v>
      </c>
      <c r="AM413" s="12">
        <f t="shared" si="1045"/>
        <v>0</v>
      </c>
      <c r="AN413" s="12">
        <f t="shared" si="1007"/>
        <v>3800</v>
      </c>
      <c r="AO413" s="12">
        <f t="shared" si="1008"/>
        <v>0</v>
      </c>
      <c r="AP413" s="12">
        <f t="shared" si="1009"/>
        <v>0</v>
      </c>
      <c r="AQ413" s="12">
        <f t="shared" si="1045"/>
        <v>0</v>
      </c>
      <c r="AR413" s="1"/>
    </row>
    <row r="414" spans="1:44" ht="15.75" customHeight="1" x14ac:dyDescent="0.25">
      <c r="A414" s="9" t="s">
        <v>1183</v>
      </c>
      <c r="B414" s="11">
        <v>620</v>
      </c>
      <c r="C414" s="9"/>
      <c r="D414" s="9"/>
      <c r="E414" s="13" t="s">
        <v>438</v>
      </c>
      <c r="F414" s="12">
        <f>F415</f>
        <v>0</v>
      </c>
      <c r="G414" s="12">
        <f t="shared" si="1045"/>
        <v>0</v>
      </c>
      <c r="H414" s="12">
        <f t="shared" si="1045"/>
        <v>0</v>
      </c>
      <c r="I414" s="12">
        <f t="shared" si="1045"/>
        <v>3800</v>
      </c>
      <c r="J414" s="12">
        <f t="shared" si="1045"/>
        <v>0</v>
      </c>
      <c r="K414" s="12">
        <f t="shared" si="1045"/>
        <v>0</v>
      </c>
      <c r="L414" s="12">
        <f t="shared" si="1046"/>
        <v>3800</v>
      </c>
      <c r="M414" s="12">
        <f t="shared" si="1047"/>
        <v>0</v>
      </c>
      <c r="N414" s="12">
        <f t="shared" si="1048"/>
        <v>0</v>
      </c>
      <c r="O414" s="12">
        <f t="shared" si="1045"/>
        <v>0</v>
      </c>
      <c r="P414" s="12">
        <f t="shared" si="1045"/>
        <v>0</v>
      </c>
      <c r="Q414" s="12">
        <f t="shared" si="1045"/>
        <v>0</v>
      </c>
      <c r="R414" s="12">
        <f t="shared" si="945"/>
        <v>3800</v>
      </c>
      <c r="S414" s="12">
        <f t="shared" si="946"/>
        <v>0</v>
      </c>
      <c r="T414" s="12">
        <f t="shared" si="947"/>
        <v>0</v>
      </c>
      <c r="U414" s="12">
        <f t="shared" si="1045"/>
        <v>0</v>
      </c>
      <c r="V414" s="12">
        <f t="shared" si="1045"/>
        <v>0</v>
      </c>
      <c r="W414" s="12">
        <f t="shared" si="920"/>
        <v>3800</v>
      </c>
      <c r="X414" s="12">
        <f t="shared" si="921"/>
        <v>0</v>
      </c>
      <c r="Y414" s="12">
        <f t="shared" si="922"/>
        <v>0</v>
      </c>
      <c r="Z414" s="12">
        <f t="shared" si="1045"/>
        <v>0</v>
      </c>
      <c r="AA414" s="12">
        <f t="shared" si="1045"/>
        <v>0</v>
      </c>
      <c r="AB414" s="12">
        <f t="shared" si="1045"/>
        <v>0</v>
      </c>
      <c r="AC414" s="12">
        <f t="shared" si="913"/>
        <v>3800</v>
      </c>
      <c r="AD414" s="12">
        <f t="shared" si="914"/>
        <v>0</v>
      </c>
      <c r="AE414" s="12">
        <f t="shared" si="915"/>
        <v>0</v>
      </c>
      <c r="AF414" s="12">
        <f t="shared" si="1045"/>
        <v>0</v>
      </c>
      <c r="AG414" s="12">
        <f t="shared" si="1045"/>
        <v>0</v>
      </c>
      <c r="AH414" s="12">
        <f t="shared" si="909"/>
        <v>3800</v>
      </c>
      <c r="AI414" s="12">
        <f t="shared" si="910"/>
        <v>0</v>
      </c>
      <c r="AJ414" s="12">
        <f t="shared" si="911"/>
        <v>0</v>
      </c>
      <c r="AK414" s="12">
        <f t="shared" si="1045"/>
        <v>0</v>
      </c>
      <c r="AL414" s="12">
        <f t="shared" si="1045"/>
        <v>0</v>
      </c>
      <c r="AM414" s="12">
        <f t="shared" si="1045"/>
        <v>0</v>
      </c>
      <c r="AN414" s="12">
        <f t="shared" si="1007"/>
        <v>3800</v>
      </c>
      <c r="AO414" s="12">
        <f t="shared" si="1008"/>
        <v>0</v>
      </c>
      <c r="AP414" s="12">
        <f t="shared" si="1009"/>
        <v>0</v>
      </c>
      <c r="AQ414" s="12">
        <f t="shared" si="1045"/>
        <v>0</v>
      </c>
      <c r="AR414" s="1"/>
    </row>
    <row r="415" spans="1:44" ht="15.75" customHeight="1" x14ac:dyDescent="0.25">
      <c r="A415" s="9" t="s">
        <v>1183</v>
      </c>
      <c r="B415" s="11">
        <v>620</v>
      </c>
      <c r="C415" s="9" t="s">
        <v>189</v>
      </c>
      <c r="D415" s="9" t="s">
        <v>185</v>
      </c>
      <c r="E415" s="13" t="s">
        <v>411</v>
      </c>
      <c r="F415" s="12">
        <v>0</v>
      </c>
      <c r="G415" s="12">
        <v>0</v>
      </c>
      <c r="H415" s="12">
        <v>0</v>
      </c>
      <c r="I415" s="12">
        <v>3800</v>
      </c>
      <c r="J415" s="12"/>
      <c r="K415" s="12"/>
      <c r="L415" s="12">
        <f t="shared" si="1046"/>
        <v>3800</v>
      </c>
      <c r="M415" s="12">
        <f t="shared" si="1047"/>
        <v>0</v>
      </c>
      <c r="N415" s="12">
        <f t="shared" si="1048"/>
        <v>0</v>
      </c>
      <c r="O415" s="12"/>
      <c r="P415" s="12"/>
      <c r="Q415" s="12"/>
      <c r="R415" s="12">
        <f t="shared" si="945"/>
        <v>3800</v>
      </c>
      <c r="S415" s="12">
        <f t="shared" si="946"/>
        <v>0</v>
      </c>
      <c r="T415" s="12">
        <f t="shared" si="947"/>
        <v>0</v>
      </c>
      <c r="U415" s="12"/>
      <c r="V415" s="12"/>
      <c r="W415" s="12">
        <f t="shared" si="920"/>
        <v>3800</v>
      </c>
      <c r="X415" s="12">
        <f t="shared" si="921"/>
        <v>0</v>
      </c>
      <c r="Y415" s="12">
        <f t="shared" si="922"/>
        <v>0</v>
      </c>
      <c r="Z415" s="12"/>
      <c r="AA415" s="12"/>
      <c r="AB415" s="12"/>
      <c r="AC415" s="12">
        <f t="shared" si="913"/>
        <v>3800</v>
      </c>
      <c r="AD415" s="12">
        <f t="shared" si="914"/>
        <v>0</v>
      </c>
      <c r="AE415" s="12">
        <f t="shared" si="915"/>
        <v>0</v>
      </c>
      <c r="AF415" s="12"/>
      <c r="AG415" s="12"/>
      <c r="AH415" s="12">
        <f t="shared" si="909"/>
        <v>3800</v>
      </c>
      <c r="AI415" s="12">
        <f t="shared" si="910"/>
        <v>0</v>
      </c>
      <c r="AJ415" s="12">
        <f t="shared" si="911"/>
        <v>0</v>
      </c>
      <c r="AK415" s="12"/>
      <c r="AL415" s="12"/>
      <c r="AM415" s="12"/>
      <c r="AN415" s="12">
        <f t="shared" si="1007"/>
        <v>3800</v>
      </c>
      <c r="AO415" s="12">
        <f t="shared" si="1008"/>
        <v>0</v>
      </c>
      <c r="AP415" s="12">
        <f t="shared" si="1009"/>
        <v>0</v>
      </c>
      <c r="AQ415" s="12"/>
      <c r="AR415" s="1"/>
    </row>
    <row r="416" spans="1:44" ht="47.25" customHeight="1" x14ac:dyDescent="0.25">
      <c r="A416" s="9" t="s">
        <v>720</v>
      </c>
      <c r="B416" s="11"/>
      <c r="C416" s="9"/>
      <c r="D416" s="9"/>
      <c r="E416" s="13" t="s">
        <v>924</v>
      </c>
      <c r="F416" s="12">
        <f t="shared" ref="F416:K420" si="1049">F417</f>
        <v>696.8</v>
      </c>
      <c r="G416" s="12">
        <f t="shared" si="1049"/>
        <v>741.3</v>
      </c>
      <c r="H416" s="12">
        <f t="shared" si="1049"/>
        <v>741.3</v>
      </c>
      <c r="I416" s="12">
        <f t="shared" si="1049"/>
        <v>0</v>
      </c>
      <c r="J416" s="12">
        <f t="shared" si="1049"/>
        <v>0</v>
      </c>
      <c r="K416" s="12">
        <f t="shared" si="1049"/>
        <v>0</v>
      </c>
      <c r="L416" s="12">
        <f t="shared" si="1011"/>
        <v>696.8</v>
      </c>
      <c r="M416" s="12">
        <f t="shared" si="1012"/>
        <v>741.3</v>
      </c>
      <c r="N416" s="12">
        <f t="shared" si="1013"/>
        <v>741.3</v>
      </c>
      <c r="O416" s="12">
        <f t="shared" ref="O416:Q420" si="1050">O417</f>
        <v>0</v>
      </c>
      <c r="P416" s="12">
        <f t="shared" si="1050"/>
        <v>0</v>
      </c>
      <c r="Q416" s="12">
        <f t="shared" si="1050"/>
        <v>0</v>
      </c>
      <c r="R416" s="12">
        <f t="shared" si="945"/>
        <v>696.8</v>
      </c>
      <c r="S416" s="12">
        <f t="shared" si="946"/>
        <v>741.3</v>
      </c>
      <c r="T416" s="12">
        <f t="shared" si="947"/>
        <v>741.3</v>
      </c>
      <c r="U416" s="12">
        <f t="shared" ref="U416:V420" si="1051">U417</f>
        <v>0</v>
      </c>
      <c r="V416" s="12">
        <f t="shared" si="1051"/>
        <v>0</v>
      </c>
      <c r="W416" s="12">
        <f t="shared" si="920"/>
        <v>696.8</v>
      </c>
      <c r="X416" s="12">
        <f t="shared" si="921"/>
        <v>741.3</v>
      </c>
      <c r="Y416" s="12">
        <f t="shared" si="922"/>
        <v>741.3</v>
      </c>
      <c r="Z416" s="12">
        <f t="shared" ref="Z416:AB420" si="1052">Z417</f>
        <v>0</v>
      </c>
      <c r="AA416" s="12">
        <f t="shared" si="1052"/>
        <v>0</v>
      </c>
      <c r="AB416" s="12">
        <f t="shared" si="1052"/>
        <v>0</v>
      </c>
      <c r="AC416" s="12">
        <f t="shared" si="913"/>
        <v>696.8</v>
      </c>
      <c r="AD416" s="12">
        <f t="shared" si="914"/>
        <v>741.3</v>
      </c>
      <c r="AE416" s="12">
        <f t="shared" si="915"/>
        <v>741.3</v>
      </c>
      <c r="AF416" s="12">
        <f t="shared" ref="AF416:AG420" si="1053">AF417</f>
        <v>0</v>
      </c>
      <c r="AG416" s="12">
        <f t="shared" si="1053"/>
        <v>0</v>
      </c>
      <c r="AH416" s="12">
        <f t="shared" si="909"/>
        <v>696.8</v>
      </c>
      <c r="AI416" s="12">
        <f t="shared" si="910"/>
        <v>741.3</v>
      </c>
      <c r="AJ416" s="12">
        <f t="shared" si="911"/>
        <v>741.3</v>
      </c>
      <c r="AK416" s="12">
        <f t="shared" ref="AK416:AQ420" si="1054">AK417</f>
        <v>0</v>
      </c>
      <c r="AL416" s="12">
        <f t="shared" si="1054"/>
        <v>0</v>
      </c>
      <c r="AM416" s="12">
        <f t="shared" si="1054"/>
        <v>0</v>
      </c>
      <c r="AN416" s="12">
        <f t="shared" si="1007"/>
        <v>696.8</v>
      </c>
      <c r="AO416" s="12">
        <f t="shared" si="1008"/>
        <v>741.3</v>
      </c>
      <c r="AP416" s="12">
        <f t="shared" si="1009"/>
        <v>741.3</v>
      </c>
      <c r="AQ416" s="12">
        <f t="shared" si="1054"/>
        <v>0</v>
      </c>
      <c r="AR416" s="1"/>
    </row>
    <row r="417" spans="1:44" ht="47.25" customHeight="1" x14ac:dyDescent="0.25">
      <c r="A417" s="9" t="s">
        <v>720</v>
      </c>
      <c r="B417" s="11">
        <v>600</v>
      </c>
      <c r="C417" s="9"/>
      <c r="D417" s="9"/>
      <c r="E417" s="13" t="s">
        <v>436</v>
      </c>
      <c r="F417" s="12">
        <f t="shared" ref="F417:K417" si="1055">F420+F418</f>
        <v>696.8</v>
      </c>
      <c r="G417" s="12">
        <f t="shared" si="1055"/>
        <v>741.3</v>
      </c>
      <c r="H417" s="12">
        <f t="shared" si="1055"/>
        <v>741.3</v>
      </c>
      <c r="I417" s="12">
        <f t="shared" si="1055"/>
        <v>0</v>
      </c>
      <c r="J417" s="12">
        <f t="shared" si="1055"/>
        <v>0</v>
      </c>
      <c r="K417" s="12">
        <f t="shared" si="1055"/>
        <v>0</v>
      </c>
      <c r="L417" s="12">
        <f t="shared" si="1011"/>
        <v>696.8</v>
      </c>
      <c r="M417" s="12">
        <f t="shared" si="1012"/>
        <v>741.3</v>
      </c>
      <c r="N417" s="12">
        <f t="shared" si="1013"/>
        <v>741.3</v>
      </c>
      <c r="O417" s="12">
        <f t="shared" ref="O417:Q417" si="1056">O420+O418</f>
        <v>0</v>
      </c>
      <c r="P417" s="12">
        <f t="shared" si="1056"/>
        <v>0</v>
      </c>
      <c r="Q417" s="12">
        <f t="shared" si="1056"/>
        <v>0</v>
      </c>
      <c r="R417" s="12">
        <f t="shared" si="945"/>
        <v>696.8</v>
      </c>
      <c r="S417" s="12">
        <f t="shared" si="946"/>
        <v>741.3</v>
      </c>
      <c r="T417" s="12">
        <f t="shared" si="947"/>
        <v>741.3</v>
      </c>
      <c r="U417" s="12">
        <f t="shared" ref="U417:V417" si="1057">U420+U418</f>
        <v>0</v>
      </c>
      <c r="V417" s="12">
        <f t="shared" si="1057"/>
        <v>0</v>
      </c>
      <c r="W417" s="12">
        <f t="shared" si="920"/>
        <v>696.8</v>
      </c>
      <c r="X417" s="12">
        <f t="shared" si="921"/>
        <v>741.3</v>
      </c>
      <c r="Y417" s="12">
        <f t="shared" si="922"/>
        <v>741.3</v>
      </c>
      <c r="Z417" s="12">
        <f t="shared" ref="Z417:AB417" si="1058">Z420+Z418</f>
        <v>0</v>
      </c>
      <c r="AA417" s="12">
        <f t="shared" si="1058"/>
        <v>0</v>
      </c>
      <c r="AB417" s="12">
        <f t="shared" si="1058"/>
        <v>0</v>
      </c>
      <c r="AC417" s="12">
        <f t="shared" si="913"/>
        <v>696.8</v>
      </c>
      <c r="AD417" s="12">
        <f t="shared" si="914"/>
        <v>741.3</v>
      </c>
      <c r="AE417" s="12">
        <f t="shared" si="915"/>
        <v>741.3</v>
      </c>
      <c r="AF417" s="12">
        <f t="shared" ref="AF417:AG417" si="1059">AF420+AF418</f>
        <v>0</v>
      </c>
      <c r="AG417" s="12">
        <f t="shared" si="1059"/>
        <v>0</v>
      </c>
      <c r="AH417" s="12">
        <f t="shared" si="909"/>
        <v>696.8</v>
      </c>
      <c r="AI417" s="12">
        <f t="shared" si="910"/>
        <v>741.3</v>
      </c>
      <c r="AJ417" s="12">
        <f t="shared" si="911"/>
        <v>741.3</v>
      </c>
      <c r="AK417" s="12">
        <f t="shared" ref="AK417:AQ417" si="1060">AK420+AK418</f>
        <v>0</v>
      </c>
      <c r="AL417" s="12">
        <f t="shared" ref="AL417:AM417" si="1061">AL420+AL418</f>
        <v>0</v>
      </c>
      <c r="AM417" s="12">
        <f t="shared" si="1061"/>
        <v>0</v>
      </c>
      <c r="AN417" s="12">
        <f t="shared" si="1007"/>
        <v>696.8</v>
      </c>
      <c r="AO417" s="12">
        <f t="shared" si="1008"/>
        <v>741.3</v>
      </c>
      <c r="AP417" s="12">
        <f t="shared" si="1009"/>
        <v>741.3</v>
      </c>
      <c r="AQ417" s="12">
        <f t="shared" si="1060"/>
        <v>0</v>
      </c>
      <c r="AR417" s="1"/>
    </row>
    <row r="418" spans="1:44" ht="15.75" customHeight="1" x14ac:dyDescent="0.25">
      <c r="A418" s="9" t="s">
        <v>720</v>
      </c>
      <c r="B418" s="11">
        <v>610</v>
      </c>
      <c r="C418" s="9"/>
      <c r="D418" s="9"/>
      <c r="E418" s="13" t="s">
        <v>437</v>
      </c>
      <c r="F418" s="12">
        <f t="shared" ref="F418:K418" si="1062">F419</f>
        <v>175</v>
      </c>
      <c r="G418" s="12">
        <f t="shared" si="1062"/>
        <v>186.2</v>
      </c>
      <c r="H418" s="12">
        <f t="shared" si="1062"/>
        <v>186.2</v>
      </c>
      <c r="I418" s="12">
        <f t="shared" si="1062"/>
        <v>0</v>
      </c>
      <c r="J418" s="12">
        <f t="shared" si="1062"/>
        <v>0</v>
      </c>
      <c r="K418" s="12">
        <f t="shared" si="1062"/>
        <v>0</v>
      </c>
      <c r="L418" s="12">
        <f t="shared" si="1011"/>
        <v>175</v>
      </c>
      <c r="M418" s="12">
        <f t="shared" si="1012"/>
        <v>186.2</v>
      </c>
      <c r="N418" s="12">
        <f t="shared" si="1013"/>
        <v>186.2</v>
      </c>
      <c r="O418" s="12">
        <f t="shared" ref="O418:Q418" si="1063">O419</f>
        <v>0</v>
      </c>
      <c r="P418" s="12">
        <f t="shared" si="1063"/>
        <v>0</v>
      </c>
      <c r="Q418" s="12">
        <f t="shared" si="1063"/>
        <v>0</v>
      </c>
      <c r="R418" s="12">
        <f t="shared" si="945"/>
        <v>175</v>
      </c>
      <c r="S418" s="12">
        <f t="shared" si="946"/>
        <v>186.2</v>
      </c>
      <c r="T418" s="12">
        <f t="shared" si="947"/>
        <v>186.2</v>
      </c>
      <c r="U418" s="12">
        <f t="shared" ref="U418:V418" si="1064">U419</f>
        <v>0</v>
      </c>
      <c r="V418" s="12">
        <f t="shared" si="1064"/>
        <v>0</v>
      </c>
      <c r="W418" s="12">
        <f t="shared" si="920"/>
        <v>175</v>
      </c>
      <c r="X418" s="12">
        <f t="shared" si="921"/>
        <v>186.2</v>
      </c>
      <c r="Y418" s="12">
        <f t="shared" si="922"/>
        <v>186.2</v>
      </c>
      <c r="Z418" s="12">
        <f t="shared" ref="Z418:AB418" si="1065">Z419</f>
        <v>0</v>
      </c>
      <c r="AA418" s="12">
        <f t="shared" si="1065"/>
        <v>0</v>
      </c>
      <c r="AB418" s="12">
        <f t="shared" si="1065"/>
        <v>0</v>
      </c>
      <c r="AC418" s="12">
        <f t="shared" si="913"/>
        <v>175</v>
      </c>
      <c r="AD418" s="12">
        <f t="shared" si="914"/>
        <v>186.2</v>
      </c>
      <c r="AE418" s="12">
        <f t="shared" si="915"/>
        <v>186.2</v>
      </c>
      <c r="AF418" s="12">
        <f t="shared" ref="AF418:AG418" si="1066">AF419</f>
        <v>0</v>
      </c>
      <c r="AG418" s="12">
        <f t="shared" si="1066"/>
        <v>0</v>
      </c>
      <c r="AH418" s="12">
        <f t="shared" si="909"/>
        <v>175</v>
      </c>
      <c r="AI418" s="12">
        <f t="shared" si="910"/>
        <v>186.2</v>
      </c>
      <c r="AJ418" s="12">
        <f t="shared" si="911"/>
        <v>186.2</v>
      </c>
      <c r="AK418" s="12">
        <f t="shared" ref="AK418:AQ418" si="1067">AK419</f>
        <v>0</v>
      </c>
      <c r="AL418" s="12">
        <f t="shared" si="1067"/>
        <v>0</v>
      </c>
      <c r="AM418" s="12">
        <f t="shared" si="1067"/>
        <v>0</v>
      </c>
      <c r="AN418" s="12">
        <f t="shared" si="1007"/>
        <v>175</v>
      </c>
      <c r="AO418" s="12">
        <f t="shared" si="1008"/>
        <v>186.2</v>
      </c>
      <c r="AP418" s="12">
        <f t="shared" si="1009"/>
        <v>186.2</v>
      </c>
      <c r="AQ418" s="12">
        <f t="shared" si="1067"/>
        <v>0</v>
      </c>
      <c r="AR418" s="1"/>
    </row>
    <row r="419" spans="1:44" ht="15.75" customHeight="1" x14ac:dyDescent="0.25">
      <c r="A419" s="9" t="s">
        <v>720</v>
      </c>
      <c r="B419" s="11">
        <v>610</v>
      </c>
      <c r="C419" s="9" t="s">
        <v>189</v>
      </c>
      <c r="D419" s="9" t="s">
        <v>185</v>
      </c>
      <c r="E419" s="13" t="s">
        <v>411</v>
      </c>
      <c r="F419" s="12">
        <v>175</v>
      </c>
      <c r="G419" s="12">
        <v>186.2</v>
      </c>
      <c r="H419" s="12">
        <v>186.2</v>
      </c>
      <c r="I419" s="12"/>
      <c r="J419" s="12"/>
      <c r="K419" s="12"/>
      <c r="L419" s="12">
        <f t="shared" si="1011"/>
        <v>175</v>
      </c>
      <c r="M419" s="12">
        <f t="shared" si="1012"/>
        <v>186.2</v>
      </c>
      <c r="N419" s="12">
        <f t="shared" si="1013"/>
        <v>186.2</v>
      </c>
      <c r="O419" s="12"/>
      <c r="P419" s="12"/>
      <c r="Q419" s="12"/>
      <c r="R419" s="12">
        <f t="shared" si="945"/>
        <v>175</v>
      </c>
      <c r="S419" s="12">
        <f t="shared" si="946"/>
        <v>186.2</v>
      </c>
      <c r="T419" s="12">
        <f t="shared" si="947"/>
        <v>186.2</v>
      </c>
      <c r="U419" s="12"/>
      <c r="V419" s="12"/>
      <c r="W419" s="12">
        <f t="shared" si="920"/>
        <v>175</v>
      </c>
      <c r="X419" s="12">
        <f t="shared" si="921"/>
        <v>186.2</v>
      </c>
      <c r="Y419" s="12">
        <f t="shared" si="922"/>
        <v>186.2</v>
      </c>
      <c r="Z419" s="12"/>
      <c r="AA419" s="12"/>
      <c r="AB419" s="12"/>
      <c r="AC419" s="12">
        <f t="shared" si="913"/>
        <v>175</v>
      </c>
      <c r="AD419" s="12">
        <f t="shared" si="914"/>
        <v>186.2</v>
      </c>
      <c r="AE419" s="12">
        <f t="shared" si="915"/>
        <v>186.2</v>
      </c>
      <c r="AF419" s="12"/>
      <c r="AG419" s="12"/>
      <c r="AH419" s="12">
        <f t="shared" si="909"/>
        <v>175</v>
      </c>
      <c r="AI419" s="12">
        <f t="shared" si="910"/>
        <v>186.2</v>
      </c>
      <c r="AJ419" s="12">
        <f t="shared" si="911"/>
        <v>186.2</v>
      </c>
      <c r="AK419" s="12"/>
      <c r="AL419" s="12"/>
      <c r="AM419" s="12"/>
      <c r="AN419" s="12">
        <f t="shared" si="1007"/>
        <v>175</v>
      </c>
      <c r="AO419" s="12">
        <f t="shared" si="1008"/>
        <v>186.2</v>
      </c>
      <c r="AP419" s="12">
        <f t="shared" si="1009"/>
        <v>186.2</v>
      </c>
      <c r="AQ419" s="12"/>
      <c r="AR419" s="1"/>
    </row>
    <row r="420" spans="1:44" ht="15.75" customHeight="1" x14ac:dyDescent="0.25">
      <c r="A420" s="9" t="s">
        <v>720</v>
      </c>
      <c r="B420" s="11">
        <v>620</v>
      </c>
      <c r="C420" s="9"/>
      <c r="D420" s="9"/>
      <c r="E420" s="13" t="s">
        <v>438</v>
      </c>
      <c r="F420" s="12">
        <f t="shared" si="1049"/>
        <v>521.79999999999995</v>
      </c>
      <c r="G420" s="12">
        <f t="shared" si="1049"/>
        <v>555.1</v>
      </c>
      <c r="H420" s="12">
        <f t="shared" si="1049"/>
        <v>555.1</v>
      </c>
      <c r="I420" s="12">
        <f t="shared" si="1049"/>
        <v>0</v>
      </c>
      <c r="J420" s="12">
        <f t="shared" si="1049"/>
        <v>0</v>
      </c>
      <c r="K420" s="12">
        <f t="shared" si="1049"/>
        <v>0</v>
      </c>
      <c r="L420" s="12">
        <f t="shared" si="1011"/>
        <v>521.79999999999995</v>
      </c>
      <c r="M420" s="12">
        <f t="shared" si="1012"/>
        <v>555.1</v>
      </c>
      <c r="N420" s="12">
        <f t="shared" si="1013"/>
        <v>555.1</v>
      </c>
      <c r="O420" s="12">
        <f t="shared" si="1050"/>
        <v>0</v>
      </c>
      <c r="P420" s="12">
        <f t="shared" si="1050"/>
        <v>0</v>
      </c>
      <c r="Q420" s="12">
        <f t="shared" si="1050"/>
        <v>0</v>
      </c>
      <c r="R420" s="12">
        <f t="shared" si="945"/>
        <v>521.79999999999995</v>
      </c>
      <c r="S420" s="12">
        <f t="shared" si="946"/>
        <v>555.1</v>
      </c>
      <c r="T420" s="12">
        <f t="shared" si="947"/>
        <v>555.1</v>
      </c>
      <c r="U420" s="12">
        <f t="shared" si="1051"/>
        <v>0</v>
      </c>
      <c r="V420" s="12">
        <f t="shared" si="1051"/>
        <v>0</v>
      </c>
      <c r="W420" s="12">
        <f t="shared" si="920"/>
        <v>521.79999999999995</v>
      </c>
      <c r="X420" s="12">
        <f t="shared" si="921"/>
        <v>555.1</v>
      </c>
      <c r="Y420" s="12">
        <f t="shared" si="922"/>
        <v>555.1</v>
      </c>
      <c r="Z420" s="12">
        <f t="shared" si="1052"/>
        <v>0</v>
      </c>
      <c r="AA420" s="12">
        <f t="shared" si="1052"/>
        <v>0</v>
      </c>
      <c r="AB420" s="12">
        <f t="shared" si="1052"/>
        <v>0</v>
      </c>
      <c r="AC420" s="12">
        <f t="shared" si="913"/>
        <v>521.79999999999995</v>
      </c>
      <c r="AD420" s="12">
        <f t="shared" si="914"/>
        <v>555.1</v>
      </c>
      <c r="AE420" s="12">
        <f t="shared" si="915"/>
        <v>555.1</v>
      </c>
      <c r="AF420" s="12">
        <f t="shared" si="1053"/>
        <v>0</v>
      </c>
      <c r="AG420" s="12">
        <f t="shared" si="1053"/>
        <v>0</v>
      </c>
      <c r="AH420" s="12">
        <f t="shared" si="909"/>
        <v>521.79999999999995</v>
      </c>
      <c r="AI420" s="12">
        <f t="shared" si="910"/>
        <v>555.1</v>
      </c>
      <c r="AJ420" s="12">
        <f t="shared" si="911"/>
        <v>555.1</v>
      </c>
      <c r="AK420" s="12">
        <f t="shared" si="1054"/>
        <v>0</v>
      </c>
      <c r="AL420" s="12">
        <f t="shared" si="1054"/>
        <v>0</v>
      </c>
      <c r="AM420" s="12">
        <f t="shared" si="1054"/>
        <v>0</v>
      </c>
      <c r="AN420" s="12">
        <f t="shared" si="1007"/>
        <v>521.79999999999995</v>
      </c>
      <c r="AO420" s="12">
        <f t="shared" si="1008"/>
        <v>555.1</v>
      </c>
      <c r="AP420" s="12">
        <f t="shared" si="1009"/>
        <v>555.1</v>
      </c>
      <c r="AQ420" s="12">
        <f t="shared" si="1054"/>
        <v>0</v>
      </c>
      <c r="AR420" s="1"/>
    </row>
    <row r="421" spans="1:44" ht="15.75" customHeight="1" x14ac:dyDescent="0.25">
      <c r="A421" s="9" t="s">
        <v>720</v>
      </c>
      <c r="B421" s="11">
        <v>620</v>
      </c>
      <c r="C421" s="9" t="s">
        <v>189</v>
      </c>
      <c r="D421" s="9" t="s">
        <v>185</v>
      </c>
      <c r="E421" s="13" t="s">
        <v>411</v>
      </c>
      <c r="F421" s="12">
        <v>521.79999999999995</v>
      </c>
      <c r="G421" s="12">
        <v>555.1</v>
      </c>
      <c r="H421" s="12">
        <v>555.1</v>
      </c>
      <c r="I421" s="12"/>
      <c r="J421" s="12"/>
      <c r="K421" s="12"/>
      <c r="L421" s="12">
        <f t="shared" si="1011"/>
        <v>521.79999999999995</v>
      </c>
      <c r="M421" s="12">
        <f t="shared" si="1012"/>
        <v>555.1</v>
      </c>
      <c r="N421" s="12">
        <f t="shared" si="1013"/>
        <v>555.1</v>
      </c>
      <c r="O421" s="12"/>
      <c r="P421" s="12"/>
      <c r="Q421" s="12"/>
      <c r="R421" s="12">
        <f t="shared" si="945"/>
        <v>521.79999999999995</v>
      </c>
      <c r="S421" s="12">
        <f t="shared" si="946"/>
        <v>555.1</v>
      </c>
      <c r="T421" s="12">
        <f t="shared" si="947"/>
        <v>555.1</v>
      </c>
      <c r="U421" s="12"/>
      <c r="V421" s="12"/>
      <c r="W421" s="12">
        <f t="shared" si="920"/>
        <v>521.79999999999995</v>
      </c>
      <c r="X421" s="12">
        <f t="shared" si="921"/>
        <v>555.1</v>
      </c>
      <c r="Y421" s="12">
        <f t="shared" si="922"/>
        <v>555.1</v>
      </c>
      <c r="Z421" s="12"/>
      <c r="AA421" s="12"/>
      <c r="AB421" s="12"/>
      <c r="AC421" s="12">
        <f t="shared" si="913"/>
        <v>521.79999999999995</v>
      </c>
      <c r="AD421" s="12">
        <f t="shared" si="914"/>
        <v>555.1</v>
      </c>
      <c r="AE421" s="12">
        <f t="shared" si="915"/>
        <v>555.1</v>
      </c>
      <c r="AF421" s="12"/>
      <c r="AG421" s="12"/>
      <c r="AH421" s="12">
        <f t="shared" si="909"/>
        <v>521.79999999999995</v>
      </c>
      <c r="AI421" s="12">
        <f t="shared" si="910"/>
        <v>555.1</v>
      </c>
      <c r="AJ421" s="12">
        <f t="shared" si="911"/>
        <v>555.1</v>
      </c>
      <c r="AK421" s="12"/>
      <c r="AL421" s="12"/>
      <c r="AM421" s="12"/>
      <c r="AN421" s="12">
        <f t="shared" si="1007"/>
        <v>521.79999999999995</v>
      </c>
      <c r="AO421" s="12">
        <f t="shared" si="1008"/>
        <v>555.1</v>
      </c>
      <c r="AP421" s="12">
        <f t="shared" si="1009"/>
        <v>555.1</v>
      </c>
      <c r="AQ421" s="12"/>
      <c r="AR421" s="1"/>
    </row>
    <row r="422" spans="1:44" ht="63" customHeight="1" x14ac:dyDescent="0.25">
      <c r="A422" s="9" t="s">
        <v>721</v>
      </c>
      <c r="B422" s="11"/>
      <c r="C422" s="9"/>
      <c r="D422" s="9"/>
      <c r="E422" s="17" t="s">
        <v>782</v>
      </c>
      <c r="F422" s="12">
        <f t="shared" ref="F422:K422" si="1068">F423</f>
        <v>10235.4</v>
      </c>
      <c r="G422" s="12">
        <f t="shared" si="1068"/>
        <v>10235.4</v>
      </c>
      <c r="H422" s="12">
        <f t="shared" si="1068"/>
        <v>10235.4</v>
      </c>
      <c r="I422" s="12">
        <f t="shared" si="1068"/>
        <v>0</v>
      </c>
      <c r="J422" s="12">
        <f t="shared" si="1068"/>
        <v>0</v>
      </c>
      <c r="K422" s="12">
        <f t="shared" si="1068"/>
        <v>0</v>
      </c>
      <c r="L422" s="12">
        <f t="shared" si="1011"/>
        <v>10235.4</v>
      </c>
      <c r="M422" s="12">
        <f t="shared" si="1012"/>
        <v>10235.4</v>
      </c>
      <c r="N422" s="12">
        <f t="shared" si="1013"/>
        <v>10235.4</v>
      </c>
      <c r="O422" s="12">
        <f t="shared" ref="O422:Q422" si="1069">O423</f>
        <v>0</v>
      </c>
      <c r="P422" s="12">
        <f t="shared" si="1069"/>
        <v>0</v>
      </c>
      <c r="Q422" s="12">
        <f t="shared" si="1069"/>
        <v>0</v>
      </c>
      <c r="R422" s="12">
        <f t="shared" si="945"/>
        <v>10235.4</v>
      </c>
      <c r="S422" s="12">
        <f t="shared" si="946"/>
        <v>10235.4</v>
      </c>
      <c r="T422" s="12">
        <f t="shared" si="947"/>
        <v>10235.4</v>
      </c>
      <c r="U422" s="12">
        <f t="shared" ref="U422:V422" si="1070">U423</f>
        <v>0</v>
      </c>
      <c r="V422" s="12">
        <f t="shared" si="1070"/>
        <v>0</v>
      </c>
      <c r="W422" s="12">
        <f t="shared" si="920"/>
        <v>10235.4</v>
      </c>
      <c r="X422" s="12">
        <f t="shared" si="921"/>
        <v>10235.4</v>
      </c>
      <c r="Y422" s="12">
        <f t="shared" si="922"/>
        <v>10235.4</v>
      </c>
      <c r="Z422" s="12">
        <f t="shared" ref="Z422:AB422" si="1071">Z423</f>
        <v>0</v>
      </c>
      <c r="AA422" s="12">
        <f t="shared" si="1071"/>
        <v>0</v>
      </c>
      <c r="AB422" s="12">
        <f t="shared" si="1071"/>
        <v>0</v>
      </c>
      <c r="AC422" s="12">
        <f t="shared" si="913"/>
        <v>10235.4</v>
      </c>
      <c r="AD422" s="12">
        <f t="shared" si="914"/>
        <v>10235.4</v>
      </c>
      <c r="AE422" s="12">
        <f t="shared" si="915"/>
        <v>10235.4</v>
      </c>
      <c r="AF422" s="12">
        <f t="shared" ref="AF422:AG422" si="1072">AF423</f>
        <v>0</v>
      </c>
      <c r="AG422" s="12">
        <f t="shared" si="1072"/>
        <v>0</v>
      </c>
      <c r="AH422" s="12">
        <f t="shared" si="909"/>
        <v>10235.4</v>
      </c>
      <c r="AI422" s="12">
        <f t="shared" si="910"/>
        <v>10235.4</v>
      </c>
      <c r="AJ422" s="12">
        <f t="shared" si="911"/>
        <v>10235.4</v>
      </c>
      <c r="AK422" s="12">
        <f t="shared" ref="AK422:AQ422" si="1073">AK423</f>
        <v>0</v>
      </c>
      <c r="AL422" s="12">
        <f t="shared" si="1073"/>
        <v>0</v>
      </c>
      <c r="AM422" s="12">
        <f t="shared" si="1073"/>
        <v>0</v>
      </c>
      <c r="AN422" s="12">
        <f t="shared" si="1007"/>
        <v>10235.4</v>
      </c>
      <c r="AO422" s="12">
        <f t="shared" si="1008"/>
        <v>10235.4</v>
      </c>
      <c r="AP422" s="12">
        <f t="shared" si="1009"/>
        <v>10235.4</v>
      </c>
      <c r="AQ422" s="12">
        <f t="shared" si="1073"/>
        <v>0</v>
      </c>
      <c r="AR422" s="1"/>
    </row>
    <row r="423" spans="1:44" ht="47.25" customHeight="1" x14ac:dyDescent="0.25">
      <c r="A423" s="9" t="s">
        <v>721</v>
      </c>
      <c r="B423" s="11">
        <v>600</v>
      </c>
      <c r="C423" s="9"/>
      <c r="D423" s="9"/>
      <c r="E423" s="13" t="s">
        <v>436</v>
      </c>
      <c r="F423" s="12">
        <f t="shared" ref="F423:K423" si="1074">F424+F426</f>
        <v>10235.4</v>
      </c>
      <c r="G423" s="12">
        <f t="shared" si="1074"/>
        <v>10235.4</v>
      </c>
      <c r="H423" s="12">
        <f t="shared" si="1074"/>
        <v>10235.4</v>
      </c>
      <c r="I423" s="12">
        <f t="shared" si="1074"/>
        <v>0</v>
      </c>
      <c r="J423" s="12">
        <f t="shared" si="1074"/>
        <v>0</v>
      </c>
      <c r="K423" s="12">
        <f t="shared" si="1074"/>
        <v>0</v>
      </c>
      <c r="L423" s="12">
        <f t="shared" si="1011"/>
        <v>10235.4</v>
      </c>
      <c r="M423" s="12">
        <f t="shared" si="1012"/>
        <v>10235.4</v>
      </c>
      <c r="N423" s="12">
        <f t="shared" si="1013"/>
        <v>10235.4</v>
      </c>
      <c r="O423" s="12">
        <f t="shared" ref="O423:Q423" si="1075">O424+O426</f>
        <v>0</v>
      </c>
      <c r="P423" s="12">
        <f t="shared" si="1075"/>
        <v>0</v>
      </c>
      <c r="Q423" s="12">
        <f t="shared" si="1075"/>
        <v>0</v>
      </c>
      <c r="R423" s="12">
        <f t="shared" si="945"/>
        <v>10235.4</v>
      </c>
      <c r="S423" s="12">
        <f t="shared" si="946"/>
        <v>10235.4</v>
      </c>
      <c r="T423" s="12">
        <f t="shared" si="947"/>
        <v>10235.4</v>
      </c>
      <c r="U423" s="12">
        <f t="shared" ref="U423:V423" si="1076">U424+U426</f>
        <v>0</v>
      </c>
      <c r="V423" s="12">
        <f t="shared" si="1076"/>
        <v>0</v>
      </c>
      <c r="W423" s="12">
        <f t="shared" si="920"/>
        <v>10235.4</v>
      </c>
      <c r="X423" s="12">
        <f t="shared" si="921"/>
        <v>10235.4</v>
      </c>
      <c r="Y423" s="12">
        <f t="shared" si="922"/>
        <v>10235.4</v>
      </c>
      <c r="Z423" s="12">
        <f t="shared" ref="Z423:AB423" si="1077">Z424+Z426</f>
        <v>0</v>
      </c>
      <c r="AA423" s="12">
        <f t="shared" si="1077"/>
        <v>0</v>
      </c>
      <c r="AB423" s="12">
        <f t="shared" si="1077"/>
        <v>0</v>
      </c>
      <c r="AC423" s="12">
        <f t="shared" si="913"/>
        <v>10235.4</v>
      </c>
      <c r="AD423" s="12">
        <f t="shared" si="914"/>
        <v>10235.4</v>
      </c>
      <c r="AE423" s="12">
        <f t="shared" si="915"/>
        <v>10235.4</v>
      </c>
      <c r="AF423" s="12">
        <f t="shared" ref="AF423:AG423" si="1078">AF424+AF426</f>
        <v>0</v>
      </c>
      <c r="AG423" s="12">
        <f t="shared" si="1078"/>
        <v>0</v>
      </c>
      <c r="AH423" s="12">
        <f t="shared" ref="AH423:AH486" si="1079">AC423+AF423</f>
        <v>10235.4</v>
      </c>
      <c r="AI423" s="12">
        <f t="shared" ref="AI423:AI486" si="1080">AD423+AG423</f>
        <v>10235.4</v>
      </c>
      <c r="AJ423" s="12">
        <f t="shared" ref="AJ423:AJ486" si="1081">AE423</f>
        <v>10235.4</v>
      </c>
      <c r="AK423" s="12">
        <f t="shared" ref="AK423:AQ423" si="1082">AK424+AK426</f>
        <v>0</v>
      </c>
      <c r="AL423" s="12">
        <f t="shared" ref="AL423:AM423" si="1083">AL424+AL426</f>
        <v>0</v>
      </c>
      <c r="AM423" s="12">
        <f t="shared" si="1083"/>
        <v>0</v>
      </c>
      <c r="AN423" s="12">
        <f t="shared" si="1007"/>
        <v>10235.4</v>
      </c>
      <c r="AO423" s="12">
        <f t="shared" si="1008"/>
        <v>10235.4</v>
      </c>
      <c r="AP423" s="12">
        <f t="shared" si="1009"/>
        <v>10235.4</v>
      </c>
      <c r="AQ423" s="12">
        <f t="shared" si="1082"/>
        <v>0</v>
      </c>
      <c r="AR423" s="1"/>
    </row>
    <row r="424" spans="1:44" ht="15.75" customHeight="1" x14ac:dyDescent="0.25">
      <c r="A424" s="9" t="s">
        <v>721</v>
      </c>
      <c r="B424" s="11">
        <v>610</v>
      </c>
      <c r="C424" s="9"/>
      <c r="D424" s="9"/>
      <c r="E424" s="13" t="s">
        <v>437</v>
      </c>
      <c r="F424" s="12">
        <f t="shared" ref="F424:K424" si="1084">F425</f>
        <v>3966.2</v>
      </c>
      <c r="G424" s="12">
        <f t="shared" si="1084"/>
        <v>3966.2</v>
      </c>
      <c r="H424" s="12">
        <f t="shared" si="1084"/>
        <v>3966.2</v>
      </c>
      <c r="I424" s="12">
        <f t="shared" si="1084"/>
        <v>0</v>
      </c>
      <c r="J424" s="12">
        <f t="shared" si="1084"/>
        <v>0</v>
      </c>
      <c r="K424" s="12">
        <f t="shared" si="1084"/>
        <v>0</v>
      </c>
      <c r="L424" s="12">
        <f t="shared" si="1011"/>
        <v>3966.2</v>
      </c>
      <c r="M424" s="12">
        <f t="shared" si="1012"/>
        <v>3966.2</v>
      </c>
      <c r="N424" s="12">
        <f t="shared" si="1013"/>
        <v>3966.2</v>
      </c>
      <c r="O424" s="12">
        <f t="shared" ref="O424:Q424" si="1085">O425</f>
        <v>0</v>
      </c>
      <c r="P424" s="12">
        <f t="shared" si="1085"/>
        <v>0</v>
      </c>
      <c r="Q424" s="12">
        <f t="shared" si="1085"/>
        <v>0</v>
      </c>
      <c r="R424" s="12">
        <f t="shared" si="945"/>
        <v>3966.2</v>
      </c>
      <c r="S424" s="12">
        <f t="shared" si="946"/>
        <v>3966.2</v>
      </c>
      <c r="T424" s="12">
        <f t="shared" si="947"/>
        <v>3966.2</v>
      </c>
      <c r="U424" s="12">
        <f t="shared" ref="U424:V424" si="1086">U425</f>
        <v>0</v>
      </c>
      <c r="V424" s="12">
        <f t="shared" si="1086"/>
        <v>0</v>
      </c>
      <c r="W424" s="12">
        <f t="shared" si="920"/>
        <v>3966.2</v>
      </c>
      <c r="X424" s="12">
        <f t="shared" si="921"/>
        <v>3966.2</v>
      </c>
      <c r="Y424" s="12">
        <f t="shared" si="922"/>
        <v>3966.2</v>
      </c>
      <c r="Z424" s="12">
        <f t="shared" ref="Z424:AB424" si="1087">Z425</f>
        <v>0</v>
      </c>
      <c r="AA424" s="12">
        <f t="shared" si="1087"/>
        <v>0</v>
      </c>
      <c r="AB424" s="12">
        <f t="shared" si="1087"/>
        <v>0</v>
      </c>
      <c r="AC424" s="12">
        <f t="shared" si="913"/>
        <v>3966.2</v>
      </c>
      <c r="AD424" s="12">
        <f t="shared" si="914"/>
        <v>3966.2</v>
      </c>
      <c r="AE424" s="12">
        <f t="shared" si="915"/>
        <v>3966.2</v>
      </c>
      <c r="AF424" s="12">
        <f t="shared" ref="AF424:AG424" si="1088">AF425</f>
        <v>0</v>
      </c>
      <c r="AG424" s="12">
        <f t="shared" si="1088"/>
        <v>0</v>
      </c>
      <c r="AH424" s="12">
        <f t="shared" si="1079"/>
        <v>3966.2</v>
      </c>
      <c r="AI424" s="12">
        <f t="shared" si="1080"/>
        <v>3966.2</v>
      </c>
      <c r="AJ424" s="12">
        <f t="shared" si="1081"/>
        <v>3966.2</v>
      </c>
      <c r="AK424" s="12">
        <f t="shared" ref="AK424:AQ424" si="1089">AK425</f>
        <v>0</v>
      </c>
      <c r="AL424" s="12">
        <f t="shared" si="1089"/>
        <v>0</v>
      </c>
      <c r="AM424" s="12">
        <f t="shared" si="1089"/>
        <v>0</v>
      </c>
      <c r="AN424" s="12">
        <f t="shared" si="1007"/>
        <v>3966.2</v>
      </c>
      <c r="AO424" s="12">
        <f t="shared" si="1008"/>
        <v>3966.2</v>
      </c>
      <c r="AP424" s="12">
        <f t="shared" si="1009"/>
        <v>3966.2</v>
      </c>
      <c r="AQ424" s="12">
        <f t="shared" si="1089"/>
        <v>0</v>
      </c>
      <c r="AR424" s="1"/>
    </row>
    <row r="425" spans="1:44" ht="15.75" customHeight="1" x14ac:dyDescent="0.25">
      <c r="A425" s="9" t="s">
        <v>721</v>
      </c>
      <c r="B425" s="11">
        <v>610</v>
      </c>
      <c r="C425" s="9" t="s">
        <v>197</v>
      </c>
      <c r="D425" s="9" t="s">
        <v>185</v>
      </c>
      <c r="E425" s="13" t="s">
        <v>416</v>
      </c>
      <c r="F425" s="12">
        <v>3966.2</v>
      </c>
      <c r="G425" s="12">
        <v>3966.2</v>
      </c>
      <c r="H425" s="12">
        <v>3966.2</v>
      </c>
      <c r="I425" s="12"/>
      <c r="J425" s="12"/>
      <c r="K425" s="12"/>
      <c r="L425" s="12">
        <f t="shared" si="1011"/>
        <v>3966.2</v>
      </c>
      <c r="M425" s="12">
        <f t="shared" si="1012"/>
        <v>3966.2</v>
      </c>
      <c r="N425" s="12">
        <f t="shared" si="1013"/>
        <v>3966.2</v>
      </c>
      <c r="O425" s="12"/>
      <c r="P425" s="12"/>
      <c r="Q425" s="12"/>
      <c r="R425" s="12">
        <f t="shared" si="945"/>
        <v>3966.2</v>
      </c>
      <c r="S425" s="12">
        <f t="shared" si="946"/>
        <v>3966.2</v>
      </c>
      <c r="T425" s="12">
        <f t="shared" si="947"/>
        <v>3966.2</v>
      </c>
      <c r="U425" s="12"/>
      <c r="V425" s="12"/>
      <c r="W425" s="12">
        <f t="shared" si="920"/>
        <v>3966.2</v>
      </c>
      <c r="X425" s="12">
        <f t="shared" si="921"/>
        <v>3966.2</v>
      </c>
      <c r="Y425" s="12">
        <f t="shared" si="922"/>
        <v>3966.2</v>
      </c>
      <c r="Z425" s="12"/>
      <c r="AA425" s="12"/>
      <c r="AB425" s="12"/>
      <c r="AC425" s="12">
        <f t="shared" si="913"/>
        <v>3966.2</v>
      </c>
      <c r="AD425" s="12">
        <f t="shared" si="914"/>
        <v>3966.2</v>
      </c>
      <c r="AE425" s="12">
        <f t="shared" si="915"/>
        <v>3966.2</v>
      </c>
      <c r="AF425" s="12"/>
      <c r="AG425" s="12"/>
      <c r="AH425" s="12">
        <f t="shared" si="1079"/>
        <v>3966.2</v>
      </c>
      <c r="AI425" s="12">
        <f t="shared" si="1080"/>
        <v>3966.2</v>
      </c>
      <c r="AJ425" s="12">
        <f t="shared" si="1081"/>
        <v>3966.2</v>
      </c>
      <c r="AK425" s="12"/>
      <c r="AL425" s="12"/>
      <c r="AM425" s="12"/>
      <c r="AN425" s="12">
        <f t="shared" si="1007"/>
        <v>3966.2</v>
      </c>
      <c r="AO425" s="12">
        <f t="shared" si="1008"/>
        <v>3966.2</v>
      </c>
      <c r="AP425" s="12">
        <f t="shared" si="1009"/>
        <v>3966.2</v>
      </c>
      <c r="AQ425" s="12"/>
      <c r="AR425" s="1"/>
    </row>
    <row r="426" spans="1:44" ht="15.75" customHeight="1" x14ac:dyDescent="0.25">
      <c r="A426" s="9" t="s">
        <v>721</v>
      </c>
      <c r="B426" s="11">
        <v>620</v>
      </c>
      <c r="C426" s="9"/>
      <c r="D426" s="9"/>
      <c r="E426" s="13" t="s">
        <v>438</v>
      </c>
      <c r="F426" s="12">
        <f t="shared" ref="F426:K426" si="1090">F427</f>
        <v>6269.2</v>
      </c>
      <c r="G426" s="12">
        <f t="shared" si="1090"/>
        <v>6269.2</v>
      </c>
      <c r="H426" s="12">
        <f t="shared" si="1090"/>
        <v>6269.2</v>
      </c>
      <c r="I426" s="12">
        <f t="shared" si="1090"/>
        <v>0</v>
      </c>
      <c r="J426" s="12">
        <f t="shared" si="1090"/>
        <v>0</v>
      </c>
      <c r="K426" s="12">
        <f t="shared" si="1090"/>
        <v>0</v>
      </c>
      <c r="L426" s="12">
        <f t="shared" si="1011"/>
        <v>6269.2</v>
      </c>
      <c r="M426" s="12">
        <f t="shared" si="1012"/>
        <v>6269.2</v>
      </c>
      <c r="N426" s="12">
        <f t="shared" si="1013"/>
        <v>6269.2</v>
      </c>
      <c r="O426" s="12">
        <f t="shared" ref="O426:Q426" si="1091">O427</f>
        <v>0</v>
      </c>
      <c r="P426" s="12">
        <f t="shared" si="1091"/>
        <v>0</v>
      </c>
      <c r="Q426" s="12">
        <f t="shared" si="1091"/>
        <v>0</v>
      </c>
      <c r="R426" s="12">
        <f t="shared" si="945"/>
        <v>6269.2</v>
      </c>
      <c r="S426" s="12">
        <f t="shared" si="946"/>
        <v>6269.2</v>
      </c>
      <c r="T426" s="12">
        <f t="shared" si="947"/>
        <v>6269.2</v>
      </c>
      <c r="U426" s="12">
        <f t="shared" ref="U426:V426" si="1092">U427</f>
        <v>0</v>
      </c>
      <c r="V426" s="12">
        <f t="shared" si="1092"/>
        <v>0</v>
      </c>
      <c r="W426" s="12">
        <f t="shared" si="920"/>
        <v>6269.2</v>
      </c>
      <c r="X426" s="12">
        <f t="shared" si="921"/>
        <v>6269.2</v>
      </c>
      <c r="Y426" s="12">
        <f t="shared" si="922"/>
        <v>6269.2</v>
      </c>
      <c r="Z426" s="12">
        <f t="shared" ref="Z426:AB426" si="1093">Z427</f>
        <v>0</v>
      </c>
      <c r="AA426" s="12">
        <f t="shared" si="1093"/>
        <v>0</v>
      </c>
      <c r="AB426" s="12">
        <f t="shared" si="1093"/>
        <v>0</v>
      </c>
      <c r="AC426" s="12">
        <f t="shared" si="913"/>
        <v>6269.2</v>
      </c>
      <c r="AD426" s="12">
        <f t="shared" si="914"/>
        <v>6269.2</v>
      </c>
      <c r="AE426" s="12">
        <f t="shared" si="915"/>
        <v>6269.2</v>
      </c>
      <c r="AF426" s="12">
        <f t="shared" ref="AF426:AG426" si="1094">AF427</f>
        <v>0</v>
      </c>
      <c r="AG426" s="12">
        <f t="shared" si="1094"/>
        <v>0</v>
      </c>
      <c r="AH426" s="12">
        <f t="shared" si="1079"/>
        <v>6269.2</v>
      </c>
      <c r="AI426" s="12">
        <f t="shared" si="1080"/>
        <v>6269.2</v>
      </c>
      <c r="AJ426" s="12">
        <f t="shared" si="1081"/>
        <v>6269.2</v>
      </c>
      <c r="AK426" s="12">
        <f t="shared" ref="AK426:AQ426" si="1095">AK427</f>
        <v>0</v>
      </c>
      <c r="AL426" s="12">
        <f t="shared" si="1095"/>
        <v>0</v>
      </c>
      <c r="AM426" s="12">
        <f t="shared" si="1095"/>
        <v>0</v>
      </c>
      <c r="AN426" s="12">
        <f t="shared" si="1007"/>
        <v>6269.2</v>
      </c>
      <c r="AO426" s="12">
        <f t="shared" si="1008"/>
        <v>6269.2</v>
      </c>
      <c r="AP426" s="12">
        <f t="shared" si="1009"/>
        <v>6269.2</v>
      </c>
      <c r="AQ426" s="12">
        <f t="shared" si="1095"/>
        <v>0</v>
      </c>
      <c r="AR426" s="1"/>
    </row>
    <row r="427" spans="1:44" ht="15.75" customHeight="1" x14ac:dyDescent="0.25">
      <c r="A427" s="9" t="s">
        <v>721</v>
      </c>
      <c r="B427" s="11">
        <v>620</v>
      </c>
      <c r="C427" s="9" t="s">
        <v>197</v>
      </c>
      <c r="D427" s="9" t="s">
        <v>185</v>
      </c>
      <c r="E427" s="13" t="s">
        <v>416</v>
      </c>
      <c r="F427" s="12">
        <v>6269.2</v>
      </c>
      <c r="G427" s="12">
        <v>6269.2</v>
      </c>
      <c r="H427" s="12">
        <v>6269.2</v>
      </c>
      <c r="I427" s="12"/>
      <c r="J427" s="12"/>
      <c r="K427" s="12"/>
      <c r="L427" s="12">
        <f t="shared" si="1011"/>
        <v>6269.2</v>
      </c>
      <c r="M427" s="12">
        <f t="shared" si="1012"/>
        <v>6269.2</v>
      </c>
      <c r="N427" s="12">
        <f t="shared" si="1013"/>
        <v>6269.2</v>
      </c>
      <c r="O427" s="12"/>
      <c r="P427" s="12"/>
      <c r="Q427" s="12"/>
      <c r="R427" s="12">
        <f t="shared" si="945"/>
        <v>6269.2</v>
      </c>
      <c r="S427" s="12">
        <f t="shared" si="946"/>
        <v>6269.2</v>
      </c>
      <c r="T427" s="12">
        <f t="shared" si="947"/>
        <v>6269.2</v>
      </c>
      <c r="U427" s="12"/>
      <c r="V427" s="12"/>
      <c r="W427" s="12">
        <f t="shared" si="920"/>
        <v>6269.2</v>
      </c>
      <c r="X427" s="12">
        <f t="shared" si="921"/>
        <v>6269.2</v>
      </c>
      <c r="Y427" s="12">
        <f t="shared" si="922"/>
        <v>6269.2</v>
      </c>
      <c r="Z427" s="12"/>
      <c r="AA427" s="12"/>
      <c r="AB427" s="12"/>
      <c r="AC427" s="12">
        <f t="shared" si="913"/>
        <v>6269.2</v>
      </c>
      <c r="AD427" s="12">
        <f t="shared" si="914"/>
        <v>6269.2</v>
      </c>
      <c r="AE427" s="12">
        <f t="shared" si="915"/>
        <v>6269.2</v>
      </c>
      <c r="AF427" s="12"/>
      <c r="AG427" s="12"/>
      <c r="AH427" s="12">
        <f t="shared" si="1079"/>
        <v>6269.2</v>
      </c>
      <c r="AI427" s="12">
        <f t="shared" si="1080"/>
        <v>6269.2</v>
      </c>
      <c r="AJ427" s="12">
        <f t="shared" si="1081"/>
        <v>6269.2</v>
      </c>
      <c r="AK427" s="12"/>
      <c r="AL427" s="12"/>
      <c r="AM427" s="12"/>
      <c r="AN427" s="12">
        <f t="shared" si="1007"/>
        <v>6269.2</v>
      </c>
      <c r="AO427" s="12">
        <f t="shared" si="1008"/>
        <v>6269.2</v>
      </c>
      <c r="AP427" s="12">
        <f t="shared" si="1009"/>
        <v>6269.2</v>
      </c>
      <c r="AQ427" s="12"/>
      <c r="AR427" s="1"/>
    </row>
    <row r="428" spans="1:44" ht="47.25" customHeight="1" x14ac:dyDescent="0.25">
      <c r="A428" s="9" t="s">
        <v>111</v>
      </c>
      <c r="B428" s="11"/>
      <c r="C428" s="9"/>
      <c r="D428" s="9"/>
      <c r="E428" s="13" t="s">
        <v>681</v>
      </c>
      <c r="F428" s="12">
        <f>F429+F433</f>
        <v>20677.7</v>
      </c>
      <c r="G428" s="12">
        <f t="shared" ref="G428:AQ428" si="1096">G429+G433</f>
        <v>20681</v>
      </c>
      <c r="H428" s="12">
        <f t="shared" si="1096"/>
        <v>20681</v>
      </c>
      <c r="I428" s="12">
        <f t="shared" ref="I428:K428" si="1097">I429+I433</f>
        <v>0</v>
      </c>
      <c r="J428" s="12">
        <f t="shared" si="1097"/>
        <v>0</v>
      </c>
      <c r="K428" s="12">
        <f t="shared" si="1097"/>
        <v>0</v>
      </c>
      <c r="L428" s="12">
        <f t="shared" si="1011"/>
        <v>20677.7</v>
      </c>
      <c r="M428" s="12">
        <f t="shared" si="1012"/>
        <v>20681</v>
      </c>
      <c r="N428" s="12">
        <f t="shared" si="1013"/>
        <v>20681</v>
      </c>
      <c r="O428" s="12">
        <f t="shared" ref="O428:Q428" si="1098">O429+O433</f>
        <v>0</v>
      </c>
      <c r="P428" s="12">
        <f t="shared" si="1098"/>
        <v>0</v>
      </c>
      <c r="Q428" s="12">
        <f t="shared" si="1098"/>
        <v>0</v>
      </c>
      <c r="R428" s="12">
        <f t="shared" si="945"/>
        <v>20677.7</v>
      </c>
      <c r="S428" s="12">
        <f t="shared" si="946"/>
        <v>20681</v>
      </c>
      <c r="T428" s="12">
        <f t="shared" si="947"/>
        <v>20681</v>
      </c>
      <c r="U428" s="12">
        <f t="shared" ref="U428:V428" si="1099">U429+U433</f>
        <v>0</v>
      </c>
      <c r="V428" s="12">
        <f t="shared" si="1099"/>
        <v>0</v>
      </c>
      <c r="W428" s="12">
        <f t="shared" si="920"/>
        <v>20677.7</v>
      </c>
      <c r="X428" s="12">
        <f t="shared" si="921"/>
        <v>20681</v>
      </c>
      <c r="Y428" s="12">
        <f t="shared" si="922"/>
        <v>20681</v>
      </c>
      <c r="Z428" s="12">
        <f t="shared" ref="Z428:AB428" si="1100">Z429+Z433</f>
        <v>0</v>
      </c>
      <c r="AA428" s="12">
        <f t="shared" si="1100"/>
        <v>0</v>
      </c>
      <c r="AB428" s="12">
        <f t="shared" si="1100"/>
        <v>0</v>
      </c>
      <c r="AC428" s="12">
        <f t="shared" si="913"/>
        <v>20677.7</v>
      </c>
      <c r="AD428" s="12">
        <f t="shared" si="914"/>
        <v>20681</v>
      </c>
      <c r="AE428" s="12">
        <f t="shared" si="915"/>
        <v>20681</v>
      </c>
      <c r="AF428" s="12">
        <f t="shared" ref="AF428:AG428" si="1101">AF429+AF433</f>
        <v>0</v>
      </c>
      <c r="AG428" s="12">
        <f t="shared" si="1101"/>
        <v>0</v>
      </c>
      <c r="AH428" s="12">
        <f t="shared" si="1079"/>
        <v>20677.7</v>
      </c>
      <c r="AI428" s="12">
        <f t="shared" si="1080"/>
        <v>20681</v>
      </c>
      <c r="AJ428" s="12">
        <f t="shared" si="1081"/>
        <v>20681</v>
      </c>
      <c r="AK428" s="12">
        <f t="shared" ref="AK428:AM428" si="1102">AK429+AK433</f>
        <v>0</v>
      </c>
      <c r="AL428" s="12">
        <f t="shared" si="1102"/>
        <v>0</v>
      </c>
      <c r="AM428" s="12">
        <f t="shared" si="1102"/>
        <v>0</v>
      </c>
      <c r="AN428" s="12">
        <f t="shared" si="1007"/>
        <v>20677.7</v>
      </c>
      <c r="AO428" s="12">
        <f t="shared" si="1008"/>
        <v>20681</v>
      </c>
      <c r="AP428" s="12">
        <f t="shared" si="1009"/>
        <v>20681</v>
      </c>
      <c r="AQ428" s="12">
        <f t="shared" si="1096"/>
        <v>0</v>
      </c>
      <c r="AR428" s="1"/>
    </row>
    <row r="429" spans="1:44" ht="78.75" customHeight="1" x14ac:dyDescent="0.25">
      <c r="A429" s="9" t="s">
        <v>722</v>
      </c>
      <c r="B429" s="11"/>
      <c r="C429" s="9"/>
      <c r="D429" s="9"/>
      <c r="E429" s="17" t="s">
        <v>914</v>
      </c>
      <c r="F429" s="12">
        <f t="shared" ref="F429:K431" si="1103">F430</f>
        <v>20625.3</v>
      </c>
      <c r="G429" s="12">
        <f t="shared" si="1103"/>
        <v>20625.3</v>
      </c>
      <c r="H429" s="12">
        <f t="shared" si="1103"/>
        <v>20625.3</v>
      </c>
      <c r="I429" s="12">
        <f t="shared" si="1103"/>
        <v>0</v>
      </c>
      <c r="J429" s="12">
        <f t="shared" si="1103"/>
        <v>0</v>
      </c>
      <c r="K429" s="12">
        <f t="shared" si="1103"/>
        <v>0</v>
      </c>
      <c r="L429" s="12">
        <f t="shared" si="1011"/>
        <v>20625.3</v>
      </c>
      <c r="M429" s="12">
        <f t="shared" si="1012"/>
        <v>20625.3</v>
      </c>
      <c r="N429" s="12">
        <f t="shared" si="1013"/>
        <v>20625.3</v>
      </c>
      <c r="O429" s="12">
        <f t="shared" ref="O429:Q431" si="1104">O430</f>
        <v>0</v>
      </c>
      <c r="P429" s="12">
        <f t="shared" si="1104"/>
        <v>0</v>
      </c>
      <c r="Q429" s="12">
        <f t="shared" si="1104"/>
        <v>0</v>
      </c>
      <c r="R429" s="12">
        <f t="shared" si="945"/>
        <v>20625.3</v>
      </c>
      <c r="S429" s="12">
        <f t="shared" si="946"/>
        <v>20625.3</v>
      </c>
      <c r="T429" s="12">
        <f t="shared" si="947"/>
        <v>20625.3</v>
      </c>
      <c r="U429" s="12">
        <f t="shared" ref="U429:V431" si="1105">U430</f>
        <v>0</v>
      </c>
      <c r="V429" s="12">
        <f t="shared" si="1105"/>
        <v>0</v>
      </c>
      <c r="W429" s="12">
        <f t="shared" si="920"/>
        <v>20625.3</v>
      </c>
      <c r="X429" s="12">
        <f t="shared" si="921"/>
        <v>20625.3</v>
      </c>
      <c r="Y429" s="12">
        <f t="shared" si="922"/>
        <v>20625.3</v>
      </c>
      <c r="Z429" s="12">
        <f t="shared" ref="Z429:AB431" si="1106">Z430</f>
        <v>0</v>
      </c>
      <c r="AA429" s="12">
        <f t="shared" si="1106"/>
        <v>0</v>
      </c>
      <c r="AB429" s="12">
        <f t="shared" si="1106"/>
        <v>0</v>
      </c>
      <c r="AC429" s="12">
        <f t="shared" si="913"/>
        <v>20625.3</v>
      </c>
      <c r="AD429" s="12">
        <f t="shared" si="914"/>
        <v>20625.3</v>
      </c>
      <c r="AE429" s="12">
        <f t="shared" si="915"/>
        <v>20625.3</v>
      </c>
      <c r="AF429" s="12">
        <f t="shared" ref="AF429:AG431" si="1107">AF430</f>
        <v>0</v>
      </c>
      <c r="AG429" s="12">
        <f t="shared" si="1107"/>
        <v>0</v>
      </c>
      <c r="AH429" s="12">
        <f t="shared" si="1079"/>
        <v>20625.3</v>
      </c>
      <c r="AI429" s="12">
        <f t="shared" si="1080"/>
        <v>20625.3</v>
      </c>
      <c r="AJ429" s="12">
        <f t="shared" si="1081"/>
        <v>20625.3</v>
      </c>
      <c r="AK429" s="12">
        <f t="shared" ref="AK429:AQ431" si="1108">AK430</f>
        <v>0</v>
      </c>
      <c r="AL429" s="12">
        <f t="shared" si="1108"/>
        <v>0</v>
      </c>
      <c r="AM429" s="12">
        <f t="shared" si="1108"/>
        <v>0</v>
      </c>
      <c r="AN429" s="12">
        <f t="shared" si="1007"/>
        <v>20625.3</v>
      </c>
      <c r="AO429" s="12">
        <f t="shared" si="1008"/>
        <v>20625.3</v>
      </c>
      <c r="AP429" s="12">
        <f t="shared" si="1009"/>
        <v>20625.3</v>
      </c>
      <c r="AQ429" s="12">
        <f t="shared" si="1108"/>
        <v>0</v>
      </c>
      <c r="AR429" s="1"/>
    </row>
    <row r="430" spans="1:44" ht="47.25" customHeight="1" x14ac:dyDescent="0.25">
      <c r="A430" s="9" t="s">
        <v>722</v>
      </c>
      <c r="B430" s="11">
        <v>600</v>
      </c>
      <c r="C430" s="9"/>
      <c r="D430" s="9"/>
      <c r="E430" s="13" t="s">
        <v>436</v>
      </c>
      <c r="F430" s="12">
        <f t="shared" si="1103"/>
        <v>20625.3</v>
      </c>
      <c r="G430" s="12">
        <f t="shared" si="1103"/>
        <v>20625.3</v>
      </c>
      <c r="H430" s="12">
        <f t="shared" si="1103"/>
        <v>20625.3</v>
      </c>
      <c r="I430" s="12">
        <f t="shared" si="1103"/>
        <v>0</v>
      </c>
      <c r="J430" s="12">
        <f t="shared" si="1103"/>
        <v>0</v>
      </c>
      <c r="K430" s="12">
        <f t="shared" si="1103"/>
        <v>0</v>
      </c>
      <c r="L430" s="12">
        <f t="shared" si="1011"/>
        <v>20625.3</v>
      </c>
      <c r="M430" s="12">
        <f t="shared" si="1012"/>
        <v>20625.3</v>
      </c>
      <c r="N430" s="12">
        <f t="shared" si="1013"/>
        <v>20625.3</v>
      </c>
      <c r="O430" s="12">
        <f t="shared" si="1104"/>
        <v>0</v>
      </c>
      <c r="P430" s="12">
        <f t="shared" si="1104"/>
        <v>0</v>
      </c>
      <c r="Q430" s="12">
        <f t="shared" si="1104"/>
        <v>0</v>
      </c>
      <c r="R430" s="12">
        <f t="shared" si="945"/>
        <v>20625.3</v>
      </c>
      <c r="S430" s="12">
        <f t="shared" si="946"/>
        <v>20625.3</v>
      </c>
      <c r="T430" s="12">
        <f t="shared" si="947"/>
        <v>20625.3</v>
      </c>
      <c r="U430" s="12">
        <f t="shared" si="1105"/>
        <v>0</v>
      </c>
      <c r="V430" s="12">
        <f t="shared" si="1105"/>
        <v>0</v>
      </c>
      <c r="W430" s="12">
        <f t="shared" si="920"/>
        <v>20625.3</v>
      </c>
      <c r="X430" s="12">
        <f t="shared" si="921"/>
        <v>20625.3</v>
      </c>
      <c r="Y430" s="12">
        <f t="shared" si="922"/>
        <v>20625.3</v>
      </c>
      <c r="Z430" s="12">
        <f t="shared" si="1106"/>
        <v>0</v>
      </c>
      <c r="AA430" s="12">
        <f t="shared" si="1106"/>
        <v>0</v>
      </c>
      <c r="AB430" s="12">
        <f t="shared" si="1106"/>
        <v>0</v>
      </c>
      <c r="AC430" s="12">
        <f t="shared" si="913"/>
        <v>20625.3</v>
      </c>
      <c r="AD430" s="12">
        <f t="shared" si="914"/>
        <v>20625.3</v>
      </c>
      <c r="AE430" s="12">
        <f t="shared" si="915"/>
        <v>20625.3</v>
      </c>
      <c r="AF430" s="12">
        <f t="shared" si="1107"/>
        <v>0</v>
      </c>
      <c r="AG430" s="12">
        <f t="shared" si="1107"/>
        <v>0</v>
      </c>
      <c r="AH430" s="12">
        <f t="shared" si="1079"/>
        <v>20625.3</v>
      </c>
      <c r="AI430" s="12">
        <f t="shared" si="1080"/>
        <v>20625.3</v>
      </c>
      <c r="AJ430" s="12">
        <f t="shared" si="1081"/>
        <v>20625.3</v>
      </c>
      <c r="AK430" s="12">
        <f t="shared" si="1108"/>
        <v>0</v>
      </c>
      <c r="AL430" s="12">
        <f t="shared" si="1108"/>
        <v>0</v>
      </c>
      <c r="AM430" s="12">
        <f t="shared" si="1108"/>
        <v>0</v>
      </c>
      <c r="AN430" s="12">
        <f t="shared" si="1007"/>
        <v>20625.3</v>
      </c>
      <c r="AO430" s="12">
        <f t="shared" si="1008"/>
        <v>20625.3</v>
      </c>
      <c r="AP430" s="12">
        <f t="shared" si="1009"/>
        <v>20625.3</v>
      </c>
      <c r="AQ430" s="12">
        <f t="shared" si="1108"/>
        <v>0</v>
      </c>
      <c r="AR430" s="1"/>
    </row>
    <row r="431" spans="1:44" ht="15.75" customHeight="1" x14ac:dyDescent="0.25">
      <c r="A431" s="9" t="s">
        <v>722</v>
      </c>
      <c r="B431" s="11">
        <v>620</v>
      </c>
      <c r="C431" s="9"/>
      <c r="D431" s="9"/>
      <c r="E431" s="13" t="s">
        <v>438</v>
      </c>
      <c r="F431" s="12">
        <f t="shared" si="1103"/>
        <v>20625.3</v>
      </c>
      <c r="G431" s="12">
        <f t="shared" si="1103"/>
        <v>20625.3</v>
      </c>
      <c r="H431" s="12">
        <f t="shared" si="1103"/>
        <v>20625.3</v>
      </c>
      <c r="I431" s="12">
        <f t="shared" si="1103"/>
        <v>0</v>
      </c>
      <c r="J431" s="12">
        <f t="shared" si="1103"/>
        <v>0</v>
      </c>
      <c r="K431" s="12">
        <f t="shared" si="1103"/>
        <v>0</v>
      </c>
      <c r="L431" s="12">
        <f t="shared" si="1011"/>
        <v>20625.3</v>
      </c>
      <c r="M431" s="12">
        <f t="shared" si="1012"/>
        <v>20625.3</v>
      </c>
      <c r="N431" s="12">
        <f t="shared" si="1013"/>
        <v>20625.3</v>
      </c>
      <c r="O431" s="12">
        <f t="shared" si="1104"/>
        <v>0</v>
      </c>
      <c r="P431" s="12">
        <f t="shared" si="1104"/>
        <v>0</v>
      </c>
      <c r="Q431" s="12">
        <f t="shared" si="1104"/>
        <v>0</v>
      </c>
      <c r="R431" s="12">
        <f t="shared" si="945"/>
        <v>20625.3</v>
      </c>
      <c r="S431" s="12">
        <f t="shared" si="946"/>
        <v>20625.3</v>
      </c>
      <c r="T431" s="12">
        <f t="shared" si="947"/>
        <v>20625.3</v>
      </c>
      <c r="U431" s="12">
        <f t="shared" si="1105"/>
        <v>0</v>
      </c>
      <c r="V431" s="12">
        <f t="shared" si="1105"/>
        <v>0</v>
      </c>
      <c r="W431" s="12">
        <f t="shared" si="920"/>
        <v>20625.3</v>
      </c>
      <c r="X431" s="12">
        <f t="shared" si="921"/>
        <v>20625.3</v>
      </c>
      <c r="Y431" s="12">
        <f t="shared" si="922"/>
        <v>20625.3</v>
      </c>
      <c r="Z431" s="12">
        <f t="shared" si="1106"/>
        <v>0</v>
      </c>
      <c r="AA431" s="12">
        <f t="shared" si="1106"/>
        <v>0</v>
      </c>
      <c r="AB431" s="12">
        <f t="shared" si="1106"/>
        <v>0</v>
      </c>
      <c r="AC431" s="12">
        <f t="shared" ref="AC431:AC494" si="1109">W431+Z431</f>
        <v>20625.3</v>
      </c>
      <c r="AD431" s="12">
        <f t="shared" ref="AD431:AD494" si="1110">X431+AA431</f>
        <v>20625.3</v>
      </c>
      <c r="AE431" s="12">
        <f t="shared" ref="AE431:AE494" si="1111">Y431+AB431</f>
        <v>20625.3</v>
      </c>
      <c r="AF431" s="12">
        <f t="shared" si="1107"/>
        <v>0</v>
      </c>
      <c r="AG431" s="12">
        <f t="shared" si="1107"/>
        <v>0</v>
      </c>
      <c r="AH431" s="12">
        <f t="shared" si="1079"/>
        <v>20625.3</v>
      </c>
      <c r="AI431" s="12">
        <f t="shared" si="1080"/>
        <v>20625.3</v>
      </c>
      <c r="AJ431" s="12">
        <f t="shared" si="1081"/>
        <v>20625.3</v>
      </c>
      <c r="AK431" s="12">
        <f t="shared" si="1108"/>
        <v>0</v>
      </c>
      <c r="AL431" s="12">
        <f t="shared" si="1108"/>
        <v>0</v>
      </c>
      <c r="AM431" s="12">
        <f t="shared" si="1108"/>
        <v>0</v>
      </c>
      <c r="AN431" s="12">
        <f t="shared" si="1007"/>
        <v>20625.3</v>
      </c>
      <c r="AO431" s="12">
        <f t="shared" si="1008"/>
        <v>20625.3</v>
      </c>
      <c r="AP431" s="12">
        <f t="shared" si="1009"/>
        <v>20625.3</v>
      </c>
      <c r="AQ431" s="12">
        <f t="shared" si="1108"/>
        <v>0</v>
      </c>
      <c r="AR431" s="1"/>
    </row>
    <row r="432" spans="1:44" ht="15.75" customHeight="1" x14ac:dyDescent="0.25">
      <c r="A432" s="9" t="s">
        <v>722</v>
      </c>
      <c r="B432" s="11">
        <v>620</v>
      </c>
      <c r="C432" s="9" t="s">
        <v>190</v>
      </c>
      <c r="D432" s="9" t="s">
        <v>187</v>
      </c>
      <c r="E432" s="13" t="s">
        <v>419</v>
      </c>
      <c r="F432" s="12">
        <v>20625.3</v>
      </c>
      <c r="G432" s="12">
        <v>20625.3</v>
      </c>
      <c r="H432" s="12">
        <v>20625.3</v>
      </c>
      <c r="I432" s="12"/>
      <c r="J432" s="12"/>
      <c r="K432" s="12"/>
      <c r="L432" s="12">
        <f t="shared" si="1011"/>
        <v>20625.3</v>
      </c>
      <c r="M432" s="12">
        <f t="shared" si="1012"/>
        <v>20625.3</v>
      </c>
      <c r="N432" s="12">
        <f t="shared" si="1013"/>
        <v>20625.3</v>
      </c>
      <c r="O432" s="12"/>
      <c r="P432" s="12"/>
      <c r="Q432" s="12"/>
      <c r="R432" s="12">
        <f t="shared" si="945"/>
        <v>20625.3</v>
      </c>
      <c r="S432" s="12">
        <f t="shared" si="946"/>
        <v>20625.3</v>
      </c>
      <c r="T432" s="12">
        <f t="shared" si="947"/>
        <v>20625.3</v>
      </c>
      <c r="U432" s="12"/>
      <c r="V432" s="12"/>
      <c r="W432" s="12">
        <f t="shared" si="920"/>
        <v>20625.3</v>
      </c>
      <c r="X432" s="12">
        <f t="shared" si="921"/>
        <v>20625.3</v>
      </c>
      <c r="Y432" s="12">
        <f t="shared" si="922"/>
        <v>20625.3</v>
      </c>
      <c r="Z432" s="12"/>
      <c r="AA432" s="12"/>
      <c r="AB432" s="12"/>
      <c r="AC432" s="12">
        <f t="shared" si="1109"/>
        <v>20625.3</v>
      </c>
      <c r="AD432" s="12">
        <f t="shared" si="1110"/>
        <v>20625.3</v>
      </c>
      <c r="AE432" s="12">
        <f t="shared" si="1111"/>
        <v>20625.3</v>
      </c>
      <c r="AF432" s="12"/>
      <c r="AG432" s="12"/>
      <c r="AH432" s="12">
        <f t="shared" si="1079"/>
        <v>20625.3</v>
      </c>
      <c r="AI432" s="12">
        <f t="shared" si="1080"/>
        <v>20625.3</v>
      </c>
      <c r="AJ432" s="12">
        <f t="shared" si="1081"/>
        <v>20625.3</v>
      </c>
      <c r="AK432" s="12"/>
      <c r="AL432" s="12"/>
      <c r="AM432" s="12"/>
      <c r="AN432" s="12">
        <f t="shared" si="1007"/>
        <v>20625.3</v>
      </c>
      <c r="AO432" s="12">
        <f t="shared" si="1008"/>
        <v>20625.3</v>
      </c>
      <c r="AP432" s="12">
        <f t="shared" si="1009"/>
        <v>20625.3</v>
      </c>
      <c r="AQ432" s="12"/>
      <c r="AR432" s="1"/>
    </row>
    <row r="433" spans="1:44" ht="47.25" customHeight="1" x14ac:dyDescent="0.25">
      <c r="A433" s="9" t="s">
        <v>723</v>
      </c>
      <c r="B433" s="11"/>
      <c r="C433" s="9"/>
      <c r="D433" s="9"/>
      <c r="E433" s="13" t="s">
        <v>924</v>
      </c>
      <c r="F433" s="12">
        <f t="shared" ref="F433:K435" si="1112">F434</f>
        <v>52.4</v>
      </c>
      <c r="G433" s="12">
        <f t="shared" si="1112"/>
        <v>55.7</v>
      </c>
      <c r="H433" s="12">
        <f t="shared" si="1112"/>
        <v>55.7</v>
      </c>
      <c r="I433" s="12">
        <f t="shared" si="1112"/>
        <v>0</v>
      </c>
      <c r="J433" s="12">
        <f t="shared" si="1112"/>
        <v>0</v>
      </c>
      <c r="K433" s="12">
        <f t="shared" si="1112"/>
        <v>0</v>
      </c>
      <c r="L433" s="12">
        <f t="shared" si="1011"/>
        <v>52.4</v>
      </c>
      <c r="M433" s="12">
        <f t="shared" si="1012"/>
        <v>55.7</v>
      </c>
      <c r="N433" s="12">
        <f t="shared" si="1013"/>
        <v>55.7</v>
      </c>
      <c r="O433" s="12">
        <f t="shared" ref="O433:Q435" si="1113">O434</f>
        <v>0</v>
      </c>
      <c r="P433" s="12">
        <f t="shared" si="1113"/>
        <v>0</v>
      </c>
      <c r="Q433" s="12">
        <f t="shared" si="1113"/>
        <v>0</v>
      </c>
      <c r="R433" s="12">
        <f t="shared" si="945"/>
        <v>52.4</v>
      </c>
      <c r="S433" s="12">
        <f t="shared" si="946"/>
        <v>55.7</v>
      </c>
      <c r="T433" s="12">
        <f t="shared" si="947"/>
        <v>55.7</v>
      </c>
      <c r="U433" s="12">
        <f t="shared" ref="U433:V435" si="1114">U434</f>
        <v>0</v>
      </c>
      <c r="V433" s="12">
        <f t="shared" si="1114"/>
        <v>0</v>
      </c>
      <c r="W433" s="12">
        <f t="shared" si="920"/>
        <v>52.4</v>
      </c>
      <c r="X433" s="12">
        <f t="shared" si="921"/>
        <v>55.7</v>
      </c>
      <c r="Y433" s="12">
        <f t="shared" si="922"/>
        <v>55.7</v>
      </c>
      <c r="Z433" s="12">
        <f t="shared" ref="Z433:AB435" si="1115">Z434</f>
        <v>0</v>
      </c>
      <c r="AA433" s="12">
        <f t="shared" si="1115"/>
        <v>0</v>
      </c>
      <c r="AB433" s="12">
        <f t="shared" si="1115"/>
        <v>0</v>
      </c>
      <c r="AC433" s="12">
        <f t="shared" si="1109"/>
        <v>52.4</v>
      </c>
      <c r="AD433" s="12">
        <f t="shared" si="1110"/>
        <v>55.7</v>
      </c>
      <c r="AE433" s="12">
        <f t="shared" si="1111"/>
        <v>55.7</v>
      </c>
      <c r="AF433" s="12">
        <f t="shared" ref="AF433:AG435" si="1116">AF434</f>
        <v>0</v>
      </c>
      <c r="AG433" s="12">
        <f t="shared" si="1116"/>
        <v>0</v>
      </c>
      <c r="AH433" s="12">
        <f t="shared" si="1079"/>
        <v>52.4</v>
      </c>
      <c r="AI433" s="12">
        <f t="shared" si="1080"/>
        <v>55.7</v>
      </c>
      <c r="AJ433" s="12">
        <f t="shared" si="1081"/>
        <v>55.7</v>
      </c>
      <c r="AK433" s="12">
        <f t="shared" ref="AK433:AQ435" si="1117">AK434</f>
        <v>0</v>
      </c>
      <c r="AL433" s="12">
        <f t="shared" si="1117"/>
        <v>0</v>
      </c>
      <c r="AM433" s="12">
        <f t="shared" si="1117"/>
        <v>0</v>
      </c>
      <c r="AN433" s="12">
        <f t="shared" si="1007"/>
        <v>52.4</v>
      </c>
      <c r="AO433" s="12">
        <f t="shared" si="1008"/>
        <v>55.7</v>
      </c>
      <c r="AP433" s="12">
        <f t="shared" si="1009"/>
        <v>55.7</v>
      </c>
      <c r="AQ433" s="12">
        <f t="shared" si="1117"/>
        <v>0</v>
      </c>
      <c r="AR433" s="1"/>
    </row>
    <row r="434" spans="1:44" ht="47.25" customHeight="1" x14ac:dyDescent="0.25">
      <c r="A434" s="9" t="s">
        <v>723</v>
      </c>
      <c r="B434" s="11">
        <v>600</v>
      </c>
      <c r="C434" s="9"/>
      <c r="D434" s="9"/>
      <c r="E434" s="13" t="s">
        <v>436</v>
      </c>
      <c r="F434" s="12">
        <f t="shared" si="1112"/>
        <v>52.4</v>
      </c>
      <c r="G434" s="12">
        <f t="shared" si="1112"/>
        <v>55.7</v>
      </c>
      <c r="H434" s="12">
        <f t="shared" si="1112"/>
        <v>55.7</v>
      </c>
      <c r="I434" s="12">
        <f t="shared" si="1112"/>
        <v>0</v>
      </c>
      <c r="J434" s="12">
        <f t="shared" si="1112"/>
        <v>0</v>
      </c>
      <c r="K434" s="12">
        <f t="shared" si="1112"/>
        <v>0</v>
      </c>
      <c r="L434" s="12">
        <f t="shared" si="1011"/>
        <v>52.4</v>
      </c>
      <c r="M434" s="12">
        <f t="shared" si="1012"/>
        <v>55.7</v>
      </c>
      <c r="N434" s="12">
        <f t="shared" si="1013"/>
        <v>55.7</v>
      </c>
      <c r="O434" s="12">
        <f t="shared" si="1113"/>
        <v>0</v>
      </c>
      <c r="P434" s="12">
        <f t="shared" si="1113"/>
        <v>0</v>
      </c>
      <c r="Q434" s="12">
        <f t="shared" si="1113"/>
        <v>0</v>
      </c>
      <c r="R434" s="12">
        <f t="shared" si="945"/>
        <v>52.4</v>
      </c>
      <c r="S434" s="12">
        <f t="shared" si="946"/>
        <v>55.7</v>
      </c>
      <c r="T434" s="12">
        <f t="shared" si="947"/>
        <v>55.7</v>
      </c>
      <c r="U434" s="12">
        <f t="shared" si="1114"/>
        <v>0</v>
      </c>
      <c r="V434" s="12">
        <f t="shared" si="1114"/>
        <v>0</v>
      </c>
      <c r="W434" s="12">
        <f t="shared" si="920"/>
        <v>52.4</v>
      </c>
      <c r="X434" s="12">
        <f t="shared" si="921"/>
        <v>55.7</v>
      </c>
      <c r="Y434" s="12">
        <f t="shared" si="922"/>
        <v>55.7</v>
      </c>
      <c r="Z434" s="12">
        <f t="shared" si="1115"/>
        <v>0</v>
      </c>
      <c r="AA434" s="12">
        <f t="shared" si="1115"/>
        <v>0</v>
      </c>
      <c r="AB434" s="12">
        <f t="shared" si="1115"/>
        <v>0</v>
      </c>
      <c r="AC434" s="12">
        <f t="shared" si="1109"/>
        <v>52.4</v>
      </c>
      <c r="AD434" s="12">
        <f t="shared" si="1110"/>
        <v>55.7</v>
      </c>
      <c r="AE434" s="12">
        <f t="shared" si="1111"/>
        <v>55.7</v>
      </c>
      <c r="AF434" s="12">
        <f t="shared" si="1116"/>
        <v>0</v>
      </c>
      <c r="AG434" s="12">
        <f t="shared" si="1116"/>
        <v>0</v>
      </c>
      <c r="AH434" s="12">
        <f t="shared" si="1079"/>
        <v>52.4</v>
      </c>
      <c r="AI434" s="12">
        <f t="shared" si="1080"/>
        <v>55.7</v>
      </c>
      <c r="AJ434" s="12">
        <f t="shared" si="1081"/>
        <v>55.7</v>
      </c>
      <c r="AK434" s="12">
        <f t="shared" si="1117"/>
        <v>0</v>
      </c>
      <c r="AL434" s="12">
        <f t="shared" si="1117"/>
        <v>0</v>
      </c>
      <c r="AM434" s="12">
        <f t="shared" si="1117"/>
        <v>0</v>
      </c>
      <c r="AN434" s="12">
        <f t="shared" si="1007"/>
        <v>52.4</v>
      </c>
      <c r="AO434" s="12">
        <f t="shared" si="1008"/>
        <v>55.7</v>
      </c>
      <c r="AP434" s="12">
        <f t="shared" si="1009"/>
        <v>55.7</v>
      </c>
      <c r="AQ434" s="12">
        <f t="shared" si="1117"/>
        <v>0</v>
      </c>
      <c r="AR434" s="1"/>
    </row>
    <row r="435" spans="1:44" ht="15.75" customHeight="1" x14ac:dyDescent="0.25">
      <c r="A435" s="9" t="s">
        <v>723</v>
      </c>
      <c r="B435" s="11">
        <v>620</v>
      </c>
      <c r="C435" s="9"/>
      <c r="D435" s="9"/>
      <c r="E435" s="13" t="s">
        <v>438</v>
      </c>
      <c r="F435" s="12">
        <f t="shared" si="1112"/>
        <v>52.4</v>
      </c>
      <c r="G435" s="12">
        <f t="shared" si="1112"/>
        <v>55.7</v>
      </c>
      <c r="H435" s="12">
        <f t="shared" si="1112"/>
        <v>55.7</v>
      </c>
      <c r="I435" s="12">
        <f t="shared" si="1112"/>
        <v>0</v>
      </c>
      <c r="J435" s="12">
        <f t="shared" si="1112"/>
        <v>0</v>
      </c>
      <c r="K435" s="12">
        <f t="shared" si="1112"/>
        <v>0</v>
      </c>
      <c r="L435" s="12">
        <f t="shared" si="1011"/>
        <v>52.4</v>
      </c>
      <c r="M435" s="12">
        <f t="shared" si="1012"/>
        <v>55.7</v>
      </c>
      <c r="N435" s="12">
        <f t="shared" si="1013"/>
        <v>55.7</v>
      </c>
      <c r="O435" s="12">
        <f t="shared" si="1113"/>
        <v>0</v>
      </c>
      <c r="P435" s="12">
        <f t="shared" si="1113"/>
        <v>0</v>
      </c>
      <c r="Q435" s="12">
        <f t="shared" si="1113"/>
        <v>0</v>
      </c>
      <c r="R435" s="12">
        <f t="shared" si="945"/>
        <v>52.4</v>
      </c>
      <c r="S435" s="12">
        <f t="shared" si="946"/>
        <v>55.7</v>
      </c>
      <c r="T435" s="12">
        <f t="shared" si="947"/>
        <v>55.7</v>
      </c>
      <c r="U435" s="12">
        <f t="shared" si="1114"/>
        <v>0</v>
      </c>
      <c r="V435" s="12">
        <f t="shared" si="1114"/>
        <v>0</v>
      </c>
      <c r="W435" s="12">
        <f t="shared" si="920"/>
        <v>52.4</v>
      </c>
      <c r="X435" s="12">
        <f t="shared" si="921"/>
        <v>55.7</v>
      </c>
      <c r="Y435" s="12">
        <f t="shared" si="922"/>
        <v>55.7</v>
      </c>
      <c r="Z435" s="12">
        <f t="shared" si="1115"/>
        <v>0</v>
      </c>
      <c r="AA435" s="12">
        <f t="shared" si="1115"/>
        <v>0</v>
      </c>
      <c r="AB435" s="12">
        <f t="shared" si="1115"/>
        <v>0</v>
      </c>
      <c r="AC435" s="12">
        <f t="shared" si="1109"/>
        <v>52.4</v>
      </c>
      <c r="AD435" s="12">
        <f t="shared" si="1110"/>
        <v>55.7</v>
      </c>
      <c r="AE435" s="12">
        <f t="shared" si="1111"/>
        <v>55.7</v>
      </c>
      <c r="AF435" s="12">
        <f t="shared" si="1116"/>
        <v>0</v>
      </c>
      <c r="AG435" s="12">
        <f t="shared" si="1116"/>
        <v>0</v>
      </c>
      <c r="AH435" s="12">
        <f t="shared" si="1079"/>
        <v>52.4</v>
      </c>
      <c r="AI435" s="12">
        <f t="shared" si="1080"/>
        <v>55.7</v>
      </c>
      <c r="AJ435" s="12">
        <f t="shared" si="1081"/>
        <v>55.7</v>
      </c>
      <c r="AK435" s="12">
        <f t="shared" si="1117"/>
        <v>0</v>
      </c>
      <c r="AL435" s="12">
        <f t="shared" si="1117"/>
        <v>0</v>
      </c>
      <c r="AM435" s="12">
        <f t="shared" si="1117"/>
        <v>0</v>
      </c>
      <c r="AN435" s="12">
        <f t="shared" si="1007"/>
        <v>52.4</v>
      </c>
      <c r="AO435" s="12">
        <f t="shared" si="1008"/>
        <v>55.7</v>
      </c>
      <c r="AP435" s="12">
        <f t="shared" si="1009"/>
        <v>55.7</v>
      </c>
      <c r="AQ435" s="12">
        <f t="shared" si="1117"/>
        <v>0</v>
      </c>
      <c r="AR435" s="1"/>
    </row>
    <row r="436" spans="1:44" ht="15.75" customHeight="1" x14ac:dyDescent="0.25">
      <c r="A436" s="9" t="s">
        <v>723</v>
      </c>
      <c r="B436" s="11">
        <v>620</v>
      </c>
      <c r="C436" s="9" t="s">
        <v>190</v>
      </c>
      <c r="D436" s="9" t="s">
        <v>187</v>
      </c>
      <c r="E436" s="13" t="s">
        <v>419</v>
      </c>
      <c r="F436" s="12">
        <v>52.4</v>
      </c>
      <c r="G436" s="12">
        <v>55.7</v>
      </c>
      <c r="H436" s="12">
        <v>55.7</v>
      </c>
      <c r="I436" s="12"/>
      <c r="J436" s="12"/>
      <c r="K436" s="12"/>
      <c r="L436" s="12">
        <f t="shared" si="1011"/>
        <v>52.4</v>
      </c>
      <c r="M436" s="12">
        <f t="shared" si="1012"/>
        <v>55.7</v>
      </c>
      <c r="N436" s="12">
        <f t="shared" si="1013"/>
        <v>55.7</v>
      </c>
      <c r="O436" s="12"/>
      <c r="P436" s="12"/>
      <c r="Q436" s="12"/>
      <c r="R436" s="12">
        <f t="shared" si="945"/>
        <v>52.4</v>
      </c>
      <c r="S436" s="12">
        <f t="shared" si="946"/>
        <v>55.7</v>
      </c>
      <c r="T436" s="12">
        <f t="shared" si="947"/>
        <v>55.7</v>
      </c>
      <c r="U436" s="12"/>
      <c r="V436" s="12"/>
      <c r="W436" s="12">
        <f t="shared" si="920"/>
        <v>52.4</v>
      </c>
      <c r="X436" s="12">
        <f t="shared" si="921"/>
        <v>55.7</v>
      </c>
      <c r="Y436" s="12">
        <f t="shared" si="922"/>
        <v>55.7</v>
      </c>
      <c r="Z436" s="12"/>
      <c r="AA436" s="12"/>
      <c r="AB436" s="12"/>
      <c r="AC436" s="12">
        <f t="shared" si="1109"/>
        <v>52.4</v>
      </c>
      <c r="AD436" s="12">
        <f t="shared" si="1110"/>
        <v>55.7</v>
      </c>
      <c r="AE436" s="12">
        <f t="shared" si="1111"/>
        <v>55.7</v>
      </c>
      <c r="AF436" s="12"/>
      <c r="AG436" s="12"/>
      <c r="AH436" s="12">
        <f t="shared" si="1079"/>
        <v>52.4</v>
      </c>
      <c r="AI436" s="12">
        <f t="shared" si="1080"/>
        <v>55.7</v>
      </c>
      <c r="AJ436" s="12">
        <f t="shared" si="1081"/>
        <v>55.7</v>
      </c>
      <c r="AK436" s="12"/>
      <c r="AL436" s="12"/>
      <c r="AM436" s="12"/>
      <c r="AN436" s="12">
        <f t="shared" si="1007"/>
        <v>52.4</v>
      </c>
      <c r="AO436" s="12">
        <f t="shared" si="1008"/>
        <v>55.7</v>
      </c>
      <c r="AP436" s="12">
        <f t="shared" si="1009"/>
        <v>55.7</v>
      </c>
      <c r="AQ436" s="12"/>
      <c r="AR436" s="1"/>
    </row>
    <row r="437" spans="1:44" s="26" customFormat="1" ht="31.5" customHeight="1" x14ac:dyDescent="0.25">
      <c r="A437" s="27" t="s">
        <v>230</v>
      </c>
      <c r="B437" s="28"/>
      <c r="C437" s="27"/>
      <c r="D437" s="27"/>
      <c r="E437" s="23" t="s">
        <v>650</v>
      </c>
      <c r="F437" s="29">
        <f t="shared" ref="F437:K437" si="1118">F438+F442+F458+F462</f>
        <v>117456.09999999999</v>
      </c>
      <c r="G437" s="29">
        <f t="shared" si="1118"/>
        <v>117859.59999999999</v>
      </c>
      <c r="H437" s="29">
        <f t="shared" si="1118"/>
        <v>117859.59999999999</v>
      </c>
      <c r="I437" s="29">
        <f t="shared" si="1118"/>
        <v>0</v>
      </c>
      <c r="J437" s="29">
        <f t="shared" si="1118"/>
        <v>0</v>
      </c>
      <c r="K437" s="29">
        <f t="shared" si="1118"/>
        <v>0</v>
      </c>
      <c r="L437" s="29">
        <f t="shared" si="1011"/>
        <v>117456.09999999999</v>
      </c>
      <c r="M437" s="29">
        <f t="shared" si="1012"/>
        <v>117859.59999999999</v>
      </c>
      <c r="N437" s="29">
        <f t="shared" si="1013"/>
        <v>117859.59999999999</v>
      </c>
      <c r="O437" s="29">
        <f t="shared" ref="O437:Q437" si="1119">O438+O442+O458+O462</f>
        <v>0</v>
      </c>
      <c r="P437" s="29">
        <f t="shared" si="1119"/>
        <v>0</v>
      </c>
      <c r="Q437" s="29">
        <f t="shared" si="1119"/>
        <v>0</v>
      </c>
      <c r="R437" s="12">
        <f t="shared" si="945"/>
        <v>117456.09999999999</v>
      </c>
      <c r="S437" s="12">
        <f t="shared" si="946"/>
        <v>117859.59999999999</v>
      </c>
      <c r="T437" s="12">
        <f t="shared" si="947"/>
        <v>117859.59999999999</v>
      </c>
      <c r="U437" s="29">
        <f t="shared" ref="U437:V437" si="1120">U438+U442+U458+U462</f>
        <v>0</v>
      </c>
      <c r="V437" s="29">
        <f t="shared" si="1120"/>
        <v>0</v>
      </c>
      <c r="W437" s="12">
        <f t="shared" ref="W437:W500" si="1121">R437+U437</f>
        <v>117456.09999999999</v>
      </c>
      <c r="X437" s="12">
        <f t="shared" ref="X437:X500" si="1122">S437+V437</f>
        <v>117859.59999999999</v>
      </c>
      <c r="Y437" s="12">
        <f t="shared" ref="Y437:Y500" si="1123">T437</f>
        <v>117859.59999999999</v>
      </c>
      <c r="Z437" s="29">
        <f t="shared" ref="Z437:AB437" si="1124">Z438+Z442+Z458+Z462</f>
        <v>4371.6730000000007</v>
      </c>
      <c r="AA437" s="29">
        <f t="shared" si="1124"/>
        <v>0</v>
      </c>
      <c r="AB437" s="29">
        <f t="shared" si="1124"/>
        <v>0</v>
      </c>
      <c r="AC437" s="12">
        <f t="shared" si="1109"/>
        <v>121827.77299999999</v>
      </c>
      <c r="AD437" s="12">
        <f t="shared" si="1110"/>
        <v>117859.59999999999</v>
      </c>
      <c r="AE437" s="12">
        <f t="shared" si="1111"/>
        <v>117859.59999999999</v>
      </c>
      <c r="AF437" s="29">
        <f t="shared" ref="AF437:AG437" si="1125">AF438+AF442+AF458+AF462</f>
        <v>0</v>
      </c>
      <c r="AG437" s="29">
        <f t="shared" si="1125"/>
        <v>0</v>
      </c>
      <c r="AH437" s="29">
        <f t="shared" si="1079"/>
        <v>121827.77299999999</v>
      </c>
      <c r="AI437" s="29">
        <f t="shared" si="1080"/>
        <v>117859.59999999999</v>
      </c>
      <c r="AJ437" s="29">
        <f t="shared" si="1081"/>
        <v>117859.59999999999</v>
      </c>
      <c r="AK437" s="29">
        <f>AK438+AK442+AK458+AK462</f>
        <v>-2.819</v>
      </c>
      <c r="AL437" s="29">
        <f>AL438+AL442+AL458+AL462</f>
        <v>0</v>
      </c>
      <c r="AM437" s="29">
        <f>AM438+AM442+AM458+AM462</f>
        <v>0</v>
      </c>
      <c r="AN437" s="29">
        <f t="shared" si="1007"/>
        <v>121824.95399999998</v>
      </c>
      <c r="AO437" s="29">
        <f t="shared" si="1008"/>
        <v>117859.59999999999</v>
      </c>
      <c r="AP437" s="29">
        <f t="shared" si="1009"/>
        <v>117859.59999999999</v>
      </c>
      <c r="AQ437" s="29">
        <f>AQ438+AQ442+AQ458+AQ462</f>
        <v>0</v>
      </c>
      <c r="AR437" s="25"/>
    </row>
    <row r="438" spans="1:44" ht="63" customHeight="1" x14ac:dyDescent="0.25">
      <c r="A438" s="9" t="s">
        <v>231</v>
      </c>
      <c r="B438" s="11"/>
      <c r="C438" s="9"/>
      <c r="D438" s="9"/>
      <c r="E438" s="13" t="s">
        <v>709</v>
      </c>
      <c r="F438" s="12">
        <f t="shared" ref="F438:K440" si="1126">F439</f>
        <v>9411</v>
      </c>
      <c r="G438" s="12">
        <f t="shared" si="1126"/>
        <v>9411</v>
      </c>
      <c r="H438" s="12">
        <f t="shared" si="1126"/>
        <v>9411</v>
      </c>
      <c r="I438" s="12">
        <f t="shared" si="1126"/>
        <v>0</v>
      </c>
      <c r="J438" s="12">
        <f t="shared" si="1126"/>
        <v>0</v>
      </c>
      <c r="K438" s="12">
        <f t="shared" si="1126"/>
        <v>0</v>
      </c>
      <c r="L438" s="12">
        <f t="shared" si="1011"/>
        <v>9411</v>
      </c>
      <c r="M438" s="12">
        <f t="shared" si="1012"/>
        <v>9411</v>
      </c>
      <c r="N438" s="12">
        <f t="shared" si="1013"/>
        <v>9411</v>
      </c>
      <c r="O438" s="12">
        <f t="shared" ref="O438:Q440" si="1127">O439</f>
        <v>0</v>
      </c>
      <c r="P438" s="12">
        <f t="shared" si="1127"/>
        <v>0</v>
      </c>
      <c r="Q438" s="12">
        <f t="shared" si="1127"/>
        <v>0</v>
      </c>
      <c r="R438" s="12">
        <f t="shared" si="945"/>
        <v>9411</v>
      </c>
      <c r="S438" s="12">
        <f t="shared" si="946"/>
        <v>9411</v>
      </c>
      <c r="T438" s="12">
        <f t="shared" si="947"/>
        <v>9411</v>
      </c>
      <c r="U438" s="12">
        <f t="shared" ref="U438:V440" si="1128">U439</f>
        <v>0</v>
      </c>
      <c r="V438" s="12">
        <f t="shared" si="1128"/>
        <v>0</v>
      </c>
      <c r="W438" s="12">
        <f t="shared" si="1121"/>
        <v>9411</v>
      </c>
      <c r="X438" s="12">
        <f t="shared" si="1122"/>
        <v>9411</v>
      </c>
      <c r="Y438" s="12">
        <f t="shared" si="1123"/>
        <v>9411</v>
      </c>
      <c r="Z438" s="12">
        <f t="shared" ref="Z438:AB440" si="1129">Z439</f>
        <v>-126.95</v>
      </c>
      <c r="AA438" s="12">
        <f t="shared" si="1129"/>
        <v>0</v>
      </c>
      <c r="AB438" s="12">
        <f t="shared" si="1129"/>
        <v>0</v>
      </c>
      <c r="AC438" s="12">
        <f t="shared" si="1109"/>
        <v>9284.0499999999993</v>
      </c>
      <c r="AD438" s="12">
        <f t="shared" si="1110"/>
        <v>9411</v>
      </c>
      <c r="AE438" s="12">
        <f t="shared" si="1111"/>
        <v>9411</v>
      </c>
      <c r="AF438" s="12">
        <f t="shared" ref="AF438:AG440" si="1130">AF439</f>
        <v>0</v>
      </c>
      <c r="AG438" s="12">
        <f t="shared" si="1130"/>
        <v>0</v>
      </c>
      <c r="AH438" s="12">
        <f t="shared" si="1079"/>
        <v>9284.0499999999993</v>
      </c>
      <c r="AI438" s="12">
        <f t="shared" si="1080"/>
        <v>9411</v>
      </c>
      <c r="AJ438" s="12">
        <f t="shared" si="1081"/>
        <v>9411</v>
      </c>
      <c r="AK438" s="12">
        <f t="shared" ref="AK438:AQ438" si="1131">AK439</f>
        <v>-2.819</v>
      </c>
      <c r="AL438" s="12">
        <f t="shared" si="1131"/>
        <v>0</v>
      </c>
      <c r="AM438" s="12">
        <f t="shared" si="1131"/>
        <v>0</v>
      </c>
      <c r="AN438" s="12">
        <f t="shared" si="1007"/>
        <v>9281.2309999999998</v>
      </c>
      <c r="AO438" s="12">
        <f t="shared" si="1008"/>
        <v>9411</v>
      </c>
      <c r="AP438" s="12">
        <f t="shared" si="1009"/>
        <v>9411</v>
      </c>
      <c r="AQ438" s="12">
        <f t="shared" si="1131"/>
        <v>0</v>
      </c>
      <c r="AR438" s="1"/>
    </row>
    <row r="439" spans="1:44" ht="47.25" customHeight="1" x14ac:dyDescent="0.25">
      <c r="A439" s="9" t="s">
        <v>231</v>
      </c>
      <c r="B439" s="11">
        <v>200</v>
      </c>
      <c r="C439" s="9"/>
      <c r="D439" s="9"/>
      <c r="E439" s="13" t="s">
        <v>426</v>
      </c>
      <c r="F439" s="12">
        <f t="shared" si="1126"/>
        <v>9411</v>
      </c>
      <c r="G439" s="12">
        <f t="shared" si="1126"/>
        <v>9411</v>
      </c>
      <c r="H439" s="12">
        <f t="shared" si="1126"/>
        <v>9411</v>
      </c>
      <c r="I439" s="12">
        <f t="shared" si="1126"/>
        <v>0</v>
      </c>
      <c r="J439" s="12">
        <f t="shared" si="1126"/>
        <v>0</v>
      </c>
      <c r="K439" s="12">
        <f t="shared" si="1126"/>
        <v>0</v>
      </c>
      <c r="L439" s="12">
        <f t="shared" si="1011"/>
        <v>9411</v>
      </c>
      <c r="M439" s="12">
        <f t="shared" si="1012"/>
        <v>9411</v>
      </c>
      <c r="N439" s="12">
        <f t="shared" si="1013"/>
        <v>9411</v>
      </c>
      <c r="O439" s="12">
        <f t="shared" si="1127"/>
        <v>0</v>
      </c>
      <c r="P439" s="12">
        <f t="shared" si="1127"/>
        <v>0</v>
      </c>
      <c r="Q439" s="12">
        <f t="shared" si="1127"/>
        <v>0</v>
      </c>
      <c r="R439" s="12">
        <f t="shared" si="945"/>
        <v>9411</v>
      </c>
      <c r="S439" s="12">
        <f t="shared" si="946"/>
        <v>9411</v>
      </c>
      <c r="T439" s="12">
        <f t="shared" si="947"/>
        <v>9411</v>
      </c>
      <c r="U439" s="12">
        <f t="shared" si="1128"/>
        <v>0</v>
      </c>
      <c r="V439" s="12">
        <f t="shared" si="1128"/>
        <v>0</v>
      </c>
      <c r="W439" s="12">
        <f t="shared" si="1121"/>
        <v>9411</v>
      </c>
      <c r="X439" s="12">
        <f t="shared" si="1122"/>
        <v>9411</v>
      </c>
      <c r="Y439" s="12">
        <f t="shared" si="1123"/>
        <v>9411</v>
      </c>
      <c r="Z439" s="12">
        <f t="shared" si="1129"/>
        <v>-126.95</v>
      </c>
      <c r="AA439" s="12">
        <f t="shared" si="1129"/>
        <v>0</v>
      </c>
      <c r="AB439" s="12">
        <f t="shared" si="1129"/>
        <v>0</v>
      </c>
      <c r="AC439" s="12">
        <f t="shared" si="1109"/>
        <v>9284.0499999999993</v>
      </c>
      <c r="AD439" s="12">
        <f t="shared" si="1110"/>
        <v>9411</v>
      </c>
      <c r="AE439" s="12">
        <f t="shared" si="1111"/>
        <v>9411</v>
      </c>
      <c r="AF439" s="12">
        <f t="shared" si="1130"/>
        <v>0</v>
      </c>
      <c r="AG439" s="12">
        <f t="shared" si="1130"/>
        <v>0</v>
      </c>
      <c r="AH439" s="12">
        <f t="shared" si="1079"/>
        <v>9284.0499999999993</v>
      </c>
      <c r="AI439" s="12">
        <f t="shared" si="1080"/>
        <v>9411</v>
      </c>
      <c r="AJ439" s="12">
        <f t="shared" si="1081"/>
        <v>9411</v>
      </c>
      <c r="AK439" s="12">
        <f t="shared" ref="AK439:AQ440" si="1132">AK440</f>
        <v>-2.819</v>
      </c>
      <c r="AL439" s="12">
        <f t="shared" si="1132"/>
        <v>0</v>
      </c>
      <c r="AM439" s="12">
        <f t="shared" si="1132"/>
        <v>0</v>
      </c>
      <c r="AN439" s="12">
        <f t="shared" si="1007"/>
        <v>9281.2309999999998</v>
      </c>
      <c r="AO439" s="12">
        <f t="shared" si="1008"/>
        <v>9411</v>
      </c>
      <c r="AP439" s="12">
        <f t="shared" si="1009"/>
        <v>9411</v>
      </c>
      <c r="AQ439" s="12">
        <f t="shared" si="1132"/>
        <v>0</v>
      </c>
      <c r="AR439" s="1"/>
    </row>
    <row r="440" spans="1:44" ht="47.25" customHeight="1" x14ac:dyDescent="0.25">
      <c r="A440" s="9" t="s">
        <v>231</v>
      </c>
      <c r="B440" s="11">
        <v>240</v>
      </c>
      <c r="C440" s="9"/>
      <c r="D440" s="9"/>
      <c r="E440" s="13" t="s">
        <v>427</v>
      </c>
      <c r="F440" s="12">
        <f t="shared" si="1126"/>
        <v>9411</v>
      </c>
      <c r="G440" s="12">
        <f t="shared" si="1126"/>
        <v>9411</v>
      </c>
      <c r="H440" s="12">
        <f t="shared" si="1126"/>
        <v>9411</v>
      </c>
      <c r="I440" s="12">
        <f t="shared" si="1126"/>
        <v>0</v>
      </c>
      <c r="J440" s="12">
        <f t="shared" si="1126"/>
        <v>0</v>
      </c>
      <c r="K440" s="12">
        <f t="shared" si="1126"/>
        <v>0</v>
      </c>
      <c r="L440" s="12">
        <f t="shared" si="1011"/>
        <v>9411</v>
      </c>
      <c r="M440" s="12">
        <f t="shared" si="1012"/>
        <v>9411</v>
      </c>
      <c r="N440" s="12">
        <f t="shared" si="1013"/>
        <v>9411</v>
      </c>
      <c r="O440" s="12">
        <f t="shared" si="1127"/>
        <v>0</v>
      </c>
      <c r="P440" s="12">
        <f t="shared" si="1127"/>
        <v>0</v>
      </c>
      <c r="Q440" s="12">
        <f t="shared" si="1127"/>
        <v>0</v>
      </c>
      <c r="R440" s="12">
        <f t="shared" si="945"/>
        <v>9411</v>
      </c>
      <c r="S440" s="12">
        <f t="shared" si="946"/>
        <v>9411</v>
      </c>
      <c r="T440" s="12">
        <f t="shared" si="947"/>
        <v>9411</v>
      </c>
      <c r="U440" s="12">
        <f t="shared" si="1128"/>
        <v>0</v>
      </c>
      <c r="V440" s="12">
        <f t="shared" si="1128"/>
        <v>0</v>
      </c>
      <c r="W440" s="12">
        <f t="shared" si="1121"/>
        <v>9411</v>
      </c>
      <c r="X440" s="12">
        <f t="shared" si="1122"/>
        <v>9411</v>
      </c>
      <c r="Y440" s="12">
        <f t="shared" si="1123"/>
        <v>9411</v>
      </c>
      <c r="Z440" s="12">
        <f t="shared" si="1129"/>
        <v>-126.95</v>
      </c>
      <c r="AA440" s="12">
        <f t="shared" si="1129"/>
        <v>0</v>
      </c>
      <c r="AB440" s="12">
        <f t="shared" si="1129"/>
        <v>0</v>
      </c>
      <c r="AC440" s="12">
        <f t="shared" si="1109"/>
        <v>9284.0499999999993</v>
      </c>
      <c r="AD440" s="12">
        <f t="shared" si="1110"/>
        <v>9411</v>
      </c>
      <c r="AE440" s="12">
        <f t="shared" si="1111"/>
        <v>9411</v>
      </c>
      <c r="AF440" s="12">
        <f t="shared" si="1130"/>
        <v>0</v>
      </c>
      <c r="AG440" s="12">
        <f t="shared" si="1130"/>
        <v>0</v>
      </c>
      <c r="AH440" s="12">
        <f t="shared" si="1079"/>
        <v>9284.0499999999993</v>
      </c>
      <c r="AI440" s="12">
        <f t="shared" si="1080"/>
        <v>9411</v>
      </c>
      <c r="AJ440" s="12">
        <f t="shared" si="1081"/>
        <v>9411</v>
      </c>
      <c r="AK440" s="12">
        <f t="shared" si="1132"/>
        <v>-2.819</v>
      </c>
      <c r="AL440" s="12">
        <f t="shared" si="1132"/>
        <v>0</v>
      </c>
      <c r="AM440" s="12">
        <f t="shared" si="1132"/>
        <v>0</v>
      </c>
      <c r="AN440" s="12">
        <f t="shared" si="1007"/>
        <v>9281.2309999999998</v>
      </c>
      <c r="AO440" s="12">
        <f t="shared" si="1008"/>
        <v>9411</v>
      </c>
      <c r="AP440" s="12">
        <f t="shared" si="1009"/>
        <v>9411</v>
      </c>
      <c r="AQ440" s="12">
        <f t="shared" si="1132"/>
        <v>0</v>
      </c>
      <c r="AR440" s="1"/>
    </row>
    <row r="441" spans="1:44" ht="15.75" customHeight="1" x14ac:dyDescent="0.25">
      <c r="A441" s="9" t="s">
        <v>231</v>
      </c>
      <c r="B441" s="11">
        <v>240</v>
      </c>
      <c r="C441" s="9" t="s">
        <v>190</v>
      </c>
      <c r="D441" s="9" t="s">
        <v>184</v>
      </c>
      <c r="E441" s="13" t="s">
        <v>420</v>
      </c>
      <c r="F441" s="12">
        <v>9411</v>
      </c>
      <c r="G441" s="12">
        <v>9411</v>
      </c>
      <c r="H441" s="12">
        <v>9411</v>
      </c>
      <c r="I441" s="12"/>
      <c r="J441" s="12"/>
      <c r="K441" s="12"/>
      <c r="L441" s="12">
        <f t="shared" si="1011"/>
        <v>9411</v>
      </c>
      <c r="M441" s="12">
        <f t="shared" si="1012"/>
        <v>9411</v>
      </c>
      <c r="N441" s="12">
        <f t="shared" si="1013"/>
        <v>9411</v>
      </c>
      <c r="O441" s="12"/>
      <c r="P441" s="12"/>
      <c r="Q441" s="12"/>
      <c r="R441" s="12">
        <f t="shared" si="945"/>
        <v>9411</v>
      </c>
      <c r="S441" s="12">
        <f t="shared" si="946"/>
        <v>9411</v>
      </c>
      <c r="T441" s="12">
        <f t="shared" si="947"/>
        <v>9411</v>
      </c>
      <c r="U441" s="12"/>
      <c r="V441" s="12"/>
      <c r="W441" s="12">
        <f t="shared" si="1121"/>
        <v>9411</v>
      </c>
      <c r="X441" s="12">
        <f t="shared" si="1122"/>
        <v>9411</v>
      </c>
      <c r="Y441" s="12">
        <f t="shared" si="1123"/>
        <v>9411</v>
      </c>
      <c r="Z441" s="12">
        <f>-85.1-37.65-4.2</f>
        <v>-126.95</v>
      </c>
      <c r="AA441" s="12"/>
      <c r="AB441" s="12"/>
      <c r="AC441" s="12">
        <f t="shared" si="1109"/>
        <v>9284.0499999999993</v>
      </c>
      <c r="AD441" s="12">
        <f t="shared" si="1110"/>
        <v>9411</v>
      </c>
      <c r="AE441" s="12">
        <f t="shared" si="1111"/>
        <v>9411</v>
      </c>
      <c r="AF441" s="12"/>
      <c r="AG441" s="12"/>
      <c r="AH441" s="12">
        <f t="shared" si="1079"/>
        <v>9284.0499999999993</v>
      </c>
      <c r="AI441" s="12">
        <f t="shared" si="1080"/>
        <v>9411</v>
      </c>
      <c r="AJ441" s="12">
        <f t="shared" si="1081"/>
        <v>9411</v>
      </c>
      <c r="AK441" s="12">
        <v>-2.819</v>
      </c>
      <c r="AL441" s="12"/>
      <c r="AM441" s="12"/>
      <c r="AN441" s="12">
        <f t="shared" si="1007"/>
        <v>9281.2309999999998</v>
      </c>
      <c r="AO441" s="12">
        <f t="shared" si="1008"/>
        <v>9411</v>
      </c>
      <c r="AP441" s="12">
        <f t="shared" si="1009"/>
        <v>9411</v>
      </c>
      <c r="AQ441" s="12"/>
      <c r="AR441" s="1"/>
    </row>
    <row r="442" spans="1:44" ht="31.5" customHeight="1" x14ac:dyDescent="0.25">
      <c r="A442" s="9" t="s">
        <v>103</v>
      </c>
      <c r="B442" s="11"/>
      <c r="C442" s="9"/>
      <c r="D442" s="9"/>
      <c r="E442" s="13" t="s">
        <v>925</v>
      </c>
      <c r="F442" s="12">
        <f t="shared" ref="F442:K442" si="1133">F443</f>
        <v>87390.9</v>
      </c>
      <c r="G442" s="12">
        <f t="shared" si="1133"/>
        <v>87794.4</v>
      </c>
      <c r="H442" s="12">
        <f t="shared" si="1133"/>
        <v>87794.4</v>
      </c>
      <c r="I442" s="12">
        <f t="shared" si="1133"/>
        <v>0</v>
      </c>
      <c r="J442" s="12">
        <f t="shared" si="1133"/>
        <v>0</v>
      </c>
      <c r="K442" s="12">
        <f t="shared" si="1133"/>
        <v>0</v>
      </c>
      <c r="L442" s="12">
        <f t="shared" si="1011"/>
        <v>87390.9</v>
      </c>
      <c r="M442" s="12">
        <f t="shared" si="1012"/>
        <v>87794.4</v>
      </c>
      <c r="N442" s="12">
        <f t="shared" si="1013"/>
        <v>87794.4</v>
      </c>
      <c r="O442" s="12">
        <f t="shared" ref="O442:Q442" si="1134">O443</f>
        <v>0</v>
      </c>
      <c r="P442" s="12">
        <f t="shared" si="1134"/>
        <v>0</v>
      </c>
      <c r="Q442" s="12">
        <f t="shared" si="1134"/>
        <v>0</v>
      </c>
      <c r="R442" s="12">
        <f t="shared" si="945"/>
        <v>87390.9</v>
      </c>
      <c r="S442" s="12">
        <f t="shared" si="946"/>
        <v>87794.4</v>
      </c>
      <c r="T442" s="12">
        <f t="shared" si="947"/>
        <v>87794.4</v>
      </c>
      <c r="U442" s="12">
        <f t="shared" ref="U442:V442" si="1135">U443</f>
        <v>0</v>
      </c>
      <c r="V442" s="12">
        <f t="shared" si="1135"/>
        <v>0</v>
      </c>
      <c r="W442" s="12">
        <f t="shared" si="1121"/>
        <v>87390.9</v>
      </c>
      <c r="X442" s="12">
        <f t="shared" si="1122"/>
        <v>87794.4</v>
      </c>
      <c r="Y442" s="12">
        <f t="shared" si="1123"/>
        <v>87794.4</v>
      </c>
      <c r="Z442" s="12">
        <f t="shared" ref="Z442:AB442" si="1136">Z443</f>
        <v>5416.6230000000005</v>
      </c>
      <c r="AA442" s="12">
        <f t="shared" si="1136"/>
        <v>0</v>
      </c>
      <c r="AB442" s="12">
        <f t="shared" si="1136"/>
        <v>0</v>
      </c>
      <c r="AC442" s="12">
        <f t="shared" si="1109"/>
        <v>92807.523000000001</v>
      </c>
      <c r="AD442" s="12">
        <f t="shared" si="1110"/>
        <v>87794.4</v>
      </c>
      <c r="AE442" s="12">
        <f t="shared" si="1111"/>
        <v>87794.4</v>
      </c>
      <c r="AF442" s="12">
        <f t="shared" ref="AF442:AG442" si="1137">AF443</f>
        <v>0</v>
      </c>
      <c r="AG442" s="12">
        <f t="shared" si="1137"/>
        <v>0</v>
      </c>
      <c r="AH442" s="12">
        <f t="shared" si="1079"/>
        <v>92807.523000000001</v>
      </c>
      <c r="AI442" s="12">
        <f t="shared" si="1080"/>
        <v>87794.4</v>
      </c>
      <c r="AJ442" s="12">
        <f t="shared" si="1081"/>
        <v>87794.4</v>
      </c>
      <c r="AK442" s="12">
        <f t="shared" ref="AK442:AQ442" si="1138">AK443</f>
        <v>0</v>
      </c>
      <c r="AL442" s="12">
        <f t="shared" si="1138"/>
        <v>0</v>
      </c>
      <c r="AM442" s="12">
        <f t="shared" si="1138"/>
        <v>0</v>
      </c>
      <c r="AN442" s="12">
        <f t="shared" si="1007"/>
        <v>92807.523000000001</v>
      </c>
      <c r="AO442" s="12">
        <f t="shared" si="1008"/>
        <v>87794.4</v>
      </c>
      <c r="AP442" s="12">
        <f t="shared" si="1009"/>
        <v>87794.4</v>
      </c>
      <c r="AQ442" s="12">
        <f t="shared" si="1138"/>
        <v>0</v>
      </c>
      <c r="AR442" s="1"/>
    </row>
    <row r="443" spans="1:44" ht="78.75" customHeight="1" x14ac:dyDescent="0.25">
      <c r="A443" s="9" t="s">
        <v>724</v>
      </c>
      <c r="B443" s="11"/>
      <c r="C443" s="9"/>
      <c r="D443" s="9"/>
      <c r="E443" s="17" t="s">
        <v>914</v>
      </c>
      <c r="F443" s="12">
        <f>F444+F447+F455+F450</f>
        <v>87390.9</v>
      </c>
      <c r="G443" s="12">
        <f t="shared" ref="G443:AQ443" si="1139">G444+G447+G455+G450</f>
        <v>87794.4</v>
      </c>
      <c r="H443" s="12">
        <f t="shared" si="1139"/>
        <v>87794.4</v>
      </c>
      <c r="I443" s="12">
        <f t="shared" ref="I443:K443" si="1140">I444+I447+I455+I450</f>
        <v>0</v>
      </c>
      <c r="J443" s="12">
        <f t="shared" si="1140"/>
        <v>0</v>
      </c>
      <c r="K443" s="12">
        <f t="shared" si="1140"/>
        <v>0</v>
      </c>
      <c r="L443" s="12">
        <f t="shared" si="1011"/>
        <v>87390.9</v>
      </c>
      <c r="M443" s="12">
        <f t="shared" si="1012"/>
        <v>87794.4</v>
      </c>
      <c r="N443" s="12">
        <f t="shared" si="1013"/>
        <v>87794.4</v>
      </c>
      <c r="O443" s="12">
        <f t="shared" ref="O443:Q443" si="1141">O444+O447+O455+O450</f>
        <v>0</v>
      </c>
      <c r="P443" s="12">
        <f t="shared" si="1141"/>
        <v>0</v>
      </c>
      <c r="Q443" s="12">
        <f t="shared" si="1141"/>
        <v>0</v>
      </c>
      <c r="R443" s="12">
        <f t="shared" si="945"/>
        <v>87390.9</v>
      </c>
      <c r="S443" s="12">
        <f t="shared" si="946"/>
        <v>87794.4</v>
      </c>
      <c r="T443" s="12">
        <f t="shared" si="947"/>
        <v>87794.4</v>
      </c>
      <c r="U443" s="12">
        <f t="shared" ref="U443:V443" si="1142">U444+U447+U455+U450</f>
        <v>0</v>
      </c>
      <c r="V443" s="12">
        <f t="shared" si="1142"/>
        <v>0</v>
      </c>
      <c r="W443" s="12">
        <f t="shared" si="1121"/>
        <v>87390.9</v>
      </c>
      <c r="X443" s="12">
        <f t="shared" si="1122"/>
        <v>87794.4</v>
      </c>
      <c r="Y443" s="12">
        <f t="shared" si="1123"/>
        <v>87794.4</v>
      </c>
      <c r="Z443" s="12">
        <f t="shared" ref="Z443:AB443" si="1143">Z444+Z447+Z455+Z450</f>
        <v>5416.6230000000005</v>
      </c>
      <c r="AA443" s="12">
        <f t="shared" si="1143"/>
        <v>0</v>
      </c>
      <c r="AB443" s="12">
        <f t="shared" si="1143"/>
        <v>0</v>
      </c>
      <c r="AC443" s="12">
        <f t="shared" si="1109"/>
        <v>92807.523000000001</v>
      </c>
      <c r="AD443" s="12">
        <f t="shared" si="1110"/>
        <v>87794.4</v>
      </c>
      <c r="AE443" s="12">
        <f t="shared" si="1111"/>
        <v>87794.4</v>
      </c>
      <c r="AF443" s="12">
        <f t="shared" ref="AF443:AG443" si="1144">AF444+AF447+AF455+AF450</f>
        <v>0</v>
      </c>
      <c r="AG443" s="12">
        <f t="shared" si="1144"/>
        <v>0</v>
      </c>
      <c r="AH443" s="12">
        <f t="shared" si="1079"/>
        <v>92807.523000000001</v>
      </c>
      <c r="AI443" s="12">
        <f t="shared" si="1080"/>
        <v>87794.4</v>
      </c>
      <c r="AJ443" s="12">
        <f t="shared" si="1081"/>
        <v>87794.4</v>
      </c>
      <c r="AK443" s="12">
        <f t="shared" ref="AK443:AM443" si="1145">AK444+AK447+AK455+AK450</f>
        <v>0</v>
      </c>
      <c r="AL443" s="12">
        <f t="shared" si="1145"/>
        <v>0</v>
      </c>
      <c r="AM443" s="12">
        <f t="shared" si="1145"/>
        <v>0</v>
      </c>
      <c r="AN443" s="12">
        <f t="shared" si="1007"/>
        <v>92807.523000000001</v>
      </c>
      <c r="AO443" s="12">
        <f t="shared" si="1008"/>
        <v>87794.4</v>
      </c>
      <c r="AP443" s="12">
        <f t="shared" si="1009"/>
        <v>87794.4</v>
      </c>
      <c r="AQ443" s="12">
        <f t="shared" si="1139"/>
        <v>0</v>
      </c>
      <c r="AR443" s="1"/>
    </row>
    <row r="444" spans="1:44" ht="94.5" customHeight="1" x14ac:dyDescent="0.25">
      <c r="A444" s="9" t="s">
        <v>724</v>
      </c>
      <c r="B444" s="11">
        <v>100</v>
      </c>
      <c r="C444" s="9"/>
      <c r="D444" s="9"/>
      <c r="E444" s="13" t="s">
        <v>423</v>
      </c>
      <c r="F444" s="12">
        <f t="shared" ref="F444:K445" si="1146">F445</f>
        <v>23298.6</v>
      </c>
      <c r="G444" s="12">
        <f t="shared" si="1146"/>
        <v>23614.799999999999</v>
      </c>
      <c r="H444" s="12">
        <f t="shared" si="1146"/>
        <v>23614.799999999999</v>
      </c>
      <c r="I444" s="12">
        <f t="shared" si="1146"/>
        <v>0</v>
      </c>
      <c r="J444" s="12">
        <f t="shared" si="1146"/>
        <v>0</v>
      </c>
      <c r="K444" s="12">
        <f t="shared" si="1146"/>
        <v>0</v>
      </c>
      <c r="L444" s="12">
        <f t="shared" si="1011"/>
        <v>23298.6</v>
      </c>
      <c r="M444" s="12">
        <f t="shared" si="1012"/>
        <v>23614.799999999999</v>
      </c>
      <c r="N444" s="12">
        <f t="shared" si="1013"/>
        <v>23614.799999999999</v>
      </c>
      <c r="O444" s="12">
        <f t="shared" ref="O444:Q445" si="1147">O445</f>
        <v>0</v>
      </c>
      <c r="P444" s="12">
        <f t="shared" si="1147"/>
        <v>0</v>
      </c>
      <c r="Q444" s="12">
        <f t="shared" si="1147"/>
        <v>0</v>
      </c>
      <c r="R444" s="12">
        <f t="shared" si="945"/>
        <v>23298.6</v>
      </c>
      <c r="S444" s="12">
        <f t="shared" si="946"/>
        <v>23614.799999999999</v>
      </c>
      <c r="T444" s="12">
        <f t="shared" si="947"/>
        <v>23614.799999999999</v>
      </c>
      <c r="U444" s="12">
        <f t="shared" ref="U444:V445" si="1148">U445</f>
        <v>0</v>
      </c>
      <c r="V444" s="12">
        <f t="shared" si="1148"/>
        <v>0</v>
      </c>
      <c r="W444" s="12">
        <f t="shared" si="1121"/>
        <v>23298.6</v>
      </c>
      <c r="X444" s="12">
        <f t="shared" si="1122"/>
        <v>23614.799999999999</v>
      </c>
      <c r="Y444" s="12">
        <f t="shared" si="1123"/>
        <v>23614.799999999999</v>
      </c>
      <c r="Z444" s="12">
        <f t="shared" ref="Z444:AB445" si="1149">Z445</f>
        <v>4245.0150000000003</v>
      </c>
      <c r="AA444" s="12">
        <f t="shared" si="1149"/>
        <v>0</v>
      </c>
      <c r="AB444" s="12">
        <f t="shared" si="1149"/>
        <v>0</v>
      </c>
      <c r="AC444" s="12">
        <f t="shared" si="1109"/>
        <v>27543.614999999998</v>
      </c>
      <c r="AD444" s="12">
        <f t="shared" si="1110"/>
        <v>23614.799999999999</v>
      </c>
      <c r="AE444" s="12">
        <f t="shared" si="1111"/>
        <v>23614.799999999999</v>
      </c>
      <c r="AF444" s="12">
        <f t="shared" ref="AF444:AG445" si="1150">AF445</f>
        <v>0</v>
      </c>
      <c r="AG444" s="12">
        <f t="shared" si="1150"/>
        <v>0</v>
      </c>
      <c r="AH444" s="12">
        <f t="shared" si="1079"/>
        <v>27543.614999999998</v>
      </c>
      <c r="AI444" s="12">
        <f t="shared" si="1080"/>
        <v>23614.799999999999</v>
      </c>
      <c r="AJ444" s="12">
        <f t="shared" si="1081"/>
        <v>23614.799999999999</v>
      </c>
      <c r="AK444" s="12">
        <f t="shared" ref="AK444:AQ445" si="1151">AK445</f>
        <v>0</v>
      </c>
      <c r="AL444" s="12">
        <f t="shared" si="1151"/>
        <v>0</v>
      </c>
      <c r="AM444" s="12">
        <f t="shared" si="1151"/>
        <v>0</v>
      </c>
      <c r="AN444" s="12">
        <f t="shared" si="1007"/>
        <v>27543.614999999998</v>
      </c>
      <c r="AO444" s="12">
        <f t="shared" si="1008"/>
        <v>23614.799999999999</v>
      </c>
      <c r="AP444" s="12">
        <f t="shared" si="1009"/>
        <v>23614.799999999999</v>
      </c>
      <c r="AQ444" s="12">
        <f t="shared" si="1151"/>
        <v>0</v>
      </c>
      <c r="AR444" s="1"/>
    </row>
    <row r="445" spans="1:44" ht="31.5" customHeight="1" x14ac:dyDescent="0.25">
      <c r="A445" s="9" t="s">
        <v>724</v>
      </c>
      <c r="B445" s="11">
        <v>110</v>
      </c>
      <c r="C445" s="9"/>
      <c r="D445" s="9"/>
      <c r="E445" s="13" t="s">
        <v>424</v>
      </c>
      <c r="F445" s="12">
        <f t="shared" si="1146"/>
        <v>23298.6</v>
      </c>
      <c r="G445" s="12">
        <f t="shared" si="1146"/>
        <v>23614.799999999999</v>
      </c>
      <c r="H445" s="12">
        <f t="shared" si="1146"/>
        <v>23614.799999999999</v>
      </c>
      <c r="I445" s="12">
        <f t="shared" si="1146"/>
        <v>0</v>
      </c>
      <c r="J445" s="12">
        <f t="shared" si="1146"/>
        <v>0</v>
      </c>
      <c r="K445" s="12">
        <f t="shared" si="1146"/>
        <v>0</v>
      </c>
      <c r="L445" s="12">
        <f t="shared" si="1011"/>
        <v>23298.6</v>
      </c>
      <c r="M445" s="12">
        <f t="shared" si="1012"/>
        <v>23614.799999999999</v>
      </c>
      <c r="N445" s="12">
        <f t="shared" si="1013"/>
        <v>23614.799999999999</v>
      </c>
      <c r="O445" s="12">
        <f t="shared" si="1147"/>
        <v>0</v>
      </c>
      <c r="P445" s="12">
        <f t="shared" si="1147"/>
        <v>0</v>
      </c>
      <c r="Q445" s="12">
        <f t="shared" si="1147"/>
        <v>0</v>
      </c>
      <c r="R445" s="12">
        <f t="shared" ref="R445:R508" si="1152">L445+O445</f>
        <v>23298.6</v>
      </c>
      <c r="S445" s="12">
        <f t="shared" ref="S445:S508" si="1153">M445+P445</f>
        <v>23614.799999999999</v>
      </c>
      <c r="T445" s="12">
        <f t="shared" ref="T445:T508" si="1154">N445+Q445</f>
        <v>23614.799999999999</v>
      </c>
      <c r="U445" s="12">
        <f t="shared" si="1148"/>
        <v>0</v>
      </c>
      <c r="V445" s="12">
        <f t="shared" si="1148"/>
        <v>0</v>
      </c>
      <c r="W445" s="12">
        <f t="shared" si="1121"/>
        <v>23298.6</v>
      </c>
      <c r="X445" s="12">
        <f t="shared" si="1122"/>
        <v>23614.799999999999</v>
      </c>
      <c r="Y445" s="12">
        <f t="shared" si="1123"/>
        <v>23614.799999999999</v>
      </c>
      <c r="Z445" s="12">
        <f t="shared" si="1149"/>
        <v>4245.0150000000003</v>
      </c>
      <c r="AA445" s="12">
        <f t="shared" si="1149"/>
        <v>0</v>
      </c>
      <c r="AB445" s="12">
        <f t="shared" si="1149"/>
        <v>0</v>
      </c>
      <c r="AC445" s="12">
        <f t="shared" si="1109"/>
        <v>27543.614999999998</v>
      </c>
      <c r="AD445" s="12">
        <f t="shared" si="1110"/>
        <v>23614.799999999999</v>
      </c>
      <c r="AE445" s="12">
        <f t="shared" si="1111"/>
        <v>23614.799999999999</v>
      </c>
      <c r="AF445" s="12">
        <f t="shared" si="1150"/>
        <v>0</v>
      </c>
      <c r="AG445" s="12">
        <f t="shared" si="1150"/>
        <v>0</v>
      </c>
      <c r="AH445" s="12">
        <f t="shared" si="1079"/>
        <v>27543.614999999998</v>
      </c>
      <c r="AI445" s="12">
        <f t="shared" si="1080"/>
        <v>23614.799999999999</v>
      </c>
      <c r="AJ445" s="12">
        <f t="shared" si="1081"/>
        <v>23614.799999999999</v>
      </c>
      <c r="AK445" s="12">
        <f t="shared" si="1151"/>
        <v>0</v>
      </c>
      <c r="AL445" s="12">
        <f t="shared" si="1151"/>
        <v>0</v>
      </c>
      <c r="AM445" s="12">
        <f t="shared" si="1151"/>
        <v>0</v>
      </c>
      <c r="AN445" s="12">
        <f t="shared" si="1007"/>
        <v>27543.614999999998</v>
      </c>
      <c r="AO445" s="12">
        <f t="shared" si="1008"/>
        <v>23614.799999999999</v>
      </c>
      <c r="AP445" s="12">
        <f t="shared" si="1009"/>
        <v>23614.799999999999</v>
      </c>
      <c r="AQ445" s="12">
        <f t="shared" si="1151"/>
        <v>0</v>
      </c>
      <c r="AR445" s="1"/>
    </row>
    <row r="446" spans="1:44" ht="15.75" customHeight="1" x14ac:dyDescent="0.25">
      <c r="A446" s="9" t="s">
        <v>724</v>
      </c>
      <c r="B446" s="11">
        <v>110</v>
      </c>
      <c r="C446" s="9" t="s">
        <v>190</v>
      </c>
      <c r="D446" s="9" t="s">
        <v>187</v>
      </c>
      <c r="E446" s="13" t="s">
        <v>419</v>
      </c>
      <c r="F446" s="12">
        <v>23298.6</v>
      </c>
      <c r="G446" s="12">
        <v>23614.799999999999</v>
      </c>
      <c r="H446" s="12">
        <v>23614.799999999999</v>
      </c>
      <c r="I446" s="12"/>
      <c r="J446" s="12"/>
      <c r="K446" s="12"/>
      <c r="L446" s="12">
        <f t="shared" si="1011"/>
        <v>23298.6</v>
      </c>
      <c r="M446" s="12">
        <f t="shared" si="1012"/>
        <v>23614.799999999999</v>
      </c>
      <c r="N446" s="12">
        <f t="shared" si="1013"/>
        <v>23614.799999999999</v>
      </c>
      <c r="O446" s="12"/>
      <c r="P446" s="12"/>
      <c r="Q446" s="12"/>
      <c r="R446" s="12">
        <f t="shared" si="1152"/>
        <v>23298.6</v>
      </c>
      <c r="S446" s="12">
        <f t="shared" si="1153"/>
        <v>23614.799999999999</v>
      </c>
      <c r="T446" s="12">
        <f t="shared" si="1154"/>
        <v>23614.799999999999</v>
      </c>
      <c r="U446" s="12"/>
      <c r="V446" s="12"/>
      <c r="W446" s="12">
        <f t="shared" si="1121"/>
        <v>23298.6</v>
      </c>
      <c r="X446" s="12">
        <f t="shared" si="1122"/>
        <v>23614.799999999999</v>
      </c>
      <c r="Y446" s="12">
        <f t="shared" si="1123"/>
        <v>23614.799999999999</v>
      </c>
      <c r="Z446" s="12">
        <f>3528.592+716.423</f>
        <v>4245.0150000000003</v>
      </c>
      <c r="AA446" s="12"/>
      <c r="AB446" s="12"/>
      <c r="AC446" s="12">
        <f t="shared" si="1109"/>
        <v>27543.614999999998</v>
      </c>
      <c r="AD446" s="12">
        <f t="shared" si="1110"/>
        <v>23614.799999999999</v>
      </c>
      <c r="AE446" s="12">
        <f t="shared" si="1111"/>
        <v>23614.799999999999</v>
      </c>
      <c r="AF446" s="12"/>
      <c r="AG446" s="12"/>
      <c r="AH446" s="12">
        <f t="shared" si="1079"/>
        <v>27543.614999999998</v>
      </c>
      <c r="AI446" s="12">
        <f t="shared" si="1080"/>
        <v>23614.799999999999</v>
      </c>
      <c r="AJ446" s="12">
        <f t="shared" si="1081"/>
        <v>23614.799999999999</v>
      </c>
      <c r="AK446" s="12"/>
      <c r="AL446" s="12"/>
      <c r="AM446" s="12"/>
      <c r="AN446" s="12">
        <f t="shared" si="1007"/>
        <v>27543.614999999998</v>
      </c>
      <c r="AO446" s="12">
        <f t="shared" si="1008"/>
        <v>23614.799999999999</v>
      </c>
      <c r="AP446" s="12">
        <f t="shared" si="1009"/>
        <v>23614.799999999999</v>
      </c>
      <c r="AQ446" s="12"/>
      <c r="AR446" s="1"/>
    </row>
    <row r="447" spans="1:44" ht="47.25" customHeight="1" x14ac:dyDescent="0.25">
      <c r="A447" s="9" t="s">
        <v>724</v>
      </c>
      <c r="B447" s="11">
        <v>200</v>
      </c>
      <c r="C447" s="9"/>
      <c r="D447" s="9"/>
      <c r="E447" s="13" t="s">
        <v>426</v>
      </c>
      <c r="F447" s="12">
        <f t="shared" ref="F447:K448" si="1155">F448</f>
        <v>6985.1</v>
      </c>
      <c r="G447" s="12">
        <f t="shared" si="1155"/>
        <v>7072.4</v>
      </c>
      <c r="H447" s="12">
        <f t="shared" si="1155"/>
        <v>7072.4</v>
      </c>
      <c r="I447" s="12">
        <f t="shared" si="1155"/>
        <v>0</v>
      </c>
      <c r="J447" s="12">
        <f t="shared" si="1155"/>
        <v>0</v>
      </c>
      <c r="K447" s="12">
        <f t="shared" si="1155"/>
        <v>0</v>
      </c>
      <c r="L447" s="12">
        <f t="shared" si="1011"/>
        <v>6985.1</v>
      </c>
      <c r="M447" s="12">
        <f t="shared" si="1012"/>
        <v>7072.4</v>
      </c>
      <c r="N447" s="12">
        <f t="shared" si="1013"/>
        <v>7072.4</v>
      </c>
      <c r="O447" s="12">
        <f t="shared" ref="O447:Q448" si="1156">O448</f>
        <v>0</v>
      </c>
      <c r="P447" s="12">
        <f t="shared" si="1156"/>
        <v>0</v>
      </c>
      <c r="Q447" s="12">
        <f t="shared" si="1156"/>
        <v>0</v>
      </c>
      <c r="R447" s="12">
        <f t="shared" si="1152"/>
        <v>6985.1</v>
      </c>
      <c r="S447" s="12">
        <f t="shared" si="1153"/>
        <v>7072.4</v>
      </c>
      <c r="T447" s="12">
        <f t="shared" si="1154"/>
        <v>7072.4</v>
      </c>
      <c r="U447" s="12">
        <f t="shared" ref="U447:V448" si="1157">U448</f>
        <v>0</v>
      </c>
      <c r="V447" s="12">
        <f t="shared" si="1157"/>
        <v>0</v>
      </c>
      <c r="W447" s="12">
        <f t="shared" si="1121"/>
        <v>6985.1</v>
      </c>
      <c r="X447" s="12">
        <f t="shared" si="1122"/>
        <v>7072.4</v>
      </c>
      <c r="Y447" s="12">
        <f t="shared" si="1123"/>
        <v>7072.4</v>
      </c>
      <c r="Z447" s="12">
        <f t="shared" ref="Z447:AB448" si="1158">Z448</f>
        <v>1171.6079999999999</v>
      </c>
      <c r="AA447" s="12">
        <f t="shared" si="1158"/>
        <v>0</v>
      </c>
      <c r="AB447" s="12">
        <f t="shared" si="1158"/>
        <v>0</v>
      </c>
      <c r="AC447" s="12">
        <f t="shared" si="1109"/>
        <v>8156.7080000000005</v>
      </c>
      <c r="AD447" s="12">
        <f t="shared" si="1110"/>
        <v>7072.4</v>
      </c>
      <c r="AE447" s="12">
        <f t="shared" si="1111"/>
        <v>7072.4</v>
      </c>
      <c r="AF447" s="12">
        <f t="shared" ref="AF447:AG448" si="1159">AF448</f>
        <v>0</v>
      </c>
      <c r="AG447" s="12">
        <f t="shared" si="1159"/>
        <v>0</v>
      </c>
      <c r="AH447" s="12">
        <f t="shared" si="1079"/>
        <v>8156.7080000000005</v>
      </c>
      <c r="AI447" s="12">
        <f t="shared" si="1080"/>
        <v>7072.4</v>
      </c>
      <c r="AJ447" s="12">
        <f t="shared" si="1081"/>
        <v>7072.4</v>
      </c>
      <c r="AK447" s="12">
        <f t="shared" ref="AK447:AQ448" si="1160">AK448</f>
        <v>0</v>
      </c>
      <c r="AL447" s="12">
        <f t="shared" si="1160"/>
        <v>0</v>
      </c>
      <c r="AM447" s="12">
        <f t="shared" si="1160"/>
        <v>0</v>
      </c>
      <c r="AN447" s="12">
        <f t="shared" si="1007"/>
        <v>8156.7080000000005</v>
      </c>
      <c r="AO447" s="12">
        <f t="shared" si="1008"/>
        <v>7072.4</v>
      </c>
      <c r="AP447" s="12">
        <f t="shared" si="1009"/>
        <v>7072.4</v>
      </c>
      <c r="AQ447" s="12">
        <f t="shared" si="1160"/>
        <v>0</v>
      </c>
      <c r="AR447" s="1"/>
    </row>
    <row r="448" spans="1:44" ht="47.25" customHeight="1" x14ac:dyDescent="0.25">
      <c r="A448" s="9" t="s">
        <v>724</v>
      </c>
      <c r="B448" s="11">
        <v>240</v>
      </c>
      <c r="C448" s="9"/>
      <c r="D448" s="9"/>
      <c r="E448" s="13" t="s">
        <v>427</v>
      </c>
      <c r="F448" s="12">
        <f t="shared" si="1155"/>
        <v>6985.1</v>
      </c>
      <c r="G448" s="12">
        <f t="shared" si="1155"/>
        <v>7072.4</v>
      </c>
      <c r="H448" s="12">
        <f t="shared" si="1155"/>
        <v>7072.4</v>
      </c>
      <c r="I448" s="12">
        <f t="shared" si="1155"/>
        <v>0</v>
      </c>
      <c r="J448" s="12">
        <f t="shared" si="1155"/>
        <v>0</v>
      </c>
      <c r="K448" s="12">
        <f t="shared" si="1155"/>
        <v>0</v>
      </c>
      <c r="L448" s="12">
        <f t="shared" si="1011"/>
        <v>6985.1</v>
      </c>
      <c r="M448" s="12">
        <f t="shared" si="1012"/>
        <v>7072.4</v>
      </c>
      <c r="N448" s="12">
        <f t="shared" si="1013"/>
        <v>7072.4</v>
      </c>
      <c r="O448" s="12">
        <f t="shared" si="1156"/>
        <v>0</v>
      </c>
      <c r="P448" s="12">
        <f t="shared" si="1156"/>
        <v>0</v>
      </c>
      <c r="Q448" s="12">
        <f t="shared" si="1156"/>
        <v>0</v>
      </c>
      <c r="R448" s="12">
        <f t="shared" si="1152"/>
        <v>6985.1</v>
      </c>
      <c r="S448" s="12">
        <f t="shared" si="1153"/>
        <v>7072.4</v>
      </c>
      <c r="T448" s="12">
        <f t="shared" si="1154"/>
        <v>7072.4</v>
      </c>
      <c r="U448" s="12">
        <f t="shared" si="1157"/>
        <v>0</v>
      </c>
      <c r="V448" s="12">
        <f t="shared" si="1157"/>
        <v>0</v>
      </c>
      <c r="W448" s="12">
        <f t="shared" si="1121"/>
        <v>6985.1</v>
      </c>
      <c r="X448" s="12">
        <f t="shared" si="1122"/>
        <v>7072.4</v>
      </c>
      <c r="Y448" s="12">
        <f t="shared" si="1123"/>
        <v>7072.4</v>
      </c>
      <c r="Z448" s="12">
        <f t="shared" si="1158"/>
        <v>1171.6079999999999</v>
      </c>
      <c r="AA448" s="12">
        <f t="shared" si="1158"/>
        <v>0</v>
      </c>
      <c r="AB448" s="12">
        <f t="shared" si="1158"/>
        <v>0</v>
      </c>
      <c r="AC448" s="12">
        <f t="shared" si="1109"/>
        <v>8156.7080000000005</v>
      </c>
      <c r="AD448" s="12">
        <f t="shared" si="1110"/>
        <v>7072.4</v>
      </c>
      <c r="AE448" s="12">
        <f t="shared" si="1111"/>
        <v>7072.4</v>
      </c>
      <c r="AF448" s="12">
        <f t="shared" si="1159"/>
        <v>0</v>
      </c>
      <c r="AG448" s="12">
        <f t="shared" si="1159"/>
        <v>0</v>
      </c>
      <c r="AH448" s="12">
        <f t="shared" si="1079"/>
        <v>8156.7080000000005</v>
      </c>
      <c r="AI448" s="12">
        <f t="shared" si="1080"/>
        <v>7072.4</v>
      </c>
      <c r="AJ448" s="12">
        <f t="shared" si="1081"/>
        <v>7072.4</v>
      </c>
      <c r="AK448" s="12">
        <f t="shared" si="1160"/>
        <v>0</v>
      </c>
      <c r="AL448" s="12">
        <f t="shared" si="1160"/>
        <v>0</v>
      </c>
      <c r="AM448" s="12">
        <f t="shared" si="1160"/>
        <v>0</v>
      </c>
      <c r="AN448" s="12">
        <f t="shared" si="1007"/>
        <v>8156.7080000000005</v>
      </c>
      <c r="AO448" s="12">
        <f t="shared" si="1008"/>
        <v>7072.4</v>
      </c>
      <c r="AP448" s="12">
        <f t="shared" si="1009"/>
        <v>7072.4</v>
      </c>
      <c r="AQ448" s="12">
        <f t="shared" si="1160"/>
        <v>0</v>
      </c>
      <c r="AR448" s="1"/>
    </row>
    <row r="449" spans="1:44" ht="15.75" customHeight="1" x14ac:dyDescent="0.25">
      <c r="A449" s="9" t="s">
        <v>724</v>
      </c>
      <c r="B449" s="11">
        <v>240</v>
      </c>
      <c r="C449" s="9" t="s">
        <v>190</v>
      </c>
      <c r="D449" s="9" t="s">
        <v>187</v>
      </c>
      <c r="E449" s="13" t="s">
        <v>419</v>
      </c>
      <c r="F449" s="12">
        <v>6985.1</v>
      </c>
      <c r="G449" s="12">
        <v>7072.4</v>
      </c>
      <c r="H449" s="12">
        <v>7072.4</v>
      </c>
      <c r="I449" s="12"/>
      <c r="J449" s="12"/>
      <c r="K449" s="12"/>
      <c r="L449" s="12">
        <f t="shared" si="1011"/>
        <v>6985.1</v>
      </c>
      <c r="M449" s="12">
        <f t="shared" si="1012"/>
        <v>7072.4</v>
      </c>
      <c r="N449" s="12">
        <f t="shared" si="1013"/>
        <v>7072.4</v>
      </c>
      <c r="O449" s="12"/>
      <c r="P449" s="12"/>
      <c r="Q449" s="12"/>
      <c r="R449" s="12">
        <f t="shared" si="1152"/>
        <v>6985.1</v>
      </c>
      <c r="S449" s="12">
        <f t="shared" si="1153"/>
        <v>7072.4</v>
      </c>
      <c r="T449" s="12">
        <f t="shared" si="1154"/>
        <v>7072.4</v>
      </c>
      <c r="U449" s="12"/>
      <c r="V449" s="12"/>
      <c r="W449" s="12">
        <f t="shared" si="1121"/>
        <v>6985.1</v>
      </c>
      <c r="X449" s="12">
        <f t="shared" si="1122"/>
        <v>7072.4</v>
      </c>
      <c r="Y449" s="12">
        <f t="shared" si="1123"/>
        <v>7072.4</v>
      </c>
      <c r="Z449" s="12">
        <f>973.877+197.731</f>
        <v>1171.6079999999999</v>
      </c>
      <c r="AA449" s="12"/>
      <c r="AB449" s="12"/>
      <c r="AC449" s="12">
        <f t="shared" si="1109"/>
        <v>8156.7080000000005</v>
      </c>
      <c r="AD449" s="12">
        <f t="shared" si="1110"/>
        <v>7072.4</v>
      </c>
      <c r="AE449" s="12">
        <f t="shared" si="1111"/>
        <v>7072.4</v>
      </c>
      <c r="AF449" s="12"/>
      <c r="AG449" s="12"/>
      <c r="AH449" s="12">
        <f t="shared" si="1079"/>
        <v>8156.7080000000005</v>
      </c>
      <c r="AI449" s="12">
        <f t="shared" si="1080"/>
        <v>7072.4</v>
      </c>
      <c r="AJ449" s="12">
        <f t="shared" si="1081"/>
        <v>7072.4</v>
      </c>
      <c r="AK449" s="12"/>
      <c r="AL449" s="12"/>
      <c r="AM449" s="12"/>
      <c r="AN449" s="12">
        <f t="shared" si="1007"/>
        <v>8156.7080000000005</v>
      </c>
      <c r="AO449" s="12">
        <f t="shared" si="1008"/>
        <v>7072.4</v>
      </c>
      <c r="AP449" s="12">
        <f t="shared" si="1009"/>
        <v>7072.4</v>
      </c>
      <c r="AQ449" s="12"/>
      <c r="AR449" s="1"/>
    </row>
    <row r="450" spans="1:44" ht="47.25" customHeight="1" x14ac:dyDescent="0.25">
      <c r="A450" s="9" t="s">
        <v>724</v>
      </c>
      <c r="B450" s="11">
        <v>600</v>
      </c>
      <c r="C450" s="9"/>
      <c r="D450" s="9"/>
      <c r="E450" s="13" t="s">
        <v>436</v>
      </c>
      <c r="F450" s="12">
        <f>F451+F453</f>
        <v>46566.2</v>
      </c>
      <c r="G450" s="12">
        <f t="shared" ref="G450:AQ450" si="1161">G451+G453</f>
        <v>46566.2</v>
      </c>
      <c r="H450" s="12">
        <f t="shared" si="1161"/>
        <v>46566.2</v>
      </c>
      <c r="I450" s="12">
        <f t="shared" ref="I450:K450" si="1162">I451+I453</f>
        <v>0</v>
      </c>
      <c r="J450" s="12">
        <f t="shared" si="1162"/>
        <v>0</v>
      </c>
      <c r="K450" s="12">
        <f t="shared" si="1162"/>
        <v>0</v>
      </c>
      <c r="L450" s="12">
        <f t="shared" si="1011"/>
        <v>46566.2</v>
      </c>
      <c r="M450" s="12">
        <f t="shared" si="1012"/>
        <v>46566.2</v>
      </c>
      <c r="N450" s="12">
        <f t="shared" si="1013"/>
        <v>46566.2</v>
      </c>
      <c r="O450" s="12">
        <f t="shared" ref="O450:Q450" si="1163">O451+O453</f>
        <v>0</v>
      </c>
      <c r="P450" s="12">
        <f t="shared" si="1163"/>
        <v>0</v>
      </c>
      <c r="Q450" s="12">
        <f t="shared" si="1163"/>
        <v>0</v>
      </c>
      <c r="R450" s="12">
        <f t="shared" si="1152"/>
        <v>46566.2</v>
      </c>
      <c r="S450" s="12">
        <f t="shared" si="1153"/>
        <v>46566.2</v>
      </c>
      <c r="T450" s="12">
        <f t="shared" si="1154"/>
        <v>46566.2</v>
      </c>
      <c r="U450" s="12">
        <f t="shared" ref="U450:V450" si="1164">U451+U453</f>
        <v>0</v>
      </c>
      <c r="V450" s="12">
        <f t="shared" si="1164"/>
        <v>0</v>
      </c>
      <c r="W450" s="12">
        <f t="shared" si="1121"/>
        <v>46566.2</v>
      </c>
      <c r="X450" s="12">
        <f t="shared" si="1122"/>
        <v>46566.2</v>
      </c>
      <c r="Y450" s="12">
        <f t="shared" si="1123"/>
        <v>46566.2</v>
      </c>
      <c r="Z450" s="12">
        <f t="shared" ref="Z450:AB450" si="1165">Z451+Z453</f>
        <v>0</v>
      </c>
      <c r="AA450" s="12">
        <f t="shared" si="1165"/>
        <v>0</v>
      </c>
      <c r="AB450" s="12">
        <f t="shared" si="1165"/>
        <v>0</v>
      </c>
      <c r="AC450" s="12">
        <f t="shared" si="1109"/>
        <v>46566.2</v>
      </c>
      <c r="AD450" s="12">
        <f t="shared" si="1110"/>
        <v>46566.2</v>
      </c>
      <c r="AE450" s="12">
        <f t="shared" si="1111"/>
        <v>46566.2</v>
      </c>
      <c r="AF450" s="12">
        <f t="shared" ref="AF450:AG450" si="1166">AF451+AF453</f>
        <v>0</v>
      </c>
      <c r="AG450" s="12">
        <f t="shared" si="1166"/>
        <v>0</v>
      </c>
      <c r="AH450" s="12">
        <f t="shared" si="1079"/>
        <v>46566.2</v>
      </c>
      <c r="AI450" s="12">
        <f t="shared" si="1080"/>
        <v>46566.2</v>
      </c>
      <c r="AJ450" s="12">
        <f t="shared" si="1081"/>
        <v>46566.2</v>
      </c>
      <c r="AK450" s="12">
        <f t="shared" ref="AK450:AM450" si="1167">AK451+AK453</f>
        <v>0</v>
      </c>
      <c r="AL450" s="12">
        <f t="shared" si="1167"/>
        <v>0</v>
      </c>
      <c r="AM450" s="12">
        <f t="shared" si="1167"/>
        <v>0</v>
      </c>
      <c r="AN450" s="12">
        <f t="shared" si="1007"/>
        <v>46566.2</v>
      </c>
      <c r="AO450" s="12">
        <f t="shared" si="1008"/>
        <v>46566.2</v>
      </c>
      <c r="AP450" s="12">
        <f t="shared" si="1009"/>
        <v>46566.2</v>
      </c>
      <c r="AQ450" s="12">
        <f t="shared" si="1161"/>
        <v>0</v>
      </c>
      <c r="AR450" s="1"/>
    </row>
    <row r="451" spans="1:44" ht="15.75" customHeight="1" x14ac:dyDescent="0.25">
      <c r="A451" s="9" t="s">
        <v>724</v>
      </c>
      <c r="B451" s="11">
        <v>610</v>
      </c>
      <c r="C451" s="9"/>
      <c r="D451" s="9"/>
      <c r="E451" s="13" t="s">
        <v>437</v>
      </c>
      <c r="F451" s="12">
        <f>F452</f>
        <v>34315.5</v>
      </c>
      <c r="G451" s="12">
        <f t="shared" ref="G451:AQ451" si="1168">G452</f>
        <v>34315.5</v>
      </c>
      <c r="H451" s="12">
        <f t="shared" si="1168"/>
        <v>34315.5</v>
      </c>
      <c r="I451" s="12">
        <f t="shared" si="1168"/>
        <v>0</v>
      </c>
      <c r="J451" s="12">
        <f t="shared" si="1168"/>
        <v>0</v>
      </c>
      <c r="K451" s="12">
        <f t="shared" si="1168"/>
        <v>0</v>
      </c>
      <c r="L451" s="12">
        <f t="shared" si="1011"/>
        <v>34315.5</v>
      </c>
      <c r="M451" s="12">
        <f t="shared" si="1012"/>
        <v>34315.5</v>
      </c>
      <c r="N451" s="12">
        <f t="shared" si="1013"/>
        <v>34315.5</v>
      </c>
      <c r="O451" s="12">
        <f t="shared" si="1168"/>
        <v>0</v>
      </c>
      <c r="P451" s="12">
        <f t="shared" si="1168"/>
        <v>0</v>
      </c>
      <c r="Q451" s="12">
        <f t="shared" si="1168"/>
        <v>0</v>
      </c>
      <c r="R451" s="12">
        <f t="shared" si="1152"/>
        <v>34315.5</v>
      </c>
      <c r="S451" s="12">
        <f t="shared" si="1153"/>
        <v>34315.5</v>
      </c>
      <c r="T451" s="12">
        <f t="shared" si="1154"/>
        <v>34315.5</v>
      </c>
      <c r="U451" s="12">
        <f t="shared" si="1168"/>
        <v>0</v>
      </c>
      <c r="V451" s="12">
        <f t="shared" si="1168"/>
        <v>0</v>
      </c>
      <c r="W451" s="12">
        <f t="shared" si="1121"/>
        <v>34315.5</v>
      </c>
      <c r="X451" s="12">
        <f t="shared" si="1122"/>
        <v>34315.5</v>
      </c>
      <c r="Y451" s="12">
        <f t="shared" si="1123"/>
        <v>34315.5</v>
      </c>
      <c r="Z451" s="12">
        <f t="shared" si="1168"/>
        <v>0</v>
      </c>
      <c r="AA451" s="12">
        <f t="shared" si="1168"/>
        <v>0</v>
      </c>
      <c r="AB451" s="12">
        <f t="shared" si="1168"/>
        <v>0</v>
      </c>
      <c r="AC451" s="12">
        <f t="shared" si="1109"/>
        <v>34315.5</v>
      </c>
      <c r="AD451" s="12">
        <f t="shared" si="1110"/>
        <v>34315.5</v>
      </c>
      <c r="AE451" s="12">
        <f t="shared" si="1111"/>
        <v>34315.5</v>
      </c>
      <c r="AF451" s="12">
        <f t="shared" si="1168"/>
        <v>0</v>
      </c>
      <c r="AG451" s="12">
        <f t="shared" si="1168"/>
        <v>0</v>
      </c>
      <c r="AH451" s="12">
        <f t="shared" si="1079"/>
        <v>34315.5</v>
      </c>
      <c r="AI451" s="12">
        <f t="shared" si="1080"/>
        <v>34315.5</v>
      </c>
      <c r="AJ451" s="12">
        <f t="shared" si="1081"/>
        <v>34315.5</v>
      </c>
      <c r="AK451" s="12">
        <f t="shared" si="1168"/>
        <v>0</v>
      </c>
      <c r="AL451" s="12">
        <f t="shared" si="1168"/>
        <v>0</v>
      </c>
      <c r="AM451" s="12">
        <f t="shared" si="1168"/>
        <v>0</v>
      </c>
      <c r="AN451" s="12">
        <f t="shared" si="1007"/>
        <v>34315.5</v>
      </c>
      <c r="AO451" s="12">
        <f t="shared" si="1008"/>
        <v>34315.5</v>
      </c>
      <c r="AP451" s="12">
        <f t="shared" si="1009"/>
        <v>34315.5</v>
      </c>
      <c r="AQ451" s="12">
        <f t="shared" si="1168"/>
        <v>0</v>
      </c>
      <c r="AR451" s="1"/>
    </row>
    <row r="452" spans="1:44" ht="15.75" customHeight="1" x14ac:dyDescent="0.25">
      <c r="A452" s="9" t="s">
        <v>724</v>
      </c>
      <c r="B452" s="11">
        <v>610</v>
      </c>
      <c r="C452" s="9" t="s">
        <v>190</v>
      </c>
      <c r="D452" s="9" t="s">
        <v>187</v>
      </c>
      <c r="E452" s="13" t="s">
        <v>419</v>
      </c>
      <c r="F452" s="12">
        <v>34315.5</v>
      </c>
      <c r="G452" s="12">
        <v>34315.5</v>
      </c>
      <c r="H452" s="12">
        <v>34315.5</v>
      </c>
      <c r="I452" s="12"/>
      <c r="J452" s="12"/>
      <c r="K452" s="12"/>
      <c r="L452" s="12">
        <f t="shared" si="1011"/>
        <v>34315.5</v>
      </c>
      <c r="M452" s="12">
        <f t="shared" si="1012"/>
        <v>34315.5</v>
      </c>
      <c r="N452" s="12">
        <f t="shared" si="1013"/>
        <v>34315.5</v>
      </c>
      <c r="O452" s="12"/>
      <c r="P452" s="12"/>
      <c r="Q452" s="12"/>
      <c r="R452" s="12">
        <f t="shared" si="1152"/>
        <v>34315.5</v>
      </c>
      <c r="S452" s="12">
        <f t="shared" si="1153"/>
        <v>34315.5</v>
      </c>
      <c r="T452" s="12">
        <f t="shared" si="1154"/>
        <v>34315.5</v>
      </c>
      <c r="U452" s="12"/>
      <c r="V452" s="12"/>
      <c r="W452" s="12">
        <f t="shared" si="1121"/>
        <v>34315.5</v>
      </c>
      <c r="X452" s="12">
        <f t="shared" si="1122"/>
        <v>34315.5</v>
      </c>
      <c r="Y452" s="12">
        <f t="shared" si="1123"/>
        <v>34315.5</v>
      </c>
      <c r="Z452" s="12"/>
      <c r="AA452" s="12"/>
      <c r="AB452" s="12"/>
      <c r="AC452" s="12">
        <f t="shared" si="1109"/>
        <v>34315.5</v>
      </c>
      <c r="AD452" s="12">
        <f t="shared" si="1110"/>
        <v>34315.5</v>
      </c>
      <c r="AE452" s="12">
        <f t="shared" si="1111"/>
        <v>34315.5</v>
      </c>
      <c r="AF452" s="12"/>
      <c r="AG452" s="12"/>
      <c r="AH452" s="12">
        <f t="shared" si="1079"/>
        <v>34315.5</v>
      </c>
      <c r="AI452" s="12">
        <f t="shared" si="1080"/>
        <v>34315.5</v>
      </c>
      <c r="AJ452" s="12">
        <f t="shared" si="1081"/>
        <v>34315.5</v>
      </c>
      <c r="AK452" s="12"/>
      <c r="AL452" s="12"/>
      <c r="AM452" s="12"/>
      <c r="AN452" s="12">
        <f t="shared" si="1007"/>
        <v>34315.5</v>
      </c>
      <c r="AO452" s="12">
        <f t="shared" si="1008"/>
        <v>34315.5</v>
      </c>
      <c r="AP452" s="12">
        <f t="shared" si="1009"/>
        <v>34315.5</v>
      </c>
      <c r="AQ452" s="12"/>
      <c r="AR452" s="1"/>
    </row>
    <row r="453" spans="1:44" ht="15.75" customHeight="1" x14ac:dyDescent="0.25">
      <c r="A453" s="9" t="s">
        <v>724</v>
      </c>
      <c r="B453" s="11">
        <v>620</v>
      </c>
      <c r="C453" s="9"/>
      <c r="D453" s="9"/>
      <c r="E453" s="13" t="s">
        <v>438</v>
      </c>
      <c r="F453" s="12">
        <f>F454</f>
        <v>12250.7</v>
      </c>
      <c r="G453" s="12">
        <f t="shared" ref="G453:AQ453" si="1169">G454</f>
        <v>12250.7</v>
      </c>
      <c r="H453" s="12">
        <f t="shared" si="1169"/>
        <v>12250.7</v>
      </c>
      <c r="I453" s="12">
        <f t="shared" si="1169"/>
        <v>0</v>
      </c>
      <c r="J453" s="12">
        <f t="shared" si="1169"/>
        <v>0</v>
      </c>
      <c r="K453" s="12">
        <f t="shared" si="1169"/>
        <v>0</v>
      </c>
      <c r="L453" s="12">
        <f t="shared" si="1011"/>
        <v>12250.7</v>
      </c>
      <c r="M453" s="12">
        <f t="shared" si="1012"/>
        <v>12250.7</v>
      </c>
      <c r="N453" s="12">
        <f t="shared" si="1013"/>
        <v>12250.7</v>
      </c>
      <c r="O453" s="12">
        <f t="shared" si="1169"/>
        <v>0</v>
      </c>
      <c r="P453" s="12">
        <f t="shared" si="1169"/>
        <v>0</v>
      </c>
      <c r="Q453" s="12">
        <f t="shared" si="1169"/>
        <v>0</v>
      </c>
      <c r="R453" s="12">
        <f t="shared" si="1152"/>
        <v>12250.7</v>
      </c>
      <c r="S453" s="12">
        <f t="shared" si="1153"/>
        <v>12250.7</v>
      </c>
      <c r="T453" s="12">
        <f t="shared" si="1154"/>
        <v>12250.7</v>
      </c>
      <c r="U453" s="12">
        <f t="shared" si="1169"/>
        <v>0</v>
      </c>
      <c r="V453" s="12">
        <f t="shared" si="1169"/>
        <v>0</v>
      </c>
      <c r="W453" s="12">
        <f t="shared" si="1121"/>
        <v>12250.7</v>
      </c>
      <c r="X453" s="12">
        <f t="shared" si="1122"/>
        <v>12250.7</v>
      </c>
      <c r="Y453" s="12">
        <f t="shared" si="1123"/>
        <v>12250.7</v>
      </c>
      <c r="Z453" s="12">
        <f t="shared" si="1169"/>
        <v>0</v>
      </c>
      <c r="AA453" s="12">
        <f t="shared" si="1169"/>
        <v>0</v>
      </c>
      <c r="AB453" s="12">
        <f t="shared" si="1169"/>
        <v>0</v>
      </c>
      <c r="AC453" s="12">
        <f t="shared" si="1109"/>
        <v>12250.7</v>
      </c>
      <c r="AD453" s="12">
        <f t="shared" si="1110"/>
        <v>12250.7</v>
      </c>
      <c r="AE453" s="12">
        <f t="shared" si="1111"/>
        <v>12250.7</v>
      </c>
      <c r="AF453" s="12">
        <f t="shared" si="1169"/>
        <v>0</v>
      </c>
      <c r="AG453" s="12">
        <f t="shared" si="1169"/>
        <v>0</v>
      </c>
      <c r="AH453" s="12">
        <f t="shared" si="1079"/>
        <v>12250.7</v>
      </c>
      <c r="AI453" s="12">
        <f t="shared" si="1080"/>
        <v>12250.7</v>
      </c>
      <c r="AJ453" s="12">
        <f t="shared" si="1081"/>
        <v>12250.7</v>
      </c>
      <c r="AK453" s="12">
        <f t="shared" si="1169"/>
        <v>0</v>
      </c>
      <c r="AL453" s="12">
        <f t="shared" si="1169"/>
        <v>0</v>
      </c>
      <c r="AM453" s="12">
        <f t="shared" si="1169"/>
        <v>0</v>
      </c>
      <c r="AN453" s="12">
        <f t="shared" si="1007"/>
        <v>12250.7</v>
      </c>
      <c r="AO453" s="12">
        <f t="shared" si="1008"/>
        <v>12250.7</v>
      </c>
      <c r="AP453" s="12">
        <f t="shared" si="1009"/>
        <v>12250.7</v>
      </c>
      <c r="AQ453" s="12">
        <f t="shared" si="1169"/>
        <v>0</v>
      </c>
      <c r="AR453" s="1"/>
    </row>
    <row r="454" spans="1:44" ht="15.75" customHeight="1" x14ac:dyDescent="0.25">
      <c r="A454" s="9" t="s">
        <v>724</v>
      </c>
      <c r="B454" s="11">
        <v>620</v>
      </c>
      <c r="C454" s="9" t="s">
        <v>190</v>
      </c>
      <c r="D454" s="9" t="s">
        <v>187</v>
      </c>
      <c r="E454" s="13" t="s">
        <v>419</v>
      </c>
      <c r="F454" s="12">
        <v>12250.7</v>
      </c>
      <c r="G454" s="12">
        <v>12250.7</v>
      </c>
      <c r="H454" s="12">
        <v>12250.7</v>
      </c>
      <c r="I454" s="12"/>
      <c r="J454" s="12"/>
      <c r="K454" s="12"/>
      <c r="L454" s="12">
        <f t="shared" si="1011"/>
        <v>12250.7</v>
      </c>
      <c r="M454" s="12">
        <f t="shared" si="1012"/>
        <v>12250.7</v>
      </c>
      <c r="N454" s="12">
        <f t="shared" si="1013"/>
        <v>12250.7</v>
      </c>
      <c r="O454" s="12"/>
      <c r="P454" s="12"/>
      <c r="Q454" s="12"/>
      <c r="R454" s="12">
        <f t="shared" si="1152"/>
        <v>12250.7</v>
      </c>
      <c r="S454" s="12">
        <f t="shared" si="1153"/>
        <v>12250.7</v>
      </c>
      <c r="T454" s="12">
        <f t="shared" si="1154"/>
        <v>12250.7</v>
      </c>
      <c r="U454" s="12"/>
      <c r="V454" s="12"/>
      <c r="W454" s="12">
        <f t="shared" si="1121"/>
        <v>12250.7</v>
      </c>
      <c r="X454" s="12">
        <f t="shared" si="1122"/>
        <v>12250.7</v>
      </c>
      <c r="Y454" s="12">
        <f t="shared" si="1123"/>
        <v>12250.7</v>
      </c>
      <c r="Z454" s="12"/>
      <c r="AA454" s="12"/>
      <c r="AB454" s="12"/>
      <c r="AC454" s="12">
        <f t="shared" si="1109"/>
        <v>12250.7</v>
      </c>
      <c r="AD454" s="12">
        <f t="shared" si="1110"/>
        <v>12250.7</v>
      </c>
      <c r="AE454" s="12">
        <f t="shared" si="1111"/>
        <v>12250.7</v>
      </c>
      <c r="AF454" s="12"/>
      <c r="AG454" s="12"/>
      <c r="AH454" s="12">
        <f t="shared" si="1079"/>
        <v>12250.7</v>
      </c>
      <c r="AI454" s="12">
        <f t="shared" si="1080"/>
        <v>12250.7</v>
      </c>
      <c r="AJ454" s="12">
        <f t="shared" si="1081"/>
        <v>12250.7</v>
      </c>
      <c r="AK454" s="12"/>
      <c r="AL454" s="12"/>
      <c r="AM454" s="12"/>
      <c r="AN454" s="12">
        <f t="shared" si="1007"/>
        <v>12250.7</v>
      </c>
      <c r="AO454" s="12">
        <f t="shared" si="1008"/>
        <v>12250.7</v>
      </c>
      <c r="AP454" s="12">
        <f t="shared" si="1009"/>
        <v>12250.7</v>
      </c>
      <c r="AQ454" s="12"/>
      <c r="AR454" s="1"/>
    </row>
    <row r="455" spans="1:44" ht="15.75" customHeight="1" x14ac:dyDescent="0.25">
      <c r="A455" s="9" t="s">
        <v>724</v>
      </c>
      <c r="B455" s="11">
        <v>800</v>
      </c>
      <c r="C455" s="9"/>
      <c r="D455" s="9"/>
      <c r="E455" s="13" t="s">
        <v>440</v>
      </c>
      <c r="F455" s="12">
        <f t="shared" ref="F455:K456" si="1170">F456</f>
        <v>10541</v>
      </c>
      <c r="G455" s="12">
        <f t="shared" si="1170"/>
        <v>10541</v>
      </c>
      <c r="H455" s="12">
        <f t="shared" si="1170"/>
        <v>10541</v>
      </c>
      <c r="I455" s="12">
        <f t="shared" si="1170"/>
        <v>0</v>
      </c>
      <c r="J455" s="12">
        <f t="shared" si="1170"/>
        <v>0</v>
      </c>
      <c r="K455" s="12">
        <f t="shared" si="1170"/>
        <v>0</v>
      </c>
      <c r="L455" s="12">
        <f t="shared" si="1011"/>
        <v>10541</v>
      </c>
      <c r="M455" s="12">
        <f t="shared" si="1012"/>
        <v>10541</v>
      </c>
      <c r="N455" s="12">
        <f t="shared" si="1013"/>
        <v>10541</v>
      </c>
      <c r="O455" s="12">
        <f t="shared" ref="O455:Q456" si="1171">O456</f>
        <v>0</v>
      </c>
      <c r="P455" s="12">
        <f t="shared" si="1171"/>
        <v>0</v>
      </c>
      <c r="Q455" s="12">
        <f t="shared" si="1171"/>
        <v>0</v>
      </c>
      <c r="R455" s="12">
        <f t="shared" si="1152"/>
        <v>10541</v>
      </c>
      <c r="S455" s="12">
        <f t="shared" si="1153"/>
        <v>10541</v>
      </c>
      <c r="T455" s="12">
        <f t="shared" si="1154"/>
        <v>10541</v>
      </c>
      <c r="U455" s="12">
        <f t="shared" ref="U455:V456" si="1172">U456</f>
        <v>0</v>
      </c>
      <c r="V455" s="12">
        <f t="shared" si="1172"/>
        <v>0</v>
      </c>
      <c r="W455" s="12">
        <f t="shared" si="1121"/>
        <v>10541</v>
      </c>
      <c r="X455" s="12">
        <f t="shared" si="1122"/>
        <v>10541</v>
      </c>
      <c r="Y455" s="12">
        <f t="shared" si="1123"/>
        <v>10541</v>
      </c>
      <c r="Z455" s="12">
        <f t="shared" ref="Z455:AB456" si="1173">Z456</f>
        <v>0</v>
      </c>
      <c r="AA455" s="12">
        <f t="shared" si="1173"/>
        <v>0</v>
      </c>
      <c r="AB455" s="12">
        <f t="shared" si="1173"/>
        <v>0</v>
      </c>
      <c r="AC455" s="12">
        <f t="shared" si="1109"/>
        <v>10541</v>
      </c>
      <c r="AD455" s="12">
        <f t="shared" si="1110"/>
        <v>10541</v>
      </c>
      <c r="AE455" s="12">
        <f t="shared" si="1111"/>
        <v>10541</v>
      </c>
      <c r="AF455" s="12">
        <f t="shared" ref="AF455:AG456" si="1174">AF456</f>
        <v>0</v>
      </c>
      <c r="AG455" s="12">
        <f t="shared" si="1174"/>
        <v>0</v>
      </c>
      <c r="AH455" s="12">
        <f t="shared" si="1079"/>
        <v>10541</v>
      </c>
      <c r="AI455" s="12">
        <f t="shared" si="1080"/>
        <v>10541</v>
      </c>
      <c r="AJ455" s="12">
        <f t="shared" si="1081"/>
        <v>10541</v>
      </c>
      <c r="AK455" s="12">
        <f t="shared" ref="AK455:AQ456" si="1175">AK456</f>
        <v>0</v>
      </c>
      <c r="AL455" s="12">
        <f t="shared" si="1175"/>
        <v>0</v>
      </c>
      <c r="AM455" s="12">
        <f t="shared" si="1175"/>
        <v>0</v>
      </c>
      <c r="AN455" s="12">
        <f t="shared" si="1007"/>
        <v>10541</v>
      </c>
      <c r="AO455" s="12">
        <f t="shared" si="1008"/>
        <v>10541</v>
      </c>
      <c r="AP455" s="12">
        <f t="shared" si="1009"/>
        <v>10541</v>
      </c>
      <c r="AQ455" s="12">
        <f t="shared" si="1175"/>
        <v>0</v>
      </c>
      <c r="AR455" s="1"/>
    </row>
    <row r="456" spans="1:44" ht="15.75" customHeight="1" x14ac:dyDescent="0.25">
      <c r="A456" s="9" t="s">
        <v>724</v>
      </c>
      <c r="B456" s="11">
        <v>850</v>
      </c>
      <c r="C456" s="9"/>
      <c r="D456" s="9"/>
      <c r="E456" s="13" t="s">
        <v>443</v>
      </c>
      <c r="F456" s="12">
        <f t="shared" si="1170"/>
        <v>10541</v>
      </c>
      <c r="G456" s="12">
        <f t="shared" si="1170"/>
        <v>10541</v>
      </c>
      <c r="H456" s="12">
        <f t="shared" si="1170"/>
        <v>10541</v>
      </c>
      <c r="I456" s="12">
        <f t="shared" si="1170"/>
        <v>0</v>
      </c>
      <c r="J456" s="12">
        <f t="shared" si="1170"/>
        <v>0</v>
      </c>
      <c r="K456" s="12">
        <f t="shared" si="1170"/>
        <v>0</v>
      </c>
      <c r="L456" s="12">
        <f t="shared" si="1011"/>
        <v>10541</v>
      </c>
      <c r="M456" s="12">
        <f t="shared" si="1012"/>
        <v>10541</v>
      </c>
      <c r="N456" s="12">
        <f t="shared" si="1013"/>
        <v>10541</v>
      </c>
      <c r="O456" s="12">
        <f t="shared" si="1171"/>
        <v>0</v>
      </c>
      <c r="P456" s="12">
        <f t="shared" si="1171"/>
        <v>0</v>
      </c>
      <c r="Q456" s="12">
        <f t="shared" si="1171"/>
        <v>0</v>
      </c>
      <c r="R456" s="12">
        <f t="shared" si="1152"/>
        <v>10541</v>
      </c>
      <c r="S456" s="12">
        <f t="shared" si="1153"/>
        <v>10541</v>
      </c>
      <c r="T456" s="12">
        <f t="shared" si="1154"/>
        <v>10541</v>
      </c>
      <c r="U456" s="12">
        <f t="shared" si="1172"/>
        <v>0</v>
      </c>
      <c r="V456" s="12">
        <f t="shared" si="1172"/>
        <v>0</v>
      </c>
      <c r="W456" s="12">
        <f t="shared" si="1121"/>
        <v>10541</v>
      </c>
      <c r="X456" s="12">
        <f t="shared" si="1122"/>
        <v>10541</v>
      </c>
      <c r="Y456" s="12">
        <f t="shared" si="1123"/>
        <v>10541</v>
      </c>
      <c r="Z456" s="12">
        <f t="shared" si="1173"/>
        <v>0</v>
      </c>
      <c r="AA456" s="12">
        <f t="shared" si="1173"/>
        <v>0</v>
      </c>
      <c r="AB456" s="12">
        <f t="shared" si="1173"/>
        <v>0</v>
      </c>
      <c r="AC456" s="12">
        <f t="shared" si="1109"/>
        <v>10541</v>
      </c>
      <c r="AD456" s="12">
        <f t="shared" si="1110"/>
        <v>10541</v>
      </c>
      <c r="AE456" s="12">
        <f t="shared" si="1111"/>
        <v>10541</v>
      </c>
      <c r="AF456" s="12">
        <f t="shared" si="1174"/>
        <v>0</v>
      </c>
      <c r="AG456" s="12">
        <f t="shared" si="1174"/>
        <v>0</v>
      </c>
      <c r="AH456" s="12">
        <f t="shared" si="1079"/>
        <v>10541</v>
      </c>
      <c r="AI456" s="12">
        <f t="shared" si="1080"/>
        <v>10541</v>
      </c>
      <c r="AJ456" s="12">
        <f t="shared" si="1081"/>
        <v>10541</v>
      </c>
      <c r="AK456" s="12">
        <f t="shared" si="1175"/>
        <v>0</v>
      </c>
      <c r="AL456" s="12">
        <f t="shared" si="1175"/>
        <v>0</v>
      </c>
      <c r="AM456" s="12">
        <f t="shared" si="1175"/>
        <v>0</v>
      </c>
      <c r="AN456" s="12">
        <f t="shared" si="1007"/>
        <v>10541</v>
      </c>
      <c r="AO456" s="12">
        <f t="shared" si="1008"/>
        <v>10541</v>
      </c>
      <c r="AP456" s="12">
        <f t="shared" si="1009"/>
        <v>10541</v>
      </c>
      <c r="AQ456" s="12">
        <f t="shared" si="1175"/>
        <v>0</v>
      </c>
      <c r="AR456" s="1"/>
    </row>
    <row r="457" spans="1:44" ht="15.75" customHeight="1" x14ac:dyDescent="0.25">
      <c r="A457" s="9" t="s">
        <v>724</v>
      </c>
      <c r="B457" s="11">
        <v>850</v>
      </c>
      <c r="C457" s="9" t="s">
        <v>190</v>
      </c>
      <c r="D457" s="9" t="s">
        <v>187</v>
      </c>
      <c r="E457" s="13" t="s">
        <v>419</v>
      </c>
      <c r="F457" s="12">
        <v>10541</v>
      </c>
      <c r="G457" s="12">
        <v>10541</v>
      </c>
      <c r="H457" s="12">
        <v>10541</v>
      </c>
      <c r="I457" s="12"/>
      <c r="J457" s="12"/>
      <c r="K457" s="12"/>
      <c r="L457" s="12">
        <f t="shared" si="1011"/>
        <v>10541</v>
      </c>
      <c r="M457" s="12">
        <f t="shared" si="1012"/>
        <v>10541</v>
      </c>
      <c r="N457" s="12">
        <f t="shared" si="1013"/>
        <v>10541</v>
      </c>
      <c r="O457" s="12"/>
      <c r="P457" s="12"/>
      <c r="Q457" s="12"/>
      <c r="R457" s="12">
        <f t="shared" si="1152"/>
        <v>10541</v>
      </c>
      <c r="S457" s="12">
        <f t="shared" si="1153"/>
        <v>10541</v>
      </c>
      <c r="T457" s="12">
        <f t="shared" si="1154"/>
        <v>10541</v>
      </c>
      <c r="U457" s="12"/>
      <c r="V457" s="12"/>
      <c r="W457" s="12">
        <f t="shared" si="1121"/>
        <v>10541</v>
      </c>
      <c r="X457" s="12">
        <f t="shared" si="1122"/>
        <v>10541</v>
      </c>
      <c r="Y457" s="12">
        <f t="shared" si="1123"/>
        <v>10541</v>
      </c>
      <c r="Z457" s="12"/>
      <c r="AA457" s="12"/>
      <c r="AB457" s="12"/>
      <c r="AC457" s="12">
        <f t="shared" si="1109"/>
        <v>10541</v>
      </c>
      <c r="AD457" s="12">
        <f t="shared" si="1110"/>
        <v>10541</v>
      </c>
      <c r="AE457" s="12">
        <f t="shared" si="1111"/>
        <v>10541</v>
      </c>
      <c r="AF457" s="12"/>
      <c r="AG457" s="12"/>
      <c r="AH457" s="12">
        <f t="shared" si="1079"/>
        <v>10541</v>
      </c>
      <c r="AI457" s="12">
        <f t="shared" si="1080"/>
        <v>10541</v>
      </c>
      <c r="AJ457" s="12">
        <f t="shared" si="1081"/>
        <v>10541</v>
      </c>
      <c r="AK457" s="12"/>
      <c r="AL457" s="12"/>
      <c r="AM457" s="12"/>
      <c r="AN457" s="12">
        <f t="shared" si="1007"/>
        <v>10541</v>
      </c>
      <c r="AO457" s="12">
        <f t="shared" si="1008"/>
        <v>10541</v>
      </c>
      <c r="AP457" s="12">
        <f t="shared" si="1009"/>
        <v>10541</v>
      </c>
      <c r="AQ457" s="12"/>
      <c r="AR457" s="1"/>
    </row>
    <row r="458" spans="1:44" ht="47.25" customHeight="1" x14ac:dyDescent="0.25">
      <c r="A458" s="9" t="s">
        <v>725</v>
      </c>
      <c r="B458" s="11"/>
      <c r="C458" s="9"/>
      <c r="D458" s="9"/>
      <c r="E458" s="30" t="s">
        <v>783</v>
      </c>
      <c r="F458" s="12">
        <f t="shared" ref="F458:K460" si="1176">F459</f>
        <v>2586</v>
      </c>
      <c r="G458" s="12">
        <f t="shared" si="1176"/>
        <v>2586</v>
      </c>
      <c r="H458" s="12">
        <f t="shared" si="1176"/>
        <v>2586</v>
      </c>
      <c r="I458" s="12">
        <f t="shared" si="1176"/>
        <v>0</v>
      </c>
      <c r="J458" s="12">
        <f t="shared" si="1176"/>
        <v>0</v>
      </c>
      <c r="K458" s="12">
        <f t="shared" si="1176"/>
        <v>0</v>
      </c>
      <c r="L458" s="12">
        <f t="shared" si="1011"/>
        <v>2586</v>
      </c>
      <c r="M458" s="12">
        <f t="shared" si="1012"/>
        <v>2586</v>
      </c>
      <c r="N458" s="12">
        <f t="shared" si="1013"/>
        <v>2586</v>
      </c>
      <c r="O458" s="12">
        <f t="shared" ref="O458:Q460" si="1177">O459</f>
        <v>0</v>
      </c>
      <c r="P458" s="12">
        <f t="shared" si="1177"/>
        <v>0</v>
      </c>
      <c r="Q458" s="12">
        <f t="shared" si="1177"/>
        <v>0</v>
      </c>
      <c r="R458" s="12">
        <f t="shared" si="1152"/>
        <v>2586</v>
      </c>
      <c r="S458" s="12">
        <f t="shared" si="1153"/>
        <v>2586</v>
      </c>
      <c r="T458" s="12">
        <f t="shared" si="1154"/>
        <v>2586</v>
      </c>
      <c r="U458" s="12">
        <f t="shared" ref="U458:V460" si="1178">U459</f>
        <v>0</v>
      </c>
      <c r="V458" s="12">
        <f t="shared" si="1178"/>
        <v>0</v>
      </c>
      <c r="W458" s="12">
        <f t="shared" si="1121"/>
        <v>2586</v>
      </c>
      <c r="X458" s="12">
        <f t="shared" si="1122"/>
        <v>2586</v>
      </c>
      <c r="Y458" s="12">
        <f t="shared" si="1123"/>
        <v>2586</v>
      </c>
      <c r="Z458" s="12">
        <f t="shared" ref="Z458:AB460" si="1179">Z459</f>
        <v>-918</v>
      </c>
      <c r="AA458" s="12">
        <f t="shared" si="1179"/>
        <v>0</v>
      </c>
      <c r="AB458" s="12">
        <f t="shared" si="1179"/>
        <v>0</v>
      </c>
      <c r="AC458" s="12">
        <f t="shared" si="1109"/>
        <v>1668</v>
      </c>
      <c r="AD458" s="12">
        <f t="shared" si="1110"/>
        <v>2586</v>
      </c>
      <c r="AE458" s="12">
        <f t="shared" si="1111"/>
        <v>2586</v>
      </c>
      <c r="AF458" s="12">
        <f t="shared" ref="AF458:AG460" si="1180">AF459</f>
        <v>0</v>
      </c>
      <c r="AG458" s="12">
        <f t="shared" si="1180"/>
        <v>0</v>
      </c>
      <c r="AH458" s="12">
        <f t="shared" si="1079"/>
        <v>1668</v>
      </c>
      <c r="AI458" s="12">
        <f t="shared" si="1080"/>
        <v>2586</v>
      </c>
      <c r="AJ458" s="12">
        <f t="shared" si="1081"/>
        <v>2586</v>
      </c>
      <c r="AK458" s="12">
        <f t="shared" ref="AK458:AQ460" si="1181">AK459</f>
        <v>0</v>
      </c>
      <c r="AL458" s="12">
        <f t="shared" si="1181"/>
        <v>0</v>
      </c>
      <c r="AM458" s="12">
        <f t="shared" si="1181"/>
        <v>0</v>
      </c>
      <c r="AN458" s="12">
        <f t="shared" si="1007"/>
        <v>1668</v>
      </c>
      <c r="AO458" s="12">
        <f t="shared" si="1008"/>
        <v>2586</v>
      </c>
      <c r="AP458" s="12">
        <f t="shared" si="1009"/>
        <v>2586</v>
      </c>
      <c r="AQ458" s="12">
        <f t="shared" si="1181"/>
        <v>0</v>
      </c>
      <c r="AR458" s="1"/>
    </row>
    <row r="459" spans="1:44" ht="31.5" customHeight="1" x14ac:dyDescent="0.25">
      <c r="A459" s="9" t="s">
        <v>725</v>
      </c>
      <c r="B459" s="11">
        <v>300</v>
      </c>
      <c r="C459" s="9"/>
      <c r="D459" s="9"/>
      <c r="E459" s="13" t="s">
        <v>428</v>
      </c>
      <c r="F459" s="12">
        <f t="shared" si="1176"/>
        <v>2586</v>
      </c>
      <c r="G459" s="12">
        <f t="shared" si="1176"/>
        <v>2586</v>
      </c>
      <c r="H459" s="12">
        <f t="shared" si="1176"/>
        <v>2586</v>
      </c>
      <c r="I459" s="12">
        <f t="shared" si="1176"/>
        <v>0</v>
      </c>
      <c r="J459" s="12">
        <f t="shared" si="1176"/>
        <v>0</v>
      </c>
      <c r="K459" s="12">
        <f t="shared" si="1176"/>
        <v>0</v>
      </c>
      <c r="L459" s="12">
        <f t="shared" si="1011"/>
        <v>2586</v>
      </c>
      <c r="M459" s="12">
        <f t="shared" si="1012"/>
        <v>2586</v>
      </c>
      <c r="N459" s="12">
        <f t="shared" si="1013"/>
        <v>2586</v>
      </c>
      <c r="O459" s="12">
        <f t="shared" si="1177"/>
        <v>0</v>
      </c>
      <c r="P459" s="12">
        <f t="shared" si="1177"/>
        <v>0</v>
      </c>
      <c r="Q459" s="12">
        <f t="shared" si="1177"/>
        <v>0</v>
      </c>
      <c r="R459" s="12">
        <f t="shared" si="1152"/>
        <v>2586</v>
      </c>
      <c r="S459" s="12">
        <f t="shared" si="1153"/>
        <v>2586</v>
      </c>
      <c r="T459" s="12">
        <f t="shared" si="1154"/>
        <v>2586</v>
      </c>
      <c r="U459" s="12">
        <f t="shared" si="1178"/>
        <v>0</v>
      </c>
      <c r="V459" s="12">
        <f t="shared" si="1178"/>
        <v>0</v>
      </c>
      <c r="W459" s="12">
        <f t="shared" si="1121"/>
        <v>2586</v>
      </c>
      <c r="X459" s="12">
        <f t="shared" si="1122"/>
        <v>2586</v>
      </c>
      <c r="Y459" s="12">
        <f t="shared" si="1123"/>
        <v>2586</v>
      </c>
      <c r="Z459" s="12">
        <f t="shared" si="1179"/>
        <v>-918</v>
      </c>
      <c r="AA459" s="12">
        <f t="shared" si="1179"/>
        <v>0</v>
      </c>
      <c r="AB459" s="12">
        <f t="shared" si="1179"/>
        <v>0</v>
      </c>
      <c r="AC459" s="12">
        <f t="shared" si="1109"/>
        <v>1668</v>
      </c>
      <c r="AD459" s="12">
        <f t="shared" si="1110"/>
        <v>2586</v>
      </c>
      <c r="AE459" s="12">
        <f t="shared" si="1111"/>
        <v>2586</v>
      </c>
      <c r="AF459" s="12">
        <f t="shared" si="1180"/>
        <v>0</v>
      </c>
      <c r="AG459" s="12">
        <f t="shared" si="1180"/>
        <v>0</v>
      </c>
      <c r="AH459" s="12">
        <f t="shared" si="1079"/>
        <v>1668</v>
      </c>
      <c r="AI459" s="12">
        <f t="shared" si="1080"/>
        <v>2586</v>
      </c>
      <c r="AJ459" s="12">
        <f t="shared" si="1081"/>
        <v>2586</v>
      </c>
      <c r="AK459" s="12">
        <f t="shared" si="1181"/>
        <v>0</v>
      </c>
      <c r="AL459" s="12">
        <f t="shared" si="1181"/>
        <v>0</v>
      </c>
      <c r="AM459" s="12">
        <f t="shared" si="1181"/>
        <v>0</v>
      </c>
      <c r="AN459" s="12">
        <f t="shared" si="1007"/>
        <v>1668</v>
      </c>
      <c r="AO459" s="12">
        <f t="shared" si="1008"/>
        <v>2586</v>
      </c>
      <c r="AP459" s="12">
        <f t="shared" si="1009"/>
        <v>2586</v>
      </c>
      <c r="AQ459" s="12">
        <f t="shared" si="1181"/>
        <v>0</v>
      </c>
      <c r="AR459" s="1"/>
    </row>
    <row r="460" spans="1:44" ht="31.5" customHeight="1" x14ac:dyDescent="0.25">
      <c r="A460" s="9" t="s">
        <v>725</v>
      </c>
      <c r="B460" s="11">
        <v>330</v>
      </c>
      <c r="C460" s="9"/>
      <c r="D460" s="9"/>
      <c r="E460" s="13" t="s">
        <v>774</v>
      </c>
      <c r="F460" s="12">
        <f t="shared" si="1176"/>
        <v>2586</v>
      </c>
      <c r="G460" s="12">
        <f t="shared" si="1176"/>
        <v>2586</v>
      </c>
      <c r="H460" s="12">
        <f t="shared" si="1176"/>
        <v>2586</v>
      </c>
      <c r="I460" s="12">
        <f t="shared" si="1176"/>
        <v>0</v>
      </c>
      <c r="J460" s="12">
        <f t="shared" si="1176"/>
        <v>0</v>
      </c>
      <c r="K460" s="12">
        <f t="shared" si="1176"/>
        <v>0</v>
      </c>
      <c r="L460" s="12">
        <f t="shared" si="1011"/>
        <v>2586</v>
      </c>
      <c r="M460" s="12">
        <f t="shared" si="1012"/>
        <v>2586</v>
      </c>
      <c r="N460" s="12">
        <f t="shared" si="1013"/>
        <v>2586</v>
      </c>
      <c r="O460" s="12">
        <f t="shared" si="1177"/>
        <v>0</v>
      </c>
      <c r="P460" s="12">
        <f t="shared" si="1177"/>
        <v>0</v>
      </c>
      <c r="Q460" s="12">
        <f t="shared" si="1177"/>
        <v>0</v>
      </c>
      <c r="R460" s="12">
        <f t="shared" si="1152"/>
        <v>2586</v>
      </c>
      <c r="S460" s="12">
        <f t="shared" si="1153"/>
        <v>2586</v>
      </c>
      <c r="T460" s="12">
        <f t="shared" si="1154"/>
        <v>2586</v>
      </c>
      <c r="U460" s="12">
        <f t="shared" si="1178"/>
        <v>0</v>
      </c>
      <c r="V460" s="12">
        <f t="shared" si="1178"/>
        <v>0</v>
      </c>
      <c r="W460" s="12">
        <f t="shared" si="1121"/>
        <v>2586</v>
      </c>
      <c r="X460" s="12">
        <f t="shared" si="1122"/>
        <v>2586</v>
      </c>
      <c r="Y460" s="12">
        <f t="shared" si="1123"/>
        <v>2586</v>
      </c>
      <c r="Z460" s="12">
        <f t="shared" si="1179"/>
        <v>-918</v>
      </c>
      <c r="AA460" s="12">
        <f t="shared" si="1179"/>
        <v>0</v>
      </c>
      <c r="AB460" s="12">
        <f t="shared" si="1179"/>
        <v>0</v>
      </c>
      <c r="AC460" s="12">
        <f t="shared" si="1109"/>
        <v>1668</v>
      </c>
      <c r="AD460" s="12">
        <f t="shared" si="1110"/>
        <v>2586</v>
      </c>
      <c r="AE460" s="12">
        <f t="shared" si="1111"/>
        <v>2586</v>
      </c>
      <c r="AF460" s="12">
        <f t="shared" si="1180"/>
        <v>0</v>
      </c>
      <c r="AG460" s="12">
        <f t="shared" si="1180"/>
        <v>0</v>
      </c>
      <c r="AH460" s="12">
        <f t="shared" si="1079"/>
        <v>1668</v>
      </c>
      <c r="AI460" s="12">
        <f t="shared" si="1080"/>
        <v>2586</v>
      </c>
      <c r="AJ460" s="12">
        <f t="shared" si="1081"/>
        <v>2586</v>
      </c>
      <c r="AK460" s="12">
        <f t="shared" si="1181"/>
        <v>0</v>
      </c>
      <c r="AL460" s="12">
        <f t="shared" si="1181"/>
        <v>0</v>
      </c>
      <c r="AM460" s="12">
        <f t="shared" si="1181"/>
        <v>0</v>
      </c>
      <c r="AN460" s="12">
        <f t="shared" si="1007"/>
        <v>1668</v>
      </c>
      <c r="AO460" s="12">
        <f t="shared" si="1008"/>
        <v>2586</v>
      </c>
      <c r="AP460" s="12">
        <f t="shared" si="1009"/>
        <v>2586</v>
      </c>
      <c r="AQ460" s="12">
        <f t="shared" si="1181"/>
        <v>0</v>
      </c>
      <c r="AR460" s="1"/>
    </row>
    <row r="461" spans="1:44" x14ac:dyDescent="0.25">
      <c r="A461" s="9" t="s">
        <v>725</v>
      </c>
      <c r="B461" s="11">
        <v>330</v>
      </c>
      <c r="C461" s="9" t="s">
        <v>190</v>
      </c>
      <c r="D461" s="9" t="s">
        <v>185</v>
      </c>
      <c r="E461" s="13" t="s">
        <v>1150</v>
      </c>
      <c r="F461" s="12">
        <v>2586</v>
      </c>
      <c r="G461" s="12">
        <v>2586</v>
      </c>
      <c r="H461" s="12">
        <v>2586</v>
      </c>
      <c r="I461" s="12"/>
      <c r="J461" s="12"/>
      <c r="K461" s="12"/>
      <c r="L461" s="12">
        <f t="shared" si="1011"/>
        <v>2586</v>
      </c>
      <c r="M461" s="12">
        <f t="shared" si="1012"/>
        <v>2586</v>
      </c>
      <c r="N461" s="12">
        <f t="shared" si="1013"/>
        <v>2586</v>
      </c>
      <c r="O461" s="12"/>
      <c r="P461" s="12"/>
      <c r="Q461" s="12"/>
      <c r="R461" s="12">
        <f t="shared" si="1152"/>
        <v>2586</v>
      </c>
      <c r="S461" s="12">
        <f t="shared" si="1153"/>
        <v>2586</v>
      </c>
      <c r="T461" s="12">
        <f t="shared" si="1154"/>
        <v>2586</v>
      </c>
      <c r="U461" s="12"/>
      <c r="V461" s="12"/>
      <c r="W461" s="12">
        <f t="shared" si="1121"/>
        <v>2586</v>
      </c>
      <c r="X461" s="12">
        <f t="shared" si="1122"/>
        <v>2586</v>
      </c>
      <c r="Y461" s="12">
        <f t="shared" si="1123"/>
        <v>2586</v>
      </c>
      <c r="Z461" s="12">
        <v>-918</v>
      </c>
      <c r="AA461" s="12"/>
      <c r="AB461" s="12"/>
      <c r="AC461" s="12">
        <f t="shared" si="1109"/>
        <v>1668</v>
      </c>
      <c r="AD461" s="12">
        <f t="shared" si="1110"/>
        <v>2586</v>
      </c>
      <c r="AE461" s="12">
        <f t="shared" si="1111"/>
        <v>2586</v>
      </c>
      <c r="AF461" s="12"/>
      <c r="AG461" s="12"/>
      <c r="AH461" s="12">
        <f t="shared" si="1079"/>
        <v>1668</v>
      </c>
      <c r="AI461" s="12">
        <f t="shared" si="1080"/>
        <v>2586</v>
      </c>
      <c r="AJ461" s="12">
        <f t="shared" si="1081"/>
        <v>2586</v>
      </c>
      <c r="AK461" s="12"/>
      <c r="AL461" s="12"/>
      <c r="AM461" s="12"/>
      <c r="AN461" s="12">
        <f t="shared" si="1007"/>
        <v>1668</v>
      </c>
      <c r="AO461" s="12">
        <f t="shared" si="1008"/>
        <v>2586</v>
      </c>
      <c r="AP461" s="12">
        <f t="shared" si="1009"/>
        <v>2586</v>
      </c>
      <c r="AQ461" s="12"/>
      <c r="AR461" s="1"/>
    </row>
    <row r="462" spans="1:44" ht="47.25" customHeight="1" x14ac:dyDescent="0.25">
      <c r="A462" s="9" t="s">
        <v>726</v>
      </c>
      <c r="B462" s="11"/>
      <c r="C462" s="9"/>
      <c r="D462" s="9"/>
      <c r="E462" s="30" t="s">
        <v>926</v>
      </c>
      <c r="F462" s="12">
        <f>F463+F474</f>
        <v>18068.199999999997</v>
      </c>
      <c r="G462" s="12">
        <f t="shared" ref="G462:AQ462" si="1182">G463+G474</f>
        <v>18068.199999999997</v>
      </c>
      <c r="H462" s="12">
        <f t="shared" si="1182"/>
        <v>18068.199999999997</v>
      </c>
      <c r="I462" s="12">
        <f t="shared" ref="I462:K462" si="1183">I463+I474</f>
        <v>0</v>
      </c>
      <c r="J462" s="12">
        <f t="shared" si="1183"/>
        <v>0</v>
      </c>
      <c r="K462" s="12">
        <f t="shared" si="1183"/>
        <v>0</v>
      </c>
      <c r="L462" s="12">
        <f t="shared" si="1011"/>
        <v>18068.199999999997</v>
      </c>
      <c r="M462" s="12">
        <f t="shared" si="1012"/>
        <v>18068.199999999997</v>
      </c>
      <c r="N462" s="12">
        <f t="shared" si="1013"/>
        <v>18068.199999999997</v>
      </c>
      <c r="O462" s="12">
        <f t="shared" ref="O462:Q462" si="1184">O463+O474</f>
        <v>0</v>
      </c>
      <c r="P462" s="12">
        <f t="shared" si="1184"/>
        <v>0</v>
      </c>
      <c r="Q462" s="12">
        <f t="shared" si="1184"/>
        <v>0</v>
      </c>
      <c r="R462" s="12">
        <f t="shared" si="1152"/>
        <v>18068.199999999997</v>
      </c>
      <c r="S462" s="12">
        <f t="shared" si="1153"/>
        <v>18068.199999999997</v>
      </c>
      <c r="T462" s="12">
        <f t="shared" si="1154"/>
        <v>18068.199999999997</v>
      </c>
      <c r="U462" s="12">
        <f t="shared" ref="U462:V462" si="1185">U463+U474</f>
        <v>0</v>
      </c>
      <c r="V462" s="12">
        <f t="shared" si="1185"/>
        <v>0</v>
      </c>
      <c r="W462" s="12">
        <f t="shared" si="1121"/>
        <v>18068.199999999997</v>
      </c>
      <c r="X462" s="12">
        <f t="shared" si="1122"/>
        <v>18068.199999999997</v>
      </c>
      <c r="Y462" s="12">
        <f t="shared" si="1123"/>
        <v>18068.199999999997</v>
      </c>
      <c r="Z462" s="12">
        <f t="shared" ref="Z462:AB462" si="1186">Z463+Z474</f>
        <v>0</v>
      </c>
      <c r="AA462" s="12">
        <f t="shared" si="1186"/>
        <v>0</v>
      </c>
      <c r="AB462" s="12">
        <f t="shared" si="1186"/>
        <v>0</v>
      </c>
      <c r="AC462" s="12">
        <f t="shared" si="1109"/>
        <v>18068.199999999997</v>
      </c>
      <c r="AD462" s="12">
        <f t="shared" si="1110"/>
        <v>18068.199999999997</v>
      </c>
      <c r="AE462" s="12">
        <f t="shared" si="1111"/>
        <v>18068.199999999997</v>
      </c>
      <c r="AF462" s="12">
        <f t="shared" ref="AF462:AG462" si="1187">AF463+AF474</f>
        <v>0</v>
      </c>
      <c r="AG462" s="12">
        <f t="shared" si="1187"/>
        <v>0</v>
      </c>
      <c r="AH462" s="12">
        <f t="shared" si="1079"/>
        <v>18068.199999999997</v>
      </c>
      <c r="AI462" s="12">
        <f t="shared" si="1080"/>
        <v>18068.199999999997</v>
      </c>
      <c r="AJ462" s="12">
        <f t="shared" si="1081"/>
        <v>18068.199999999997</v>
      </c>
      <c r="AK462" s="12">
        <f t="shared" ref="AK462:AM462" si="1188">AK463+AK474</f>
        <v>0</v>
      </c>
      <c r="AL462" s="12">
        <f t="shared" si="1188"/>
        <v>0</v>
      </c>
      <c r="AM462" s="12">
        <f t="shared" si="1188"/>
        <v>0</v>
      </c>
      <c r="AN462" s="12">
        <f t="shared" si="1007"/>
        <v>18068.199999999997</v>
      </c>
      <c r="AO462" s="12">
        <f t="shared" si="1008"/>
        <v>18068.199999999997</v>
      </c>
      <c r="AP462" s="12">
        <f t="shared" si="1009"/>
        <v>18068.199999999997</v>
      </c>
      <c r="AQ462" s="12">
        <f t="shared" si="1182"/>
        <v>0</v>
      </c>
      <c r="AR462" s="1"/>
    </row>
    <row r="463" spans="1:44" ht="15.75" customHeight="1" x14ac:dyDescent="0.25">
      <c r="A463" s="9" t="s">
        <v>999</v>
      </c>
      <c r="B463" s="11"/>
      <c r="C463" s="9"/>
      <c r="D463" s="9"/>
      <c r="E463" s="17" t="s">
        <v>1077</v>
      </c>
      <c r="F463" s="12">
        <f>F464+F467</f>
        <v>17219.099999999999</v>
      </c>
      <c r="G463" s="12">
        <f t="shared" ref="G463:AQ463" si="1189">G464+G467</f>
        <v>17219.099999999999</v>
      </c>
      <c r="H463" s="12">
        <f t="shared" si="1189"/>
        <v>17219.099999999999</v>
      </c>
      <c r="I463" s="12">
        <f t="shared" ref="I463:K463" si="1190">I464+I467</f>
        <v>0</v>
      </c>
      <c r="J463" s="12">
        <f t="shared" si="1190"/>
        <v>0</v>
      </c>
      <c r="K463" s="12">
        <f t="shared" si="1190"/>
        <v>0</v>
      </c>
      <c r="L463" s="12">
        <f t="shared" si="1011"/>
        <v>17219.099999999999</v>
      </c>
      <c r="M463" s="12">
        <f t="shared" si="1012"/>
        <v>17219.099999999999</v>
      </c>
      <c r="N463" s="12">
        <f t="shared" si="1013"/>
        <v>17219.099999999999</v>
      </c>
      <c r="O463" s="12">
        <f t="shared" ref="O463:Q463" si="1191">O464+O467</f>
        <v>0</v>
      </c>
      <c r="P463" s="12">
        <f t="shared" si="1191"/>
        <v>0</v>
      </c>
      <c r="Q463" s="12">
        <f t="shared" si="1191"/>
        <v>0</v>
      </c>
      <c r="R463" s="12">
        <f t="shared" si="1152"/>
        <v>17219.099999999999</v>
      </c>
      <c r="S463" s="12">
        <f t="shared" si="1153"/>
        <v>17219.099999999999</v>
      </c>
      <c r="T463" s="12">
        <f t="shared" si="1154"/>
        <v>17219.099999999999</v>
      </c>
      <c r="U463" s="12">
        <f t="shared" ref="U463:V463" si="1192">U464+U467</f>
        <v>0</v>
      </c>
      <c r="V463" s="12">
        <f t="shared" si="1192"/>
        <v>0</v>
      </c>
      <c r="W463" s="12">
        <f t="shared" si="1121"/>
        <v>17219.099999999999</v>
      </c>
      <c r="X463" s="12">
        <f t="shared" si="1122"/>
        <v>17219.099999999999</v>
      </c>
      <c r="Y463" s="12">
        <f t="shared" si="1123"/>
        <v>17219.099999999999</v>
      </c>
      <c r="Z463" s="12">
        <f t="shared" ref="Z463:AB463" si="1193">Z464+Z467</f>
        <v>0</v>
      </c>
      <c r="AA463" s="12">
        <f t="shared" si="1193"/>
        <v>0</v>
      </c>
      <c r="AB463" s="12">
        <f t="shared" si="1193"/>
        <v>0</v>
      </c>
      <c r="AC463" s="12">
        <f t="shared" si="1109"/>
        <v>17219.099999999999</v>
      </c>
      <c r="AD463" s="12">
        <f t="shared" si="1110"/>
        <v>17219.099999999999</v>
      </c>
      <c r="AE463" s="12">
        <f t="shared" si="1111"/>
        <v>17219.099999999999</v>
      </c>
      <c r="AF463" s="12">
        <f t="shared" ref="AF463:AG463" si="1194">AF464+AF467</f>
        <v>0</v>
      </c>
      <c r="AG463" s="12">
        <f t="shared" si="1194"/>
        <v>0</v>
      </c>
      <c r="AH463" s="12">
        <f t="shared" si="1079"/>
        <v>17219.099999999999</v>
      </c>
      <c r="AI463" s="12">
        <f t="shared" si="1080"/>
        <v>17219.099999999999</v>
      </c>
      <c r="AJ463" s="12">
        <f t="shared" si="1081"/>
        <v>17219.099999999999</v>
      </c>
      <c r="AK463" s="12">
        <f t="shared" ref="AK463:AM463" si="1195">AK464+AK467</f>
        <v>0</v>
      </c>
      <c r="AL463" s="12">
        <f t="shared" si="1195"/>
        <v>0</v>
      </c>
      <c r="AM463" s="12">
        <f t="shared" si="1195"/>
        <v>0</v>
      </c>
      <c r="AN463" s="12">
        <f t="shared" si="1007"/>
        <v>17219.099999999999</v>
      </c>
      <c r="AO463" s="12">
        <f t="shared" si="1008"/>
        <v>17219.099999999999</v>
      </c>
      <c r="AP463" s="12">
        <f t="shared" si="1009"/>
        <v>17219.099999999999</v>
      </c>
      <c r="AQ463" s="12">
        <f t="shared" si="1189"/>
        <v>0</v>
      </c>
      <c r="AR463" s="1"/>
    </row>
    <row r="464" spans="1:44" ht="47.25" customHeight="1" x14ac:dyDescent="0.25">
      <c r="A464" s="9" t="s">
        <v>999</v>
      </c>
      <c r="B464" s="11">
        <v>200</v>
      </c>
      <c r="C464" s="9"/>
      <c r="D464" s="9"/>
      <c r="E464" s="13" t="s">
        <v>426</v>
      </c>
      <c r="F464" s="12">
        <f t="shared" ref="F464:K465" si="1196">F465</f>
        <v>1881.6</v>
      </c>
      <c r="G464" s="12">
        <f t="shared" si="1196"/>
        <v>1881.6</v>
      </c>
      <c r="H464" s="12">
        <f t="shared" si="1196"/>
        <v>1881.6</v>
      </c>
      <c r="I464" s="12">
        <f t="shared" si="1196"/>
        <v>0</v>
      </c>
      <c r="J464" s="12">
        <f t="shared" si="1196"/>
        <v>0</v>
      </c>
      <c r="K464" s="12">
        <f t="shared" si="1196"/>
        <v>0</v>
      </c>
      <c r="L464" s="12">
        <f t="shared" si="1011"/>
        <v>1881.6</v>
      </c>
      <c r="M464" s="12">
        <f t="shared" si="1012"/>
        <v>1881.6</v>
      </c>
      <c r="N464" s="12">
        <f t="shared" si="1013"/>
        <v>1881.6</v>
      </c>
      <c r="O464" s="12">
        <f t="shared" ref="O464:Q465" si="1197">O465</f>
        <v>0</v>
      </c>
      <c r="P464" s="12">
        <f t="shared" si="1197"/>
        <v>0</v>
      </c>
      <c r="Q464" s="12">
        <f t="shared" si="1197"/>
        <v>0</v>
      </c>
      <c r="R464" s="12">
        <f t="shared" si="1152"/>
        <v>1881.6</v>
      </c>
      <c r="S464" s="12">
        <f t="shared" si="1153"/>
        <v>1881.6</v>
      </c>
      <c r="T464" s="12">
        <f t="shared" si="1154"/>
        <v>1881.6</v>
      </c>
      <c r="U464" s="12">
        <f t="shared" ref="U464:V465" si="1198">U465</f>
        <v>0</v>
      </c>
      <c r="V464" s="12">
        <f t="shared" si="1198"/>
        <v>0</v>
      </c>
      <c r="W464" s="12">
        <f t="shared" si="1121"/>
        <v>1881.6</v>
      </c>
      <c r="X464" s="12">
        <f t="shared" si="1122"/>
        <v>1881.6</v>
      </c>
      <c r="Y464" s="12">
        <f t="shared" si="1123"/>
        <v>1881.6</v>
      </c>
      <c r="Z464" s="12">
        <f t="shared" ref="Z464:AB465" si="1199">Z465</f>
        <v>0</v>
      </c>
      <c r="AA464" s="12">
        <f t="shared" si="1199"/>
        <v>0</v>
      </c>
      <c r="AB464" s="12">
        <f t="shared" si="1199"/>
        <v>0</v>
      </c>
      <c r="AC464" s="12">
        <f t="shared" si="1109"/>
        <v>1881.6</v>
      </c>
      <c r="AD464" s="12">
        <f t="shared" si="1110"/>
        <v>1881.6</v>
      </c>
      <c r="AE464" s="12">
        <f t="shared" si="1111"/>
        <v>1881.6</v>
      </c>
      <c r="AF464" s="12">
        <f t="shared" ref="AF464:AG465" si="1200">AF465</f>
        <v>0</v>
      </c>
      <c r="AG464" s="12">
        <f t="shared" si="1200"/>
        <v>0</v>
      </c>
      <c r="AH464" s="12">
        <f t="shared" si="1079"/>
        <v>1881.6</v>
      </c>
      <c r="AI464" s="12">
        <f t="shared" si="1080"/>
        <v>1881.6</v>
      </c>
      <c r="AJ464" s="12">
        <f t="shared" si="1081"/>
        <v>1881.6</v>
      </c>
      <c r="AK464" s="12">
        <f t="shared" ref="AK464:AQ465" si="1201">AK465</f>
        <v>0</v>
      </c>
      <c r="AL464" s="12">
        <f t="shared" si="1201"/>
        <v>0</v>
      </c>
      <c r="AM464" s="12">
        <f t="shared" si="1201"/>
        <v>0</v>
      </c>
      <c r="AN464" s="12">
        <f t="shared" ref="AN464:AN527" si="1202">AH464+AK464</f>
        <v>1881.6</v>
      </c>
      <c r="AO464" s="12">
        <f t="shared" ref="AO464:AO527" si="1203">AI464+AL464</f>
        <v>1881.6</v>
      </c>
      <c r="AP464" s="12">
        <f t="shared" ref="AP464:AP527" si="1204">AJ464+AM464</f>
        <v>1881.6</v>
      </c>
      <c r="AQ464" s="12">
        <f t="shared" si="1201"/>
        <v>0</v>
      </c>
      <c r="AR464" s="1"/>
    </row>
    <row r="465" spans="1:44" ht="47.25" customHeight="1" x14ac:dyDescent="0.25">
      <c r="A465" s="9" t="s">
        <v>999</v>
      </c>
      <c r="B465" s="11">
        <v>240</v>
      </c>
      <c r="C465" s="9"/>
      <c r="D465" s="9"/>
      <c r="E465" s="13" t="s">
        <v>427</v>
      </c>
      <c r="F465" s="12">
        <f t="shared" si="1196"/>
        <v>1881.6</v>
      </c>
      <c r="G465" s="12">
        <f t="shared" si="1196"/>
        <v>1881.6</v>
      </c>
      <c r="H465" s="12">
        <f t="shared" si="1196"/>
        <v>1881.6</v>
      </c>
      <c r="I465" s="12">
        <f t="shared" si="1196"/>
        <v>0</v>
      </c>
      <c r="J465" s="12">
        <f t="shared" si="1196"/>
        <v>0</v>
      </c>
      <c r="K465" s="12">
        <f t="shared" si="1196"/>
        <v>0</v>
      </c>
      <c r="L465" s="12">
        <f t="shared" si="1011"/>
        <v>1881.6</v>
      </c>
      <c r="M465" s="12">
        <f t="shared" si="1012"/>
        <v>1881.6</v>
      </c>
      <c r="N465" s="12">
        <f t="shared" si="1013"/>
        <v>1881.6</v>
      </c>
      <c r="O465" s="12">
        <f t="shared" si="1197"/>
        <v>0</v>
      </c>
      <c r="P465" s="12">
        <f t="shared" si="1197"/>
        <v>0</v>
      </c>
      <c r="Q465" s="12">
        <f t="shared" si="1197"/>
        <v>0</v>
      </c>
      <c r="R465" s="12">
        <f t="shared" si="1152"/>
        <v>1881.6</v>
      </c>
      <c r="S465" s="12">
        <f t="shared" si="1153"/>
        <v>1881.6</v>
      </c>
      <c r="T465" s="12">
        <f t="shared" si="1154"/>
        <v>1881.6</v>
      </c>
      <c r="U465" s="12">
        <f t="shared" si="1198"/>
        <v>0</v>
      </c>
      <c r="V465" s="12">
        <f t="shared" si="1198"/>
        <v>0</v>
      </c>
      <c r="W465" s="12">
        <f t="shared" si="1121"/>
        <v>1881.6</v>
      </c>
      <c r="X465" s="12">
        <f t="shared" si="1122"/>
        <v>1881.6</v>
      </c>
      <c r="Y465" s="12">
        <f t="shared" si="1123"/>
        <v>1881.6</v>
      </c>
      <c r="Z465" s="12">
        <f t="shared" si="1199"/>
        <v>0</v>
      </c>
      <c r="AA465" s="12">
        <f t="shared" si="1199"/>
        <v>0</v>
      </c>
      <c r="AB465" s="12">
        <f t="shared" si="1199"/>
        <v>0</v>
      </c>
      <c r="AC465" s="12">
        <f t="shared" si="1109"/>
        <v>1881.6</v>
      </c>
      <c r="AD465" s="12">
        <f t="shared" si="1110"/>
        <v>1881.6</v>
      </c>
      <c r="AE465" s="12">
        <f t="shared" si="1111"/>
        <v>1881.6</v>
      </c>
      <c r="AF465" s="12">
        <f t="shared" si="1200"/>
        <v>0</v>
      </c>
      <c r="AG465" s="12">
        <f t="shared" si="1200"/>
        <v>0</v>
      </c>
      <c r="AH465" s="12">
        <f t="shared" si="1079"/>
        <v>1881.6</v>
      </c>
      <c r="AI465" s="12">
        <f t="shared" si="1080"/>
        <v>1881.6</v>
      </c>
      <c r="AJ465" s="12">
        <f t="shared" si="1081"/>
        <v>1881.6</v>
      </c>
      <c r="AK465" s="12">
        <f t="shared" si="1201"/>
        <v>0</v>
      </c>
      <c r="AL465" s="12">
        <f t="shared" si="1201"/>
        <v>0</v>
      </c>
      <c r="AM465" s="12">
        <f t="shared" si="1201"/>
        <v>0</v>
      </c>
      <c r="AN465" s="12">
        <f t="shared" si="1202"/>
        <v>1881.6</v>
      </c>
      <c r="AO465" s="12">
        <f t="shared" si="1203"/>
        <v>1881.6</v>
      </c>
      <c r="AP465" s="12">
        <f t="shared" si="1204"/>
        <v>1881.6</v>
      </c>
      <c r="AQ465" s="12">
        <f t="shared" si="1201"/>
        <v>0</v>
      </c>
      <c r="AR465" s="1"/>
    </row>
    <row r="466" spans="1:44" ht="15.75" customHeight="1" x14ac:dyDescent="0.25">
      <c r="A466" s="9" t="s">
        <v>999</v>
      </c>
      <c r="B466" s="11">
        <v>240</v>
      </c>
      <c r="C466" s="9" t="s">
        <v>190</v>
      </c>
      <c r="D466" s="9" t="s">
        <v>184</v>
      </c>
      <c r="E466" s="13" t="s">
        <v>420</v>
      </c>
      <c r="F466" s="12">
        <v>1881.6</v>
      </c>
      <c r="G466" s="12">
        <v>1881.6</v>
      </c>
      <c r="H466" s="12">
        <v>1881.6</v>
      </c>
      <c r="I466" s="12"/>
      <c r="J466" s="12"/>
      <c r="K466" s="12"/>
      <c r="L466" s="12">
        <f t="shared" si="1011"/>
        <v>1881.6</v>
      </c>
      <c r="M466" s="12">
        <f t="shared" si="1012"/>
        <v>1881.6</v>
      </c>
      <c r="N466" s="12">
        <f t="shared" si="1013"/>
        <v>1881.6</v>
      </c>
      <c r="O466" s="12"/>
      <c r="P466" s="12"/>
      <c r="Q466" s="12"/>
      <c r="R466" s="12">
        <f t="shared" si="1152"/>
        <v>1881.6</v>
      </c>
      <c r="S466" s="12">
        <f t="shared" si="1153"/>
        <v>1881.6</v>
      </c>
      <c r="T466" s="12">
        <f t="shared" si="1154"/>
        <v>1881.6</v>
      </c>
      <c r="U466" s="12"/>
      <c r="V466" s="12"/>
      <c r="W466" s="12">
        <f t="shared" si="1121"/>
        <v>1881.6</v>
      </c>
      <c r="X466" s="12">
        <f t="shared" si="1122"/>
        <v>1881.6</v>
      </c>
      <c r="Y466" s="12">
        <f t="shared" si="1123"/>
        <v>1881.6</v>
      </c>
      <c r="Z466" s="12"/>
      <c r="AA466" s="12"/>
      <c r="AB466" s="12"/>
      <c r="AC466" s="12">
        <f t="shared" si="1109"/>
        <v>1881.6</v>
      </c>
      <c r="AD466" s="12">
        <f t="shared" si="1110"/>
        <v>1881.6</v>
      </c>
      <c r="AE466" s="12">
        <f t="shared" si="1111"/>
        <v>1881.6</v>
      </c>
      <c r="AF466" s="12"/>
      <c r="AG466" s="12"/>
      <c r="AH466" s="12">
        <f t="shared" si="1079"/>
        <v>1881.6</v>
      </c>
      <c r="AI466" s="12">
        <f t="shared" si="1080"/>
        <v>1881.6</v>
      </c>
      <c r="AJ466" s="12">
        <f t="shared" si="1081"/>
        <v>1881.6</v>
      </c>
      <c r="AK466" s="12"/>
      <c r="AL466" s="12"/>
      <c r="AM466" s="12"/>
      <c r="AN466" s="12">
        <f t="shared" si="1202"/>
        <v>1881.6</v>
      </c>
      <c r="AO466" s="12">
        <f t="shared" si="1203"/>
        <v>1881.6</v>
      </c>
      <c r="AP466" s="12">
        <f t="shared" si="1204"/>
        <v>1881.6</v>
      </c>
      <c r="AQ466" s="12"/>
      <c r="AR466" s="1"/>
    </row>
    <row r="467" spans="1:44" ht="47.25" customHeight="1" x14ac:dyDescent="0.25">
      <c r="A467" s="9" t="s">
        <v>999</v>
      </c>
      <c r="B467" s="11">
        <v>600</v>
      </c>
      <c r="C467" s="9"/>
      <c r="D467" s="9"/>
      <c r="E467" s="13" t="s">
        <v>436</v>
      </c>
      <c r="F467" s="12">
        <f t="shared" ref="F467:K467" si="1205">F468+F471</f>
        <v>15337.5</v>
      </c>
      <c r="G467" s="12">
        <f t="shared" si="1205"/>
        <v>15337.5</v>
      </c>
      <c r="H467" s="12">
        <f t="shared" si="1205"/>
        <v>15337.5</v>
      </c>
      <c r="I467" s="12">
        <f t="shared" si="1205"/>
        <v>0</v>
      </c>
      <c r="J467" s="12">
        <f t="shared" si="1205"/>
        <v>0</v>
      </c>
      <c r="K467" s="12">
        <f t="shared" si="1205"/>
        <v>0</v>
      </c>
      <c r="L467" s="12">
        <f t="shared" si="1011"/>
        <v>15337.5</v>
      </c>
      <c r="M467" s="12">
        <f t="shared" si="1012"/>
        <v>15337.5</v>
      </c>
      <c r="N467" s="12">
        <f t="shared" si="1013"/>
        <v>15337.5</v>
      </c>
      <c r="O467" s="12">
        <f t="shared" ref="O467:Q467" si="1206">O468+O471</f>
        <v>0</v>
      </c>
      <c r="P467" s="12">
        <f t="shared" si="1206"/>
        <v>0</v>
      </c>
      <c r="Q467" s="12">
        <f t="shared" si="1206"/>
        <v>0</v>
      </c>
      <c r="R467" s="12">
        <f t="shared" si="1152"/>
        <v>15337.5</v>
      </c>
      <c r="S467" s="12">
        <f t="shared" si="1153"/>
        <v>15337.5</v>
      </c>
      <c r="T467" s="12">
        <f t="shared" si="1154"/>
        <v>15337.5</v>
      </c>
      <c r="U467" s="12">
        <f t="shared" ref="U467:V467" si="1207">U468+U471</f>
        <v>0</v>
      </c>
      <c r="V467" s="12">
        <f t="shared" si="1207"/>
        <v>0</v>
      </c>
      <c r="W467" s="12">
        <f t="shared" si="1121"/>
        <v>15337.5</v>
      </c>
      <c r="X467" s="12">
        <f t="shared" si="1122"/>
        <v>15337.5</v>
      </c>
      <c r="Y467" s="12">
        <f t="shared" si="1123"/>
        <v>15337.5</v>
      </c>
      <c r="Z467" s="12">
        <f t="shared" ref="Z467:AB467" si="1208">Z468+Z471</f>
        <v>0</v>
      </c>
      <c r="AA467" s="12">
        <f t="shared" si="1208"/>
        <v>0</v>
      </c>
      <c r="AB467" s="12">
        <f t="shared" si="1208"/>
        <v>0</v>
      </c>
      <c r="AC467" s="12">
        <f t="shared" si="1109"/>
        <v>15337.5</v>
      </c>
      <c r="AD467" s="12">
        <f t="shared" si="1110"/>
        <v>15337.5</v>
      </c>
      <c r="AE467" s="12">
        <f t="shared" si="1111"/>
        <v>15337.5</v>
      </c>
      <c r="AF467" s="12">
        <f t="shared" ref="AF467:AG467" si="1209">AF468+AF471</f>
        <v>0</v>
      </c>
      <c r="AG467" s="12">
        <f t="shared" si="1209"/>
        <v>0</v>
      </c>
      <c r="AH467" s="12">
        <f t="shared" si="1079"/>
        <v>15337.5</v>
      </c>
      <c r="AI467" s="12">
        <f t="shared" si="1080"/>
        <v>15337.5</v>
      </c>
      <c r="AJ467" s="12">
        <f t="shared" si="1081"/>
        <v>15337.5</v>
      </c>
      <c r="AK467" s="12">
        <f t="shared" ref="AK467:AQ467" si="1210">AK468+AK471</f>
        <v>0</v>
      </c>
      <c r="AL467" s="12">
        <f t="shared" ref="AL467:AM467" si="1211">AL468+AL471</f>
        <v>0</v>
      </c>
      <c r="AM467" s="12">
        <f t="shared" si="1211"/>
        <v>0</v>
      </c>
      <c r="AN467" s="12">
        <f t="shared" si="1202"/>
        <v>15337.5</v>
      </c>
      <c r="AO467" s="12">
        <f t="shared" si="1203"/>
        <v>15337.5</v>
      </c>
      <c r="AP467" s="12">
        <f t="shared" si="1204"/>
        <v>15337.5</v>
      </c>
      <c r="AQ467" s="12">
        <f t="shared" si="1210"/>
        <v>0</v>
      </c>
      <c r="AR467" s="1"/>
    </row>
    <row r="468" spans="1:44" ht="15.75" customHeight="1" x14ac:dyDescent="0.25">
      <c r="A468" s="9" t="s">
        <v>999</v>
      </c>
      <c r="B468" s="11">
        <v>610</v>
      </c>
      <c r="C468" s="9"/>
      <c r="D468" s="9"/>
      <c r="E468" s="13" t="s">
        <v>437</v>
      </c>
      <c r="F468" s="12">
        <f t="shared" ref="F468:K468" si="1212">F469+F470</f>
        <v>2207.6999999999998</v>
      </c>
      <c r="G468" s="12">
        <f t="shared" si="1212"/>
        <v>2207.6999999999998</v>
      </c>
      <c r="H468" s="12">
        <f t="shared" si="1212"/>
        <v>2207.6999999999998</v>
      </c>
      <c r="I468" s="12">
        <f t="shared" si="1212"/>
        <v>0</v>
      </c>
      <c r="J468" s="12">
        <f t="shared" si="1212"/>
        <v>0</v>
      </c>
      <c r="K468" s="12">
        <f t="shared" si="1212"/>
        <v>0</v>
      </c>
      <c r="L468" s="12">
        <f t="shared" si="1011"/>
        <v>2207.6999999999998</v>
      </c>
      <c r="M468" s="12">
        <f t="shared" si="1012"/>
        <v>2207.6999999999998</v>
      </c>
      <c r="N468" s="12">
        <f t="shared" si="1013"/>
        <v>2207.6999999999998</v>
      </c>
      <c r="O468" s="12">
        <f t="shared" ref="O468:Q468" si="1213">O469+O470</f>
        <v>0</v>
      </c>
      <c r="P468" s="12">
        <f t="shared" si="1213"/>
        <v>0</v>
      </c>
      <c r="Q468" s="12">
        <f t="shared" si="1213"/>
        <v>0</v>
      </c>
      <c r="R468" s="12">
        <f t="shared" si="1152"/>
        <v>2207.6999999999998</v>
      </c>
      <c r="S468" s="12">
        <f t="shared" si="1153"/>
        <v>2207.6999999999998</v>
      </c>
      <c r="T468" s="12">
        <f t="shared" si="1154"/>
        <v>2207.6999999999998</v>
      </c>
      <c r="U468" s="12">
        <f t="shared" ref="U468:V468" si="1214">U469+U470</f>
        <v>0</v>
      </c>
      <c r="V468" s="12">
        <f t="shared" si="1214"/>
        <v>0</v>
      </c>
      <c r="W468" s="12">
        <f t="shared" si="1121"/>
        <v>2207.6999999999998</v>
      </c>
      <c r="X468" s="12">
        <f t="shared" si="1122"/>
        <v>2207.6999999999998</v>
      </c>
      <c r="Y468" s="12">
        <f t="shared" si="1123"/>
        <v>2207.6999999999998</v>
      </c>
      <c r="Z468" s="12">
        <f t="shared" ref="Z468:AB468" si="1215">Z469+Z470</f>
        <v>0</v>
      </c>
      <c r="AA468" s="12">
        <f t="shared" si="1215"/>
        <v>0</v>
      </c>
      <c r="AB468" s="12">
        <f t="shared" si="1215"/>
        <v>0</v>
      </c>
      <c r="AC468" s="12">
        <f t="shared" si="1109"/>
        <v>2207.6999999999998</v>
      </c>
      <c r="AD468" s="12">
        <f t="shared" si="1110"/>
        <v>2207.6999999999998</v>
      </c>
      <c r="AE468" s="12">
        <f t="shared" si="1111"/>
        <v>2207.6999999999998</v>
      </c>
      <c r="AF468" s="12">
        <f t="shared" ref="AF468:AG468" si="1216">AF469+AF470</f>
        <v>0</v>
      </c>
      <c r="AG468" s="12">
        <f t="shared" si="1216"/>
        <v>0</v>
      </c>
      <c r="AH468" s="12">
        <f t="shared" si="1079"/>
        <v>2207.6999999999998</v>
      </c>
      <c r="AI468" s="12">
        <f t="shared" si="1080"/>
        <v>2207.6999999999998</v>
      </c>
      <c r="AJ468" s="12">
        <f t="shared" si="1081"/>
        <v>2207.6999999999998</v>
      </c>
      <c r="AK468" s="12">
        <f t="shared" ref="AK468:AQ468" si="1217">AK469+AK470</f>
        <v>0</v>
      </c>
      <c r="AL468" s="12">
        <f t="shared" ref="AL468:AM468" si="1218">AL469+AL470</f>
        <v>0</v>
      </c>
      <c r="AM468" s="12">
        <f t="shared" si="1218"/>
        <v>0</v>
      </c>
      <c r="AN468" s="12">
        <f t="shared" si="1202"/>
        <v>2207.6999999999998</v>
      </c>
      <c r="AO468" s="12">
        <f t="shared" si="1203"/>
        <v>2207.6999999999998</v>
      </c>
      <c r="AP468" s="12">
        <f t="shared" si="1204"/>
        <v>2207.6999999999998</v>
      </c>
      <c r="AQ468" s="12">
        <f t="shared" si="1217"/>
        <v>0</v>
      </c>
      <c r="AR468" s="1"/>
    </row>
    <row r="469" spans="1:44" ht="15.75" customHeight="1" x14ac:dyDescent="0.25">
      <c r="A469" s="9" t="s">
        <v>999</v>
      </c>
      <c r="B469" s="11">
        <v>610</v>
      </c>
      <c r="C469" s="9" t="s">
        <v>189</v>
      </c>
      <c r="D469" s="9" t="s">
        <v>192</v>
      </c>
      <c r="E469" s="13" t="s">
        <v>412</v>
      </c>
      <c r="F469" s="12">
        <v>1987.7</v>
      </c>
      <c r="G469" s="12">
        <v>1987.7</v>
      </c>
      <c r="H469" s="12">
        <v>1987.7</v>
      </c>
      <c r="I469" s="12"/>
      <c r="J469" s="12"/>
      <c r="K469" s="12"/>
      <c r="L469" s="12">
        <f t="shared" si="1011"/>
        <v>1987.7</v>
      </c>
      <c r="M469" s="12">
        <f t="shared" si="1012"/>
        <v>1987.7</v>
      </c>
      <c r="N469" s="12">
        <f t="shared" si="1013"/>
        <v>1987.7</v>
      </c>
      <c r="O469" s="12"/>
      <c r="P469" s="12"/>
      <c r="Q469" s="12"/>
      <c r="R469" s="12">
        <f t="shared" si="1152"/>
        <v>1987.7</v>
      </c>
      <c r="S469" s="12">
        <f t="shared" si="1153"/>
        <v>1987.7</v>
      </c>
      <c r="T469" s="12">
        <f t="shared" si="1154"/>
        <v>1987.7</v>
      </c>
      <c r="U469" s="12"/>
      <c r="V469" s="12"/>
      <c r="W469" s="12">
        <f t="shared" si="1121"/>
        <v>1987.7</v>
      </c>
      <c r="X469" s="12">
        <f t="shared" si="1122"/>
        <v>1987.7</v>
      </c>
      <c r="Y469" s="12">
        <f t="shared" si="1123"/>
        <v>1987.7</v>
      </c>
      <c r="Z469" s="12"/>
      <c r="AA469" s="12"/>
      <c r="AB469" s="12"/>
      <c r="AC469" s="12">
        <f t="shared" si="1109"/>
        <v>1987.7</v>
      </c>
      <c r="AD469" s="12">
        <f t="shared" si="1110"/>
        <v>1987.7</v>
      </c>
      <c r="AE469" s="12">
        <f t="shared" si="1111"/>
        <v>1987.7</v>
      </c>
      <c r="AF469" s="12"/>
      <c r="AG469" s="12"/>
      <c r="AH469" s="12">
        <f t="shared" si="1079"/>
        <v>1987.7</v>
      </c>
      <c r="AI469" s="12">
        <f t="shared" si="1080"/>
        <v>1987.7</v>
      </c>
      <c r="AJ469" s="12">
        <f t="shared" si="1081"/>
        <v>1987.7</v>
      </c>
      <c r="AK469" s="12"/>
      <c r="AL469" s="12"/>
      <c r="AM469" s="12"/>
      <c r="AN469" s="12">
        <f t="shared" si="1202"/>
        <v>1987.7</v>
      </c>
      <c r="AO469" s="12">
        <f t="shared" si="1203"/>
        <v>1987.7</v>
      </c>
      <c r="AP469" s="12">
        <f t="shared" si="1204"/>
        <v>1987.7</v>
      </c>
      <c r="AQ469" s="12"/>
      <c r="AR469" s="1"/>
    </row>
    <row r="470" spans="1:44" ht="15.75" customHeight="1" x14ac:dyDescent="0.25">
      <c r="A470" s="9" t="s">
        <v>999</v>
      </c>
      <c r="B470" s="11">
        <v>610</v>
      </c>
      <c r="C470" s="9" t="s">
        <v>190</v>
      </c>
      <c r="D470" s="9" t="s">
        <v>184</v>
      </c>
      <c r="E470" s="13" t="s">
        <v>420</v>
      </c>
      <c r="F470" s="12">
        <v>220</v>
      </c>
      <c r="G470" s="12">
        <v>220</v>
      </c>
      <c r="H470" s="12">
        <v>220</v>
      </c>
      <c r="I470" s="12"/>
      <c r="J470" s="12"/>
      <c r="K470" s="12"/>
      <c r="L470" s="12">
        <f t="shared" ref="L470:L533" si="1219">F470+I470</f>
        <v>220</v>
      </c>
      <c r="M470" s="12">
        <f t="shared" ref="M470:M533" si="1220">G470+J470</f>
        <v>220</v>
      </c>
      <c r="N470" s="12">
        <f t="shared" ref="N470:N533" si="1221">H470+K470</f>
        <v>220</v>
      </c>
      <c r="O470" s="12"/>
      <c r="P470" s="12"/>
      <c r="Q470" s="12"/>
      <c r="R470" s="12">
        <f t="shared" si="1152"/>
        <v>220</v>
      </c>
      <c r="S470" s="12">
        <f t="shared" si="1153"/>
        <v>220</v>
      </c>
      <c r="T470" s="12">
        <f t="shared" si="1154"/>
        <v>220</v>
      </c>
      <c r="U470" s="12"/>
      <c r="V470" s="12"/>
      <c r="W470" s="12">
        <f t="shared" si="1121"/>
        <v>220</v>
      </c>
      <c r="X470" s="12">
        <f t="shared" si="1122"/>
        <v>220</v>
      </c>
      <c r="Y470" s="12">
        <f t="shared" si="1123"/>
        <v>220</v>
      </c>
      <c r="Z470" s="12"/>
      <c r="AA470" s="12"/>
      <c r="AB470" s="12"/>
      <c r="AC470" s="12">
        <f t="shared" si="1109"/>
        <v>220</v>
      </c>
      <c r="AD470" s="12">
        <f t="shared" si="1110"/>
        <v>220</v>
      </c>
      <c r="AE470" s="12">
        <f t="shared" si="1111"/>
        <v>220</v>
      </c>
      <c r="AF470" s="12"/>
      <c r="AG470" s="12"/>
      <c r="AH470" s="12">
        <f t="shared" si="1079"/>
        <v>220</v>
      </c>
      <c r="AI470" s="12">
        <f t="shared" si="1080"/>
        <v>220</v>
      </c>
      <c r="AJ470" s="12">
        <f t="shared" si="1081"/>
        <v>220</v>
      </c>
      <c r="AK470" s="12"/>
      <c r="AL470" s="12"/>
      <c r="AM470" s="12"/>
      <c r="AN470" s="12">
        <f t="shared" si="1202"/>
        <v>220</v>
      </c>
      <c r="AO470" s="12">
        <f t="shared" si="1203"/>
        <v>220</v>
      </c>
      <c r="AP470" s="12">
        <f t="shared" si="1204"/>
        <v>220</v>
      </c>
      <c r="AQ470" s="12"/>
      <c r="AR470" s="1"/>
    </row>
    <row r="471" spans="1:44" ht="15.75" customHeight="1" x14ac:dyDescent="0.25">
      <c r="A471" s="9" t="s">
        <v>999</v>
      </c>
      <c r="B471" s="11">
        <v>620</v>
      </c>
      <c r="C471" s="9"/>
      <c r="D471" s="9"/>
      <c r="E471" s="13" t="s">
        <v>438</v>
      </c>
      <c r="F471" s="12">
        <f t="shared" ref="F471:K471" si="1222">F472+F473</f>
        <v>13129.8</v>
      </c>
      <c r="G471" s="12">
        <f t="shared" si="1222"/>
        <v>13129.8</v>
      </c>
      <c r="H471" s="12">
        <f t="shared" si="1222"/>
        <v>13129.8</v>
      </c>
      <c r="I471" s="12">
        <f t="shared" si="1222"/>
        <v>0</v>
      </c>
      <c r="J471" s="12">
        <f t="shared" si="1222"/>
        <v>0</v>
      </c>
      <c r="K471" s="12">
        <f t="shared" si="1222"/>
        <v>0</v>
      </c>
      <c r="L471" s="12">
        <f t="shared" si="1219"/>
        <v>13129.8</v>
      </c>
      <c r="M471" s="12">
        <f t="shared" si="1220"/>
        <v>13129.8</v>
      </c>
      <c r="N471" s="12">
        <f t="shared" si="1221"/>
        <v>13129.8</v>
      </c>
      <c r="O471" s="12">
        <f t="shared" ref="O471:Q471" si="1223">O472+O473</f>
        <v>0</v>
      </c>
      <c r="P471" s="12">
        <f t="shared" si="1223"/>
        <v>0</v>
      </c>
      <c r="Q471" s="12">
        <f t="shared" si="1223"/>
        <v>0</v>
      </c>
      <c r="R471" s="12">
        <f t="shared" si="1152"/>
        <v>13129.8</v>
      </c>
      <c r="S471" s="12">
        <f t="shared" si="1153"/>
        <v>13129.8</v>
      </c>
      <c r="T471" s="12">
        <f t="shared" si="1154"/>
        <v>13129.8</v>
      </c>
      <c r="U471" s="12">
        <f t="shared" ref="U471:V471" si="1224">U472+U473</f>
        <v>0</v>
      </c>
      <c r="V471" s="12">
        <f t="shared" si="1224"/>
        <v>0</v>
      </c>
      <c r="W471" s="12">
        <f t="shared" si="1121"/>
        <v>13129.8</v>
      </c>
      <c r="X471" s="12">
        <f t="shared" si="1122"/>
        <v>13129.8</v>
      </c>
      <c r="Y471" s="12">
        <f t="shared" si="1123"/>
        <v>13129.8</v>
      </c>
      <c r="Z471" s="12">
        <f t="shared" ref="Z471:AB471" si="1225">Z472+Z473</f>
        <v>0</v>
      </c>
      <c r="AA471" s="12">
        <f t="shared" si="1225"/>
        <v>0</v>
      </c>
      <c r="AB471" s="12">
        <f t="shared" si="1225"/>
        <v>0</v>
      </c>
      <c r="AC471" s="12">
        <f t="shared" si="1109"/>
        <v>13129.8</v>
      </c>
      <c r="AD471" s="12">
        <f t="shared" si="1110"/>
        <v>13129.8</v>
      </c>
      <c r="AE471" s="12">
        <f t="shared" si="1111"/>
        <v>13129.8</v>
      </c>
      <c r="AF471" s="12">
        <f t="shared" ref="AF471:AG471" si="1226">AF472+AF473</f>
        <v>0</v>
      </c>
      <c r="AG471" s="12">
        <f t="shared" si="1226"/>
        <v>0</v>
      </c>
      <c r="AH471" s="12">
        <f t="shared" si="1079"/>
        <v>13129.8</v>
      </c>
      <c r="AI471" s="12">
        <f t="shared" si="1080"/>
        <v>13129.8</v>
      </c>
      <c r="AJ471" s="12">
        <f t="shared" si="1081"/>
        <v>13129.8</v>
      </c>
      <c r="AK471" s="12">
        <f t="shared" ref="AK471:AQ471" si="1227">AK472+AK473</f>
        <v>0</v>
      </c>
      <c r="AL471" s="12">
        <f t="shared" ref="AL471:AM471" si="1228">AL472+AL473</f>
        <v>0</v>
      </c>
      <c r="AM471" s="12">
        <f t="shared" si="1228"/>
        <v>0</v>
      </c>
      <c r="AN471" s="12">
        <f t="shared" si="1202"/>
        <v>13129.8</v>
      </c>
      <c r="AO471" s="12">
        <f t="shared" si="1203"/>
        <v>13129.8</v>
      </c>
      <c r="AP471" s="12">
        <f t="shared" si="1204"/>
        <v>13129.8</v>
      </c>
      <c r="AQ471" s="12">
        <f t="shared" si="1227"/>
        <v>0</v>
      </c>
      <c r="AR471" s="1"/>
    </row>
    <row r="472" spans="1:44" ht="15.75" customHeight="1" x14ac:dyDescent="0.25">
      <c r="A472" s="9" t="s">
        <v>999</v>
      </c>
      <c r="B472" s="11">
        <v>620</v>
      </c>
      <c r="C472" s="9" t="s">
        <v>189</v>
      </c>
      <c r="D472" s="9" t="s">
        <v>192</v>
      </c>
      <c r="E472" s="13" t="s">
        <v>412</v>
      </c>
      <c r="F472" s="12">
        <v>4651.5</v>
      </c>
      <c r="G472" s="12">
        <v>4651.5</v>
      </c>
      <c r="H472" s="12">
        <v>4651.5</v>
      </c>
      <c r="I472" s="12"/>
      <c r="J472" s="12"/>
      <c r="K472" s="12"/>
      <c r="L472" s="12">
        <f t="shared" si="1219"/>
        <v>4651.5</v>
      </c>
      <c r="M472" s="12">
        <f t="shared" si="1220"/>
        <v>4651.5</v>
      </c>
      <c r="N472" s="12">
        <f t="shared" si="1221"/>
        <v>4651.5</v>
      </c>
      <c r="O472" s="12"/>
      <c r="P472" s="12"/>
      <c r="Q472" s="12"/>
      <c r="R472" s="12">
        <f t="shared" si="1152"/>
        <v>4651.5</v>
      </c>
      <c r="S472" s="12">
        <f t="shared" si="1153"/>
        <v>4651.5</v>
      </c>
      <c r="T472" s="12">
        <f t="shared" si="1154"/>
        <v>4651.5</v>
      </c>
      <c r="U472" s="12"/>
      <c r="V472" s="12"/>
      <c r="W472" s="12">
        <f t="shared" si="1121"/>
        <v>4651.5</v>
      </c>
      <c r="X472" s="12">
        <f t="shared" si="1122"/>
        <v>4651.5</v>
      </c>
      <c r="Y472" s="12">
        <f t="shared" si="1123"/>
        <v>4651.5</v>
      </c>
      <c r="Z472" s="12"/>
      <c r="AA472" s="12"/>
      <c r="AB472" s="12"/>
      <c r="AC472" s="12">
        <f t="shared" si="1109"/>
        <v>4651.5</v>
      </c>
      <c r="AD472" s="12">
        <f t="shared" si="1110"/>
        <v>4651.5</v>
      </c>
      <c r="AE472" s="12">
        <f t="shared" si="1111"/>
        <v>4651.5</v>
      </c>
      <c r="AF472" s="12"/>
      <c r="AG472" s="12"/>
      <c r="AH472" s="12">
        <f t="shared" si="1079"/>
        <v>4651.5</v>
      </c>
      <c r="AI472" s="12">
        <f t="shared" si="1080"/>
        <v>4651.5</v>
      </c>
      <c r="AJ472" s="12">
        <f t="shared" si="1081"/>
        <v>4651.5</v>
      </c>
      <c r="AK472" s="12"/>
      <c r="AL472" s="12"/>
      <c r="AM472" s="12"/>
      <c r="AN472" s="12">
        <f t="shared" si="1202"/>
        <v>4651.5</v>
      </c>
      <c r="AO472" s="12">
        <f t="shared" si="1203"/>
        <v>4651.5</v>
      </c>
      <c r="AP472" s="12">
        <f t="shared" si="1204"/>
        <v>4651.5</v>
      </c>
      <c r="AQ472" s="12"/>
      <c r="AR472" s="1"/>
    </row>
    <row r="473" spans="1:44" ht="15.75" customHeight="1" x14ac:dyDescent="0.25">
      <c r="A473" s="9" t="s">
        <v>999</v>
      </c>
      <c r="B473" s="11">
        <v>620</v>
      </c>
      <c r="C473" s="9" t="s">
        <v>190</v>
      </c>
      <c r="D473" s="9" t="s">
        <v>184</v>
      </c>
      <c r="E473" s="13" t="s">
        <v>420</v>
      </c>
      <c r="F473" s="12">
        <v>8478.2999999999993</v>
      </c>
      <c r="G473" s="12">
        <v>8478.2999999999993</v>
      </c>
      <c r="H473" s="12">
        <v>8478.2999999999993</v>
      </c>
      <c r="I473" s="12"/>
      <c r="J473" s="12"/>
      <c r="K473" s="12"/>
      <c r="L473" s="12">
        <f t="shared" si="1219"/>
        <v>8478.2999999999993</v>
      </c>
      <c r="M473" s="12">
        <f t="shared" si="1220"/>
        <v>8478.2999999999993</v>
      </c>
      <c r="N473" s="12">
        <f t="shared" si="1221"/>
        <v>8478.2999999999993</v>
      </c>
      <c r="O473" s="12"/>
      <c r="P473" s="12"/>
      <c r="Q473" s="12"/>
      <c r="R473" s="12">
        <f t="shared" si="1152"/>
        <v>8478.2999999999993</v>
      </c>
      <c r="S473" s="12">
        <f t="shared" si="1153"/>
        <v>8478.2999999999993</v>
      </c>
      <c r="T473" s="12">
        <f t="shared" si="1154"/>
        <v>8478.2999999999993</v>
      </c>
      <c r="U473" s="12"/>
      <c r="V473" s="12"/>
      <c r="W473" s="12">
        <f t="shared" si="1121"/>
        <v>8478.2999999999993</v>
      </c>
      <c r="X473" s="12">
        <f t="shared" si="1122"/>
        <v>8478.2999999999993</v>
      </c>
      <c r="Y473" s="12">
        <f t="shared" si="1123"/>
        <v>8478.2999999999993</v>
      </c>
      <c r="Z473" s="12"/>
      <c r="AA473" s="12"/>
      <c r="AB473" s="12"/>
      <c r="AC473" s="12">
        <f t="shared" si="1109"/>
        <v>8478.2999999999993</v>
      </c>
      <c r="AD473" s="12">
        <f t="shared" si="1110"/>
        <v>8478.2999999999993</v>
      </c>
      <c r="AE473" s="12">
        <f t="shared" si="1111"/>
        <v>8478.2999999999993</v>
      </c>
      <c r="AF473" s="12"/>
      <c r="AG473" s="12"/>
      <c r="AH473" s="12">
        <f t="shared" si="1079"/>
        <v>8478.2999999999993</v>
      </c>
      <c r="AI473" s="12">
        <f t="shared" si="1080"/>
        <v>8478.2999999999993</v>
      </c>
      <c r="AJ473" s="12">
        <f t="shared" si="1081"/>
        <v>8478.2999999999993</v>
      </c>
      <c r="AK473" s="12"/>
      <c r="AL473" s="12"/>
      <c r="AM473" s="12"/>
      <c r="AN473" s="12">
        <f t="shared" si="1202"/>
        <v>8478.2999999999993</v>
      </c>
      <c r="AO473" s="12">
        <f t="shared" si="1203"/>
        <v>8478.2999999999993</v>
      </c>
      <c r="AP473" s="12">
        <f t="shared" si="1204"/>
        <v>8478.2999999999993</v>
      </c>
      <c r="AQ473" s="12"/>
      <c r="AR473" s="1"/>
    </row>
    <row r="474" spans="1:44" ht="110.25" customHeight="1" x14ac:dyDescent="0.25">
      <c r="A474" s="9" t="s">
        <v>1000</v>
      </c>
      <c r="B474" s="11"/>
      <c r="C474" s="9"/>
      <c r="D474" s="9"/>
      <c r="E474" s="13" t="s">
        <v>1078</v>
      </c>
      <c r="F474" s="12">
        <f>F475</f>
        <v>849.1</v>
      </c>
      <c r="G474" s="12">
        <f t="shared" ref="G474:AQ476" si="1229">G475</f>
        <v>849.1</v>
      </c>
      <c r="H474" s="12">
        <f t="shared" si="1229"/>
        <v>849.1</v>
      </c>
      <c r="I474" s="12">
        <f t="shared" si="1229"/>
        <v>0</v>
      </c>
      <c r="J474" s="12">
        <f t="shared" si="1229"/>
        <v>0</v>
      </c>
      <c r="K474" s="12">
        <f t="shared" si="1229"/>
        <v>0</v>
      </c>
      <c r="L474" s="12">
        <f t="shared" si="1219"/>
        <v>849.1</v>
      </c>
      <c r="M474" s="12">
        <f t="shared" si="1220"/>
        <v>849.1</v>
      </c>
      <c r="N474" s="12">
        <f t="shared" si="1221"/>
        <v>849.1</v>
      </c>
      <c r="O474" s="12">
        <f t="shared" si="1229"/>
        <v>0</v>
      </c>
      <c r="P474" s="12">
        <f t="shared" si="1229"/>
        <v>0</v>
      </c>
      <c r="Q474" s="12">
        <f t="shared" si="1229"/>
        <v>0</v>
      </c>
      <c r="R474" s="12">
        <f t="shared" si="1152"/>
        <v>849.1</v>
      </c>
      <c r="S474" s="12">
        <f t="shared" si="1153"/>
        <v>849.1</v>
      </c>
      <c r="T474" s="12">
        <f t="shared" si="1154"/>
        <v>849.1</v>
      </c>
      <c r="U474" s="12">
        <f t="shared" si="1229"/>
        <v>0</v>
      </c>
      <c r="V474" s="12">
        <f t="shared" si="1229"/>
        <v>0</v>
      </c>
      <c r="W474" s="12">
        <f t="shared" si="1121"/>
        <v>849.1</v>
      </c>
      <c r="X474" s="12">
        <f t="shared" si="1122"/>
        <v>849.1</v>
      </c>
      <c r="Y474" s="12">
        <f t="shared" si="1123"/>
        <v>849.1</v>
      </c>
      <c r="Z474" s="12">
        <f t="shared" si="1229"/>
        <v>0</v>
      </c>
      <c r="AA474" s="12">
        <f t="shared" si="1229"/>
        <v>0</v>
      </c>
      <c r="AB474" s="12">
        <f t="shared" si="1229"/>
        <v>0</v>
      </c>
      <c r="AC474" s="12">
        <f t="shared" si="1109"/>
        <v>849.1</v>
      </c>
      <c r="AD474" s="12">
        <f t="shared" si="1110"/>
        <v>849.1</v>
      </c>
      <c r="AE474" s="12">
        <f t="shared" si="1111"/>
        <v>849.1</v>
      </c>
      <c r="AF474" s="12">
        <f t="shared" si="1229"/>
        <v>0</v>
      </c>
      <c r="AG474" s="12">
        <f t="shared" si="1229"/>
        <v>0</v>
      </c>
      <c r="AH474" s="12">
        <f t="shared" si="1079"/>
        <v>849.1</v>
      </c>
      <c r="AI474" s="12">
        <f t="shared" si="1080"/>
        <v>849.1</v>
      </c>
      <c r="AJ474" s="12">
        <f t="shared" si="1081"/>
        <v>849.1</v>
      </c>
      <c r="AK474" s="12">
        <f t="shared" si="1229"/>
        <v>0</v>
      </c>
      <c r="AL474" s="12">
        <f t="shared" si="1229"/>
        <v>0</v>
      </c>
      <c r="AM474" s="12">
        <f t="shared" si="1229"/>
        <v>0</v>
      </c>
      <c r="AN474" s="12">
        <f t="shared" si="1202"/>
        <v>849.1</v>
      </c>
      <c r="AO474" s="12">
        <f t="shared" si="1203"/>
        <v>849.1</v>
      </c>
      <c r="AP474" s="12">
        <f t="shared" si="1204"/>
        <v>849.1</v>
      </c>
      <c r="AQ474" s="12">
        <f t="shared" si="1229"/>
        <v>0</v>
      </c>
      <c r="AR474" s="1"/>
    </row>
    <row r="475" spans="1:44" ht="47.25" customHeight="1" x14ac:dyDescent="0.25">
      <c r="A475" s="9" t="s">
        <v>1000</v>
      </c>
      <c r="B475" s="11">
        <v>600</v>
      </c>
      <c r="C475" s="9"/>
      <c r="D475" s="9"/>
      <c r="E475" s="13" t="s">
        <v>436</v>
      </c>
      <c r="F475" s="12">
        <f>F476</f>
        <v>849.1</v>
      </c>
      <c r="G475" s="12">
        <f t="shared" si="1229"/>
        <v>849.1</v>
      </c>
      <c r="H475" s="12">
        <f t="shared" si="1229"/>
        <v>849.1</v>
      </c>
      <c r="I475" s="12">
        <f t="shared" si="1229"/>
        <v>0</v>
      </c>
      <c r="J475" s="12">
        <f t="shared" si="1229"/>
        <v>0</v>
      </c>
      <c r="K475" s="12">
        <f t="shared" si="1229"/>
        <v>0</v>
      </c>
      <c r="L475" s="12">
        <f t="shared" si="1219"/>
        <v>849.1</v>
      </c>
      <c r="M475" s="12">
        <f t="shared" si="1220"/>
        <v>849.1</v>
      </c>
      <c r="N475" s="12">
        <f t="shared" si="1221"/>
        <v>849.1</v>
      </c>
      <c r="O475" s="12">
        <f t="shared" si="1229"/>
        <v>0</v>
      </c>
      <c r="P475" s="12">
        <f t="shared" si="1229"/>
        <v>0</v>
      </c>
      <c r="Q475" s="12">
        <f t="shared" si="1229"/>
        <v>0</v>
      </c>
      <c r="R475" s="12">
        <f t="shared" si="1152"/>
        <v>849.1</v>
      </c>
      <c r="S475" s="12">
        <f t="shared" si="1153"/>
        <v>849.1</v>
      </c>
      <c r="T475" s="12">
        <f t="shared" si="1154"/>
        <v>849.1</v>
      </c>
      <c r="U475" s="12">
        <f t="shared" si="1229"/>
        <v>0</v>
      </c>
      <c r="V475" s="12">
        <f t="shared" si="1229"/>
        <v>0</v>
      </c>
      <c r="W475" s="12">
        <f t="shared" si="1121"/>
        <v>849.1</v>
      </c>
      <c r="X475" s="12">
        <f t="shared" si="1122"/>
        <v>849.1</v>
      </c>
      <c r="Y475" s="12">
        <f t="shared" si="1123"/>
        <v>849.1</v>
      </c>
      <c r="Z475" s="12">
        <f t="shared" si="1229"/>
        <v>0</v>
      </c>
      <c r="AA475" s="12">
        <f t="shared" si="1229"/>
        <v>0</v>
      </c>
      <c r="AB475" s="12">
        <f t="shared" si="1229"/>
        <v>0</v>
      </c>
      <c r="AC475" s="12">
        <f t="shared" si="1109"/>
        <v>849.1</v>
      </c>
      <c r="AD475" s="12">
        <f t="shared" si="1110"/>
        <v>849.1</v>
      </c>
      <c r="AE475" s="12">
        <f t="shared" si="1111"/>
        <v>849.1</v>
      </c>
      <c r="AF475" s="12">
        <f t="shared" si="1229"/>
        <v>0</v>
      </c>
      <c r="AG475" s="12">
        <f t="shared" si="1229"/>
        <v>0</v>
      </c>
      <c r="AH475" s="12">
        <f t="shared" si="1079"/>
        <v>849.1</v>
      </c>
      <c r="AI475" s="12">
        <f t="shared" si="1080"/>
        <v>849.1</v>
      </c>
      <c r="AJ475" s="12">
        <f t="shared" si="1081"/>
        <v>849.1</v>
      </c>
      <c r="AK475" s="12">
        <f t="shared" si="1229"/>
        <v>0</v>
      </c>
      <c r="AL475" s="12">
        <f t="shared" si="1229"/>
        <v>0</v>
      </c>
      <c r="AM475" s="12">
        <f t="shared" si="1229"/>
        <v>0</v>
      </c>
      <c r="AN475" s="12">
        <f t="shared" si="1202"/>
        <v>849.1</v>
      </c>
      <c r="AO475" s="12">
        <f t="shared" si="1203"/>
        <v>849.1</v>
      </c>
      <c r="AP475" s="12">
        <f t="shared" si="1204"/>
        <v>849.1</v>
      </c>
      <c r="AQ475" s="12">
        <f t="shared" si="1229"/>
        <v>0</v>
      </c>
      <c r="AR475" s="1"/>
    </row>
    <row r="476" spans="1:44" ht="47.25" customHeight="1" x14ac:dyDescent="0.25">
      <c r="A476" s="9" t="s">
        <v>1000</v>
      </c>
      <c r="B476" s="11">
        <v>630</v>
      </c>
      <c r="C476" s="9"/>
      <c r="D476" s="9"/>
      <c r="E476" s="13" t="s">
        <v>439</v>
      </c>
      <c r="F476" s="12">
        <f>F477</f>
        <v>849.1</v>
      </c>
      <c r="G476" s="12">
        <f t="shared" si="1229"/>
        <v>849.1</v>
      </c>
      <c r="H476" s="12">
        <f t="shared" si="1229"/>
        <v>849.1</v>
      </c>
      <c r="I476" s="12">
        <f t="shared" si="1229"/>
        <v>0</v>
      </c>
      <c r="J476" s="12">
        <f t="shared" si="1229"/>
        <v>0</v>
      </c>
      <c r="K476" s="12">
        <f t="shared" si="1229"/>
        <v>0</v>
      </c>
      <c r="L476" s="12">
        <f t="shared" si="1219"/>
        <v>849.1</v>
      </c>
      <c r="M476" s="12">
        <f t="shared" si="1220"/>
        <v>849.1</v>
      </c>
      <c r="N476" s="12">
        <f t="shared" si="1221"/>
        <v>849.1</v>
      </c>
      <c r="O476" s="12">
        <f t="shared" si="1229"/>
        <v>0</v>
      </c>
      <c r="P476" s="12">
        <f t="shared" si="1229"/>
        <v>0</v>
      </c>
      <c r="Q476" s="12">
        <f t="shared" si="1229"/>
        <v>0</v>
      </c>
      <c r="R476" s="12">
        <f t="shared" si="1152"/>
        <v>849.1</v>
      </c>
      <c r="S476" s="12">
        <f t="shared" si="1153"/>
        <v>849.1</v>
      </c>
      <c r="T476" s="12">
        <f t="shared" si="1154"/>
        <v>849.1</v>
      </c>
      <c r="U476" s="12">
        <f t="shared" si="1229"/>
        <v>0</v>
      </c>
      <c r="V476" s="12">
        <f t="shared" si="1229"/>
        <v>0</v>
      </c>
      <c r="W476" s="12">
        <f t="shared" si="1121"/>
        <v>849.1</v>
      </c>
      <c r="X476" s="12">
        <f t="shared" si="1122"/>
        <v>849.1</v>
      </c>
      <c r="Y476" s="12">
        <f t="shared" si="1123"/>
        <v>849.1</v>
      </c>
      <c r="Z476" s="12">
        <f t="shared" si="1229"/>
        <v>0</v>
      </c>
      <c r="AA476" s="12">
        <f t="shared" si="1229"/>
        <v>0</v>
      </c>
      <c r="AB476" s="12">
        <f t="shared" si="1229"/>
        <v>0</v>
      </c>
      <c r="AC476" s="12">
        <f t="shared" si="1109"/>
        <v>849.1</v>
      </c>
      <c r="AD476" s="12">
        <f t="shared" si="1110"/>
        <v>849.1</v>
      </c>
      <c r="AE476" s="12">
        <f t="shared" si="1111"/>
        <v>849.1</v>
      </c>
      <c r="AF476" s="12">
        <f t="shared" si="1229"/>
        <v>0</v>
      </c>
      <c r="AG476" s="12">
        <f t="shared" si="1229"/>
        <v>0</v>
      </c>
      <c r="AH476" s="12">
        <f t="shared" si="1079"/>
        <v>849.1</v>
      </c>
      <c r="AI476" s="12">
        <f t="shared" si="1080"/>
        <v>849.1</v>
      </c>
      <c r="AJ476" s="12">
        <f t="shared" si="1081"/>
        <v>849.1</v>
      </c>
      <c r="AK476" s="12">
        <f t="shared" si="1229"/>
        <v>0</v>
      </c>
      <c r="AL476" s="12">
        <f t="shared" si="1229"/>
        <v>0</v>
      </c>
      <c r="AM476" s="12">
        <f t="shared" si="1229"/>
        <v>0</v>
      </c>
      <c r="AN476" s="12">
        <f t="shared" si="1202"/>
        <v>849.1</v>
      </c>
      <c r="AO476" s="12">
        <f t="shared" si="1203"/>
        <v>849.1</v>
      </c>
      <c r="AP476" s="12">
        <f t="shared" si="1204"/>
        <v>849.1</v>
      </c>
      <c r="AQ476" s="12">
        <f t="shared" si="1229"/>
        <v>0</v>
      </c>
      <c r="AR476" s="1"/>
    </row>
    <row r="477" spans="1:44" ht="15.75" customHeight="1" x14ac:dyDescent="0.25">
      <c r="A477" s="9" t="s">
        <v>1000</v>
      </c>
      <c r="B477" s="11">
        <v>630</v>
      </c>
      <c r="C477" s="9" t="s">
        <v>190</v>
      </c>
      <c r="D477" s="9" t="s">
        <v>184</v>
      </c>
      <c r="E477" s="13" t="s">
        <v>420</v>
      </c>
      <c r="F477" s="12">
        <v>849.1</v>
      </c>
      <c r="G477" s="12">
        <v>849.1</v>
      </c>
      <c r="H477" s="12">
        <v>849.1</v>
      </c>
      <c r="I477" s="12"/>
      <c r="J477" s="12"/>
      <c r="K477" s="12"/>
      <c r="L477" s="12">
        <f t="shared" si="1219"/>
        <v>849.1</v>
      </c>
      <c r="M477" s="12">
        <f t="shared" si="1220"/>
        <v>849.1</v>
      </c>
      <c r="N477" s="12">
        <f t="shared" si="1221"/>
        <v>849.1</v>
      </c>
      <c r="O477" s="12"/>
      <c r="P477" s="12"/>
      <c r="Q477" s="12"/>
      <c r="R477" s="12">
        <f t="shared" si="1152"/>
        <v>849.1</v>
      </c>
      <c r="S477" s="12">
        <f t="shared" si="1153"/>
        <v>849.1</v>
      </c>
      <c r="T477" s="12">
        <f t="shared" si="1154"/>
        <v>849.1</v>
      </c>
      <c r="U477" s="12"/>
      <c r="V477" s="12"/>
      <c r="W477" s="12">
        <f t="shared" si="1121"/>
        <v>849.1</v>
      </c>
      <c r="X477" s="12">
        <f t="shared" si="1122"/>
        <v>849.1</v>
      </c>
      <c r="Y477" s="12">
        <f t="shared" si="1123"/>
        <v>849.1</v>
      </c>
      <c r="Z477" s="12"/>
      <c r="AA477" s="12"/>
      <c r="AB477" s="12"/>
      <c r="AC477" s="12">
        <f t="shared" si="1109"/>
        <v>849.1</v>
      </c>
      <c r="AD477" s="12">
        <f t="shared" si="1110"/>
        <v>849.1</v>
      </c>
      <c r="AE477" s="12">
        <f t="shared" si="1111"/>
        <v>849.1</v>
      </c>
      <c r="AF477" s="12"/>
      <c r="AG477" s="12"/>
      <c r="AH477" s="12">
        <f t="shared" si="1079"/>
        <v>849.1</v>
      </c>
      <c r="AI477" s="12">
        <f t="shared" si="1080"/>
        <v>849.1</v>
      </c>
      <c r="AJ477" s="12">
        <f t="shared" si="1081"/>
        <v>849.1</v>
      </c>
      <c r="AK477" s="12"/>
      <c r="AL477" s="12"/>
      <c r="AM477" s="12"/>
      <c r="AN477" s="12">
        <f t="shared" si="1202"/>
        <v>849.1</v>
      </c>
      <c r="AO477" s="12">
        <f t="shared" si="1203"/>
        <v>849.1</v>
      </c>
      <c r="AP477" s="12">
        <f t="shared" si="1204"/>
        <v>849.1</v>
      </c>
      <c r="AQ477" s="12"/>
      <c r="AR477" s="1"/>
    </row>
    <row r="478" spans="1:44" s="3" customFormat="1" ht="31.5" customHeight="1" x14ac:dyDescent="0.25">
      <c r="A478" s="7" t="s">
        <v>233</v>
      </c>
      <c r="B478" s="6"/>
      <c r="C478" s="7"/>
      <c r="D478" s="7"/>
      <c r="E478" s="14" t="s">
        <v>475</v>
      </c>
      <c r="F478" s="8">
        <f>F479+F501</f>
        <v>98561.4</v>
      </c>
      <c r="G478" s="8">
        <f t="shared" ref="G478:AQ478" si="1230">G479+G501</f>
        <v>98561.4</v>
      </c>
      <c r="H478" s="8">
        <f t="shared" si="1230"/>
        <v>98561.4</v>
      </c>
      <c r="I478" s="8">
        <f t="shared" ref="I478:K478" si="1231">I479+I501</f>
        <v>1000</v>
      </c>
      <c r="J478" s="8">
        <f t="shared" si="1231"/>
        <v>0</v>
      </c>
      <c r="K478" s="8">
        <f t="shared" si="1231"/>
        <v>0</v>
      </c>
      <c r="L478" s="8">
        <f t="shared" si="1219"/>
        <v>99561.4</v>
      </c>
      <c r="M478" s="8">
        <f t="shared" si="1220"/>
        <v>98561.4</v>
      </c>
      <c r="N478" s="8">
        <f t="shared" si="1221"/>
        <v>98561.4</v>
      </c>
      <c r="O478" s="8">
        <f t="shared" ref="O478:Q478" si="1232">O479+O501</f>
        <v>921.77700000000004</v>
      </c>
      <c r="P478" s="8">
        <f t="shared" si="1232"/>
        <v>0</v>
      </c>
      <c r="Q478" s="8">
        <f t="shared" si="1232"/>
        <v>0</v>
      </c>
      <c r="R478" s="12">
        <f t="shared" si="1152"/>
        <v>100483.177</v>
      </c>
      <c r="S478" s="12">
        <f t="shared" si="1153"/>
        <v>98561.4</v>
      </c>
      <c r="T478" s="12">
        <f t="shared" si="1154"/>
        <v>98561.4</v>
      </c>
      <c r="U478" s="8">
        <f t="shared" ref="U478:V478" si="1233">U479+U501</f>
        <v>0</v>
      </c>
      <c r="V478" s="8">
        <f t="shared" si="1233"/>
        <v>0</v>
      </c>
      <c r="W478" s="12">
        <f t="shared" si="1121"/>
        <v>100483.177</v>
      </c>
      <c r="X478" s="12">
        <f t="shared" si="1122"/>
        <v>98561.4</v>
      </c>
      <c r="Y478" s="12">
        <f t="shared" si="1123"/>
        <v>98561.4</v>
      </c>
      <c r="Z478" s="8">
        <f t="shared" ref="Z478:AB478" si="1234">Z479+Z501</f>
        <v>-32.43</v>
      </c>
      <c r="AA478" s="8">
        <f t="shared" si="1234"/>
        <v>0</v>
      </c>
      <c r="AB478" s="8">
        <f t="shared" si="1234"/>
        <v>0</v>
      </c>
      <c r="AC478" s="12">
        <f t="shared" si="1109"/>
        <v>100450.747</v>
      </c>
      <c r="AD478" s="12">
        <f t="shared" si="1110"/>
        <v>98561.4</v>
      </c>
      <c r="AE478" s="12">
        <f t="shared" si="1111"/>
        <v>98561.4</v>
      </c>
      <c r="AF478" s="8">
        <f t="shared" ref="AF478:AG478" si="1235">AF479+AF501</f>
        <v>0</v>
      </c>
      <c r="AG478" s="8">
        <f t="shared" si="1235"/>
        <v>0</v>
      </c>
      <c r="AH478" s="8">
        <f t="shared" si="1079"/>
        <v>100450.747</v>
      </c>
      <c r="AI478" s="8">
        <f t="shared" si="1080"/>
        <v>98561.4</v>
      </c>
      <c r="AJ478" s="8">
        <f t="shared" si="1081"/>
        <v>98561.4</v>
      </c>
      <c r="AK478" s="8">
        <f t="shared" ref="AK478:AM478" si="1236">AK479+AK501</f>
        <v>-1.0210000000000008</v>
      </c>
      <c r="AL478" s="8">
        <f t="shared" si="1236"/>
        <v>0</v>
      </c>
      <c r="AM478" s="8">
        <f t="shared" si="1236"/>
        <v>0</v>
      </c>
      <c r="AN478" s="8">
        <f t="shared" si="1202"/>
        <v>100449.72600000001</v>
      </c>
      <c r="AO478" s="8">
        <f t="shared" si="1203"/>
        <v>98561.4</v>
      </c>
      <c r="AP478" s="8">
        <f t="shared" si="1204"/>
        <v>98561.4</v>
      </c>
      <c r="AQ478" s="8">
        <f t="shared" si="1230"/>
        <v>0</v>
      </c>
      <c r="AR478" s="52"/>
    </row>
    <row r="479" spans="1:44" s="26" customFormat="1" ht="63" customHeight="1" x14ac:dyDescent="0.25">
      <c r="A479" s="27" t="s">
        <v>232</v>
      </c>
      <c r="B479" s="28"/>
      <c r="C479" s="27"/>
      <c r="D479" s="27"/>
      <c r="E479" s="34" t="s">
        <v>476</v>
      </c>
      <c r="F479" s="29">
        <f>F480+F484</f>
        <v>64984.7</v>
      </c>
      <c r="G479" s="29">
        <f t="shared" ref="G479:AQ479" si="1237">G480+G484</f>
        <v>64978.7</v>
      </c>
      <c r="H479" s="29">
        <f t="shared" si="1237"/>
        <v>64978.7</v>
      </c>
      <c r="I479" s="29">
        <f t="shared" ref="I479:K479" si="1238">I480+I484</f>
        <v>0</v>
      </c>
      <c r="J479" s="29">
        <f t="shared" si="1238"/>
        <v>0</v>
      </c>
      <c r="K479" s="29">
        <f t="shared" si="1238"/>
        <v>0</v>
      </c>
      <c r="L479" s="29">
        <f t="shared" si="1219"/>
        <v>64984.7</v>
      </c>
      <c r="M479" s="29">
        <f t="shared" si="1220"/>
        <v>64978.7</v>
      </c>
      <c r="N479" s="29">
        <f t="shared" si="1221"/>
        <v>64978.7</v>
      </c>
      <c r="O479" s="29">
        <f t="shared" ref="O479:Q479" si="1239">O480+O484</f>
        <v>92.838999999999999</v>
      </c>
      <c r="P479" s="29">
        <f t="shared" si="1239"/>
        <v>0</v>
      </c>
      <c r="Q479" s="29">
        <f t="shared" si="1239"/>
        <v>0</v>
      </c>
      <c r="R479" s="12">
        <f t="shared" si="1152"/>
        <v>65077.538999999997</v>
      </c>
      <c r="S479" s="12">
        <f t="shared" si="1153"/>
        <v>64978.7</v>
      </c>
      <c r="T479" s="12">
        <f t="shared" si="1154"/>
        <v>64978.7</v>
      </c>
      <c r="U479" s="29">
        <f t="shared" ref="U479:V479" si="1240">U480+U484</f>
        <v>0</v>
      </c>
      <c r="V479" s="29">
        <f t="shared" si="1240"/>
        <v>0</v>
      </c>
      <c r="W479" s="12">
        <f t="shared" si="1121"/>
        <v>65077.538999999997</v>
      </c>
      <c r="X479" s="12">
        <f t="shared" si="1122"/>
        <v>64978.7</v>
      </c>
      <c r="Y479" s="12">
        <f t="shared" si="1123"/>
        <v>64978.7</v>
      </c>
      <c r="Z479" s="29">
        <f t="shared" ref="Z479:AB479" si="1241">Z480+Z484</f>
        <v>0</v>
      </c>
      <c r="AA479" s="29">
        <f t="shared" si="1241"/>
        <v>0</v>
      </c>
      <c r="AB479" s="29">
        <f t="shared" si="1241"/>
        <v>0</v>
      </c>
      <c r="AC479" s="12">
        <f t="shared" si="1109"/>
        <v>65077.538999999997</v>
      </c>
      <c r="AD479" s="12">
        <f t="shared" si="1110"/>
        <v>64978.7</v>
      </c>
      <c r="AE479" s="12">
        <f t="shared" si="1111"/>
        <v>64978.7</v>
      </c>
      <c r="AF479" s="29">
        <f t="shared" ref="AF479:AG479" si="1242">AF480+AF484</f>
        <v>0</v>
      </c>
      <c r="AG479" s="29">
        <f t="shared" si="1242"/>
        <v>0</v>
      </c>
      <c r="AH479" s="29">
        <f t="shared" si="1079"/>
        <v>65077.538999999997</v>
      </c>
      <c r="AI479" s="29">
        <f t="shared" si="1080"/>
        <v>64978.7</v>
      </c>
      <c r="AJ479" s="29">
        <f t="shared" si="1081"/>
        <v>64978.7</v>
      </c>
      <c r="AK479" s="29">
        <f t="shared" ref="AK479:AM479" si="1243">AK480+AK484</f>
        <v>-99.122</v>
      </c>
      <c r="AL479" s="29">
        <f t="shared" si="1243"/>
        <v>0</v>
      </c>
      <c r="AM479" s="29">
        <f t="shared" si="1243"/>
        <v>0</v>
      </c>
      <c r="AN479" s="29">
        <f t="shared" si="1202"/>
        <v>64978.416999999994</v>
      </c>
      <c r="AO479" s="29">
        <f t="shared" si="1203"/>
        <v>64978.7</v>
      </c>
      <c r="AP479" s="29">
        <f t="shared" si="1204"/>
        <v>64978.7</v>
      </c>
      <c r="AQ479" s="29">
        <f t="shared" si="1237"/>
        <v>0</v>
      </c>
      <c r="AR479" s="25"/>
    </row>
    <row r="480" spans="1:44" ht="47.25" customHeight="1" x14ac:dyDescent="0.25">
      <c r="A480" s="9" t="s">
        <v>6</v>
      </c>
      <c r="B480" s="11"/>
      <c r="C480" s="9"/>
      <c r="D480" s="9"/>
      <c r="E480" s="30" t="s">
        <v>928</v>
      </c>
      <c r="F480" s="12">
        <f t="shared" ref="F480:K482" si="1244">F481</f>
        <v>198</v>
      </c>
      <c r="G480" s="12">
        <f t="shared" si="1244"/>
        <v>198</v>
      </c>
      <c r="H480" s="12">
        <f t="shared" si="1244"/>
        <v>198</v>
      </c>
      <c r="I480" s="12">
        <f t="shared" si="1244"/>
        <v>0</v>
      </c>
      <c r="J480" s="12">
        <f t="shared" si="1244"/>
        <v>0</v>
      </c>
      <c r="K480" s="12">
        <f t="shared" si="1244"/>
        <v>0</v>
      </c>
      <c r="L480" s="12">
        <f t="shared" si="1219"/>
        <v>198</v>
      </c>
      <c r="M480" s="12">
        <f t="shared" si="1220"/>
        <v>198</v>
      </c>
      <c r="N480" s="12">
        <f t="shared" si="1221"/>
        <v>198</v>
      </c>
      <c r="O480" s="12">
        <f t="shared" ref="O480:Q482" si="1245">O481</f>
        <v>0</v>
      </c>
      <c r="P480" s="12">
        <f t="shared" si="1245"/>
        <v>0</v>
      </c>
      <c r="Q480" s="12">
        <f t="shared" si="1245"/>
        <v>0</v>
      </c>
      <c r="R480" s="12">
        <f t="shared" si="1152"/>
        <v>198</v>
      </c>
      <c r="S480" s="12">
        <f t="shared" si="1153"/>
        <v>198</v>
      </c>
      <c r="T480" s="12">
        <f t="shared" si="1154"/>
        <v>198</v>
      </c>
      <c r="U480" s="12">
        <f t="shared" ref="U480:V482" si="1246">U481</f>
        <v>0</v>
      </c>
      <c r="V480" s="12">
        <f t="shared" si="1246"/>
        <v>0</v>
      </c>
      <c r="W480" s="12">
        <f t="shared" si="1121"/>
        <v>198</v>
      </c>
      <c r="X480" s="12">
        <f t="shared" si="1122"/>
        <v>198</v>
      </c>
      <c r="Y480" s="12">
        <f t="shared" si="1123"/>
        <v>198</v>
      </c>
      <c r="Z480" s="12">
        <f t="shared" ref="Z480:AB482" si="1247">Z481</f>
        <v>0</v>
      </c>
      <c r="AA480" s="12">
        <f t="shared" si="1247"/>
        <v>0</v>
      </c>
      <c r="AB480" s="12">
        <f t="shared" si="1247"/>
        <v>0</v>
      </c>
      <c r="AC480" s="12">
        <f t="shared" si="1109"/>
        <v>198</v>
      </c>
      <c r="AD480" s="12">
        <f t="shared" si="1110"/>
        <v>198</v>
      </c>
      <c r="AE480" s="12">
        <f t="shared" si="1111"/>
        <v>198</v>
      </c>
      <c r="AF480" s="12">
        <f t="shared" ref="AF480:AG482" si="1248">AF481</f>
        <v>0</v>
      </c>
      <c r="AG480" s="12">
        <f t="shared" si="1248"/>
        <v>0</v>
      </c>
      <c r="AH480" s="12">
        <f t="shared" si="1079"/>
        <v>198</v>
      </c>
      <c r="AI480" s="12">
        <f t="shared" si="1080"/>
        <v>198</v>
      </c>
      <c r="AJ480" s="12">
        <f t="shared" si="1081"/>
        <v>198</v>
      </c>
      <c r="AK480" s="12">
        <f t="shared" ref="AK480:AQ482" si="1249">AK481</f>
        <v>0</v>
      </c>
      <c r="AL480" s="12">
        <f t="shared" si="1249"/>
        <v>0</v>
      </c>
      <c r="AM480" s="12">
        <f t="shared" si="1249"/>
        <v>0</v>
      </c>
      <c r="AN480" s="12">
        <f t="shared" si="1202"/>
        <v>198</v>
      </c>
      <c r="AO480" s="12">
        <f t="shared" si="1203"/>
        <v>198</v>
      </c>
      <c r="AP480" s="12">
        <f t="shared" si="1204"/>
        <v>198</v>
      </c>
      <c r="AQ480" s="12">
        <f t="shared" si="1249"/>
        <v>0</v>
      </c>
      <c r="AR480" s="1"/>
    </row>
    <row r="481" spans="1:44" ht="47.25" customHeight="1" x14ac:dyDescent="0.25">
      <c r="A481" s="9" t="s">
        <v>6</v>
      </c>
      <c r="B481" s="11">
        <v>200</v>
      </c>
      <c r="C481" s="9"/>
      <c r="D481" s="9"/>
      <c r="E481" s="13" t="s">
        <v>426</v>
      </c>
      <c r="F481" s="12">
        <f t="shared" si="1244"/>
        <v>198</v>
      </c>
      <c r="G481" s="12">
        <f t="shared" si="1244"/>
        <v>198</v>
      </c>
      <c r="H481" s="12">
        <f t="shared" si="1244"/>
        <v>198</v>
      </c>
      <c r="I481" s="12">
        <f t="shared" si="1244"/>
        <v>0</v>
      </c>
      <c r="J481" s="12">
        <f t="shared" si="1244"/>
        <v>0</v>
      </c>
      <c r="K481" s="12">
        <f t="shared" si="1244"/>
        <v>0</v>
      </c>
      <c r="L481" s="12">
        <f t="shared" si="1219"/>
        <v>198</v>
      </c>
      <c r="M481" s="12">
        <f t="shared" si="1220"/>
        <v>198</v>
      </c>
      <c r="N481" s="12">
        <f t="shared" si="1221"/>
        <v>198</v>
      </c>
      <c r="O481" s="12">
        <f t="shared" si="1245"/>
        <v>0</v>
      </c>
      <c r="P481" s="12">
        <f t="shared" si="1245"/>
        <v>0</v>
      </c>
      <c r="Q481" s="12">
        <f t="shared" si="1245"/>
        <v>0</v>
      </c>
      <c r="R481" s="12">
        <f t="shared" si="1152"/>
        <v>198</v>
      </c>
      <c r="S481" s="12">
        <f t="shared" si="1153"/>
        <v>198</v>
      </c>
      <c r="T481" s="12">
        <f t="shared" si="1154"/>
        <v>198</v>
      </c>
      <c r="U481" s="12">
        <f t="shared" si="1246"/>
        <v>0</v>
      </c>
      <c r="V481" s="12">
        <f t="shared" si="1246"/>
        <v>0</v>
      </c>
      <c r="W481" s="12">
        <f t="shared" si="1121"/>
        <v>198</v>
      </c>
      <c r="X481" s="12">
        <f t="shared" si="1122"/>
        <v>198</v>
      </c>
      <c r="Y481" s="12">
        <f t="shared" si="1123"/>
        <v>198</v>
      </c>
      <c r="Z481" s="12">
        <f t="shared" si="1247"/>
        <v>0</v>
      </c>
      <c r="AA481" s="12">
        <f t="shared" si="1247"/>
        <v>0</v>
      </c>
      <c r="AB481" s="12">
        <f t="shared" si="1247"/>
        <v>0</v>
      </c>
      <c r="AC481" s="12">
        <f t="shared" si="1109"/>
        <v>198</v>
      </c>
      <c r="AD481" s="12">
        <f t="shared" si="1110"/>
        <v>198</v>
      </c>
      <c r="AE481" s="12">
        <f t="shared" si="1111"/>
        <v>198</v>
      </c>
      <c r="AF481" s="12">
        <f t="shared" si="1248"/>
        <v>0</v>
      </c>
      <c r="AG481" s="12">
        <f t="shared" si="1248"/>
        <v>0</v>
      </c>
      <c r="AH481" s="12">
        <f t="shared" si="1079"/>
        <v>198</v>
      </c>
      <c r="AI481" s="12">
        <f t="shared" si="1080"/>
        <v>198</v>
      </c>
      <c r="AJ481" s="12">
        <f t="shared" si="1081"/>
        <v>198</v>
      </c>
      <c r="AK481" s="12">
        <f t="shared" si="1249"/>
        <v>0</v>
      </c>
      <c r="AL481" s="12">
        <f t="shared" si="1249"/>
        <v>0</v>
      </c>
      <c r="AM481" s="12">
        <f t="shared" si="1249"/>
        <v>0</v>
      </c>
      <c r="AN481" s="12">
        <f t="shared" si="1202"/>
        <v>198</v>
      </c>
      <c r="AO481" s="12">
        <f t="shared" si="1203"/>
        <v>198</v>
      </c>
      <c r="AP481" s="12">
        <f t="shared" si="1204"/>
        <v>198</v>
      </c>
      <c r="AQ481" s="12">
        <f t="shared" si="1249"/>
        <v>0</v>
      </c>
      <c r="AR481" s="1"/>
    </row>
    <row r="482" spans="1:44" ht="47.25" customHeight="1" x14ac:dyDescent="0.25">
      <c r="A482" s="9" t="s">
        <v>6</v>
      </c>
      <c r="B482" s="11">
        <v>240</v>
      </c>
      <c r="C482" s="9"/>
      <c r="D482" s="9"/>
      <c r="E482" s="13" t="s">
        <v>427</v>
      </c>
      <c r="F482" s="12">
        <f t="shared" si="1244"/>
        <v>198</v>
      </c>
      <c r="G482" s="12">
        <f t="shared" si="1244"/>
        <v>198</v>
      </c>
      <c r="H482" s="12">
        <f t="shared" si="1244"/>
        <v>198</v>
      </c>
      <c r="I482" s="12">
        <f t="shared" si="1244"/>
        <v>0</v>
      </c>
      <c r="J482" s="12">
        <f t="shared" si="1244"/>
        <v>0</v>
      </c>
      <c r="K482" s="12">
        <f t="shared" si="1244"/>
        <v>0</v>
      </c>
      <c r="L482" s="12">
        <f t="shared" si="1219"/>
        <v>198</v>
      </c>
      <c r="M482" s="12">
        <f t="shared" si="1220"/>
        <v>198</v>
      </c>
      <c r="N482" s="12">
        <f t="shared" si="1221"/>
        <v>198</v>
      </c>
      <c r="O482" s="12">
        <f t="shared" si="1245"/>
        <v>0</v>
      </c>
      <c r="P482" s="12">
        <f t="shared" si="1245"/>
        <v>0</v>
      </c>
      <c r="Q482" s="12">
        <f t="shared" si="1245"/>
        <v>0</v>
      </c>
      <c r="R482" s="12">
        <f t="shared" si="1152"/>
        <v>198</v>
      </c>
      <c r="S482" s="12">
        <f t="shared" si="1153"/>
        <v>198</v>
      </c>
      <c r="T482" s="12">
        <f t="shared" si="1154"/>
        <v>198</v>
      </c>
      <c r="U482" s="12">
        <f t="shared" si="1246"/>
        <v>0</v>
      </c>
      <c r="V482" s="12">
        <f t="shared" si="1246"/>
        <v>0</v>
      </c>
      <c r="W482" s="12">
        <f t="shared" si="1121"/>
        <v>198</v>
      </c>
      <c r="X482" s="12">
        <f t="shared" si="1122"/>
        <v>198</v>
      </c>
      <c r="Y482" s="12">
        <f t="shared" si="1123"/>
        <v>198</v>
      </c>
      <c r="Z482" s="12">
        <f t="shared" si="1247"/>
        <v>0</v>
      </c>
      <c r="AA482" s="12">
        <f t="shared" si="1247"/>
        <v>0</v>
      </c>
      <c r="AB482" s="12">
        <f t="shared" si="1247"/>
        <v>0</v>
      </c>
      <c r="AC482" s="12">
        <f t="shared" si="1109"/>
        <v>198</v>
      </c>
      <c r="AD482" s="12">
        <f t="shared" si="1110"/>
        <v>198</v>
      </c>
      <c r="AE482" s="12">
        <f t="shared" si="1111"/>
        <v>198</v>
      </c>
      <c r="AF482" s="12">
        <f t="shared" si="1248"/>
        <v>0</v>
      </c>
      <c r="AG482" s="12">
        <f t="shared" si="1248"/>
        <v>0</v>
      </c>
      <c r="AH482" s="12">
        <f t="shared" si="1079"/>
        <v>198</v>
      </c>
      <c r="AI482" s="12">
        <f t="shared" si="1080"/>
        <v>198</v>
      </c>
      <c r="AJ482" s="12">
        <f t="shared" si="1081"/>
        <v>198</v>
      </c>
      <c r="AK482" s="12">
        <f t="shared" si="1249"/>
        <v>0</v>
      </c>
      <c r="AL482" s="12">
        <f t="shared" si="1249"/>
        <v>0</v>
      </c>
      <c r="AM482" s="12">
        <f t="shared" si="1249"/>
        <v>0</v>
      </c>
      <c r="AN482" s="12">
        <f t="shared" si="1202"/>
        <v>198</v>
      </c>
      <c r="AO482" s="12">
        <f t="shared" si="1203"/>
        <v>198</v>
      </c>
      <c r="AP482" s="12">
        <f t="shared" si="1204"/>
        <v>198</v>
      </c>
      <c r="AQ482" s="12">
        <f t="shared" si="1249"/>
        <v>0</v>
      </c>
      <c r="AR482" s="1"/>
    </row>
    <row r="483" spans="1:44" ht="15.75" customHeight="1" x14ac:dyDescent="0.25">
      <c r="A483" s="9" t="s">
        <v>6</v>
      </c>
      <c r="B483" s="11">
        <v>240</v>
      </c>
      <c r="C483" s="9" t="s">
        <v>187</v>
      </c>
      <c r="D483" s="9" t="s">
        <v>191</v>
      </c>
      <c r="E483" s="13" t="s">
        <v>396</v>
      </c>
      <c r="F483" s="12">
        <v>198</v>
      </c>
      <c r="G483" s="12">
        <v>198</v>
      </c>
      <c r="H483" s="12">
        <v>198</v>
      </c>
      <c r="I483" s="12"/>
      <c r="J483" s="12"/>
      <c r="K483" s="12"/>
      <c r="L483" s="12">
        <f t="shared" si="1219"/>
        <v>198</v>
      </c>
      <c r="M483" s="12">
        <f t="shared" si="1220"/>
        <v>198</v>
      </c>
      <c r="N483" s="12">
        <f t="shared" si="1221"/>
        <v>198</v>
      </c>
      <c r="O483" s="12"/>
      <c r="P483" s="12"/>
      <c r="Q483" s="12"/>
      <c r="R483" s="12">
        <f t="shared" si="1152"/>
        <v>198</v>
      </c>
      <c r="S483" s="12">
        <f t="shared" si="1153"/>
        <v>198</v>
      </c>
      <c r="T483" s="12">
        <f t="shared" si="1154"/>
        <v>198</v>
      </c>
      <c r="U483" s="12"/>
      <c r="V483" s="12"/>
      <c r="W483" s="12">
        <f t="shared" si="1121"/>
        <v>198</v>
      </c>
      <c r="X483" s="12">
        <f t="shared" si="1122"/>
        <v>198</v>
      </c>
      <c r="Y483" s="12">
        <f t="shared" si="1123"/>
        <v>198</v>
      </c>
      <c r="Z483" s="12"/>
      <c r="AA483" s="12"/>
      <c r="AB483" s="12"/>
      <c r="AC483" s="12">
        <f t="shared" si="1109"/>
        <v>198</v>
      </c>
      <c r="AD483" s="12">
        <f t="shared" si="1110"/>
        <v>198</v>
      </c>
      <c r="AE483" s="12">
        <f t="shared" si="1111"/>
        <v>198</v>
      </c>
      <c r="AF483" s="12"/>
      <c r="AG483" s="12"/>
      <c r="AH483" s="12">
        <f t="shared" si="1079"/>
        <v>198</v>
      </c>
      <c r="AI483" s="12">
        <f t="shared" si="1080"/>
        <v>198</v>
      </c>
      <c r="AJ483" s="12">
        <f t="shared" si="1081"/>
        <v>198</v>
      </c>
      <c r="AK483" s="12"/>
      <c r="AL483" s="12"/>
      <c r="AM483" s="12"/>
      <c r="AN483" s="12">
        <f t="shared" si="1202"/>
        <v>198</v>
      </c>
      <c r="AO483" s="12">
        <f t="shared" si="1203"/>
        <v>198</v>
      </c>
      <c r="AP483" s="12">
        <f t="shared" si="1204"/>
        <v>198</v>
      </c>
      <c r="AQ483" s="12"/>
      <c r="AR483" s="1"/>
    </row>
    <row r="484" spans="1:44" ht="63" customHeight="1" x14ac:dyDescent="0.25">
      <c r="A484" s="9" t="s">
        <v>929</v>
      </c>
      <c r="B484" s="11"/>
      <c r="C484" s="9"/>
      <c r="D484" s="9"/>
      <c r="E484" s="13" t="s">
        <v>682</v>
      </c>
      <c r="F484" s="12">
        <f t="shared" ref="F484:K484" si="1250">F485+F489+F493+F497</f>
        <v>64786.7</v>
      </c>
      <c r="G484" s="12">
        <f t="shared" si="1250"/>
        <v>64780.7</v>
      </c>
      <c r="H484" s="12">
        <f t="shared" si="1250"/>
        <v>64780.7</v>
      </c>
      <c r="I484" s="12">
        <f t="shared" si="1250"/>
        <v>0</v>
      </c>
      <c r="J484" s="12">
        <f t="shared" si="1250"/>
        <v>0</v>
      </c>
      <c r="K484" s="12">
        <f t="shared" si="1250"/>
        <v>0</v>
      </c>
      <c r="L484" s="12">
        <f t="shared" si="1219"/>
        <v>64786.7</v>
      </c>
      <c r="M484" s="12">
        <f t="shared" si="1220"/>
        <v>64780.7</v>
      </c>
      <c r="N484" s="12">
        <f t="shared" si="1221"/>
        <v>64780.7</v>
      </c>
      <c r="O484" s="12">
        <f t="shared" ref="O484:Q484" si="1251">O485+O489+O493+O497</f>
        <v>92.838999999999999</v>
      </c>
      <c r="P484" s="12">
        <f t="shared" si="1251"/>
        <v>0</v>
      </c>
      <c r="Q484" s="12">
        <f t="shared" si="1251"/>
        <v>0</v>
      </c>
      <c r="R484" s="12">
        <f t="shared" si="1152"/>
        <v>64879.538999999997</v>
      </c>
      <c r="S484" s="12">
        <f t="shared" si="1153"/>
        <v>64780.7</v>
      </c>
      <c r="T484" s="12">
        <f t="shared" si="1154"/>
        <v>64780.7</v>
      </c>
      <c r="U484" s="12">
        <f t="shared" ref="U484:V484" si="1252">U485+U489+U493+U497</f>
        <v>0</v>
      </c>
      <c r="V484" s="12">
        <f t="shared" si="1252"/>
        <v>0</v>
      </c>
      <c r="W484" s="12">
        <f t="shared" si="1121"/>
        <v>64879.538999999997</v>
      </c>
      <c r="X484" s="12">
        <f t="shared" si="1122"/>
        <v>64780.7</v>
      </c>
      <c r="Y484" s="12">
        <f t="shared" si="1123"/>
        <v>64780.7</v>
      </c>
      <c r="Z484" s="12">
        <f t="shared" ref="Z484:AB484" si="1253">Z485+Z489+Z493+Z497</f>
        <v>0</v>
      </c>
      <c r="AA484" s="12">
        <f t="shared" si="1253"/>
        <v>0</v>
      </c>
      <c r="AB484" s="12">
        <f t="shared" si="1253"/>
        <v>0</v>
      </c>
      <c r="AC484" s="12">
        <f t="shared" si="1109"/>
        <v>64879.538999999997</v>
      </c>
      <c r="AD484" s="12">
        <f t="shared" si="1110"/>
        <v>64780.7</v>
      </c>
      <c r="AE484" s="12">
        <f t="shared" si="1111"/>
        <v>64780.7</v>
      </c>
      <c r="AF484" s="12">
        <f t="shared" ref="AF484:AG484" si="1254">AF485+AF489+AF493+AF497</f>
        <v>0</v>
      </c>
      <c r="AG484" s="12">
        <f t="shared" si="1254"/>
        <v>0</v>
      </c>
      <c r="AH484" s="12">
        <f t="shared" si="1079"/>
        <v>64879.538999999997</v>
      </c>
      <c r="AI484" s="12">
        <f t="shared" si="1080"/>
        <v>64780.7</v>
      </c>
      <c r="AJ484" s="12">
        <f t="shared" si="1081"/>
        <v>64780.7</v>
      </c>
      <c r="AK484" s="12">
        <f t="shared" ref="AK484:AQ484" si="1255">AK485+AK489+AK493+AK497</f>
        <v>-99.122</v>
      </c>
      <c r="AL484" s="12">
        <f t="shared" ref="AL484:AM484" si="1256">AL485+AL489+AL493+AL497</f>
        <v>0</v>
      </c>
      <c r="AM484" s="12">
        <f t="shared" si="1256"/>
        <v>0</v>
      </c>
      <c r="AN484" s="12">
        <f t="shared" si="1202"/>
        <v>64780.416999999994</v>
      </c>
      <c r="AO484" s="12">
        <f t="shared" si="1203"/>
        <v>64780.7</v>
      </c>
      <c r="AP484" s="12">
        <f t="shared" si="1204"/>
        <v>64780.7</v>
      </c>
      <c r="AQ484" s="12">
        <f t="shared" si="1255"/>
        <v>0</v>
      </c>
      <c r="AR484" s="1"/>
    </row>
    <row r="485" spans="1:44" ht="94.5" customHeight="1" x14ac:dyDescent="0.25">
      <c r="A485" s="9" t="s">
        <v>930</v>
      </c>
      <c r="B485" s="11"/>
      <c r="C485" s="9"/>
      <c r="D485" s="9"/>
      <c r="E485" s="13" t="s">
        <v>477</v>
      </c>
      <c r="F485" s="12">
        <f t="shared" ref="F485:K487" si="1257">F486</f>
        <v>1201</v>
      </c>
      <c r="G485" s="12">
        <f t="shared" si="1257"/>
        <v>1195</v>
      </c>
      <c r="H485" s="12">
        <f t="shared" si="1257"/>
        <v>1195</v>
      </c>
      <c r="I485" s="12">
        <f t="shared" si="1257"/>
        <v>0</v>
      </c>
      <c r="J485" s="12">
        <f t="shared" si="1257"/>
        <v>0</v>
      </c>
      <c r="K485" s="12">
        <f t="shared" si="1257"/>
        <v>0</v>
      </c>
      <c r="L485" s="12">
        <f t="shared" si="1219"/>
        <v>1201</v>
      </c>
      <c r="M485" s="12">
        <f t="shared" si="1220"/>
        <v>1195</v>
      </c>
      <c r="N485" s="12">
        <f t="shared" si="1221"/>
        <v>1195</v>
      </c>
      <c r="O485" s="12">
        <f t="shared" ref="O485:Q487" si="1258">O486</f>
        <v>0</v>
      </c>
      <c r="P485" s="12">
        <f t="shared" si="1258"/>
        <v>0</v>
      </c>
      <c r="Q485" s="12">
        <f t="shared" si="1258"/>
        <v>0</v>
      </c>
      <c r="R485" s="12">
        <f t="shared" si="1152"/>
        <v>1201</v>
      </c>
      <c r="S485" s="12">
        <f t="shared" si="1153"/>
        <v>1195</v>
      </c>
      <c r="T485" s="12">
        <f t="shared" si="1154"/>
        <v>1195</v>
      </c>
      <c r="U485" s="12">
        <f t="shared" ref="U485:V487" si="1259">U486</f>
        <v>0</v>
      </c>
      <c r="V485" s="12">
        <f t="shared" si="1259"/>
        <v>0</v>
      </c>
      <c r="W485" s="12">
        <f t="shared" si="1121"/>
        <v>1201</v>
      </c>
      <c r="X485" s="12">
        <f t="shared" si="1122"/>
        <v>1195</v>
      </c>
      <c r="Y485" s="12">
        <f t="shared" si="1123"/>
        <v>1195</v>
      </c>
      <c r="Z485" s="12">
        <f t="shared" ref="Z485:AB487" si="1260">Z486</f>
        <v>0</v>
      </c>
      <c r="AA485" s="12">
        <f t="shared" si="1260"/>
        <v>0</v>
      </c>
      <c r="AB485" s="12">
        <f t="shared" si="1260"/>
        <v>0</v>
      </c>
      <c r="AC485" s="12">
        <f t="shared" si="1109"/>
        <v>1201</v>
      </c>
      <c r="AD485" s="12">
        <f t="shared" si="1110"/>
        <v>1195</v>
      </c>
      <c r="AE485" s="12">
        <f t="shared" si="1111"/>
        <v>1195</v>
      </c>
      <c r="AF485" s="12">
        <f t="shared" ref="AF485:AG487" si="1261">AF486</f>
        <v>0</v>
      </c>
      <c r="AG485" s="12">
        <f t="shared" si="1261"/>
        <v>0</v>
      </c>
      <c r="AH485" s="12">
        <f t="shared" si="1079"/>
        <v>1201</v>
      </c>
      <c r="AI485" s="12">
        <f t="shared" si="1080"/>
        <v>1195</v>
      </c>
      <c r="AJ485" s="12">
        <f t="shared" si="1081"/>
        <v>1195</v>
      </c>
      <c r="AK485" s="12">
        <f t="shared" ref="AK485:AQ487" si="1262">AK486</f>
        <v>0</v>
      </c>
      <c r="AL485" s="12">
        <f t="shared" si="1262"/>
        <v>0</v>
      </c>
      <c r="AM485" s="12">
        <f t="shared" si="1262"/>
        <v>0</v>
      </c>
      <c r="AN485" s="12">
        <f t="shared" si="1202"/>
        <v>1201</v>
      </c>
      <c r="AO485" s="12">
        <f t="shared" si="1203"/>
        <v>1195</v>
      </c>
      <c r="AP485" s="12">
        <f t="shared" si="1204"/>
        <v>1195</v>
      </c>
      <c r="AQ485" s="12">
        <f t="shared" si="1262"/>
        <v>0</v>
      </c>
      <c r="AR485" s="1"/>
    </row>
    <row r="486" spans="1:44" ht="47.25" customHeight="1" x14ac:dyDescent="0.25">
      <c r="A486" s="9" t="s">
        <v>930</v>
      </c>
      <c r="B486" s="11">
        <v>200</v>
      </c>
      <c r="C486" s="9"/>
      <c r="D486" s="9"/>
      <c r="E486" s="13" t="s">
        <v>426</v>
      </c>
      <c r="F486" s="12">
        <f t="shared" si="1257"/>
        <v>1201</v>
      </c>
      <c r="G486" s="12">
        <f t="shared" si="1257"/>
        <v>1195</v>
      </c>
      <c r="H486" s="12">
        <f t="shared" si="1257"/>
        <v>1195</v>
      </c>
      <c r="I486" s="12">
        <f t="shared" si="1257"/>
        <v>0</v>
      </c>
      <c r="J486" s="12">
        <f t="shared" si="1257"/>
        <v>0</v>
      </c>
      <c r="K486" s="12">
        <f t="shared" si="1257"/>
        <v>0</v>
      </c>
      <c r="L486" s="12">
        <f t="shared" si="1219"/>
        <v>1201</v>
      </c>
      <c r="M486" s="12">
        <f t="shared" si="1220"/>
        <v>1195</v>
      </c>
      <c r="N486" s="12">
        <f t="shared" si="1221"/>
        <v>1195</v>
      </c>
      <c r="O486" s="12">
        <f t="shared" si="1258"/>
        <v>0</v>
      </c>
      <c r="P486" s="12">
        <f t="shared" si="1258"/>
        <v>0</v>
      </c>
      <c r="Q486" s="12">
        <f t="shared" si="1258"/>
        <v>0</v>
      </c>
      <c r="R486" s="12">
        <f t="shared" si="1152"/>
        <v>1201</v>
      </c>
      <c r="S486" s="12">
        <f t="shared" si="1153"/>
        <v>1195</v>
      </c>
      <c r="T486" s="12">
        <f t="shared" si="1154"/>
        <v>1195</v>
      </c>
      <c r="U486" s="12">
        <f t="shared" si="1259"/>
        <v>0</v>
      </c>
      <c r="V486" s="12">
        <f t="shared" si="1259"/>
        <v>0</v>
      </c>
      <c r="W486" s="12">
        <f t="shared" si="1121"/>
        <v>1201</v>
      </c>
      <c r="X486" s="12">
        <f t="shared" si="1122"/>
        <v>1195</v>
      </c>
      <c r="Y486" s="12">
        <f t="shared" si="1123"/>
        <v>1195</v>
      </c>
      <c r="Z486" s="12">
        <f t="shared" si="1260"/>
        <v>0</v>
      </c>
      <c r="AA486" s="12">
        <f t="shared" si="1260"/>
        <v>0</v>
      </c>
      <c r="AB486" s="12">
        <f t="shared" si="1260"/>
        <v>0</v>
      </c>
      <c r="AC486" s="12">
        <f t="shared" si="1109"/>
        <v>1201</v>
      </c>
      <c r="AD486" s="12">
        <f t="shared" si="1110"/>
        <v>1195</v>
      </c>
      <c r="AE486" s="12">
        <f t="shared" si="1111"/>
        <v>1195</v>
      </c>
      <c r="AF486" s="12">
        <f t="shared" si="1261"/>
        <v>0</v>
      </c>
      <c r="AG486" s="12">
        <f t="shared" si="1261"/>
        <v>0</v>
      </c>
      <c r="AH486" s="12">
        <f t="shared" si="1079"/>
        <v>1201</v>
      </c>
      <c r="AI486" s="12">
        <f t="shared" si="1080"/>
        <v>1195</v>
      </c>
      <c r="AJ486" s="12">
        <f t="shared" si="1081"/>
        <v>1195</v>
      </c>
      <c r="AK486" s="12">
        <f t="shared" si="1262"/>
        <v>0</v>
      </c>
      <c r="AL486" s="12">
        <f t="shared" si="1262"/>
        <v>0</v>
      </c>
      <c r="AM486" s="12">
        <f t="shared" si="1262"/>
        <v>0</v>
      </c>
      <c r="AN486" s="12">
        <f t="shared" si="1202"/>
        <v>1201</v>
      </c>
      <c r="AO486" s="12">
        <f t="shared" si="1203"/>
        <v>1195</v>
      </c>
      <c r="AP486" s="12">
        <f t="shared" si="1204"/>
        <v>1195</v>
      </c>
      <c r="AQ486" s="12">
        <f t="shared" si="1262"/>
        <v>0</v>
      </c>
      <c r="AR486" s="1"/>
    </row>
    <row r="487" spans="1:44" ht="47.25" customHeight="1" x14ac:dyDescent="0.25">
      <c r="A487" s="9" t="s">
        <v>930</v>
      </c>
      <c r="B487" s="11">
        <v>240</v>
      </c>
      <c r="C487" s="9"/>
      <c r="D487" s="9"/>
      <c r="E487" s="13" t="s">
        <v>427</v>
      </c>
      <c r="F487" s="12">
        <f t="shared" si="1257"/>
        <v>1201</v>
      </c>
      <c r="G487" s="12">
        <f t="shared" si="1257"/>
        <v>1195</v>
      </c>
      <c r="H487" s="12">
        <f t="shared" si="1257"/>
        <v>1195</v>
      </c>
      <c r="I487" s="12">
        <f t="shared" si="1257"/>
        <v>0</v>
      </c>
      <c r="J487" s="12">
        <f t="shared" si="1257"/>
        <v>0</v>
      </c>
      <c r="K487" s="12">
        <f t="shared" si="1257"/>
        <v>0</v>
      </c>
      <c r="L487" s="12">
        <f t="shared" si="1219"/>
        <v>1201</v>
      </c>
      <c r="M487" s="12">
        <f t="shared" si="1220"/>
        <v>1195</v>
      </c>
      <c r="N487" s="12">
        <f t="shared" si="1221"/>
        <v>1195</v>
      </c>
      <c r="O487" s="12">
        <f t="shared" si="1258"/>
        <v>0</v>
      </c>
      <c r="P487" s="12">
        <f t="shared" si="1258"/>
        <v>0</v>
      </c>
      <c r="Q487" s="12">
        <f t="shared" si="1258"/>
        <v>0</v>
      </c>
      <c r="R487" s="12">
        <f t="shared" si="1152"/>
        <v>1201</v>
      </c>
      <c r="S487" s="12">
        <f t="shared" si="1153"/>
        <v>1195</v>
      </c>
      <c r="T487" s="12">
        <f t="shared" si="1154"/>
        <v>1195</v>
      </c>
      <c r="U487" s="12">
        <f t="shared" si="1259"/>
        <v>0</v>
      </c>
      <c r="V487" s="12">
        <f t="shared" si="1259"/>
        <v>0</v>
      </c>
      <c r="W487" s="12">
        <f t="shared" si="1121"/>
        <v>1201</v>
      </c>
      <c r="X487" s="12">
        <f t="shared" si="1122"/>
        <v>1195</v>
      </c>
      <c r="Y487" s="12">
        <f t="shared" si="1123"/>
        <v>1195</v>
      </c>
      <c r="Z487" s="12">
        <f t="shared" si="1260"/>
        <v>0</v>
      </c>
      <c r="AA487" s="12">
        <f t="shared" si="1260"/>
        <v>0</v>
      </c>
      <c r="AB487" s="12">
        <f t="shared" si="1260"/>
        <v>0</v>
      </c>
      <c r="AC487" s="12">
        <f t="shared" si="1109"/>
        <v>1201</v>
      </c>
      <c r="AD487" s="12">
        <f t="shared" si="1110"/>
        <v>1195</v>
      </c>
      <c r="AE487" s="12">
        <f t="shared" si="1111"/>
        <v>1195</v>
      </c>
      <c r="AF487" s="12">
        <f t="shared" si="1261"/>
        <v>0</v>
      </c>
      <c r="AG487" s="12">
        <f t="shared" si="1261"/>
        <v>0</v>
      </c>
      <c r="AH487" s="12">
        <f t="shared" ref="AH487:AH550" si="1263">AC487+AF487</f>
        <v>1201</v>
      </c>
      <c r="AI487" s="12">
        <f t="shared" ref="AI487:AI550" si="1264">AD487+AG487</f>
        <v>1195</v>
      </c>
      <c r="AJ487" s="12">
        <f t="shared" ref="AJ487:AJ550" si="1265">AE487</f>
        <v>1195</v>
      </c>
      <c r="AK487" s="12">
        <f t="shared" si="1262"/>
        <v>0</v>
      </c>
      <c r="AL487" s="12">
        <f t="shared" si="1262"/>
        <v>0</v>
      </c>
      <c r="AM487" s="12">
        <f t="shared" si="1262"/>
        <v>0</v>
      </c>
      <c r="AN487" s="12">
        <f t="shared" si="1202"/>
        <v>1201</v>
      </c>
      <c r="AO487" s="12">
        <f t="shared" si="1203"/>
        <v>1195</v>
      </c>
      <c r="AP487" s="12">
        <f t="shared" si="1204"/>
        <v>1195</v>
      </c>
      <c r="AQ487" s="12">
        <f t="shared" si="1262"/>
        <v>0</v>
      </c>
      <c r="AR487" s="1"/>
    </row>
    <row r="488" spans="1:44" ht="15.75" customHeight="1" x14ac:dyDescent="0.25">
      <c r="A488" s="9" t="s">
        <v>930</v>
      </c>
      <c r="B488" s="11">
        <v>240</v>
      </c>
      <c r="C488" s="9" t="s">
        <v>187</v>
      </c>
      <c r="D488" s="9" t="s">
        <v>191</v>
      </c>
      <c r="E488" s="13" t="s">
        <v>396</v>
      </c>
      <c r="F488" s="12">
        <v>1201</v>
      </c>
      <c r="G488" s="12">
        <v>1195</v>
      </c>
      <c r="H488" s="12">
        <v>1195</v>
      </c>
      <c r="I488" s="12"/>
      <c r="J488" s="12"/>
      <c r="K488" s="12"/>
      <c r="L488" s="12">
        <f t="shared" si="1219"/>
        <v>1201</v>
      </c>
      <c r="M488" s="12">
        <f t="shared" si="1220"/>
        <v>1195</v>
      </c>
      <c r="N488" s="12">
        <f t="shared" si="1221"/>
        <v>1195</v>
      </c>
      <c r="O488" s="12"/>
      <c r="P488" s="12"/>
      <c r="Q488" s="12"/>
      <c r="R488" s="12">
        <f t="shared" si="1152"/>
        <v>1201</v>
      </c>
      <c r="S488" s="12">
        <f t="shared" si="1153"/>
        <v>1195</v>
      </c>
      <c r="T488" s="12">
        <f t="shared" si="1154"/>
        <v>1195</v>
      </c>
      <c r="U488" s="12"/>
      <c r="V488" s="12"/>
      <c r="W488" s="12">
        <f t="shared" si="1121"/>
        <v>1201</v>
      </c>
      <c r="X488" s="12">
        <f t="shared" si="1122"/>
        <v>1195</v>
      </c>
      <c r="Y488" s="12">
        <f t="shared" si="1123"/>
        <v>1195</v>
      </c>
      <c r="Z488" s="12"/>
      <c r="AA488" s="12"/>
      <c r="AB488" s="12"/>
      <c r="AC488" s="12">
        <f t="shared" si="1109"/>
        <v>1201</v>
      </c>
      <c r="AD488" s="12">
        <f t="shared" si="1110"/>
        <v>1195</v>
      </c>
      <c r="AE488" s="12">
        <f t="shared" si="1111"/>
        <v>1195</v>
      </c>
      <c r="AF488" s="12"/>
      <c r="AG488" s="12"/>
      <c r="AH488" s="12">
        <f t="shared" si="1263"/>
        <v>1201</v>
      </c>
      <c r="AI488" s="12">
        <f t="shared" si="1264"/>
        <v>1195</v>
      </c>
      <c r="AJ488" s="12">
        <f t="shared" si="1265"/>
        <v>1195</v>
      </c>
      <c r="AK488" s="12"/>
      <c r="AL488" s="12"/>
      <c r="AM488" s="12"/>
      <c r="AN488" s="12">
        <f t="shared" si="1202"/>
        <v>1201</v>
      </c>
      <c r="AO488" s="12">
        <f t="shared" si="1203"/>
        <v>1195</v>
      </c>
      <c r="AP488" s="12">
        <f t="shared" si="1204"/>
        <v>1195</v>
      </c>
      <c r="AQ488" s="12"/>
      <c r="AR488" s="1"/>
    </row>
    <row r="489" spans="1:44" ht="31.5" customHeight="1" x14ac:dyDescent="0.25">
      <c r="A489" s="9" t="s">
        <v>931</v>
      </c>
      <c r="B489" s="11"/>
      <c r="C489" s="9"/>
      <c r="D489" s="9"/>
      <c r="E489" s="13" t="s">
        <v>478</v>
      </c>
      <c r="F489" s="12">
        <f t="shared" ref="F489:K491" si="1266">F490</f>
        <v>27869.3</v>
      </c>
      <c r="G489" s="12">
        <f t="shared" si="1266"/>
        <v>27869.3</v>
      </c>
      <c r="H489" s="12">
        <f t="shared" si="1266"/>
        <v>27869.3</v>
      </c>
      <c r="I489" s="12">
        <f t="shared" si="1266"/>
        <v>0</v>
      </c>
      <c r="J489" s="12">
        <f t="shared" si="1266"/>
        <v>0</v>
      </c>
      <c r="K489" s="12">
        <f t="shared" si="1266"/>
        <v>0</v>
      </c>
      <c r="L489" s="12">
        <f t="shared" si="1219"/>
        <v>27869.3</v>
      </c>
      <c r="M489" s="12">
        <f t="shared" si="1220"/>
        <v>27869.3</v>
      </c>
      <c r="N489" s="12">
        <f t="shared" si="1221"/>
        <v>27869.3</v>
      </c>
      <c r="O489" s="12">
        <f t="shared" ref="O489:Q491" si="1267">O490</f>
        <v>0</v>
      </c>
      <c r="P489" s="12">
        <f t="shared" si="1267"/>
        <v>0</v>
      </c>
      <c r="Q489" s="12">
        <f t="shared" si="1267"/>
        <v>0</v>
      </c>
      <c r="R489" s="12">
        <f t="shared" si="1152"/>
        <v>27869.3</v>
      </c>
      <c r="S489" s="12">
        <f t="shared" si="1153"/>
        <v>27869.3</v>
      </c>
      <c r="T489" s="12">
        <f t="shared" si="1154"/>
        <v>27869.3</v>
      </c>
      <c r="U489" s="12">
        <f t="shared" ref="U489:V491" si="1268">U490</f>
        <v>0</v>
      </c>
      <c r="V489" s="12">
        <f t="shared" si="1268"/>
        <v>0</v>
      </c>
      <c r="W489" s="12">
        <f t="shared" si="1121"/>
        <v>27869.3</v>
      </c>
      <c r="X489" s="12">
        <f t="shared" si="1122"/>
        <v>27869.3</v>
      </c>
      <c r="Y489" s="12">
        <f t="shared" si="1123"/>
        <v>27869.3</v>
      </c>
      <c r="Z489" s="12">
        <f t="shared" ref="Z489:AB491" si="1269">Z490</f>
        <v>0</v>
      </c>
      <c r="AA489" s="12">
        <f t="shared" si="1269"/>
        <v>0</v>
      </c>
      <c r="AB489" s="12">
        <f t="shared" si="1269"/>
        <v>0</v>
      </c>
      <c r="AC489" s="12">
        <f t="shared" si="1109"/>
        <v>27869.3</v>
      </c>
      <c r="AD489" s="12">
        <f t="shared" si="1110"/>
        <v>27869.3</v>
      </c>
      <c r="AE489" s="12">
        <f t="shared" si="1111"/>
        <v>27869.3</v>
      </c>
      <c r="AF489" s="12">
        <f t="shared" ref="AF489:AG491" si="1270">AF490</f>
        <v>0</v>
      </c>
      <c r="AG489" s="12">
        <f t="shared" si="1270"/>
        <v>0</v>
      </c>
      <c r="AH489" s="12">
        <f t="shared" si="1263"/>
        <v>27869.3</v>
      </c>
      <c r="AI489" s="12">
        <f t="shared" si="1264"/>
        <v>27869.3</v>
      </c>
      <c r="AJ489" s="12">
        <f t="shared" si="1265"/>
        <v>27869.3</v>
      </c>
      <c r="AK489" s="12">
        <f t="shared" ref="AK489:AQ491" si="1271">AK490</f>
        <v>-99.122</v>
      </c>
      <c r="AL489" s="12">
        <f t="shared" si="1271"/>
        <v>0</v>
      </c>
      <c r="AM489" s="12">
        <f t="shared" si="1271"/>
        <v>0</v>
      </c>
      <c r="AN489" s="12">
        <f t="shared" si="1202"/>
        <v>27770.178</v>
      </c>
      <c r="AO489" s="12">
        <f t="shared" si="1203"/>
        <v>27869.3</v>
      </c>
      <c r="AP489" s="12">
        <f t="shared" si="1204"/>
        <v>27869.3</v>
      </c>
      <c r="AQ489" s="12">
        <f t="shared" si="1271"/>
        <v>0</v>
      </c>
      <c r="AR489" s="1"/>
    </row>
    <row r="490" spans="1:44" ht="47.25" customHeight="1" x14ac:dyDescent="0.25">
      <c r="A490" s="9" t="s">
        <v>931</v>
      </c>
      <c r="B490" s="11">
        <v>600</v>
      </c>
      <c r="C490" s="9"/>
      <c r="D490" s="9"/>
      <c r="E490" s="13" t="s">
        <v>436</v>
      </c>
      <c r="F490" s="12">
        <f t="shared" si="1266"/>
        <v>27869.3</v>
      </c>
      <c r="G490" s="12">
        <f t="shared" si="1266"/>
        <v>27869.3</v>
      </c>
      <c r="H490" s="12">
        <f t="shared" si="1266"/>
        <v>27869.3</v>
      </c>
      <c r="I490" s="12">
        <f t="shared" si="1266"/>
        <v>0</v>
      </c>
      <c r="J490" s="12">
        <f t="shared" si="1266"/>
        <v>0</v>
      </c>
      <c r="K490" s="12">
        <f t="shared" si="1266"/>
        <v>0</v>
      </c>
      <c r="L490" s="12">
        <f t="shared" si="1219"/>
        <v>27869.3</v>
      </c>
      <c r="M490" s="12">
        <f t="shared" si="1220"/>
        <v>27869.3</v>
      </c>
      <c r="N490" s="12">
        <f t="shared" si="1221"/>
        <v>27869.3</v>
      </c>
      <c r="O490" s="12">
        <f t="shared" si="1267"/>
        <v>0</v>
      </c>
      <c r="P490" s="12">
        <f t="shared" si="1267"/>
        <v>0</v>
      </c>
      <c r="Q490" s="12">
        <f t="shared" si="1267"/>
        <v>0</v>
      </c>
      <c r="R490" s="12">
        <f t="shared" si="1152"/>
        <v>27869.3</v>
      </c>
      <c r="S490" s="12">
        <f t="shared" si="1153"/>
        <v>27869.3</v>
      </c>
      <c r="T490" s="12">
        <f t="shared" si="1154"/>
        <v>27869.3</v>
      </c>
      <c r="U490" s="12">
        <f t="shared" si="1268"/>
        <v>0</v>
      </c>
      <c r="V490" s="12">
        <f t="shared" si="1268"/>
        <v>0</v>
      </c>
      <c r="W490" s="12">
        <f t="shared" si="1121"/>
        <v>27869.3</v>
      </c>
      <c r="X490" s="12">
        <f t="shared" si="1122"/>
        <v>27869.3</v>
      </c>
      <c r="Y490" s="12">
        <f t="shared" si="1123"/>
        <v>27869.3</v>
      </c>
      <c r="Z490" s="12">
        <f t="shared" si="1269"/>
        <v>0</v>
      </c>
      <c r="AA490" s="12">
        <f t="shared" si="1269"/>
        <v>0</v>
      </c>
      <c r="AB490" s="12">
        <f t="shared" si="1269"/>
        <v>0</v>
      </c>
      <c r="AC490" s="12">
        <f t="shared" si="1109"/>
        <v>27869.3</v>
      </c>
      <c r="AD490" s="12">
        <f t="shared" si="1110"/>
        <v>27869.3</v>
      </c>
      <c r="AE490" s="12">
        <f t="shared" si="1111"/>
        <v>27869.3</v>
      </c>
      <c r="AF490" s="12">
        <f t="shared" si="1270"/>
        <v>0</v>
      </c>
      <c r="AG490" s="12">
        <f t="shared" si="1270"/>
        <v>0</v>
      </c>
      <c r="AH490" s="12">
        <f t="shared" si="1263"/>
        <v>27869.3</v>
      </c>
      <c r="AI490" s="12">
        <f t="shared" si="1264"/>
        <v>27869.3</v>
      </c>
      <c r="AJ490" s="12">
        <f t="shared" si="1265"/>
        <v>27869.3</v>
      </c>
      <c r="AK490" s="12">
        <f t="shared" si="1271"/>
        <v>-99.122</v>
      </c>
      <c r="AL490" s="12">
        <f t="shared" si="1271"/>
        <v>0</v>
      </c>
      <c r="AM490" s="12">
        <f t="shared" si="1271"/>
        <v>0</v>
      </c>
      <c r="AN490" s="12">
        <f t="shared" si="1202"/>
        <v>27770.178</v>
      </c>
      <c r="AO490" s="12">
        <f t="shared" si="1203"/>
        <v>27869.3</v>
      </c>
      <c r="AP490" s="12">
        <f t="shared" si="1204"/>
        <v>27869.3</v>
      </c>
      <c r="AQ490" s="12">
        <f t="shared" si="1271"/>
        <v>0</v>
      </c>
      <c r="AR490" s="1"/>
    </row>
    <row r="491" spans="1:44" ht="47.25" customHeight="1" x14ac:dyDescent="0.25">
      <c r="A491" s="9" t="s">
        <v>931</v>
      </c>
      <c r="B491" s="11">
        <v>630</v>
      </c>
      <c r="C491" s="9"/>
      <c r="D491" s="9"/>
      <c r="E491" s="13" t="s">
        <v>439</v>
      </c>
      <c r="F491" s="12">
        <f t="shared" si="1266"/>
        <v>27869.3</v>
      </c>
      <c r="G491" s="12">
        <f t="shared" si="1266"/>
        <v>27869.3</v>
      </c>
      <c r="H491" s="12">
        <f t="shared" si="1266"/>
        <v>27869.3</v>
      </c>
      <c r="I491" s="12">
        <f t="shared" si="1266"/>
        <v>0</v>
      </c>
      <c r="J491" s="12">
        <f t="shared" si="1266"/>
        <v>0</v>
      </c>
      <c r="K491" s="12">
        <f t="shared" si="1266"/>
        <v>0</v>
      </c>
      <c r="L491" s="12">
        <f t="shared" si="1219"/>
        <v>27869.3</v>
      </c>
      <c r="M491" s="12">
        <f t="shared" si="1220"/>
        <v>27869.3</v>
      </c>
      <c r="N491" s="12">
        <f t="shared" si="1221"/>
        <v>27869.3</v>
      </c>
      <c r="O491" s="12">
        <f t="shared" si="1267"/>
        <v>0</v>
      </c>
      <c r="P491" s="12">
        <f t="shared" si="1267"/>
        <v>0</v>
      </c>
      <c r="Q491" s="12">
        <f t="shared" si="1267"/>
        <v>0</v>
      </c>
      <c r="R491" s="12">
        <f t="shared" si="1152"/>
        <v>27869.3</v>
      </c>
      <c r="S491" s="12">
        <f t="shared" si="1153"/>
        <v>27869.3</v>
      </c>
      <c r="T491" s="12">
        <f t="shared" si="1154"/>
        <v>27869.3</v>
      </c>
      <c r="U491" s="12">
        <f t="shared" si="1268"/>
        <v>0</v>
      </c>
      <c r="V491" s="12">
        <f t="shared" si="1268"/>
        <v>0</v>
      </c>
      <c r="W491" s="12">
        <f t="shared" si="1121"/>
        <v>27869.3</v>
      </c>
      <c r="X491" s="12">
        <f t="shared" si="1122"/>
        <v>27869.3</v>
      </c>
      <c r="Y491" s="12">
        <f t="shared" si="1123"/>
        <v>27869.3</v>
      </c>
      <c r="Z491" s="12">
        <f t="shared" si="1269"/>
        <v>0</v>
      </c>
      <c r="AA491" s="12">
        <f t="shared" si="1269"/>
        <v>0</v>
      </c>
      <c r="AB491" s="12">
        <f t="shared" si="1269"/>
        <v>0</v>
      </c>
      <c r="AC491" s="12">
        <f t="shared" si="1109"/>
        <v>27869.3</v>
      </c>
      <c r="AD491" s="12">
        <f t="shared" si="1110"/>
        <v>27869.3</v>
      </c>
      <c r="AE491" s="12">
        <f t="shared" si="1111"/>
        <v>27869.3</v>
      </c>
      <c r="AF491" s="12">
        <f t="shared" si="1270"/>
        <v>0</v>
      </c>
      <c r="AG491" s="12">
        <f t="shared" si="1270"/>
        <v>0</v>
      </c>
      <c r="AH491" s="12">
        <f t="shared" si="1263"/>
        <v>27869.3</v>
      </c>
      <c r="AI491" s="12">
        <f t="shared" si="1264"/>
        <v>27869.3</v>
      </c>
      <c r="AJ491" s="12">
        <f t="shared" si="1265"/>
        <v>27869.3</v>
      </c>
      <c r="AK491" s="12">
        <f t="shared" si="1271"/>
        <v>-99.122</v>
      </c>
      <c r="AL491" s="12">
        <f t="shared" si="1271"/>
        <v>0</v>
      </c>
      <c r="AM491" s="12">
        <f t="shared" si="1271"/>
        <v>0</v>
      </c>
      <c r="AN491" s="12">
        <f t="shared" si="1202"/>
        <v>27770.178</v>
      </c>
      <c r="AO491" s="12">
        <f t="shared" si="1203"/>
        <v>27869.3</v>
      </c>
      <c r="AP491" s="12">
        <f t="shared" si="1204"/>
        <v>27869.3</v>
      </c>
      <c r="AQ491" s="12">
        <f t="shared" si="1271"/>
        <v>0</v>
      </c>
      <c r="AR491" s="1"/>
    </row>
    <row r="492" spans="1:44" ht="15.75" customHeight="1" x14ac:dyDescent="0.25">
      <c r="A492" s="9" t="s">
        <v>931</v>
      </c>
      <c r="B492" s="11">
        <v>630</v>
      </c>
      <c r="C492" s="9" t="s">
        <v>187</v>
      </c>
      <c r="D492" s="9" t="s">
        <v>191</v>
      </c>
      <c r="E492" s="13" t="s">
        <v>396</v>
      </c>
      <c r="F492" s="12">
        <v>27869.3</v>
      </c>
      <c r="G492" s="12">
        <v>27869.3</v>
      </c>
      <c r="H492" s="12">
        <v>27869.3</v>
      </c>
      <c r="I492" s="12"/>
      <c r="J492" s="12"/>
      <c r="K492" s="12"/>
      <c r="L492" s="12">
        <f t="shared" si="1219"/>
        <v>27869.3</v>
      </c>
      <c r="M492" s="12">
        <f t="shared" si="1220"/>
        <v>27869.3</v>
      </c>
      <c r="N492" s="12">
        <f t="shared" si="1221"/>
        <v>27869.3</v>
      </c>
      <c r="O492" s="12"/>
      <c r="P492" s="12"/>
      <c r="Q492" s="12"/>
      <c r="R492" s="12">
        <f t="shared" si="1152"/>
        <v>27869.3</v>
      </c>
      <c r="S492" s="12">
        <f t="shared" si="1153"/>
        <v>27869.3</v>
      </c>
      <c r="T492" s="12">
        <f t="shared" si="1154"/>
        <v>27869.3</v>
      </c>
      <c r="U492" s="12"/>
      <c r="V492" s="12"/>
      <c r="W492" s="12">
        <f t="shared" si="1121"/>
        <v>27869.3</v>
      </c>
      <c r="X492" s="12">
        <f t="shared" si="1122"/>
        <v>27869.3</v>
      </c>
      <c r="Y492" s="12">
        <f t="shared" si="1123"/>
        <v>27869.3</v>
      </c>
      <c r="Z492" s="12"/>
      <c r="AA492" s="12"/>
      <c r="AB492" s="12"/>
      <c r="AC492" s="12">
        <f t="shared" si="1109"/>
        <v>27869.3</v>
      </c>
      <c r="AD492" s="12">
        <f t="shared" si="1110"/>
        <v>27869.3</v>
      </c>
      <c r="AE492" s="12">
        <f t="shared" si="1111"/>
        <v>27869.3</v>
      </c>
      <c r="AF492" s="12"/>
      <c r="AG492" s="12"/>
      <c r="AH492" s="12">
        <f t="shared" si="1263"/>
        <v>27869.3</v>
      </c>
      <c r="AI492" s="12">
        <f t="shared" si="1264"/>
        <v>27869.3</v>
      </c>
      <c r="AJ492" s="12">
        <f t="shared" si="1265"/>
        <v>27869.3</v>
      </c>
      <c r="AK492" s="12">
        <v>-99.122</v>
      </c>
      <c r="AL492" s="12"/>
      <c r="AM492" s="12"/>
      <c r="AN492" s="12">
        <f t="shared" si="1202"/>
        <v>27770.178</v>
      </c>
      <c r="AO492" s="12">
        <f t="shared" si="1203"/>
        <v>27869.3</v>
      </c>
      <c r="AP492" s="12">
        <f t="shared" si="1204"/>
        <v>27869.3</v>
      </c>
      <c r="AQ492" s="12"/>
      <c r="AR492" s="1"/>
    </row>
    <row r="493" spans="1:44" ht="47.25" customHeight="1" x14ac:dyDescent="0.25">
      <c r="A493" s="9" t="s">
        <v>932</v>
      </c>
      <c r="B493" s="11"/>
      <c r="C493" s="9"/>
      <c r="D493" s="9"/>
      <c r="E493" s="13" t="s">
        <v>1243</v>
      </c>
      <c r="F493" s="12">
        <f t="shared" ref="F493:K495" si="1272">F494</f>
        <v>11014.3</v>
      </c>
      <c r="G493" s="12">
        <f t="shared" si="1272"/>
        <v>11014.3</v>
      </c>
      <c r="H493" s="12">
        <f t="shared" si="1272"/>
        <v>11014.3</v>
      </c>
      <c r="I493" s="12">
        <f t="shared" si="1272"/>
        <v>0</v>
      </c>
      <c r="J493" s="12">
        <f t="shared" si="1272"/>
        <v>0</v>
      </c>
      <c r="K493" s="12">
        <f t="shared" si="1272"/>
        <v>0</v>
      </c>
      <c r="L493" s="12">
        <f t="shared" si="1219"/>
        <v>11014.3</v>
      </c>
      <c r="M493" s="12">
        <f t="shared" si="1220"/>
        <v>11014.3</v>
      </c>
      <c r="N493" s="12">
        <f t="shared" si="1221"/>
        <v>11014.3</v>
      </c>
      <c r="O493" s="12">
        <f t="shared" ref="O493:Q495" si="1273">O494</f>
        <v>0</v>
      </c>
      <c r="P493" s="12">
        <f t="shared" si="1273"/>
        <v>0</v>
      </c>
      <c r="Q493" s="12">
        <f t="shared" si="1273"/>
        <v>0</v>
      </c>
      <c r="R493" s="12">
        <f t="shared" si="1152"/>
        <v>11014.3</v>
      </c>
      <c r="S493" s="12">
        <f t="shared" si="1153"/>
        <v>11014.3</v>
      </c>
      <c r="T493" s="12">
        <f t="shared" si="1154"/>
        <v>11014.3</v>
      </c>
      <c r="U493" s="12">
        <f t="shared" ref="U493:V495" si="1274">U494</f>
        <v>0</v>
      </c>
      <c r="V493" s="12">
        <f t="shared" si="1274"/>
        <v>0</v>
      </c>
      <c r="W493" s="12">
        <f t="shared" si="1121"/>
        <v>11014.3</v>
      </c>
      <c r="X493" s="12">
        <f t="shared" si="1122"/>
        <v>11014.3</v>
      </c>
      <c r="Y493" s="12">
        <f t="shared" si="1123"/>
        <v>11014.3</v>
      </c>
      <c r="Z493" s="12">
        <f t="shared" ref="Z493:AB495" si="1275">Z494</f>
        <v>0</v>
      </c>
      <c r="AA493" s="12">
        <f t="shared" si="1275"/>
        <v>0</v>
      </c>
      <c r="AB493" s="12">
        <f t="shared" si="1275"/>
        <v>0</v>
      </c>
      <c r="AC493" s="12">
        <f t="shared" si="1109"/>
        <v>11014.3</v>
      </c>
      <c r="AD493" s="12">
        <f t="shared" si="1110"/>
        <v>11014.3</v>
      </c>
      <c r="AE493" s="12">
        <f t="shared" si="1111"/>
        <v>11014.3</v>
      </c>
      <c r="AF493" s="12">
        <f t="shared" ref="AF493:AG495" si="1276">AF494</f>
        <v>0</v>
      </c>
      <c r="AG493" s="12">
        <f t="shared" si="1276"/>
        <v>0</v>
      </c>
      <c r="AH493" s="12">
        <f t="shared" si="1263"/>
        <v>11014.3</v>
      </c>
      <c r="AI493" s="12">
        <f t="shared" si="1264"/>
        <v>11014.3</v>
      </c>
      <c r="AJ493" s="12">
        <f t="shared" si="1265"/>
        <v>11014.3</v>
      </c>
      <c r="AK493" s="12">
        <f t="shared" ref="AK493:AQ495" si="1277">AK494</f>
        <v>0</v>
      </c>
      <c r="AL493" s="12">
        <f t="shared" si="1277"/>
        <v>0</v>
      </c>
      <c r="AM493" s="12">
        <f t="shared" si="1277"/>
        <v>0</v>
      </c>
      <c r="AN493" s="12">
        <f t="shared" si="1202"/>
        <v>11014.3</v>
      </c>
      <c r="AO493" s="12">
        <f t="shared" si="1203"/>
        <v>11014.3</v>
      </c>
      <c r="AP493" s="12">
        <f t="shared" si="1204"/>
        <v>11014.3</v>
      </c>
      <c r="AQ493" s="12">
        <f t="shared" si="1277"/>
        <v>0</v>
      </c>
      <c r="AR493" s="1"/>
    </row>
    <row r="494" spans="1:44" ht="47.25" customHeight="1" x14ac:dyDescent="0.25">
      <c r="A494" s="9" t="s">
        <v>932</v>
      </c>
      <c r="B494" s="11">
        <v>600</v>
      </c>
      <c r="C494" s="9"/>
      <c r="D494" s="9"/>
      <c r="E494" s="13" t="s">
        <v>436</v>
      </c>
      <c r="F494" s="12">
        <f t="shared" si="1272"/>
        <v>11014.3</v>
      </c>
      <c r="G494" s="12">
        <f t="shared" si="1272"/>
        <v>11014.3</v>
      </c>
      <c r="H494" s="12">
        <f t="shared" si="1272"/>
        <v>11014.3</v>
      </c>
      <c r="I494" s="12">
        <f t="shared" si="1272"/>
        <v>0</v>
      </c>
      <c r="J494" s="12">
        <f t="shared" si="1272"/>
        <v>0</v>
      </c>
      <c r="K494" s="12">
        <f t="shared" si="1272"/>
        <v>0</v>
      </c>
      <c r="L494" s="12">
        <f t="shared" si="1219"/>
        <v>11014.3</v>
      </c>
      <c r="M494" s="12">
        <f t="shared" si="1220"/>
        <v>11014.3</v>
      </c>
      <c r="N494" s="12">
        <f t="shared" si="1221"/>
        <v>11014.3</v>
      </c>
      <c r="O494" s="12">
        <f t="shared" si="1273"/>
        <v>0</v>
      </c>
      <c r="P494" s="12">
        <f t="shared" si="1273"/>
        <v>0</v>
      </c>
      <c r="Q494" s="12">
        <f t="shared" si="1273"/>
        <v>0</v>
      </c>
      <c r="R494" s="12">
        <f t="shared" si="1152"/>
        <v>11014.3</v>
      </c>
      <c r="S494" s="12">
        <f t="shared" si="1153"/>
        <v>11014.3</v>
      </c>
      <c r="T494" s="12">
        <f t="shared" si="1154"/>
        <v>11014.3</v>
      </c>
      <c r="U494" s="12">
        <f t="shared" si="1274"/>
        <v>0</v>
      </c>
      <c r="V494" s="12">
        <f t="shared" si="1274"/>
        <v>0</v>
      </c>
      <c r="W494" s="12">
        <f t="shared" si="1121"/>
        <v>11014.3</v>
      </c>
      <c r="X494" s="12">
        <f t="shared" si="1122"/>
        <v>11014.3</v>
      </c>
      <c r="Y494" s="12">
        <f t="shared" si="1123"/>
        <v>11014.3</v>
      </c>
      <c r="Z494" s="12">
        <f t="shared" si="1275"/>
        <v>0</v>
      </c>
      <c r="AA494" s="12">
        <f t="shared" si="1275"/>
        <v>0</v>
      </c>
      <c r="AB494" s="12">
        <f t="shared" si="1275"/>
        <v>0</v>
      </c>
      <c r="AC494" s="12">
        <f t="shared" si="1109"/>
        <v>11014.3</v>
      </c>
      <c r="AD494" s="12">
        <f t="shared" si="1110"/>
        <v>11014.3</v>
      </c>
      <c r="AE494" s="12">
        <f t="shared" si="1111"/>
        <v>11014.3</v>
      </c>
      <c r="AF494" s="12">
        <f t="shared" si="1276"/>
        <v>0</v>
      </c>
      <c r="AG494" s="12">
        <f t="shared" si="1276"/>
        <v>0</v>
      </c>
      <c r="AH494" s="12">
        <f t="shared" si="1263"/>
        <v>11014.3</v>
      </c>
      <c r="AI494" s="12">
        <f t="shared" si="1264"/>
        <v>11014.3</v>
      </c>
      <c r="AJ494" s="12">
        <f t="shared" si="1265"/>
        <v>11014.3</v>
      </c>
      <c r="AK494" s="12">
        <f t="shared" si="1277"/>
        <v>0</v>
      </c>
      <c r="AL494" s="12">
        <f t="shared" si="1277"/>
        <v>0</v>
      </c>
      <c r="AM494" s="12">
        <f t="shared" si="1277"/>
        <v>0</v>
      </c>
      <c r="AN494" s="12">
        <f t="shared" si="1202"/>
        <v>11014.3</v>
      </c>
      <c r="AO494" s="12">
        <f t="shared" si="1203"/>
        <v>11014.3</v>
      </c>
      <c r="AP494" s="12">
        <f t="shared" si="1204"/>
        <v>11014.3</v>
      </c>
      <c r="AQ494" s="12">
        <f t="shared" si="1277"/>
        <v>0</v>
      </c>
      <c r="AR494" s="1"/>
    </row>
    <row r="495" spans="1:44" ht="47.25" customHeight="1" x14ac:dyDescent="0.25">
      <c r="A495" s="9" t="s">
        <v>932</v>
      </c>
      <c r="B495" s="11">
        <v>630</v>
      </c>
      <c r="C495" s="9"/>
      <c r="D495" s="9"/>
      <c r="E495" s="13" t="s">
        <v>439</v>
      </c>
      <c r="F495" s="12">
        <f t="shared" si="1272"/>
        <v>11014.3</v>
      </c>
      <c r="G495" s="12">
        <f t="shared" si="1272"/>
        <v>11014.3</v>
      </c>
      <c r="H495" s="12">
        <f t="shared" si="1272"/>
        <v>11014.3</v>
      </c>
      <c r="I495" s="12">
        <f t="shared" si="1272"/>
        <v>0</v>
      </c>
      <c r="J495" s="12">
        <f t="shared" si="1272"/>
        <v>0</v>
      </c>
      <c r="K495" s="12">
        <f t="shared" si="1272"/>
        <v>0</v>
      </c>
      <c r="L495" s="12">
        <f t="shared" si="1219"/>
        <v>11014.3</v>
      </c>
      <c r="M495" s="12">
        <f t="shared" si="1220"/>
        <v>11014.3</v>
      </c>
      <c r="N495" s="12">
        <f t="shared" si="1221"/>
        <v>11014.3</v>
      </c>
      <c r="O495" s="12">
        <f t="shared" si="1273"/>
        <v>0</v>
      </c>
      <c r="P495" s="12">
        <f t="shared" si="1273"/>
        <v>0</v>
      </c>
      <c r="Q495" s="12">
        <f t="shared" si="1273"/>
        <v>0</v>
      </c>
      <c r="R495" s="12">
        <f t="shared" si="1152"/>
        <v>11014.3</v>
      </c>
      <c r="S495" s="12">
        <f t="shared" si="1153"/>
        <v>11014.3</v>
      </c>
      <c r="T495" s="12">
        <f t="shared" si="1154"/>
        <v>11014.3</v>
      </c>
      <c r="U495" s="12">
        <f t="shared" si="1274"/>
        <v>0</v>
      </c>
      <c r="V495" s="12">
        <f t="shared" si="1274"/>
        <v>0</v>
      </c>
      <c r="W495" s="12">
        <f t="shared" si="1121"/>
        <v>11014.3</v>
      </c>
      <c r="X495" s="12">
        <f t="shared" si="1122"/>
        <v>11014.3</v>
      </c>
      <c r="Y495" s="12">
        <f t="shared" si="1123"/>
        <v>11014.3</v>
      </c>
      <c r="Z495" s="12">
        <f t="shared" si="1275"/>
        <v>0</v>
      </c>
      <c r="AA495" s="12">
        <f t="shared" si="1275"/>
        <v>0</v>
      </c>
      <c r="AB495" s="12">
        <f t="shared" si="1275"/>
        <v>0</v>
      </c>
      <c r="AC495" s="12">
        <f t="shared" ref="AC495:AC558" si="1278">W495+Z495</f>
        <v>11014.3</v>
      </c>
      <c r="AD495" s="12">
        <f t="shared" ref="AD495:AD558" si="1279">X495+AA495</f>
        <v>11014.3</v>
      </c>
      <c r="AE495" s="12">
        <f t="shared" ref="AE495:AE558" si="1280">Y495+AB495</f>
        <v>11014.3</v>
      </c>
      <c r="AF495" s="12">
        <f t="shared" si="1276"/>
        <v>0</v>
      </c>
      <c r="AG495" s="12">
        <f t="shared" si="1276"/>
        <v>0</v>
      </c>
      <c r="AH495" s="12">
        <f t="shared" si="1263"/>
        <v>11014.3</v>
      </c>
      <c r="AI495" s="12">
        <f t="shared" si="1264"/>
        <v>11014.3</v>
      </c>
      <c r="AJ495" s="12">
        <f t="shared" si="1265"/>
        <v>11014.3</v>
      </c>
      <c r="AK495" s="12">
        <f t="shared" si="1277"/>
        <v>0</v>
      </c>
      <c r="AL495" s="12">
        <f t="shared" si="1277"/>
        <v>0</v>
      </c>
      <c r="AM495" s="12">
        <f t="shared" si="1277"/>
        <v>0</v>
      </c>
      <c r="AN495" s="12">
        <f t="shared" si="1202"/>
        <v>11014.3</v>
      </c>
      <c r="AO495" s="12">
        <f t="shared" si="1203"/>
        <v>11014.3</v>
      </c>
      <c r="AP495" s="12">
        <f t="shared" si="1204"/>
        <v>11014.3</v>
      </c>
      <c r="AQ495" s="12">
        <f t="shared" si="1277"/>
        <v>0</v>
      </c>
      <c r="AR495" s="1"/>
    </row>
    <row r="496" spans="1:44" ht="15.75" customHeight="1" x14ac:dyDescent="0.25">
      <c r="A496" s="9" t="s">
        <v>932</v>
      </c>
      <c r="B496" s="11">
        <v>630</v>
      </c>
      <c r="C496" s="9" t="s">
        <v>187</v>
      </c>
      <c r="D496" s="9" t="s">
        <v>191</v>
      </c>
      <c r="E496" s="13" t="s">
        <v>396</v>
      </c>
      <c r="F496" s="12">
        <v>11014.3</v>
      </c>
      <c r="G496" s="12">
        <v>11014.3</v>
      </c>
      <c r="H496" s="12">
        <v>11014.3</v>
      </c>
      <c r="I496" s="12"/>
      <c r="J496" s="12"/>
      <c r="K496" s="12"/>
      <c r="L496" s="12">
        <f t="shared" si="1219"/>
        <v>11014.3</v>
      </c>
      <c r="M496" s="12">
        <f t="shared" si="1220"/>
        <v>11014.3</v>
      </c>
      <c r="N496" s="12">
        <f t="shared" si="1221"/>
        <v>11014.3</v>
      </c>
      <c r="O496" s="12"/>
      <c r="P496" s="12"/>
      <c r="Q496" s="12"/>
      <c r="R496" s="12">
        <f t="shared" si="1152"/>
        <v>11014.3</v>
      </c>
      <c r="S496" s="12">
        <f t="shared" si="1153"/>
        <v>11014.3</v>
      </c>
      <c r="T496" s="12">
        <f t="shared" si="1154"/>
        <v>11014.3</v>
      </c>
      <c r="U496" s="12"/>
      <c r="V496" s="12"/>
      <c r="W496" s="12">
        <f t="shared" si="1121"/>
        <v>11014.3</v>
      </c>
      <c r="X496" s="12">
        <f t="shared" si="1122"/>
        <v>11014.3</v>
      </c>
      <c r="Y496" s="12">
        <f t="shared" si="1123"/>
        <v>11014.3</v>
      </c>
      <c r="Z496" s="12"/>
      <c r="AA496" s="12"/>
      <c r="AB496" s="12"/>
      <c r="AC496" s="12">
        <f t="shared" si="1278"/>
        <v>11014.3</v>
      </c>
      <c r="AD496" s="12">
        <f t="shared" si="1279"/>
        <v>11014.3</v>
      </c>
      <c r="AE496" s="12">
        <f t="shared" si="1280"/>
        <v>11014.3</v>
      </c>
      <c r="AF496" s="12"/>
      <c r="AG496" s="12"/>
      <c r="AH496" s="12">
        <f t="shared" si="1263"/>
        <v>11014.3</v>
      </c>
      <c r="AI496" s="12">
        <f t="shared" si="1264"/>
        <v>11014.3</v>
      </c>
      <c r="AJ496" s="12">
        <f t="shared" si="1265"/>
        <v>11014.3</v>
      </c>
      <c r="AK496" s="12"/>
      <c r="AL496" s="12"/>
      <c r="AM496" s="12"/>
      <c r="AN496" s="12">
        <f t="shared" si="1202"/>
        <v>11014.3</v>
      </c>
      <c r="AO496" s="12">
        <f t="shared" si="1203"/>
        <v>11014.3</v>
      </c>
      <c r="AP496" s="12">
        <f t="shared" si="1204"/>
        <v>11014.3</v>
      </c>
      <c r="AQ496" s="12"/>
      <c r="AR496" s="1"/>
    </row>
    <row r="497" spans="1:44" ht="63" customHeight="1" x14ac:dyDescent="0.25">
      <c r="A497" s="9" t="s">
        <v>933</v>
      </c>
      <c r="B497" s="11"/>
      <c r="C497" s="9"/>
      <c r="D497" s="9"/>
      <c r="E497" s="30" t="s">
        <v>1079</v>
      </c>
      <c r="F497" s="12">
        <f t="shared" ref="F497:K499" si="1281">F498</f>
        <v>24702.1</v>
      </c>
      <c r="G497" s="12">
        <f t="shared" si="1281"/>
        <v>24702.1</v>
      </c>
      <c r="H497" s="12">
        <f t="shared" si="1281"/>
        <v>24702.1</v>
      </c>
      <c r="I497" s="12">
        <f t="shared" si="1281"/>
        <v>0</v>
      </c>
      <c r="J497" s="12">
        <f t="shared" si="1281"/>
        <v>0</v>
      </c>
      <c r="K497" s="12">
        <f t="shared" si="1281"/>
        <v>0</v>
      </c>
      <c r="L497" s="12">
        <f t="shared" si="1219"/>
        <v>24702.1</v>
      </c>
      <c r="M497" s="12">
        <f t="shared" si="1220"/>
        <v>24702.1</v>
      </c>
      <c r="N497" s="12">
        <f t="shared" si="1221"/>
        <v>24702.1</v>
      </c>
      <c r="O497" s="12">
        <f t="shared" ref="O497:Q499" si="1282">O498</f>
        <v>92.838999999999999</v>
      </c>
      <c r="P497" s="12">
        <f t="shared" si="1282"/>
        <v>0</v>
      </c>
      <c r="Q497" s="12">
        <f t="shared" si="1282"/>
        <v>0</v>
      </c>
      <c r="R497" s="12">
        <f t="shared" si="1152"/>
        <v>24794.938999999998</v>
      </c>
      <c r="S497" s="12">
        <f t="shared" si="1153"/>
        <v>24702.1</v>
      </c>
      <c r="T497" s="12">
        <f t="shared" si="1154"/>
        <v>24702.1</v>
      </c>
      <c r="U497" s="12">
        <f t="shared" ref="U497:V499" si="1283">U498</f>
        <v>0</v>
      </c>
      <c r="V497" s="12">
        <f t="shared" si="1283"/>
        <v>0</v>
      </c>
      <c r="W497" s="12">
        <f t="shared" si="1121"/>
        <v>24794.938999999998</v>
      </c>
      <c r="X497" s="12">
        <f t="shared" si="1122"/>
        <v>24702.1</v>
      </c>
      <c r="Y497" s="12">
        <f t="shared" si="1123"/>
        <v>24702.1</v>
      </c>
      <c r="Z497" s="12">
        <f t="shared" ref="Z497:AB499" si="1284">Z498</f>
        <v>0</v>
      </c>
      <c r="AA497" s="12">
        <f t="shared" si="1284"/>
        <v>0</v>
      </c>
      <c r="AB497" s="12">
        <f t="shared" si="1284"/>
        <v>0</v>
      </c>
      <c r="AC497" s="12">
        <f t="shared" si="1278"/>
        <v>24794.938999999998</v>
      </c>
      <c r="AD497" s="12">
        <f t="shared" si="1279"/>
        <v>24702.1</v>
      </c>
      <c r="AE497" s="12">
        <f t="shared" si="1280"/>
        <v>24702.1</v>
      </c>
      <c r="AF497" s="12">
        <f t="shared" ref="AF497:AG499" si="1285">AF498</f>
        <v>0</v>
      </c>
      <c r="AG497" s="12">
        <f t="shared" si="1285"/>
        <v>0</v>
      </c>
      <c r="AH497" s="12">
        <f t="shared" si="1263"/>
        <v>24794.938999999998</v>
      </c>
      <c r="AI497" s="12">
        <f t="shared" si="1264"/>
        <v>24702.1</v>
      </c>
      <c r="AJ497" s="12">
        <f t="shared" si="1265"/>
        <v>24702.1</v>
      </c>
      <c r="AK497" s="12">
        <f t="shared" ref="AK497:AQ499" si="1286">AK498</f>
        <v>0</v>
      </c>
      <c r="AL497" s="12">
        <f t="shared" si="1286"/>
        <v>0</v>
      </c>
      <c r="AM497" s="12">
        <f t="shared" si="1286"/>
        <v>0</v>
      </c>
      <c r="AN497" s="12">
        <f t="shared" si="1202"/>
        <v>24794.938999999998</v>
      </c>
      <c r="AO497" s="12">
        <f t="shared" si="1203"/>
        <v>24702.1</v>
      </c>
      <c r="AP497" s="12">
        <f t="shared" si="1204"/>
        <v>24702.1</v>
      </c>
      <c r="AQ497" s="12">
        <f t="shared" si="1286"/>
        <v>0</v>
      </c>
      <c r="AR497" s="1"/>
    </row>
    <row r="498" spans="1:44" ht="47.25" customHeight="1" x14ac:dyDescent="0.25">
      <c r="A498" s="9" t="s">
        <v>933</v>
      </c>
      <c r="B498" s="11">
        <v>600</v>
      </c>
      <c r="C498" s="9"/>
      <c r="D498" s="9"/>
      <c r="E498" s="13" t="s">
        <v>436</v>
      </c>
      <c r="F498" s="12">
        <f t="shared" si="1281"/>
        <v>24702.1</v>
      </c>
      <c r="G498" s="12">
        <f t="shared" si="1281"/>
        <v>24702.1</v>
      </c>
      <c r="H498" s="12">
        <f t="shared" si="1281"/>
        <v>24702.1</v>
      </c>
      <c r="I498" s="12">
        <f t="shared" si="1281"/>
        <v>0</v>
      </c>
      <c r="J498" s="12">
        <f t="shared" si="1281"/>
        <v>0</v>
      </c>
      <c r="K498" s="12">
        <f t="shared" si="1281"/>
        <v>0</v>
      </c>
      <c r="L498" s="12">
        <f t="shared" si="1219"/>
        <v>24702.1</v>
      </c>
      <c r="M498" s="12">
        <f t="shared" si="1220"/>
        <v>24702.1</v>
      </c>
      <c r="N498" s="12">
        <f t="shared" si="1221"/>
        <v>24702.1</v>
      </c>
      <c r="O498" s="12">
        <f t="shared" si="1282"/>
        <v>92.838999999999999</v>
      </c>
      <c r="P498" s="12">
        <f t="shared" si="1282"/>
        <v>0</v>
      </c>
      <c r="Q498" s="12">
        <f t="shared" si="1282"/>
        <v>0</v>
      </c>
      <c r="R498" s="12">
        <f t="shared" si="1152"/>
        <v>24794.938999999998</v>
      </c>
      <c r="S498" s="12">
        <f t="shared" si="1153"/>
        <v>24702.1</v>
      </c>
      <c r="T498" s="12">
        <f t="shared" si="1154"/>
        <v>24702.1</v>
      </c>
      <c r="U498" s="12">
        <f t="shared" si="1283"/>
        <v>0</v>
      </c>
      <c r="V498" s="12">
        <f t="shared" si="1283"/>
        <v>0</v>
      </c>
      <c r="W498" s="12">
        <f t="shared" si="1121"/>
        <v>24794.938999999998</v>
      </c>
      <c r="X498" s="12">
        <f t="shared" si="1122"/>
        <v>24702.1</v>
      </c>
      <c r="Y498" s="12">
        <f t="shared" si="1123"/>
        <v>24702.1</v>
      </c>
      <c r="Z498" s="12">
        <f t="shared" si="1284"/>
        <v>0</v>
      </c>
      <c r="AA498" s="12">
        <f t="shared" si="1284"/>
        <v>0</v>
      </c>
      <c r="AB498" s="12">
        <f t="shared" si="1284"/>
        <v>0</v>
      </c>
      <c r="AC498" s="12">
        <f t="shared" si="1278"/>
        <v>24794.938999999998</v>
      </c>
      <c r="AD498" s="12">
        <f t="shared" si="1279"/>
        <v>24702.1</v>
      </c>
      <c r="AE498" s="12">
        <f t="shared" si="1280"/>
        <v>24702.1</v>
      </c>
      <c r="AF498" s="12">
        <f t="shared" si="1285"/>
        <v>0</v>
      </c>
      <c r="AG498" s="12">
        <f t="shared" si="1285"/>
        <v>0</v>
      </c>
      <c r="AH498" s="12">
        <f t="shared" si="1263"/>
        <v>24794.938999999998</v>
      </c>
      <c r="AI498" s="12">
        <f t="shared" si="1264"/>
        <v>24702.1</v>
      </c>
      <c r="AJ498" s="12">
        <f t="shared" si="1265"/>
        <v>24702.1</v>
      </c>
      <c r="AK498" s="12">
        <f t="shared" si="1286"/>
        <v>0</v>
      </c>
      <c r="AL498" s="12">
        <f t="shared" si="1286"/>
        <v>0</v>
      </c>
      <c r="AM498" s="12">
        <f t="shared" si="1286"/>
        <v>0</v>
      </c>
      <c r="AN498" s="12">
        <f t="shared" si="1202"/>
        <v>24794.938999999998</v>
      </c>
      <c r="AO498" s="12">
        <f t="shared" si="1203"/>
        <v>24702.1</v>
      </c>
      <c r="AP498" s="12">
        <f t="shared" si="1204"/>
        <v>24702.1</v>
      </c>
      <c r="AQ498" s="12">
        <f t="shared" si="1286"/>
        <v>0</v>
      </c>
      <c r="AR498" s="1"/>
    </row>
    <row r="499" spans="1:44" ht="47.25" customHeight="1" x14ac:dyDescent="0.25">
      <c r="A499" s="9" t="s">
        <v>933</v>
      </c>
      <c r="B499" s="11">
        <v>630</v>
      </c>
      <c r="C499" s="9"/>
      <c r="D499" s="9"/>
      <c r="E499" s="13" t="s">
        <v>439</v>
      </c>
      <c r="F499" s="12">
        <f t="shared" si="1281"/>
        <v>24702.1</v>
      </c>
      <c r="G499" s="12">
        <f t="shared" si="1281"/>
        <v>24702.1</v>
      </c>
      <c r="H499" s="12">
        <f t="shared" si="1281"/>
        <v>24702.1</v>
      </c>
      <c r="I499" s="12">
        <f t="shared" si="1281"/>
        <v>0</v>
      </c>
      <c r="J499" s="12">
        <f t="shared" si="1281"/>
        <v>0</v>
      </c>
      <c r="K499" s="12">
        <f t="shared" si="1281"/>
        <v>0</v>
      </c>
      <c r="L499" s="12">
        <f t="shared" si="1219"/>
        <v>24702.1</v>
      </c>
      <c r="M499" s="12">
        <f t="shared" si="1220"/>
        <v>24702.1</v>
      </c>
      <c r="N499" s="12">
        <f t="shared" si="1221"/>
        <v>24702.1</v>
      </c>
      <c r="O499" s="12">
        <f t="shared" si="1282"/>
        <v>92.838999999999999</v>
      </c>
      <c r="P499" s="12">
        <f t="shared" si="1282"/>
        <v>0</v>
      </c>
      <c r="Q499" s="12">
        <f t="shared" si="1282"/>
        <v>0</v>
      </c>
      <c r="R499" s="12">
        <f t="shared" si="1152"/>
        <v>24794.938999999998</v>
      </c>
      <c r="S499" s="12">
        <f t="shared" si="1153"/>
        <v>24702.1</v>
      </c>
      <c r="T499" s="12">
        <f t="shared" si="1154"/>
        <v>24702.1</v>
      </c>
      <c r="U499" s="12">
        <f t="shared" si="1283"/>
        <v>0</v>
      </c>
      <c r="V499" s="12">
        <f t="shared" si="1283"/>
        <v>0</v>
      </c>
      <c r="W499" s="12">
        <f t="shared" si="1121"/>
        <v>24794.938999999998</v>
      </c>
      <c r="X499" s="12">
        <f t="shared" si="1122"/>
        <v>24702.1</v>
      </c>
      <c r="Y499" s="12">
        <f t="shared" si="1123"/>
        <v>24702.1</v>
      </c>
      <c r="Z499" s="12">
        <f t="shared" si="1284"/>
        <v>0</v>
      </c>
      <c r="AA499" s="12">
        <f t="shared" si="1284"/>
        <v>0</v>
      </c>
      <c r="AB499" s="12">
        <f t="shared" si="1284"/>
        <v>0</v>
      </c>
      <c r="AC499" s="12">
        <f t="shared" si="1278"/>
        <v>24794.938999999998</v>
      </c>
      <c r="AD499" s="12">
        <f t="shared" si="1279"/>
        <v>24702.1</v>
      </c>
      <c r="AE499" s="12">
        <f t="shared" si="1280"/>
        <v>24702.1</v>
      </c>
      <c r="AF499" s="12">
        <f t="shared" si="1285"/>
        <v>0</v>
      </c>
      <c r="AG499" s="12">
        <f t="shared" si="1285"/>
        <v>0</v>
      </c>
      <c r="AH499" s="12">
        <f t="shared" si="1263"/>
        <v>24794.938999999998</v>
      </c>
      <c r="AI499" s="12">
        <f t="shared" si="1264"/>
        <v>24702.1</v>
      </c>
      <c r="AJ499" s="12">
        <f t="shared" si="1265"/>
        <v>24702.1</v>
      </c>
      <c r="AK499" s="12">
        <f t="shared" si="1286"/>
        <v>0</v>
      </c>
      <c r="AL499" s="12">
        <f t="shared" si="1286"/>
        <v>0</v>
      </c>
      <c r="AM499" s="12">
        <f t="shared" si="1286"/>
        <v>0</v>
      </c>
      <c r="AN499" s="12">
        <f t="shared" si="1202"/>
        <v>24794.938999999998</v>
      </c>
      <c r="AO499" s="12">
        <f t="shared" si="1203"/>
        <v>24702.1</v>
      </c>
      <c r="AP499" s="12">
        <f t="shared" si="1204"/>
        <v>24702.1</v>
      </c>
      <c r="AQ499" s="12">
        <f t="shared" si="1286"/>
        <v>0</v>
      </c>
      <c r="AR499" s="1"/>
    </row>
    <row r="500" spans="1:44" ht="15.75" customHeight="1" x14ac:dyDescent="0.25">
      <c r="A500" s="9" t="s">
        <v>933</v>
      </c>
      <c r="B500" s="11">
        <v>630</v>
      </c>
      <c r="C500" s="9" t="s">
        <v>187</v>
      </c>
      <c r="D500" s="9" t="s">
        <v>191</v>
      </c>
      <c r="E500" s="13" t="s">
        <v>396</v>
      </c>
      <c r="F500" s="12">
        <v>24702.1</v>
      </c>
      <c r="G500" s="12">
        <v>24702.1</v>
      </c>
      <c r="H500" s="12">
        <v>24702.1</v>
      </c>
      <c r="I500" s="12"/>
      <c r="J500" s="12"/>
      <c r="K500" s="12"/>
      <c r="L500" s="12">
        <f t="shared" si="1219"/>
        <v>24702.1</v>
      </c>
      <c r="M500" s="12">
        <f t="shared" si="1220"/>
        <v>24702.1</v>
      </c>
      <c r="N500" s="12">
        <f t="shared" si="1221"/>
        <v>24702.1</v>
      </c>
      <c r="O500" s="12">
        <v>92.838999999999999</v>
      </c>
      <c r="P500" s="12"/>
      <c r="Q500" s="12"/>
      <c r="R500" s="12">
        <f t="shared" si="1152"/>
        <v>24794.938999999998</v>
      </c>
      <c r="S500" s="12">
        <f t="shared" si="1153"/>
        <v>24702.1</v>
      </c>
      <c r="T500" s="12">
        <f t="shared" si="1154"/>
        <v>24702.1</v>
      </c>
      <c r="U500" s="12"/>
      <c r="V500" s="12"/>
      <c r="W500" s="12">
        <f t="shared" si="1121"/>
        <v>24794.938999999998</v>
      </c>
      <c r="X500" s="12">
        <f t="shared" si="1122"/>
        <v>24702.1</v>
      </c>
      <c r="Y500" s="12">
        <f t="shared" si="1123"/>
        <v>24702.1</v>
      </c>
      <c r="Z500" s="12"/>
      <c r="AA500" s="12"/>
      <c r="AB500" s="12"/>
      <c r="AC500" s="12">
        <f t="shared" si="1278"/>
        <v>24794.938999999998</v>
      </c>
      <c r="AD500" s="12">
        <f t="shared" si="1279"/>
        <v>24702.1</v>
      </c>
      <c r="AE500" s="12">
        <f t="shared" si="1280"/>
        <v>24702.1</v>
      </c>
      <c r="AF500" s="12"/>
      <c r="AG500" s="12"/>
      <c r="AH500" s="12">
        <f t="shared" si="1263"/>
        <v>24794.938999999998</v>
      </c>
      <c r="AI500" s="12">
        <f t="shared" si="1264"/>
        <v>24702.1</v>
      </c>
      <c r="AJ500" s="12">
        <f t="shared" si="1265"/>
        <v>24702.1</v>
      </c>
      <c r="AK500" s="12"/>
      <c r="AL500" s="12"/>
      <c r="AM500" s="12"/>
      <c r="AN500" s="12">
        <f t="shared" si="1202"/>
        <v>24794.938999999998</v>
      </c>
      <c r="AO500" s="12">
        <f t="shared" si="1203"/>
        <v>24702.1</v>
      </c>
      <c r="AP500" s="12">
        <f t="shared" si="1204"/>
        <v>24702.1</v>
      </c>
      <c r="AQ500" s="12"/>
      <c r="AR500" s="1"/>
    </row>
    <row r="501" spans="1:44" s="26" customFormat="1" ht="31.5" customHeight="1" x14ac:dyDescent="0.25">
      <c r="A501" s="27" t="s">
        <v>934</v>
      </c>
      <c r="B501" s="28"/>
      <c r="C501" s="27"/>
      <c r="D501" s="27"/>
      <c r="E501" s="23" t="s">
        <v>683</v>
      </c>
      <c r="F501" s="29">
        <f t="shared" ref="F501:K501" si="1287">F502</f>
        <v>33576.699999999997</v>
      </c>
      <c r="G501" s="29">
        <f t="shared" si="1287"/>
        <v>33582.699999999997</v>
      </c>
      <c r="H501" s="29">
        <f t="shared" si="1287"/>
        <v>33582.699999999997</v>
      </c>
      <c r="I501" s="29">
        <f t="shared" si="1287"/>
        <v>1000</v>
      </c>
      <c r="J501" s="29">
        <f t="shared" si="1287"/>
        <v>0</v>
      </c>
      <c r="K501" s="29">
        <f t="shared" si="1287"/>
        <v>0</v>
      </c>
      <c r="L501" s="29">
        <f t="shared" si="1219"/>
        <v>34576.699999999997</v>
      </c>
      <c r="M501" s="29">
        <f t="shared" si="1220"/>
        <v>33582.699999999997</v>
      </c>
      <c r="N501" s="29">
        <f t="shared" si="1221"/>
        <v>33582.699999999997</v>
      </c>
      <c r="O501" s="29">
        <f t="shared" ref="O501:Q501" si="1288">O502</f>
        <v>828.93799999999999</v>
      </c>
      <c r="P501" s="29">
        <f t="shared" si="1288"/>
        <v>0</v>
      </c>
      <c r="Q501" s="29">
        <f t="shared" si="1288"/>
        <v>0</v>
      </c>
      <c r="R501" s="12">
        <f t="shared" si="1152"/>
        <v>35405.637999999999</v>
      </c>
      <c r="S501" s="12">
        <f t="shared" si="1153"/>
        <v>33582.699999999997</v>
      </c>
      <c r="T501" s="12">
        <f t="shared" si="1154"/>
        <v>33582.699999999997</v>
      </c>
      <c r="U501" s="29">
        <f t="shared" ref="U501:V501" si="1289">U502</f>
        <v>0</v>
      </c>
      <c r="V501" s="29">
        <f t="shared" si="1289"/>
        <v>0</v>
      </c>
      <c r="W501" s="12">
        <f t="shared" ref="W501:W564" si="1290">R501+U501</f>
        <v>35405.637999999999</v>
      </c>
      <c r="X501" s="12">
        <f t="shared" ref="X501:X564" si="1291">S501+V501</f>
        <v>33582.699999999997</v>
      </c>
      <c r="Y501" s="12">
        <f t="shared" ref="Y501:Y564" si="1292">T501</f>
        <v>33582.699999999997</v>
      </c>
      <c r="Z501" s="29">
        <f t="shared" ref="Z501:AB501" si="1293">Z502</f>
        <v>-32.43</v>
      </c>
      <c r="AA501" s="29">
        <f t="shared" si="1293"/>
        <v>0</v>
      </c>
      <c r="AB501" s="29">
        <f t="shared" si="1293"/>
        <v>0</v>
      </c>
      <c r="AC501" s="12">
        <f t="shared" si="1278"/>
        <v>35373.207999999999</v>
      </c>
      <c r="AD501" s="12">
        <f t="shared" si="1279"/>
        <v>33582.699999999997</v>
      </c>
      <c r="AE501" s="12">
        <f t="shared" si="1280"/>
        <v>33582.699999999997</v>
      </c>
      <c r="AF501" s="29">
        <f t="shared" ref="AF501:AG501" si="1294">AF502</f>
        <v>0</v>
      </c>
      <c r="AG501" s="29">
        <f t="shared" si="1294"/>
        <v>0</v>
      </c>
      <c r="AH501" s="29">
        <f t="shared" si="1263"/>
        <v>35373.207999999999</v>
      </c>
      <c r="AI501" s="29">
        <f t="shared" si="1264"/>
        <v>33582.699999999997</v>
      </c>
      <c r="AJ501" s="29">
        <f t="shared" si="1265"/>
        <v>33582.699999999997</v>
      </c>
      <c r="AK501" s="29">
        <f t="shared" ref="AK501:AQ501" si="1295">AK502</f>
        <v>98.100999999999999</v>
      </c>
      <c r="AL501" s="29">
        <f t="shared" si="1295"/>
        <v>0</v>
      </c>
      <c r="AM501" s="29">
        <f t="shared" si="1295"/>
        <v>0</v>
      </c>
      <c r="AN501" s="29">
        <f t="shared" si="1202"/>
        <v>35471.309000000001</v>
      </c>
      <c r="AO501" s="29">
        <f t="shared" si="1203"/>
        <v>33582.699999999997</v>
      </c>
      <c r="AP501" s="29">
        <f t="shared" si="1204"/>
        <v>33582.699999999997</v>
      </c>
      <c r="AQ501" s="29">
        <f t="shared" si="1295"/>
        <v>0</v>
      </c>
      <c r="AR501" s="25"/>
    </row>
    <row r="502" spans="1:44" ht="110.25" customHeight="1" x14ac:dyDescent="0.25">
      <c r="A502" s="9" t="s">
        <v>935</v>
      </c>
      <c r="B502" s="11"/>
      <c r="C502" s="9"/>
      <c r="D502" s="9"/>
      <c r="E502" s="13" t="s">
        <v>479</v>
      </c>
      <c r="F502" s="12">
        <f t="shared" ref="F502:K502" si="1296">F503+F510</f>
        <v>33576.699999999997</v>
      </c>
      <c r="G502" s="12">
        <f t="shared" si="1296"/>
        <v>33582.699999999997</v>
      </c>
      <c r="H502" s="12">
        <f t="shared" si="1296"/>
        <v>33582.699999999997</v>
      </c>
      <c r="I502" s="12">
        <f t="shared" si="1296"/>
        <v>1000</v>
      </c>
      <c r="J502" s="12">
        <f t="shared" si="1296"/>
        <v>0</v>
      </c>
      <c r="K502" s="12">
        <f t="shared" si="1296"/>
        <v>0</v>
      </c>
      <c r="L502" s="12">
        <f t="shared" si="1219"/>
        <v>34576.699999999997</v>
      </c>
      <c r="M502" s="12">
        <f t="shared" si="1220"/>
        <v>33582.699999999997</v>
      </c>
      <c r="N502" s="12">
        <f t="shared" si="1221"/>
        <v>33582.699999999997</v>
      </c>
      <c r="O502" s="12">
        <f t="shared" ref="O502:Q502" si="1297">O503+O510</f>
        <v>828.93799999999999</v>
      </c>
      <c r="P502" s="12">
        <f t="shared" si="1297"/>
        <v>0</v>
      </c>
      <c r="Q502" s="12">
        <f t="shared" si="1297"/>
        <v>0</v>
      </c>
      <c r="R502" s="12">
        <f t="shared" si="1152"/>
        <v>35405.637999999999</v>
      </c>
      <c r="S502" s="12">
        <f t="shared" si="1153"/>
        <v>33582.699999999997</v>
      </c>
      <c r="T502" s="12">
        <f t="shared" si="1154"/>
        <v>33582.699999999997</v>
      </c>
      <c r="U502" s="12">
        <f t="shared" ref="U502:V502" si="1298">U503+U510</f>
        <v>0</v>
      </c>
      <c r="V502" s="12">
        <f t="shared" si="1298"/>
        <v>0</v>
      </c>
      <c r="W502" s="12">
        <f t="shared" si="1290"/>
        <v>35405.637999999999</v>
      </c>
      <c r="X502" s="12">
        <f t="shared" si="1291"/>
        <v>33582.699999999997</v>
      </c>
      <c r="Y502" s="12">
        <f t="shared" si="1292"/>
        <v>33582.699999999997</v>
      </c>
      <c r="Z502" s="12">
        <f t="shared" ref="Z502:AB502" si="1299">Z503+Z510</f>
        <v>-32.43</v>
      </c>
      <c r="AA502" s="12">
        <f t="shared" si="1299"/>
        <v>0</v>
      </c>
      <c r="AB502" s="12">
        <f t="shared" si="1299"/>
        <v>0</v>
      </c>
      <c r="AC502" s="12">
        <f t="shared" si="1278"/>
        <v>35373.207999999999</v>
      </c>
      <c r="AD502" s="12">
        <f t="shared" si="1279"/>
        <v>33582.699999999997</v>
      </c>
      <c r="AE502" s="12">
        <f t="shared" si="1280"/>
        <v>33582.699999999997</v>
      </c>
      <c r="AF502" s="12">
        <f t="shared" ref="AF502:AG502" si="1300">AF503+AF510</f>
        <v>0</v>
      </c>
      <c r="AG502" s="12">
        <f t="shared" si="1300"/>
        <v>0</v>
      </c>
      <c r="AH502" s="12">
        <f t="shared" si="1263"/>
        <v>35373.207999999999</v>
      </c>
      <c r="AI502" s="12">
        <f t="shared" si="1264"/>
        <v>33582.699999999997</v>
      </c>
      <c r="AJ502" s="12">
        <f t="shared" si="1265"/>
        <v>33582.699999999997</v>
      </c>
      <c r="AK502" s="12">
        <f t="shared" ref="AK502:AQ502" si="1301">AK503+AK510</f>
        <v>98.100999999999999</v>
      </c>
      <c r="AL502" s="12">
        <f t="shared" ref="AL502:AM502" si="1302">AL503+AL510</f>
        <v>0</v>
      </c>
      <c r="AM502" s="12">
        <f t="shared" si="1302"/>
        <v>0</v>
      </c>
      <c r="AN502" s="12">
        <f t="shared" si="1202"/>
        <v>35471.309000000001</v>
      </c>
      <c r="AO502" s="12">
        <f t="shared" si="1203"/>
        <v>33582.699999999997</v>
      </c>
      <c r="AP502" s="12">
        <f t="shared" si="1204"/>
        <v>33582.699999999997</v>
      </c>
      <c r="AQ502" s="12">
        <f t="shared" si="1301"/>
        <v>0</v>
      </c>
      <c r="AR502" s="1"/>
    </row>
    <row r="503" spans="1:44" ht="31.5" customHeight="1" x14ac:dyDescent="0.25">
      <c r="A503" s="9" t="s">
        <v>936</v>
      </c>
      <c r="B503" s="11"/>
      <c r="C503" s="9"/>
      <c r="D503" s="9"/>
      <c r="E503" s="13" t="s">
        <v>480</v>
      </c>
      <c r="F503" s="12">
        <f t="shared" ref="F503:K503" si="1303">F504+F507</f>
        <v>30795.5</v>
      </c>
      <c r="G503" s="12">
        <f t="shared" si="1303"/>
        <v>30795.5</v>
      </c>
      <c r="H503" s="12">
        <f t="shared" si="1303"/>
        <v>30795.5</v>
      </c>
      <c r="I503" s="12">
        <f t="shared" si="1303"/>
        <v>1000</v>
      </c>
      <c r="J503" s="12">
        <f t="shared" si="1303"/>
        <v>0</v>
      </c>
      <c r="K503" s="12">
        <f t="shared" si="1303"/>
        <v>0</v>
      </c>
      <c r="L503" s="12">
        <f t="shared" si="1219"/>
        <v>31795.5</v>
      </c>
      <c r="M503" s="12">
        <f t="shared" si="1220"/>
        <v>30795.5</v>
      </c>
      <c r="N503" s="12">
        <f t="shared" si="1221"/>
        <v>30795.5</v>
      </c>
      <c r="O503" s="12">
        <f t="shared" ref="O503:Q503" si="1304">O504+O507</f>
        <v>828.93799999999999</v>
      </c>
      <c r="P503" s="12">
        <f t="shared" si="1304"/>
        <v>0</v>
      </c>
      <c r="Q503" s="12">
        <f t="shared" si="1304"/>
        <v>0</v>
      </c>
      <c r="R503" s="12">
        <f t="shared" si="1152"/>
        <v>32624.437999999998</v>
      </c>
      <c r="S503" s="12">
        <f t="shared" si="1153"/>
        <v>30795.5</v>
      </c>
      <c r="T503" s="12">
        <f t="shared" si="1154"/>
        <v>30795.5</v>
      </c>
      <c r="U503" s="12">
        <f t="shared" ref="U503:V503" si="1305">U504+U507</f>
        <v>0</v>
      </c>
      <c r="V503" s="12">
        <f t="shared" si="1305"/>
        <v>0</v>
      </c>
      <c r="W503" s="12">
        <f t="shared" si="1290"/>
        <v>32624.437999999998</v>
      </c>
      <c r="X503" s="12">
        <f t="shared" si="1291"/>
        <v>30795.5</v>
      </c>
      <c r="Y503" s="12">
        <f t="shared" si="1292"/>
        <v>30795.5</v>
      </c>
      <c r="Z503" s="12">
        <f t="shared" ref="Z503:AB503" si="1306">Z504+Z507</f>
        <v>-32.43</v>
      </c>
      <c r="AA503" s="12">
        <f t="shared" si="1306"/>
        <v>0</v>
      </c>
      <c r="AB503" s="12">
        <f t="shared" si="1306"/>
        <v>0</v>
      </c>
      <c r="AC503" s="12">
        <f t="shared" si="1278"/>
        <v>32592.007999999998</v>
      </c>
      <c r="AD503" s="12">
        <f t="shared" si="1279"/>
        <v>30795.5</v>
      </c>
      <c r="AE503" s="12">
        <f t="shared" si="1280"/>
        <v>30795.5</v>
      </c>
      <c r="AF503" s="12">
        <f t="shared" ref="AF503:AG503" si="1307">AF504+AF507</f>
        <v>0</v>
      </c>
      <c r="AG503" s="12">
        <f t="shared" si="1307"/>
        <v>0</v>
      </c>
      <c r="AH503" s="12">
        <f t="shared" si="1263"/>
        <v>32592.007999999998</v>
      </c>
      <c r="AI503" s="12">
        <f t="shared" si="1264"/>
        <v>30795.5</v>
      </c>
      <c r="AJ503" s="12">
        <f t="shared" si="1265"/>
        <v>30795.5</v>
      </c>
      <c r="AK503" s="12">
        <f t="shared" ref="AK503:AQ503" si="1308">AK504+AK507</f>
        <v>98.600999999999999</v>
      </c>
      <c r="AL503" s="12">
        <f t="shared" ref="AL503:AM503" si="1309">AL504+AL507</f>
        <v>0</v>
      </c>
      <c r="AM503" s="12">
        <f t="shared" si="1309"/>
        <v>0</v>
      </c>
      <c r="AN503" s="12">
        <f t="shared" si="1202"/>
        <v>32690.608999999997</v>
      </c>
      <c r="AO503" s="12">
        <f t="shared" si="1203"/>
        <v>30795.5</v>
      </c>
      <c r="AP503" s="12">
        <f t="shared" si="1204"/>
        <v>30795.5</v>
      </c>
      <c r="AQ503" s="12">
        <f t="shared" si="1308"/>
        <v>0</v>
      </c>
      <c r="AR503" s="1"/>
    </row>
    <row r="504" spans="1:44" ht="47.25" customHeight="1" x14ac:dyDescent="0.25">
      <c r="A504" s="9" t="s">
        <v>936</v>
      </c>
      <c r="B504" s="11">
        <v>200</v>
      </c>
      <c r="C504" s="9"/>
      <c r="D504" s="9"/>
      <c r="E504" s="13" t="s">
        <v>426</v>
      </c>
      <c r="F504" s="12">
        <f t="shared" ref="F504:K505" si="1310">F505</f>
        <v>30033.200000000001</v>
      </c>
      <c r="G504" s="12">
        <f t="shared" si="1310"/>
        <v>29778.3</v>
      </c>
      <c r="H504" s="12">
        <f t="shared" si="1310"/>
        <v>29785.200000000001</v>
      </c>
      <c r="I504" s="12">
        <f t="shared" si="1310"/>
        <v>1000</v>
      </c>
      <c r="J504" s="12">
        <f t="shared" si="1310"/>
        <v>0</v>
      </c>
      <c r="K504" s="12">
        <f t="shared" si="1310"/>
        <v>0</v>
      </c>
      <c r="L504" s="12">
        <f t="shared" si="1219"/>
        <v>31033.200000000001</v>
      </c>
      <c r="M504" s="12">
        <f t="shared" si="1220"/>
        <v>29778.3</v>
      </c>
      <c r="N504" s="12">
        <f t="shared" si="1221"/>
        <v>29785.200000000001</v>
      </c>
      <c r="O504" s="12">
        <f t="shared" ref="O504:Q505" si="1311">O505</f>
        <v>828.93799999999999</v>
      </c>
      <c r="P504" s="12">
        <f t="shared" si="1311"/>
        <v>0</v>
      </c>
      <c r="Q504" s="12">
        <f t="shared" si="1311"/>
        <v>0</v>
      </c>
      <c r="R504" s="12">
        <f t="shared" si="1152"/>
        <v>31862.137999999999</v>
      </c>
      <c r="S504" s="12">
        <f t="shared" si="1153"/>
        <v>29778.3</v>
      </c>
      <c r="T504" s="12">
        <f t="shared" si="1154"/>
        <v>29785.200000000001</v>
      </c>
      <c r="U504" s="12">
        <f t="shared" ref="U504:V505" si="1312">U505</f>
        <v>0</v>
      </c>
      <c r="V504" s="12">
        <f t="shared" si="1312"/>
        <v>0</v>
      </c>
      <c r="W504" s="12">
        <f t="shared" si="1290"/>
        <v>31862.137999999999</v>
      </c>
      <c r="X504" s="12">
        <f t="shared" si="1291"/>
        <v>29778.3</v>
      </c>
      <c r="Y504" s="12">
        <f t="shared" si="1292"/>
        <v>29785.200000000001</v>
      </c>
      <c r="Z504" s="12">
        <f t="shared" ref="Z504:AB505" si="1313">Z505</f>
        <v>-32.43</v>
      </c>
      <c r="AA504" s="12">
        <f t="shared" si="1313"/>
        <v>0</v>
      </c>
      <c r="AB504" s="12">
        <f t="shared" si="1313"/>
        <v>0</v>
      </c>
      <c r="AC504" s="12">
        <f t="shared" si="1278"/>
        <v>31829.707999999999</v>
      </c>
      <c r="AD504" s="12">
        <f t="shared" si="1279"/>
        <v>29778.3</v>
      </c>
      <c r="AE504" s="12">
        <f t="shared" si="1280"/>
        <v>29785.200000000001</v>
      </c>
      <c r="AF504" s="12">
        <f t="shared" ref="AF504:AG505" si="1314">AF505</f>
        <v>0</v>
      </c>
      <c r="AG504" s="12">
        <f t="shared" si="1314"/>
        <v>0</v>
      </c>
      <c r="AH504" s="12">
        <f t="shared" si="1263"/>
        <v>31829.707999999999</v>
      </c>
      <c r="AI504" s="12">
        <f t="shared" si="1264"/>
        <v>29778.3</v>
      </c>
      <c r="AJ504" s="12">
        <f t="shared" si="1265"/>
        <v>29785.200000000001</v>
      </c>
      <c r="AK504" s="12">
        <f t="shared" ref="AK504:AQ505" si="1315">AK505</f>
        <v>98.600999999999999</v>
      </c>
      <c r="AL504" s="12">
        <f t="shared" si="1315"/>
        <v>0</v>
      </c>
      <c r="AM504" s="12">
        <f t="shared" si="1315"/>
        <v>0</v>
      </c>
      <c r="AN504" s="12">
        <f t="shared" si="1202"/>
        <v>31928.308999999997</v>
      </c>
      <c r="AO504" s="12">
        <f t="shared" si="1203"/>
        <v>29778.3</v>
      </c>
      <c r="AP504" s="12">
        <f t="shared" si="1204"/>
        <v>29785.200000000001</v>
      </c>
      <c r="AQ504" s="12">
        <f t="shared" si="1315"/>
        <v>0</v>
      </c>
      <c r="AR504" s="1"/>
    </row>
    <row r="505" spans="1:44" ht="47.25" customHeight="1" x14ac:dyDescent="0.25">
      <c r="A505" s="9" t="s">
        <v>936</v>
      </c>
      <c r="B505" s="11">
        <v>240</v>
      </c>
      <c r="C505" s="9"/>
      <c r="D505" s="9"/>
      <c r="E505" s="13" t="s">
        <v>427</v>
      </c>
      <c r="F505" s="12">
        <f t="shared" si="1310"/>
        <v>30033.200000000001</v>
      </c>
      <c r="G505" s="12">
        <f t="shared" si="1310"/>
        <v>29778.3</v>
      </c>
      <c r="H505" s="12">
        <f t="shared" si="1310"/>
        <v>29785.200000000001</v>
      </c>
      <c r="I505" s="12">
        <f t="shared" si="1310"/>
        <v>1000</v>
      </c>
      <c r="J505" s="12">
        <f t="shared" si="1310"/>
        <v>0</v>
      </c>
      <c r="K505" s="12">
        <f t="shared" si="1310"/>
        <v>0</v>
      </c>
      <c r="L505" s="12">
        <f t="shared" si="1219"/>
        <v>31033.200000000001</v>
      </c>
      <c r="M505" s="12">
        <f t="shared" si="1220"/>
        <v>29778.3</v>
      </c>
      <c r="N505" s="12">
        <f t="shared" si="1221"/>
        <v>29785.200000000001</v>
      </c>
      <c r="O505" s="12">
        <f t="shared" si="1311"/>
        <v>828.93799999999999</v>
      </c>
      <c r="P505" s="12">
        <f t="shared" si="1311"/>
        <v>0</v>
      </c>
      <c r="Q505" s="12">
        <f t="shared" si="1311"/>
        <v>0</v>
      </c>
      <c r="R505" s="12">
        <f t="shared" si="1152"/>
        <v>31862.137999999999</v>
      </c>
      <c r="S505" s="12">
        <f t="shared" si="1153"/>
        <v>29778.3</v>
      </c>
      <c r="T505" s="12">
        <f t="shared" si="1154"/>
        <v>29785.200000000001</v>
      </c>
      <c r="U505" s="12">
        <f t="shared" si="1312"/>
        <v>0</v>
      </c>
      <c r="V505" s="12">
        <f t="shared" si="1312"/>
        <v>0</v>
      </c>
      <c r="W505" s="12">
        <f t="shared" si="1290"/>
        <v>31862.137999999999</v>
      </c>
      <c r="X505" s="12">
        <f t="shared" si="1291"/>
        <v>29778.3</v>
      </c>
      <c r="Y505" s="12">
        <f t="shared" si="1292"/>
        <v>29785.200000000001</v>
      </c>
      <c r="Z505" s="12">
        <f t="shared" si="1313"/>
        <v>-32.43</v>
      </c>
      <c r="AA505" s="12">
        <f t="shared" si="1313"/>
        <v>0</v>
      </c>
      <c r="AB505" s="12">
        <f t="shared" si="1313"/>
        <v>0</v>
      </c>
      <c r="AC505" s="12">
        <f t="shared" si="1278"/>
        <v>31829.707999999999</v>
      </c>
      <c r="AD505" s="12">
        <f t="shared" si="1279"/>
        <v>29778.3</v>
      </c>
      <c r="AE505" s="12">
        <f t="shared" si="1280"/>
        <v>29785.200000000001</v>
      </c>
      <c r="AF505" s="12">
        <f t="shared" si="1314"/>
        <v>0</v>
      </c>
      <c r="AG505" s="12">
        <f t="shared" si="1314"/>
        <v>0</v>
      </c>
      <c r="AH505" s="12">
        <f t="shared" si="1263"/>
        <v>31829.707999999999</v>
      </c>
      <c r="AI505" s="12">
        <f t="shared" si="1264"/>
        <v>29778.3</v>
      </c>
      <c r="AJ505" s="12">
        <f t="shared" si="1265"/>
        <v>29785.200000000001</v>
      </c>
      <c r="AK505" s="12">
        <f t="shared" si="1315"/>
        <v>98.600999999999999</v>
      </c>
      <c r="AL505" s="12">
        <f t="shared" si="1315"/>
        <v>0</v>
      </c>
      <c r="AM505" s="12">
        <f t="shared" si="1315"/>
        <v>0</v>
      </c>
      <c r="AN505" s="12">
        <f t="shared" si="1202"/>
        <v>31928.308999999997</v>
      </c>
      <c r="AO505" s="12">
        <f t="shared" si="1203"/>
        <v>29778.3</v>
      </c>
      <c r="AP505" s="12">
        <f t="shared" si="1204"/>
        <v>29785.200000000001</v>
      </c>
      <c r="AQ505" s="12">
        <f t="shared" si="1315"/>
        <v>0</v>
      </c>
      <c r="AR505" s="1"/>
    </row>
    <row r="506" spans="1:44" ht="15.75" customHeight="1" x14ac:dyDescent="0.25">
      <c r="A506" s="9" t="s">
        <v>936</v>
      </c>
      <c r="B506" s="11">
        <v>240</v>
      </c>
      <c r="C506" s="9" t="s">
        <v>187</v>
      </c>
      <c r="D506" s="9" t="s">
        <v>191</v>
      </c>
      <c r="E506" s="13" t="s">
        <v>396</v>
      </c>
      <c r="F506" s="12">
        <v>30033.200000000001</v>
      </c>
      <c r="G506" s="12">
        <v>29778.3</v>
      </c>
      <c r="H506" s="12">
        <v>29785.200000000001</v>
      </c>
      <c r="I506" s="12">
        <v>1000</v>
      </c>
      <c r="J506" s="12"/>
      <c r="K506" s="12"/>
      <c r="L506" s="12">
        <f t="shared" si="1219"/>
        <v>31033.200000000001</v>
      </c>
      <c r="M506" s="12">
        <f t="shared" si="1220"/>
        <v>29778.3</v>
      </c>
      <c r="N506" s="12">
        <f t="shared" si="1221"/>
        <v>29785.200000000001</v>
      </c>
      <c r="O506" s="12">
        <v>828.93799999999999</v>
      </c>
      <c r="P506" s="12"/>
      <c r="Q506" s="12"/>
      <c r="R506" s="12">
        <f t="shared" si="1152"/>
        <v>31862.137999999999</v>
      </c>
      <c r="S506" s="12">
        <f t="shared" si="1153"/>
        <v>29778.3</v>
      </c>
      <c r="T506" s="12">
        <f t="shared" si="1154"/>
        <v>29785.200000000001</v>
      </c>
      <c r="U506" s="12"/>
      <c r="V506" s="12"/>
      <c r="W506" s="12">
        <f t="shared" si="1290"/>
        <v>31862.137999999999</v>
      </c>
      <c r="X506" s="12">
        <f t="shared" si="1291"/>
        <v>29778.3</v>
      </c>
      <c r="Y506" s="12">
        <f t="shared" si="1292"/>
        <v>29785.200000000001</v>
      </c>
      <c r="Z506" s="12">
        <f>-32.43</f>
        <v>-32.43</v>
      </c>
      <c r="AA506" s="12"/>
      <c r="AB506" s="12"/>
      <c r="AC506" s="12">
        <f t="shared" si="1278"/>
        <v>31829.707999999999</v>
      </c>
      <c r="AD506" s="12">
        <f t="shared" si="1279"/>
        <v>29778.3</v>
      </c>
      <c r="AE506" s="12">
        <f t="shared" si="1280"/>
        <v>29785.200000000001</v>
      </c>
      <c r="AF506" s="12"/>
      <c r="AG506" s="12"/>
      <c r="AH506" s="12">
        <f t="shared" si="1263"/>
        <v>31829.707999999999</v>
      </c>
      <c r="AI506" s="12">
        <f t="shared" si="1264"/>
        <v>29778.3</v>
      </c>
      <c r="AJ506" s="12">
        <f t="shared" si="1265"/>
        <v>29785.200000000001</v>
      </c>
      <c r="AK506" s="12">
        <f>99.122-0.521</f>
        <v>98.600999999999999</v>
      </c>
      <c r="AL506" s="12"/>
      <c r="AM506" s="12"/>
      <c r="AN506" s="12">
        <f t="shared" si="1202"/>
        <v>31928.308999999997</v>
      </c>
      <c r="AO506" s="12">
        <f t="shared" si="1203"/>
        <v>29778.3</v>
      </c>
      <c r="AP506" s="12">
        <f t="shared" si="1204"/>
        <v>29785.200000000001</v>
      </c>
      <c r="AQ506" s="12"/>
      <c r="AR506" s="1"/>
    </row>
    <row r="507" spans="1:44" ht="15.75" customHeight="1" x14ac:dyDescent="0.25">
      <c r="A507" s="9" t="s">
        <v>936</v>
      </c>
      <c r="B507" s="11">
        <v>800</v>
      </c>
      <c r="C507" s="9"/>
      <c r="D507" s="9"/>
      <c r="E507" s="13" t="s">
        <v>440</v>
      </c>
      <c r="F507" s="12">
        <f t="shared" ref="F507:K508" si="1316">F508</f>
        <v>762.3</v>
      </c>
      <c r="G507" s="12">
        <f t="shared" si="1316"/>
        <v>1017.2</v>
      </c>
      <c r="H507" s="12">
        <f t="shared" si="1316"/>
        <v>1010.3</v>
      </c>
      <c r="I507" s="12">
        <f t="shared" si="1316"/>
        <v>0</v>
      </c>
      <c r="J507" s="12">
        <f t="shared" si="1316"/>
        <v>0</v>
      </c>
      <c r="K507" s="12">
        <f t="shared" si="1316"/>
        <v>0</v>
      </c>
      <c r="L507" s="12">
        <f t="shared" si="1219"/>
        <v>762.3</v>
      </c>
      <c r="M507" s="12">
        <f t="shared" si="1220"/>
        <v>1017.2</v>
      </c>
      <c r="N507" s="12">
        <f t="shared" si="1221"/>
        <v>1010.3</v>
      </c>
      <c r="O507" s="12">
        <f t="shared" ref="O507:Q508" si="1317">O508</f>
        <v>0</v>
      </c>
      <c r="P507" s="12">
        <f t="shared" si="1317"/>
        <v>0</v>
      </c>
      <c r="Q507" s="12">
        <f t="shared" si="1317"/>
        <v>0</v>
      </c>
      <c r="R507" s="12">
        <f t="shared" si="1152"/>
        <v>762.3</v>
      </c>
      <c r="S507" s="12">
        <f t="shared" si="1153"/>
        <v>1017.2</v>
      </c>
      <c r="T507" s="12">
        <f t="shared" si="1154"/>
        <v>1010.3</v>
      </c>
      <c r="U507" s="12">
        <f t="shared" ref="U507:V508" si="1318">U508</f>
        <v>0</v>
      </c>
      <c r="V507" s="12">
        <f t="shared" si="1318"/>
        <v>0</v>
      </c>
      <c r="W507" s="12">
        <f t="shared" si="1290"/>
        <v>762.3</v>
      </c>
      <c r="X507" s="12">
        <f t="shared" si="1291"/>
        <v>1017.2</v>
      </c>
      <c r="Y507" s="12">
        <f t="shared" si="1292"/>
        <v>1010.3</v>
      </c>
      <c r="Z507" s="12">
        <f t="shared" ref="Z507:AB508" si="1319">Z508</f>
        <v>0</v>
      </c>
      <c r="AA507" s="12">
        <f t="shared" si="1319"/>
        <v>0</v>
      </c>
      <c r="AB507" s="12">
        <f t="shared" si="1319"/>
        <v>0</v>
      </c>
      <c r="AC507" s="12">
        <f t="shared" si="1278"/>
        <v>762.3</v>
      </c>
      <c r="AD507" s="12">
        <f t="shared" si="1279"/>
        <v>1017.2</v>
      </c>
      <c r="AE507" s="12">
        <f t="shared" si="1280"/>
        <v>1010.3</v>
      </c>
      <c r="AF507" s="12">
        <f t="shared" ref="AF507:AG508" si="1320">AF508</f>
        <v>0</v>
      </c>
      <c r="AG507" s="12">
        <f t="shared" si="1320"/>
        <v>0</v>
      </c>
      <c r="AH507" s="12">
        <f t="shared" si="1263"/>
        <v>762.3</v>
      </c>
      <c r="AI507" s="12">
        <f t="shared" si="1264"/>
        <v>1017.2</v>
      </c>
      <c r="AJ507" s="12">
        <f t="shared" si="1265"/>
        <v>1010.3</v>
      </c>
      <c r="AK507" s="12">
        <f t="shared" ref="AK507:AQ508" si="1321">AK508</f>
        <v>0</v>
      </c>
      <c r="AL507" s="12">
        <f t="shared" si="1321"/>
        <v>0</v>
      </c>
      <c r="AM507" s="12">
        <f t="shared" si="1321"/>
        <v>0</v>
      </c>
      <c r="AN507" s="12">
        <f t="shared" si="1202"/>
        <v>762.3</v>
      </c>
      <c r="AO507" s="12">
        <f t="shared" si="1203"/>
        <v>1017.2</v>
      </c>
      <c r="AP507" s="12">
        <f t="shared" si="1204"/>
        <v>1010.3</v>
      </c>
      <c r="AQ507" s="12">
        <f t="shared" si="1321"/>
        <v>0</v>
      </c>
      <c r="AR507" s="1"/>
    </row>
    <row r="508" spans="1:44" ht="15.75" customHeight="1" x14ac:dyDescent="0.25">
      <c r="A508" s="9" t="s">
        <v>936</v>
      </c>
      <c r="B508" s="11">
        <v>850</v>
      </c>
      <c r="C508" s="9"/>
      <c r="D508" s="9"/>
      <c r="E508" s="13" t="s">
        <v>443</v>
      </c>
      <c r="F508" s="12">
        <f t="shared" si="1316"/>
        <v>762.3</v>
      </c>
      <c r="G508" s="12">
        <f t="shared" si="1316"/>
        <v>1017.2</v>
      </c>
      <c r="H508" s="12">
        <f t="shared" si="1316"/>
        <v>1010.3</v>
      </c>
      <c r="I508" s="12">
        <f t="shared" si="1316"/>
        <v>0</v>
      </c>
      <c r="J508" s="12">
        <f t="shared" si="1316"/>
        <v>0</v>
      </c>
      <c r="K508" s="12">
        <f t="shared" si="1316"/>
        <v>0</v>
      </c>
      <c r="L508" s="12">
        <f t="shared" si="1219"/>
        <v>762.3</v>
      </c>
      <c r="M508" s="12">
        <f t="shared" si="1220"/>
        <v>1017.2</v>
      </c>
      <c r="N508" s="12">
        <f t="shared" si="1221"/>
        <v>1010.3</v>
      </c>
      <c r="O508" s="12">
        <f t="shared" si="1317"/>
        <v>0</v>
      </c>
      <c r="P508" s="12">
        <f t="shared" si="1317"/>
        <v>0</v>
      </c>
      <c r="Q508" s="12">
        <f t="shared" si="1317"/>
        <v>0</v>
      </c>
      <c r="R508" s="12">
        <f t="shared" si="1152"/>
        <v>762.3</v>
      </c>
      <c r="S508" s="12">
        <f t="shared" si="1153"/>
        <v>1017.2</v>
      </c>
      <c r="T508" s="12">
        <f t="shared" si="1154"/>
        <v>1010.3</v>
      </c>
      <c r="U508" s="12">
        <f t="shared" si="1318"/>
        <v>0</v>
      </c>
      <c r="V508" s="12">
        <f t="shared" si="1318"/>
        <v>0</v>
      </c>
      <c r="W508" s="12">
        <f t="shared" si="1290"/>
        <v>762.3</v>
      </c>
      <c r="X508" s="12">
        <f t="shared" si="1291"/>
        <v>1017.2</v>
      </c>
      <c r="Y508" s="12">
        <f t="shared" si="1292"/>
        <v>1010.3</v>
      </c>
      <c r="Z508" s="12">
        <f t="shared" si="1319"/>
        <v>0</v>
      </c>
      <c r="AA508" s="12">
        <f t="shared" si="1319"/>
        <v>0</v>
      </c>
      <c r="AB508" s="12">
        <f t="shared" si="1319"/>
        <v>0</v>
      </c>
      <c r="AC508" s="12">
        <f t="shared" si="1278"/>
        <v>762.3</v>
      </c>
      <c r="AD508" s="12">
        <f t="shared" si="1279"/>
        <v>1017.2</v>
      </c>
      <c r="AE508" s="12">
        <f t="shared" si="1280"/>
        <v>1010.3</v>
      </c>
      <c r="AF508" s="12">
        <f t="shared" si="1320"/>
        <v>0</v>
      </c>
      <c r="AG508" s="12">
        <f t="shared" si="1320"/>
        <v>0</v>
      </c>
      <c r="AH508" s="12">
        <f t="shared" si="1263"/>
        <v>762.3</v>
      </c>
      <c r="AI508" s="12">
        <f t="shared" si="1264"/>
        <v>1017.2</v>
      </c>
      <c r="AJ508" s="12">
        <f t="shared" si="1265"/>
        <v>1010.3</v>
      </c>
      <c r="AK508" s="12">
        <f t="shared" si="1321"/>
        <v>0</v>
      </c>
      <c r="AL508" s="12">
        <f t="shared" si="1321"/>
        <v>0</v>
      </c>
      <c r="AM508" s="12">
        <f t="shared" si="1321"/>
        <v>0</v>
      </c>
      <c r="AN508" s="12">
        <f t="shared" si="1202"/>
        <v>762.3</v>
      </c>
      <c r="AO508" s="12">
        <f t="shared" si="1203"/>
        <v>1017.2</v>
      </c>
      <c r="AP508" s="12">
        <f t="shared" si="1204"/>
        <v>1010.3</v>
      </c>
      <c r="AQ508" s="12">
        <f t="shared" si="1321"/>
        <v>0</v>
      </c>
      <c r="AR508" s="1"/>
    </row>
    <row r="509" spans="1:44" ht="15.75" customHeight="1" x14ac:dyDescent="0.25">
      <c r="A509" s="9" t="s">
        <v>936</v>
      </c>
      <c r="B509" s="11">
        <v>850</v>
      </c>
      <c r="C509" s="9" t="s">
        <v>187</v>
      </c>
      <c r="D509" s="9" t="s">
        <v>191</v>
      </c>
      <c r="E509" s="13" t="s">
        <v>396</v>
      </c>
      <c r="F509" s="12">
        <v>762.3</v>
      </c>
      <c r="G509" s="12">
        <v>1017.2</v>
      </c>
      <c r="H509" s="12">
        <v>1010.3</v>
      </c>
      <c r="I509" s="12"/>
      <c r="J509" s="12"/>
      <c r="K509" s="12"/>
      <c r="L509" s="12">
        <f t="shared" si="1219"/>
        <v>762.3</v>
      </c>
      <c r="M509" s="12">
        <f t="shared" si="1220"/>
        <v>1017.2</v>
      </c>
      <c r="N509" s="12">
        <f t="shared" si="1221"/>
        <v>1010.3</v>
      </c>
      <c r="O509" s="12"/>
      <c r="P509" s="12"/>
      <c r="Q509" s="12"/>
      <c r="R509" s="12">
        <f t="shared" ref="R509:R572" si="1322">L509+O509</f>
        <v>762.3</v>
      </c>
      <c r="S509" s="12">
        <f t="shared" ref="S509:S572" si="1323">M509+P509</f>
        <v>1017.2</v>
      </c>
      <c r="T509" s="12">
        <f t="shared" ref="T509:T572" si="1324">N509+Q509</f>
        <v>1010.3</v>
      </c>
      <c r="U509" s="12"/>
      <c r="V509" s="12"/>
      <c r="W509" s="12">
        <f t="shared" si="1290"/>
        <v>762.3</v>
      </c>
      <c r="X509" s="12">
        <f t="shared" si="1291"/>
        <v>1017.2</v>
      </c>
      <c r="Y509" s="12">
        <f t="shared" si="1292"/>
        <v>1010.3</v>
      </c>
      <c r="Z509" s="12"/>
      <c r="AA509" s="12"/>
      <c r="AB509" s="12"/>
      <c r="AC509" s="12">
        <f t="shared" si="1278"/>
        <v>762.3</v>
      </c>
      <c r="AD509" s="12">
        <f t="shared" si="1279"/>
        <v>1017.2</v>
      </c>
      <c r="AE509" s="12">
        <f t="shared" si="1280"/>
        <v>1010.3</v>
      </c>
      <c r="AF509" s="12"/>
      <c r="AG509" s="12"/>
      <c r="AH509" s="12">
        <f t="shared" si="1263"/>
        <v>762.3</v>
      </c>
      <c r="AI509" s="12">
        <f t="shared" si="1264"/>
        <v>1017.2</v>
      </c>
      <c r="AJ509" s="12">
        <f t="shared" si="1265"/>
        <v>1010.3</v>
      </c>
      <c r="AK509" s="12"/>
      <c r="AL509" s="12"/>
      <c r="AM509" s="12"/>
      <c r="AN509" s="12">
        <f t="shared" si="1202"/>
        <v>762.3</v>
      </c>
      <c r="AO509" s="12">
        <f t="shared" si="1203"/>
        <v>1017.2</v>
      </c>
      <c r="AP509" s="12">
        <f t="shared" si="1204"/>
        <v>1010.3</v>
      </c>
      <c r="AQ509" s="12"/>
      <c r="AR509" s="1"/>
    </row>
    <row r="510" spans="1:44" ht="78.75" customHeight="1" x14ac:dyDescent="0.25">
      <c r="A510" s="9" t="s">
        <v>937</v>
      </c>
      <c r="B510" s="11"/>
      <c r="C510" s="9"/>
      <c r="D510" s="9"/>
      <c r="E510" s="13" t="s">
        <v>481</v>
      </c>
      <c r="F510" s="12">
        <f t="shared" ref="F510:K510" si="1325">F511+F514</f>
        <v>2781.2</v>
      </c>
      <c r="G510" s="12">
        <f t="shared" si="1325"/>
        <v>2787.2</v>
      </c>
      <c r="H510" s="12">
        <f t="shared" si="1325"/>
        <v>2787.2</v>
      </c>
      <c r="I510" s="12">
        <f t="shared" si="1325"/>
        <v>0</v>
      </c>
      <c r="J510" s="12">
        <f t="shared" si="1325"/>
        <v>0</v>
      </c>
      <c r="K510" s="12">
        <f t="shared" si="1325"/>
        <v>0</v>
      </c>
      <c r="L510" s="12">
        <f t="shared" si="1219"/>
        <v>2781.2</v>
      </c>
      <c r="M510" s="12">
        <f t="shared" si="1220"/>
        <v>2787.2</v>
      </c>
      <c r="N510" s="12">
        <f t="shared" si="1221"/>
        <v>2787.2</v>
      </c>
      <c r="O510" s="12">
        <f t="shared" ref="O510:Q510" si="1326">O511+O514</f>
        <v>0</v>
      </c>
      <c r="P510" s="12">
        <f t="shared" si="1326"/>
        <v>0</v>
      </c>
      <c r="Q510" s="12">
        <f t="shared" si="1326"/>
        <v>0</v>
      </c>
      <c r="R510" s="12">
        <f t="shared" si="1322"/>
        <v>2781.2</v>
      </c>
      <c r="S510" s="12">
        <f t="shared" si="1323"/>
        <v>2787.2</v>
      </c>
      <c r="T510" s="12">
        <f t="shared" si="1324"/>
        <v>2787.2</v>
      </c>
      <c r="U510" s="12">
        <f t="shared" ref="U510:V510" si="1327">U511+U514</f>
        <v>0</v>
      </c>
      <c r="V510" s="12">
        <f t="shared" si="1327"/>
        <v>0</v>
      </c>
      <c r="W510" s="12">
        <f t="shared" si="1290"/>
        <v>2781.2</v>
      </c>
      <c r="X510" s="12">
        <f t="shared" si="1291"/>
        <v>2787.2</v>
      </c>
      <c r="Y510" s="12">
        <f t="shared" si="1292"/>
        <v>2787.2</v>
      </c>
      <c r="Z510" s="12">
        <f t="shared" ref="Z510:AB510" si="1328">Z511+Z514</f>
        <v>0</v>
      </c>
      <c r="AA510" s="12">
        <f t="shared" si="1328"/>
        <v>0</v>
      </c>
      <c r="AB510" s="12">
        <f t="shared" si="1328"/>
        <v>0</v>
      </c>
      <c r="AC510" s="12">
        <f t="shared" si="1278"/>
        <v>2781.2</v>
      </c>
      <c r="AD510" s="12">
        <f t="shared" si="1279"/>
        <v>2787.2</v>
      </c>
      <c r="AE510" s="12">
        <f t="shared" si="1280"/>
        <v>2787.2</v>
      </c>
      <c r="AF510" s="12">
        <f t="shared" ref="AF510:AG510" si="1329">AF511+AF514</f>
        <v>0</v>
      </c>
      <c r="AG510" s="12">
        <f t="shared" si="1329"/>
        <v>0</v>
      </c>
      <c r="AH510" s="12">
        <f t="shared" si="1263"/>
        <v>2781.2</v>
      </c>
      <c r="AI510" s="12">
        <f t="shared" si="1264"/>
        <v>2787.2</v>
      </c>
      <c r="AJ510" s="12">
        <f t="shared" si="1265"/>
        <v>2787.2</v>
      </c>
      <c r="AK510" s="12">
        <f t="shared" ref="AK510:AQ510" si="1330">AK511+AK514</f>
        <v>-0.5</v>
      </c>
      <c r="AL510" s="12">
        <f t="shared" ref="AL510:AM510" si="1331">AL511+AL514</f>
        <v>0</v>
      </c>
      <c r="AM510" s="12">
        <f t="shared" si="1331"/>
        <v>0</v>
      </c>
      <c r="AN510" s="12">
        <f t="shared" si="1202"/>
        <v>2780.7</v>
      </c>
      <c r="AO510" s="12">
        <f t="shared" si="1203"/>
        <v>2787.2</v>
      </c>
      <c r="AP510" s="12">
        <f t="shared" si="1204"/>
        <v>2787.2</v>
      </c>
      <c r="AQ510" s="12">
        <f t="shared" si="1330"/>
        <v>0</v>
      </c>
      <c r="AR510" s="1"/>
    </row>
    <row r="511" spans="1:44" ht="47.25" customHeight="1" x14ac:dyDescent="0.25">
      <c r="A511" s="9" t="s">
        <v>937</v>
      </c>
      <c r="B511" s="11">
        <v>200</v>
      </c>
      <c r="C511" s="9"/>
      <c r="D511" s="9"/>
      <c r="E511" s="13" t="s">
        <v>426</v>
      </c>
      <c r="F511" s="12">
        <f t="shared" ref="F511:K512" si="1332">F512</f>
        <v>2271.1999999999998</v>
      </c>
      <c r="G511" s="12">
        <f t="shared" si="1332"/>
        <v>2277.1999999999998</v>
      </c>
      <c r="H511" s="12">
        <f t="shared" si="1332"/>
        <v>2277.1999999999998</v>
      </c>
      <c r="I511" s="12">
        <f t="shared" si="1332"/>
        <v>0</v>
      </c>
      <c r="J511" s="12">
        <f t="shared" si="1332"/>
        <v>0</v>
      </c>
      <c r="K511" s="12">
        <f t="shared" si="1332"/>
        <v>0</v>
      </c>
      <c r="L511" s="12">
        <f t="shared" si="1219"/>
        <v>2271.1999999999998</v>
      </c>
      <c r="M511" s="12">
        <f t="shared" si="1220"/>
        <v>2277.1999999999998</v>
      </c>
      <c r="N511" s="12">
        <f t="shared" si="1221"/>
        <v>2277.1999999999998</v>
      </c>
      <c r="O511" s="12">
        <f t="shared" ref="O511:Q512" si="1333">O512</f>
        <v>0</v>
      </c>
      <c r="P511" s="12">
        <f t="shared" si="1333"/>
        <v>0</v>
      </c>
      <c r="Q511" s="12">
        <f t="shared" si="1333"/>
        <v>0</v>
      </c>
      <c r="R511" s="12">
        <f t="shared" si="1322"/>
        <v>2271.1999999999998</v>
      </c>
      <c r="S511" s="12">
        <f t="shared" si="1323"/>
        <v>2277.1999999999998</v>
      </c>
      <c r="T511" s="12">
        <f t="shared" si="1324"/>
        <v>2277.1999999999998</v>
      </c>
      <c r="U511" s="12">
        <f t="shared" ref="U511:V512" si="1334">U512</f>
        <v>0</v>
      </c>
      <c r="V511" s="12">
        <f t="shared" si="1334"/>
        <v>0</v>
      </c>
      <c r="W511" s="12">
        <f t="shared" si="1290"/>
        <v>2271.1999999999998</v>
      </c>
      <c r="X511" s="12">
        <f t="shared" si="1291"/>
        <v>2277.1999999999998</v>
      </c>
      <c r="Y511" s="12">
        <f t="shared" si="1292"/>
        <v>2277.1999999999998</v>
      </c>
      <c r="Z511" s="12">
        <f t="shared" ref="Z511:AB512" si="1335">Z512</f>
        <v>0</v>
      </c>
      <c r="AA511" s="12">
        <f t="shared" si="1335"/>
        <v>0</v>
      </c>
      <c r="AB511" s="12">
        <f t="shared" si="1335"/>
        <v>0</v>
      </c>
      <c r="AC511" s="12">
        <f t="shared" si="1278"/>
        <v>2271.1999999999998</v>
      </c>
      <c r="AD511" s="12">
        <f t="shared" si="1279"/>
        <v>2277.1999999999998</v>
      </c>
      <c r="AE511" s="12">
        <f t="shared" si="1280"/>
        <v>2277.1999999999998</v>
      </c>
      <c r="AF511" s="12">
        <f t="shared" ref="AF511:AG512" si="1336">AF512</f>
        <v>0</v>
      </c>
      <c r="AG511" s="12">
        <f t="shared" si="1336"/>
        <v>0</v>
      </c>
      <c r="AH511" s="12">
        <f t="shared" si="1263"/>
        <v>2271.1999999999998</v>
      </c>
      <c r="AI511" s="12">
        <f t="shared" si="1264"/>
        <v>2277.1999999999998</v>
      </c>
      <c r="AJ511" s="12">
        <f t="shared" si="1265"/>
        <v>2277.1999999999998</v>
      </c>
      <c r="AK511" s="12">
        <f t="shared" ref="AK511:AQ512" si="1337">AK512</f>
        <v>-0.5</v>
      </c>
      <c r="AL511" s="12">
        <f t="shared" si="1337"/>
        <v>0</v>
      </c>
      <c r="AM511" s="12">
        <f t="shared" si="1337"/>
        <v>0</v>
      </c>
      <c r="AN511" s="12">
        <f t="shared" si="1202"/>
        <v>2270.6999999999998</v>
      </c>
      <c r="AO511" s="12">
        <f t="shared" si="1203"/>
        <v>2277.1999999999998</v>
      </c>
      <c r="AP511" s="12">
        <f t="shared" si="1204"/>
        <v>2277.1999999999998</v>
      </c>
      <c r="AQ511" s="12">
        <f t="shared" si="1337"/>
        <v>0</v>
      </c>
      <c r="AR511" s="1"/>
    </row>
    <row r="512" spans="1:44" ht="47.25" customHeight="1" x14ac:dyDescent="0.25">
      <c r="A512" s="9" t="s">
        <v>937</v>
      </c>
      <c r="B512" s="11">
        <v>240</v>
      </c>
      <c r="C512" s="9"/>
      <c r="D512" s="9"/>
      <c r="E512" s="13" t="s">
        <v>427</v>
      </c>
      <c r="F512" s="12">
        <f t="shared" si="1332"/>
        <v>2271.1999999999998</v>
      </c>
      <c r="G512" s="12">
        <f t="shared" si="1332"/>
        <v>2277.1999999999998</v>
      </c>
      <c r="H512" s="12">
        <f t="shared" si="1332"/>
        <v>2277.1999999999998</v>
      </c>
      <c r="I512" s="12">
        <f t="shared" si="1332"/>
        <v>0</v>
      </c>
      <c r="J512" s="12">
        <f t="shared" si="1332"/>
        <v>0</v>
      </c>
      <c r="K512" s="12">
        <f t="shared" si="1332"/>
        <v>0</v>
      </c>
      <c r="L512" s="12">
        <f t="shared" si="1219"/>
        <v>2271.1999999999998</v>
      </c>
      <c r="M512" s="12">
        <f t="shared" si="1220"/>
        <v>2277.1999999999998</v>
      </c>
      <c r="N512" s="12">
        <f t="shared" si="1221"/>
        <v>2277.1999999999998</v>
      </c>
      <c r="O512" s="12">
        <f t="shared" si="1333"/>
        <v>0</v>
      </c>
      <c r="P512" s="12">
        <f t="shared" si="1333"/>
        <v>0</v>
      </c>
      <c r="Q512" s="12">
        <f t="shared" si="1333"/>
        <v>0</v>
      </c>
      <c r="R512" s="12">
        <f t="shared" si="1322"/>
        <v>2271.1999999999998</v>
      </c>
      <c r="S512" s="12">
        <f t="shared" si="1323"/>
        <v>2277.1999999999998</v>
      </c>
      <c r="T512" s="12">
        <f t="shared" si="1324"/>
        <v>2277.1999999999998</v>
      </c>
      <c r="U512" s="12">
        <f t="shared" si="1334"/>
        <v>0</v>
      </c>
      <c r="V512" s="12">
        <f t="shared" si="1334"/>
        <v>0</v>
      </c>
      <c r="W512" s="12">
        <f t="shared" si="1290"/>
        <v>2271.1999999999998</v>
      </c>
      <c r="X512" s="12">
        <f t="shared" si="1291"/>
        <v>2277.1999999999998</v>
      </c>
      <c r="Y512" s="12">
        <f t="shared" si="1292"/>
        <v>2277.1999999999998</v>
      </c>
      <c r="Z512" s="12">
        <f t="shared" si="1335"/>
        <v>0</v>
      </c>
      <c r="AA512" s="12">
        <f t="shared" si="1335"/>
        <v>0</v>
      </c>
      <c r="AB512" s="12">
        <f t="shared" si="1335"/>
        <v>0</v>
      </c>
      <c r="AC512" s="12">
        <f t="shared" si="1278"/>
        <v>2271.1999999999998</v>
      </c>
      <c r="AD512" s="12">
        <f t="shared" si="1279"/>
        <v>2277.1999999999998</v>
      </c>
      <c r="AE512" s="12">
        <f t="shared" si="1280"/>
        <v>2277.1999999999998</v>
      </c>
      <c r="AF512" s="12">
        <f t="shared" si="1336"/>
        <v>0</v>
      </c>
      <c r="AG512" s="12">
        <f t="shared" si="1336"/>
        <v>0</v>
      </c>
      <c r="AH512" s="12">
        <f t="shared" si="1263"/>
        <v>2271.1999999999998</v>
      </c>
      <c r="AI512" s="12">
        <f t="shared" si="1264"/>
        <v>2277.1999999999998</v>
      </c>
      <c r="AJ512" s="12">
        <f t="shared" si="1265"/>
        <v>2277.1999999999998</v>
      </c>
      <c r="AK512" s="12">
        <f t="shared" si="1337"/>
        <v>-0.5</v>
      </c>
      <c r="AL512" s="12">
        <f t="shared" si="1337"/>
        <v>0</v>
      </c>
      <c r="AM512" s="12">
        <f t="shared" si="1337"/>
        <v>0</v>
      </c>
      <c r="AN512" s="12">
        <f t="shared" si="1202"/>
        <v>2270.6999999999998</v>
      </c>
      <c r="AO512" s="12">
        <f t="shared" si="1203"/>
        <v>2277.1999999999998</v>
      </c>
      <c r="AP512" s="12">
        <f t="shared" si="1204"/>
        <v>2277.1999999999998</v>
      </c>
      <c r="AQ512" s="12">
        <f t="shared" si="1337"/>
        <v>0</v>
      </c>
      <c r="AR512" s="1"/>
    </row>
    <row r="513" spans="1:44" ht="15.75" customHeight="1" x14ac:dyDescent="0.25">
      <c r="A513" s="9" t="s">
        <v>937</v>
      </c>
      <c r="B513" s="11">
        <v>240</v>
      </c>
      <c r="C513" s="9" t="s">
        <v>187</v>
      </c>
      <c r="D513" s="9" t="s">
        <v>191</v>
      </c>
      <c r="E513" s="13" t="s">
        <v>396</v>
      </c>
      <c r="F513" s="12">
        <v>2271.1999999999998</v>
      </c>
      <c r="G513" s="12">
        <v>2277.1999999999998</v>
      </c>
      <c r="H513" s="12">
        <v>2277.1999999999998</v>
      </c>
      <c r="I513" s="12"/>
      <c r="J513" s="12"/>
      <c r="K513" s="12"/>
      <c r="L513" s="12">
        <f t="shared" si="1219"/>
        <v>2271.1999999999998</v>
      </c>
      <c r="M513" s="12">
        <f t="shared" si="1220"/>
        <v>2277.1999999999998</v>
      </c>
      <c r="N513" s="12">
        <f t="shared" si="1221"/>
        <v>2277.1999999999998</v>
      </c>
      <c r="O513" s="12"/>
      <c r="P513" s="12"/>
      <c r="Q513" s="12"/>
      <c r="R513" s="12">
        <f t="shared" si="1322"/>
        <v>2271.1999999999998</v>
      </c>
      <c r="S513" s="12">
        <f t="shared" si="1323"/>
        <v>2277.1999999999998</v>
      </c>
      <c r="T513" s="12">
        <f t="shared" si="1324"/>
        <v>2277.1999999999998</v>
      </c>
      <c r="U513" s="12"/>
      <c r="V513" s="12"/>
      <c r="W513" s="12">
        <f t="shared" si="1290"/>
        <v>2271.1999999999998</v>
      </c>
      <c r="X513" s="12">
        <f t="shared" si="1291"/>
        <v>2277.1999999999998</v>
      </c>
      <c r="Y513" s="12">
        <f t="shared" si="1292"/>
        <v>2277.1999999999998</v>
      </c>
      <c r="Z513" s="12"/>
      <c r="AA513" s="12"/>
      <c r="AB513" s="12"/>
      <c r="AC513" s="12">
        <f t="shared" si="1278"/>
        <v>2271.1999999999998</v>
      </c>
      <c r="AD513" s="12">
        <f t="shared" si="1279"/>
        <v>2277.1999999999998</v>
      </c>
      <c r="AE513" s="12">
        <f t="shared" si="1280"/>
        <v>2277.1999999999998</v>
      </c>
      <c r="AF513" s="12"/>
      <c r="AG513" s="12"/>
      <c r="AH513" s="12">
        <f t="shared" si="1263"/>
        <v>2271.1999999999998</v>
      </c>
      <c r="AI513" s="12">
        <f t="shared" si="1264"/>
        <v>2277.1999999999998</v>
      </c>
      <c r="AJ513" s="12">
        <f t="shared" si="1265"/>
        <v>2277.1999999999998</v>
      </c>
      <c r="AK513" s="12">
        <v>-0.5</v>
      </c>
      <c r="AL513" s="12"/>
      <c r="AM513" s="12"/>
      <c r="AN513" s="12">
        <f t="shared" si="1202"/>
        <v>2270.6999999999998</v>
      </c>
      <c r="AO513" s="12">
        <f t="shared" si="1203"/>
        <v>2277.1999999999998</v>
      </c>
      <c r="AP513" s="12">
        <f t="shared" si="1204"/>
        <v>2277.1999999999998</v>
      </c>
      <c r="AQ513" s="12"/>
      <c r="AR513" s="1"/>
    </row>
    <row r="514" spans="1:44" ht="47.25" customHeight="1" x14ac:dyDescent="0.25">
      <c r="A514" s="9" t="s">
        <v>937</v>
      </c>
      <c r="B514" s="11">
        <v>600</v>
      </c>
      <c r="C514" s="9"/>
      <c r="D514" s="9"/>
      <c r="E514" s="13" t="s">
        <v>436</v>
      </c>
      <c r="F514" s="12">
        <f t="shared" ref="F514:K515" si="1338">F515</f>
        <v>510</v>
      </c>
      <c r="G514" s="12">
        <f t="shared" si="1338"/>
        <v>510</v>
      </c>
      <c r="H514" s="12">
        <f t="shared" si="1338"/>
        <v>510</v>
      </c>
      <c r="I514" s="12">
        <f t="shared" si="1338"/>
        <v>0</v>
      </c>
      <c r="J514" s="12">
        <f t="shared" si="1338"/>
        <v>0</v>
      </c>
      <c r="K514" s="12">
        <f t="shared" si="1338"/>
        <v>0</v>
      </c>
      <c r="L514" s="12">
        <f t="shared" si="1219"/>
        <v>510</v>
      </c>
      <c r="M514" s="12">
        <f t="shared" si="1220"/>
        <v>510</v>
      </c>
      <c r="N514" s="12">
        <f t="shared" si="1221"/>
        <v>510</v>
      </c>
      <c r="O514" s="12">
        <f t="shared" ref="O514:Q515" si="1339">O515</f>
        <v>0</v>
      </c>
      <c r="P514" s="12">
        <f t="shared" si="1339"/>
        <v>0</v>
      </c>
      <c r="Q514" s="12">
        <f t="shared" si="1339"/>
        <v>0</v>
      </c>
      <c r="R514" s="12">
        <f t="shared" si="1322"/>
        <v>510</v>
      </c>
      <c r="S514" s="12">
        <f t="shared" si="1323"/>
        <v>510</v>
      </c>
      <c r="T514" s="12">
        <f t="shared" si="1324"/>
        <v>510</v>
      </c>
      <c r="U514" s="12">
        <f t="shared" ref="U514:V515" si="1340">U515</f>
        <v>0</v>
      </c>
      <c r="V514" s="12">
        <f t="shared" si="1340"/>
        <v>0</v>
      </c>
      <c r="W514" s="12">
        <f t="shared" si="1290"/>
        <v>510</v>
      </c>
      <c r="X514" s="12">
        <f t="shared" si="1291"/>
        <v>510</v>
      </c>
      <c r="Y514" s="12">
        <f t="shared" si="1292"/>
        <v>510</v>
      </c>
      <c r="Z514" s="12">
        <f t="shared" ref="Z514:AB515" si="1341">Z515</f>
        <v>0</v>
      </c>
      <c r="AA514" s="12">
        <f t="shared" si="1341"/>
        <v>0</v>
      </c>
      <c r="AB514" s="12">
        <f t="shared" si="1341"/>
        <v>0</v>
      </c>
      <c r="AC514" s="12">
        <f t="shared" si="1278"/>
        <v>510</v>
      </c>
      <c r="AD514" s="12">
        <f t="shared" si="1279"/>
        <v>510</v>
      </c>
      <c r="AE514" s="12">
        <f t="shared" si="1280"/>
        <v>510</v>
      </c>
      <c r="AF514" s="12">
        <f t="shared" ref="AF514:AG515" si="1342">AF515</f>
        <v>0</v>
      </c>
      <c r="AG514" s="12">
        <f t="shared" si="1342"/>
        <v>0</v>
      </c>
      <c r="AH514" s="12">
        <f t="shared" si="1263"/>
        <v>510</v>
      </c>
      <c r="AI514" s="12">
        <f t="shared" si="1264"/>
        <v>510</v>
      </c>
      <c r="AJ514" s="12">
        <f t="shared" si="1265"/>
        <v>510</v>
      </c>
      <c r="AK514" s="12">
        <f t="shared" ref="AK514:AQ515" si="1343">AK515</f>
        <v>0</v>
      </c>
      <c r="AL514" s="12">
        <f t="shared" si="1343"/>
        <v>0</v>
      </c>
      <c r="AM514" s="12">
        <f t="shared" si="1343"/>
        <v>0</v>
      </c>
      <c r="AN514" s="12">
        <f t="shared" si="1202"/>
        <v>510</v>
      </c>
      <c r="AO514" s="12">
        <f t="shared" si="1203"/>
        <v>510</v>
      </c>
      <c r="AP514" s="12">
        <f t="shared" si="1204"/>
        <v>510</v>
      </c>
      <c r="AQ514" s="12">
        <f t="shared" si="1343"/>
        <v>0</v>
      </c>
      <c r="AR514" s="1"/>
    </row>
    <row r="515" spans="1:44" ht="47.25" customHeight="1" x14ac:dyDescent="0.25">
      <c r="A515" s="9" t="s">
        <v>937</v>
      </c>
      <c r="B515" s="11">
        <v>630</v>
      </c>
      <c r="C515" s="9"/>
      <c r="D515" s="9"/>
      <c r="E515" s="13" t="s">
        <v>439</v>
      </c>
      <c r="F515" s="12">
        <f t="shared" si="1338"/>
        <v>510</v>
      </c>
      <c r="G515" s="12">
        <f t="shared" si="1338"/>
        <v>510</v>
      </c>
      <c r="H515" s="12">
        <f t="shared" si="1338"/>
        <v>510</v>
      </c>
      <c r="I515" s="12">
        <f t="shared" si="1338"/>
        <v>0</v>
      </c>
      <c r="J515" s="12">
        <f t="shared" si="1338"/>
        <v>0</v>
      </c>
      <c r="K515" s="12">
        <f t="shared" si="1338"/>
        <v>0</v>
      </c>
      <c r="L515" s="12">
        <f t="shared" si="1219"/>
        <v>510</v>
      </c>
      <c r="M515" s="12">
        <f t="shared" si="1220"/>
        <v>510</v>
      </c>
      <c r="N515" s="12">
        <f t="shared" si="1221"/>
        <v>510</v>
      </c>
      <c r="O515" s="12">
        <f t="shared" si="1339"/>
        <v>0</v>
      </c>
      <c r="P515" s="12">
        <f t="shared" si="1339"/>
        <v>0</v>
      </c>
      <c r="Q515" s="12">
        <f t="shared" si="1339"/>
        <v>0</v>
      </c>
      <c r="R515" s="12">
        <f t="shared" si="1322"/>
        <v>510</v>
      </c>
      <c r="S515" s="12">
        <f t="shared" si="1323"/>
        <v>510</v>
      </c>
      <c r="T515" s="12">
        <f t="shared" si="1324"/>
        <v>510</v>
      </c>
      <c r="U515" s="12">
        <f t="shared" si="1340"/>
        <v>0</v>
      </c>
      <c r="V515" s="12">
        <f t="shared" si="1340"/>
        <v>0</v>
      </c>
      <c r="W515" s="12">
        <f t="shared" si="1290"/>
        <v>510</v>
      </c>
      <c r="X515" s="12">
        <f t="shared" si="1291"/>
        <v>510</v>
      </c>
      <c r="Y515" s="12">
        <f t="shared" si="1292"/>
        <v>510</v>
      </c>
      <c r="Z515" s="12">
        <f t="shared" si="1341"/>
        <v>0</v>
      </c>
      <c r="AA515" s="12">
        <f t="shared" si="1341"/>
        <v>0</v>
      </c>
      <c r="AB515" s="12">
        <f t="shared" si="1341"/>
        <v>0</v>
      </c>
      <c r="AC515" s="12">
        <f t="shared" si="1278"/>
        <v>510</v>
      </c>
      <c r="AD515" s="12">
        <f t="shared" si="1279"/>
        <v>510</v>
      </c>
      <c r="AE515" s="12">
        <f t="shared" si="1280"/>
        <v>510</v>
      </c>
      <c r="AF515" s="12">
        <f t="shared" si="1342"/>
        <v>0</v>
      </c>
      <c r="AG515" s="12">
        <f t="shared" si="1342"/>
        <v>0</v>
      </c>
      <c r="AH515" s="12">
        <f t="shared" si="1263"/>
        <v>510</v>
      </c>
      <c r="AI515" s="12">
        <f t="shared" si="1264"/>
        <v>510</v>
      </c>
      <c r="AJ515" s="12">
        <f t="shared" si="1265"/>
        <v>510</v>
      </c>
      <c r="AK515" s="12">
        <f t="shared" si="1343"/>
        <v>0</v>
      </c>
      <c r="AL515" s="12">
        <f t="shared" si="1343"/>
        <v>0</v>
      </c>
      <c r="AM515" s="12">
        <f t="shared" si="1343"/>
        <v>0</v>
      </c>
      <c r="AN515" s="12">
        <f t="shared" si="1202"/>
        <v>510</v>
      </c>
      <c r="AO515" s="12">
        <f t="shared" si="1203"/>
        <v>510</v>
      </c>
      <c r="AP515" s="12">
        <f t="shared" si="1204"/>
        <v>510</v>
      </c>
      <c r="AQ515" s="12">
        <f t="shared" si="1343"/>
        <v>0</v>
      </c>
      <c r="AR515" s="1"/>
    </row>
    <row r="516" spans="1:44" ht="15.75" customHeight="1" x14ac:dyDescent="0.25">
      <c r="A516" s="9" t="s">
        <v>937</v>
      </c>
      <c r="B516" s="11">
        <v>630</v>
      </c>
      <c r="C516" s="9" t="s">
        <v>187</v>
      </c>
      <c r="D516" s="9" t="s">
        <v>191</v>
      </c>
      <c r="E516" s="13" t="s">
        <v>396</v>
      </c>
      <c r="F516" s="12">
        <v>510</v>
      </c>
      <c r="G516" s="12">
        <v>510</v>
      </c>
      <c r="H516" s="12">
        <v>510</v>
      </c>
      <c r="I516" s="12"/>
      <c r="J516" s="12"/>
      <c r="K516" s="12"/>
      <c r="L516" s="12">
        <f t="shared" si="1219"/>
        <v>510</v>
      </c>
      <c r="M516" s="12">
        <f t="shared" si="1220"/>
        <v>510</v>
      </c>
      <c r="N516" s="12">
        <f t="shared" si="1221"/>
        <v>510</v>
      </c>
      <c r="O516" s="12"/>
      <c r="P516" s="12"/>
      <c r="Q516" s="12"/>
      <c r="R516" s="12">
        <f t="shared" si="1322"/>
        <v>510</v>
      </c>
      <c r="S516" s="12">
        <f t="shared" si="1323"/>
        <v>510</v>
      </c>
      <c r="T516" s="12">
        <f t="shared" si="1324"/>
        <v>510</v>
      </c>
      <c r="U516" s="12"/>
      <c r="V516" s="12"/>
      <c r="W516" s="12">
        <f t="shared" si="1290"/>
        <v>510</v>
      </c>
      <c r="X516" s="12">
        <f t="shared" si="1291"/>
        <v>510</v>
      </c>
      <c r="Y516" s="12">
        <f t="shared" si="1292"/>
        <v>510</v>
      </c>
      <c r="Z516" s="12"/>
      <c r="AA516" s="12"/>
      <c r="AB516" s="12"/>
      <c r="AC516" s="12">
        <f t="shared" si="1278"/>
        <v>510</v>
      </c>
      <c r="AD516" s="12">
        <f t="shared" si="1279"/>
        <v>510</v>
      </c>
      <c r="AE516" s="12">
        <f t="shared" si="1280"/>
        <v>510</v>
      </c>
      <c r="AF516" s="12"/>
      <c r="AG516" s="12"/>
      <c r="AH516" s="12">
        <f t="shared" si="1263"/>
        <v>510</v>
      </c>
      <c r="AI516" s="12">
        <f t="shared" si="1264"/>
        <v>510</v>
      </c>
      <c r="AJ516" s="12">
        <f t="shared" si="1265"/>
        <v>510</v>
      </c>
      <c r="AK516" s="12"/>
      <c r="AL516" s="12"/>
      <c r="AM516" s="12"/>
      <c r="AN516" s="12">
        <f t="shared" si="1202"/>
        <v>510</v>
      </c>
      <c r="AO516" s="12">
        <f t="shared" si="1203"/>
        <v>510</v>
      </c>
      <c r="AP516" s="12">
        <f t="shared" si="1204"/>
        <v>510</v>
      </c>
      <c r="AQ516" s="12"/>
      <c r="AR516" s="1"/>
    </row>
    <row r="517" spans="1:44" s="3" customFormat="1" ht="31.5" customHeight="1" x14ac:dyDescent="0.25">
      <c r="A517" s="7" t="s">
        <v>234</v>
      </c>
      <c r="B517" s="6"/>
      <c r="C517" s="7"/>
      <c r="D517" s="7"/>
      <c r="E517" s="14" t="s">
        <v>482</v>
      </c>
      <c r="F517" s="8">
        <f t="shared" ref="F517:K517" si="1344">F518+F535+F553</f>
        <v>253460.4</v>
      </c>
      <c r="G517" s="8">
        <f t="shared" si="1344"/>
        <v>253460.4</v>
      </c>
      <c r="H517" s="8">
        <f t="shared" si="1344"/>
        <v>253460.4</v>
      </c>
      <c r="I517" s="8">
        <f t="shared" si="1344"/>
        <v>0</v>
      </c>
      <c r="J517" s="8">
        <f t="shared" si="1344"/>
        <v>0</v>
      </c>
      <c r="K517" s="8">
        <f t="shared" si="1344"/>
        <v>0</v>
      </c>
      <c r="L517" s="8">
        <f t="shared" si="1219"/>
        <v>253460.4</v>
      </c>
      <c r="M517" s="8">
        <f t="shared" si="1220"/>
        <v>253460.4</v>
      </c>
      <c r="N517" s="8">
        <f t="shared" si="1221"/>
        <v>253460.4</v>
      </c>
      <c r="O517" s="8">
        <f t="shared" ref="O517:Q517" si="1345">O518+O535+O553</f>
        <v>0</v>
      </c>
      <c r="P517" s="8">
        <f t="shared" si="1345"/>
        <v>0</v>
      </c>
      <c r="Q517" s="8">
        <f t="shared" si="1345"/>
        <v>0</v>
      </c>
      <c r="R517" s="12">
        <f t="shared" si="1322"/>
        <v>253460.4</v>
      </c>
      <c r="S517" s="12">
        <f t="shared" si="1323"/>
        <v>253460.4</v>
      </c>
      <c r="T517" s="12">
        <f t="shared" si="1324"/>
        <v>253460.4</v>
      </c>
      <c r="U517" s="8">
        <f t="shared" ref="U517:V517" si="1346">U518+U535+U553</f>
        <v>0</v>
      </c>
      <c r="V517" s="8">
        <f t="shared" si="1346"/>
        <v>0</v>
      </c>
      <c r="W517" s="12">
        <f t="shared" si="1290"/>
        <v>253460.4</v>
      </c>
      <c r="X517" s="12">
        <f t="shared" si="1291"/>
        <v>253460.4</v>
      </c>
      <c r="Y517" s="12">
        <f t="shared" si="1292"/>
        <v>253460.4</v>
      </c>
      <c r="Z517" s="8">
        <f t="shared" ref="Z517:AB517" si="1347">Z518+Z535+Z553</f>
        <v>752.88499999999999</v>
      </c>
      <c r="AA517" s="8">
        <f t="shared" si="1347"/>
        <v>0</v>
      </c>
      <c r="AB517" s="8">
        <f t="shared" si="1347"/>
        <v>0</v>
      </c>
      <c r="AC517" s="12">
        <f t="shared" si="1278"/>
        <v>254213.285</v>
      </c>
      <c r="AD517" s="12">
        <f t="shared" si="1279"/>
        <v>253460.4</v>
      </c>
      <c r="AE517" s="12">
        <f t="shared" si="1280"/>
        <v>253460.4</v>
      </c>
      <c r="AF517" s="8">
        <f t="shared" ref="AF517:AG517" si="1348">AF518+AF535+AF553</f>
        <v>0</v>
      </c>
      <c r="AG517" s="8">
        <f t="shared" si="1348"/>
        <v>0</v>
      </c>
      <c r="AH517" s="8">
        <f t="shared" si="1263"/>
        <v>254213.285</v>
      </c>
      <c r="AI517" s="8">
        <f t="shared" si="1264"/>
        <v>253460.4</v>
      </c>
      <c r="AJ517" s="8">
        <f t="shared" si="1265"/>
        <v>253460.4</v>
      </c>
      <c r="AK517" s="8">
        <f>AK518+AK535+AK553</f>
        <v>-2285.3000000000002</v>
      </c>
      <c r="AL517" s="8">
        <f>AL518+AL535+AL553</f>
        <v>-2285.3000000000002</v>
      </c>
      <c r="AM517" s="8">
        <f>AM518+AM535+AM553</f>
        <v>-2285.3000000000002</v>
      </c>
      <c r="AN517" s="8">
        <f t="shared" si="1202"/>
        <v>251927.98500000002</v>
      </c>
      <c r="AO517" s="8">
        <f t="shared" si="1203"/>
        <v>251175.1</v>
      </c>
      <c r="AP517" s="8">
        <f t="shared" si="1204"/>
        <v>251175.1</v>
      </c>
      <c r="AQ517" s="8">
        <f>AQ518+AQ535+AQ553</f>
        <v>0</v>
      </c>
      <c r="AR517" s="52"/>
    </row>
    <row r="518" spans="1:44" s="26" customFormat="1" ht="31.5" customHeight="1" x14ac:dyDescent="0.25">
      <c r="A518" s="27" t="s">
        <v>235</v>
      </c>
      <c r="B518" s="28"/>
      <c r="C518" s="27"/>
      <c r="D518" s="27"/>
      <c r="E518" s="23" t="s">
        <v>483</v>
      </c>
      <c r="F518" s="29">
        <f t="shared" ref="F518:K518" si="1349">F519+F523+F527</f>
        <v>32274.2</v>
      </c>
      <c r="G518" s="29">
        <f t="shared" si="1349"/>
        <v>32274.2</v>
      </c>
      <c r="H518" s="29">
        <f t="shared" si="1349"/>
        <v>32274.2</v>
      </c>
      <c r="I518" s="29">
        <f t="shared" si="1349"/>
        <v>0</v>
      </c>
      <c r="J518" s="29">
        <f t="shared" si="1349"/>
        <v>0</v>
      </c>
      <c r="K518" s="29">
        <f t="shared" si="1349"/>
        <v>0</v>
      </c>
      <c r="L518" s="29">
        <f t="shared" si="1219"/>
        <v>32274.2</v>
      </c>
      <c r="M518" s="29">
        <f t="shared" si="1220"/>
        <v>32274.2</v>
      </c>
      <c r="N518" s="29">
        <f t="shared" si="1221"/>
        <v>32274.2</v>
      </c>
      <c r="O518" s="29">
        <f t="shared" ref="O518:Q518" si="1350">O519+O523+O527</f>
        <v>0</v>
      </c>
      <c r="P518" s="29">
        <f t="shared" si="1350"/>
        <v>0</v>
      </c>
      <c r="Q518" s="29">
        <f t="shared" si="1350"/>
        <v>0</v>
      </c>
      <c r="R518" s="12">
        <f t="shared" si="1322"/>
        <v>32274.2</v>
      </c>
      <c r="S518" s="12">
        <f t="shared" si="1323"/>
        <v>32274.2</v>
      </c>
      <c r="T518" s="12">
        <f t="shared" si="1324"/>
        <v>32274.2</v>
      </c>
      <c r="U518" s="29">
        <f t="shared" ref="U518:V518" si="1351">U519+U523+U527</f>
        <v>0</v>
      </c>
      <c r="V518" s="29">
        <f t="shared" si="1351"/>
        <v>0</v>
      </c>
      <c r="W518" s="12">
        <f t="shared" si="1290"/>
        <v>32274.2</v>
      </c>
      <c r="X518" s="12">
        <f t="shared" si="1291"/>
        <v>32274.2</v>
      </c>
      <c r="Y518" s="12">
        <f t="shared" si="1292"/>
        <v>32274.2</v>
      </c>
      <c r="Z518" s="29">
        <f t="shared" ref="Z518:AB518" si="1352">Z519+Z523+Z527</f>
        <v>0</v>
      </c>
      <c r="AA518" s="29">
        <f t="shared" si="1352"/>
        <v>0</v>
      </c>
      <c r="AB518" s="29">
        <f t="shared" si="1352"/>
        <v>0</v>
      </c>
      <c r="AC518" s="12">
        <f t="shared" si="1278"/>
        <v>32274.2</v>
      </c>
      <c r="AD518" s="12">
        <f t="shared" si="1279"/>
        <v>32274.2</v>
      </c>
      <c r="AE518" s="12">
        <f t="shared" si="1280"/>
        <v>32274.2</v>
      </c>
      <c r="AF518" s="29">
        <f t="shared" ref="AF518:AG518" si="1353">AF519+AF523+AF527</f>
        <v>0</v>
      </c>
      <c r="AG518" s="29">
        <f t="shared" si="1353"/>
        <v>0</v>
      </c>
      <c r="AH518" s="29">
        <f t="shared" si="1263"/>
        <v>32274.2</v>
      </c>
      <c r="AI518" s="29">
        <f t="shared" si="1264"/>
        <v>32274.2</v>
      </c>
      <c r="AJ518" s="29">
        <f t="shared" si="1265"/>
        <v>32274.2</v>
      </c>
      <c r="AK518" s="29">
        <f t="shared" ref="AK518:AQ518" si="1354">AK519+AK523+AK527</f>
        <v>-2285.3000000000002</v>
      </c>
      <c r="AL518" s="29">
        <f t="shared" ref="AL518:AM518" si="1355">AL519+AL523+AL527</f>
        <v>-2285.3000000000002</v>
      </c>
      <c r="AM518" s="29">
        <f t="shared" si="1355"/>
        <v>-2285.3000000000002</v>
      </c>
      <c r="AN518" s="29">
        <f t="shared" si="1202"/>
        <v>29988.9</v>
      </c>
      <c r="AO518" s="29">
        <f t="shared" si="1203"/>
        <v>29988.9</v>
      </c>
      <c r="AP518" s="29">
        <f t="shared" si="1204"/>
        <v>29988.9</v>
      </c>
      <c r="AQ518" s="29">
        <f t="shared" si="1354"/>
        <v>0</v>
      </c>
      <c r="AR518" s="25"/>
    </row>
    <row r="519" spans="1:44" ht="63" customHeight="1" x14ac:dyDescent="0.25">
      <c r="A519" s="9" t="s">
        <v>96</v>
      </c>
      <c r="B519" s="11"/>
      <c r="C519" s="9"/>
      <c r="D519" s="9"/>
      <c r="E519" s="30" t="s">
        <v>939</v>
      </c>
      <c r="F519" s="12">
        <f t="shared" ref="F519:K521" si="1356">F520</f>
        <v>2425.3000000000002</v>
      </c>
      <c r="G519" s="12">
        <f t="shared" si="1356"/>
        <v>2425.3000000000002</v>
      </c>
      <c r="H519" s="12">
        <f t="shared" si="1356"/>
        <v>2425.3000000000002</v>
      </c>
      <c r="I519" s="12">
        <f t="shared" si="1356"/>
        <v>0</v>
      </c>
      <c r="J519" s="12">
        <f t="shared" si="1356"/>
        <v>0</v>
      </c>
      <c r="K519" s="12">
        <f t="shared" si="1356"/>
        <v>0</v>
      </c>
      <c r="L519" s="12">
        <f t="shared" si="1219"/>
        <v>2425.3000000000002</v>
      </c>
      <c r="M519" s="12">
        <f t="shared" si="1220"/>
        <v>2425.3000000000002</v>
      </c>
      <c r="N519" s="12">
        <f t="shared" si="1221"/>
        <v>2425.3000000000002</v>
      </c>
      <c r="O519" s="12">
        <f t="shared" ref="O519:Q521" si="1357">O520</f>
        <v>0</v>
      </c>
      <c r="P519" s="12">
        <f t="shared" si="1357"/>
        <v>0</v>
      </c>
      <c r="Q519" s="12">
        <f t="shared" si="1357"/>
        <v>0</v>
      </c>
      <c r="R519" s="12">
        <f t="shared" si="1322"/>
        <v>2425.3000000000002</v>
      </c>
      <c r="S519" s="12">
        <f t="shared" si="1323"/>
        <v>2425.3000000000002</v>
      </c>
      <c r="T519" s="12">
        <f t="shared" si="1324"/>
        <v>2425.3000000000002</v>
      </c>
      <c r="U519" s="12">
        <f t="shared" ref="U519:V521" si="1358">U520</f>
        <v>0</v>
      </c>
      <c r="V519" s="12">
        <f t="shared" si="1358"/>
        <v>0</v>
      </c>
      <c r="W519" s="12">
        <f t="shared" si="1290"/>
        <v>2425.3000000000002</v>
      </c>
      <c r="X519" s="12">
        <f t="shared" si="1291"/>
        <v>2425.3000000000002</v>
      </c>
      <c r="Y519" s="12">
        <f t="shared" si="1292"/>
        <v>2425.3000000000002</v>
      </c>
      <c r="Z519" s="12">
        <f t="shared" ref="Z519:AB521" si="1359">Z520</f>
        <v>0</v>
      </c>
      <c r="AA519" s="12">
        <f t="shared" si="1359"/>
        <v>0</v>
      </c>
      <c r="AB519" s="12">
        <f t="shared" si="1359"/>
        <v>0</v>
      </c>
      <c r="AC519" s="12">
        <f t="shared" si="1278"/>
        <v>2425.3000000000002</v>
      </c>
      <c r="AD519" s="12">
        <f t="shared" si="1279"/>
        <v>2425.3000000000002</v>
      </c>
      <c r="AE519" s="12">
        <f t="shared" si="1280"/>
        <v>2425.3000000000002</v>
      </c>
      <c r="AF519" s="12">
        <f t="shared" ref="AF519:AG521" si="1360">AF520</f>
        <v>0</v>
      </c>
      <c r="AG519" s="12">
        <f t="shared" si="1360"/>
        <v>0</v>
      </c>
      <c r="AH519" s="12">
        <f t="shared" si="1263"/>
        <v>2425.3000000000002</v>
      </c>
      <c r="AI519" s="12">
        <f t="shared" si="1264"/>
        <v>2425.3000000000002</v>
      </c>
      <c r="AJ519" s="12">
        <f t="shared" si="1265"/>
        <v>2425.3000000000002</v>
      </c>
      <c r="AK519" s="12">
        <f t="shared" ref="AK519:AQ521" si="1361">AK520</f>
        <v>-2285.3000000000002</v>
      </c>
      <c r="AL519" s="12">
        <f t="shared" si="1361"/>
        <v>-2285.3000000000002</v>
      </c>
      <c r="AM519" s="12">
        <f t="shared" si="1361"/>
        <v>-2285.3000000000002</v>
      </c>
      <c r="AN519" s="12">
        <f t="shared" si="1202"/>
        <v>140</v>
      </c>
      <c r="AO519" s="12">
        <f t="shared" si="1203"/>
        <v>140</v>
      </c>
      <c r="AP519" s="12">
        <f t="shared" si="1204"/>
        <v>140</v>
      </c>
      <c r="AQ519" s="12">
        <f t="shared" si="1361"/>
        <v>0</v>
      </c>
      <c r="AR519" s="1"/>
    </row>
    <row r="520" spans="1:44" ht="47.25" customHeight="1" x14ac:dyDescent="0.25">
      <c r="A520" s="9" t="s">
        <v>96</v>
      </c>
      <c r="B520" s="11">
        <v>600</v>
      </c>
      <c r="C520" s="9"/>
      <c r="D520" s="9"/>
      <c r="E520" s="13" t="s">
        <v>436</v>
      </c>
      <c r="F520" s="12">
        <f t="shared" si="1356"/>
        <v>2425.3000000000002</v>
      </c>
      <c r="G520" s="12">
        <f t="shared" si="1356"/>
        <v>2425.3000000000002</v>
      </c>
      <c r="H520" s="12">
        <f t="shared" si="1356"/>
        <v>2425.3000000000002</v>
      </c>
      <c r="I520" s="12">
        <f t="shared" si="1356"/>
        <v>0</v>
      </c>
      <c r="J520" s="12">
        <f t="shared" si="1356"/>
        <v>0</v>
      </c>
      <c r="K520" s="12">
        <f t="shared" si="1356"/>
        <v>0</v>
      </c>
      <c r="L520" s="12">
        <f t="shared" si="1219"/>
        <v>2425.3000000000002</v>
      </c>
      <c r="M520" s="12">
        <f t="shared" si="1220"/>
        <v>2425.3000000000002</v>
      </c>
      <c r="N520" s="12">
        <f t="shared" si="1221"/>
        <v>2425.3000000000002</v>
      </c>
      <c r="O520" s="12">
        <f t="shared" si="1357"/>
        <v>0</v>
      </c>
      <c r="P520" s="12">
        <f t="shared" si="1357"/>
        <v>0</v>
      </c>
      <c r="Q520" s="12">
        <f t="shared" si="1357"/>
        <v>0</v>
      </c>
      <c r="R520" s="12">
        <f t="shared" si="1322"/>
        <v>2425.3000000000002</v>
      </c>
      <c r="S520" s="12">
        <f t="shared" si="1323"/>
        <v>2425.3000000000002</v>
      </c>
      <c r="T520" s="12">
        <f t="shared" si="1324"/>
        <v>2425.3000000000002</v>
      </c>
      <c r="U520" s="12">
        <f t="shared" si="1358"/>
        <v>0</v>
      </c>
      <c r="V520" s="12">
        <f t="shared" si="1358"/>
        <v>0</v>
      </c>
      <c r="W520" s="12">
        <f t="shared" si="1290"/>
        <v>2425.3000000000002</v>
      </c>
      <c r="X520" s="12">
        <f t="shared" si="1291"/>
        <v>2425.3000000000002</v>
      </c>
      <c r="Y520" s="12">
        <f t="shared" si="1292"/>
        <v>2425.3000000000002</v>
      </c>
      <c r="Z520" s="12">
        <f t="shared" si="1359"/>
        <v>0</v>
      </c>
      <c r="AA520" s="12">
        <f t="shared" si="1359"/>
        <v>0</v>
      </c>
      <c r="AB520" s="12">
        <f t="shared" si="1359"/>
        <v>0</v>
      </c>
      <c r="AC520" s="12">
        <f t="shared" si="1278"/>
        <v>2425.3000000000002</v>
      </c>
      <c r="AD520" s="12">
        <f t="shared" si="1279"/>
        <v>2425.3000000000002</v>
      </c>
      <c r="AE520" s="12">
        <f t="shared" si="1280"/>
        <v>2425.3000000000002</v>
      </c>
      <c r="AF520" s="12">
        <f t="shared" si="1360"/>
        <v>0</v>
      </c>
      <c r="AG520" s="12">
        <f t="shared" si="1360"/>
        <v>0</v>
      </c>
      <c r="AH520" s="12">
        <f t="shared" si="1263"/>
        <v>2425.3000000000002</v>
      </c>
      <c r="AI520" s="12">
        <f t="shared" si="1264"/>
        <v>2425.3000000000002</v>
      </c>
      <c r="AJ520" s="12">
        <f t="shared" si="1265"/>
        <v>2425.3000000000002</v>
      </c>
      <c r="AK520" s="12">
        <f t="shared" si="1361"/>
        <v>-2285.3000000000002</v>
      </c>
      <c r="AL520" s="12">
        <f t="shared" si="1361"/>
        <v>-2285.3000000000002</v>
      </c>
      <c r="AM520" s="12">
        <f t="shared" si="1361"/>
        <v>-2285.3000000000002</v>
      </c>
      <c r="AN520" s="12">
        <f t="shared" si="1202"/>
        <v>140</v>
      </c>
      <c r="AO520" s="12">
        <f t="shared" si="1203"/>
        <v>140</v>
      </c>
      <c r="AP520" s="12">
        <f t="shared" si="1204"/>
        <v>140</v>
      </c>
      <c r="AQ520" s="12">
        <f t="shared" si="1361"/>
        <v>0</v>
      </c>
      <c r="AR520" s="1"/>
    </row>
    <row r="521" spans="1:44" ht="15.75" customHeight="1" x14ac:dyDescent="0.25">
      <c r="A521" s="9" t="s">
        <v>96</v>
      </c>
      <c r="B521" s="11">
        <v>610</v>
      </c>
      <c r="C521" s="9"/>
      <c r="D521" s="9"/>
      <c r="E521" s="13" t="s">
        <v>437</v>
      </c>
      <c r="F521" s="12">
        <f t="shared" si="1356"/>
        <v>2425.3000000000002</v>
      </c>
      <c r="G521" s="12">
        <f t="shared" si="1356"/>
        <v>2425.3000000000002</v>
      </c>
      <c r="H521" s="12">
        <f t="shared" si="1356"/>
        <v>2425.3000000000002</v>
      </c>
      <c r="I521" s="12">
        <f t="shared" si="1356"/>
        <v>0</v>
      </c>
      <c r="J521" s="12">
        <f t="shared" si="1356"/>
        <v>0</v>
      </c>
      <c r="K521" s="12">
        <f t="shared" si="1356"/>
        <v>0</v>
      </c>
      <c r="L521" s="12">
        <f t="shared" si="1219"/>
        <v>2425.3000000000002</v>
      </c>
      <c r="M521" s="12">
        <f t="shared" si="1220"/>
        <v>2425.3000000000002</v>
      </c>
      <c r="N521" s="12">
        <f t="shared" si="1221"/>
        <v>2425.3000000000002</v>
      </c>
      <c r="O521" s="12">
        <f t="shared" si="1357"/>
        <v>0</v>
      </c>
      <c r="P521" s="12">
        <f t="shared" si="1357"/>
        <v>0</v>
      </c>
      <c r="Q521" s="12">
        <f t="shared" si="1357"/>
        <v>0</v>
      </c>
      <c r="R521" s="12">
        <f t="shared" si="1322"/>
        <v>2425.3000000000002</v>
      </c>
      <c r="S521" s="12">
        <f t="shared" si="1323"/>
        <v>2425.3000000000002</v>
      </c>
      <c r="T521" s="12">
        <f t="shared" si="1324"/>
        <v>2425.3000000000002</v>
      </c>
      <c r="U521" s="12">
        <f t="shared" si="1358"/>
        <v>0</v>
      </c>
      <c r="V521" s="12">
        <f t="shared" si="1358"/>
        <v>0</v>
      </c>
      <c r="W521" s="12">
        <f t="shared" si="1290"/>
        <v>2425.3000000000002</v>
      </c>
      <c r="X521" s="12">
        <f t="shared" si="1291"/>
        <v>2425.3000000000002</v>
      </c>
      <c r="Y521" s="12">
        <f t="shared" si="1292"/>
        <v>2425.3000000000002</v>
      </c>
      <c r="Z521" s="12">
        <f t="shared" si="1359"/>
        <v>0</v>
      </c>
      <c r="AA521" s="12">
        <f t="shared" si="1359"/>
        <v>0</v>
      </c>
      <c r="AB521" s="12">
        <f t="shared" si="1359"/>
        <v>0</v>
      </c>
      <c r="AC521" s="12">
        <f t="shared" si="1278"/>
        <v>2425.3000000000002</v>
      </c>
      <c r="AD521" s="12">
        <f t="shared" si="1279"/>
        <v>2425.3000000000002</v>
      </c>
      <c r="AE521" s="12">
        <f t="shared" si="1280"/>
        <v>2425.3000000000002</v>
      </c>
      <c r="AF521" s="12">
        <f t="shared" si="1360"/>
        <v>0</v>
      </c>
      <c r="AG521" s="12">
        <f t="shared" si="1360"/>
        <v>0</v>
      </c>
      <c r="AH521" s="12">
        <f t="shared" si="1263"/>
        <v>2425.3000000000002</v>
      </c>
      <c r="AI521" s="12">
        <f t="shared" si="1264"/>
        <v>2425.3000000000002</v>
      </c>
      <c r="AJ521" s="12">
        <f t="shared" si="1265"/>
        <v>2425.3000000000002</v>
      </c>
      <c r="AK521" s="12">
        <f t="shared" si="1361"/>
        <v>-2285.3000000000002</v>
      </c>
      <c r="AL521" s="12">
        <f t="shared" si="1361"/>
        <v>-2285.3000000000002</v>
      </c>
      <c r="AM521" s="12">
        <f t="shared" si="1361"/>
        <v>-2285.3000000000002</v>
      </c>
      <c r="AN521" s="12">
        <f t="shared" si="1202"/>
        <v>140</v>
      </c>
      <c r="AO521" s="12">
        <f t="shared" si="1203"/>
        <v>140</v>
      </c>
      <c r="AP521" s="12">
        <f t="shared" si="1204"/>
        <v>140</v>
      </c>
      <c r="AQ521" s="12">
        <f t="shared" si="1361"/>
        <v>0</v>
      </c>
      <c r="AR521" s="1"/>
    </row>
    <row r="522" spans="1:44" ht="15.75" customHeight="1" x14ac:dyDescent="0.25">
      <c r="A522" s="9" t="s">
        <v>96</v>
      </c>
      <c r="B522" s="11">
        <v>610</v>
      </c>
      <c r="C522" s="9" t="s">
        <v>189</v>
      </c>
      <c r="D522" s="9" t="s">
        <v>192</v>
      </c>
      <c r="E522" s="13" t="s">
        <v>412</v>
      </c>
      <c r="F522" s="12">
        <v>2425.3000000000002</v>
      </c>
      <c r="G522" s="12">
        <v>2425.3000000000002</v>
      </c>
      <c r="H522" s="12">
        <v>2425.3000000000002</v>
      </c>
      <c r="I522" s="12"/>
      <c r="J522" s="12"/>
      <c r="K522" s="12"/>
      <c r="L522" s="12">
        <f t="shared" si="1219"/>
        <v>2425.3000000000002</v>
      </c>
      <c r="M522" s="12">
        <f t="shared" si="1220"/>
        <v>2425.3000000000002</v>
      </c>
      <c r="N522" s="12">
        <f t="shared" si="1221"/>
        <v>2425.3000000000002</v>
      </c>
      <c r="O522" s="12"/>
      <c r="P522" s="12"/>
      <c r="Q522" s="12"/>
      <c r="R522" s="12">
        <f t="shared" si="1322"/>
        <v>2425.3000000000002</v>
      </c>
      <c r="S522" s="12">
        <f t="shared" si="1323"/>
        <v>2425.3000000000002</v>
      </c>
      <c r="T522" s="12">
        <f t="shared" si="1324"/>
        <v>2425.3000000000002</v>
      </c>
      <c r="U522" s="12"/>
      <c r="V522" s="12"/>
      <c r="W522" s="12">
        <f t="shared" si="1290"/>
        <v>2425.3000000000002</v>
      </c>
      <c r="X522" s="12">
        <f t="shared" si="1291"/>
        <v>2425.3000000000002</v>
      </c>
      <c r="Y522" s="12">
        <f t="shared" si="1292"/>
        <v>2425.3000000000002</v>
      </c>
      <c r="Z522" s="12"/>
      <c r="AA522" s="12"/>
      <c r="AB522" s="12"/>
      <c r="AC522" s="12">
        <f t="shared" si="1278"/>
        <v>2425.3000000000002</v>
      </c>
      <c r="AD522" s="12">
        <f t="shared" si="1279"/>
        <v>2425.3000000000002</v>
      </c>
      <c r="AE522" s="12">
        <f t="shared" si="1280"/>
        <v>2425.3000000000002</v>
      </c>
      <c r="AF522" s="12"/>
      <c r="AG522" s="12"/>
      <c r="AH522" s="12">
        <f t="shared" si="1263"/>
        <v>2425.3000000000002</v>
      </c>
      <c r="AI522" s="12">
        <f t="shared" si="1264"/>
        <v>2425.3000000000002</v>
      </c>
      <c r="AJ522" s="12">
        <f t="shared" si="1265"/>
        <v>2425.3000000000002</v>
      </c>
      <c r="AK522" s="12">
        <v>-2285.3000000000002</v>
      </c>
      <c r="AL522" s="12">
        <v>-2285.3000000000002</v>
      </c>
      <c r="AM522" s="12">
        <v>-2285.3000000000002</v>
      </c>
      <c r="AN522" s="12">
        <f t="shared" si="1202"/>
        <v>140</v>
      </c>
      <c r="AO522" s="12">
        <f t="shared" si="1203"/>
        <v>140</v>
      </c>
      <c r="AP522" s="12">
        <f t="shared" si="1204"/>
        <v>140</v>
      </c>
      <c r="AQ522" s="12"/>
      <c r="AR522" s="1"/>
    </row>
    <row r="523" spans="1:44" ht="63" customHeight="1" x14ac:dyDescent="0.25">
      <c r="A523" s="9" t="s">
        <v>97</v>
      </c>
      <c r="B523" s="11"/>
      <c r="C523" s="9"/>
      <c r="D523" s="9"/>
      <c r="E523" s="30" t="s">
        <v>1080</v>
      </c>
      <c r="F523" s="12">
        <f t="shared" ref="F523:K525" si="1362">F524</f>
        <v>489.4</v>
      </c>
      <c r="G523" s="12">
        <f t="shared" si="1362"/>
        <v>489.4</v>
      </c>
      <c r="H523" s="12">
        <f t="shared" si="1362"/>
        <v>489.4</v>
      </c>
      <c r="I523" s="12">
        <f t="shared" si="1362"/>
        <v>0</v>
      </c>
      <c r="J523" s="12">
        <f t="shared" si="1362"/>
        <v>0</v>
      </c>
      <c r="K523" s="12">
        <f t="shared" si="1362"/>
        <v>0</v>
      </c>
      <c r="L523" s="12">
        <f t="shared" si="1219"/>
        <v>489.4</v>
      </c>
      <c r="M523" s="12">
        <f t="shared" si="1220"/>
        <v>489.4</v>
      </c>
      <c r="N523" s="12">
        <f t="shared" si="1221"/>
        <v>489.4</v>
      </c>
      <c r="O523" s="12">
        <f t="shared" ref="O523:Q525" si="1363">O524</f>
        <v>0</v>
      </c>
      <c r="P523" s="12">
        <f t="shared" si="1363"/>
        <v>0</v>
      </c>
      <c r="Q523" s="12">
        <f t="shared" si="1363"/>
        <v>0</v>
      </c>
      <c r="R523" s="12">
        <f t="shared" si="1322"/>
        <v>489.4</v>
      </c>
      <c r="S523" s="12">
        <f t="shared" si="1323"/>
        <v>489.4</v>
      </c>
      <c r="T523" s="12">
        <f t="shared" si="1324"/>
        <v>489.4</v>
      </c>
      <c r="U523" s="12">
        <f t="shared" ref="U523:V525" si="1364">U524</f>
        <v>0</v>
      </c>
      <c r="V523" s="12">
        <f t="shared" si="1364"/>
        <v>0</v>
      </c>
      <c r="W523" s="12">
        <f t="shared" si="1290"/>
        <v>489.4</v>
      </c>
      <c r="X523" s="12">
        <f t="shared" si="1291"/>
        <v>489.4</v>
      </c>
      <c r="Y523" s="12">
        <f t="shared" si="1292"/>
        <v>489.4</v>
      </c>
      <c r="Z523" s="12">
        <f t="shared" ref="Z523:AB525" si="1365">Z524</f>
        <v>0</v>
      </c>
      <c r="AA523" s="12">
        <f t="shared" si="1365"/>
        <v>0</v>
      </c>
      <c r="AB523" s="12">
        <f t="shared" si="1365"/>
        <v>0</v>
      </c>
      <c r="AC523" s="12">
        <f t="shared" si="1278"/>
        <v>489.4</v>
      </c>
      <c r="AD523" s="12">
        <f t="shared" si="1279"/>
        <v>489.4</v>
      </c>
      <c r="AE523" s="12">
        <f t="shared" si="1280"/>
        <v>489.4</v>
      </c>
      <c r="AF523" s="12">
        <f t="shared" ref="AF523:AG525" si="1366">AF524</f>
        <v>0</v>
      </c>
      <c r="AG523" s="12">
        <f t="shared" si="1366"/>
        <v>0</v>
      </c>
      <c r="AH523" s="12">
        <f t="shared" si="1263"/>
        <v>489.4</v>
      </c>
      <c r="AI523" s="12">
        <f t="shared" si="1264"/>
        <v>489.4</v>
      </c>
      <c r="AJ523" s="12">
        <f t="shared" si="1265"/>
        <v>489.4</v>
      </c>
      <c r="AK523" s="12">
        <f t="shared" ref="AK523:AQ525" si="1367">AK524</f>
        <v>0</v>
      </c>
      <c r="AL523" s="12">
        <f t="shared" si="1367"/>
        <v>0</v>
      </c>
      <c r="AM523" s="12">
        <f t="shared" si="1367"/>
        <v>0</v>
      </c>
      <c r="AN523" s="12">
        <f t="shared" si="1202"/>
        <v>489.4</v>
      </c>
      <c r="AO523" s="12">
        <f t="shared" si="1203"/>
        <v>489.4</v>
      </c>
      <c r="AP523" s="12">
        <f t="shared" si="1204"/>
        <v>489.4</v>
      </c>
      <c r="AQ523" s="12">
        <f t="shared" si="1367"/>
        <v>0</v>
      </c>
      <c r="AR523" s="1"/>
    </row>
    <row r="524" spans="1:44" ht="47.25" customHeight="1" x14ac:dyDescent="0.25">
      <c r="A524" s="9" t="s">
        <v>97</v>
      </c>
      <c r="B524" s="11">
        <v>600</v>
      </c>
      <c r="C524" s="9"/>
      <c r="D524" s="9"/>
      <c r="E524" s="13" t="s">
        <v>436</v>
      </c>
      <c r="F524" s="12">
        <f t="shared" si="1362"/>
        <v>489.4</v>
      </c>
      <c r="G524" s="12">
        <f t="shared" si="1362"/>
        <v>489.4</v>
      </c>
      <c r="H524" s="12">
        <f t="shared" si="1362"/>
        <v>489.4</v>
      </c>
      <c r="I524" s="12">
        <f t="shared" si="1362"/>
        <v>0</v>
      </c>
      <c r="J524" s="12">
        <f t="shared" si="1362"/>
        <v>0</v>
      </c>
      <c r="K524" s="12">
        <f t="shared" si="1362"/>
        <v>0</v>
      </c>
      <c r="L524" s="12">
        <f t="shared" si="1219"/>
        <v>489.4</v>
      </c>
      <c r="M524" s="12">
        <f t="shared" si="1220"/>
        <v>489.4</v>
      </c>
      <c r="N524" s="12">
        <f t="shared" si="1221"/>
        <v>489.4</v>
      </c>
      <c r="O524" s="12">
        <f t="shared" si="1363"/>
        <v>0</v>
      </c>
      <c r="P524" s="12">
        <f t="shared" si="1363"/>
        <v>0</v>
      </c>
      <c r="Q524" s="12">
        <f t="shared" si="1363"/>
        <v>0</v>
      </c>
      <c r="R524" s="12">
        <f t="shared" si="1322"/>
        <v>489.4</v>
      </c>
      <c r="S524" s="12">
        <f t="shared" si="1323"/>
        <v>489.4</v>
      </c>
      <c r="T524" s="12">
        <f t="shared" si="1324"/>
        <v>489.4</v>
      </c>
      <c r="U524" s="12">
        <f t="shared" si="1364"/>
        <v>0</v>
      </c>
      <c r="V524" s="12">
        <f t="shared" si="1364"/>
        <v>0</v>
      </c>
      <c r="W524" s="12">
        <f t="shared" si="1290"/>
        <v>489.4</v>
      </c>
      <c r="X524" s="12">
        <f t="shared" si="1291"/>
        <v>489.4</v>
      </c>
      <c r="Y524" s="12">
        <f t="shared" si="1292"/>
        <v>489.4</v>
      </c>
      <c r="Z524" s="12">
        <f t="shared" si="1365"/>
        <v>0</v>
      </c>
      <c r="AA524" s="12">
        <f t="shared" si="1365"/>
        <v>0</v>
      </c>
      <c r="AB524" s="12">
        <f t="shared" si="1365"/>
        <v>0</v>
      </c>
      <c r="AC524" s="12">
        <f t="shared" si="1278"/>
        <v>489.4</v>
      </c>
      <c r="AD524" s="12">
        <f t="shared" si="1279"/>
        <v>489.4</v>
      </c>
      <c r="AE524" s="12">
        <f t="shared" si="1280"/>
        <v>489.4</v>
      </c>
      <c r="AF524" s="12">
        <f t="shared" si="1366"/>
        <v>0</v>
      </c>
      <c r="AG524" s="12">
        <f t="shared" si="1366"/>
        <v>0</v>
      </c>
      <c r="AH524" s="12">
        <f t="shared" si="1263"/>
        <v>489.4</v>
      </c>
      <c r="AI524" s="12">
        <f t="shared" si="1264"/>
        <v>489.4</v>
      </c>
      <c r="AJ524" s="12">
        <f t="shared" si="1265"/>
        <v>489.4</v>
      </c>
      <c r="AK524" s="12">
        <f t="shared" si="1367"/>
        <v>0</v>
      </c>
      <c r="AL524" s="12">
        <f t="shared" si="1367"/>
        <v>0</v>
      </c>
      <c r="AM524" s="12">
        <f t="shared" si="1367"/>
        <v>0</v>
      </c>
      <c r="AN524" s="12">
        <f t="shared" si="1202"/>
        <v>489.4</v>
      </c>
      <c r="AO524" s="12">
        <f t="shared" si="1203"/>
        <v>489.4</v>
      </c>
      <c r="AP524" s="12">
        <f t="shared" si="1204"/>
        <v>489.4</v>
      </c>
      <c r="AQ524" s="12">
        <f t="shared" si="1367"/>
        <v>0</v>
      </c>
      <c r="AR524" s="1"/>
    </row>
    <row r="525" spans="1:44" ht="15.75" customHeight="1" x14ac:dyDescent="0.25">
      <c r="A525" s="9" t="s">
        <v>97</v>
      </c>
      <c r="B525" s="11">
        <v>610</v>
      </c>
      <c r="C525" s="9"/>
      <c r="D525" s="9"/>
      <c r="E525" s="13" t="s">
        <v>437</v>
      </c>
      <c r="F525" s="12">
        <f t="shared" si="1362"/>
        <v>489.4</v>
      </c>
      <c r="G525" s="12">
        <f t="shared" si="1362"/>
        <v>489.4</v>
      </c>
      <c r="H525" s="12">
        <f t="shared" si="1362"/>
        <v>489.4</v>
      </c>
      <c r="I525" s="12">
        <f t="shared" si="1362"/>
        <v>0</v>
      </c>
      <c r="J525" s="12">
        <f t="shared" si="1362"/>
        <v>0</v>
      </c>
      <c r="K525" s="12">
        <f t="shared" si="1362"/>
        <v>0</v>
      </c>
      <c r="L525" s="12">
        <f t="shared" si="1219"/>
        <v>489.4</v>
      </c>
      <c r="M525" s="12">
        <f t="shared" si="1220"/>
        <v>489.4</v>
      </c>
      <c r="N525" s="12">
        <f t="shared" si="1221"/>
        <v>489.4</v>
      </c>
      <c r="O525" s="12">
        <f t="shared" si="1363"/>
        <v>0</v>
      </c>
      <c r="P525" s="12">
        <f t="shared" si="1363"/>
        <v>0</v>
      </c>
      <c r="Q525" s="12">
        <f t="shared" si="1363"/>
        <v>0</v>
      </c>
      <c r="R525" s="12">
        <f t="shared" si="1322"/>
        <v>489.4</v>
      </c>
      <c r="S525" s="12">
        <f t="shared" si="1323"/>
        <v>489.4</v>
      </c>
      <c r="T525" s="12">
        <f t="shared" si="1324"/>
        <v>489.4</v>
      </c>
      <c r="U525" s="12">
        <f t="shared" si="1364"/>
        <v>0</v>
      </c>
      <c r="V525" s="12">
        <f t="shared" si="1364"/>
        <v>0</v>
      </c>
      <c r="W525" s="12">
        <f t="shared" si="1290"/>
        <v>489.4</v>
      </c>
      <c r="X525" s="12">
        <f t="shared" si="1291"/>
        <v>489.4</v>
      </c>
      <c r="Y525" s="12">
        <f t="shared" si="1292"/>
        <v>489.4</v>
      </c>
      <c r="Z525" s="12">
        <f t="shared" si="1365"/>
        <v>0</v>
      </c>
      <c r="AA525" s="12">
        <f t="shared" si="1365"/>
        <v>0</v>
      </c>
      <c r="AB525" s="12">
        <f t="shared" si="1365"/>
        <v>0</v>
      </c>
      <c r="AC525" s="12">
        <f t="shared" si="1278"/>
        <v>489.4</v>
      </c>
      <c r="AD525" s="12">
        <f t="shared" si="1279"/>
        <v>489.4</v>
      </c>
      <c r="AE525" s="12">
        <f t="shared" si="1280"/>
        <v>489.4</v>
      </c>
      <c r="AF525" s="12">
        <f t="shared" si="1366"/>
        <v>0</v>
      </c>
      <c r="AG525" s="12">
        <f t="shared" si="1366"/>
        <v>0</v>
      </c>
      <c r="AH525" s="12">
        <f t="shared" si="1263"/>
        <v>489.4</v>
      </c>
      <c r="AI525" s="12">
        <f t="shared" si="1264"/>
        <v>489.4</v>
      </c>
      <c r="AJ525" s="12">
        <f t="shared" si="1265"/>
        <v>489.4</v>
      </c>
      <c r="AK525" s="12">
        <f t="shared" si="1367"/>
        <v>0</v>
      </c>
      <c r="AL525" s="12">
        <f t="shared" si="1367"/>
        <v>0</v>
      </c>
      <c r="AM525" s="12">
        <f t="shared" si="1367"/>
        <v>0</v>
      </c>
      <c r="AN525" s="12">
        <f t="shared" si="1202"/>
        <v>489.4</v>
      </c>
      <c r="AO525" s="12">
        <f t="shared" si="1203"/>
        <v>489.4</v>
      </c>
      <c r="AP525" s="12">
        <f t="shared" si="1204"/>
        <v>489.4</v>
      </c>
      <c r="AQ525" s="12">
        <f t="shared" si="1367"/>
        <v>0</v>
      </c>
      <c r="AR525" s="1"/>
    </row>
    <row r="526" spans="1:44" ht="15.75" customHeight="1" x14ac:dyDescent="0.25">
      <c r="A526" s="9" t="s">
        <v>97</v>
      </c>
      <c r="B526" s="11">
        <v>610</v>
      </c>
      <c r="C526" s="9" t="s">
        <v>189</v>
      </c>
      <c r="D526" s="9" t="s">
        <v>192</v>
      </c>
      <c r="E526" s="13" t="s">
        <v>412</v>
      </c>
      <c r="F526" s="12">
        <v>489.4</v>
      </c>
      <c r="G526" s="12">
        <v>489.4</v>
      </c>
      <c r="H526" s="12">
        <v>489.4</v>
      </c>
      <c r="I526" s="12"/>
      <c r="J526" s="12"/>
      <c r="K526" s="12"/>
      <c r="L526" s="12">
        <f t="shared" si="1219"/>
        <v>489.4</v>
      </c>
      <c r="M526" s="12">
        <f t="shared" si="1220"/>
        <v>489.4</v>
      </c>
      <c r="N526" s="12">
        <f t="shared" si="1221"/>
        <v>489.4</v>
      </c>
      <c r="O526" s="12"/>
      <c r="P526" s="12"/>
      <c r="Q526" s="12"/>
      <c r="R526" s="12">
        <f t="shared" si="1322"/>
        <v>489.4</v>
      </c>
      <c r="S526" s="12">
        <f t="shared" si="1323"/>
        <v>489.4</v>
      </c>
      <c r="T526" s="12">
        <f t="shared" si="1324"/>
        <v>489.4</v>
      </c>
      <c r="U526" s="12"/>
      <c r="V526" s="12"/>
      <c r="W526" s="12">
        <f t="shared" si="1290"/>
        <v>489.4</v>
      </c>
      <c r="X526" s="12">
        <f t="shared" si="1291"/>
        <v>489.4</v>
      </c>
      <c r="Y526" s="12">
        <f t="shared" si="1292"/>
        <v>489.4</v>
      </c>
      <c r="Z526" s="12"/>
      <c r="AA526" s="12"/>
      <c r="AB526" s="12"/>
      <c r="AC526" s="12">
        <f t="shared" si="1278"/>
        <v>489.4</v>
      </c>
      <c r="AD526" s="12">
        <f t="shared" si="1279"/>
        <v>489.4</v>
      </c>
      <c r="AE526" s="12">
        <f t="shared" si="1280"/>
        <v>489.4</v>
      </c>
      <c r="AF526" s="12"/>
      <c r="AG526" s="12"/>
      <c r="AH526" s="12">
        <f t="shared" si="1263"/>
        <v>489.4</v>
      </c>
      <c r="AI526" s="12">
        <f t="shared" si="1264"/>
        <v>489.4</v>
      </c>
      <c r="AJ526" s="12">
        <f t="shared" si="1265"/>
        <v>489.4</v>
      </c>
      <c r="AK526" s="12"/>
      <c r="AL526" s="12"/>
      <c r="AM526" s="12"/>
      <c r="AN526" s="12">
        <f t="shared" si="1202"/>
        <v>489.4</v>
      </c>
      <c r="AO526" s="12">
        <f t="shared" si="1203"/>
        <v>489.4</v>
      </c>
      <c r="AP526" s="12">
        <f t="shared" si="1204"/>
        <v>489.4</v>
      </c>
      <c r="AQ526" s="12"/>
      <c r="AR526" s="1"/>
    </row>
    <row r="527" spans="1:44" ht="78.75" customHeight="1" x14ac:dyDescent="0.25">
      <c r="A527" s="9" t="s">
        <v>236</v>
      </c>
      <c r="B527" s="11"/>
      <c r="C527" s="9"/>
      <c r="D527" s="9"/>
      <c r="E527" s="13" t="s">
        <v>484</v>
      </c>
      <c r="F527" s="12">
        <f t="shared" ref="F527:K527" si="1368">F528</f>
        <v>29359.5</v>
      </c>
      <c r="G527" s="12">
        <f t="shared" si="1368"/>
        <v>29359.5</v>
      </c>
      <c r="H527" s="12">
        <f t="shared" si="1368"/>
        <v>29359.5</v>
      </c>
      <c r="I527" s="12">
        <f t="shared" si="1368"/>
        <v>0</v>
      </c>
      <c r="J527" s="12">
        <f t="shared" si="1368"/>
        <v>0</v>
      </c>
      <c r="K527" s="12">
        <f t="shared" si="1368"/>
        <v>0</v>
      </c>
      <c r="L527" s="12">
        <f t="shared" si="1219"/>
        <v>29359.5</v>
      </c>
      <c r="M527" s="12">
        <f t="shared" si="1220"/>
        <v>29359.5</v>
      </c>
      <c r="N527" s="12">
        <f t="shared" si="1221"/>
        <v>29359.5</v>
      </c>
      <c r="O527" s="12">
        <f t="shared" ref="O527:Q527" si="1369">O528</f>
        <v>0</v>
      </c>
      <c r="P527" s="12">
        <f t="shared" si="1369"/>
        <v>0</v>
      </c>
      <c r="Q527" s="12">
        <f t="shared" si="1369"/>
        <v>0</v>
      </c>
      <c r="R527" s="12">
        <f t="shared" si="1322"/>
        <v>29359.5</v>
      </c>
      <c r="S527" s="12">
        <f t="shared" si="1323"/>
        <v>29359.5</v>
      </c>
      <c r="T527" s="12">
        <f t="shared" si="1324"/>
        <v>29359.5</v>
      </c>
      <c r="U527" s="12">
        <f t="shared" ref="U527:V527" si="1370">U528</f>
        <v>0</v>
      </c>
      <c r="V527" s="12">
        <f t="shared" si="1370"/>
        <v>0</v>
      </c>
      <c r="W527" s="12">
        <f t="shared" si="1290"/>
        <v>29359.5</v>
      </c>
      <c r="X527" s="12">
        <f t="shared" si="1291"/>
        <v>29359.5</v>
      </c>
      <c r="Y527" s="12">
        <f t="shared" si="1292"/>
        <v>29359.5</v>
      </c>
      <c r="Z527" s="12">
        <f t="shared" ref="Z527:AB527" si="1371">Z528</f>
        <v>0</v>
      </c>
      <c r="AA527" s="12">
        <f t="shared" si="1371"/>
        <v>0</v>
      </c>
      <c r="AB527" s="12">
        <f t="shared" si="1371"/>
        <v>0</v>
      </c>
      <c r="AC527" s="12">
        <f t="shared" si="1278"/>
        <v>29359.5</v>
      </c>
      <c r="AD527" s="12">
        <f t="shared" si="1279"/>
        <v>29359.5</v>
      </c>
      <c r="AE527" s="12">
        <f t="shared" si="1280"/>
        <v>29359.5</v>
      </c>
      <c r="AF527" s="12">
        <f t="shared" ref="AF527:AG527" si="1372">AF528</f>
        <v>0</v>
      </c>
      <c r="AG527" s="12">
        <f t="shared" si="1372"/>
        <v>0</v>
      </c>
      <c r="AH527" s="12">
        <f t="shared" si="1263"/>
        <v>29359.5</v>
      </c>
      <c r="AI527" s="12">
        <f t="shared" si="1264"/>
        <v>29359.5</v>
      </c>
      <c r="AJ527" s="12">
        <f t="shared" si="1265"/>
        <v>29359.5</v>
      </c>
      <c r="AK527" s="12">
        <f t="shared" ref="AK527:AQ527" si="1373">AK528</f>
        <v>0</v>
      </c>
      <c r="AL527" s="12">
        <f t="shared" si="1373"/>
        <v>0</v>
      </c>
      <c r="AM527" s="12">
        <f t="shared" si="1373"/>
        <v>0</v>
      </c>
      <c r="AN527" s="12">
        <f t="shared" si="1202"/>
        <v>29359.5</v>
      </c>
      <c r="AO527" s="12">
        <f t="shared" si="1203"/>
        <v>29359.5</v>
      </c>
      <c r="AP527" s="12">
        <f t="shared" si="1204"/>
        <v>29359.5</v>
      </c>
      <c r="AQ527" s="12">
        <f t="shared" si="1373"/>
        <v>0</v>
      </c>
      <c r="AR527" s="1"/>
    </row>
    <row r="528" spans="1:44" ht="47.25" customHeight="1" x14ac:dyDescent="0.25">
      <c r="A528" s="9" t="s">
        <v>1001</v>
      </c>
      <c r="B528" s="11"/>
      <c r="C528" s="9"/>
      <c r="D528" s="9"/>
      <c r="E528" s="13" t="s">
        <v>1081</v>
      </c>
      <c r="F528" s="12">
        <f t="shared" ref="F528:K528" si="1374">F529+F532</f>
        <v>29359.5</v>
      </c>
      <c r="G528" s="12">
        <f t="shared" si="1374"/>
        <v>29359.5</v>
      </c>
      <c r="H528" s="12">
        <f t="shared" si="1374"/>
        <v>29359.5</v>
      </c>
      <c r="I528" s="12">
        <f t="shared" si="1374"/>
        <v>0</v>
      </c>
      <c r="J528" s="12">
        <f t="shared" si="1374"/>
        <v>0</v>
      </c>
      <c r="K528" s="12">
        <f t="shared" si="1374"/>
        <v>0</v>
      </c>
      <c r="L528" s="12">
        <f t="shared" si="1219"/>
        <v>29359.5</v>
      </c>
      <c r="M528" s="12">
        <f t="shared" si="1220"/>
        <v>29359.5</v>
      </c>
      <c r="N528" s="12">
        <f t="shared" si="1221"/>
        <v>29359.5</v>
      </c>
      <c r="O528" s="12">
        <f t="shared" ref="O528:Q528" si="1375">O529+O532</f>
        <v>0</v>
      </c>
      <c r="P528" s="12">
        <f t="shared" si="1375"/>
        <v>0</v>
      </c>
      <c r="Q528" s="12">
        <f t="shared" si="1375"/>
        <v>0</v>
      </c>
      <c r="R528" s="12">
        <f t="shared" si="1322"/>
        <v>29359.5</v>
      </c>
      <c r="S528" s="12">
        <f t="shared" si="1323"/>
        <v>29359.5</v>
      </c>
      <c r="T528" s="12">
        <f t="shared" si="1324"/>
        <v>29359.5</v>
      </c>
      <c r="U528" s="12">
        <f t="shared" ref="U528:V528" si="1376">U529+U532</f>
        <v>0</v>
      </c>
      <c r="V528" s="12">
        <f t="shared" si="1376"/>
        <v>0</v>
      </c>
      <c r="W528" s="12">
        <f t="shared" si="1290"/>
        <v>29359.5</v>
      </c>
      <c r="X528" s="12">
        <f t="shared" si="1291"/>
        <v>29359.5</v>
      </c>
      <c r="Y528" s="12">
        <f t="shared" si="1292"/>
        <v>29359.5</v>
      </c>
      <c r="Z528" s="12">
        <f t="shared" ref="Z528:AB528" si="1377">Z529+Z532</f>
        <v>0</v>
      </c>
      <c r="AA528" s="12">
        <f t="shared" si="1377"/>
        <v>0</v>
      </c>
      <c r="AB528" s="12">
        <f t="shared" si="1377"/>
        <v>0</v>
      </c>
      <c r="AC528" s="12">
        <f t="shared" si="1278"/>
        <v>29359.5</v>
      </c>
      <c r="AD528" s="12">
        <f t="shared" si="1279"/>
        <v>29359.5</v>
      </c>
      <c r="AE528" s="12">
        <f t="shared" si="1280"/>
        <v>29359.5</v>
      </c>
      <c r="AF528" s="12">
        <f t="shared" ref="AF528:AG528" si="1378">AF529+AF532</f>
        <v>0</v>
      </c>
      <c r="AG528" s="12">
        <f t="shared" si="1378"/>
        <v>0</v>
      </c>
      <c r="AH528" s="12">
        <f t="shared" si="1263"/>
        <v>29359.5</v>
      </c>
      <c r="AI528" s="12">
        <f t="shared" si="1264"/>
        <v>29359.5</v>
      </c>
      <c r="AJ528" s="12">
        <f t="shared" si="1265"/>
        <v>29359.5</v>
      </c>
      <c r="AK528" s="12">
        <f t="shared" ref="AK528:AQ528" si="1379">AK529+AK532</f>
        <v>0</v>
      </c>
      <c r="AL528" s="12">
        <f t="shared" ref="AL528:AM528" si="1380">AL529+AL532</f>
        <v>0</v>
      </c>
      <c r="AM528" s="12">
        <f t="shared" si="1380"/>
        <v>0</v>
      </c>
      <c r="AN528" s="12">
        <f t="shared" ref="AN528:AN591" si="1381">AH528+AK528</f>
        <v>29359.5</v>
      </c>
      <c r="AO528" s="12">
        <f t="shared" ref="AO528:AO591" si="1382">AI528+AL528</f>
        <v>29359.5</v>
      </c>
      <c r="AP528" s="12">
        <f t="shared" ref="AP528:AP591" si="1383">AJ528+AM528</f>
        <v>29359.5</v>
      </c>
      <c r="AQ528" s="12">
        <f t="shared" si="1379"/>
        <v>0</v>
      </c>
      <c r="AR528" s="1"/>
    </row>
    <row r="529" spans="1:44" ht="94.5" customHeight="1" x14ac:dyDescent="0.25">
      <c r="A529" s="9" t="s">
        <v>1001</v>
      </c>
      <c r="B529" s="11">
        <v>100</v>
      </c>
      <c r="C529" s="9"/>
      <c r="D529" s="9"/>
      <c r="E529" s="13" t="s">
        <v>423</v>
      </c>
      <c r="F529" s="12">
        <f t="shared" ref="F529:K530" si="1384">F530</f>
        <v>28311.1</v>
      </c>
      <c r="G529" s="12">
        <f t="shared" si="1384"/>
        <v>28311.1</v>
      </c>
      <c r="H529" s="12">
        <f t="shared" si="1384"/>
        <v>28311.1</v>
      </c>
      <c r="I529" s="12">
        <f t="shared" si="1384"/>
        <v>-54.2</v>
      </c>
      <c r="J529" s="12">
        <f t="shared" si="1384"/>
        <v>-54.2</v>
      </c>
      <c r="K529" s="12">
        <f t="shared" si="1384"/>
        <v>-54.2</v>
      </c>
      <c r="L529" s="12">
        <f t="shared" si="1219"/>
        <v>28256.899999999998</v>
      </c>
      <c r="M529" s="12">
        <f t="shared" si="1220"/>
        <v>28256.899999999998</v>
      </c>
      <c r="N529" s="12">
        <f t="shared" si="1221"/>
        <v>28256.899999999998</v>
      </c>
      <c r="O529" s="12">
        <f t="shared" ref="O529:Q530" si="1385">O530</f>
        <v>0</v>
      </c>
      <c r="P529" s="12">
        <f t="shared" si="1385"/>
        <v>0</v>
      </c>
      <c r="Q529" s="12">
        <f t="shared" si="1385"/>
        <v>0</v>
      </c>
      <c r="R529" s="12">
        <f t="shared" si="1322"/>
        <v>28256.899999999998</v>
      </c>
      <c r="S529" s="12">
        <f t="shared" si="1323"/>
        <v>28256.899999999998</v>
      </c>
      <c r="T529" s="12">
        <f t="shared" si="1324"/>
        <v>28256.899999999998</v>
      </c>
      <c r="U529" s="12">
        <f t="shared" ref="U529:V530" si="1386">U530</f>
        <v>0</v>
      </c>
      <c r="V529" s="12">
        <f t="shared" si="1386"/>
        <v>0</v>
      </c>
      <c r="W529" s="12">
        <f t="shared" si="1290"/>
        <v>28256.899999999998</v>
      </c>
      <c r="X529" s="12">
        <f t="shared" si="1291"/>
        <v>28256.899999999998</v>
      </c>
      <c r="Y529" s="12">
        <f t="shared" si="1292"/>
        <v>28256.899999999998</v>
      </c>
      <c r="Z529" s="12">
        <f t="shared" ref="Z529:AB530" si="1387">Z530</f>
        <v>0</v>
      </c>
      <c r="AA529" s="12">
        <f t="shared" si="1387"/>
        <v>0</v>
      </c>
      <c r="AB529" s="12">
        <f t="shared" si="1387"/>
        <v>0</v>
      </c>
      <c r="AC529" s="12">
        <f t="shared" si="1278"/>
        <v>28256.899999999998</v>
      </c>
      <c r="AD529" s="12">
        <f t="shared" si="1279"/>
        <v>28256.899999999998</v>
      </c>
      <c r="AE529" s="12">
        <f t="shared" si="1280"/>
        <v>28256.899999999998</v>
      </c>
      <c r="AF529" s="12">
        <f t="shared" ref="AF529:AG530" si="1388">AF530</f>
        <v>0</v>
      </c>
      <c r="AG529" s="12">
        <f t="shared" si="1388"/>
        <v>0</v>
      </c>
      <c r="AH529" s="12">
        <f t="shared" si="1263"/>
        <v>28256.899999999998</v>
      </c>
      <c r="AI529" s="12">
        <f t="shared" si="1264"/>
        <v>28256.899999999998</v>
      </c>
      <c r="AJ529" s="12">
        <f t="shared" si="1265"/>
        <v>28256.899999999998</v>
      </c>
      <c r="AK529" s="12">
        <f t="shared" ref="AK529:AQ530" si="1389">AK530</f>
        <v>0</v>
      </c>
      <c r="AL529" s="12">
        <f t="shared" si="1389"/>
        <v>0</v>
      </c>
      <c r="AM529" s="12">
        <f t="shared" si="1389"/>
        <v>0</v>
      </c>
      <c r="AN529" s="12">
        <f t="shared" si="1381"/>
        <v>28256.899999999998</v>
      </c>
      <c r="AO529" s="12">
        <f t="shared" si="1382"/>
        <v>28256.899999999998</v>
      </c>
      <c r="AP529" s="12">
        <f t="shared" si="1383"/>
        <v>28256.899999999998</v>
      </c>
      <c r="AQ529" s="12">
        <f t="shared" si="1389"/>
        <v>0</v>
      </c>
      <c r="AR529" s="1"/>
    </row>
    <row r="530" spans="1:44" ht="31.5" customHeight="1" x14ac:dyDescent="0.25">
      <c r="A530" s="9" t="s">
        <v>1001</v>
      </c>
      <c r="B530" s="11">
        <v>120</v>
      </c>
      <c r="C530" s="9"/>
      <c r="D530" s="9"/>
      <c r="E530" s="13" t="s">
        <v>425</v>
      </c>
      <c r="F530" s="12">
        <f t="shared" si="1384"/>
        <v>28311.1</v>
      </c>
      <c r="G530" s="12">
        <f t="shared" si="1384"/>
        <v>28311.1</v>
      </c>
      <c r="H530" s="12">
        <f t="shared" si="1384"/>
        <v>28311.1</v>
      </c>
      <c r="I530" s="12">
        <f t="shared" si="1384"/>
        <v>-54.2</v>
      </c>
      <c r="J530" s="12">
        <f t="shared" si="1384"/>
        <v>-54.2</v>
      </c>
      <c r="K530" s="12">
        <f t="shared" si="1384"/>
        <v>-54.2</v>
      </c>
      <c r="L530" s="12">
        <f t="shared" si="1219"/>
        <v>28256.899999999998</v>
      </c>
      <c r="M530" s="12">
        <f t="shared" si="1220"/>
        <v>28256.899999999998</v>
      </c>
      <c r="N530" s="12">
        <f t="shared" si="1221"/>
        <v>28256.899999999998</v>
      </c>
      <c r="O530" s="12">
        <f t="shared" si="1385"/>
        <v>0</v>
      </c>
      <c r="P530" s="12">
        <f t="shared" si="1385"/>
        <v>0</v>
      </c>
      <c r="Q530" s="12">
        <f t="shared" si="1385"/>
        <v>0</v>
      </c>
      <c r="R530" s="12">
        <f t="shared" si="1322"/>
        <v>28256.899999999998</v>
      </c>
      <c r="S530" s="12">
        <f t="shared" si="1323"/>
        <v>28256.899999999998</v>
      </c>
      <c r="T530" s="12">
        <f t="shared" si="1324"/>
        <v>28256.899999999998</v>
      </c>
      <c r="U530" s="12">
        <f t="shared" si="1386"/>
        <v>0</v>
      </c>
      <c r="V530" s="12">
        <f t="shared" si="1386"/>
        <v>0</v>
      </c>
      <c r="W530" s="12">
        <f t="shared" si="1290"/>
        <v>28256.899999999998</v>
      </c>
      <c r="X530" s="12">
        <f t="shared" si="1291"/>
        <v>28256.899999999998</v>
      </c>
      <c r="Y530" s="12">
        <f t="shared" si="1292"/>
        <v>28256.899999999998</v>
      </c>
      <c r="Z530" s="12">
        <f t="shared" si="1387"/>
        <v>0</v>
      </c>
      <c r="AA530" s="12">
        <f t="shared" si="1387"/>
        <v>0</v>
      </c>
      <c r="AB530" s="12">
        <f t="shared" si="1387"/>
        <v>0</v>
      </c>
      <c r="AC530" s="12">
        <f t="shared" si="1278"/>
        <v>28256.899999999998</v>
      </c>
      <c r="AD530" s="12">
        <f t="shared" si="1279"/>
        <v>28256.899999999998</v>
      </c>
      <c r="AE530" s="12">
        <f t="shared" si="1280"/>
        <v>28256.899999999998</v>
      </c>
      <c r="AF530" s="12">
        <f t="shared" si="1388"/>
        <v>0</v>
      </c>
      <c r="AG530" s="12">
        <f t="shared" si="1388"/>
        <v>0</v>
      </c>
      <c r="AH530" s="12">
        <f t="shared" si="1263"/>
        <v>28256.899999999998</v>
      </c>
      <c r="AI530" s="12">
        <f t="shared" si="1264"/>
        <v>28256.899999999998</v>
      </c>
      <c r="AJ530" s="12">
        <f t="shared" si="1265"/>
        <v>28256.899999999998</v>
      </c>
      <c r="AK530" s="12">
        <f t="shared" si="1389"/>
        <v>0</v>
      </c>
      <c r="AL530" s="12">
        <f t="shared" si="1389"/>
        <v>0</v>
      </c>
      <c r="AM530" s="12">
        <f t="shared" si="1389"/>
        <v>0</v>
      </c>
      <c r="AN530" s="12">
        <f t="shared" si="1381"/>
        <v>28256.899999999998</v>
      </c>
      <c r="AO530" s="12">
        <f t="shared" si="1382"/>
        <v>28256.899999999998</v>
      </c>
      <c r="AP530" s="12">
        <f t="shared" si="1383"/>
        <v>28256.899999999998</v>
      </c>
      <c r="AQ530" s="12">
        <f t="shared" si="1389"/>
        <v>0</v>
      </c>
      <c r="AR530" s="1"/>
    </row>
    <row r="531" spans="1:44" ht="78.75" customHeight="1" x14ac:dyDescent="0.25">
      <c r="A531" s="9" t="s">
        <v>1001</v>
      </c>
      <c r="B531" s="11">
        <v>120</v>
      </c>
      <c r="C531" s="9" t="s">
        <v>187</v>
      </c>
      <c r="D531" s="9" t="s">
        <v>186</v>
      </c>
      <c r="E531" s="13" t="s">
        <v>392</v>
      </c>
      <c r="F531" s="12">
        <v>28311.1</v>
      </c>
      <c r="G531" s="12">
        <v>28311.1</v>
      </c>
      <c r="H531" s="12">
        <v>28311.1</v>
      </c>
      <c r="I531" s="12">
        <v>-54.2</v>
      </c>
      <c r="J531" s="12">
        <v>-54.2</v>
      </c>
      <c r="K531" s="12">
        <v>-54.2</v>
      </c>
      <c r="L531" s="12">
        <f t="shared" si="1219"/>
        <v>28256.899999999998</v>
      </c>
      <c r="M531" s="12">
        <f t="shared" si="1220"/>
        <v>28256.899999999998</v>
      </c>
      <c r="N531" s="12">
        <f t="shared" si="1221"/>
        <v>28256.899999999998</v>
      </c>
      <c r="O531" s="12"/>
      <c r="P531" s="12"/>
      <c r="Q531" s="12"/>
      <c r="R531" s="12">
        <f t="shared" si="1322"/>
        <v>28256.899999999998</v>
      </c>
      <c r="S531" s="12">
        <f t="shared" si="1323"/>
        <v>28256.899999999998</v>
      </c>
      <c r="T531" s="12">
        <f t="shared" si="1324"/>
        <v>28256.899999999998</v>
      </c>
      <c r="U531" s="12"/>
      <c r="V531" s="12"/>
      <c r="W531" s="12">
        <f t="shared" si="1290"/>
        <v>28256.899999999998</v>
      </c>
      <c r="X531" s="12">
        <f t="shared" si="1291"/>
        <v>28256.899999999998</v>
      </c>
      <c r="Y531" s="12">
        <f t="shared" si="1292"/>
        <v>28256.899999999998</v>
      </c>
      <c r="Z531" s="12"/>
      <c r="AA531" s="12"/>
      <c r="AB531" s="12"/>
      <c r="AC531" s="12">
        <f t="shared" si="1278"/>
        <v>28256.899999999998</v>
      </c>
      <c r="AD531" s="12">
        <f t="shared" si="1279"/>
        <v>28256.899999999998</v>
      </c>
      <c r="AE531" s="12">
        <f t="shared" si="1280"/>
        <v>28256.899999999998</v>
      </c>
      <c r="AF531" s="12"/>
      <c r="AG531" s="12"/>
      <c r="AH531" s="12">
        <f t="shared" si="1263"/>
        <v>28256.899999999998</v>
      </c>
      <c r="AI531" s="12">
        <f t="shared" si="1264"/>
        <v>28256.899999999998</v>
      </c>
      <c r="AJ531" s="12">
        <f t="shared" si="1265"/>
        <v>28256.899999999998</v>
      </c>
      <c r="AK531" s="12"/>
      <c r="AL531" s="12"/>
      <c r="AM531" s="12"/>
      <c r="AN531" s="12">
        <f t="shared" si="1381"/>
        <v>28256.899999999998</v>
      </c>
      <c r="AO531" s="12">
        <f t="shared" si="1382"/>
        <v>28256.899999999998</v>
      </c>
      <c r="AP531" s="12">
        <f t="shared" si="1383"/>
        <v>28256.899999999998</v>
      </c>
      <c r="AQ531" s="12"/>
      <c r="AR531" s="1"/>
    </row>
    <row r="532" spans="1:44" ht="47.25" customHeight="1" x14ac:dyDescent="0.25">
      <c r="A532" s="9" t="s">
        <v>1001</v>
      </c>
      <c r="B532" s="11">
        <v>200</v>
      </c>
      <c r="C532" s="9"/>
      <c r="D532" s="9"/>
      <c r="E532" s="13" t="s">
        <v>426</v>
      </c>
      <c r="F532" s="12">
        <f t="shared" ref="F532:K533" si="1390">F533</f>
        <v>1048.4000000000001</v>
      </c>
      <c r="G532" s="12">
        <f t="shared" si="1390"/>
        <v>1048.4000000000001</v>
      </c>
      <c r="H532" s="12">
        <f t="shared" si="1390"/>
        <v>1048.4000000000001</v>
      </c>
      <c r="I532" s="12">
        <f t="shared" si="1390"/>
        <v>54.2</v>
      </c>
      <c r="J532" s="12">
        <f t="shared" si="1390"/>
        <v>54.2</v>
      </c>
      <c r="K532" s="12">
        <f t="shared" si="1390"/>
        <v>54.2</v>
      </c>
      <c r="L532" s="12">
        <f t="shared" si="1219"/>
        <v>1102.6000000000001</v>
      </c>
      <c r="M532" s="12">
        <f t="shared" si="1220"/>
        <v>1102.6000000000001</v>
      </c>
      <c r="N532" s="12">
        <f t="shared" si="1221"/>
        <v>1102.6000000000001</v>
      </c>
      <c r="O532" s="12">
        <f t="shared" ref="O532:Q533" si="1391">O533</f>
        <v>0</v>
      </c>
      <c r="P532" s="12">
        <f t="shared" si="1391"/>
        <v>0</v>
      </c>
      <c r="Q532" s="12">
        <f t="shared" si="1391"/>
        <v>0</v>
      </c>
      <c r="R532" s="12">
        <f t="shared" si="1322"/>
        <v>1102.6000000000001</v>
      </c>
      <c r="S532" s="12">
        <f t="shared" si="1323"/>
        <v>1102.6000000000001</v>
      </c>
      <c r="T532" s="12">
        <f t="shared" si="1324"/>
        <v>1102.6000000000001</v>
      </c>
      <c r="U532" s="12">
        <f t="shared" ref="U532:V533" si="1392">U533</f>
        <v>0</v>
      </c>
      <c r="V532" s="12">
        <f t="shared" si="1392"/>
        <v>0</v>
      </c>
      <c r="W532" s="12">
        <f t="shared" si="1290"/>
        <v>1102.6000000000001</v>
      </c>
      <c r="X532" s="12">
        <f t="shared" si="1291"/>
        <v>1102.6000000000001</v>
      </c>
      <c r="Y532" s="12">
        <f t="shared" si="1292"/>
        <v>1102.6000000000001</v>
      </c>
      <c r="Z532" s="12">
        <f t="shared" ref="Z532:AB533" si="1393">Z533</f>
        <v>0</v>
      </c>
      <c r="AA532" s="12">
        <f t="shared" si="1393"/>
        <v>0</v>
      </c>
      <c r="AB532" s="12">
        <f t="shared" si="1393"/>
        <v>0</v>
      </c>
      <c r="AC532" s="12">
        <f t="shared" si="1278"/>
        <v>1102.6000000000001</v>
      </c>
      <c r="AD532" s="12">
        <f t="shared" si="1279"/>
        <v>1102.6000000000001</v>
      </c>
      <c r="AE532" s="12">
        <f t="shared" si="1280"/>
        <v>1102.6000000000001</v>
      </c>
      <c r="AF532" s="12">
        <f t="shared" ref="AF532:AG533" si="1394">AF533</f>
        <v>0</v>
      </c>
      <c r="AG532" s="12">
        <f t="shared" si="1394"/>
        <v>0</v>
      </c>
      <c r="AH532" s="12">
        <f t="shared" si="1263"/>
        <v>1102.6000000000001</v>
      </c>
      <c r="AI532" s="12">
        <f t="shared" si="1264"/>
        <v>1102.6000000000001</v>
      </c>
      <c r="AJ532" s="12">
        <f t="shared" si="1265"/>
        <v>1102.6000000000001</v>
      </c>
      <c r="AK532" s="12">
        <f t="shared" ref="AK532:AQ533" si="1395">AK533</f>
        <v>0</v>
      </c>
      <c r="AL532" s="12">
        <f t="shared" si="1395"/>
        <v>0</v>
      </c>
      <c r="AM532" s="12">
        <f t="shared" si="1395"/>
        <v>0</v>
      </c>
      <c r="AN532" s="12">
        <f t="shared" si="1381"/>
        <v>1102.6000000000001</v>
      </c>
      <c r="AO532" s="12">
        <f t="shared" si="1382"/>
        <v>1102.6000000000001</v>
      </c>
      <c r="AP532" s="12">
        <f t="shared" si="1383"/>
        <v>1102.6000000000001</v>
      </c>
      <c r="AQ532" s="12">
        <f t="shared" si="1395"/>
        <v>0</v>
      </c>
      <c r="AR532" s="1"/>
    </row>
    <row r="533" spans="1:44" ht="47.25" customHeight="1" x14ac:dyDescent="0.25">
      <c r="A533" s="9" t="s">
        <v>1001</v>
      </c>
      <c r="B533" s="11">
        <v>240</v>
      </c>
      <c r="C533" s="9"/>
      <c r="D533" s="9"/>
      <c r="E533" s="13" t="s">
        <v>427</v>
      </c>
      <c r="F533" s="12">
        <f t="shared" si="1390"/>
        <v>1048.4000000000001</v>
      </c>
      <c r="G533" s="12">
        <f t="shared" si="1390"/>
        <v>1048.4000000000001</v>
      </c>
      <c r="H533" s="12">
        <f t="shared" si="1390"/>
        <v>1048.4000000000001</v>
      </c>
      <c r="I533" s="12">
        <f t="shared" si="1390"/>
        <v>54.2</v>
      </c>
      <c r="J533" s="12">
        <f t="shared" si="1390"/>
        <v>54.2</v>
      </c>
      <c r="K533" s="12">
        <f t="shared" si="1390"/>
        <v>54.2</v>
      </c>
      <c r="L533" s="12">
        <f t="shared" si="1219"/>
        <v>1102.6000000000001</v>
      </c>
      <c r="M533" s="12">
        <f t="shared" si="1220"/>
        <v>1102.6000000000001</v>
      </c>
      <c r="N533" s="12">
        <f t="shared" si="1221"/>
        <v>1102.6000000000001</v>
      </c>
      <c r="O533" s="12">
        <f t="shared" si="1391"/>
        <v>0</v>
      </c>
      <c r="P533" s="12">
        <f t="shared" si="1391"/>
        <v>0</v>
      </c>
      <c r="Q533" s="12">
        <f t="shared" si="1391"/>
        <v>0</v>
      </c>
      <c r="R533" s="12">
        <f t="shared" si="1322"/>
        <v>1102.6000000000001</v>
      </c>
      <c r="S533" s="12">
        <f t="shared" si="1323"/>
        <v>1102.6000000000001</v>
      </c>
      <c r="T533" s="12">
        <f t="shared" si="1324"/>
        <v>1102.6000000000001</v>
      </c>
      <c r="U533" s="12">
        <f t="shared" si="1392"/>
        <v>0</v>
      </c>
      <c r="V533" s="12">
        <f t="shared" si="1392"/>
        <v>0</v>
      </c>
      <c r="W533" s="12">
        <f t="shared" si="1290"/>
        <v>1102.6000000000001</v>
      </c>
      <c r="X533" s="12">
        <f t="shared" si="1291"/>
        <v>1102.6000000000001</v>
      </c>
      <c r="Y533" s="12">
        <f t="shared" si="1292"/>
        <v>1102.6000000000001</v>
      </c>
      <c r="Z533" s="12">
        <f t="shared" si="1393"/>
        <v>0</v>
      </c>
      <c r="AA533" s="12">
        <f t="shared" si="1393"/>
        <v>0</v>
      </c>
      <c r="AB533" s="12">
        <f t="shared" si="1393"/>
        <v>0</v>
      </c>
      <c r="AC533" s="12">
        <f t="shared" si="1278"/>
        <v>1102.6000000000001</v>
      </c>
      <c r="AD533" s="12">
        <f t="shared" si="1279"/>
        <v>1102.6000000000001</v>
      </c>
      <c r="AE533" s="12">
        <f t="shared" si="1280"/>
        <v>1102.6000000000001</v>
      </c>
      <c r="AF533" s="12">
        <f t="shared" si="1394"/>
        <v>0</v>
      </c>
      <c r="AG533" s="12">
        <f t="shared" si="1394"/>
        <v>0</v>
      </c>
      <c r="AH533" s="12">
        <f t="shared" si="1263"/>
        <v>1102.6000000000001</v>
      </c>
      <c r="AI533" s="12">
        <f t="shared" si="1264"/>
        <v>1102.6000000000001</v>
      </c>
      <c r="AJ533" s="12">
        <f t="shared" si="1265"/>
        <v>1102.6000000000001</v>
      </c>
      <c r="AK533" s="12">
        <f t="shared" si="1395"/>
        <v>0</v>
      </c>
      <c r="AL533" s="12">
        <f t="shared" si="1395"/>
        <v>0</v>
      </c>
      <c r="AM533" s="12">
        <f t="shared" si="1395"/>
        <v>0</v>
      </c>
      <c r="AN533" s="12">
        <f t="shared" si="1381"/>
        <v>1102.6000000000001</v>
      </c>
      <c r="AO533" s="12">
        <f t="shared" si="1382"/>
        <v>1102.6000000000001</v>
      </c>
      <c r="AP533" s="12">
        <f t="shared" si="1383"/>
        <v>1102.6000000000001</v>
      </c>
      <c r="AQ533" s="12">
        <f t="shared" si="1395"/>
        <v>0</v>
      </c>
      <c r="AR533" s="1"/>
    </row>
    <row r="534" spans="1:44" ht="78.75" customHeight="1" x14ac:dyDescent="0.25">
      <c r="A534" s="9" t="s">
        <v>1001</v>
      </c>
      <c r="B534" s="11">
        <v>240</v>
      </c>
      <c r="C534" s="9" t="s">
        <v>187</v>
      </c>
      <c r="D534" s="9" t="s">
        <v>186</v>
      </c>
      <c r="E534" s="13" t="s">
        <v>392</v>
      </c>
      <c r="F534" s="12">
        <v>1048.4000000000001</v>
      </c>
      <c r="G534" s="12">
        <v>1048.4000000000001</v>
      </c>
      <c r="H534" s="12">
        <v>1048.4000000000001</v>
      </c>
      <c r="I534" s="12">
        <v>54.2</v>
      </c>
      <c r="J534" s="12">
        <v>54.2</v>
      </c>
      <c r="K534" s="12">
        <v>54.2</v>
      </c>
      <c r="L534" s="12">
        <f t="shared" ref="L534:L597" si="1396">F534+I534</f>
        <v>1102.6000000000001</v>
      </c>
      <c r="M534" s="12">
        <f t="shared" ref="M534:M597" si="1397">G534+J534</f>
        <v>1102.6000000000001</v>
      </c>
      <c r="N534" s="12">
        <f t="shared" ref="N534:N597" si="1398">H534+K534</f>
        <v>1102.6000000000001</v>
      </c>
      <c r="O534" s="12"/>
      <c r="P534" s="12"/>
      <c r="Q534" s="12"/>
      <c r="R534" s="12">
        <f t="shared" si="1322"/>
        <v>1102.6000000000001</v>
      </c>
      <c r="S534" s="12">
        <f t="shared" si="1323"/>
        <v>1102.6000000000001</v>
      </c>
      <c r="T534" s="12">
        <f t="shared" si="1324"/>
        <v>1102.6000000000001</v>
      </c>
      <c r="U534" s="12"/>
      <c r="V534" s="12"/>
      <c r="W534" s="12">
        <f t="shared" si="1290"/>
        <v>1102.6000000000001</v>
      </c>
      <c r="X534" s="12">
        <f t="shared" si="1291"/>
        <v>1102.6000000000001</v>
      </c>
      <c r="Y534" s="12">
        <f t="shared" si="1292"/>
        <v>1102.6000000000001</v>
      </c>
      <c r="Z534" s="12"/>
      <c r="AA534" s="12"/>
      <c r="AB534" s="12"/>
      <c r="AC534" s="12">
        <f t="shared" si="1278"/>
        <v>1102.6000000000001</v>
      </c>
      <c r="AD534" s="12">
        <f t="shared" si="1279"/>
        <v>1102.6000000000001</v>
      </c>
      <c r="AE534" s="12">
        <f t="shared" si="1280"/>
        <v>1102.6000000000001</v>
      </c>
      <c r="AF534" s="12"/>
      <c r="AG534" s="12"/>
      <c r="AH534" s="12">
        <f t="shared" si="1263"/>
        <v>1102.6000000000001</v>
      </c>
      <c r="AI534" s="12">
        <f t="shared" si="1264"/>
        <v>1102.6000000000001</v>
      </c>
      <c r="AJ534" s="12">
        <f t="shared" si="1265"/>
        <v>1102.6000000000001</v>
      </c>
      <c r="AK534" s="12"/>
      <c r="AL534" s="12"/>
      <c r="AM534" s="12"/>
      <c r="AN534" s="12">
        <f t="shared" si="1381"/>
        <v>1102.6000000000001</v>
      </c>
      <c r="AO534" s="12">
        <f t="shared" si="1382"/>
        <v>1102.6000000000001</v>
      </c>
      <c r="AP534" s="12">
        <f t="shared" si="1383"/>
        <v>1102.6000000000001</v>
      </c>
      <c r="AQ534" s="12"/>
      <c r="AR534" s="1"/>
    </row>
    <row r="535" spans="1:44" s="26" customFormat="1" ht="47.25" customHeight="1" x14ac:dyDescent="0.25">
      <c r="A535" s="27" t="s">
        <v>237</v>
      </c>
      <c r="B535" s="28"/>
      <c r="C535" s="27"/>
      <c r="D535" s="27"/>
      <c r="E535" s="23" t="s">
        <v>485</v>
      </c>
      <c r="F535" s="29">
        <f>F536+F545+F549</f>
        <v>6197.4</v>
      </c>
      <c r="G535" s="29">
        <f t="shared" ref="G535:AQ535" si="1399">G536+G545+G549</f>
        <v>6197.4</v>
      </c>
      <c r="H535" s="29">
        <f t="shared" si="1399"/>
        <v>6197.4</v>
      </c>
      <c r="I535" s="29">
        <f t="shared" ref="I535:K535" si="1400">I536+I545+I549</f>
        <v>0</v>
      </c>
      <c r="J535" s="29">
        <f t="shared" si="1400"/>
        <v>0</v>
      </c>
      <c r="K535" s="29">
        <f t="shared" si="1400"/>
        <v>0</v>
      </c>
      <c r="L535" s="29">
        <f t="shared" si="1396"/>
        <v>6197.4</v>
      </c>
      <c r="M535" s="29">
        <f t="shared" si="1397"/>
        <v>6197.4</v>
      </c>
      <c r="N535" s="29">
        <f t="shared" si="1398"/>
        <v>6197.4</v>
      </c>
      <c r="O535" s="29">
        <f t="shared" ref="O535:Q535" si="1401">O536+O545+O549</f>
        <v>0</v>
      </c>
      <c r="P535" s="29">
        <f t="shared" si="1401"/>
        <v>0</v>
      </c>
      <c r="Q535" s="29">
        <f t="shared" si="1401"/>
        <v>0</v>
      </c>
      <c r="R535" s="12">
        <f t="shared" si="1322"/>
        <v>6197.4</v>
      </c>
      <c r="S535" s="12">
        <f t="shared" si="1323"/>
        <v>6197.4</v>
      </c>
      <c r="T535" s="12">
        <f t="shared" si="1324"/>
        <v>6197.4</v>
      </c>
      <c r="U535" s="29">
        <f t="shared" ref="U535:V535" si="1402">U536+U545+U549</f>
        <v>0</v>
      </c>
      <c r="V535" s="29">
        <f t="shared" si="1402"/>
        <v>0</v>
      </c>
      <c r="W535" s="12">
        <f t="shared" si="1290"/>
        <v>6197.4</v>
      </c>
      <c r="X535" s="12">
        <f t="shared" si="1291"/>
        <v>6197.4</v>
      </c>
      <c r="Y535" s="12">
        <f t="shared" si="1292"/>
        <v>6197.4</v>
      </c>
      <c r="Z535" s="29">
        <f t="shared" ref="Z535:AB535" si="1403">Z536+Z545+Z549</f>
        <v>756.26</v>
      </c>
      <c r="AA535" s="29">
        <f t="shared" si="1403"/>
        <v>0</v>
      </c>
      <c r="AB535" s="29">
        <f t="shared" si="1403"/>
        <v>0</v>
      </c>
      <c r="AC535" s="12">
        <f t="shared" si="1278"/>
        <v>6953.66</v>
      </c>
      <c r="AD535" s="12">
        <f t="shared" si="1279"/>
        <v>6197.4</v>
      </c>
      <c r="AE535" s="12">
        <f t="shared" si="1280"/>
        <v>6197.4</v>
      </c>
      <c r="AF535" s="29">
        <f t="shared" ref="AF535:AG535" si="1404">AF536+AF545+AF549</f>
        <v>0</v>
      </c>
      <c r="AG535" s="29">
        <f t="shared" si="1404"/>
        <v>0</v>
      </c>
      <c r="AH535" s="29">
        <f t="shared" si="1263"/>
        <v>6953.66</v>
      </c>
      <c r="AI535" s="29">
        <f t="shared" si="1264"/>
        <v>6197.4</v>
      </c>
      <c r="AJ535" s="29">
        <f t="shared" si="1265"/>
        <v>6197.4</v>
      </c>
      <c r="AK535" s="29">
        <f t="shared" ref="AK535:AM535" si="1405">AK536+AK545+AK549</f>
        <v>0</v>
      </c>
      <c r="AL535" s="29">
        <f t="shared" si="1405"/>
        <v>0</v>
      </c>
      <c r="AM535" s="29">
        <f t="shared" si="1405"/>
        <v>0</v>
      </c>
      <c r="AN535" s="29">
        <f t="shared" si="1381"/>
        <v>6953.66</v>
      </c>
      <c r="AO535" s="29">
        <f t="shared" si="1382"/>
        <v>6197.4</v>
      </c>
      <c r="AP535" s="29">
        <f t="shared" si="1383"/>
        <v>6197.4</v>
      </c>
      <c r="AQ535" s="29">
        <f t="shared" si="1399"/>
        <v>0</v>
      </c>
      <c r="AR535" s="25"/>
    </row>
    <row r="536" spans="1:44" ht="47.25" customHeight="1" x14ac:dyDescent="0.25">
      <c r="A536" s="9" t="s">
        <v>238</v>
      </c>
      <c r="B536" s="11"/>
      <c r="C536" s="9"/>
      <c r="D536" s="9"/>
      <c r="E536" s="13" t="s">
        <v>486</v>
      </c>
      <c r="F536" s="12">
        <f t="shared" ref="F536:K536" si="1406">F537+F541</f>
        <v>515.70000000000005</v>
      </c>
      <c r="G536" s="12">
        <f t="shared" si="1406"/>
        <v>515.70000000000005</v>
      </c>
      <c r="H536" s="12">
        <f t="shared" si="1406"/>
        <v>515.70000000000005</v>
      </c>
      <c r="I536" s="12">
        <f t="shared" si="1406"/>
        <v>0</v>
      </c>
      <c r="J536" s="12">
        <f t="shared" si="1406"/>
        <v>0</v>
      </c>
      <c r="K536" s="12">
        <f t="shared" si="1406"/>
        <v>0</v>
      </c>
      <c r="L536" s="12">
        <f t="shared" si="1396"/>
        <v>515.70000000000005</v>
      </c>
      <c r="M536" s="12">
        <f t="shared" si="1397"/>
        <v>515.70000000000005</v>
      </c>
      <c r="N536" s="12">
        <f t="shared" si="1398"/>
        <v>515.70000000000005</v>
      </c>
      <c r="O536" s="12">
        <f t="shared" ref="O536:Q536" si="1407">O537+O541</f>
        <v>0</v>
      </c>
      <c r="P536" s="12">
        <f t="shared" si="1407"/>
        <v>0</v>
      </c>
      <c r="Q536" s="12">
        <f t="shared" si="1407"/>
        <v>0</v>
      </c>
      <c r="R536" s="12">
        <f t="shared" si="1322"/>
        <v>515.70000000000005</v>
      </c>
      <c r="S536" s="12">
        <f t="shared" si="1323"/>
        <v>515.70000000000005</v>
      </c>
      <c r="T536" s="12">
        <f t="shared" si="1324"/>
        <v>515.70000000000005</v>
      </c>
      <c r="U536" s="12">
        <f t="shared" ref="U536:V536" si="1408">U537+U541</f>
        <v>0</v>
      </c>
      <c r="V536" s="12">
        <f t="shared" si="1408"/>
        <v>0</v>
      </c>
      <c r="W536" s="12">
        <f t="shared" si="1290"/>
        <v>515.70000000000005</v>
      </c>
      <c r="X536" s="12">
        <f t="shared" si="1291"/>
        <v>515.70000000000005</v>
      </c>
      <c r="Y536" s="12">
        <f t="shared" si="1292"/>
        <v>515.70000000000005</v>
      </c>
      <c r="Z536" s="12">
        <f t="shared" ref="Z536:AB536" si="1409">Z537+Z541</f>
        <v>0</v>
      </c>
      <c r="AA536" s="12">
        <f t="shared" si="1409"/>
        <v>0</v>
      </c>
      <c r="AB536" s="12">
        <f t="shared" si="1409"/>
        <v>0</v>
      </c>
      <c r="AC536" s="12">
        <f t="shared" si="1278"/>
        <v>515.70000000000005</v>
      </c>
      <c r="AD536" s="12">
        <f t="shared" si="1279"/>
        <v>515.70000000000005</v>
      </c>
      <c r="AE536" s="12">
        <f t="shared" si="1280"/>
        <v>515.70000000000005</v>
      </c>
      <c r="AF536" s="12">
        <f t="shared" ref="AF536:AG536" si="1410">AF537+AF541</f>
        <v>0</v>
      </c>
      <c r="AG536" s="12">
        <f t="shared" si="1410"/>
        <v>0</v>
      </c>
      <c r="AH536" s="12">
        <f t="shared" si="1263"/>
        <v>515.70000000000005</v>
      </c>
      <c r="AI536" s="12">
        <f t="shared" si="1264"/>
        <v>515.70000000000005</v>
      </c>
      <c r="AJ536" s="12">
        <f t="shared" si="1265"/>
        <v>515.70000000000005</v>
      </c>
      <c r="AK536" s="12">
        <f>AK537+AK541</f>
        <v>0</v>
      </c>
      <c r="AL536" s="12">
        <f>AL537+AL541</f>
        <v>0</v>
      </c>
      <c r="AM536" s="12">
        <f>AM537+AM541</f>
        <v>0</v>
      </c>
      <c r="AN536" s="12">
        <f t="shared" si="1381"/>
        <v>515.70000000000005</v>
      </c>
      <c r="AO536" s="12">
        <f t="shared" si="1382"/>
        <v>515.70000000000005</v>
      </c>
      <c r="AP536" s="12">
        <f t="shared" si="1383"/>
        <v>515.70000000000005</v>
      </c>
      <c r="AQ536" s="12">
        <f>AQ537+AQ541</f>
        <v>0</v>
      </c>
      <c r="AR536" s="1"/>
    </row>
    <row r="537" spans="1:44" ht="31.5" customHeight="1" x14ac:dyDescent="0.25">
      <c r="A537" s="9" t="s">
        <v>94</v>
      </c>
      <c r="B537" s="11"/>
      <c r="C537" s="9"/>
      <c r="D537" s="9"/>
      <c r="E537" s="13" t="s">
        <v>1245</v>
      </c>
      <c r="F537" s="12">
        <f t="shared" ref="F537:K539" si="1411">F538</f>
        <v>342</v>
      </c>
      <c r="G537" s="12">
        <f t="shared" si="1411"/>
        <v>342</v>
      </c>
      <c r="H537" s="12">
        <f t="shared" si="1411"/>
        <v>342</v>
      </c>
      <c r="I537" s="12">
        <f t="shared" si="1411"/>
        <v>0</v>
      </c>
      <c r="J537" s="12">
        <f t="shared" si="1411"/>
        <v>0</v>
      </c>
      <c r="K537" s="12">
        <f t="shared" si="1411"/>
        <v>0</v>
      </c>
      <c r="L537" s="12">
        <f t="shared" si="1396"/>
        <v>342</v>
      </c>
      <c r="M537" s="12">
        <f t="shared" si="1397"/>
        <v>342</v>
      </c>
      <c r="N537" s="12">
        <f t="shared" si="1398"/>
        <v>342</v>
      </c>
      <c r="O537" s="12">
        <f t="shared" ref="O537:Q539" si="1412">O538</f>
        <v>0</v>
      </c>
      <c r="P537" s="12">
        <f t="shared" si="1412"/>
        <v>0</v>
      </c>
      <c r="Q537" s="12">
        <f t="shared" si="1412"/>
        <v>0</v>
      </c>
      <c r="R537" s="12">
        <f t="shared" si="1322"/>
        <v>342</v>
      </c>
      <c r="S537" s="12">
        <f t="shared" si="1323"/>
        <v>342</v>
      </c>
      <c r="T537" s="12">
        <f t="shared" si="1324"/>
        <v>342</v>
      </c>
      <c r="U537" s="12">
        <f t="shared" ref="U537:V539" si="1413">U538</f>
        <v>0</v>
      </c>
      <c r="V537" s="12">
        <f t="shared" si="1413"/>
        <v>0</v>
      </c>
      <c r="W537" s="12">
        <f t="shared" si="1290"/>
        <v>342</v>
      </c>
      <c r="X537" s="12">
        <f t="shared" si="1291"/>
        <v>342</v>
      </c>
      <c r="Y537" s="12">
        <f t="shared" si="1292"/>
        <v>342</v>
      </c>
      <c r="Z537" s="12">
        <f t="shared" ref="Z537:AB539" si="1414">Z538</f>
        <v>0</v>
      </c>
      <c r="AA537" s="12">
        <f t="shared" si="1414"/>
        <v>0</v>
      </c>
      <c r="AB537" s="12">
        <f t="shared" si="1414"/>
        <v>0</v>
      </c>
      <c r="AC537" s="12">
        <f t="shared" si="1278"/>
        <v>342</v>
      </c>
      <c r="AD537" s="12">
        <f t="shared" si="1279"/>
        <v>342</v>
      </c>
      <c r="AE537" s="12">
        <f t="shared" si="1280"/>
        <v>342</v>
      </c>
      <c r="AF537" s="12">
        <f t="shared" ref="AF537:AG539" si="1415">AF538</f>
        <v>0</v>
      </c>
      <c r="AG537" s="12">
        <f t="shared" si="1415"/>
        <v>0</v>
      </c>
      <c r="AH537" s="12">
        <f t="shared" si="1263"/>
        <v>342</v>
      </c>
      <c r="AI537" s="12">
        <f t="shared" si="1264"/>
        <v>342</v>
      </c>
      <c r="AJ537" s="12">
        <f t="shared" si="1265"/>
        <v>342</v>
      </c>
      <c r="AK537" s="12">
        <f t="shared" ref="AK537:AQ539" si="1416">AK538</f>
        <v>0</v>
      </c>
      <c r="AL537" s="12">
        <f t="shared" si="1416"/>
        <v>0</v>
      </c>
      <c r="AM537" s="12">
        <f t="shared" si="1416"/>
        <v>0</v>
      </c>
      <c r="AN537" s="12">
        <f t="shared" si="1381"/>
        <v>342</v>
      </c>
      <c r="AO537" s="12">
        <f t="shared" si="1382"/>
        <v>342</v>
      </c>
      <c r="AP537" s="12">
        <f t="shared" si="1383"/>
        <v>342</v>
      </c>
      <c r="AQ537" s="12">
        <f t="shared" si="1416"/>
        <v>0</v>
      </c>
      <c r="AR537" s="1"/>
    </row>
    <row r="538" spans="1:44" ht="47.25" customHeight="1" x14ac:dyDescent="0.25">
      <c r="A538" s="9" t="s">
        <v>94</v>
      </c>
      <c r="B538" s="11">
        <v>600</v>
      </c>
      <c r="C538" s="9"/>
      <c r="D538" s="9"/>
      <c r="E538" s="13" t="s">
        <v>436</v>
      </c>
      <c r="F538" s="12">
        <f t="shared" si="1411"/>
        <v>342</v>
      </c>
      <c r="G538" s="12">
        <f t="shared" si="1411"/>
        <v>342</v>
      </c>
      <c r="H538" s="12">
        <f t="shared" si="1411"/>
        <v>342</v>
      </c>
      <c r="I538" s="12">
        <f t="shared" si="1411"/>
        <v>0</v>
      </c>
      <c r="J538" s="12">
        <f t="shared" si="1411"/>
        <v>0</v>
      </c>
      <c r="K538" s="12">
        <f t="shared" si="1411"/>
        <v>0</v>
      </c>
      <c r="L538" s="12">
        <f t="shared" si="1396"/>
        <v>342</v>
      </c>
      <c r="M538" s="12">
        <f t="shared" si="1397"/>
        <v>342</v>
      </c>
      <c r="N538" s="12">
        <f t="shared" si="1398"/>
        <v>342</v>
      </c>
      <c r="O538" s="12">
        <f t="shared" si="1412"/>
        <v>0</v>
      </c>
      <c r="P538" s="12">
        <f t="shared" si="1412"/>
        <v>0</v>
      </c>
      <c r="Q538" s="12">
        <f t="shared" si="1412"/>
        <v>0</v>
      </c>
      <c r="R538" s="12">
        <f t="shared" si="1322"/>
        <v>342</v>
      </c>
      <c r="S538" s="12">
        <f t="shared" si="1323"/>
        <v>342</v>
      </c>
      <c r="T538" s="12">
        <f t="shared" si="1324"/>
        <v>342</v>
      </c>
      <c r="U538" s="12">
        <f t="shared" si="1413"/>
        <v>0</v>
      </c>
      <c r="V538" s="12">
        <f t="shared" si="1413"/>
        <v>0</v>
      </c>
      <c r="W538" s="12">
        <f t="shared" si="1290"/>
        <v>342</v>
      </c>
      <c r="X538" s="12">
        <f t="shared" si="1291"/>
        <v>342</v>
      </c>
      <c r="Y538" s="12">
        <f t="shared" si="1292"/>
        <v>342</v>
      </c>
      <c r="Z538" s="12">
        <f t="shared" si="1414"/>
        <v>0</v>
      </c>
      <c r="AA538" s="12">
        <f t="shared" si="1414"/>
        <v>0</v>
      </c>
      <c r="AB538" s="12">
        <f t="shared" si="1414"/>
        <v>0</v>
      </c>
      <c r="AC538" s="12">
        <f t="shared" si="1278"/>
        <v>342</v>
      </c>
      <c r="AD538" s="12">
        <f t="shared" si="1279"/>
        <v>342</v>
      </c>
      <c r="AE538" s="12">
        <f t="shared" si="1280"/>
        <v>342</v>
      </c>
      <c r="AF538" s="12">
        <f t="shared" si="1415"/>
        <v>0</v>
      </c>
      <c r="AG538" s="12">
        <f t="shared" si="1415"/>
        <v>0</v>
      </c>
      <c r="AH538" s="12">
        <f t="shared" si="1263"/>
        <v>342</v>
      </c>
      <c r="AI538" s="12">
        <f t="shared" si="1264"/>
        <v>342</v>
      </c>
      <c r="AJ538" s="12">
        <f t="shared" si="1265"/>
        <v>342</v>
      </c>
      <c r="AK538" s="12">
        <f t="shared" si="1416"/>
        <v>0</v>
      </c>
      <c r="AL538" s="12">
        <f t="shared" si="1416"/>
        <v>0</v>
      </c>
      <c r="AM538" s="12">
        <f t="shared" si="1416"/>
        <v>0</v>
      </c>
      <c r="AN538" s="12">
        <f t="shared" si="1381"/>
        <v>342</v>
      </c>
      <c r="AO538" s="12">
        <f t="shared" si="1382"/>
        <v>342</v>
      </c>
      <c r="AP538" s="12">
        <f t="shared" si="1383"/>
        <v>342</v>
      </c>
      <c r="AQ538" s="12">
        <f t="shared" si="1416"/>
        <v>0</v>
      </c>
      <c r="AR538" s="1"/>
    </row>
    <row r="539" spans="1:44" ht="15.75" customHeight="1" x14ac:dyDescent="0.25">
      <c r="A539" s="9" t="s">
        <v>94</v>
      </c>
      <c r="B539" s="11">
        <v>620</v>
      </c>
      <c r="C539" s="9"/>
      <c r="D539" s="9"/>
      <c r="E539" s="13" t="s">
        <v>438</v>
      </c>
      <c r="F539" s="12">
        <f t="shared" si="1411"/>
        <v>342</v>
      </c>
      <c r="G539" s="12">
        <f t="shared" si="1411"/>
        <v>342</v>
      </c>
      <c r="H539" s="12">
        <f t="shared" si="1411"/>
        <v>342</v>
      </c>
      <c r="I539" s="12">
        <f t="shared" si="1411"/>
        <v>0</v>
      </c>
      <c r="J539" s="12">
        <f t="shared" si="1411"/>
        <v>0</v>
      </c>
      <c r="K539" s="12">
        <f t="shared" si="1411"/>
        <v>0</v>
      </c>
      <c r="L539" s="12">
        <f t="shared" si="1396"/>
        <v>342</v>
      </c>
      <c r="M539" s="12">
        <f t="shared" si="1397"/>
        <v>342</v>
      </c>
      <c r="N539" s="12">
        <f t="shared" si="1398"/>
        <v>342</v>
      </c>
      <c r="O539" s="12">
        <f t="shared" si="1412"/>
        <v>0</v>
      </c>
      <c r="P539" s="12">
        <f t="shared" si="1412"/>
        <v>0</v>
      </c>
      <c r="Q539" s="12">
        <f t="shared" si="1412"/>
        <v>0</v>
      </c>
      <c r="R539" s="12">
        <f t="shared" si="1322"/>
        <v>342</v>
      </c>
      <c r="S539" s="12">
        <f t="shared" si="1323"/>
        <v>342</v>
      </c>
      <c r="T539" s="12">
        <f t="shared" si="1324"/>
        <v>342</v>
      </c>
      <c r="U539" s="12">
        <f t="shared" si="1413"/>
        <v>0</v>
      </c>
      <c r="V539" s="12">
        <f t="shared" si="1413"/>
        <v>0</v>
      </c>
      <c r="W539" s="12">
        <f t="shared" si="1290"/>
        <v>342</v>
      </c>
      <c r="X539" s="12">
        <f t="shared" si="1291"/>
        <v>342</v>
      </c>
      <c r="Y539" s="12">
        <f t="shared" si="1292"/>
        <v>342</v>
      </c>
      <c r="Z539" s="12">
        <f t="shared" si="1414"/>
        <v>0</v>
      </c>
      <c r="AA539" s="12">
        <f t="shared" si="1414"/>
        <v>0</v>
      </c>
      <c r="AB539" s="12">
        <f t="shared" si="1414"/>
        <v>0</v>
      </c>
      <c r="AC539" s="12">
        <f t="shared" si="1278"/>
        <v>342</v>
      </c>
      <c r="AD539" s="12">
        <f t="shared" si="1279"/>
        <v>342</v>
      </c>
      <c r="AE539" s="12">
        <f t="shared" si="1280"/>
        <v>342</v>
      </c>
      <c r="AF539" s="12">
        <f t="shared" si="1415"/>
        <v>0</v>
      </c>
      <c r="AG539" s="12">
        <f t="shared" si="1415"/>
        <v>0</v>
      </c>
      <c r="AH539" s="12">
        <f t="shared" si="1263"/>
        <v>342</v>
      </c>
      <c r="AI539" s="12">
        <f t="shared" si="1264"/>
        <v>342</v>
      </c>
      <c r="AJ539" s="12">
        <f t="shared" si="1265"/>
        <v>342</v>
      </c>
      <c r="AK539" s="12">
        <f t="shared" si="1416"/>
        <v>0</v>
      </c>
      <c r="AL539" s="12">
        <f t="shared" si="1416"/>
        <v>0</v>
      </c>
      <c r="AM539" s="12">
        <f t="shared" si="1416"/>
        <v>0</v>
      </c>
      <c r="AN539" s="12">
        <f t="shared" si="1381"/>
        <v>342</v>
      </c>
      <c r="AO539" s="12">
        <f t="shared" si="1382"/>
        <v>342</v>
      </c>
      <c r="AP539" s="12">
        <f t="shared" si="1383"/>
        <v>342</v>
      </c>
      <c r="AQ539" s="12">
        <f t="shared" si="1416"/>
        <v>0</v>
      </c>
      <c r="AR539" s="1"/>
    </row>
    <row r="540" spans="1:44" ht="15.75" customHeight="1" x14ac:dyDescent="0.25">
      <c r="A540" s="9" t="s">
        <v>94</v>
      </c>
      <c r="B540" s="11">
        <v>620</v>
      </c>
      <c r="C540" s="9" t="s">
        <v>189</v>
      </c>
      <c r="D540" s="9" t="s">
        <v>185</v>
      </c>
      <c r="E540" s="13" t="s">
        <v>411</v>
      </c>
      <c r="F540" s="12">
        <v>342</v>
      </c>
      <c r="G540" s="12">
        <v>342</v>
      </c>
      <c r="H540" s="12">
        <v>342</v>
      </c>
      <c r="I540" s="12"/>
      <c r="J540" s="12"/>
      <c r="K540" s="12"/>
      <c r="L540" s="12">
        <f t="shared" si="1396"/>
        <v>342</v>
      </c>
      <c r="M540" s="12">
        <f t="shared" si="1397"/>
        <v>342</v>
      </c>
      <c r="N540" s="12">
        <f t="shared" si="1398"/>
        <v>342</v>
      </c>
      <c r="O540" s="12"/>
      <c r="P540" s="12"/>
      <c r="Q540" s="12"/>
      <c r="R540" s="12">
        <f t="shared" si="1322"/>
        <v>342</v>
      </c>
      <c r="S540" s="12">
        <f t="shared" si="1323"/>
        <v>342</v>
      </c>
      <c r="T540" s="12">
        <f t="shared" si="1324"/>
        <v>342</v>
      </c>
      <c r="U540" s="12"/>
      <c r="V540" s="12"/>
      <c r="W540" s="12">
        <f t="shared" si="1290"/>
        <v>342</v>
      </c>
      <c r="X540" s="12">
        <f t="shared" si="1291"/>
        <v>342</v>
      </c>
      <c r="Y540" s="12">
        <f t="shared" si="1292"/>
        <v>342</v>
      </c>
      <c r="Z540" s="12"/>
      <c r="AA540" s="12"/>
      <c r="AB540" s="12"/>
      <c r="AC540" s="12">
        <f t="shared" si="1278"/>
        <v>342</v>
      </c>
      <c r="AD540" s="12">
        <f t="shared" si="1279"/>
        <v>342</v>
      </c>
      <c r="AE540" s="12">
        <f t="shared" si="1280"/>
        <v>342</v>
      </c>
      <c r="AF540" s="12"/>
      <c r="AG540" s="12"/>
      <c r="AH540" s="12">
        <f t="shared" si="1263"/>
        <v>342</v>
      </c>
      <c r="AI540" s="12">
        <f t="shared" si="1264"/>
        <v>342</v>
      </c>
      <c r="AJ540" s="12">
        <f t="shared" si="1265"/>
        <v>342</v>
      </c>
      <c r="AK540" s="12"/>
      <c r="AL540" s="12"/>
      <c r="AM540" s="12"/>
      <c r="AN540" s="12">
        <f t="shared" si="1381"/>
        <v>342</v>
      </c>
      <c r="AO540" s="12">
        <f t="shared" si="1382"/>
        <v>342</v>
      </c>
      <c r="AP540" s="12">
        <f t="shared" si="1383"/>
        <v>342</v>
      </c>
      <c r="AQ540" s="12"/>
      <c r="AR540" s="1"/>
    </row>
    <row r="541" spans="1:44" ht="31.5" customHeight="1" x14ac:dyDescent="0.25">
      <c r="A541" s="9" t="s">
        <v>93</v>
      </c>
      <c r="B541" s="11"/>
      <c r="C541" s="9"/>
      <c r="D541" s="9"/>
      <c r="E541" s="30" t="s">
        <v>1235</v>
      </c>
      <c r="F541" s="12">
        <f t="shared" ref="F541:K543" si="1417">F542</f>
        <v>173.7</v>
      </c>
      <c r="G541" s="12">
        <f t="shared" si="1417"/>
        <v>173.7</v>
      </c>
      <c r="H541" s="12">
        <f t="shared" si="1417"/>
        <v>173.7</v>
      </c>
      <c r="I541" s="12">
        <f t="shared" si="1417"/>
        <v>0</v>
      </c>
      <c r="J541" s="12">
        <f t="shared" si="1417"/>
        <v>0</v>
      </c>
      <c r="K541" s="12">
        <f t="shared" si="1417"/>
        <v>0</v>
      </c>
      <c r="L541" s="12">
        <f t="shared" si="1396"/>
        <v>173.7</v>
      </c>
      <c r="M541" s="12">
        <f t="shared" si="1397"/>
        <v>173.7</v>
      </c>
      <c r="N541" s="12">
        <f t="shared" si="1398"/>
        <v>173.7</v>
      </c>
      <c r="O541" s="12">
        <f t="shared" ref="O541:Q543" si="1418">O542</f>
        <v>0</v>
      </c>
      <c r="P541" s="12">
        <f t="shared" si="1418"/>
        <v>0</v>
      </c>
      <c r="Q541" s="12">
        <f t="shared" si="1418"/>
        <v>0</v>
      </c>
      <c r="R541" s="12">
        <f t="shared" si="1322"/>
        <v>173.7</v>
      </c>
      <c r="S541" s="12">
        <f t="shared" si="1323"/>
        <v>173.7</v>
      </c>
      <c r="T541" s="12">
        <f t="shared" si="1324"/>
        <v>173.7</v>
      </c>
      <c r="U541" s="12">
        <f t="shared" ref="U541:V543" si="1419">U542</f>
        <v>0</v>
      </c>
      <c r="V541" s="12">
        <f t="shared" si="1419"/>
        <v>0</v>
      </c>
      <c r="W541" s="12">
        <f t="shared" si="1290"/>
        <v>173.7</v>
      </c>
      <c r="X541" s="12">
        <f t="shared" si="1291"/>
        <v>173.7</v>
      </c>
      <c r="Y541" s="12">
        <f t="shared" si="1292"/>
        <v>173.7</v>
      </c>
      <c r="Z541" s="12">
        <f t="shared" ref="Z541:AB543" si="1420">Z542</f>
        <v>0</v>
      </c>
      <c r="AA541" s="12">
        <f t="shared" si="1420"/>
        <v>0</v>
      </c>
      <c r="AB541" s="12">
        <f t="shared" si="1420"/>
        <v>0</v>
      </c>
      <c r="AC541" s="12">
        <f t="shared" si="1278"/>
        <v>173.7</v>
      </c>
      <c r="AD541" s="12">
        <f t="shared" si="1279"/>
        <v>173.7</v>
      </c>
      <c r="AE541" s="12">
        <f t="shared" si="1280"/>
        <v>173.7</v>
      </c>
      <c r="AF541" s="12">
        <f t="shared" ref="AF541:AG543" si="1421">AF542</f>
        <v>0</v>
      </c>
      <c r="AG541" s="12">
        <f t="shared" si="1421"/>
        <v>0</v>
      </c>
      <c r="AH541" s="12">
        <f t="shared" si="1263"/>
        <v>173.7</v>
      </c>
      <c r="AI541" s="12">
        <f t="shared" si="1264"/>
        <v>173.7</v>
      </c>
      <c r="AJ541" s="12">
        <f t="shared" si="1265"/>
        <v>173.7</v>
      </c>
      <c r="AK541" s="12">
        <f t="shared" ref="AK541:AQ543" si="1422">AK542</f>
        <v>0</v>
      </c>
      <c r="AL541" s="12">
        <f t="shared" si="1422"/>
        <v>0</v>
      </c>
      <c r="AM541" s="12">
        <f t="shared" si="1422"/>
        <v>0</v>
      </c>
      <c r="AN541" s="12">
        <f t="shared" si="1381"/>
        <v>173.7</v>
      </c>
      <c r="AO541" s="12">
        <f t="shared" si="1382"/>
        <v>173.7</v>
      </c>
      <c r="AP541" s="12">
        <f t="shared" si="1383"/>
        <v>173.7</v>
      </c>
      <c r="AQ541" s="12">
        <f t="shared" si="1422"/>
        <v>0</v>
      </c>
      <c r="AR541" s="1"/>
    </row>
    <row r="542" spans="1:44" ht="47.25" customHeight="1" x14ac:dyDescent="0.25">
      <c r="A542" s="9" t="s">
        <v>93</v>
      </c>
      <c r="B542" s="11">
        <v>200</v>
      </c>
      <c r="C542" s="9"/>
      <c r="D542" s="9"/>
      <c r="E542" s="13" t="s">
        <v>426</v>
      </c>
      <c r="F542" s="12">
        <f t="shared" si="1417"/>
        <v>173.7</v>
      </c>
      <c r="G542" s="12">
        <f t="shared" si="1417"/>
        <v>173.7</v>
      </c>
      <c r="H542" s="12">
        <f t="shared" si="1417"/>
        <v>173.7</v>
      </c>
      <c r="I542" s="12">
        <f t="shared" si="1417"/>
        <v>0</v>
      </c>
      <c r="J542" s="12">
        <f t="shared" si="1417"/>
        <v>0</v>
      </c>
      <c r="K542" s="12">
        <f t="shared" si="1417"/>
        <v>0</v>
      </c>
      <c r="L542" s="12">
        <f t="shared" si="1396"/>
        <v>173.7</v>
      </c>
      <c r="M542" s="12">
        <f t="shared" si="1397"/>
        <v>173.7</v>
      </c>
      <c r="N542" s="12">
        <f t="shared" si="1398"/>
        <v>173.7</v>
      </c>
      <c r="O542" s="12">
        <f t="shared" si="1418"/>
        <v>0</v>
      </c>
      <c r="P542" s="12">
        <f t="shared" si="1418"/>
        <v>0</v>
      </c>
      <c r="Q542" s="12">
        <f t="shared" si="1418"/>
        <v>0</v>
      </c>
      <c r="R542" s="12">
        <f t="shared" si="1322"/>
        <v>173.7</v>
      </c>
      <c r="S542" s="12">
        <f t="shared" si="1323"/>
        <v>173.7</v>
      </c>
      <c r="T542" s="12">
        <f t="shared" si="1324"/>
        <v>173.7</v>
      </c>
      <c r="U542" s="12">
        <f t="shared" si="1419"/>
        <v>0</v>
      </c>
      <c r="V542" s="12">
        <f t="shared" si="1419"/>
        <v>0</v>
      </c>
      <c r="W542" s="12">
        <f t="shared" si="1290"/>
        <v>173.7</v>
      </c>
      <c r="X542" s="12">
        <f t="shared" si="1291"/>
        <v>173.7</v>
      </c>
      <c r="Y542" s="12">
        <f t="shared" si="1292"/>
        <v>173.7</v>
      </c>
      <c r="Z542" s="12">
        <f t="shared" si="1420"/>
        <v>0</v>
      </c>
      <c r="AA542" s="12">
        <f t="shared" si="1420"/>
        <v>0</v>
      </c>
      <c r="AB542" s="12">
        <f t="shared" si="1420"/>
        <v>0</v>
      </c>
      <c r="AC542" s="12">
        <f t="shared" si="1278"/>
        <v>173.7</v>
      </c>
      <c r="AD542" s="12">
        <f t="shared" si="1279"/>
        <v>173.7</v>
      </c>
      <c r="AE542" s="12">
        <f t="shared" si="1280"/>
        <v>173.7</v>
      </c>
      <c r="AF542" s="12">
        <f t="shared" si="1421"/>
        <v>0</v>
      </c>
      <c r="AG542" s="12">
        <f t="shared" si="1421"/>
        <v>0</v>
      </c>
      <c r="AH542" s="12">
        <f t="shared" si="1263"/>
        <v>173.7</v>
      </c>
      <c r="AI542" s="12">
        <f t="shared" si="1264"/>
        <v>173.7</v>
      </c>
      <c r="AJ542" s="12">
        <f t="shared" si="1265"/>
        <v>173.7</v>
      </c>
      <c r="AK542" s="12">
        <f t="shared" si="1422"/>
        <v>0</v>
      </c>
      <c r="AL542" s="12">
        <f t="shared" si="1422"/>
        <v>0</v>
      </c>
      <c r="AM542" s="12">
        <f t="shared" si="1422"/>
        <v>0</v>
      </c>
      <c r="AN542" s="12">
        <f t="shared" si="1381"/>
        <v>173.7</v>
      </c>
      <c r="AO542" s="12">
        <f t="shared" si="1382"/>
        <v>173.7</v>
      </c>
      <c r="AP542" s="12">
        <f t="shared" si="1383"/>
        <v>173.7</v>
      </c>
      <c r="AQ542" s="12">
        <f t="shared" si="1422"/>
        <v>0</v>
      </c>
      <c r="AR542" s="1"/>
    </row>
    <row r="543" spans="1:44" ht="47.25" customHeight="1" x14ac:dyDescent="0.25">
      <c r="A543" s="9" t="s">
        <v>93</v>
      </c>
      <c r="B543" s="11">
        <v>240</v>
      </c>
      <c r="C543" s="9"/>
      <c r="D543" s="9"/>
      <c r="E543" s="13" t="s">
        <v>427</v>
      </c>
      <c r="F543" s="12">
        <f t="shared" si="1417"/>
        <v>173.7</v>
      </c>
      <c r="G543" s="12">
        <f t="shared" si="1417"/>
        <v>173.7</v>
      </c>
      <c r="H543" s="12">
        <f t="shared" si="1417"/>
        <v>173.7</v>
      </c>
      <c r="I543" s="12">
        <f t="shared" si="1417"/>
        <v>0</v>
      </c>
      <c r="J543" s="12">
        <f t="shared" si="1417"/>
        <v>0</v>
      </c>
      <c r="K543" s="12">
        <f t="shared" si="1417"/>
        <v>0</v>
      </c>
      <c r="L543" s="12">
        <f t="shared" si="1396"/>
        <v>173.7</v>
      </c>
      <c r="M543" s="12">
        <f t="shared" si="1397"/>
        <v>173.7</v>
      </c>
      <c r="N543" s="12">
        <f t="shared" si="1398"/>
        <v>173.7</v>
      </c>
      <c r="O543" s="12">
        <f t="shared" si="1418"/>
        <v>0</v>
      </c>
      <c r="P543" s="12">
        <f t="shared" si="1418"/>
        <v>0</v>
      </c>
      <c r="Q543" s="12">
        <f t="shared" si="1418"/>
        <v>0</v>
      </c>
      <c r="R543" s="12">
        <f t="shared" si="1322"/>
        <v>173.7</v>
      </c>
      <c r="S543" s="12">
        <f t="shared" si="1323"/>
        <v>173.7</v>
      </c>
      <c r="T543" s="12">
        <f t="shared" si="1324"/>
        <v>173.7</v>
      </c>
      <c r="U543" s="12">
        <f t="shared" si="1419"/>
        <v>0</v>
      </c>
      <c r="V543" s="12">
        <f t="shared" si="1419"/>
        <v>0</v>
      </c>
      <c r="W543" s="12">
        <f t="shared" si="1290"/>
        <v>173.7</v>
      </c>
      <c r="X543" s="12">
        <f t="shared" si="1291"/>
        <v>173.7</v>
      </c>
      <c r="Y543" s="12">
        <f t="shared" si="1292"/>
        <v>173.7</v>
      </c>
      <c r="Z543" s="12">
        <f t="shared" si="1420"/>
        <v>0</v>
      </c>
      <c r="AA543" s="12">
        <f t="shared" si="1420"/>
        <v>0</v>
      </c>
      <c r="AB543" s="12">
        <f t="shared" si="1420"/>
        <v>0</v>
      </c>
      <c r="AC543" s="12">
        <f t="shared" si="1278"/>
        <v>173.7</v>
      </c>
      <c r="AD543" s="12">
        <f t="shared" si="1279"/>
        <v>173.7</v>
      </c>
      <c r="AE543" s="12">
        <f t="shared" si="1280"/>
        <v>173.7</v>
      </c>
      <c r="AF543" s="12">
        <f t="shared" si="1421"/>
        <v>0</v>
      </c>
      <c r="AG543" s="12">
        <f t="shared" si="1421"/>
        <v>0</v>
      </c>
      <c r="AH543" s="12">
        <f t="shared" si="1263"/>
        <v>173.7</v>
      </c>
      <c r="AI543" s="12">
        <f t="shared" si="1264"/>
        <v>173.7</v>
      </c>
      <c r="AJ543" s="12">
        <f t="shared" si="1265"/>
        <v>173.7</v>
      </c>
      <c r="AK543" s="12">
        <f t="shared" si="1422"/>
        <v>0</v>
      </c>
      <c r="AL543" s="12">
        <f t="shared" si="1422"/>
        <v>0</v>
      </c>
      <c r="AM543" s="12">
        <f t="shared" si="1422"/>
        <v>0</v>
      </c>
      <c r="AN543" s="12">
        <f t="shared" si="1381"/>
        <v>173.7</v>
      </c>
      <c r="AO543" s="12">
        <f t="shared" si="1382"/>
        <v>173.7</v>
      </c>
      <c r="AP543" s="12">
        <f t="shared" si="1383"/>
        <v>173.7</v>
      </c>
      <c r="AQ543" s="12">
        <f t="shared" si="1422"/>
        <v>0</v>
      </c>
      <c r="AR543" s="1"/>
    </row>
    <row r="544" spans="1:44" ht="31.5" customHeight="1" x14ac:dyDescent="0.25">
      <c r="A544" s="9" t="s">
        <v>93</v>
      </c>
      <c r="B544" s="11">
        <v>240</v>
      </c>
      <c r="C544" s="9" t="s">
        <v>197</v>
      </c>
      <c r="D544" s="9" t="s">
        <v>188</v>
      </c>
      <c r="E544" s="13" t="s">
        <v>418</v>
      </c>
      <c r="F544" s="12">
        <v>173.7</v>
      </c>
      <c r="G544" s="12">
        <v>173.7</v>
      </c>
      <c r="H544" s="12">
        <v>173.7</v>
      </c>
      <c r="I544" s="12"/>
      <c r="J544" s="12"/>
      <c r="K544" s="12"/>
      <c r="L544" s="12">
        <f t="shared" si="1396"/>
        <v>173.7</v>
      </c>
      <c r="M544" s="12">
        <f t="shared" si="1397"/>
        <v>173.7</v>
      </c>
      <c r="N544" s="12">
        <f t="shared" si="1398"/>
        <v>173.7</v>
      </c>
      <c r="O544" s="12"/>
      <c r="P544" s="12"/>
      <c r="Q544" s="12"/>
      <c r="R544" s="12">
        <f t="shared" si="1322"/>
        <v>173.7</v>
      </c>
      <c r="S544" s="12">
        <f t="shared" si="1323"/>
        <v>173.7</v>
      </c>
      <c r="T544" s="12">
        <f t="shared" si="1324"/>
        <v>173.7</v>
      </c>
      <c r="U544" s="12"/>
      <c r="V544" s="12"/>
      <c r="W544" s="12">
        <f t="shared" si="1290"/>
        <v>173.7</v>
      </c>
      <c r="X544" s="12">
        <f t="shared" si="1291"/>
        <v>173.7</v>
      </c>
      <c r="Y544" s="12">
        <f t="shared" si="1292"/>
        <v>173.7</v>
      </c>
      <c r="Z544" s="12"/>
      <c r="AA544" s="12"/>
      <c r="AB544" s="12"/>
      <c r="AC544" s="12">
        <f t="shared" si="1278"/>
        <v>173.7</v>
      </c>
      <c r="AD544" s="12">
        <f t="shared" si="1279"/>
        <v>173.7</v>
      </c>
      <c r="AE544" s="12">
        <f t="shared" si="1280"/>
        <v>173.7</v>
      </c>
      <c r="AF544" s="12"/>
      <c r="AG544" s="12"/>
      <c r="AH544" s="12">
        <f t="shared" si="1263"/>
        <v>173.7</v>
      </c>
      <c r="AI544" s="12">
        <f t="shared" si="1264"/>
        <v>173.7</v>
      </c>
      <c r="AJ544" s="12">
        <f t="shared" si="1265"/>
        <v>173.7</v>
      </c>
      <c r="AK544" s="12"/>
      <c r="AL544" s="12"/>
      <c r="AM544" s="12"/>
      <c r="AN544" s="12">
        <f t="shared" si="1381"/>
        <v>173.7</v>
      </c>
      <c r="AO544" s="12">
        <f t="shared" si="1382"/>
        <v>173.7</v>
      </c>
      <c r="AP544" s="12">
        <f t="shared" si="1383"/>
        <v>173.7</v>
      </c>
      <c r="AQ544" s="12"/>
      <c r="AR544" s="1"/>
    </row>
    <row r="545" spans="1:44" ht="47.25" customHeight="1" x14ac:dyDescent="0.25">
      <c r="A545" s="9" t="s">
        <v>95</v>
      </c>
      <c r="B545" s="11"/>
      <c r="C545" s="9"/>
      <c r="D545" s="9"/>
      <c r="E545" s="13" t="s">
        <v>487</v>
      </c>
      <c r="F545" s="12">
        <f t="shared" ref="F545:K547" si="1423">F546</f>
        <v>1084</v>
      </c>
      <c r="G545" s="12">
        <f t="shared" si="1423"/>
        <v>1084</v>
      </c>
      <c r="H545" s="12">
        <f t="shared" si="1423"/>
        <v>1084</v>
      </c>
      <c r="I545" s="12">
        <f t="shared" si="1423"/>
        <v>0</v>
      </c>
      <c r="J545" s="12">
        <f t="shared" si="1423"/>
        <v>0</v>
      </c>
      <c r="K545" s="12">
        <f t="shared" si="1423"/>
        <v>0</v>
      </c>
      <c r="L545" s="12">
        <f t="shared" si="1396"/>
        <v>1084</v>
      </c>
      <c r="M545" s="12">
        <f t="shared" si="1397"/>
        <v>1084</v>
      </c>
      <c r="N545" s="12">
        <f t="shared" si="1398"/>
        <v>1084</v>
      </c>
      <c r="O545" s="12">
        <f t="shared" ref="O545:Q547" si="1424">O546</f>
        <v>0</v>
      </c>
      <c r="P545" s="12">
        <f t="shared" si="1424"/>
        <v>0</v>
      </c>
      <c r="Q545" s="12">
        <f t="shared" si="1424"/>
        <v>0</v>
      </c>
      <c r="R545" s="12">
        <f t="shared" si="1322"/>
        <v>1084</v>
      </c>
      <c r="S545" s="12">
        <f t="shared" si="1323"/>
        <v>1084</v>
      </c>
      <c r="T545" s="12">
        <f t="shared" si="1324"/>
        <v>1084</v>
      </c>
      <c r="U545" s="12">
        <f t="shared" ref="U545:V547" si="1425">U546</f>
        <v>0</v>
      </c>
      <c r="V545" s="12">
        <f t="shared" si="1425"/>
        <v>0</v>
      </c>
      <c r="W545" s="12">
        <f t="shared" si="1290"/>
        <v>1084</v>
      </c>
      <c r="X545" s="12">
        <f t="shared" si="1291"/>
        <v>1084</v>
      </c>
      <c r="Y545" s="12">
        <f t="shared" si="1292"/>
        <v>1084</v>
      </c>
      <c r="Z545" s="12">
        <f t="shared" ref="Z545:AB547" si="1426">Z546</f>
        <v>0</v>
      </c>
      <c r="AA545" s="12">
        <f t="shared" si="1426"/>
        <v>0</v>
      </c>
      <c r="AB545" s="12">
        <f t="shared" si="1426"/>
        <v>0</v>
      </c>
      <c r="AC545" s="12">
        <f t="shared" si="1278"/>
        <v>1084</v>
      </c>
      <c r="AD545" s="12">
        <f t="shared" si="1279"/>
        <v>1084</v>
      </c>
      <c r="AE545" s="12">
        <f t="shared" si="1280"/>
        <v>1084</v>
      </c>
      <c r="AF545" s="12">
        <f t="shared" ref="AF545:AG547" si="1427">AF546</f>
        <v>0</v>
      </c>
      <c r="AG545" s="12">
        <f t="shared" si="1427"/>
        <v>0</v>
      </c>
      <c r="AH545" s="12">
        <f t="shared" si="1263"/>
        <v>1084</v>
      </c>
      <c r="AI545" s="12">
        <f t="shared" si="1264"/>
        <v>1084</v>
      </c>
      <c r="AJ545" s="12">
        <f t="shared" si="1265"/>
        <v>1084</v>
      </c>
      <c r="AK545" s="12">
        <f t="shared" ref="AK545:AQ547" si="1428">AK546</f>
        <v>0</v>
      </c>
      <c r="AL545" s="12">
        <f t="shared" si="1428"/>
        <v>0</v>
      </c>
      <c r="AM545" s="12">
        <f t="shared" si="1428"/>
        <v>0</v>
      </c>
      <c r="AN545" s="12">
        <f t="shared" si="1381"/>
        <v>1084</v>
      </c>
      <c r="AO545" s="12">
        <f t="shared" si="1382"/>
        <v>1084</v>
      </c>
      <c r="AP545" s="12">
        <f t="shared" si="1383"/>
        <v>1084</v>
      </c>
      <c r="AQ545" s="12">
        <f t="shared" si="1428"/>
        <v>0</v>
      </c>
      <c r="AR545" s="1"/>
    </row>
    <row r="546" spans="1:44" ht="47.25" customHeight="1" x14ac:dyDescent="0.25">
      <c r="A546" s="9" t="s">
        <v>95</v>
      </c>
      <c r="B546" s="11">
        <v>600</v>
      </c>
      <c r="C546" s="9"/>
      <c r="D546" s="9"/>
      <c r="E546" s="13" t="s">
        <v>436</v>
      </c>
      <c r="F546" s="12">
        <f t="shared" si="1423"/>
        <v>1084</v>
      </c>
      <c r="G546" s="12">
        <f t="shared" si="1423"/>
        <v>1084</v>
      </c>
      <c r="H546" s="12">
        <f t="shared" si="1423"/>
        <v>1084</v>
      </c>
      <c r="I546" s="12">
        <f t="shared" si="1423"/>
        <v>0</v>
      </c>
      <c r="J546" s="12">
        <f t="shared" si="1423"/>
        <v>0</v>
      </c>
      <c r="K546" s="12">
        <f t="shared" si="1423"/>
        <v>0</v>
      </c>
      <c r="L546" s="12">
        <f t="shared" si="1396"/>
        <v>1084</v>
      </c>
      <c r="M546" s="12">
        <f t="shared" si="1397"/>
        <v>1084</v>
      </c>
      <c r="N546" s="12">
        <f t="shared" si="1398"/>
        <v>1084</v>
      </c>
      <c r="O546" s="12">
        <f t="shared" si="1424"/>
        <v>0</v>
      </c>
      <c r="P546" s="12">
        <f t="shared" si="1424"/>
        <v>0</v>
      </c>
      <c r="Q546" s="12">
        <f t="shared" si="1424"/>
        <v>0</v>
      </c>
      <c r="R546" s="12">
        <f t="shared" si="1322"/>
        <v>1084</v>
      </c>
      <c r="S546" s="12">
        <f t="shared" si="1323"/>
        <v>1084</v>
      </c>
      <c r="T546" s="12">
        <f t="shared" si="1324"/>
        <v>1084</v>
      </c>
      <c r="U546" s="12">
        <f t="shared" si="1425"/>
        <v>0</v>
      </c>
      <c r="V546" s="12">
        <f t="shared" si="1425"/>
        <v>0</v>
      </c>
      <c r="W546" s="12">
        <f t="shared" si="1290"/>
        <v>1084</v>
      </c>
      <c r="X546" s="12">
        <f t="shared" si="1291"/>
        <v>1084</v>
      </c>
      <c r="Y546" s="12">
        <f t="shared" si="1292"/>
        <v>1084</v>
      </c>
      <c r="Z546" s="12">
        <f t="shared" si="1426"/>
        <v>0</v>
      </c>
      <c r="AA546" s="12">
        <f t="shared" si="1426"/>
        <v>0</v>
      </c>
      <c r="AB546" s="12">
        <f t="shared" si="1426"/>
        <v>0</v>
      </c>
      <c r="AC546" s="12">
        <f t="shared" si="1278"/>
        <v>1084</v>
      </c>
      <c r="AD546" s="12">
        <f t="shared" si="1279"/>
        <v>1084</v>
      </c>
      <c r="AE546" s="12">
        <f t="shared" si="1280"/>
        <v>1084</v>
      </c>
      <c r="AF546" s="12">
        <f t="shared" si="1427"/>
        <v>0</v>
      </c>
      <c r="AG546" s="12">
        <f t="shared" si="1427"/>
        <v>0</v>
      </c>
      <c r="AH546" s="12">
        <f t="shared" si="1263"/>
        <v>1084</v>
      </c>
      <c r="AI546" s="12">
        <f t="shared" si="1264"/>
        <v>1084</v>
      </c>
      <c r="AJ546" s="12">
        <f t="shared" si="1265"/>
        <v>1084</v>
      </c>
      <c r="AK546" s="12">
        <f t="shared" si="1428"/>
        <v>0</v>
      </c>
      <c r="AL546" s="12">
        <f t="shared" si="1428"/>
        <v>0</v>
      </c>
      <c r="AM546" s="12">
        <f t="shared" si="1428"/>
        <v>0</v>
      </c>
      <c r="AN546" s="12">
        <f t="shared" si="1381"/>
        <v>1084</v>
      </c>
      <c r="AO546" s="12">
        <f t="shared" si="1382"/>
        <v>1084</v>
      </c>
      <c r="AP546" s="12">
        <f t="shared" si="1383"/>
        <v>1084</v>
      </c>
      <c r="AQ546" s="12">
        <f t="shared" si="1428"/>
        <v>0</v>
      </c>
      <c r="AR546" s="1"/>
    </row>
    <row r="547" spans="1:44" ht="47.25" customHeight="1" x14ac:dyDescent="0.25">
      <c r="A547" s="9" t="s">
        <v>95</v>
      </c>
      <c r="B547" s="11">
        <v>630</v>
      </c>
      <c r="C547" s="9"/>
      <c r="D547" s="9"/>
      <c r="E547" s="13" t="s">
        <v>439</v>
      </c>
      <c r="F547" s="12">
        <f t="shared" si="1423"/>
        <v>1084</v>
      </c>
      <c r="G547" s="12">
        <f t="shared" si="1423"/>
        <v>1084</v>
      </c>
      <c r="H547" s="12">
        <f t="shared" si="1423"/>
        <v>1084</v>
      </c>
      <c r="I547" s="12">
        <f t="shared" si="1423"/>
        <v>0</v>
      </c>
      <c r="J547" s="12">
        <f t="shared" si="1423"/>
        <v>0</v>
      </c>
      <c r="K547" s="12">
        <f t="shared" si="1423"/>
        <v>0</v>
      </c>
      <c r="L547" s="12">
        <f t="shared" si="1396"/>
        <v>1084</v>
      </c>
      <c r="M547" s="12">
        <f t="shared" si="1397"/>
        <v>1084</v>
      </c>
      <c r="N547" s="12">
        <f t="shared" si="1398"/>
        <v>1084</v>
      </c>
      <c r="O547" s="12">
        <f t="shared" si="1424"/>
        <v>0</v>
      </c>
      <c r="P547" s="12">
        <f t="shared" si="1424"/>
        <v>0</v>
      </c>
      <c r="Q547" s="12">
        <f t="shared" si="1424"/>
        <v>0</v>
      </c>
      <c r="R547" s="12">
        <f t="shared" si="1322"/>
        <v>1084</v>
      </c>
      <c r="S547" s="12">
        <f t="shared" si="1323"/>
        <v>1084</v>
      </c>
      <c r="T547" s="12">
        <f t="shared" si="1324"/>
        <v>1084</v>
      </c>
      <c r="U547" s="12">
        <f t="shared" si="1425"/>
        <v>0</v>
      </c>
      <c r="V547" s="12">
        <f t="shared" si="1425"/>
        <v>0</v>
      </c>
      <c r="W547" s="12">
        <f t="shared" si="1290"/>
        <v>1084</v>
      </c>
      <c r="X547" s="12">
        <f t="shared" si="1291"/>
        <v>1084</v>
      </c>
      <c r="Y547" s="12">
        <f t="shared" si="1292"/>
        <v>1084</v>
      </c>
      <c r="Z547" s="12">
        <f t="shared" si="1426"/>
        <v>0</v>
      </c>
      <c r="AA547" s="12">
        <f t="shared" si="1426"/>
        <v>0</v>
      </c>
      <c r="AB547" s="12">
        <f t="shared" si="1426"/>
        <v>0</v>
      </c>
      <c r="AC547" s="12">
        <f t="shared" si="1278"/>
        <v>1084</v>
      </c>
      <c r="AD547" s="12">
        <f t="shared" si="1279"/>
        <v>1084</v>
      </c>
      <c r="AE547" s="12">
        <f t="shared" si="1280"/>
        <v>1084</v>
      </c>
      <c r="AF547" s="12">
        <f t="shared" si="1427"/>
        <v>0</v>
      </c>
      <c r="AG547" s="12">
        <f t="shared" si="1427"/>
        <v>0</v>
      </c>
      <c r="AH547" s="12">
        <f t="shared" si="1263"/>
        <v>1084</v>
      </c>
      <c r="AI547" s="12">
        <f t="shared" si="1264"/>
        <v>1084</v>
      </c>
      <c r="AJ547" s="12">
        <f t="shared" si="1265"/>
        <v>1084</v>
      </c>
      <c r="AK547" s="12">
        <f t="shared" si="1428"/>
        <v>0</v>
      </c>
      <c r="AL547" s="12">
        <f t="shared" si="1428"/>
        <v>0</v>
      </c>
      <c r="AM547" s="12">
        <f t="shared" si="1428"/>
        <v>0</v>
      </c>
      <c r="AN547" s="12">
        <f t="shared" si="1381"/>
        <v>1084</v>
      </c>
      <c r="AO547" s="12">
        <f t="shared" si="1382"/>
        <v>1084</v>
      </c>
      <c r="AP547" s="12">
        <f t="shared" si="1383"/>
        <v>1084</v>
      </c>
      <c r="AQ547" s="12">
        <f t="shared" si="1428"/>
        <v>0</v>
      </c>
      <c r="AR547" s="1"/>
    </row>
    <row r="548" spans="1:44" ht="31.5" customHeight="1" x14ac:dyDescent="0.25">
      <c r="A548" s="9" t="s">
        <v>95</v>
      </c>
      <c r="B548" s="11">
        <v>630</v>
      </c>
      <c r="C548" s="9" t="s">
        <v>197</v>
      </c>
      <c r="D548" s="9" t="s">
        <v>188</v>
      </c>
      <c r="E548" s="13" t="s">
        <v>418</v>
      </c>
      <c r="F548" s="12">
        <v>1084</v>
      </c>
      <c r="G548" s="12">
        <v>1084</v>
      </c>
      <c r="H548" s="12">
        <v>1084</v>
      </c>
      <c r="I548" s="12"/>
      <c r="J548" s="12"/>
      <c r="K548" s="12"/>
      <c r="L548" s="12">
        <f t="shared" si="1396"/>
        <v>1084</v>
      </c>
      <c r="M548" s="12">
        <f t="shared" si="1397"/>
        <v>1084</v>
      </c>
      <c r="N548" s="12">
        <f t="shared" si="1398"/>
        <v>1084</v>
      </c>
      <c r="O548" s="12"/>
      <c r="P548" s="12"/>
      <c r="Q548" s="12"/>
      <c r="R548" s="12">
        <f t="shared" si="1322"/>
        <v>1084</v>
      </c>
      <c r="S548" s="12">
        <f t="shared" si="1323"/>
        <v>1084</v>
      </c>
      <c r="T548" s="12">
        <f t="shared" si="1324"/>
        <v>1084</v>
      </c>
      <c r="U548" s="12"/>
      <c r="V548" s="12"/>
      <c r="W548" s="12">
        <f t="shared" si="1290"/>
        <v>1084</v>
      </c>
      <c r="X548" s="12">
        <f t="shared" si="1291"/>
        <v>1084</v>
      </c>
      <c r="Y548" s="12">
        <f t="shared" si="1292"/>
        <v>1084</v>
      </c>
      <c r="Z548" s="12"/>
      <c r="AA548" s="12"/>
      <c r="AB548" s="12"/>
      <c r="AC548" s="12">
        <f t="shared" si="1278"/>
        <v>1084</v>
      </c>
      <c r="AD548" s="12">
        <f t="shared" si="1279"/>
        <v>1084</v>
      </c>
      <c r="AE548" s="12">
        <f t="shared" si="1280"/>
        <v>1084</v>
      </c>
      <c r="AF548" s="12"/>
      <c r="AG548" s="12"/>
      <c r="AH548" s="12">
        <f t="shared" si="1263"/>
        <v>1084</v>
      </c>
      <c r="AI548" s="12">
        <f t="shared" si="1264"/>
        <v>1084</v>
      </c>
      <c r="AJ548" s="12">
        <f t="shared" si="1265"/>
        <v>1084</v>
      </c>
      <c r="AK548" s="12"/>
      <c r="AL548" s="12"/>
      <c r="AM548" s="12"/>
      <c r="AN548" s="12">
        <f t="shared" si="1381"/>
        <v>1084</v>
      </c>
      <c r="AO548" s="12">
        <f t="shared" si="1382"/>
        <v>1084</v>
      </c>
      <c r="AP548" s="12">
        <f t="shared" si="1383"/>
        <v>1084</v>
      </c>
      <c r="AQ548" s="12"/>
      <c r="AR548" s="1"/>
    </row>
    <row r="549" spans="1:44" ht="47.25" customHeight="1" x14ac:dyDescent="0.25">
      <c r="A549" s="9" t="s">
        <v>1002</v>
      </c>
      <c r="B549" s="11"/>
      <c r="C549" s="9"/>
      <c r="D549" s="9"/>
      <c r="E549" s="17" t="s">
        <v>1082</v>
      </c>
      <c r="F549" s="12">
        <f>F550</f>
        <v>4597.7</v>
      </c>
      <c r="G549" s="12">
        <f t="shared" ref="G549:AQ551" si="1429">G550</f>
        <v>4597.7</v>
      </c>
      <c r="H549" s="12">
        <f t="shared" si="1429"/>
        <v>4597.7</v>
      </c>
      <c r="I549" s="12">
        <f t="shared" si="1429"/>
        <v>0</v>
      </c>
      <c r="J549" s="12">
        <f t="shared" si="1429"/>
        <v>0</v>
      </c>
      <c r="K549" s="12">
        <f t="shared" si="1429"/>
        <v>0</v>
      </c>
      <c r="L549" s="12">
        <f t="shared" si="1396"/>
        <v>4597.7</v>
      </c>
      <c r="M549" s="12">
        <f t="shared" si="1397"/>
        <v>4597.7</v>
      </c>
      <c r="N549" s="12">
        <f t="shared" si="1398"/>
        <v>4597.7</v>
      </c>
      <c r="O549" s="12">
        <f t="shared" si="1429"/>
        <v>0</v>
      </c>
      <c r="P549" s="12">
        <f t="shared" si="1429"/>
        <v>0</v>
      </c>
      <c r="Q549" s="12">
        <f t="shared" si="1429"/>
        <v>0</v>
      </c>
      <c r="R549" s="12">
        <f t="shared" si="1322"/>
        <v>4597.7</v>
      </c>
      <c r="S549" s="12">
        <f t="shared" si="1323"/>
        <v>4597.7</v>
      </c>
      <c r="T549" s="12">
        <f t="shared" si="1324"/>
        <v>4597.7</v>
      </c>
      <c r="U549" s="12">
        <f t="shared" si="1429"/>
        <v>0</v>
      </c>
      <c r="V549" s="12">
        <f t="shared" si="1429"/>
        <v>0</v>
      </c>
      <c r="W549" s="12">
        <f t="shared" si="1290"/>
        <v>4597.7</v>
      </c>
      <c r="X549" s="12">
        <f t="shared" si="1291"/>
        <v>4597.7</v>
      </c>
      <c r="Y549" s="12">
        <f t="shared" si="1292"/>
        <v>4597.7</v>
      </c>
      <c r="Z549" s="12">
        <f t="shared" si="1429"/>
        <v>756.26</v>
      </c>
      <c r="AA549" s="12">
        <f t="shared" si="1429"/>
        <v>0</v>
      </c>
      <c r="AB549" s="12">
        <f t="shared" si="1429"/>
        <v>0</v>
      </c>
      <c r="AC549" s="12">
        <f t="shared" si="1278"/>
        <v>5353.96</v>
      </c>
      <c r="AD549" s="12">
        <f t="shared" si="1279"/>
        <v>4597.7</v>
      </c>
      <c r="AE549" s="12">
        <f t="shared" si="1280"/>
        <v>4597.7</v>
      </c>
      <c r="AF549" s="12">
        <f t="shared" si="1429"/>
        <v>0</v>
      </c>
      <c r="AG549" s="12">
        <f t="shared" si="1429"/>
        <v>0</v>
      </c>
      <c r="AH549" s="12">
        <f t="shared" si="1263"/>
        <v>5353.96</v>
      </c>
      <c r="AI549" s="12">
        <f t="shared" si="1264"/>
        <v>4597.7</v>
      </c>
      <c r="AJ549" s="12">
        <f t="shared" si="1265"/>
        <v>4597.7</v>
      </c>
      <c r="AK549" s="12">
        <f t="shared" si="1429"/>
        <v>0</v>
      </c>
      <c r="AL549" s="12">
        <f t="shared" si="1429"/>
        <v>0</v>
      </c>
      <c r="AM549" s="12">
        <f t="shared" si="1429"/>
        <v>0</v>
      </c>
      <c r="AN549" s="12">
        <f t="shared" si="1381"/>
        <v>5353.96</v>
      </c>
      <c r="AO549" s="12">
        <f t="shared" si="1382"/>
        <v>4597.7</v>
      </c>
      <c r="AP549" s="12">
        <f t="shared" si="1383"/>
        <v>4597.7</v>
      </c>
      <c r="AQ549" s="12">
        <f t="shared" si="1429"/>
        <v>0</v>
      </c>
      <c r="AR549" s="1"/>
    </row>
    <row r="550" spans="1:44" ht="31.5" customHeight="1" x14ac:dyDescent="0.25">
      <c r="A550" s="9" t="s">
        <v>1002</v>
      </c>
      <c r="B550" s="11">
        <v>300</v>
      </c>
      <c r="C550" s="9"/>
      <c r="D550" s="9"/>
      <c r="E550" s="13" t="s">
        <v>428</v>
      </c>
      <c r="F550" s="12">
        <f>F551</f>
        <v>4597.7</v>
      </c>
      <c r="G550" s="12">
        <f t="shared" si="1429"/>
        <v>4597.7</v>
      </c>
      <c r="H550" s="12">
        <f t="shared" si="1429"/>
        <v>4597.7</v>
      </c>
      <c r="I550" s="12">
        <f t="shared" si="1429"/>
        <v>0</v>
      </c>
      <c r="J550" s="12">
        <f t="shared" si="1429"/>
        <v>0</v>
      </c>
      <c r="K550" s="12">
        <f t="shared" si="1429"/>
        <v>0</v>
      </c>
      <c r="L550" s="12">
        <f t="shared" si="1396"/>
        <v>4597.7</v>
      </c>
      <c r="M550" s="12">
        <f t="shared" si="1397"/>
        <v>4597.7</v>
      </c>
      <c r="N550" s="12">
        <f t="shared" si="1398"/>
        <v>4597.7</v>
      </c>
      <c r="O550" s="12">
        <f t="shared" si="1429"/>
        <v>0</v>
      </c>
      <c r="P550" s="12">
        <f t="shared" si="1429"/>
        <v>0</v>
      </c>
      <c r="Q550" s="12">
        <f t="shared" si="1429"/>
        <v>0</v>
      </c>
      <c r="R550" s="12">
        <f t="shared" si="1322"/>
        <v>4597.7</v>
      </c>
      <c r="S550" s="12">
        <f t="shared" si="1323"/>
        <v>4597.7</v>
      </c>
      <c r="T550" s="12">
        <f t="shared" si="1324"/>
        <v>4597.7</v>
      </c>
      <c r="U550" s="12">
        <f t="shared" si="1429"/>
        <v>0</v>
      </c>
      <c r="V550" s="12">
        <f t="shared" si="1429"/>
        <v>0</v>
      </c>
      <c r="W550" s="12">
        <f t="shared" si="1290"/>
        <v>4597.7</v>
      </c>
      <c r="X550" s="12">
        <f t="shared" si="1291"/>
        <v>4597.7</v>
      </c>
      <c r="Y550" s="12">
        <f t="shared" si="1292"/>
        <v>4597.7</v>
      </c>
      <c r="Z550" s="12">
        <f t="shared" si="1429"/>
        <v>756.26</v>
      </c>
      <c r="AA550" s="12">
        <f t="shared" si="1429"/>
        <v>0</v>
      </c>
      <c r="AB550" s="12">
        <f t="shared" si="1429"/>
        <v>0</v>
      </c>
      <c r="AC550" s="12">
        <f t="shared" si="1278"/>
        <v>5353.96</v>
      </c>
      <c r="AD550" s="12">
        <f t="shared" si="1279"/>
        <v>4597.7</v>
      </c>
      <c r="AE550" s="12">
        <f t="shared" si="1280"/>
        <v>4597.7</v>
      </c>
      <c r="AF550" s="12">
        <f t="shared" si="1429"/>
        <v>0</v>
      </c>
      <c r="AG550" s="12">
        <f t="shared" si="1429"/>
        <v>0</v>
      </c>
      <c r="AH550" s="12">
        <f t="shared" si="1263"/>
        <v>5353.96</v>
      </c>
      <c r="AI550" s="12">
        <f t="shared" si="1264"/>
        <v>4597.7</v>
      </c>
      <c r="AJ550" s="12">
        <f t="shared" si="1265"/>
        <v>4597.7</v>
      </c>
      <c r="AK550" s="12">
        <f t="shared" si="1429"/>
        <v>0</v>
      </c>
      <c r="AL550" s="12">
        <f t="shared" si="1429"/>
        <v>0</v>
      </c>
      <c r="AM550" s="12">
        <f t="shared" si="1429"/>
        <v>0</v>
      </c>
      <c r="AN550" s="12">
        <f t="shared" si="1381"/>
        <v>5353.96</v>
      </c>
      <c r="AO550" s="12">
        <f t="shared" si="1382"/>
        <v>4597.7</v>
      </c>
      <c r="AP550" s="12">
        <f t="shared" si="1383"/>
        <v>4597.7</v>
      </c>
      <c r="AQ550" s="12">
        <f t="shared" si="1429"/>
        <v>0</v>
      </c>
      <c r="AR550" s="1"/>
    </row>
    <row r="551" spans="1:44" ht="31.5" customHeight="1" x14ac:dyDescent="0.25">
      <c r="A551" s="9" t="s">
        <v>1002</v>
      </c>
      <c r="B551" s="11">
        <v>310</v>
      </c>
      <c r="C551" s="9"/>
      <c r="D551" s="9"/>
      <c r="E551" s="13" t="s">
        <v>773</v>
      </c>
      <c r="F551" s="12">
        <f>F552</f>
        <v>4597.7</v>
      </c>
      <c r="G551" s="12">
        <f t="shared" si="1429"/>
        <v>4597.7</v>
      </c>
      <c r="H551" s="12">
        <f t="shared" si="1429"/>
        <v>4597.7</v>
      </c>
      <c r="I551" s="12">
        <f t="shared" si="1429"/>
        <v>0</v>
      </c>
      <c r="J551" s="12">
        <f t="shared" si="1429"/>
        <v>0</v>
      </c>
      <c r="K551" s="12">
        <f t="shared" si="1429"/>
        <v>0</v>
      </c>
      <c r="L551" s="12">
        <f t="shared" si="1396"/>
        <v>4597.7</v>
      </c>
      <c r="M551" s="12">
        <f t="shared" si="1397"/>
        <v>4597.7</v>
      </c>
      <c r="N551" s="12">
        <f t="shared" si="1398"/>
        <v>4597.7</v>
      </c>
      <c r="O551" s="12">
        <f t="shared" si="1429"/>
        <v>0</v>
      </c>
      <c r="P551" s="12">
        <f t="shared" si="1429"/>
        <v>0</v>
      </c>
      <c r="Q551" s="12">
        <f t="shared" si="1429"/>
        <v>0</v>
      </c>
      <c r="R551" s="12">
        <f t="shared" si="1322"/>
        <v>4597.7</v>
      </c>
      <c r="S551" s="12">
        <f t="shared" si="1323"/>
        <v>4597.7</v>
      </c>
      <c r="T551" s="12">
        <f t="shared" si="1324"/>
        <v>4597.7</v>
      </c>
      <c r="U551" s="12">
        <f t="shared" si="1429"/>
        <v>0</v>
      </c>
      <c r="V551" s="12">
        <f t="shared" si="1429"/>
        <v>0</v>
      </c>
      <c r="W551" s="12">
        <f t="shared" si="1290"/>
        <v>4597.7</v>
      </c>
      <c r="X551" s="12">
        <f t="shared" si="1291"/>
        <v>4597.7</v>
      </c>
      <c r="Y551" s="12">
        <f t="shared" si="1292"/>
        <v>4597.7</v>
      </c>
      <c r="Z551" s="12">
        <f t="shared" si="1429"/>
        <v>756.26</v>
      </c>
      <c r="AA551" s="12">
        <f t="shared" si="1429"/>
        <v>0</v>
      </c>
      <c r="AB551" s="12">
        <f t="shared" si="1429"/>
        <v>0</v>
      </c>
      <c r="AC551" s="12">
        <f t="shared" si="1278"/>
        <v>5353.96</v>
      </c>
      <c r="AD551" s="12">
        <f t="shared" si="1279"/>
        <v>4597.7</v>
      </c>
      <c r="AE551" s="12">
        <f t="shared" si="1280"/>
        <v>4597.7</v>
      </c>
      <c r="AF551" s="12">
        <f t="shared" si="1429"/>
        <v>0</v>
      </c>
      <c r="AG551" s="12">
        <f t="shared" si="1429"/>
        <v>0</v>
      </c>
      <c r="AH551" s="12">
        <f t="shared" ref="AH551:AH614" si="1430">AC551+AF551</f>
        <v>5353.96</v>
      </c>
      <c r="AI551" s="12">
        <f t="shared" ref="AI551:AI614" si="1431">AD551+AG551</f>
        <v>4597.7</v>
      </c>
      <c r="AJ551" s="12">
        <f t="shared" ref="AJ551:AJ614" si="1432">AE551</f>
        <v>4597.7</v>
      </c>
      <c r="AK551" s="12">
        <f t="shared" si="1429"/>
        <v>0</v>
      </c>
      <c r="AL551" s="12">
        <f t="shared" si="1429"/>
        <v>0</v>
      </c>
      <c r="AM551" s="12">
        <f t="shared" si="1429"/>
        <v>0</v>
      </c>
      <c r="AN551" s="12">
        <f t="shared" si="1381"/>
        <v>5353.96</v>
      </c>
      <c r="AO551" s="12">
        <f t="shared" si="1382"/>
        <v>4597.7</v>
      </c>
      <c r="AP551" s="12">
        <f t="shared" si="1383"/>
        <v>4597.7</v>
      </c>
      <c r="AQ551" s="12">
        <f t="shared" si="1429"/>
        <v>0</v>
      </c>
      <c r="AR551" s="1"/>
    </row>
    <row r="552" spans="1:44" ht="15.75" customHeight="1" x14ac:dyDescent="0.25">
      <c r="A552" s="9" t="s">
        <v>1002</v>
      </c>
      <c r="B552" s="11">
        <v>310</v>
      </c>
      <c r="C552" s="9" t="s">
        <v>197</v>
      </c>
      <c r="D552" s="9" t="s">
        <v>185</v>
      </c>
      <c r="E552" s="13" t="s">
        <v>416</v>
      </c>
      <c r="F552" s="12">
        <v>4597.7</v>
      </c>
      <c r="G552" s="12">
        <v>4597.7</v>
      </c>
      <c r="H552" s="12">
        <v>4597.7</v>
      </c>
      <c r="I552" s="12"/>
      <c r="J552" s="12"/>
      <c r="K552" s="12"/>
      <c r="L552" s="12">
        <f t="shared" si="1396"/>
        <v>4597.7</v>
      </c>
      <c r="M552" s="12">
        <f t="shared" si="1397"/>
        <v>4597.7</v>
      </c>
      <c r="N552" s="12">
        <f t="shared" si="1398"/>
        <v>4597.7</v>
      </c>
      <c r="O552" s="12"/>
      <c r="P552" s="12"/>
      <c r="Q552" s="12"/>
      <c r="R552" s="12">
        <f t="shared" si="1322"/>
        <v>4597.7</v>
      </c>
      <c r="S552" s="12">
        <f t="shared" si="1323"/>
        <v>4597.7</v>
      </c>
      <c r="T552" s="12">
        <f t="shared" si="1324"/>
        <v>4597.7</v>
      </c>
      <c r="U552" s="12"/>
      <c r="V552" s="12"/>
      <c r="W552" s="12">
        <f t="shared" si="1290"/>
        <v>4597.7</v>
      </c>
      <c r="X552" s="12">
        <f t="shared" si="1291"/>
        <v>4597.7</v>
      </c>
      <c r="Y552" s="12">
        <f t="shared" si="1292"/>
        <v>4597.7</v>
      </c>
      <c r="Z552" s="12">
        <v>756.26</v>
      </c>
      <c r="AA552" s="12"/>
      <c r="AB552" s="12"/>
      <c r="AC552" s="12">
        <f t="shared" si="1278"/>
        <v>5353.96</v>
      </c>
      <c r="AD552" s="12">
        <f t="shared" si="1279"/>
        <v>4597.7</v>
      </c>
      <c r="AE552" s="12">
        <f t="shared" si="1280"/>
        <v>4597.7</v>
      </c>
      <c r="AF552" s="12"/>
      <c r="AG552" s="12"/>
      <c r="AH552" s="12">
        <f t="shared" si="1430"/>
        <v>5353.96</v>
      </c>
      <c r="AI552" s="12">
        <f t="shared" si="1431"/>
        <v>4597.7</v>
      </c>
      <c r="AJ552" s="12">
        <f t="shared" si="1432"/>
        <v>4597.7</v>
      </c>
      <c r="AK552" s="12"/>
      <c r="AL552" s="12"/>
      <c r="AM552" s="12"/>
      <c r="AN552" s="12">
        <f t="shared" si="1381"/>
        <v>5353.96</v>
      </c>
      <c r="AO552" s="12">
        <f t="shared" si="1382"/>
        <v>4597.7</v>
      </c>
      <c r="AP552" s="12">
        <f t="shared" si="1383"/>
        <v>4597.7</v>
      </c>
      <c r="AQ552" s="12"/>
      <c r="AR552" s="1"/>
    </row>
    <row r="553" spans="1:44" s="26" customFormat="1" ht="31.5" customHeight="1" x14ac:dyDescent="0.25">
      <c r="A553" s="27" t="s">
        <v>239</v>
      </c>
      <c r="B553" s="28"/>
      <c r="C553" s="27"/>
      <c r="D553" s="27"/>
      <c r="E553" s="34" t="s">
        <v>940</v>
      </c>
      <c r="F553" s="29">
        <f>F554+F565+F572+F576</f>
        <v>214988.79999999999</v>
      </c>
      <c r="G553" s="29">
        <f>G554+G565+G572+G576</f>
        <v>214988.79999999999</v>
      </c>
      <c r="H553" s="29">
        <f>H554+H565+H572+H576</f>
        <v>214988.79999999999</v>
      </c>
      <c r="I553" s="29">
        <f t="shared" ref="I553:K553" si="1433">I554+I565+I572+I576</f>
        <v>0</v>
      </c>
      <c r="J553" s="29">
        <f t="shared" si="1433"/>
        <v>0</v>
      </c>
      <c r="K553" s="29">
        <f t="shared" si="1433"/>
        <v>0</v>
      </c>
      <c r="L553" s="29">
        <f t="shared" si="1396"/>
        <v>214988.79999999999</v>
      </c>
      <c r="M553" s="29">
        <f t="shared" si="1397"/>
        <v>214988.79999999999</v>
      </c>
      <c r="N553" s="29">
        <f t="shared" si="1398"/>
        <v>214988.79999999999</v>
      </c>
      <c r="O553" s="29">
        <f t="shared" ref="O553:Q553" si="1434">O554+O565+O572+O576</f>
        <v>0</v>
      </c>
      <c r="P553" s="29">
        <f t="shared" si="1434"/>
        <v>0</v>
      </c>
      <c r="Q553" s="29">
        <f t="shared" si="1434"/>
        <v>0</v>
      </c>
      <c r="R553" s="12">
        <f t="shared" si="1322"/>
        <v>214988.79999999999</v>
      </c>
      <c r="S553" s="12">
        <f t="shared" si="1323"/>
        <v>214988.79999999999</v>
      </c>
      <c r="T553" s="12">
        <f t="shared" si="1324"/>
        <v>214988.79999999999</v>
      </c>
      <c r="U553" s="29">
        <f t="shared" ref="U553:V553" si="1435">U554+U565+U572+U576</f>
        <v>0</v>
      </c>
      <c r="V553" s="29">
        <f t="shared" si="1435"/>
        <v>0</v>
      </c>
      <c r="W553" s="12">
        <f t="shared" si="1290"/>
        <v>214988.79999999999</v>
      </c>
      <c r="X553" s="12">
        <f t="shared" si="1291"/>
        <v>214988.79999999999</v>
      </c>
      <c r="Y553" s="12">
        <f t="shared" si="1292"/>
        <v>214988.79999999999</v>
      </c>
      <c r="Z553" s="29">
        <f t="shared" ref="Z553:AB553" si="1436">Z554+Z565+Z572+Z576</f>
        <v>-3.375</v>
      </c>
      <c r="AA553" s="29">
        <f t="shared" si="1436"/>
        <v>0</v>
      </c>
      <c r="AB553" s="29">
        <f t="shared" si="1436"/>
        <v>0</v>
      </c>
      <c r="AC553" s="12">
        <f t="shared" si="1278"/>
        <v>214985.42499999999</v>
      </c>
      <c r="AD553" s="12">
        <f t="shared" si="1279"/>
        <v>214988.79999999999</v>
      </c>
      <c r="AE553" s="12">
        <f t="shared" si="1280"/>
        <v>214988.79999999999</v>
      </c>
      <c r="AF553" s="29">
        <f t="shared" ref="AF553:AG553" si="1437">AF554+AF565+AF572+AF576</f>
        <v>0</v>
      </c>
      <c r="AG553" s="29">
        <f t="shared" si="1437"/>
        <v>0</v>
      </c>
      <c r="AH553" s="29">
        <f t="shared" si="1430"/>
        <v>214985.42499999999</v>
      </c>
      <c r="AI553" s="29">
        <f t="shared" si="1431"/>
        <v>214988.79999999999</v>
      </c>
      <c r="AJ553" s="29">
        <f t="shared" si="1432"/>
        <v>214988.79999999999</v>
      </c>
      <c r="AK553" s="29">
        <f>AK554+AK565+AK572+AK576</f>
        <v>0</v>
      </c>
      <c r="AL553" s="29">
        <f>AL554+AL565+AL572+AL576</f>
        <v>0</v>
      </c>
      <c r="AM553" s="29">
        <f>AM554+AM565+AM572+AM576</f>
        <v>0</v>
      </c>
      <c r="AN553" s="29">
        <f t="shared" si="1381"/>
        <v>214985.42499999999</v>
      </c>
      <c r="AO553" s="29">
        <f t="shared" si="1382"/>
        <v>214988.79999999999</v>
      </c>
      <c r="AP553" s="29">
        <f t="shared" si="1383"/>
        <v>214988.79999999999</v>
      </c>
      <c r="AQ553" s="29">
        <f>AQ554+AQ565+AQ572+AQ576</f>
        <v>0</v>
      </c>
      <c r="AR553" s="25"/>
    </row>
    <row r="554" spans="1:44" ht="47.25" customHeight="1" x14ac:dyDescent="0.25">
      <c r="A554" s="9" t="s">
        <v>240</v>
      </c>
      <c r="B554" s="11"/>
      <c r="C554" s="9"/>
      <c r="D554" s="9"/>
      <c r="E554" s="13" t="s">
        <v>649</v>
      </c>
      <c r="F554" s="12">
        <f t="shared" ref="F554:K554" si="1438">F555+F561</f>
        <v>50147</v>
      </c>
      <c r="G554" s="12">
        <f t="shared" si="1438"/>
        <v>50147</v>
      </c>
      <c r="H554" s="12">
        <f t="shared" si="1438"/>
        <v>50147</v>
      </c>
      <c r="I554" s="12">
        <f t="shared" si="1438"/>
        <v>0</v>
      </c>
      <c r="J554" s="12">
        <f t="shared" si="1438"/>
        <v>0</v>
      </c>
      <c r="K554" s="12">
        <f t="shared" si="1438"/>
        <v>0</v>
      </c>
      <c r="L554" s="12">
        <f t="shared" si="1396"/>
        <v>50147</v>
      </c>
      <c r="M554" s="12">
        <f t="shared" si="1397"/>
        <v>50147</v>
      </c>
      <c r="N554" s="12">
        <f t="shared" si="1398"/>
        <v>50147</v>
      </c>
      <c r="O554" s="12">
        <f t="shared" ref="O554:Q554" si="1439">O555+O561</f>
        <v>0</v>
      </c>
      <c r="P554" s="12">
        <f t="shared" si="1439"/>
        <v>0</v>
      </c>
      <c r="Q554" s="12">
        <f t="shared" si="1439"/>
        <v>0</v>
      </c>
      <c r="R554" s="12">
        <f t="shared" si="1322"/>
        <v>50147</v>
      </c>
      <c r="S554" s="12">
        <f t="shared" si="1323"/>
        <v>50147</v>
      </c>
      <c r="T554" s="12">
        <f t="shared" si="1324"/>
        <v>50147</v>
      </c>
      <c r="U554" s="12">
        <f t="shared" ref="U554:V554" si="1440">U555+U561</f>
        <v>0</v>
      </c>
      <c r="V554" s="12">
        <f t="shared" si="1440"/>
        <v>0</v>
      </c>
      <c r="W554" s="12">
        <f t="shared" si="1290"/>
        <v>50147</v>
      </c>
      <c r="X554" s="12">
        <f t="shared" si="1291"/>
        <v>50147</v>
      </c>
      <c r="Y554" s="12">
        <f t="shared" si="1292"/>
        <v>50147</v>
      </c>
      <c r="Z554" s="12">
        <f t="shared" ref="Z554:AB554" si="1441">Z555+Z561</f>
        <v>0</v>
      </c>
      <c r="AA554" s="12">
        <f t="shared" si="1441"/>
        <v>0</v>
      </c>
      <c r="AB554" s="12">
        <f t="shared" si="1441"/>
        <v>0</v>
      </c>
      <c r="AC554" s="12">
        <f t="shared" si="1278"/>
        <v>50147</v>
      </c>
      <c r="AD554" s="12">
        <f t="shared" si="1279"/>
        <v>50147</v>
      </c>
      <c r="AE554" s="12">
        <f t="shared" si="1280"/>
        <v>50147</v>
      </c>
      <c r="AF554" s="12">
        <f t="shared" ref="AF554:AG554" si="1442">AF555+AF561</f>
        <v>0</v>
      </c>
      <c r="AG554" s="12">
        <f t="shared" si="1442"/>
        <v>0</v>
      </c>
      <c r="AH554" s="12">
        <f t="shared" si="1430"/>
        <v>50147</v>
      </c>
      <c r="AI554" s="12">
        <f t="shared" si="1431"/>
        <v>50147</v>
      </c>
      <c r="AJ554" s="12">
        <f t="shared" si="1432"/>
        <v>50147</v>
      </c>
      <c r="AK554" s="12">
        <f t="shared" ref="AK554:AQ554" si="1443">AK555+AK561</f>
        <v>0</v>
      </c>
      <c r="AL554" s="12">
        <f t="shared" ref="AL554:AM554" si="1444">AL555+AL561</f>
        <v>0</v>
      </c>
      <c r="AM554" s="12">
        <f t="shared" si="1444"/>
        <v>0</v>
      </c>
      <c r="AN554" s="12">
        <f t="shared" si="1381"/>
        <v>50147</v>
      </c>
      <c r="AO554" s="12">
        <f t="shared" si="1382"/>
        <v>50147</v>
      </c>
      <c r="AP554" s="12">
        <f t="shared" si="1383"/>
        <v>50147</v>
      </c>
      <c r="AQ554" s="12">
        <f t="shared" si="1443"/>
        <v>0</v>
      </c>
      <c r="AR554" s="1"/>
    </row>
    <row r="555" spans="1:44" ht="78.75" customHeight="1" x14ac:dyDescent="0.25">
      <c r="A555" s="9" t="s">
        <v>1156</v>
      </c>
      <c r="B555" s="11"/>
      <c r="C555" s="9"/>
      <c r="D555" s="9"/>
      <c r="E555" s="17" t="s">
        <v>914</v>
      </c>
      <c r="F555" s="12">
        <f t="shared" ref="F555:K555" si="1445">F556</f>
        <v>46450.400000000001</v>
      </c>
      <c r="G555" s="12">
        <f t="shared" si="1445"/>
        <v>46450.400000000001</v>
      </c>
      <c r="H555" s="12">
        <f t="shared" si="1445"/>
        <v>46450.400000000001</v>
      </c>
      <c r="I555" s="12">
        <f t="shared" si="1445"/>
        <v>0</v>
      </c>
      <c r="J555" s="12">
        <f t="shared" si="1445"/>
        <v>0</v>
      </c>
      <c r="K555" s="12">
        <f t="shared" si="1445"/>
        <v>0</v>
      </c>
      <c r="L555" s="12">
        <f t="shared" si="1396"/>
        <v>46450.400000000001</v>
      </c>
      <c r="M555" s="12">
        <f t="shared" si="1397"/>
        <v>46450.400000000001</v>
      </c>
      <c r="N555" s="12">
        <f t="shared" si="1398"/>
        <v>46450.400000000001</v>
      </c>
      <c r="O555" s="12">
        <f t="shared" ref="O555:Q555" si="1446">O556</f>
        <v>0</v>
      </c>
      <c r="P555" s="12">
        <f t="shared" si="1446"/>
        <v>0</v>
      </c>
      <c r="Q555" s="12">
        <f t="shared" si="1446"/>
        <v>0</v>
      </c>
      <c r="R555" s="12">
        <f t="shared" si="1322"/>
        <v>46450.400000000001</v>
      </c>
      <c r="S555" s="12">
        <f t="shared" si="1323"/>
        <v>46450.400000000001</v>
      </c>
      <c r="T555" s="12">
        <f t="shared" si="1324"/>
        <v>46450.400000000001</v>
      </c>
      <c r="U555" s="12">
        <f t="shared" ref="U555:V555" si="1447">U556</f>
        <v>0</v>
      </c>
      <c r="V555" s="12">
        <f t="shared" si="1447"/>
        <v>0</v>
      </c>
      <c r="W555" s="12">
        <f t="shared" si="1290"/>
        <v>46450.400000000001</v>
      </c>
      <c r="X555" s="12">
        <f t="shared" si="1291"/>
        <v>46450.400000000001</v>
      </c>
      <c r="Y555" s="12">
        <f t="shared" si="1292"/>
        <v>46450.400000000001</v>
      </c>
      <c r="Z555" s="12">
        <f t="shared" ref="Z555:AB555" si="1448">Z556</f>
        <v>0</v>
      </c>
      <c r="AA555" s="12">
        <f t="shared" si="1448"/>
        <v>0</v>
      </c>
      <c r="AB555" s="12">
        <f t="shared" si="1448"/>
        <v>0</v>
      </c>
      <c r="AC555" s="12">
        <f t="shared" si="1278"/>
        <v>46450.400000000001</v>
      </c>
      <c r="AD555" s="12">
        <f t="shared" si="1279"/>
        <v>46450.400000000001</v>
      </c>
      <c r="AE555" s="12">
        <f t="shared" si="1280"/>
        <v>46450.400000000001</v>
      </c>
      <c r="AF555" s="12">
        <f t="shared" ref="AF555:AG555" si="1449">AF556</f>
        <v>0</v>
      </c>
      <c r="AG555" s="12">
        <f t="shared" si="1449"/>
        <v>0</v>
      </c>
      <c r="AH555" s="12">
        <f t="shared" si="1430"/>
        <v>46450.400000000001</v>
      </c>
      <c r="AI555" s="12">
        <f t="shared" si="1431"/>
        <v>46450.400000000001</v>
      </c>
      <c r="AJ555" s="12">
        <f t="shared" si="1432"/>
        <v>46450.400000000001</v>
      </c>
      <c r="AK555" s="12">
        <f t="shared" ref="AK555:AQ555" si="1450">AK556</f>
        <v>0</v>
      </c>
      <c r="AL555" s="12">
        <f t="shared" si="1450"/>
        <v>0</v>
      </c>
      <c r="AM555" s="12">
        <f t="shared" si="1450"/>
        <v>0</v>
      </c>
      <c r="AN555" s="12">
        <f t="shared" si="1381"/>
        <v>46450.400000000001</v>
      </c>
      <c r="AO555" s="12">
        <f t="shared" si="1382"/>
        <v>46450.400000000001</v>
      </c>
      <c r="AP555" s="12">
        <f t="shared" si="1383"/>
        <v>46450.400000000001</v>
      </c>
      <c r="AQ555" s="12">
        <f t="shared" si="1450"/>
        <v>0</v>
      </c>
      <c r="AR555" s="1"/>
    </row>
    <row r="556" spans="1:44" ht="47.25" customHeight="1" x14ac:dyDescent="0.25">
      <c r="A556" s="9" t="s">
        <v>1156</v>
      </c>
      <c r="B556" s="11">
        <v>600</v>
      </c>
      <c r="C556" s="9"/>
      <c r="D556" s="9"/>
      <c r="E556" s="13" t="s">
        <v>436</v>
      </c>
      <c r="F556" s="12">
        <f t="shared" ref="F556:K556" si="1451">F557+F559</f>
        <v>46450.400000000001</v>
      </c>
      <c r="G556" s="12">
        <f t="shared" si="1451"/>
        <v>46450.400000000001</v>
      </c>
      <c r="H556" s="12">
        <f t="shared" si="1451"/>
        <v>46450.400000000001</v>
      </c>
      <c r="I556" s="12">
        <f t="shared" si="1451"/>
        <v>0</v>
      </c>
      <c r="J556" s="12">
        <f t="shared" si="1451"/>
        <v>0</v>
      </c>
      <c r="K556" s="12">
        <f t="shared" si="1451"/>
        <v>0</v>
      </c>
      <c r="L556" s="12">
        <f t="shared" si="1396"/>
        <v>46450.400000000001</v>
      </c>
      <c r="M556" s="12">
        <f t="shared" si="1397"/>
        <v>46450.400000000001</v>
      </c>
      <c r="N556" s="12">
        <f t="shared" si="1398"/>
        <v>46450.400000000001</v>
      </c>
      <c r="O556" s="12">
        <f t="shared" ref="O556:Q556" si="1452">O557+O559</f>
        <v>0</v>
      </c>
      <c r="P556" s="12">
        <f t="shared" si="1452"/>
        <v>0</v>
      </c>
      <c r="Q556" s="12">
        <f t="shared" si="1452"/>
        <v>0</v>
      </c>
      <c r="R556" s="12">
        <f t="shared" si="1322"/>
        <v>46450.400000000001</v>
      </c>
      <c r="S556" s="12">
        <f t="shared" si="1323"/>
        <v>46450.400000000001</v>
      </c>
      <c r="T556" s="12">
        <f t="shared" si="1324"/>
        <v>46450.400000000001</v>
      </c>
      <c r="U556" s="12">
        <f t="shared" ref="U556:V556" si="1453">U557+U559</f>
        <v>0</v>
      </c>
      <c r="V556" s="12">
        <f t="shared" si="1453"/>
        <v>0</v>
      </c>
      <c r="W556" s="12">
        <f t="shared" si="1290"/>
        <v>46450.400000000001</v>
      </c>
      <c r="X556" s="12">
        <f t="shared" si="1291"/>
        <v>46450.400000000001</v>
      </c>
      <c r="Y556" s="12">
        <f t="shared" si="1292"/>
        <v>46450.400000000001</v>
      </c>
      <c r="Z556" s="12">
        <f t="shared" ref="Z556:AB556" si="1454">Z557+Z559</f>
        <v>0</v>
      </c>
      <c r="AA556" s="12">
        <f t="shared" si="1454"/>
        <v>0</v>
      </c>
      <c r="AB556" s="12">
        <f t="shared" si="1454"/>
        <v>0</v>
      </c>
      <c r="AC556" s="12">
        <f t="shared" si="1278"/>
        <v>46450.400000000001</v>
      </c>
      <c r="AD556" s="12">
        <f t="shared" si="1279"/>
        <v>46450.400000000001</v>
      </c>
      <c r="AE556" s="12">
        <f t="shared" si="1280"/>
        <v>46450.400000000001</v>
      </c>
      <c r="AF556" s="12">
        <f t="shared" ref="AF556:AG556" si="1455">AF557+AF559</f>
        <v>0</v>
      </c>
      <c r="AG556" s="12">
        <f t="shared" si="1455"/>
        <v>0</v>
      </c>
      <c r="AH556" s="12">
        <f t="shared" si="1430"/>
        <v>46450.400000000001</v>
      </c>
      <c r="AI556" s="12">
        <f t="shared" si="1431"/>
        <v>46450.400000000001</v>
      </c>
      <c r="AJ556" s="12">
        <f t="shared" si="1432"/>
        <v>46450.400000000001</v>
      </c>
      <c r="AK556" s="12">
        <f t="shared" ref="AK556:AQ556" si="1456">AK557+AK559</f>
        <v>0</v>
      </c>
      <c r="AL556" s="12">
        <f t="shared" ref="AL556:AM556" si="1457">AL557+AL559</f>
        <v>0</v>
      </c>
      <c r="AM556" s="12">
        <f t="shared" si="1457"/>
        <v>0</v>
      </c>
      <c r="AN556" s="12">
        <f t="shared" si="1381"/>
        <v>46450.400000000001</v>
      </c>
      <c r="AO556" s="12">
        <f t="shared" si="1382"/>
        <v>46450.400000000001</v>
      </c>
      <c r="AP556" s="12">
        <f t="shared" si="1383"/>
        <v>46450.400000000001</v>
      </c>
      <c r="AQ556" s="12">
        <f t="shared" si="1456"/>
        <v>0</v>
      </c>
      <c r="AR556" s="1"/>
    </row>
    <row r="557" spans="1:44" ht="15.75" customHeight="1" x14ac:dyDescent="0.25">
      <c r="A557" s="9" t="s">
        <v>1156</v>
      </c>
      <c r="B557" s="11">
        <v>610</v>
      </c>
      <c r="C557" s="9"/>
      <c r="D557" s="9"/>
      <c r="E557" s="13" t="s">
        <v>437</v>
      </c>
      <c r="F557" s="12">
        <f t="shared" ref="F557:K557" si="1458">F558</f>
        <v>4500.5</v>
      </c>
      <c r="G557" s="12">
        <f t="shared" si="1458"/>
        <v>4500.5</v>
      </c>
      <c r="H557" s="12">
        <f t="shared" si="1458"/>
        <v>4500.5</v>
      </c>
      <c r="I557" s="12">
        <f t="shared" si="1458"/>
        <v>0</v>
      </c>
      <c r="J557" s="12">
        <f t="shared" si="1458"/>
        <v>0</v>
      </c>
      <c r="K557" s="12">
        <f t="shared" si="1458"/>
        <v>0</v>
      </c>
      <c r="L557" s="12">
        <f t="shared" si="1396"/>
        <v>4500.5</v>
      </c>
      <c r="M557" s="12">
        <f t="shared" si="1397"/>
        <v>4500.5</v>
      </c>
      <c r="N557" s="12">
        <f t="shared" si="1398"/>
        <v>4500.5</v>
      </c>
      <c r="O557" s="12">
        <f t="shared" ref="O557:Q557" si="1459">O558</f>
        <v>0</v>
      </c>
      <c r="P557" s="12">
        <f t="shared" si="1459"/>
        <v>0</v>
      </c>
      <c r="Q557" s="12">
        <f t="shared" si="1459"/>
        <v>0</v>
      </c>
      <c r="R557" s="12">
        <f t="shared" si="1322"/>
        <v>4500.5</v>
      </c>
      <c r="S557" s="12">
        <f t="shared" si="1323"/>
        <v>4500.5</v>
      </c>
      <c r="T557" s="12">
        <f t="shared" si="1324"/>
        <v>4500.5</v>
      </c>
      <c r="U557" s="12">
        <f t="shared" ref="U557:V557" si="1460">U558</f>
        <v>0</v>
      </c>
      <c r="V557" s="12">
        <f t="shared" si="1460"/>
        <v>0</v>
      </c>
      <c r="W557" s="12">
        <f t="shared" si="1290"/>
        <v>4500.5</v>
      </c>
      <c r="X557" s="12">
        <f t="shared" si="1291"/>
        <v>4500.5</v>
      </c>
      <c r="Y557" s="12">
        <f t="shared" si="1292"/>
        <v>4500.5</v>
      </c>
      <c r="Z557" s="12">
        <f t="shared" ref="Z557:AB557" si="1461">Z558</f>
        <v>0</v>
      </c>
      <c r="AA557" s="12">
        <f t="shared" si="1461"/>
        <v>0</v>
      </c>
      <c r="AB557" s="12">
        <f t="shared" si="1461"/>
        <v>0</v>
      </c>
      <c r="AC557" s="12">
        <f t="shared" si="1278"/>
        <v>4500.5</v>
      </c>
      <c r="AD557" s="12">
        <f t="shared" si="1279"/>
        <v>4500.5</v>
      </c>
      <c r="AE557" s="12">
        <f t="shared" si="1280"/>
        <v>4500.5</v>
      </c>
      <c r="AF557" s="12">
        <f t="shared" ref="AF557:AG557" si="1462">AF558</f>
        <v>0</v>
      </c>
      <c r="AG557" s="12">
        <f t="shared" si="1462"/>
        <v>0</v>
      </c>
      <c r="AH557" s="12">
        <f t="shared" si="1430"/>
        <v>4500.5</v>
      </c>
      <c r="AI557" s="12">
        <f t="shared" si="1431"/>
        <v>4500.5</v>
      </c>
      <c r="AJ557" s="12">
        <f t="shared" si="1432"/>
        <v>4500.5</v>
      </c>
      <c r="AK557" s="12">
        <f t="shared" ref="AK557:AQ557" si="1463">AK558</f>
        <v>0</v>
      </c>
      <c r="AL557" s="12">
        <f t="shared" si="1463"/>
        <v>0</v>
      </c>
      <c r="AM557" s="12">
        <f t="shared" si="1463"/>
        <v>0</v>
      </c>
      <c r="AN557" s="12">
        <f t="shared" si="1381"/>
        <v>4500.5</v>
      </c>
      <c r="AO557" s="12">
        <f t="shared" si="1382"/>
        <v>4500.5</v>
      </c>
      <c r="AP557" s="12">
        <f t="shared" si="1383"/>
        <v>4500.5</v>
      </c>
      <c r="AQ557" s="12">
        <f t="shared" si="1463"/>
        <v>0</v>
      </c>
      <c r="AR557" s="1"/>
    </row>
    <row r="558" spans="1:44" ht="15.75" customHeight="1" x14ac:dyDescent="0.25">
      <c r="A558" s="9" t="s">
        <v>1156</v>
      </c>
      <c r="B558" s="11">
        <v>610</v>
      </c>
      <c r="C558" s="9" t="s">
        <v>189</v>
      </c>
      <c r="D558" s="9" t="s">
        <v>189</v>
      </c>
      <c r="E558" s="13" t="s">
        <v>847</v>
      </c>
      <c r="F558" s="12">
        <v>4500.5</v>
      </c>
      <c r="G558" s="12">
        <v>4500.5</v>
      </c>
      <c r="H558" s="12">
        <v>4500.5</v>
      </c>
      <c r="I558" s="12"/>
      <c r="J558" s="12"/>
      <c r="K558" s="12"/>
      <c r="L558" s="12">
        <f t="shared" si="1396"/>
        <v>4500.5</v>
      </c>
      <c r="M558" s="12">
        <f t="shared" si="1397"/>
        <v>4500.5</v>
      </c>
      <c r="N558" s="12">
        <f t="shared" si="1398"/>
        <v>4500.5</v>
      </c>
      <c r="O558" s="12"/>
      <c r="P558" s="12"/>
      <c r="Q558" s="12"/>
      <c r="R558" s="12">
        <f t="shared" si="1322"/>
        <v>4500.5</v>
      </c>
      <c r="S558" s="12">
        <f t="shared" si="1323"/>
        <v>4500.5</v>
      </c>
      <c r="T558" s="12">
        <f t="shared" si="1324"/>
        <v>4500.5</v>
      </c>
      <c r="U558" s="12"/>
      <c r="V558" s="12"/>
      <c r="W558" s="12">
        <f t="shared" si="1290"/>
        <v>4500.5</v>
      </c>
      <c r="X558" s="12">
        <f t="shared" si="1291"/>
        <v>4500.5</v>
      </c>
      <c r="Y558" s="12">
        <f t="shared" si="1292"/>
        <v>4500.5</v>
      </c>
      <c r="Z558" s="12"/>
      <c r="AA558" s="12"/>
      <c r="AB558" s="12"/>
      <c r="AC558" s="12">
        <f t="shared" si="1278"/>
        <v>4500.5</v>
      </c>
      <c r="AD558" s="12">
        <f t="shared" si="1279"/>
        <v>4500.5</v>
      </c>
      <c r="AE558" s="12">
        <f t="shared" si="1280"/>
        <v>4500.5</v>
      </c>
      <c r="AF558" s="12"/>
      <c r="AG558" s="12"/>
      <c r="AH558" s="12">
        <f t="shared" si="1430"/>
        <v>4500.5</v>
      </c>
      <c r="AI558" s="12">
        <f t="shared" si="1431"/>
        <v>4500.5</v>
      </c>
      <c r="AJ558" s="12">
        <f t="shared" si="1432"/>
        <v>4500.5</v>
      </c>
      <c r="AK558" s="12"/>
      <c r="AL558" s="12"/>
      <c r="AM558" s="12"/>
      <c r="AN558" s="12">
        <f t="shared" si="1381"/>
        <v>4500.5</v>
      </c>
      <c r="AO558" s="12">
        <f t="shared" si="1382"/>
        <v>4500.5</v>
      </c>
      <c r="AP558" s="12">
        <f t="shared" si="1383"/>
        <v>4500.5</v>
      </c>
      <c r="AQ558" s="12"/>
      <c r="AR558" s="1"/>
    </row>
    <row r="559" spans="1:44" ht="15.75" customHeight="1" x14ac:dyDescent="0.25">
      <c r="A559" s="9" t="s">
        <v>1156</v>
      </c>
      <c r="B559" s="11">
        <v>620</v>
      </c>
      <c r="C559" s="9"/>
      <c r="D559" s="9"/>
      <c r="E559" s="13" t="s">
        <v>438</v>
      </c>
      <c r="F559" s="12">
        <f t="shared" ref="F559:K559" si="1464">F560</f>
        <v>41949.9</v>
      </c>
      <c r="G559" s="12">
        <f t="shared" si="1464"/>
        <v>41949.9</v>
      </c>
      <c r="H559" s="12">
        <f t="shared" si="1464"/>
        <v>41949.9</v>
      </c>
      <c r="I559" s="12">
        <f t="shared" si="1464"/>
        <v>0</v>
      </c>
      <c r="J559" s="12">
        <f t="shared" si="1464"/>
        <v>0</v>
      </c>
      <c r="K559" s="12">
        <f t="shared" si="1464"/>
        <v>0</v>
      </c>
      <c r="L559" s="12">
        <f t="shared" si="1396"/>
        <v>41949.9</v>
      </c>
      <c r="M559" s="12">
        <f t="shared" si="1397"/>
        <v>41949.9</v>
      </c>
      <c r="N559" s="12">
        <f t="shared" si="1398"/>
        <v>41949.9</v>
      </c>
      <c r="O559" s="12">
        <f t="shared" ref="O559:Q559" si="1465">O560</f>
        <v>0</v>
      </c>
      <c r="P559" s="12">
        <f t="shared" si="1465"/>
        <v>0</v>
      </c>
      <c r="Q559" s="12">
        <f t="shared" si="1465"/>
        <v>0</v>
      </c>
      <c r="R559" s="12">
        <f t="shared" si="1322"/>
        <v>41949.9</v>
      </c>
      <c r="S559" s="12">
        <f t="shared" si="1323"/>
        <v>41949.9</v>
      </c>
      <c r="T559" s="12">
        <f t="shared" si="1324"/>
        <v>41949.9</v>
      </c>
      <c r="U559" s="12">
        <f t="shared" ref="U559:V559" si="1466">U560</f>
        <v>0</v>
      </c>
      <c r="V559" s="12">
        <f t="shared" si="1466"/>
        <v>0</v>
      </c>
      <c r="W559" s="12">
        <f t="shared" si="1290"/>
        <v>41949.9</v>
      </c>
      <c r="X559" s="12">
        <f t="shared" si="1291"/>
        <v>41949.9</v>
      </c>
      <c r="Y559" s="12">
        <f t="shared" si="1292"/>
        <v>41949.9</v>
      </c>
      <c r="Z559" s="12">
        <f t="shared" ref="Z559:AB559" si="1467">Z560</f>
        <v>0</v>
      </c>
      <c r="AA559" s="12">
        <f t="shared" si="1467"/>
        <v>0</v>
      </c>
      <c r="AB559" s="12">
        <f t="shared" si="1467"/>
        <v>0</v>
      </c>
      <c r="AC559" s="12">
        <f t="shared" ref="AC559:AC622" si="1468">W559+Z559</f>
        <v>41949.9</v>
      </c>
      <c r="AD559" s="12">
        <f t="shared" ref="AD559:AD622" si="1469">X559+AA559</f>
        <v>41949.9</v>
      </c>
      <c r="AE559" s="12">
        <f t="shared" ref="AE559:AE622" si="1470">Y559+AB559</f>
        <v>41949.9</v>
      </c>
      <c r="AF559" s="12">
        <f t="shared" ref="AF559:AG559" si="1471">AF560</f>
        <v>0</v>
      </c>
      <c r="AG559" s="12">
        <f t="shared" si="1471"/>
        <v>0</v>
      </c>
      <c r="AH559" s="12">
        <f t="shared" si="1430"/>
        <v>41949.9</v>
      </c>
      <c r="AI559" s="12">
        <f t="shared" si="1431"/>
        <v>41949.9</v>
      </c>
      <c r="AJ559" s="12">
        <f t="shared" si="1432"/>
        <v>41949.9</v>
      </c>
      <c r="AK559" s="12">
        <f t="shared" ref="AK559:AQ559" si="1472">AK560</f>
        <v>0</v>
      </c>
      <c r="AL559" s="12">
        <f t="shared" si="1472"/>
        <v>0</v>
      </c>
      <c r="AM559" s="12">
        <f t="shared" si="1472"/>
        <v>0</v>
      </c>
      <c r="AN559" s="12">
        <f t="shared" si="1381"/>
        <v>41949.9</v>
      </c>
      <c r="AO559" s="12">
        <f t="shared" si="1382"/>
        <v>41949.9</v>
      </c>
      <c r="AP559" s="12">
        <f t="shared" si="1383"/>
        <v>41949.9</v>
      </c>
      <c r="AQ559" s="12">
        <f t="shared" si="1472"/>
        <v>0</v>
      </c>
      <c r="AR559" s="1"/>
    </row>
    <row r="560" spans="1:44" ht="15.75" customHeight="1" x14ac:dyDescent="0.25">
      <c r="A560" s="9" t="s">
        <v>1156</v>
      </c>
      <c r="B560" s="11">
        <v>620</v>
      </c>
      <c r="C560" s="9" t="s">
        <v>189</v>
      </c>
      <c r="D560" s="9" t="s">
        <v>189</v>
      </c>
      <c r="E560" s="13" t="s">
        <v>847</v>
      </c>
      <c r="F560" s="12">
        <v>41949.9</v>
      </c>
      <c r="G560" s="12">
        <v>41949.9</v>
      </c>
      <c r="H560" s="12">
        <v>41949.9</v>
      </c>
      <c r="I560" s="12"/>
      <c r="J560" s="12"/>
      <c r="K560" s="12"/>
      <c r="L560" s="12">
        <f t="shared" si="1396"/>
        <v>41949.9</v>
      </c>
      <c r="M560" s="12">
        <f t="shared" si="1397"/>
        <v>41949.9</v>
      </c>
      <c r="N560" s="12">
        <f t="shared" si="1398"/>
        <v>41949.9</v>
      </c>
      <c r="O560" s="12"/>
      <c r="P560" s="12"/>
      <c r="Q560" s="12"/>
      <c r="R560" s="12">
        <f t="shared" si="1322"/>
        <v>41949.9</v>
      </c>
      <c r="S560" s="12">
        <f t="shared" si="1323"/>
        <v>41949.9</v>
      </c>
      <c r="T560" s="12">
        <f t="shared" si="1324"/>
        <v>41949.9</v>
      </c>
      <c r="U560" s="12"/>
      <c r="V560" s="12"/>
      <c r="W560" s="12">
        <f t="shared" si="1290"/>
        <v>41949.9</v>
      </c>
      <c r="X560" s="12">
        <f t="shared" si="1291"/>
        <v>41949.9</v>
      </c>
      <c r="Y560" s="12">
        <f t="shared" si="1292"/>
        <v>41949.9</v>
      </c>
      <c r="Z560" s="12"/>
      <c r="AA560" s="12"/>
      <c r="AB560" s="12"/>
      <c r="AC560" s="12">
        <f t="shared" si="1468"/>
        <v>41949.9</v>
      </c>
      <c r="AD560" s="12">
        <f t="shared" si="1469"/>
        <v>41949.9</v>
      </c>
      <c r="AE560" s="12">
        <f t="shared" si="1470"/>
        <v>41949.9</v>
      </c>
      <c r="AF560" s="12"/>
      <c r="AG560" s="12"/>
      <c r="AH560" s="12">
        <f t="shared" si="1430"/>
        <v>41949.9</v>
      </c>
      <c r="AI560" s="12">
        <f t="shared" si="1431"/>
        <v>41949.9</v>
      </c>
      <c r="AJ560" s="12">
        <f t="shared" si="1432"/>
        <v>41949.9</v>
      </c>
      <c r="AK560" s="12"/>
      <c r="AL560" s="12"/>
      <c r="AM560" s="12"/>
      <c r="AN560" s="12">
        <f t="shared" si="1381"/>
        <v>41949.9</v>
      </c>
      <c r="AO560" s="12">
        <f t="shared" si="1382"/>
        <v>41949.9</v>
      </c>
      <c r="AP560" s="12">
        <f t="shared" si="1383"/>
        <v>41949.9</v>
      </c>
      <c r="AQ560" s="12"/>
      <c r="AR560" s="1"/>
    </row>
    <row r="561" spans="1:44" ht="63" customHeight="1" x14ac:dyDescent="0.25">
      <c r="A561" s="9" t="s">
        <v>98</v>
      </c>
      <c r="B561" s="11"/>
      <c r="C561" s="9"/>
      <c r="D561" s="9"/>
      <c r="E561" s="30" t="s">
        <v>941</v>
      </c>
      <c r="F561" s="12">
        <f>F562</f>
        <v>3696.6</v>
      </c>
      <c r="G561" s="12">
        <f t="shared" ref="G561:AQ563" si="1473">G562</f>
        <v>3696.6</v>
      </c>
      <c r="H561" s="12">
        <f t="shared" si="1473"/>
        <v>3696.6</v>
      </c>
      <c r="I561" s="12">
        <f t="shared" si="1473"/>
        <v>0</v>
      </c>
      <c r="J561" s="12">
        <f t="shared" si="1473"/>
        <v>0</v>
      </c>
      <c r="K561" s="12">
        <f t="shared" si="1473"/>
        <v>0</v>
      </c>
      <c r="L561" s="12">
        <f t="shared" si="1396"/>
        <v>3696.6</v>
      </c>
      <c r="M561" s="12">
        <f t="shared" si="1397"/>
        <v>3696.6</v>
      </c>
      <c r="N561" s="12">
        <f t="shared" si="1398"/>
        <v>3696.6</v>
      </c>
      <c r="O561" s="12">
        <f t="shared" si="1473"/>
        <v>0</v>
      </c>
      <c r="P561" s="12">
        <f t="shared" si="1473"/>
        <v>0</v>
      </c>
      <c r="Q561" s="12">
        <f t="shared" si="1473"/>
        <v>0</v>
      </c>
      <c r="R561" s="12">
        <f t="shared" si="1322"/>
        <v>3696.6</v>
      </c>
      <c r="S561" s="12">
        <f t="shared" si="1323"/>
        <v>3696.6</v>
      </c>
      <c r="T561" s="12">
        <f t="shared" si="1324"/>
        <v>3696.6</v>
      </c>
      <c r="U561" s="12">
        <f t="shared" si="1473"/>
        <v>0</v>
      </c>
      <c r="V561" s="12">
        <f t="shared" si="1473"/>
        <v>0</v>
      </c>
      <c r="W561" s="12">
        <f t="shared" si="1290"/>
        <v>3696.6</v>
      </c>
      <c r="X561" s="12">
        <f t="shared" si="1291"/>
        <v>3696.6</v>
      </c>
      <c r="Y561" s="12">
        <f t="shared" si="1292"/>
        <v>3696.6</v>
      </c>
      <c r="Z561" s="12">
        <f t="shared" si="1473"/>
        <v>0</v>
      </c>
      <c r="AA561" s="12">
        <f t="shared" si="1473"/>
        <v>0</v>
      </c>
      <c r="AB561" s="12">
        <f t="shared" si="1473"/>
        <v>0</v>
      </c>
      <c r="AC561" s="12">
        <f t="shared" si="1468"/>
        <v>3696.6</v>
      </c>
      <c r="AD561" s="12">
        <f t="shared" si="1469"/>
        <v>3696.6</v>
      </c>
      <c r="AE561" s="12">
        <f t="shared" si="1470"/>
        <v>3696.6</v>
      </c>
      <c r="AF561" s="12">
        <f t="shared" si="1473"/>
        <v>0</v>
      </c>
      <c r="AG561" s="12">
        <f t="shared" si="1473"/>
        <v>0</v>
      </c>
      <c r="AH561" s="12">
        <f t="shared" si="1430"/>
        <v>3696.6</v>
      </c>
      <c r="AI561" s="12">
        <f t="shared" si="1431"/>
        <v>3696.6</v>
      </c>
      <c r="AJ561" s="12">
        <f t="shared" si="1432"/>
        <v>3696.6</v>
      </c>
      <c r="AK561" s="12">
        <f t="shared" si="1473"/>
        <v>0</v>
      </c>
      <c r="AL561" s="12">
        <f t="shared" si="1473"/>
        <v>0</v>
      </c>
      <c r="AM561" s="12">
        <f t="shared" si="1473"/>
        <v>0</v>
      </c>
      <c r="AN561" s="12">
        <f t="shared" si="1381"/>
        <v>3696.6</v>
      </c>
      <c r="AO561" s="12">
        <f t="shared" si="1382"/>
        <v>3696.6</v>
      </c>
      <c r="AP561" s="12">
        <f t="shared" si="1383"/>
        <v>3696.6</v>
      </c>
      <c r="AQ561" s="12">
        <f t="shared" si="1473"/>
        <v>0</v>
      </c>
      <c r="AR561" s="1"/>
    </row>
    <row r="562" spans="1:44" ht="15.75" customHeight="1" x14ac:dyDescent="0.25">
      <c r="A562" s="9" t="s">
        <v>98</v>
      </c>
      <c r="B562" s="11">
        <v>800</v>
      </c>
      <c r="C562" s="9"/>
      <c r="D562" s="9"/>
      <c r="E562" s="13" t="s">
        <v>440</v>
      </c>
      <c r="F562" s="12">
        <f t="shared" ref="F562:H563" si="1474">F563</f>
        <v>3696.6</v>
      </c>
      <c r="G562" s="12">
        <f t="shared" si="1474"/>
        <v>3696.6</v>
      </c>
      <c r="H562" s="12">
        <f t="shared" si="1474"/>
        <v>3696.6</v>
      </c>
      <c r="I562" s="12">
        <f t="shared" si="1473"/>
        <v>0</v>
      </c>
      <c r="J562" s="12">
        <f t="shared" si="1473"/>
        <v>0</v>
      </c>
      <c r="K562" s="12">
        <f t="shared" si="1473"/>
        <v>0</v>
      </c>
      <c r="L562" s="12">
        <f t="shared" si="1396"/>
        <v>3696.6</v>
      </c>
      <c r="M562" s="12">
        <f t="shared" si="1397"/>
        <v>3696.6</v>
      </c>
      <c r="N562" s="12">
        <f t="shared" si="1398"/>
        <v>3696.6</v>
      </c>
      <c r="O562" s="12">
        <f t="shared" si="1473"/>
        <v>0</v>
      </c>
      <c r="P562" s="12">
        <f t="shared" si="1473"/>
        <v>0</v>
      </c>
      <c r="Q562" s="12">
        <f t="shared" si="1473"/>
        <v>0</v>
      </c>
      <c r="R562" s="12">
        <f t="shared" si="1322"/>
        <v>3696.6</v>
      </c>
      <c r="S562" s="12">
        <f t="shared" si="1323"/>
        <v>3696.6</v>
      </c>
      <c r="T562" s="12">
        <f t="shared" si="1324"/>
        <v>3696.6</v>
      </c>
      <c r="U562" s="12">
        <f t="shared" si="1473"/>
        <v>0</v>
      </c>
      <c r="V562" s="12">
        <f t="shared" si="1473"/>
        <v>0</v>
      </c>
      <c r="W562" s="12">
        <f t="shared" si="1290"/>
        <v>3696.6</v>
      </c>
      <c r="X562" s="12">
        <f t="shared" si="1291"/>
        <v>3696.6</v>
      </c>
      <c r="Y562" s="12">
        <f t="shared" si="1292"/>
        <v>3696.6</v>
      </c>
      <c r="Z562" s="12">
        <f t="shared" si="1473"/>
        <v>0</v>
      </c>
      <c r="AA562" s="12">
        <f t="shared" si="1473"/>
        <v>0</v>
      </c>
      <c r="AB562" s="12">
        <f t="shared" si="1473"/>
        <v>0</v>
      </c>
      <c r="AC562" s="12">
        <f t="shared" si="1468"/>
        <v>3696.6</v>
      </c>
      <c r="AD562" s="12">
        <f t="shared" si="1469"/>
        <v>3696.6</v>
      </c>
      <c r="AE562" s="12">
        <f t="shared" si="1470"/>
        <v>3696.6</v>
      </c>
      <c r="AF562" s="12">
        <f t="shared" si="1473"/>
        <v>0</v>
      </c>
      <c r="AG562" s="12">
        <f t="shared" si="1473"/>
        <v>0</v>
      </c>
      <c r="AH562" s="12">
        <f t="shared" si="1430"/>
        <v>3696.6</v>
      </c>
      <c r="AI562" s="12">
        <f t="shared" si="1431"/>
        <v>3696.6</v>
      </c>
      <c r="AJ562" s="12">
        <f t="shared" si="1432"/>
        <v>3696.6</v>
      </c>
      <c r="AK562" s="12">
        <f t="shared" ref="AK562:AQ563" si="1475">AK563</f>
        <v>0</v>
      </c>
      <c r="AL562" s="12">
        <f t="shared" si="1475"/>
        <v>0</v>
      </c>
      <c r="AM562" s="12">
        <f t="shared" si="1475"/>
        <v>0</v>
      </c>
      <c r="AN562" s="12">
        <f t="shared" si="1381"/>
        <v>3696.6</v>
      </c>
      <c r="AO562" s="12">
        <f t="shared" si="1382"/>
        <v>3696.6</v>
      </c>
      <c r="AP562" s="12">
        <f t="shared" si="1383"/>
        <v>3696.6</v>
      </c>
      <c r="AQ562" s="12">
        <f t="shared" si="1475"/>
        <v>0</v>
      </c>
      <c r="AR562" s="1"/>
    </row>
    <row r="563" spans="1:44" ht="78.75" customHeight="1" x14ac:dyDescent="0.25">
      <c r="A563" s="9" t="s">
        <v>98</v>
      </c>
      <c r="B563" s="11">
        <v>810</v>
      </c>
      <c r="C563" s="9"/>
      <c r="D563" s="9"/>
      <c r="E563" s="13" t="s">
        <v>441</v>
      </c>
      <c r="F563" s="12">
        <f t="shared" si="1474"/>
        <v>3696.6</v>
      </c>
      <c r="G563" s="12">
        <f t="shared" si="1474"/>
        <v>3696.6</v>
      </c>
      <c r="H563" s="12">
        <f t="shared" si="1474"/>
        <v>3696.6</v>
      </c>
      <c r="I563" s="12">
        <f t="shared" si="1473"/>
        <v>0</v>
      </c>
      <c r="J563" s="12">
        <f t="shared" si="1473"/>
        <v>0</v>
      </c>
      <c r="K563" s="12">
        <f t="shared" si="1473"/>
        <v>0</v>
      </c>
      <c r="L563" s="12">
        <f t="shared" si="1396"/>
        <v>3696.6</v>
      </c>
      <c r="M563" s="12">
        <f t="shared" si="1397"/>
        <v>3696.6</v>
      </c>
      <c r="N563" s="12">
        <f t="shared" si="1398"/>
        <v>3696.6</v>
      </c>
      <c r="O563" s="12">
        <f t="shared" si="1473"/>
        <v>0</v>
      </c>
      <c r="P563" s="12">
        <f t="shared" si="1473"/>
        <v>0</v>
      </c>
      <c r="Q563" s="12">
        <f t="shared" si="1473"/>
        <v>0</v>
      </c>
      <c r="R563" s="12">
        <f t="shared" si="1322"/>
        <v>3696.6</v>
      </c>
      <c r="S563" s="12">
        <f t="shared" si="1323"/>
        <v>3696.6</v>
      </c>
      <c r="T563" s="12">
        <f t="shared" si="1324"/>
        <v>3696.6</v>
      </c>
      <c r="U563" s="12">
        <f t="shared" si="1473"/>
        <v>0</v>
      </c>
      <c r="V563" s="12">
        <f t="shared" si="1473"/>
        <v>0</v>
      </c>
      <c r="W563" s="12">
        <f t="shared" si="1290"/>
        <v>3696.6</v>
      </c>
      <c r="X563" s="12">
        <f t="shared" si="1291"/>
        <v>3696.6</v>
      </c>
      <c r="Y563" s="12">
        <f t="shared" si="1292"/>
        <v>3696.6</v>
      </c>
      <c r="Z563" s="12">
        <f t="shared" si="1473"/>
        <v>0</v>
      </c>
      <c r="AA563" s="12">
        <f t="shared" si="1473"/>
        <v>0</v>
      </c>
      <c r="AB563" s="12">
        <f t="shared" si="1473"/>
        <v>0</v>
      </c>
      <c r="AC563" s="12">
        <f t="shared" si="1468"/>
        <v>3696.6</v>
      </c>
      <c r="AD563" s="12">
        <f t="shared" si="1469"/>
        <v>3696.6</v>
      </c>
      <c r="AE563" s="12">
        <f t="shared" si="1470"/>
        <v>3696.6</v>
      </c>
      <c r="AF563" s="12">
        <f t="shared" si="1473"/>
        <v>0</v>
      </c>
      <c r="AG563" s="12">
        <f t="shared" si="1473"/>
        <v>0</v>
      </c>
      <c r="AH563" s="12">
        <f t="shared" si="1430"/>
        <v>3696.6</v>
      </c>
      <c r="AI563" s="12">
        <f t="shared" si="1431"/>
        <v>3696.6</v>
      </c>
      <c r="AJ563" s="12">
        <f t="shared" si="1432"/>
        <v>3696.6</v>
      </c>
      <c r="AK563" s="12">
        <f t="shared" si="1475"/>
        <v>0</v>
      </c>
      <c r="AL563" s="12">
        <f t="shared" si="1475"/>
        <v>0</v>
      </c>
      <c r="AM563" s="12">
        <f t="shared" si="1475"/>
        <v>0</v>
      </c>
      <c r="AN563" s="12">
        <f t="shared" si="1381"/>
        <v>3696.6</v>
      </c>
      <c r="AO563" s="12">
        <f t="shared" si="1382"/>
        <v>3696.6</v>
      </c>
      <c r="AP563" s="12">
        <f t="shared" si="1383"/>
        <v>3696.6</v>
      </c>
      <c r="AQ563" s="12">
        <f t="shared" si="1475"/>
        <v>0</v>
      </c>
      <c r="AR563" s="1"/>
    </row>
    <row r="564" spans="1:44" ht="15.75" customHeight="1" x14ac:dyDescent="0.25">
      <c r="A564" s="9" t="s">
        <v>98</v>
      </c>
      <c r="B564" s="11">
        <v>810</v>
      </c>
      <c r="C564" s="9" t="s">
        <v>189</v>
      </c>
      <c r="D564" s="9" t="s">
        <v>189</v>
      </c>
      <c r="E564" s="13" t="s">
        <v>847</v>
      </c>
      <c r="F564" s="12">
        <v>3696.6</v>
      </c>
      <c r="G564" s="12">
        <v>3696.6</v>
      </c>
      <c r="H564" s="12">
        <v>3696.6</v>
      </c>
      <c r="I564" s="12"/>
      <c r="J564" s="12"/>
      <c r="K564" s="12"/>
      <c r="L564" s="12">
        <f t="shared" si="1396"/>
        <v>3696.6</v>
      </c>
      <c r="M564" s="12">
        <f t="shared" si="1397"/>
        <v>3696.6</v>
      </c>
      <c r="N564" s="12">
        <f t="shared" si="1398"/>
        <v>3696.6</v>
      </c>
      <c r="O564" s="12"/>
      <c r="P564" s="12"/>
      <c r="Q564" s="12"/>
      <c r="R564" s="12">
        <f t="shared" si="1322"/>
        <v>3696.6</v>
      </c>
      <c r="S564" s="12">
        <f t="shared" si="1323"/>
        <v>3696.6</v>
      </c>
      <c r="T564" s="12">
        <f t="shared" si="1324"/>
        <v>3696.6</v>
      </c>
      <c r="U564" s="12"/>
      <c r="V564" s="12"/>
      <c r="W564" s="12">
        <f t="shared" si="1290"/>
        <v>3696.6</v>
      </c>
      <c r="X564" s="12">
        <f t="shared" si="1291"/>
        <v>3696.6</v>
      </c>
      <c r="Y564" s="12">
        <f t="shared" si="1292"/>
        <v>3696.6</v>
      </c>
      <c r="Z564" s="12"/>
      <c r="AA564" s="12"/>
      <c r="AB564" s="12"/>
      <c r="AC564" s="12">
        <f t="shared" si="1468"/>
        <v>3696.6</v>
      </c>
      <c r="AD564" s="12">
        <f t="shared" si="1469"/>
        <v>3696.6</v>
      </c>
      <c r="AE564" s="12">
        <f t="shared" si="1470"/>
        <v>3696.6</v>
      </c>
      <c r="AF564" s="12"/>
      <c r="AG564" s="12"/>
      <c r="AH564" s="12">
        <f t="shared" si="1430"/>
        <v>3696.6</v>
      </c>
      <c r="AI564" s="12">
        <f t="shared" si="1431"/>
        <v>3696.6</v>
      </c>
      <c r="AJ564" s="12">
        <f t="shared" si="1432"/>
        <v>3696.6</v>
      </c>
      <c r="AK564" s="12"/>
      <c r="AL564" s="12"/>
      <c r="AM564" s="12"/>
      <c r="AN564" s="12">
        <f t="shared" si="1381"/>
        <v>3696.6</v>
      </c>
      <c r="AO564" s="12">
        <f t="shared" si="1382"/>
        <v>3696.6</v>
      </c>
      <c r="AP564" s="12">
        <f t="shared" si="1383"/>
        <v>3696.6</v>
      </c>
      <c r="AQ564" s="12"/>
      <c r="AR564" s="1"/>
    </row>
    <row r="565" spans="1:44" ht="63" customHeight="1" x14ac:dyDescent="0.25">
      <c r="A565" s="9" t="s">
        <v>99</v>
      </c>
      <c r="B565" s="11"/>
      <c r="C565" s="9"/>
      <c r="D565" s="9"/>
      <c r="E565" s="13" t="s">
        <v>488</v>
      </c>
      <c r="F565" s="12">
        <f t="shared" ref="F565:K565" si="1476">F566+F569</f>
        <v>8424.5</v>
      </c>
      <c r="G565" s="12">
        <f t="shared" si="1476"/>
        <v>8424.5</v>
      </c>
      <c r="H565" s="12">
        <f t="shared" si="1476"/>
        <v>8424.5</v>
      </c>
      <c r="I565" s="12">
        <f t="shared" si="1476"/>
        <v>0</v>
      </c>
      <c r="J565" s="12">
        <f t="shared" si="1476"/>
        <v>0</v>
      </c>
      <c r="K565" s="12">
        <f t="shared" si="1476"/>
        <v>0</v>
      </c>
      <c r="L565" s="12">
        <f t="shared" si="1396"/>
        <v>8424.5</v>
      </c>
      <c r="M565" s="12">
        <f t="shared" si="1397"/>
        <v>8424.5</v>
      </c>
      <c r="N565" s="12">
        <f t="shared" si="1398"/>
        <v>8424.5</v>
      </c>
      <c r="O565" s="12">
        <f t="shared" ref="O565:Q565" si="1477">O566+O569</f>
        <v>0</v>
      </c>
      <c r="P565" s="12">
        <f t="shared" si="1477"/>
        <v>0</v>
      </c>
      <c r="Q565" s="12">
        <f t="shared" si="1477"/>
        <v>0</v>
      </c>
      <c r="R565" s="12">
        <f t="shared" si="1322"/>
        <v>8424.5</v>
      </c>
      <c r="S565" s="12">
        <f t="shared" si="1323"/>
        <v>8424.5</v>
      </c>
      <c r="T565" s="12">
        <f t="shared" si="1324"/>
        <v>8424.5</v>
      </c>
      <c r="U565" s="12">
        <f t="shared" ref="U565:V565" si="1478">U566+U569</f>
        <v>0</v>
      </c>
      <c r="V565" s="12">
        <f t="shared" si="1478"/>
        <v>0</v>
      </c>
      <c r="W565" s="12">
        <f t="shared" ref="W565:W628" si="1479">R565+U565</f>
        <v>8424.5</v>
      </c>
      <c r="X565" s="12">
        <f t="shared" ref="X565:X628" si="1480">S565+V565</f>
        <v>8424.5</v>
      </c>
      <c r="Y565" s="12">
        <f t="shared" ref="Y565:Y628" si="1481">T565</f>
        <v>8424.5</v>
      </c>
      <c r="Z565" s="12">
        <f t="shared" ref="Z565:AB565" si="1482">Z566+Z569</f>
        <v>0</v>
      </c>
      <c r="AA565" s="12">
        <f t="shared" si="1482"/>
        <v>0</v>
      </c>
      <c r="AB565" s="12">
        <f t="shared" si="1482"/>
        <v>0</v>
      </c>
      <c r="AC565" s="12">
        <f t="shared" si="1468"/>
        <v>8424.5</v>
      </c>
      <c r="AD565" s="12">
        <f t="shared" si="1469"/>
        <v>8424.5</v>
      </c>
      <c r="AE565" s="12">
        <f t="shared" si="1470"/>
        <v>8424.5</v>
      </c>
      <c r="AF565" s="12">
        <f t="shared" ref="AF565:AG565" si="1483">AF566+AF569</f>
        <v>0</v>
      </c>
      <c r="AG565" s="12">
        <f t="shared" si="1483"/>
        <v>0</v>
      </c>
      <c r="AH565" s="12">
        <f t="shared" si="1430"/>
        <v>8424.5</v>
      </c>
      <c r="AI565" s="12">
        <f t="shared" si="1431"/>
        <v>8424.5</v>
      </c>
      <c r="AJ565" s="12">
        <f t="shared" si="1432"/>
        <v>8424.5</v>
      </c>
      <c r="AK565" s="12">
        <f t="shared" ref="AK565:AQ565" si="1484">AK566+AK569</f>
        <v>0</v>
      </c>
      <c r="AL565" s="12">
        <f t="shared" ref="AL565:AM565" si="1485">AL566+AL569</f>
        <v>0</v>
      </c>
      <c r="AM565" s="12">
        <f t="shared" si="1485"/>
        <v>0</v>
      </c>
      <c r="AN565" s="12">
        <f t="shared" si="1381"/>
        <v>8424.5</v>
      </c>
      <c r="AO565" s="12">
        <f t="shared" si="1382"/>
        <v>8424.5</v>
      </c>
      <c r="AP565" s="12">
        <f t="shared" si="1383"/>
        <v>8424.5</v>
      </c>
      <c r="AQ565" s="12">
        <f t="shared" si="1484"/>
        <v>0</v>
      </c>
      <c r="AR565" s="1"/>
    </row>
    <row r="566" spans="1:44" ht="47.25" customHeight="1" x14ac:dyDescent="0.25">
      <c r="A566" s="9" t="s">
        <v>99</v>
      </c>
      <c r="B566" s="11">
        <v>600</v>
      </c>
      <c r="C566" s="9"/>
      <c r="D566" s="9"/>
      <c r="E566" s="13" t="s">
        <v>436</v>
      </c>
      <c r="F566" s="12">
        <f t="shared" ref="F566:K567" si="1486">F567</f>
        <v>3990</v>
      </c>
      <c r="G566" s="12">
        <f t="shared" si="1486"/>
        <v>3990</v>
      </c>
      <c r="H566" s="12">
        <f t="shared" si="1486"/>
        <v>3990</v>
      </c>
      <c r="I566" s="12">
        <f t="shared" si="1486"/>
        <v>0</v>
      </c>
      <c r="J566" s="12">
        <f t="shared" si="1486"/>
        <v>0</v>
      </c>
      <c r="K566" s="12">
        <f t="shared" si="1486"/>
        <v>0</v>
      </c>
      <c r="L566" s="12">
        <f t="shared" si="1396"/>
        <v>3990</v>
      </c>
      <c r="M566" s="12">
        <f t="shared" si="1397"/>
        <v>3990</v>
      </c>
      <c r="N566" s="12">
        <f t="shared" si="1398"/>
        <v>3990</v>
      </c>
      <c r="O566" s="12">
        <f t="shared" ref="O566:Q567" si="1487">O567</f>
        <v>0</v>
      </c>
      <c r="P566" s="12">
        <f t="shared" si="1487"/>
        <v>0</v>
      </c>
      <c r="Q566" s="12">
        <f t="shared" si="1487"/>
        <v>0</v>
      </c>
      <c r="R566" s="12">
        <f t="shared" si="1322"/>
        <v>3990</v>
      </c>
      <c r="S566" s="12">
        <f t="shared" si="1323"/>
        <v>3990</v>
      </c>
      <c r="T566" s="12">
        <f t="shared" si="1324"/>
        <v>3990</v>
      </c>
      <c r="U566" s="12">
        <f t="shared" ref="U566:V567" si="1488">U567</f>
        <v>0</v>
      </c>
      <c r="V566" s="12">
        <f t="shared" si="1488"/>
        <v>0</v>
      </c>
      <c r="W566" s="12">
        <f t="shared" si="1479"/>
        <v>3990</v>
      </c>
      <c r="X566" s="12">
        <f t="shared" si="1480"/>
        <v>3990</v>
      </c>
      <c r="Y566" s="12">
        <f t="shared" si="1481"/>
        <v>3990</v>
      </c>
      <c r="Z566" s="12">
        <f t="shared" ref="Z566:AB567" si="1489">Z567</f>
        <v>0</v>
      </c>
      <c r="AA566" s="12">
        <f t="shared" si="1489"/>
        <v>0</v>
      </c>
      <c r="AB566" s="12">
        <f t="shared" si="1489"/>
        <v>0</v>
      </c>
      <c r="AC566" s="12">
        <f t="shared" si="1468"/>
        <v>3990</v>
      </c>
      <c r="AD566" s="12">
        <f t="shared" si="1469"/>
        <v>3990</v>
      </c>
      <c r="AE566" s="12">
        <f t="shared" si="1470"/>
        <v>3990</v>
      </c>
      <c r="AF566" s="12">
        <f t="shared" ref="AF566:AG567" si="1490">AF567</f>
        <v>0</v>
      </c>
      <c r="AG566" s="12">
        <f t="shared" si="1490"/>
        <v>0</v>
      </c>
      <c r="AH566" s="12">
        <f t="shared" si="1430"/>
        <v>3990</v>
      </c>
      <c r="AI566" s="12">
        <f t="shared" si="1431"/>
        <v>3990</v>
      </c>
      <c r="AJ566" s="12">
        <f t="shared" si="1432"/>
        <v>3990</v>
      </c>
      <c r="AK566" s="12">
        <f t="shared" ref="AK566:AQ567" si="1491">AK567</f>
        <v>0</v>
      </c>
      <c r="AL566" s="12">
        <f t="shared" si="1491"/>
        <v>0</v>
      </c>
      <c r="AM566" s="12">
        <f t="shared" si="1491"/>
        <v>0</v>
      </c>
      <c r="AN566" s="12">
        <f t="shared" si="1381"/>
        <v>3990</v>
      </c>
      <c r="AO566" s="12">
        <f t="shared" si="1382"/>
        <v>3990</v>
      </c>
      <c r="AP566" s="12">
        <f t="shared" si="1383"/>
        <v>3990</v>
      </c>
      <c r="AQ566" s="12">
        <f t="shared" si="1491"/>
        <v>0</v>
      </c>
      <c r="AR566" s="1"/>
    </row>
    <row r="567" spans="1:44" ht="47.25" customHeight="1" x14ac:dyDescent="0.25">
      <c r="A567" s="9" t="s">
        <v>99</v>
      </c>
      <c r="B567" s="11">
        <v>630</v>
      </c>
      <c r="C567" s="9"/>
      <c r="D567" s="9"/>
      <c r="E567" s="13" t="s">
        <v>439</v>
      </c>
      <c r="F567" s="12">
        <f t="shared" si="1486"/>
        <v>3990</v>
      </c>
      <c r="G567" s="12">
        <f t="shared" si="1486"/>
        <v>3990</v>
      </c>
      <c r="H567" s="12">
        <f t="shared" si="1486"/>
        <v>3990</v>
      </c>
      <c r="I567" s="12">
        <f t="shared" si="1486"/>
        <v>0</v>
      </c>
      <c r="J567" s="12">
        <f t="shared" si="1486"/>
        <v>0</v>
      </c>
      <c r="K567" s="12">
        <f t="shared" si="1486"/>
        <v>0</v>
      </c>
      <c r="L567" s="12">
        <f t="shared" si="1396"/>
        <v>3990</v>
      </c>
      <c r="M567" s="12">
        <f t="shared" si="1397"/>
        <v>3990</v>
      </c>
      <c r="N567" s="12">
        <f t="shared" si="1398"/>
        <v>3990</v>
      </c>
      <c r="O567" s="12">
        <f t="shared" si="1487"/>
        <v>0</v>
      </c>
      <c r="P567" s="12">
        <f t="shared" si="1487"/>
        <v>0</v>
      </c>
      <c r="Q567" s="12">
        <f t="shared" si="1487"/>
        <v>0</v>
      </c>
      <c r="R567" s="12">
        <f t="shared" si="1322"/>
        <v>3990</v>
      </c>
      <c r="S567" s="12">
        <f t="shared" si="1323"/>
        <v>3990</v>
      </c>
      <c r="T567" s="12">
        <f t="shared" si="1324"/>
        <v>3990</v>
      </c>
      <c r="U567" s="12">
        <f t="shared" si="1488"/>
        <v>0</v>
      </c>
      <c r="V567" s="12">
        <f t="shared" si="1488"/>
        <v>0</v>
      </c>
      <c r="W567" s="12">
        <f t="shared" si="1479"/>
        <v>3990</v>
      </c>
      <c r="X567" s="12">
        <f t="shared" si="1480"/>
        <v>3990</v>
      </c>
      <c r="Y567" s="12">
        <f t="shared" si="1481"/>
        <v>3990</v>
      </c>
      <c r="Z567" s="12">
        <f t="shared" si="1489"/>
        <v>0</v>
      </c>
      <c r="AA567" s="12">
        <f t="shared" si="1489"/>
        <v>0</v>
      </c>
      <c r="AB567" s="12">
        <f t="shared" si="1489"/>
        <v>0</v>
      </c>
      <c r="AC567" s="12">
        <f t="shared" si="1468"/>
        <v>3990</v>
      </c>
      <c r="AD567" s="12">
        <f t="shared" si="1469"/>
        <v>3990</v>
      </c>
      <c r="AE567" s="12">
        <f t="shared" si="1470"/>
        <v>3990</v>
      </c>
      <c r="AF567" s="12">
        <f t="shared" si="1490"/>
        <v>0</v>
      </c>
      <c r="AG567" s="12">
        <f t="shared" si="1490"/>
        <v>0</v>
      </c>
      <c r="AH567" s="12">
        <f t="shared" si="1430"/>
        <v>3990</v>
      </c>
      <c r="AI567" s="12">
        <f t="shared" si="1431"/>
        <v>3990</v>
      </c>
      <c r="AJ567" s="12">
        <f t="shared" si="1432"/>
        <v>3990</v>
      </c>
      <c r="AK567" s="12">
        <f t="shared" si="1491"/>
        <v>0</v>
      </c>
      <c r="AL567" s="12">
        <f t="shared" si="1491"/>
        <v>0</v>
      </c>
      <c r="AM567" s="12">
        <f t="shared" si="1491"/>
        <v>0</v>
      </c>
      <c r="AN567" s="12">
        <f t="shared" si="1381"/>
        <v>3990</v>
      </c>
      <c r="AO567" s="12">
        <f t="shared" si="1382"/>
        <v>3990</v>
      </c>
      <c r="AP567" s="12">
        <f t="shared" si="1383"/>
        <v>3990</v>
      </c>
      <c r="AQ567" s="12">
        <f t="shared" si="1491"/>
        <v>0</v>
      </c>
      <c r="AR567" s="1"/>
    </row>
    <row r="568" spans="1:44" ht="15.75" customHeight="1" x14ac:dyDescent="0.25">
      <c r="A568" s="9" t="s">
        <v>99</v>
      </c>
      <c r="B568" s="11">
        <v>630</v>
      </c>
      <c r="C568" s="9" t="s">
        <v>189</v>
      </c>
      <c r="D568" s="9" t="s">
        <v>189</v>
      </c>
      <c r="E568" s="13" t="s">
        <v>847</v>
      </c>
      <c r="F568" s="12">
        <v>3990</v>
      </c>
      <c r="G568" s="12">
        <v>3990</v>
      </c>
      <c r="H568" s="12">
        <v>3990</v>
      </c>
      <c r="I568" s="12"/>
      <c r="J568" s="12"/>
      <c r="K568" s="12"/>
      <c r="L568" s="12">
        <f t="shared" si="1396"/>
        <v>3990</v>
      </c>
      <c r="M568" s="12">
        <f t="shared" si="1397"/>
        <v>3990</v>
      </c>
      <c r="N568" s="12">
        <f t="shared" si="1398"/>
        <v>3990</v>
      </c>
      <c r="O568" s="12"/>
      <c r="P568" s="12"/>
      <c r="Q568" s="12"/>
      <c r="R568" s="12">
        <f t="shared" si="1322"/>
        <v>3990</v>
      </c>
      <c r="S568" s="12">
        <f t="shared" si="1323"/>
        <v>3990</v>
      </c>
      <c r="T568" s="12">
        <f t="shared" si="1324"/>
        <v>3990</v>
      </c>
      <c r="U568" s="12"/>
      <c r="V568" s="12"/>
      <c r="W568" s="12">
        <f t="shared" si="1479"/>
        <v>3990</v>
      </c>
      <c r="X568" s="12">
        <f t="shared" si="1480"/>
        <v>3990</v>
      </c>
      <c r="Y568" s="12">
        <f t="shared" si="1481"/>
        <v>3990</v>
      </c>
      <c r="Z568" s="12"/>
      <c r="AA568" s="12"/>
      <c r="AB568" s="12"/>
      <c r="AC568" s="12">
        <f t="shared" si="1468"/>
        <v>3990</v>
      </c>
      <c r="AD568" s="12">
        <f t="shared" si="1469"/>
        <v>3990</v>
      </c>
      <c r="AE568" s="12">
        <f t="shared" si="1470"/>
        <v>3990</v>
      </c>
      <c r="AF568" s="12"/>
      <c r="AG568" s="12"/>
      <c r="AH568" s="12">
        <f t="shared" si="1430"/>
        <v>3990</v>
      </c>
      <c r="AI568" s="12">
        <f t="shared" si="1431"/>
        <v>3990</v>
      </c>
      <c r="AJ568" s="12">
        <f t="shared" si="1432"/>
        <v>3990</v>
      </c>
      <c r="AK568" s="12"/>
      <c r="AL568" s="12"/>
      <c r="AM568" s="12"/>
      <c r="AN568" s="12">
        <f t="shared" si="1381"/>
        <v>3990</v>
      </c>
      <c r="AO568" s="12">
        <f t="shared" si="1382"/>
        <v>3990</v>
      </c>
      <c r="AP568" s="12">
        <f t="shared" si="1383"/>
        <v>3990</v>
      </c>
      <c r="AQ568" s="12"/>
      <c r="AR568" s="1"/>
    </row>
    <row r="569" spans="1:44" ht="15.75" customHeight="1" x14ac:dyDescent="0.25">
      <c r="A569" s="9" t="s">
        <v>99</v>
      </c>
      <c r="B569" s="11">
        <v>800</v>
      </c>
      <c r="C569" s="9"/>
      <c r="D569" s="9"/>
      <c r="E569" s="13" t="s">
        <v>440</v>
      </c>
      <c r="F569" s="12">
        <f t="shared" ref="F569:K570" si="1492">F570</f>
        <v>4434.5</v>
      </c>
      <c r="G569" s="12">
        <f t="shared" si="1492"/>
        <v>4434.5</v>
      </c>
      <c r="H569" s="12">
        <f t="shared" si="1492"/>
        <v>4434.5</v>
      </c>
      <c r="I569" s="12">
        <f t="shared" si="1492"/>
        <v>0</v>
      </c>
      <c r="J569" s="12">
        <f t="shared" si="1492"/>
        <v>0</v>
      </c>
      <c r="K569" s="12">
        <f t="shared" si="1492"/>
        <v>0</v>
      </c>
      <c r="L569" s="12">
        <f t="shared" si="1396"/>
        <v>4434.5</v>
      </c>
      <c r="M569" s="12">
        <f t="shared" si="1397"/>
        <v>4434.5</v>
      </c>
      <c r="N569" s="12">
        <f t="shared" si="1398"/>
        <v>4434.5</v>
      </c>
      <c r="O569" s="12">
        <f t="shared" ref="O569:Q570" si="1493">O570</f>
        <v>0</v>
      </c>
      <c r="P569" s="12">
        <f t="shared" si="1493"/>
        <v>0</v>
      </c>
      <c r="Q569" s="12">
        <f t="shared" si="1493"/>
        <v>0</v>
      </c>
      <c r="R569" s="12">
        <f t="shared" si="1322"/>
        <v>4434.5</v>
      </c>
      <c r="S569" s="12">
        <f t="shared" si="1323"/>
        <v>4434.5</v>
      </c>
      <c r="T569" s="12">
        <f t="shared" si="1324"/>
        <v>4434.5</v>
      </c>
      <c r="U569" s="12">
        <f t="shared" ref="U569:V570" si="1494">U570</f>
        <v>0</v>
      </c>
      <c r="V569" s="12">
        <f t="shared" si="1494"/>
        <v>0</v>
      </c>
      <c r="W569" s="12">
        <f t="shared" si="1479"/>
        <v>4434.5</v>
      </c>
      <c r="X569" s="12">
        <f t="shared" si="1480"/>
        <v>4434.5</v>
      </c>
      <c r="Y569" s="12">
        <f t="shared" si="1481"/>
        <v>4434.5</v>
      </c>
      <c r="Z569" s="12">
        <f t="shared" ref="Z569:AB570" si="1495">Z570</f>
        <v>0</v>
      </c>
      <c r="AA569" s="12">
        <f t="shared" si="1495"/>
        <v>0</v>
      </c>
      <c r="AB569" s="12">
        <f t="shared" si="1495"/>
        <v>0</v>
      </c>
      <c r="AC569" s="12">
        <f t="shared" si="1468"/>
        <v>4434.5</v>
      </c>
      <c r="AD569" s="12">
        <f t="shared" si="1469"/>
        <v>4434.5</v>
      </c>
      <c r="AE569" s="12">
        <f t="shared" si="1470"/>
        <v>4434.5</v>
      </c>
      <c r="AF569" s="12">
        <f t="shared" ref="AF569:AG570" si="1496">AF570</f>
        <v>0</v>
      </c>
      <c r="AG569" s="12">
        <f t="shared" si="1496"/>
        <v>0</v>
      </c>
      <c r="AH569" s="12">
        <f t="shared" si="1430"/>
        <v>4434.5</v>
      </c>
      <c r="AI569" s="12">
        <f t="shared" si="1431"/>
        <v>4434.5</v>
      </c>
      <c r="AJ569" s="12">
        <f t="shared" si="1432"/>
        <v>4434.5</v>
      </c>
      <c r="AK569" s="12">
        <f t="shared" ref="AK569:AQ570" si="1497">AK570</f>
        <v>0</v>
      </c>
      <c r="AL569" s="12">
        <f t="shared" si="1497"/>
        <v>0</v>
      </c>
      <c r="AM569" s="12">
        <f t="shared" si="1497"/>
        <v>0</v>
      </c>
      <c r="AN569" s="12">
        <f t="shared" si="1381"/>
        <v>4434.5</v>
      </c>
      <c r="AO569" s="12">
        <f t="shared" si="1382"/>
        <v>4434.5</v>
      </c>
      <c r="AP569" s="12">
        <f t="shared" si="1383"/>
        <v>4434.5</v>
      </c>
      <c r="AQ569" s="12">
        <f t="shared" si="1497"/>
        <v>0</v>
      </c>
      <c r="AR569" s="1"/>
    </row>
    <row r="570" spans="1:44" ht="78.75" customHeight="1" x14ac:dyDescent="0.25">
      <c r="A570" s="9" t="s">
        <v>99</v>
      </c>
      <c r="B570" s="11">
        <v>810</v>
      </c>
      <c r="C570" s="9"/>
      <c r="D570" s="9"/>
      <c r="E570" s="13" t="s">
        <v>441</v>
      </c>
      <c r="F570" s="12">
        <f t="shared" si="1492"/>
        <v>4434.5</v>
      </c>
      <c r="G570" s="12">
        <f t="shared" si="1492"/>
        <v>4434.5</v>
      </c>
      <c r="H570" s="12">
        <f t="shared" si="1492"/>
        <v>4434.5</v>
      </c>
      <c r="I570" s="12">
        <f t="shared" si="1492"/>
        <v>0</v>
      </c>
      <c r="J570" s="12">
        <f t="shared" si="1492"/>
        <v>0</v>
      </c>
      <c r="K570" s="12">
        <f t="shared" si="1492"/>
        <v>0</v>
      </c>
      <c r="L570" s="12">
        <f t="shared" si="1396"/>
        <v>4434.5</v>
      </c>
      <c r="M570" s="12">
        <f t="shared" si="1397"/>
        <v>4434.5</v>
      </c>
      <c r="N570" s="12">
        <f t="shared" si="1398"/>
        <v>4434.5</v>
      </c>
      <c r="O570" s="12">
        <f t="shared" si="1493"/>
        <v>0</v>
      </c>
      <c r="P570" s="12">
        <f t="shared" si="1493"/>
        <v>0</v>
      </c>
      <c r="Q570" s="12">
        <f t="shared" si="1493"/>
        <v>0</v>
      </c>
      <c r="R570" s="12">
        <f t="shared" si="1322"/>
        <v>4434.5</v>
      </c>
      <c r="S570" s="12">
        <f t="shared" si="1323"/>
        <v>4434.5</v>
      </c>
      <c r="T570" s="12">
        <f t="shared" si="1324"/>
        <v>4434.5</v>
      </c>
      <c r="U570" s="12">
        <f t="shared" si="1494"/>
        <v>0</v>
      </c>
      <c r="V570" s="12">
        <f t="shared" si="1494"/>
        <v>0</v>
      </c>
      <c r="W570" s="12">
        <f t="shared" si="1479"/>
        <v>4434.5</v>
      </c>
      <c r="X570" s="12">
        <f t="shared" si="1480"/>
        <v>4434.5</v>
      </c>
      <c r="Y570" s="12">
        <f t="shared" si="1481"/>
        <v>4434.5</v>
      </c>
      <c r="Z570" s="12">
        <f t="shared" si="1495"/>
        <v>0</v>
      </c>
      <c r="AA570" s="12">
        <f t="shared" si="1495"/>
        <v>0</v>
      </c>
      <c r="AB570" s="12">
        <f t="shared" si="1495"/>
        <v>0</v>
      </c>
      <c r="AC570" s="12">
        <f t="shared" si="1468"/>
        <v>4434.5</v>
      </c>
      <c r="AD570" s="12">
        <f t="shared" si="1469"/>
        <v>4434.5</v>
      </c>
      <c r="AE570" s="12">
        <f t="shared" si="1470"/>
        <v>4434.5</v>
      </c>
      <c r="AF570" s="12">
        <f t="shared" si="1496"/>
        <v>0</v>
      </c>
      <c r="AG570" s="12">
        <f t="shared" si="1496"/>
        <v>0</v>
      </c>
      <c r="AH570" s="12">
        <f t="shared" si="1430"/>
        <v>4434.5</v>
      </c>
      <c r="AI570" s="12">
        <f t="shared" si="1431"/>
        <v>4434.5</v>
      </c>
      <c r="AJ570" s="12">
        <f t="shared" si="1432"/>
        <v>4434.5</v>
      </c>
      <c r="AK570" s="12">
        <f t="shared" si="1497"/>
        <v>0</v>
      </c>
      <c r="AL570" s="12">
        <f t="shared" si="1497"/>
        <v>0</v>
      </c>
      <c r="AM570" s="12">
        <f t="shared" si="1497"/>
        <v>0</v>
      </c>
      <c r="AN570" s="12">
        <f t="shared" si="1381"/>
        <v>4434.5</v>
      </c>
      <c r="AO570" s="12">
        <f t="shared" si="1382"/>
        <v>4434.5</v>
      </c>
      <c r="AP570" s="12">
        <f t="shared" si="1383"/>
        <v>4434.5</v>
      </c>
      <c r="AQ570" s="12">
        <f t="shared" si="1497"/>
        <v>0</v>
      </c>
      <c r="AR570" s="1"/>
    </row>
    <row r="571" spans="1:44" ht="15.75" customHeight="1" x14ac:dyDescent="0.25">
      <c r="A571" s="9" t="s">
        <v>99</v>
      </c>
      <c r="B571" s="11">
        <v>810</v>
      </c>
      <c r="C571" s="9" t="s">
        <v>189</v>
      </c>
      <c r="D571" s="9" t="s">
        <v>189</v>
      </c>
      <c r="E571" s="13" t="s">
        <v>847</v>
      </c>
      <c r="F571" s="12">
        <v>4434.5</v>
      </c>
      <c r="G571" s="12">
        <v>4434.5</v>
      </c>
      <c r="H571" s="12">
        <v>4434.5</v>
      </c>
      <c r="I571" s="12"/>
      <c r="J571" s="12"/>
      <c r="K571" s="12"/>
      <c r="L571" s="12">
        <f t="shared" si="1396"/>
        <v>4434.5</v>
      </c>
      <c r="M571" s="12">
        <f t="shared" si="1397"/>
        <v>4434.5</v>
      </c>
      <c r="N571" s="12">
        <f t="shared" si="1398"/>
        <v>4434.5</v>
      </c>
      <c r="O571" s="12"/>
      <c r="P571" s="12"/>
      <c r="Q571" s="12"/>
      <c r="R571" s="12">
        <f t="shared" si="1322"/>
        <v>4434.5</v>
      </c>
      <c r="S571" s="12">
        <f t="shared" si="1323"/>
        <v>4434.5</v>
      </c>
      <c r="T571" s="12">
        <f t="shared" si="1324"/>
        <v>4434.5</v>
      </c>
      <c r="U571" s="12"/>
      <c r="V571" s="12"/>
      <c r="W571" s="12">
        <f t="shared" si="1479"/>
        <v>4434.5</v>
      </c>
      <c r="X571" s="12">
        <f t="shared" si="1480"/>
        <v>4434.5</v>
      </c>
      <c r="Y571" s="12">
        <f t="shared" si="1481"/>
        <v>4434.5</v>
      </c>
      <c r="Z571" s="12"/>
      <c r="AA571" s="12"/>
      <c r="AB571" s="12"/>
      <c r="AC571" s="12">
        <f t="shared" si="1468"/>
        <v>4434.5</v>
      </c>
      <c r="AD571" s="12">
        <f t="shared" si="1469"/>
        <v>4434.5</v>
      </c>
      <c r="AE571" s="12">
        <f t="shared" si="1470"/>
        <v>4434.5</v>
      </c>
      <c r="AF571" s="12"/>
      <c r="AG571" s="12"/>
      <c r="AH571" s="12">
        <f t="shared" si="1430"/>
        <v>4434.5</v>
      </c>
      <c r="AI571" s="12">
        <f t="shared" si="1431"/>
        <v>4434.5</v>
      </c>
      <c r="AJ571" s="12">
        <f t="shared" si="1432"/>
        <v>4434.5</v>
      </c>
      <c r="AK571" s="12"/>
      <c r="AL571" s="12"/>
      <c r="AM571" s="12"/>
      <c r="AN571" s="12">
        <f t="shared" si="1381"/>
        <v>4434.5</v>
      </c>
      <c r="AO571" s="12">
        <f t="shared" si="1382"/>
        <v>4434.5</v>
      </c>
      <c r="AP571" s="12">
        <f t="shared" si="1383"/>
        <v>4434.5</v>
      </c>
      <c r="AQ571" s="12"/>
      <c r="AR571" s="1"/>
    </row>
    <row r="572" spans="1:44" ht="47.25" customHeight="1" x14ac:dyDescent="0.25">
      <c r="A572" s="9" t="s">
        <v>100</v>
      </c>
      <c r="B572" s="11"/>
      <c r="C572" s="9"/>
      <c r="D572" s="9"/>
      <c r="E572" s="13" t="s">
        <v>489</v>
      </c>
      <c r="F572" s="12">
        <f t="shared" ref="F572:K574" si="1498">F573</f>
        <v>504.8</v>
      </c>
      <c r="G572" s="12">
        <f t="shared" si="1498"/>
        <v>504.8</v>
      </c>
      <c r="H572" s="12">
        <f t="shared" si="1498"/>
        <v>504.8</v>
      </c>
      <c r="I572" s="12">
        <f t="shared" si="1498"/>
        <v>0</v>
      </c>
      <c r="J572" s="12">
        <f t="shared" si="1498"/>
        <v>0</v>
      </c>
      <c r="K572" s="12">
        <f t="shared" si="1498"/>
        <v>0</v>
      </c>
      <c r="L572" s="12">
        <f t="shared" si="1396"/>
        <v>504.8</v>
      </c>
      <c r="M572" s="12">
        <f t="shared" si="1397"/>
        <v>504.8</v>
      </c>
      <c r="N572" s="12">
        <f t="shared" si="1398"/>
        <v>504.8</v>
      </c>
      <c r="O572" s="12">
        <f t="shared" ref="O572:Q574" si="1499">O573</f>
        <v>0</v>
      </c>
      <c r="P572" s="12">
        <f t="shared" si="1499"/>
        <v>0</v>
      </c>
      <c r="Q572" s="12">
        <f t="shared" si="1499"/>
        <v>0</v>
      </c>
      <c r="R572" s="12">
        <f t="shared" si="1322"/>
        <v>504.8</v>
      </c>
      <c r="S572" s="12">
        <f t="shared" si="1323"/>
        <v>504.8</v>
      </c>
      <c r="T572" s="12">
        <f t="shared" si="1324"/>
        <v>504.8</v>
      </c>
      <c r="U572" s="12">
        <f t="shared" ref="U572:V574" si="1500">U573</f>
        <v>0</v>
      </c>
      <c r="V572" s="12">
        <f t="shared" si="1500"/>
        <v>0</v>
      </c>
      <c r="W572" s="12">
        <f t="shared" si="1479"/>
        <v>504.8</v>
      </c>
      <c r="X572" s="12">
        <f t="shared" si="1480"/>
        <v>504.8</v>
      </c>
      <c r="Y572" s="12">
        <f t="shared" si="1481"/>
        <v>504.8</v>
      </c>
      <c r="Z572" s="12">
        <f t="shared" ref="Z572:AB574" si="1501">Z573</f>
        <v>-3.375</v>
      </c>
      <c r="AA572" s="12">
        <f t="shared" si="1501"/>
        <v>0</v>
      </c>
      <c r="AB572" s="12">
        <f t="shared" si="1501"/>
        <v>0</v>
      </c>
      <c r="AC572" s="12">
        <f t="shared" si="1468"/>
        <v>501.42500000000001</v>
      </c>
      <c r="AD572" s="12">
        <f t="shared" si="1469"/>
        <v>504.8</v>
      </c>
      <c r="AE572" s="12">
        <f t="shared" si="1470"/>
        <v>504.8</v>
      </c>
      <c r="AF572" s="12">
        <f t="shared" ref="AF572:AG574" si="1502">AF573</f>
        <v>0</v>
      </c>
      <c r="AG572" s="12">
        <f t="shared" si="1502"/>
        <v>0</v>
      </c>
      <c r="AH572" s="12">
        <f t="shared" si="1430"/>
        <v>501.42500000000001</v>
      </c>
      <c r="AI572" s="12">
        <f t="shared" si="1431"/>
        <v>504.8</v>
      </c>
      <c r="AJ572" s="12">
        <f t="shared" si="1432"/>
        <v>504.8</v>
      </c>
      <c r="AK572" s="12">
        <f t="shared" ref="AK572:AQ574" si="1503">AK573</f>
        <v>0</v>
      </c>
      <c r="AL572" s="12">
        <f t="shared" si="1503"/>
        <v>0</v>
      </c>
      <c r="AM572" s="12">
        <f t="shared" si="1503"/>
        <v>0</v>
      </c>
      <c r="AN572" s="12">
        <f t="shared" si="1381"/>
        <v>501.42500000000001</v>
      </c>
      <c r="AO572" s="12">
        <f t="shared" si="1382"/>
        <v>504.8</v>
      </c>
      <c r="AP572" s="12">
        <f t="shared" si="1383"/>
        <v>504.8</v>
      </c>
      <c r="AQ572" s="12">
        <f t="shared" si="1503"/>
        <v>0</v>
      </c>
      <c r="AR572" s="1"/>
    </row>
    <row r="573" spans="1:44" ht="47.25" customHeight="1" x14ac:dyDescent="0.25">
      <c r="A573" s="9" t="s">
        <v>100</v>
      </c>
      <c r="B573" s="11">
        <v>200</v>
      </c>
      <c r="C573" s="9"/>
      <c r="D573" s="9"/>
      <c r="E573" s="13" t="s">
        <v>426</v>
      </c>
      <c r="F573" s="12">
        <f t="shared" si="1498"/>
        <v>504.8</v>
      </c>
      <c r="G573" s="12">
        <f t="shared" si="1498"/>
        <v>504.8</v>
      </c>
      <c r="H573" s="12">
        <f t="shared" si="1498"/>
        <v>504.8</v>
      </c>
      <c r="I573" s="12">
        <f t="shared" si="1498"/>
        <v>0</v>
      </c>
      <c r="J573" s="12">
        <f t="shared" si="1498"/>
        <v>0</v>
      </c>
      <c r="K573" s="12">
        <f t="shared" si="1498"/>
        <v>0</v>
      </c>
      <c r="L573" s="12">
        <f t="shared" si="1396"/>
        <v>504.8</v>
      </c>
      <c r="M573" s="12">
        <f t="shared" si="1397"/>
        <v>504.8</v>
      </c>
      <c r="N573" s="12">
        <f t="shared" si="1398"/>
        <v>504.8</v>
      </c>
      <c r="O573" s="12">
        <f t="shared" si="1499"/>
        <v>0</v>
      </c>
      <c r="P573" s="12">
        <f t="shared" si="1499"/>
        <v>0</v>
      </c>
      <c r="Q573" s="12">
        <f t="shared" si="1499"/>
        <v>0</v>
      </c>
      <c r="R573" s="12">
        <f t="shared" ref="R573:R636" si="1504">L573+O573</f>
        <v>504.8</v>
      </c>
      <c r="S573" s="12">
        <f t="shared" ref="S573:S636" si="1505">M573+P573</f>
        <v>504.8</v>
      </c>
      <c r="T573" s="12">
        <f t="shared" ref="T573:T636" si="1506">N573+Q573</f>
        <v>504.8</v>
      </c>
      <c r="U573" s="12">
        <f t="shared" si="1500"/>
        <v>0</v>
      </c>
      <c r="V573" s="12">
        <f t="shared" si="1500"/>
        <v>0</v>
      </c>
      <c r="W573" s="12">
        <f t="shared" si="1479"/>
        <v>504.8</v>
      </c>
      <c r="X573" s="12">
        <f t="shared" si="1480"/>
        <v>504.8</v>
      </c>
      <c r="Y573" s="12">
        <f t="shared" si="1481"/>
        <v>504.8</v>
      </c>
      <c r="Z573" s="12">
        <f t="shared" si="1501"/>
        <v>-3.375</v>
      </c>
      <c r="AA573" s="12">
        <f t="shared" si="1501"/>
        <v>0</v>
      </c>
      <c r="AB573" s="12">
        <f t="shared" si="1501"/>
        <v>0</v>
      </c>
      <c r="AC573" s="12">
        <f t="shared" si="1468"/>
        <v>501.42500000000001</v>
      </c>
      <c r="AD573" s="12">
        <f t="shared" si="1469"/>
        <v>504.8</v>
      </c>
      <c r="AE573" s="12">
        <f t="shared" si="1470"/>
        <v>504.8</v>
      </c>
      <c r="AF573" s="12">
        <f t="shared" si="1502"/>
        <v>0</v>
      </c>
      <c r="AG573" s="12">
        <f t="shared" si="1502"/>
        <v>0</v>
      </c>
      <c r="AH573" s="12">
        <f t="shared" si="1430"/>
        <v>501.42500000000001</v>
      </c>
      <c r="AI573" s="12">
        <f t="shared" si="1431"/>
        <v>504.8</v>
      </c>
      <c r="AJ573" s="12">
        <f t="shared" si="1432"/>
        <v>504.8</v>
      </c>
      <c r="AK573" s="12">
        <f t="shared" si="1503"/>
        <v>0</v>
      </c>
      <c r="AL573" s="12">
        <f t="shared" si="1503"/>
        <v>0</v>
      </c>
      <c r="AM573" s="12">
        <f t="shared" si="1503"/>
        <v>0</v>
      </c>
      <c r="AN573" s="12">
        <f t="shared" si="1381"/>
        <v>501.42500000000001</v>
      </c>
      <c r="AO573" s="12">
        <f t="shared" si="1382"/>
        <v>504.8</v>
      </c>
      <c r="AP573" s="12">
        <f t="shared" si="1383"/>
        <v>504.8</v>
      </c>
      <c r="AQ573" s="12">
        <f t="shared" si="1503"/>
        <v>0</v>
      </c>
      <c r="AR573" s="1"/>
    </row>
    <row r="574" spans="1:44" ht="47.25" customHeight="1" x14ac:dyDescent="0.25">
      <c r="A574" s="9" t="s">
        <v>100</v>
      </c>
      <c r="B574" s="11">
        <v>240</v>
      </c>
      <c r="C574" s="9"/>
      <c r="D574" s="9"/>
      <c r="E574" s="13" t="s">
        <v>427</v>
      </c>
      <c r="F574" s="12">
        <f t="shared" si="1498"/>
        <v>504.8</v>
      </c>
      <c r="G574" s="12">
        <f t="shared" si="1498"/>
        <v>504.8</v>
      </c>
      <c r="H574" s="12">
        <f t="shared" si="1498"/>
        <v>504.8</v>
      </c>
      <c r="I574" s="12">
        <f t="shared" si="1498"/>
        <v>0</v>
      </c>
      <c r="J574" s="12">
        <f t="shared" si="1498"/>
        <v>0</v>
      </c>
      <c r="K574" s="12">
        <f t="shared" si="1498"/>
        <v>0</v>
      </c>
      <c r="L574" s="12">
        <f t="shared" si="1396"/>
        <v>504.8</v>
      </c>
      <c r="M574" s="12">
        <f t="shared" si="1397"/>
        <v>504.8</v>
      </c>
      <c r="N574" s="12">
        <f t="shared" si="1398"/>
        <v>504.8</v>
      </c>
      <c r="O574" s="12">
        <f t="shared" si="1499"/>
        <v>0</v>
      </c>
      <c r="P574" s="12">
        <f t="shared" si="1499"/>
        <v>0</v>
      </c>
      <c r="Q574" s="12">
        <f t="shared" si="1499"/>
        <v>0</v>
      </c>
      <c r="R574" s="12">
        <f t="shared" si="1504"/>
        <v>504.8</v>
      </c>
      <c r="S574" s="12">
        <f t="shared" si="1505"/>
        <v>504.8</v>
      </c>
      <c r="T574" s="12">
        <f t="shared" si="1506"/>
        <v>504.8</v>
      </c>
      <c r="U574" s="12">
        <f t="shared" si="1500"/>
        <v>0</v>
      </c>
      <c r="V574" s="12">
        <f t="shared" si="1500"/>
        <v>0</v>
      </c>
      <c r="W574" s="12">
        <f t="shared" si="1479"/>
        <v>504.8</v>
      </c>
      <c r="X574" s="12">
        <f t="shared" si="1480"/>
        <v>504.8</v>
      </c>
      <c r="Y574" s="12">
        <f t="shared" si="1481"/>
        <v>504.8</v>
      </c>
      <c r="Z574" s="12">
        <f t="shared" si="1501"/>
        <v>-3.375</v>
      </c>
      <c r="AA574" s="12">
        <f t="shared" si="1501"/>
        <v>0</v>
      </c>
      <c r="AB574" s="12">
        <f t="shared" si="1501"/>
        <v>0</v>
      </c>
      <c r="AC574" s="12">
        <f t="shared" si="1468"/>
        <v>501.42500000000001</v>
      </c>
      <c r="AD574" s="12">
        <f t="shared" si="1469"/>
        <v>504.8</v>
      </c>
      <c r="AE574" s="12">
        <f t="shared" si="1470"/>
        <v>504.8</v>
      </c>
      <c r="AF574" s="12">
        <f t="shared" si="1502"/>
        <v>0</v>
      </c>
      <c r="AG574" s="12">
        <f t="shared" si="1502"/>
        <v>0</v>
      </c>
      <c r="AH574" s="12">
        <f t="shared" si="1430"/>
        <v>501.42500000000001</v>
      </c>
      <c r="AI574" s="12">
        <f t="shared" si="1431"/>
        <v>504.8</v>
      </c>
      <c r="AJ574" s="12">
        <f t="shared" si="1432"/>
        <v>504.8</v>
      </c>
      <c r="AK574" s="12">
        <f t="shared" si="1503"/>
        <v>0</v>
      </c>
      <c r="AL574" s="12">
        <f t="shared" si="1503"/>
        <v>0</v>
      </c>
      <c r="AM574" s="12">
        <f t="shared" si="1503"/>
        <v>0</v>
      </c>
      <c r="AN574" s="12">
        <f t="shared" si="1381"/>
        <v>501.42500000000001</v>
      </c>
      <c r="AO574" s="12">
        <f t="shared" si="1382"/>
        <v>504.8</v>
      </c>
      <c r="AP574" s="12">
        <f t="shared" si="1383"/>
        <v>504.8</v>
      </c>
      <c r="AQ574" s="12">
        <f t="shared" si="1503"/>
        <v>0</v>
      </c>
      <c r="AR574" s="1"/>
    </row>
    <row r="575" spans="1:44" ht="15.75" customHeight="1" x14ac:dyDescent="0.25">
      <c r="A575" s="9" t="s">
        <v>100</v>
      </c>
      <c r="B575" s="11">
        <v>240</v>
      </c>
      <c r="C575" s="9" t="s">
        <v>189</v>
      </c>
      <c r="D575" s="9" t="s">
        <v>189</v>
      </c>
      <c r="E575" s="13" t="s">
        <v>847</v>
      </c>
      <c r="F575" s="12">
        <v>504.8</v>
      </c>
      <c r="G575" s="12">
        <v>504.8</v>
      </c>
      <c r="H575" s="12">
        <v>504.8</v>
      </c>
      <c r="I575" s="12"/>
      <c r="J575" s="12"/>
      <c r="K575" s="12"/>
      <c r="L575" s="12">
        <f t="shared" si="1396"/>
        <v>504.8</v>
      </c>
      <c r="M575" s="12">
        <f t="shared" si="1397"/>
        <v>504.8</v>
      </c>
      <c r="N575" s="12">
        <f t="shared" si="1398"/>
        <v>504.8</v>
      </c>
      <c r="O575" s="12"/>
      <c r="P575" s="12"/>
      <c r="Q575" s="12"/>
      <c r="R575" s="12">
        <f t="shared" si="1504"/>
        <v>504.8</v>
      </c>
      <c r="S575" s="12">
        <f t="shared" si="1505"/>
        <v>504.8</v>
      </c>
      <c r="T575" s="12">
        <f t="shared" si="1506"/>
        <v>504.8</v>
      </c>
      <c r="U575" s="12"/>
      <c r="V575" s="12"/>
      <c r="W575" s="12">
        <f t="shared" si="1479"/>
        <v>504.8</v>
      </c>
      <c r="X575" s="12">
        <f t="shared" si="1480"/>
        <v>504.8</v>
      </c>
      <c r="Y575" s="12">
        <f t="shared" si="1481"/>
        <v>504.8</v>
      </c>
      <c r="Z575" s="12">
        <v>-3.375</v>
      </c>
      <c r="AA575" s="12"/>
      <c r="AB575" s="12"/>
      <c r="AC575" s="12">
        <f t="shared" si="1468"/>
        <v>501.42500000000001</v>
      </c>
      <c r="AD575" s="12">
        <f t="shared" si="1469"/>
        <v>504.8</v>
      </c>
      <c r="AE575" s="12">
        <f t="shared" si="1470"/>
        <v>504.8</v>
      </c>
      <c r="AF575" s="12"/>
      <c r="AG575" s="12"/>
      <c r="AH575" s="12">
        <f t="shared" si="1430"/>
        <v>501.42500000000001</v>
      </c>
      <c r="AI575" s="12">
        <f t="shared" si="1431"/>
        <v>504.8</v>
      </c>
      <c r="AJ575" s="12">
        <f t="shared" si="1432"/>
        <v>504.8</v>
      </c>
      <c r="AK575" s="12"/>
      <c r="AL575" s="12"/>
      <c r="AM575" s="12"/>
      <c r="AN575" s="12">
        <f t="shared" si="1381"/>
        <v>501.42500000000001</v>
      </c>
      <c r="AO575" s="12">
        <f t="shared" si="1382"/>
        <v>504.8</v>
      </c>
      <c r="AP575" s="12">
        <f t="shared" si="1383"/>
        <v>504.8</v>
      </c>
      <c r="AQ575" s="12"/>
      <c r="AR575" s="1"/>
    </row>
    <row r="576" spans="1:44" ht="63" customHeight="1" x14ac:dyDescent="0.25">
      <c r="A576" s="9" t="s">
        <v>241</v>
      </c>
      <c r="B576" s="11"/>
      <c r="C576" s="9"/>
      <c r="D576" s="9"/>
      <c r="E576" s="13" t="s">
        <v>490</v>
      </c>
      <c r="F576" s="12">
        <f t="shared" ref="F576:K576" si="1507">F577</f>
        <v>155912.5</v>
      </c>
      <c r="G576" s="12">
        <f t="shared" si="1507"/>
        <v>155912.5</v>
      </c>
      <c r="H576" s="12">
        <f t="shared" si="1507"/>
        <v>155912.5</v>
      </c>
      <c r="I576" s="12">
        <f t="shared" si="1507"/>
        <v>0</v>
      </c>
      <c r="J576" s="12">
        <f t="shared" si="1507"/>
        <v>0</v>
      </c>
      <c r="K576" s="12">
        <f t="shared" si="1507"/>
        <v>0</v>
      </c>
      <c r="L576" s="12">
        <f t="shared" si="1396"/>
        <v>155912.5</v>
      </c>
      <c r="M576" s="12">
        <f t="shared" si="1397"/>
        <v>155912.5</v>
      </c>
      <c r="N576" s="12">
        <f t="shared" si="1398"/>
        <v>155912.5</v>
      </c>
      <c r="O576" s="12">
        <f t="shared" ref="O576:Q576" si="1508">O577</f>
        <v>0</v>
      </c>
      <c r="P576" s="12">
        <f t="shared" si="1508"/>
        <v>0</v>
      </c>
      <c r="Q576" s="12">
        <f t="shared" si="1508"/>
        <v>0</v>
      </c>
      <c r="R576" s="12">
        <f t="shared" si="1504"/>
        <v>155912.5</v>
      </c>
      <c r="S576" s="12">
        <f t="shared" si="1505"/>
        <v>155912.5</v>
      </c>
      <c r="T576" s="12">
        <f t="shared" si="1506"/>
        <v>155912.5</v>
      </c>
      <c r="U576" s="12">
        <f t="shared" ref="U576:V576" si="1509">U577</f>
        <v>0</v>
      </c>
      <c r="V576" s="12">
        <f t="shared" si="1509"/>
        <v>0</v>
      </c>
      <c r="W576" s="12">
        <f t="shared" si="1479"/>
        <v>155912.5</v>
      </c>
      <c r="X576" s="12">
        <f t="shared" si="1480"/>
        <v>155912.5</v>
      </c>
      <c r="Y576" s="12">
        <f t="shared" si="1481"/>
        <v>155912.5</v>
      </c>
      <c r="Z576" s="12">
        <f t="shared" ref="Z576:AB576" si="1510">Z577</f>
        <v>0</v>
      </c>
      <c r="AA576" s="12">
        <f t="shared" si="1510"/>
        <v>0</v>
      </c>
      <c r="AB576" s="12">
        <f t="shared" si="1510"/>
        <v>0</v>
      </c>
      <c r="AC576" s="12">
        <f t="shared" si="1468"/>
        <v>155912.5</v>
      </c>
      <c r="AD576" s="12">
        <f t="shared" si="1469"/>
        <v>155912.5</v>
      </c>
      <c r="AE576" s="12">
        <f t="shared" si="1470"/>
        <v>155912.5</v>
      </c>
      <c r="AF576" s="12">
        <f t="shared" ref="AF576:AG576" si="1511">AF577</f>
        <v>0</v>
      </c>
      <c r="AG576" s="12">
        <f t="shared" si="1511"/>
        <v>0</v>
      </c>
      <c r="AH576" s="12">
        <f t="shared" si="1430"/>
        <v>155912.5</v>
      </c>
      <c r="AI576" s="12">
        <f t="shared" si="1431"/>
        <v>155912.5</v>
      </c>
      <c r="AJ576" s="12">
        <f t="shared" si="1432"/>
        <v>155912.5</v>
      </c>
      <c r="AK576" s="12">
        <f t="shared" ref="AK576:AQ576" si="1512">AK577</f>
        <v>0</v>
      </c>
      <c r="AL576" s="12">
        <f t="shared" si="1512"/>
        <v>0</v>
      </c>
      <c r="AM576" s="12">
        <f t="shared" si="1512"/>
        <v>0</v>
      </c>
      <c r="AN576" s="12">
        <f t="shared" si="1381"/>
        <v>155912.5</v>
      </c>
      <c r="AO576" s="12">
        <f t="shared" si="1382"/>
        <v>155912.5</v>
      </c>
      <c r="AP576" s="12">
        <f t="shared" si="1383"/>
        <v>155912.5</v>
      </c>
      <c r="AQ576" s="12">
        <f t="shared" si="1512"/>
        <v>0</v>
      </c>
      <c r="AR576" s="1"/>
    </row>
    <row r="577" spans="1:44" ht="31.5" customHeight="1" x14ac:dyDescent="0.25">
      <c r="A577" s="9" t="s">
        <v>1003</v>
      </c>
      <c r="B577" s="11"/>
      <c r="C577" s="9"/>
      <c r="D577" s="9"/>
      <c r="E577" s="30" t="s">
        <v>1083</v>
      </c>
      <c r="F577" s="12">
        <f t="shared" ref="F577:K577" si="1513">F578+F581+F584+F587+F590</f>
        <v>155912.5</v>
      </c>
      <c r="G577" s="12">
        <f t="shared" si="1513"/>
        <v>155912.5</v>
      </c>
      <c r="H577" s="12">
        <f t="shared" si="1513"/>
        <v>155912.5</v>
      </c>
      <c r="I577" s="12">
        <f t="shared" si="1513"/>
        <v>0</v>
      </c>
      <c r="J577" s="12">
        <f t="shared" si="1513"/>
        <v>0</v>
      </c>
      <c r="K577" s="12">
        <f t="shared" si="1513"/>
        <v>0</v>
      </c>
      <c r="L577" s="12">
        <f t="shared" si="1396"/>
        <v>155912.5</v>
      </c>
      <c r="M577" s="12">
        <f t="shared" si="1397"/>
        <v>155912.5</v>
      </c>
      <c r="N577" s="12">
        <f t="shared" si="1398"/>
        <v>155912.5</v>
      </c>
      <c r="O577" s="12">
        <f t="shared" ref="O577:Q577" si="1514">O578+O581+O584+O587+O590</f>
        <v>0</v>
      </c>
      <c r="P577" s="12">
        <f t="shared" si="1514"/>
        <v>0</v>
      </c>
      <c r="Q577" s="12">
        <f t="shared" si="1514"/>
        <v>0</v>
      </c>
      <c r="R577" s="12">
        <f t="shared" si="1504"/>
        <v>155912.5</v>
      </c>
      <c r="S577" s="12">
        <f t="shared" si="1505"/>
        <v>155912.5</v>
      </c>
      <c r="T577" s="12">
        <f t="shared" si="1506"/>
        <v>155912.5</v>
      </c>
      <c r="U577" s="12">
        <f t="shared" ref="U577:V577" si="1515">U578+U581+U584+U587+U590</f>
        <v>0</v>
      </c>
      <c r="V577" s="12">
        <f t="shared" si="1515"/>
        <v>0</v>
      </c>
      <c r="W577" s="12">
        <f t="shared" si="1479"/>
        <v>155912.5</v>
      </c>
      <c r="X577" s="12">
        <f t="shared" si="1480"/>
        <v>155912.5</v>
      </c>
      <c r="Y577" s="12">
        <f t="shared" si="1481"/>
        <v>155912.5</v>
      </c>
      <c r="Z577" s="12">
        <f t="shared" ref="Z577:AB577" si="1516">Z578+Z581+Z584+Z587+Z590</f>
        <v>0</v>
      </c>
      <c r="AA577" s="12">
        <f t="shared" si="1516"/>
        <v>0</v>
      </c>
      <c r="AB577" s="12">
        <f t="shared" si="1516"/>
        <v>0</v>
      </c>
      <c r="AC577" s="12">
        <f t="shared" si="1468"/>
        <v>155912.5</v>
      </c>
      <c r="AD577" s="12">
        <f t="shared" si="1469"/>
        <v>155912.5</v>
      </c>
      <c r="AE577" s="12">
        <f t="shared" si="1470"/>
        <v>155912.5</v>
      </c>
      <c r="AF577" s="12">
        <f t="shared" ref="AF577:AG577" si="1517">AF578+AF581+AF584+AF587+AF590</f>
        <v>0</v>
      </c>
      <c r="AG577" s="12">
        <f t="shared" si="1517"/>
        <v>0</v>
      </c>
      <c r="AH577" s="12">
        <f t="shared" si="1430"/>
        <v>155912.5</v>
      </c>
      <c r="AI577" s="12">
        <f t="shared" si="1431"/>
        <v>155912.5</v>
      </c>
      <c r="AJ577" s="12">
        <f t="shared" si="1432"/>
        <v>155912.5</v>
      </c>
      <c r="AK577" s="12">
        <f t="shared" ref="AK577:AQ577" si="1518">AK578+AK581+AK584+AK587+AK590</f>
        <v>0</v>
      </c>
      <c r="AL577" s="12">
        <f t="shared" ref="AL577:AM577" si="1519">AL578+AL581+AL584+AL587+AL590</f>
        <v>0</v>
      </c>
      <c r="AM577" s="12">
        <f t="shared" si="1519"/>
        <v>0</v>
      </c>
      <c r="AN577" s="12">
        <f t="shared" si="1381"/>
        <v>155912.5</v>
      </c>
      <c r="AO577" s="12">
        <f t="shared" si="1382"/>
        <v>155912.5</v>
      </c>
      <c r="AP577" s="12">
        <f t="shared" si="1383"/>
        <v>155912.5</v>
      </c>
      <c r="AQ577" s="12">
        <f t="shared" si="1518"/>
        <v>0</v>
      </c>
      <c r="AR577" s="1"/>
    </row>
    <row r="578" spans="1:44" ht="94.5" customHeight="1" x14ac:dyDescent="0.25">
      <c r="A578" s="9" t="s">
        <v>1003</v>
      </c>
      <c r="B578" s="11">
        <v>100</v>
      </c>
      <c r="C578" s="9"/>
      <c r="D578" s="9"/>
      <c r="E578" s="13" t="s">
        <v>423</v>
      </c>
      <c r="F578" s="12">
        <f t="shared" ref="F578:K579" si="1520">F579</f>
        <v>3040.2</v>
      </c>
      <c r="G578" s="12">
        <f t="shared" si="1520"/>
        <v>3040.2</v>
      </c>
      <c r="H578" s="12">
        <f t="shared" si="1520"/>
        <v>3040.2</v>
      </c>
      <c r="I578" s="12">
        <f t="shared" si="1520"/>
        <v>0</v>
      </c>
      <c r="J578" s="12">
        <f t="shared" si="1520"/>
        <v>0</v>
      </c>
      <c r="K578" s="12">
        <f t="shared" si="1520"/>
        <v>0</v>
      </c>
      <c r="L578" s="12">
        <f t="shared" si="1396"/>
        <v>3040.2</v>
      </c>
      <c r="M578" s="12">
        <f t="shared" si="1397"/>
        <v>3040.2</v>
      </c>
      <c r="N578" s="12">
        <f t="shared" si="1398"/>
        <v>3040.2</v>
      </c>
      <c r="O578" s="12">
        <f t="shared" ref="O578:Q579" si="1521">O579</f>
        <v>0</v>
      </c>
      <c r="P578" s="12">
        <f t="shared" si="1521"/>
        <v>0</v>
      </c>
      <c r="Q578" s="12">
        <f t="shared" si="1521"/>
        <v>0</v>
      </c>
      <c r="R578" s="12">
        <f t="shared" si="1504"/>
        <v>3040.2</v>
      </c>
      <c r="S578" s="12">
        <f t="shared" si="1505"/>
        <v>3040.2</v>
      </c>
      <c r="T578" s="12">
        <f t="shared" si="1506"/>
        <v>3040.2</v>
      </c>
      <c r="U578" s="12">
        <f t="shared" ref="U578:V579" si="1522">U579</f>
        <v>0</v>
      </c>
      <c r="V578" s="12">
        <f t="shared" si="1522"/>
        <v>0</v>
      </c>
      <c r="W578" s="12">
        <f t="shared" si="1479"/>
        <v>3040.2</v>
      </c>
      <c r="X578" s="12">
        <f t="shared" si="1480"/>
        <v>3040.2</v>
      </c>
      <c r="Y578" s="12">
        <f t="shared" si="1481"/>
        <v>3040.2</v>
      </c>
      <c r="Z578" s="12">
        <f t="shared" ref="Z578:AB579" si="1523">Z579</f>
        <v>0</v>
      </c>
      <c r="AA578" s="12">
        <f t="shared" si="1523"/>
        <v>0</v>
      </c>
      <c r="AB578" s="12">
        <f t="shared" si="1523"/>
        <v>0</v>
      </c>
      <c r="AC578" s="12">
        <f t="shared" si="1468"/>
        <v>3040.2</v>
      </c>
      <c r="AD578" s="12">
        <f t="shared" si="1469"/>
        <v>3040.2</v>
      </c>
      <c r="AE578" s="12">
        <f t="shared" si="1470"/>
        <v>3040.2</v>
      </c>
      <c r="AF578" s="12">
        <f t="shared" ref="AF578:AG579" si="1524">AF579</f>
        <v>0</v>
      </c>
      <c r="AG578" s="12">
        <f t="shared" si="1524"/>
        <v>0</v>
      </c>
      <c r="AH578" s="12">
        <f t="shared" si="1430"/>
        <v>3040.2</v>
      </c>
      <c r="AI578" s="12">
        <f t="shared" si="1431"/>
        <v>3040.2</v>
      </c>
      <c r="AJ578" s="12">
        <f t="shared" si="1432"/>
        <v>3040.2</v>
      </c>
      <c r="AK578" s="12">
        <f t="shared" ref="AK578:AQ579" si="1525">AK579</f>
        <v>0</v>
      </c>
      <c r="AL578" s="12">
        <f t="shared" si="1525"/>
        <v>0</v>
      </c>
      <c r="AM578" s="12">
        <f t="shared" si="1525"/>
        <v>0</v>
      </c>
      <c r="AN578" s="12">
        <f t="shared" si="1381"/>
        <v>3040.2</v>
      </c>
      <c r="AO578" s="12">
        <f t="shared" si="1382"/>
        <v>3040.2</v>
      </c>
      <c r="AP578" s="12">
        <f t="shared" si="1383"/>
        <v>3040.2</v>
      </c>
      <c r="AQ578" s="12">
        <f t="shared" si="1525"/>
        <v>0</v>
      </c>
      <c r="AR578" s="1"/>
    </row>
    <row r="579" spans="1:44" ht="31.5" customHeight="1" x14ac:dyDescent="0.25">
      <c r="A579" s="9" t="s">
        <v>1003</v>
      </c>
      <c r="B579" s="11">
        <v>120</v>
      </c>
      <c r="C579" s="9"/>
      <c r="D579" s="9"/>
      <c r="E579" s="13" t="s">
        <v>425</v>
      </c>
      <c r="F579" s="12">
        <f t="shared" si="1520"/>
        <v>3040.2</v>
      </c>
      <c r="G579" s="12">
        <f t="shared" si="1520"/>
        <v>3040.2</v>
      </c>
      <c r="H579" s="12">
        <f t="shared" si="1520"/>
        <v>3040.2</v>
      </c>
      <c r="I579" s="12">
        <f t="shared" si="1520"/>
        <v>0</v>
      </c>
      <c r="J579" s="12">
        <f t="shared" si="1520"/>
        <v>0</v>
      </c>
      <c r="K579" s="12">
        <f t="shared" si="1520"/>
        <v>0</v>
      </c>
      <c r="L579" s="12">
        <f t="shared" si="1396"/>
        <v>3040.2</v>
      </c>
      <c r="M579" s="12">
        <f t="shared" si="1397"/>
        <v>3040.2</v>
      </c>
      <c r="N579" s="12">
        <f t="shared" si="1398"/>
        <v>3040.2</v>
      </c>
      <c r="O579" s="12">
        <f t="shared" si="1521"/>
        <v>0</v>
      </c>
      <c r="P579" s="12">
        <f t="shared" si="1521"/>
        <v>0</v>
      </c>
      <c r="Q579" s="12">
        <f t="shared" si="1521"/>
        <v>0</v>
      </c>
      <c r="R579" s="12">
        <f t="shared" si="1504"/>
        <v>3040.2</v>
      </c>
      <c r="S579" s="12">
        <f t="shared" si="1505"/>
        <v>3040.2</v>
      </c>
      <c r="T579" s="12">
        <f t="shared" si="1506"/>
        <v>3040.2</v>
      </c>
      <c r="U579" s="12">
        <f t="shared" si="1522"/>
        <v>0</v>
      </c>
      <c r="V579" s="12">
        <f t="shared" si="1522"/>
        <v>0</v>
      </c>
      <c r="W579" s="12">
        <f t="shared" si="1479"/>
        <v>3040.2</v>
      </c>
      <c r="X579" s="12">
        <f t="shared" si="1480"/>
        <v>3040.2</v>
      </c>
      <c r="Y579" s="12">
        <f t="shared" si="1481"/>
        <v>3040.2</v>
      </c>
      <c r="Z579" s="12">
        <f t="shared" si="1523"/>
        <v>0</v>
      </c>
      <c r="AA579" s="12">
        <f t="shared" si="1523"/>
        <v>0</v>
      </c>
      <c r="AB579" s="12">
        <f t="shared" si="1523"/>
        <v>0</v>
      </c>
      <c r="AC579" s="12">
        <f t="shared" si="1468"/>
        <v>3040.2</v>
      </c>
      <c r="AD579" s="12">
        <f t="shared" si="1469"/>
        <v>3040.2</v>
      </c>
      <c r="AE579" s="12">
        <f t="shared" si="1470"/>
        <v>3040.2</v>
      </c>
      <c r="AF579" s="12">
        <f t="shared" si="1524"/>
        <v>0</v>
      </c>
      <c r="AG579" s="12">
        <f t="shared" si="1524"/>
        <v>0</v>
      </c>
      <c r="AH579" s="12">
        <f t="shared" si="1430"/>
        <v>3040.2</v>
      </c>
      <c r="AI579" s="12">
        <f t="shared" si="1431"/>
        <v>3040.2</v>
      </c>
      <c r="AJ579" s="12">
        <f t="shared" si="1432"/>
        <v>3040.2</v>
      </c>
      <c r="AK579" s="12">
        <f t="shared" si="1525"/>
        <v>0</v>
      </c>
      <c r="AL579" s="12">
        <f t="shared" si="1525"/>
        <v>0</v>
      </c>
      <c r="AM579" s="12">
        <f t="shared" si="1525"/>
        <v>0</v>
      </c>
      <c r="AN579" s="12">
        <f t="shared" si="1381"/>
        <v>3040.2</v>
      </c>
      <c r="AO579" s="12">
        <f t="shared" si="1382"/>
        <v>3040.2</v>
      </c>
      <c r="AP579" s="12">
        <f t="shared" si="1383"/>
        <v>3040.2</v>
      </c>
      <c r="AQ579" s="12">
        <f t="shared" si="1525"/>
        <v>0</v>
      </c>
      <c r="AR579" s="1"/>
    </row>
    <row r="580" spans="1:44" ht="15.75" customHeight="1" x14ac:dyDescent="0.25">
      <c r="A580" s="9" t="s">
        <v>1003</v>
      </c>
      <c r="B580" s="11">
        <v>120</v>
      </c>
      <c r="C580" s="9" t="s">
        <v>189</v>
      </c>
      <c r="D580" s="9" t="s">
        <v>189</v>
      </c>
      <c r="E580" s="13" t="s">
        <v>847</v>
      </c>
      <c r="F580" s="12">
        <v>3040.2</v>
      </c>
      <c r="G580" s="12">
        <v>3040.2</v>
      </c>
      <c r="H580" s="12">
        <v>3040.2</v>
      </c>
      <c r="I580" s="12"/>
      <c r="J580" s="12"/>
      <c r="K580" s="12"/>
      <c r="L580" s="12">
        <f t="shared" si="1396"/>
        <v>3040.2</v>
      </c>
      <c r="M580" s="12">
        <f t="shared" si="1397"/>
        <v>3040.2</v>
      </c>
      <c r="N580" s="12">
        <f t="shared" si="1398"/>
        <v>3040.2</v>
      </c>
      <c r="O580" s="12"/>
      <c r="P580" s="12"/>
      <c r="Q580" s="12"/>
      <c r="R580" s="12">
        <f t="shared" si="1504"/>
        <v>3040.2</v>
      </c>
      <c r="S580" s="12">
        <f t="shared" si="1505"/>
        <v>3040.2</v>
      </c>
      <c r="T580" s="12">
        <f t="shared" si="1506"/>
        <v>3040.2</v>
      </c>
      <c r="U580" s="12"/>
      <c r="V580" s="12"/>
      <c r="W580" s="12">
        <f t="shared" si="1479"/>
        <v>3040.2</v>
      </c>
      <c r="X580" s="12">
        <f t="shared" si="1480"/>
        <v>3040.2</v>
      </c>
      <c r="Y580" s="12">
        <f t="shared" si="1481"/>
        <v>3040.2</v>
      </c>
      <c r="Z580" s="12"/>
      <c r="AA580" s="12"/>
      <c r="AB580" s="12"/>
      <c r="AC580" s="12">
        <f t="shared" si="1468"/>
        <v>3040.2</v>
      </c>
      <c r="AD580" s="12">
        <f t="shared" si="1469"/>
        <v>3040.2</v>
      </c>
      <c r="AE580" s="12">
        <f t="shared" si="1470"/>
        <v>3040.2</v>
      </c>
      <c r="AF580" s="12"/>
      <c r="AG580" s="12"/>
      <c r="AH580" s="12">
        <f t="shared" si="1430"/>
        <v>3040.2</v>
      </c>
      <c r="AI580" s="12">
        <f t="shared" si="1431"/>
        <v>3040.2</v>
      </c>
      <c r="AJ580" s="12">
        <f t="shared" si="1432"/>
        <v>3040.2</v>
      </c>
      <c r="AK580" s="12"/>
      <c r="AL580" s="12"/>
      <c r="AM580" s="12"/>
      <c r="AN580" s="12">
        <f t="shared" si="1381"/>
        <v>3040.2</v>
      </c>
      <c r="AO580" s="12">
        <f t="shared" si="1382"/>
        <v>3040.2</v>
      </c>
      <c r="AP580" s="12">
        <f t="shared" si="1383"/>
        <v>3040.2</v>
      </c>
      <c r="AQ580" s="12"/>
      <c r="AR580" s="1"/>
    </row>
    <row r="581" spans="1:44" ht="47.25" customHeight="1" x14ac:dyDescent="0.25">
      <c r="A581" s="9" t="s">
        <v>1003</v>
      </c>
      <c r="B581" s="11">
        <v>200</v>
      </c>
      <c r="C581" s="9"/>
      <c r="D581" s="9"/>
      <c r="E581" s="13" t="s">
        <v>426</v>
      </c>
      <c r="F581" s="12">
        <f t="shared" ref="F581:K582" si="1526">F582</f>
        <v>1500.8</v>
      </c>
      <c r="G581" s="12">
        <f t="shared" si="1526"/>
        <v>1500.8</v>
      </c>
      <c r="H581" s="12">
        <f t="shared" si="1526"/>
        <v>1500.8</v>
      </c>
      <c r="I581" s="12">
        <f t="shared" si="1526"/>
        <v>0</v>
      </c>
      <c r="J581" s="12">
        <f t="shared" si="1526"/>
        <v>0</v>
      </c>
      <c r="K581" s="12">
        <f t="shared" si="1526"/>
        <v>0</v>
      </c>
      <c r="L581" s="12">
        <f t="shared" si="1396"/>
        <v>1500.8</v>
      </c>
      <c r="M581" s="12">
        <f t="shared" si="1397"/>
        <v>1500.8</v>
      </c>
      <c r="N581" s="12">
        <f t="shared" si="1398"/>
        <v>1500.8</v>
      </c>
      <c r="O581" s="12">
        <f t="shared" ref="O581:Q582" si="1527">O582</f>
        <v>0</v>
      </c>
      <c r="P581" s="12">
        <f t="shared" si="1527"/>
        <v>0</v>
      </c>
      <c r="Q581" s="12">
        <f t="shared" si="1527"/>
        <v>0</v>
      </c>
      <c r="R581" s="12">
        <f t="shared" si="1504"/>
        <v>1500.8</v>
      </c>
      <c r="S581" s="12">
        <f t="shared" si="1505"/>
        <v>1500.8</v>
      </c>
      <c r="T581" s="12">
        <f t="shared" si="1506"/>
        <v>1500.8</v>
      </c>
      <c r="U581" s="12">
        <f t="shared" ref="U581:V582" si="1528">U582</f>
        <v>0</v>
      </c>
      <c r="V581" s="12">
        <f t="shared" si="1528"/>
        <v>0</v>
      </c>
      <c r="W581" s="12">
        <f t="shared" si="1479"/>
        <v>1500.8</v>
      </c>
      <c r="X581" s="12">
        <f t="shared" si="1480"/>
        <v>1500.8</v>
      </c>
      <c r="Y581" s="12">
        <f t="shared" si="1481"/>
        <v>1500.8</v>
      </c>
      <c r="Z581" s="12">
        <f t="shared" ref="Z581:AB582" si="1529">Z582</f>
        <v>0</v>
      </c>
      <c r="AA581" s="12">
        <f t="shared" si="1529"/>
        <v>0</v>
      </c>
      <c r="AB581" s="12">
        <f t="shared" si="1529"/>
        <v>0</v>
      </c>
      <c r="AC581" s="12">
        <f t="shared" si="1468"/>
        <v>1500.8</v>
      </c>
      <c r="AD581" s="12">
        <f t="shared" si="1469"/>
        <v>1500.8</v>
      </c>
      <c r="AE581" s="12">
        <f t="shared" si="1470"/>
        <v>1500.8</v>
      </c>
      <c r="AF581" s="12">
        <f t="shared" ref="AF581:AG582" si="1530">AF582</f>
        <v>0</v>
      </c>
      <c r="AG581" s="12">
        <f t="shared" si="1530"/>
        <v>0</v>
      </c>
      <c r="AH581" s="12">
        <f t="shared" si="1430"/>
        <v>1500.8</v>
      </c>
      <c r="AI581" s="12">
        <f t="shared" si="1431"/>
        <v>1500.8</v>
      </c>
      <c r="AJ581" s="12">
        <f t="shared" si="1432"/>
        <v>1500.8</v>
      </c>
      <c r="AK581" s="12">
        <f t="shared" ref="AK581:AQ582" si="1531">AK582</f>
        <v>0</v>
      </c>
      <c r="AL581" s="12">
        <f t="shared" si="1531"/>
        <v>0</v>
      </c>
      <c r="AM581" s="12">
        <f t="shared" si="1531"/>
        <v>0</v>
      </c>
      <c r="AN581" s="12">
        <f t="shared" si="1381"/>
        <v>1500.8</v>
      </c>
      <c r="AO581" s="12">
        <f t="shared" si="1382"/>
        <v>1500.8</v>
      </c>
      <c r="AP581" s="12">
        <f t="shared" si="1383"/>
        <v>1500.8</v>
      </c>
      <c r="AQ581" s="12">
        <f t="shared" si="1531"/>
        <v>0</v>
      </c>
      <c r="AR581" s="1"/>
    </row>
    <row r="582" spans="1:44" ht="47.25" customHeight="1" x14ac:dyDescent="0.25">
      <c r="A582" s="9" t="s">
        <v>1003</v>
      </c>
      <c r="B582" s="11">
        <v>240</v>
      </c>
      <c r="C582" s="9"/>
      <c r="D582" s="9"/>
      <c r="E582" s="13" t="s">
        <v>427</v>
      </c>
      <c r="F582" s="12">
        <f t="shared" si="1526"/>
        <v>1500.8</v>
      </c>
      <c r="G582" s="12">
        <f t="shared" si="1526"/>
        <v>1500.8</v>
      </c>
      <c r="H582" s="12">
        <f t="shared" si="1526"/>
        <v>1500.8</v>
      </c>
      <c r="I582" s="12">
        <f t="shared" si="1526"/>
        <v>0</v>
      </c>
      <c r="J582" s="12">
        <f t="shared" si="1526"/>
        <v>0</v>
      </c>
      <c r="K582" s="12">
        <f t="shared" si="1526"/>
        <v>0</v>
      </c>
      <c r="L582" s="12">
        <f t="shared" si="1396"/>
        <v>1500.8</v>
      </c>
      <c r="M582" s="12">
        <f t="shared" si="1397"/>
        <v>1500.8</v>
      </c>
      <c r="N582" s="12">
        <f t="shared" si="1398"/>
        <v>1500.8</v>
      </c>
      <c r="O582" s="12">
        <f t="shared" si="1527"/>
        <v>0</v>
      </c>
      <c r="P582" s="12">
        <f t="shared" si="1527"/>
        <v>0</v>
      </c>
      <c r="Q582" s="12">
        <f t="shared" si="1527"/>
        <v>0</v>
      </c>
      <c r="R582" s="12">
        <f t="shared" si="1504"/>
        <v>1500.8</v>
      </c>
      <c r="S582" s="12">
        <f t="shared" si="1505"/>
        <v>1500.8</v>
      </c>
      <c r="T582" s="12">
        <f t="shared" si="1506"/>
        <v>1500.8</v>
      </c>
      <c r="U582" s="12">
        <f t="shared" si="1528"/>
        <v>0</v>
      </c>
      <c r="V582" s="12">
        <f t="shared" si="1528"/>
        <v>0</v>
      </c>
      <c r="W582" s="12">
        <f t="shared" si="1479"/>
        <v>1500.8</v>
      </c>
      <c r="X582" s="12">
        <f t="shared" si="1480"/>
        <v>1500.8</v>
      </c>
      <c r="Y582" s="12">
        <f t="shared" si="1481"/>
        <v>1500.8</v>
      </c>
      <c r="Z582" s="12">
        <f t="shared" si="1529"/>
        <v>0</v>
      </c>
      <c r="AA582" s="12">
        <f t="shared" si="1529"/>
        <v>0</v>
      </c>
      <c r="AB582" s="12">
        <f t="shared" si="1529"/>
        <v>0</v>
      </c>
      <c r="AC582" s="12">
        <f t="shared" si="1468"/>
        <v>1500.8</v>
      </c>
      <c r="AD582" s="12">
        <f t="shared" si="1469"/>
        <v>1500.8</v>
      </c>
      <c r="AE582" s="12">
        <f t="shared" si="1470"/>
        <v>1500.8</v>
      </c>
      <c r="AF582" s="12">
        <f t="shared" si="1530"/>
        <v>0</v>
      </c>
      <c r="AG582" s="12">
        <f t="shared" si="1530"/>
        <v>0</v>
      </c>
      <c r="AH582" s="12">
        <f t="shared" si="1430"/>
        <v>1500.8</v>
      </c>
      <c r="AI582" s="12">
        <f t="shared" si="1431"/>
        <v>1500.8</v>
      </c>
      <c r="AJ582" s="12">
        <f t="shared" si="1432"/>
        <v>1500.8</v>
      </c>
      <c r="AK582" s="12">
        <f t="shared" si="1531"/>
        <v>0</v>
      </c>
      <c r="AL582" s="12">
        <f t="shared" si="1531"/>
        <v>0</v>
      </c>
      <c r="AM582" s="12">
        <f t="shared" si="1531"/>
        <v>0</v>
      </c>
      <c r="AN582" s="12">
        <f t="shared" si="1381"/>
        <v>1500.8</v>
      </c>
      <c r="AO582" s="12">
        <f t="shared" si="1382"/>
        <v>1500.8</v>
      </c>
      <c r="AP582" s="12">
        <f t="shared" si="1383"/>
        <v>1500.8</v>
      </c>
      <c r="AQ582" s="12">
        <f t="shared" si="1531"/>
        <v>0</v>
      </c>
      <c r="AR582" s="1"/>
    </row>
    <row r="583" spans="1:44" ht="15.75" customHeight="1" x14ac:dyDescent="0.25">
      <c r="A583" s="9" t="s">
        <v>1003</v>
      </c>
      <c r="B583" s="11">
        <v>240</v>
      </c>
      <c r="C583" s="9" t="s">
        <v>189</v>
      </c>
      <c r="D583" s="9" t="s">
        <v>189</v>
      </c>
      <c r="E583" s="13" t="s">
        <v>847</v>
      </c>
      <c r="F583" s="12">
        <v>1500.8</v>
      </c>
      <c r="G583" s="12">
        <v>1500.8</v>
      </c>
      <c r="H583" s="12">
        <v>1500.8</v>
      </c>
      <c r="I583" s="12"/>
      <c r="J583" s="12"/>
      <c r="K583" s="12"/>
      <c r="L583" s="12">
        <f t="shared" si="1396"/>
        <v>1500.8</v>
      </c>
      <c r="M583" s="12">
        <f t="shared" si="1397"/>
        <v>1500.8</v>
      </c>
      <c r="N583" s="12">
        <f t="shared" si="1398"/>
        <v>1500.8</v>
      </c>
      <c r="O583" s="12"/>
      <c r="P583" s="12"/>
      <c r="Q583" s="12"/>
      <c r="R583" s="12">
        <f t="shared" si="1504"/>
        <v>1500.8</v>
      </c>
      <c r="S583" s="12">
        <f t="shared" si="1505"/>
        <v>1500.8</v>
      </c>
      <c r="T583" s="12">
        <f t="shared" si="1506"/>
        <v>1500.8</v>
      </c>
      <c r="U583" s="12"/>
      <c r="V583" s="12"/>
      <c r="W583" s="12">
        <f t="shared" si="1479"/>
        <v>1500.8</v>
      </c>
      <c r="X583" s="12">
        <f t="shared" si="1480"/>
        <v>1500.8</v>
      </c>
      <c r="Y583" s="12">
        <f t="shared" si="1481"/>
        <v>1500.8</v>
      </c>
      <c r="Z583" s="12"/>
      <c r="AA583" s="12"/>
      <c r="AB583" s="12"/>
      <c r="AC583" s="12">
        <f t="shared" si="1468"/>
        <v>1500.8</v>
      </c>
      <c r="AD583" s="12">
        <f t="shared" si="1469"/>
        <v>1500.8</v>
      </c>
      <c r="AE583" s="12">
        <f t="shared" si="1470"/>
        <v>1500.8</v>
      </c>
      <c r="AF583" s="12"/>
      <c r="AG583" s="12"/>
      <c r="AH583" s="12">
        <f t="shared" si="1430"/>
        <v>1500.8</v>
      </c>
      <c r="AI583" s="12">
        <f t="shared" si="1431"/>
        <v>1500.8</v>
      </c>
      <c r="AJ583" s="12">
        <f t="shared" si="1432"/>
        <v>1500.8</v>
      </c>
      <c r="AK583" s="12"/>
      <c r="AL583" s="12"/>
      <c r="AM583" s="12"/>
      <c r="AN583" s="12">
        <f t="shared" si="1381"/>
        <v>1500.8</v>
      </c>
      <c r="AO583" s="12">
        <f t="shared" si="1382"/>
        <v>1500.8</v>
      </c>
      <c r="AP583" s="12">
        <f t="shared" si="1383"/>
        <v>1500.8</v>
      </c>
      <c r="AQ583" s="12"/>
      <c r="AR583" s="1"/>
    </row>
    <row r="584" spans="1:44" ht="31.5" customHeight="1" x14ac:dyDescent="0.25">
      <c r="A584" s="9" t="s">
        <v>1003</v>
      </c>
      <c r="B584" s="11">
        <v>300</v>
      </c>
      <c r="C584" s="9"/>
      <c r="D584" s="9"/>
      <c r="E584" s="13" t="s">
        <v>428</v>
      </c>
      <c r="F584" s="12">
        <f t="shared" ref="F584:K585" si="1532">F585</f>
        <v>23546.2</v>
      </c>
      <c r="G584" s="12">
        <f t="shared" si="1532"/>
        <v>23546.2</v>
      </c>
      <c r="H584" s="12">
        <f t="shared" si="1532"/>
        <v>23546.2</v>
      </c>
      <c r="I584" s="12">
        <f t="shared" si="1532"/>
        <v>0</v>
      </c>
      <c r="J584" s="12">
        <f t="shared" si="1532"/>
        <v>0</v>
      </c>
      <c r="K584" s="12">
        <f t="shared" si="1532"/>
        <v>0</v>
      </c>
      <c r="L584" s="12">
        <f t="shared" si="1396"/>
        <v>23546.2</v>
      </c>
      <c r="M584" s="12">
        <f t="shared" si="1397"/>
        <v>23546.2</v>
      </c>
      <c r="N584" s="12">
        <f t="shared" si="1398"/>
        <v>23546.2</v>
      </c>
      <c r="O584" s="12">
        <f t="shared" ref="O584:Q585" si="1533">O585</f>
        <v>0</v>
      </c>
      <c r="P584" s="12">
        <f t="shared" si="1533"/>
        <v>0</v>
      </c>
      <c r="Q584" s="12">
        <f t="shared" si="1533"/>
        <v>0</v>
      </c>
      <c r="R584" s="12">
        <f t="shared" si="1504"/>
        <v>23546.2</v>
      </c>
      <c r="S584" s="12">
        <f t="shared" si="1505"/>
        <v>23546.2</v>
      </c>
      <c r="T584" s="12">
        <f t="shared" si="1506"/>
        <v>23546.2</v>
      </c>
      <c r="U584" s="12">
        <f t="shared" ref="U584:V585" si="1534">U585</f>
        <v>0</v>
      </c>
      <c r="V584" s="12">
        <f t="shared" si="1534"/>
        <v>0</v>
      </c>
      <c r="W584" s="12">
        <f t="shared" si="1479"/>
        <v>23546.2</v>
      </c>
      <c r="X584" s="12">
        <f t="shared" si="1480"/>
        <v>23546.2</v>
      </c>
      <c r="Y584" s="12">
        <f t="shared" si="1481"/>
        <v>23546.2</v>
      </c>
      <c r="Z584" s="12">
        <f t="shared" ref="Z584:AB585" si="1535">Z585</f>
        <v>0</v>
      </c>
      <c r="AA584" s="12">
        <f t="shared" si="1535"/>
        <v>0</v>
      </c>
      <c r="AB584" s="12">
        <f t="shared" si="1535"/>
        <v>0</v>
      </c>
      <c r="AC584" s="12">
        <f t="shared" si="1468"/>
        <v>23546.2</v>
      </c>
      <c r="AD584" s="12">
        <f t="shared" si="1469"/>
        <v>23546.2</v>
      </c>
      <c r="AE584" s="12">
        <f t="shared" si="1470"/>
        <v>23546.2</v>
      </c>
      <c r="AF584" s="12">
        <f t="shared" ref="AF584:AG585" si="1536">AF585</f>
        <v>0</v>
      </c>
      <c r="AG584" s="12">
        <f t="shared" si="1536"/>
        <v>0</v>
      </c>
      <c r="AH584" s="12">
        <f t="shared" si="1430"/>
        <v>23546.2</v>
      </c>
      <c r="AI584" s="12">
        <f t="shared" si="1431"/>
        <v>23546.2</v>
      </c>
      <c r="AJ584" s="12">
        <f t="shared" si="1432"/>
        <v>23546.2</v>
      </c>
      <c r="AK584" s="12">
        <f t="shared" ref="AK584:AQ585" si="1537">AK585</f>
        <v>0</v>
      </c>
      <c r="AL584" s="12">
        <f t="shared" si="1537"/>
        <v>0</v>
      </c>
      <c r="AM584" s="12">
        <f t="shared" si="1537"/>
        <v>0</v>
      </c>
      <c r="AN584" s="12">
        <f t="shared" si="1381"/>
        <v>23546.2</v>
      </c>
      <c r="AO584" s="12">
        <f t="shared" si="1382"/>
        <v>23546.2</v>
      </c>
      <c r="AP584" s="12">
        <f t="shared" si="1383"/>
        <v>23546.2</v>
      </c>
      <c r="AQ584" s="12">
        <f t="shared" si="1537"/>
        <v>0</v>
      </c>
      <c r="AR584" s="1"/>
    </row>
    <row r="585" spans="1:44" ht="31.5" customHeight="1" x14ac:dyDescent="0.25">
      <c r="A585" s="9" t="s">
        <v>1003</v>
      </c>
      <c r="B585" s="11">
        <v>320</v>
      </c>
      <c r="C585" s="9"/>
      <c r="D585" s="9"/>
      <c r="E585" s="13" t="s">
        <v>429</v>
      </c>
      <c r="F585" s="12">
        <f t="shared" si="1532"/>
        <v>23546.2</v>
      </c>
      <c r="G585" s="12">
        <f t="shared" si="1532"/>
        <v>23546.2</v>
      </c>
      <c r="H585" s="12">
        <f t="shared" si="1532"/>
        <v>23546.2</v>
      </c>
      <c r="I585" s="12">
        <f t="shared" si="1532"/>
        <v>0</v>
      </c>
      <c r="J585" s="12">
        <f t="shared" si="1532"/>
        <v>0</v>
      </c>
      <c r="K585" s="12">
        <f t="shared" si="1532"/>
        <v>0</v>
      </c>
      <c r="L585" s="12">
        <f t="shared" si="1396"/>
        <v>23546.2</v>
      </c>
      <c r="M585" s="12">
        <f t="shared" si="1397"/>
        <v>23546.2</v>
      </c>
      <c r="N585" s="12">
        <f t="shared" si="1398"/>
        <v>23546.2</v>
      </c>
      <c r="O585" s="12">
        <f t="shared" si="1533"/>
        <v>0</v>
      </c>
      <c r="P585" s="12">
        <f t="shared" si="1533"/>
        <v>0</v>
      </c>
      <c r="Q585" s="12">
        <f t="shared" si="1533"/>
        <v>0</v>
      </c>
      <c r="R585" s="12">
        <f t="shared" si="1504"/>
        <v>23546.2</v>
      </c>
      <c r="S585" s="12">
        <f t="shared" si="1505"/>
        <v>23546.2</v>
      </c>
      <c r="T585" s="12">
        <f t="shared" si="1506"/>
        <v>23546.2</v>
      </c>
      <c r="U585" s="12">
        <f t="shared" si="1534"/>
        <v>0</v>
      </c>
      <c r="V585" s="12">
        <f t="shared" si="1534"/>
        <v>0</v>
      </c>
      <c r="W585" s="12">
        <f t="shared" si="1479"/>
        <v>23546.2</v>
      </c>
      <c r="X585" s="12">
        <f t="shared" si="1480"/>
        <v>23546.2</v>
      </c>
      <c r="Y585" s="12">
        <f t="shared" si="1481"/>
        <v>23546.2</v>
      </c>
      <c r="Z585" s="12">
        <f t="shared" si="1535"/>
        <v>0</v>
      </c>
      <c r="AA585" s="12">
        <f t="shared" si="1535"/>
        <v>0</v>
      </c>
      <c r="AB585" s="12">
        <f t="shared" si="1535"/>
        <v>0</v>
      </c>
      <c r="AC585" s="12">
        <f t="shared" si="1468"/>
        <v>23546.2</v>
      </c>
      <c r="AD585" s="12">
        <f t="shared" si="1469"/>
        <v>23546.2</v>
      </c>
      <c r="AE585" s="12">
        <f t="shared" si="1470"/>
        <v>23546.2</v>
      </c>
      <c r="AF585" s="12">
        <f t="shared" si="1536"/>
        <v>0</v>
      </c>
      <c r="AG585" s="12">
        <f t="shared" si="1536"/>
        <v>0</v>
      </c>
      <c r="AH585" s="12">
        <f t="shared" si="1430"/>
        <v>23546.2</v>
      </c>
      <c r="AI585" s="12">
        <f t="shared" si="1431"/>
        <v>23546.2</v>
      </c>
      <c r="AJ585" s="12">
        <f t="shared" si="1432"/>
        <v>23546.2</v>
      </c>
      <c r="AK585" s="12">
        <f t="shared" si="1537"/>
        <v>0</v>
      </c>
      <c r="AL585" s="12">
        <f t="shared" si="1537"/>
        <v>0</v>
      </c>
      <c r="AM585" s="12">
        <f t="shared" si="1537"/>
        <v>0</v>
      </c>
      <c r="AN585" s="12">
        <f t="shared" si="1381"/>
        <v>23546.2</v>
      </c>
      <c r="AO585" s="12">
        <f t="shared" si="1382"/>
        <v>23546.2</v>
      </c>
      <c r="AP585" s="12">
        <f t="shared" si="1383"/>
        <v>23546.2</v>
      </c>
      <c r="AQ585" s="12">
        <f t="shared" si="1537"/>
        <v>0</v>
      </c>
      <c r="AR585" s="1"/>
    </row>
    <row r="586" spans="1:44" ht="15.75" customHeight="1" x14ac:dyDescent="0.25">
      <c r="A586" s="9" t="s">
        <v>1003</v>
      </c>
      <c r="B586" s="11">
        <v>320</v>
      </c>
      <c r="C586" s="9" t="s">
        <v>189</v>
      </c>
      <c r="D586" s="9" t="s">
        <v>189</v>
      </c>
      <c r="E586" s="13" t="s">
        <v>847</v>
      </c>
      <c r="F586" s="12">
        <v>23546.2</v>
      </c>
      <c r="G586" s="12">
        <v>23546.2</v>
      </c>
      <c r="H586" s="12">
        <v>23546.2</v>
      </c>
      <c r="I586" s="12"/>
      <c r="J586" s="12"/>
      <c r="K586" s="12"/>
      <c r="L586" s="12">
        <f t="shared" si="1396"/>
        <v>23546.2</v>
      </c>
      <c r="M586" s="12">
        <f t="shared" si="1397"/>
        <v>23546.2</v>
      </c>
      <c r="N586" s="12">
        <f t="shared" si="1398"/>
        <v>23546.2</v>
      </c>
      <c r="O586" s="12"/>
      <c r="P586" s="12"/>
      <c r="Q586" s="12"/>
      <c r="R586" s="12">
        <f t="shared" si="1504"/>
        <v>23546.2</v>
      </c>
      <c r="S586" s="12">
        <f t="shared" si="1505"/>
        <v>23546.2</v>
      </c>
      <c r="T586" s="12">
        <f t="shared" si="1506"/>
        <v>23546.2</v>
      </c>
      <c r="U586" s="12"/>
      <c r="V586" s="12"/>
      <c r="W586" s="12">
        <f t="shared" si="1479"/>
        <v>23546.2</v>
      </c>
      <c r="X586" s="12">
        <f t="shared" si="1480"/>
        <v>23546.2</v>
      </c>
      <c r="Y586" s="12">
        <f t="shared" si="1481"/>
        <v>23546.2</v>
      </c>
      <c r="Z586" s="12"/>
      <c r="AA586" s="12"/>
      <c r="AB586" s="12"/>
      <c r="AC586" s="12">
        <f t="shared" si="1468"/>
        <v>23546.2</v>
      </c>
      <c r="AD586" s="12">
        <f t="shared" si="1469"/>
        <v>23546.2</v>
      </c>
      <c r="AE586" s="12">
        <f t="shared" si="1470"/>
        <v>23546.2</v>
      </c>
      <c r="AF586" s="12"/>
      <c r="AG586" s="12"/>
      <c r="AH586" s="12">
        <f t="shared" si="1430"/>
        <v>23546.2</v>
      </c>
      <c r="AI586" s="12">
        <f t="shared" si="1431"/>
        <v>23546.2</v>
      </c>
      <c r="AJ586" s="12">
        <f t="shared" si="1432"/>
        <v>23546.2</v>
      </c>
      <c r="AK586" s="12"/>
      <c r="AL586" s="12"/>
      <c r="AM586" s="12"/>
      <c r="AN586" s="12">
        <f t="shared" si="1381"/>
        <v>23546.2</v>
      </c>
      <c r="AO586" s="12">
        <f t="shared" si="1382"/>
        <v>23546.2</v>
      </c>
      <c r="AP586" s="12">
        <f t="shared" si="1383"/>
        <v>23546.2</v>
      </c>
      <c r="AQ586" s="12"/>
      <c r="AR586" s="1"/>
    </row>
    <row r="587" spans="1:44" ht="47.25" customHeight="1" x14ac:dyDescent="0.25">
      <c r="A587" s="9" t="s">
        <v>1003</v>
      </c>
      <c r="B587" s="11">
        <v>600</v>
      </c>
      <c r="C587" s="9"/>
      <c r="D587" s="9"/>
      <c r="E587" s="13" t="s">
        <v>436</v>
      </c>
      <c r="F587" s="12">
        <f t="shared" ref="F587:K588" si="1538">F588</f>
        <v>23244.7</v>
      </c>
      <c r="G587" s="12">
        <f t="shared" si="1538"/>
        <v>23244.7</v>
      </c>
      <c r="H587" s="12">
        <f t="shared" si="1538"/>
        <v>23244.7</v>
      </c>
      <c r="I587" s="12">
        <f t="shared" si="1538"/>
        <v>0</v>
      </c>
      <c r="J587" s="12">
        <f t="shared" si="1538"/>
        <v>0</v>
      </c>
      <c r="K587" s="12">
        <f t="shared" si="1538"/>
        <v>0</v>
      </c>
      <c r="L587" s="12">
        <f t="shared" si="1396"/>
        <v>23244.7</v>
      </c>
      <c r="M587" s="12">
        <f t="shared" si="1397"/>
        <v>23244.7</v>
      </c>
      <c r="N587" s="12">
        <f t="shared" si="1398"/>
        <v>23244.7</v>
      </c>
      <c r="O587" s="12">
        <f t="shared" ref="O587:Q588" si="1539">O588</f>
        <v>0</v>
      </c>
      <c r="P587" s="12">
        <f t="shared" si="1539"/>
        <v>0</v>
      </c>
      <c r="Q587" s="12">
        <f t="shared" si="1539"/>
        <v>0</v>
      </c>
      <c r="R587" s="12">
        <f t="shared" si="1504"/>
        <v>23244.7</v>
      </c>
      <c r="S587" s="12">
        <f t="shared" si="1505"/>
        <v>23244.7</v>
      </c>
      <c r="T587" s="12">
        <f t="shared" si="1506"/>
        <v>23244.7</v>
      </c>
      <c r="U587" s="12">
        <f t="shared" ref="U587:V588" si="1540">U588</f>
        <v>0</v>
      </c>
      <c r="V587" s="12">
        <f t="shared" si="1540"/>
        <v>0</v>
      </c>
      <c r="W587" s="12">
        <f t="shared" si="1479"/>
        <v>23244.7</v>
      </c>
      <c r="X587" s="12">
        <f t="shared" si="1480"/>
        <v>23244.7</v>
      </c>
      <c r="Y587" s="12">
        <f t="shared" si="1481"/>
        <v>23244.7</v>
      </c>
      <c r="Z587" s="12">
        <f t="shared" ref="Z587:AB588" si="1541">Z588</f>
        <v>0</v>
      </c>
      <c r="AA587" s="12">
        <f t="shared" si="1541"/>
        <v>0</v>
      </c>
      <c r="AB587" s="12">
        <f t="shared" si="1541"/>
        <v>0</v>
      </c>
      <c r="AC587" s="12">
        <f t="shared" si="1468"/>
        <v>23244.7</v>
      </c>
      <c r="AD587" s="12">
        <f t="shared" si="1469"/>
        <v>23244.7</v>
      </c>
      <c r="AE587" s="12">
        <f t="shared" si="1470"/>
        <v>23244.7</v>
      </c>
      <c r="AF587" s="12">
        <f t="shared" ref="AF587:AG588" si="1542">AF588</f>
        <v>0</v>
      </c>
      <c r="AG587" s="12">
        <f t="shared" si="1542"/>
        <v>0</v>
      </c>
      <c r="AH587" s="12">
        <f t="shared" si="1430"/>
        <v>23244.7</v>
      </c>
      <c r="AI587" s="12">
        <f t="shared" si="1431"/>
        <v>23244.7</v>
      </c>
      <c r="AJ587" s="12">
        <f t="shared" si="1432"/>
        <v>23244.7</v>
      </c>
      <c r="AK587" s="12">
        <f t="shared" ref="AK587:AQ588" si="1543">AK588</f>
        <v>0</v>
      </c>
      <c r="AL587" s="12">
        <f t="shared" si="1543"/>
        <v>0</v>
      </c>
      <c r="AM587" s="12">
        <f t="shared" si="1543"/>
        <v>0</v>
      </c>
      <c r="AN587" s="12">
        <f t="shared" si="1381"/>
        <v>23244.7</v>
      </c>
      <c r="AO587" s="12">
        <f t="shared" si="1382"/>
        <v>23244.7</v>
      </c>
      <c r="AP587" s="12">
        <f t="shared" si="1383"/>
        <v>23244.7</v>
      </c>
      <c r="AQ587" s="12">
        <f t="shared" si="1543"/>
        <v>0</v>
      </c>
      <c r="AR587" s="1"/>
    </row>
    <row r="588" spans="1:44" ht="47.25" customHeight="1" x14ac:dyDescent="0.25">
      <c r="A588" s="9" t="s">
        <v>1003</v>
      </c>
      <c r="B588" s="11">
        <v>630</v>
      </c>
      <c r="C588" s="9"/>
      <c r="D588" s="9"/>
      <c r="E588" s="13" t="s">
        <v>439</v>
      </c>
      <c r="F588" s="12">
        <f t="shared" si="1538"/>
        <v>23244.7</v>
      </c>
      <c r="G588" s="12">
        <f t="shared" si="1538"/>
        <v>23244.7</v>
      </c>
      <c r="H588" s="12">
        <f t="shared" si="1538"/>
        <v>23244.7</v>
      </c>
      <c r="I588" s="12">
        <f t="shared" si="1538"/>
        <v>0</v>
      </c>
      <c r="J588" s="12">
        <f t="shared" si="1538"/>
        <v>0</v>
      </c>
      <c r="K588" s="12">
        <f t="shared" si="1538"/>
        <v>0</v>
      </c>
      <c r="L588" s="12">
        <f t="shared" si="1396"/>
        <v>23244.7</v>
      </c>
      <c r="M588" s="12">
        <f t="shared" si="1397"/>
        <v>23244.7</v>
      </c>
      <c r="N588" s="12">
        <f t="shared" si="1398"/>
        <v>23244.7</v>
      </c>
      <c r="O588" s="12">
        <f t="shared" si="1539"/>
        <v>0</v>
      </c>
      <c r="P588" s="12">
        <f t="shared" si="1539"/>
        <v>0</v>
      </c>
      <c r="Q588" s="12">
        <f t="shared" si="1539"/>
        <v>0</v>
      </c>
      <c r="R588" s="12">
        <f t="shared" si="1504"/>
        <v>23244.7</v>
      </c>
      <c r="S588" s="12">
        <f t="shared" si="1505"/>
        <v>23244.7</v>
      </c>
      <c r="T588" s="12">
        <f t="shared" si="1506"/>
        <v>23244.7</v>
      </c>
      <c r="U588" s="12">
        <f t="shared" si="1540"/>
        <v>0</v>
      </c>
      <c r="V588" s="12">
        <f t="shared" si="1540"/>
        <v>0</v>
      </c>
      <c r="W588" s="12">
        <f t="shared" si="1479"/>
        <v>23244.7</v>
      </c>
      <c r="X588" s="12">
        <f t="shared" si="1480"/>
        <v>23244.7</v>
      </c>
      <c r="Y588" s="12">
        <f t="shared" si="1481"/>
        <v>23244.7</v>
      </c>
      <c r="Z588" s="12">
        <f t="shared" si="1541"/>
        <v>0</v>
      </c>
      <c r="AA588" s="12">
        <f t="shared" si="1541"/>
        <v>0</v>
      </c>
      <c r="AB588" s="12">
        <f t="shared" si="1541"/>
        <v>0</v>
      </c>
      <c r="AC588" s="12">
        <f t="shared" si="1468"/>
        <v>23244.7</v>
      </c>
      <c r="AD588" s="12">
        <f t="shared" si="1469"/>
        <v>23244.7</v>
      </c>
      <c r="AE588" s="12">
        <f t="shared" si="1470"/>
        <v>23244.7</v>
      </c>
      <c r="AF588" s="12">
        <f t="shared" si="1542"/>
        <v>0</v>
      </c>
      <c r="AG588" s="12">
        <f t="shared" si="1542"/>
        <v>0</v>
      </c>
      <c r="AH588" s="12">
        <f t="shared" si="1430"/>
        <v>23244.7</v>
      </c>
      <c r="AI588" s="12">
        <f t="shared" si="1431"/>
        <v>23244.7</v>
      </c>
      <c r="AJ588" s="12">
        <f t="shared" si="1432"/>
        <v>23244.7</v>
      </c>
      <c r="AK588" s="12">
        <f t="shared" si="1543"/>
        <v>0</v>
      </c>
      <c r="AL588" s="12">
        <f t="shared" si="1543"/>
        <v>0</v>
      </c>
      <c r="AM588" s="12">
        <f t="shared" si="1543"/>
        <v>0</v>
      </c>
      <c r="AN588" s="12">
        <f t="shared" si="1381"/>
        <v>23244.7</v>
      </c>
      <c r="AO588" s="12">
        <f t="shared" si="1382"/>
        <v>23244.7</v>
      </c>
      <c r="AP588" s="12">
        <f t="shared" si="1383"/>
        <v>23244.7</v>
      </c>
      <c r="AQ588" s="12">
        <f t="shared" si="1543"/>
        <v>0</v>
      </c>
      <c r="AR588" s="1"/>
    </row>
    <row r="589" spans="1:44" ht="15.75" customHeight="1" x14ac:dyDescent="0.25">
      <c r="A589" s="9" t="s">
        <v>1003</v>
      </c>
      <c r="B589" s="11">
        <v>630</v>
      </c>
      <c r="C589" s="9" t="s">
        <v>189</v>
      </c>
      <c r="D589" s="9" t="s">
        <v>189</v>
      </c>
      <c r="E589" s="13" t="s">
        <v>847</v>
      </c>
      <c r="F589" s="12">
        <v>23244.7</v>
      </c>
      <c r="G589" s="12">
        <v>23244.7</v>
      </c>
      <c r="H589" s="12">
        <v>23244.7</v>
      </c>
      <c r="I589" s="12"/>
      <c r="J589" s="12"/>
      <c r="K589" s="12"/>
      <c r="L589" s="12">
        <f t="shared" si="1396"/>
        <v>23244.7</v>
      </c>
      <c r="M589" s="12">
        <f t="shared" si="1397"/>
        <v>23244.7</v>
      </c>
      <c r="N589" s="12">
        <f t="shared" si="1398"/>
        <v>23244.7</v>
      </c>
      <c r="O589" s="12"/>
      <c r="P589" s="12"/>
      <c r="Q589" s="12"/>
      <c r="R589" s="12">
        <f t="shared" si="1504"/>
        <v>23244.7</v>
      </c>
      <c r="S589" s="12">
        <f t="shared" si="1505"/>
        <v>23244.7</v>
      </c>
      <c r="T589" s="12">
        <f t="shared" si="1506"/>
        <v>23244.7</v>
      </c>
      <c r="U589" s="12"/>
      <c r="V589" s="12"/>
      <c r="W589" s="12">
        <f t="shared" si="1479"/>
        <v>23244.7</v>
      </c>
      <c r="X589" s="12">
        <f t="shared" si="1480"/>
        <v>23244.7</v>
      </c>
      <c r="Y589" s="12">
        <f t="shared" si="1481"/>
        <v>23244.7</v>
      </c>
      <c r="Z589" s="12"/>
      <c r="AA589" s="12"/>
      <c r="AB589" s="12"/>
      <c r="AC589" s="12">
        <f t="shared" si="1468"/>
        <v>23244.7</v>
      </c>
      <c r="AD589" s="12">
        <f t="shared" si="1469"/>
        <v>23244.7</v>
      </c>
      <c r="AE589" s="12">
        <f t="shared" si="1470"/>
        <v>23244.7</v>
      </c>
      <c r="AF589" s="12"/>
      <c r="AG589" s="12"/>
      <c r="AH589" s="12">
        <f t="shared" si="1430"/>
        <v>23244.7</v>
      </c>
      <c r="AI589" s="12">
        <f t="shared" si="1431"/>
        <v>23244.7</v>
      </c>
      <c r="AJ589" s="12">
        <f t="shared" si="1432"/>
        <v>23244.7</v>
      </c>
      <c r="AK589" s="12"/>
      <c r="AL589" s="12"/>
      <c r="AM589" s="12"/>
      <c r="AN589" s="12">
        <f t="shared" si="1381"/>
        <v>23244.7</v>
      </c>
      <c r="AO589" s="12">
        <f t="shared" si="1382"/>
        <v>23244.7</v>
      </c>
      <c r="AP589" s="12">
        <f t="shared" si="1383"/>
        <v>23244.7</v>
      </c>
      <c r="AQ589" s="12"/>
      <c r="AR589" s="1"/>
    </row>
    <row r="590" spans="1:44" ht="15.75" customHeight="1" x14ac:dyDescent="0.25">
      <c r="A590" s="9" t="s">
        <v>1003</v>
      </c>
      <c r="B590" s="11">
        <v>800</v>
      </c>
      <c r="C590" s="9"/>
      <c r="D590" s="9"/>
      <c r="E590" s="13" t="s">
        <v>440</v>
      </c>
      <c r="F590" s="12">
        <f t="shared" ref="F590:K591" si="1544">F591</f>
        <v>104580.6</v>
      </c>
      <c r="G590" s="12">
        <f t="shared" si="1544"/>
        <v>104580.6</v>
      </c>
      <c r="H590" s="12">
        <f t="shared" si="1544"/>
        <v>104580.6</v>
      </c>
      <c r="I590" s="12">
        <f t="shared" si="1544"/>
        <v>0</v>
      </c>
      <c r="J590" s="12">
        <f t="shared" si="1544"/>
        <v>0</v>
      </c>
      <c r="K590" s="12">
        <f t="shared" si="1544"/>
        <v>0</v>
      </c>
      <c r="L590" s="12">
        <f t="shared" si="1396"/>
        <v>104580.6</v>
      </c>
      <c r="M590" s="12">
        <f t="shared" si="1397"/>
        <v>104580.6</v>
      </c>
      <c r="N590" s="12">
        <f t="shared" si="1398"/>
        <v>104580.6</v>
      </c>
      <c r="O590" s="12">
        <f t="shared" ref="O590:Q591" si="1545">O591</f>
        <v>0</v>
      </c>
      <c r="P590" s="12">
        <f t="shared" si="1545"/>
        <v>0</v>
      </c>
      <c r="Q590" s="12">
        <f t="shared" si="1545"/>
        <v>0</v>
      </c>
      <c r="R590" s="12">
        <f t="shared" si="1504"/>
        <v>104580.6</v>
      </c>
      <c r="S590" s="12">
        <f t="shared" si="1505"/>
        <v>104580.6</v>
      </c>
      <c r="T590" s="12">
        <f t="shared" si="1506"/>
        <v>104580.6</v>
      </c>
      <c r="U590" s="12">
        <f t="shared" ref="U590:V591" si="1546">U591</f>
        <v>0</v>
      </c>
      <c r="V590" s="12">
        <f t="shared" si="1546"/>
        <v>0</v>
      </c>
      <c r="W590" s="12">
        <f t="shared" si="1479"/>
        <v>104580.6</v>
      </c>
      <c r="X590" s="12">
        <f t="shared" si="1480"/>
        <v>104580.6</v>
      </c>
      <c r="Y590" s="12">
        <f t="shared" si="1481"/>
        <v>104580.6</v>
      </c>
      <c r="Z590" s="12">
        <f t="shared" ref="Z590:AB591" si="1547">Z591</f>
        <v>0</v>
      </c>
      <c r="AA590" s="12">
        <f t="shared" si="1547"/>
        <v>0</v>
      </c>
      <c r="AB590" s="12">
        <f t="shared" si="1547"/>
        <v>0</v>
      </c>
      <c r="AC590" s="12">
        <f t="shared" si="1468"/>
        <v>104580.6</v>
      </c>
      <c r="AD590" s="12">
        <f t="shared" si="1469"/>
        <v>104580.6</v>
      </c>
      <c r="AE590" s="12">
        <f t="shared" si="1470"/>
        <v>104580.6</v>
      </c>
      <c r="AF590" s="12">
        <f t="shared" ref="AF590:AG591" si="1548">AF591</f>
        <v>0</v>
      </c>
      <c r="AG590" s="12">
        <f t="shared" si="1548"/>
        <v>0</v>
      </c>
      <c r="AH590" s="12">
        <f t="shared" si="1430"/>
        <v>104580.6</v>
      </c>
      <c r="AI590" s="12">
        <f t="shared" si="1431"/>
        <v>104580.6</v>
      </c>
      <c r="AJ590" s="12">
        <f t="shared" si="1432"/>
        <v>104580.6</v>
      </c>
      <c r="AK590" s="12">
        <f t="shared" ref="AK590:AQ591" si="1549">AK591</f>
        <v>0</v>
      </c>
      <c r="AL590" s="12">
        <f t="shared" si="1549"/>
        <v>0</v>
      </c>
      <c r="AM590" s="12">
        <f t="shared" si="1549"/>
        <v>0</v>
      </c>
      <c r="AN590" s="12">
        <f t="shared" si="1381"/>
        <v>104580.6</v>
      </c>
      <c r="AO590" s="12">
        <f t="shared" si="1382"/>
        <v>104580.6</v>
      </c>
      <c r="AP590" s="12">
        <f t="shared" si="1383"/>
        <v>104580.6</v>
      </c>
      <c r="AQ590" s="12">
        <f t="shared" si="1549"/>
        <v>0</v>
      </c>
      <c r="AR590" s="1"/>
    </row>
    <row r="591" spans="1:44" ht="78.75" customHeight="1" x14ac:dyDescent="0.25">
      <c r="A591" s="9" t="s">
        <v>1003</v>
      </c>
      <c r="B591" s="11">
        <v>810</v>
      </c>
      <c r="C591" s="9"/>
      <c r="D591" s="9"/>
      <c r="E591" s="13" t="s">
        <v>441</v>
      </c>
      <c r="F591" s="12">
        <f t="shared" si="1544"/>
        <v>104580.6</v>
      </c>
      <c r="G591" s="12">
        <f t="shared" si="1544"/>
        <v>104580.6</v>
      </c>
      <c r="H591" s="12">
        <f t="shared" si="1544"/>
        <v>104580.6</v>
      </c>
      <c r="I591" s="12">
        <f t="shared" si="1544"/>
        <v>0</v>
      </c>
      <c r="J591" s="12">
        <f t="shared" si="1544"/>
        <v>0</v>
      </c>
      <c r="K591" s="12">
        <f t="shared" si="1544"/>
        <v>0</v>
      </c>
      <c r="L591" s="12">
        <f t="shared" si="1396"/>
        <v>104580.6</v>
      </c>
      <c r="M591" s="12">
        <f t="shared" si="1397"/>
        <v>104580.6</v>
      </c>
      <c r="N591" s="12">
        <f t="shared" si="1398"/>
        <v>104580.6</v>
      </c>
      <c r="O591" s="12">
        <f t="shared" si="1545"/>
        <v>0</v>
      </c>
      <c r="P591" s="12">
        <f t="shared" si="1545"/>
        <v>0</v>
      </c>
      <c r="Q591" s="12">
        <f t="shared" si="1545"/>
        <v>0</v>
      </c>
      <c r="R591" s="12">
        <f t="shared" si="1504"/>
        <v>104580.6</v>
      </c>
      <c r="S591" s="12">
        <f t="shared" si="1505"/>
        <v>104580.6</v>
      </c>
      <c r="T591" s="12">
        <f t="shared" si="1506"/>
        <v>104580.6</v>
      </c>
      <c r="U591" s="12">
        <f t="shared" si="1546"/>
        <v>0</v>
      </c>
      <c r="V591" s="12">
        <f t="shared" si="1546"/>
        <v>0</v>
      </c>
      <c r="W591" s="12">
        <f t="shared" si="1479"/>
        <v>104580.6</v>
      </c>
      <c r="X591" s="12">
        <f t="shared" si="1480"/>
        <v>104580.6</v>
      </c>
      <c r="Y591" s="12">
        <f t="shared" si="1481"/>
        <v>104580.6</v>
      </c>
      <c r="Z591" s="12">
        <f t="shared" si="1547"/>
        <v>0</v>
      </c>
      <c r="AA591" s="12">
        <f t="shared" si="1547"/>
        <v>0</v>
      </c>
      <c r="AB591" s="12">
        <f t="shared" si="1547"/>
        <v>0</v>
      </c>
      <c r="AC591" s="12">
        <f t="shared" si="1468"/>
        <v>104580.6</v>
      </c>
      <c r="AD591" s="12">
        <f t="shared" si="1469"/>
        <v>104580.6</v>
      </c>
      <c r="AE591" s="12">
        <f t="shared" si="1470"/>
        <v>104580.6</v>
      </c>
      <c r="AF591" s="12">
        <f t="shared" si="1548"/>
        <v>0</v>
      </c>
      <c r="AG591" s="12">
        <f t="shared" si="1548"/>
        <v>0</v>
      </c>
      <c r="AH591" s="12">
        <f t="shared" si="1430"/>
        <v>104580.6</v>
      </c>
      <c r="AI591" s="12">
        <f t="shared" si="1431"/>
        <v>104580.6</v>
      </c>
      <c r="AJ591" s="12">
        <f t="shared" si="1432"/>
        <v>104580.6</v>
      </c>
      <c r="AK591" s="12">
        <f t="shared" si="1549"/>
        <v>0</v>
      </c>
      <c r="AL591" s="12">
        <f t="shared" si="1549"/>
        <v>0</v>
      </c>
      <c r="AM591" s="12">
        <f t="shared" si="1549"/>
        <v>0</v>
      </c>
      <c r="AN591" s="12">
        <f t="shared" si="1381"/>
        <v>104580.6</v>
      </c>
      <c r="AO591" s="12">
        <f t="shared" si="1382"/>
        <v>104580.6</v>
      </c>
      <c r="AP591" s="12">
        <f t="shared" si="1383"/>
        <v>104580.6</v>
      </c>
      <c r="AQ591" s="12">
        <f t="shared" si="1549"/>
        <v>0</v>
      </c>
      <c r="AR591" s="1"/>
    </row>
    <row r="592" spans="1:44" ht="15.75" customHeight="1" x14ac:dyDescent="0.25">
      <c r="A592" s="9" t="s">
        <v>1003</v>
      </c>
      <c r="B592" s="11">
        <v>810</v>
      </c>
      <c r="C592" s="9" t="s">
        <v>189</v>
      </c>
      <c r="D592" s="9" t="s">
        <v>189</v>
      </c>
      <c r="E592" s="13" t="s">
        <v>847</v>
      </c>
      <c r="F592" s="12">
        <v>104580.6</v>
      </c>
      <c r="G592" s="12">
        <v>104580.6</v>
      </c>
      <c r="H592" s="12">
        <v>104580.6</v>
      </c>
      <c r="I592" s="12"/>
      <c r="J592" s="12"/>
      <c r="K592" s="12"/>
      <c r="L592" s="12">
        <f t="shared" si="1396"/>
        <v>104580.6</v>
      </c>
      <c r="M592" s="12">
        <f t="shared" si="1397"/>
        <v>104580.6</v>
      </c>
      <c r="N592" s="12">
        <f t="shared" si="1398"/>
        <v>104580.6</v>
      </c>
      <c r="O592" s="12"/>
      <c r="P592" s="12"/>
      <c r="Q592" s="12"/>
      <c r="R592" s="12">
        <f t="shared" si="1504"/>
        <v>104580.6</v>
      </c>
      <c r="S592" s="12">
        <f t="shared" si="1505"/>
        <v>104580.6</v>
      </c>
      <c r="T592" s="12">
        <f t="shared" si="1506"/>
        <v>104580.6</v>
      </c>
      <c r="U592" s="12"/>
      <c r="V592" s="12"/>
      <c r="W592" s="12">
        <f t="shared" si="1479"/>
        <v>104580.6</v>
      </c>
      <c r="X592" s="12">
        <f t="shared" si="1480"/>
        <v>104580.6</v>
      </c>
      <c r="Y592" s="12">
        <f t="shared" si="1481"/>
        <v>104580.6</v>
      </c>
      <c r="Z592" s="12"/>
      <c r="AA592" s="12"/>
      <c r="AB592" s="12"/>
      <c r="AC592" s="12">
        <f t="shared" si="1468"/>
        <v>104580.6</v>
      </c>
      <c r="AD592" s="12">
        <f t="shared" si="1469"/>
        <v>104580.6</v>
      </c>
      <c r="AE592" s="12">
        <f t="shared" si="1470"/>
        <v>104580.6</v>
      </c>
      <c r="AF592" s="12"/>
      <c r="AG592" s="12"/>
      <c r="AH592" s="12">
        <f t="shared" si="1430"/>
        <v>104580.6</v>
      </c>
      <c r="AI592" s="12">
        <f t="shared" si="1431"/>
        <v>104580.6</v>
      </c>
      <c r="AJ592" s="12">
        <f t="shared" si="1432"/>
        <v>104580.6</v>
      </c>
      <c r="AK592" s="12"/>
      <c r="AL592" s="12"/>
      <c r="AM592" s="12"/>
      <c r="AN592" s="12">
        <f t="shared" ref="AN592:AN655" si="1550">AH592+AK592</f>
        <v>104580.6</v>
      </c>
      <c r="AO592" s="12">
        <f t="shared" ref="AO592:AO655" si="1551">AI592+AL592</f>
        <v>104580.6</v>
      </c>
      <c r="AP592" s="12">
        <f t="shared" ref="AP592:AP655" si="1552">AJ592+AM592</f>
        <v>104580.6</v>
      </c>
      <c r="AQ592" s="12"/>
      <c r="AR592" s="1"/>
    </row>
    <row r="593" spans="1:44" s="3" customFormat="1" ht="31.5" customHeight="1" x14ac:dyDescent="0.25">
      <c r="A593" s="7" t="s">
        <v>242</v>
      </c>
      <c r="B593" s="6"/>
      <c r="C593" s="7"/>
      <c r="D593" s="7"/>
      <c r="E593" s="14" t="s">
        <v>491</v>
      </c>
      <c r="F593" s="8">
        <f>F594+F599+F608</f>
        <v>8043.1</v>
      </c>
      <c r="G593" s="8">
        <f>G594+G599+G608</f>
        <v>8043.1</v>
      </c>
      <c r="H593" s="8">
        <f>H594+H599+H608</f>
        <v>8043.1</v>
      </c>
      <c r="I593" s="8">
        <f t="shared" ref="I593:K593" si="1553">I594+I599+I608</f>
        <v>0</v>
      </c>
      <c r="J593" s="8">
        <f t="shared" si="1553"/>
        <v>0</v>
      </c>
      <c r="K593" s="8">
        <f t="shared" si="1553"/>
        <v>0</v>
      </c>
      <c r="L593" s="8">
        <f t="shared" si="1396"/>
        <v>8043.1</v>
      </c>
      <c r="M593" s="8">
        <f t="shared" si="1397"/>
        <v>8043.1</v>
      </c>
      <c r="N593" s="8">
        <f t="shared" si="1398"/>
        <v>8043.1</v>
      </c>
      <c r="O593" s="8">
        <f t="shared" ref="O593:Q593" si="1554">O594+O599+O608</f>
        <v>0</v>
      </c>
      <c r="P593" s="8">
        <f t="shared" si="1554"/>
        <v>0</v>
      </c>
      <c r="Q593" s="8">
        <f t="shared" si="1554"/>
        <v>0</v>
      </c>
      <c r="R593" s="12">
        <f t="shared" si="1504"/>
        <v>8043.1</v>
      </c>
      <c r="S593" s="12">
        <f t="shared" si="1505"/>
        <v>8043.1</v>
      </c>
      <c r="T593" s="12">
        <f t="shared" si="1506"/>
        <v>8043.1</v>
      </c>
      <c r="U593" s="8">
        <f t="shared" ref="U593:V593" si="1555">U594+U599+U608</f>
        <v>0</v>
      </c>
      <c r="V593" s="8">
        <f t="shared" si="1555"/>
        <v>0</v>
      </c>
      <c r="W593" s="12">
        <f t="shared" si="1479"/>
        <v>8043.1</v>
      </c>
      <c r="X593" s="12">
        <f t="shared" si="1480"/>
        <v>8043.1</v>
      </c>
      <c r="Y593" s="12">
        <f t="shared" si="1481"/>
        <v>8043.1</v>
      </c>
      <c r="Z593" s="8">
        <f t="shared" ref="Z593:AB593" si="1556">Z594+Z599+Z608</f>
        <v>0</v>
      </c>
      <c r="AA593" s="8">
        <f t="shared" si="1556"/>
        <v>0</v>
      </c>
      <c r="AB593" s="8">
        <f t="shared" si="1556"/>
        <v>0</v>
      </c>
      <c r="AC593" s="12">
        <f t="shared" si="1468"/>
        <v>8043.1</v>
      </c>
      <c r="AD593" s="12">
        <f t="shared" si="1469"/>
        <v>8043.1</v>
      </c>
      <c r="AE593" s="12">
        <f t="shared" si="1470"/>
        <v>8043.1</v>
      </c>
      <c r="AF593" s="8">
        <f t="shared" ref="AF593:AG593" si="1557">AF594+AF599+AF608</f>
        <v>0</v>
      </c>
      <c r="AG593" s="8">
        <f t="shared" si="1557"/>
        <v>0</v>
      </c>
      <c r="AH593" s="8">
        <f t="shared" si="1430"/>
        <v>8043.1</v>
      </c>
      <c r="AI593" s="8">
        <f t="shared" si="1431"/>
        <v>8043.1</v>
      </c>
      <c r="AJ593" s="8">
        <f t="shared" si="1432"/>
        <v>8043.1</v>
      </c>
      <c r="AK593" s="8">
        <f>AK594+AK599+AK608</f>
        <v>0</v>
      </c>
      <c r="AL593" s="8">
        <f>AL594+AL599+AL608</f>
        <v>0</v>
      </c>
      <c r="AM593" s="8">
        <f>AM594+AM599+AM608</f>
        <v>0</v>
      </c>
      <c r="AN593" s="8">
        <f t="shared" si="1550"/>
        <v>8043.1</v>
      </c>
      <c r="AO593" s="8">
        <f t="shared" si="1551"/>
        <v>8043.1</v>
      </c>
      <c r="AP593" s="8">
        <f t="shared" si="1552"/>
        <v>8043.1</v>
      </c>
      <c r="AQ593" s="8">
        <f>AQ594+AQ599+AQ608</f>
        <v>0</v>
      </c>
      <c r="AR593" s="52"/>
    </row>
    <row r="594" spans="1:44" s="26" customFormat="1" ht="31.5" customHeight="1" x14ac:dyDescent="0.25">
      <c r="A594" s="27" t="s">
        <v>243</v>
      </c>
      <c r="B594" s="28"/>
      <c r="C594" s="27"/>
      <c r="D594" s="27"/>
      <c r="E594" s="23" t="s">
        <v>492</v>
      </c>
      <c r="F594" s="29">
        <f t="shared" ref="F594:K597" si="1558">F595</f>
        <v>250</v>
      </c>
      <c r="G594" s="29">
        <f t="shared" si="1558"/>
        <v>250</v>
      </c>
      <c r="H594" s="29">
        <f t="shared" si="1558"/>
        <v>250</v>
      </c>
      <c r="I594" s="29">
        <f t="shared" si="1558"/>
        <v>0</v>
      </c>
      <c r="J594" s="29">
        <f t="shared" si="1558"/>
        <v>0</v>
      </c>
      <c r="K594" s="29">
        <f t="shared" si="1558"/>
        <v>0</v>
      </c>
      <c r="L594" s="29">
        <f t="shared" si="1396"/>
        <v>250</v>
      </c>
      <c r="M594" s="29">
        <f t="shared" si="1397"/>
        <v>250</v>
      </c>
      <c r="N594" s="29">
        <f t="shared" si="1398"/>
        <v>250</v>
      </c>
      <c r="O594" s="29">
        <f t="shared" ref="O594:Q597" si="1559">O595</f>
        <v>0</v>
      </c>
      <c r="P594" s="29">
        <f t="shared" si="1559"/>
        <v>0</v>
      </c>
      <c r="Q594" s="29">
        <f t="shared" si="1559"/>
        <v>0</v>
      </c>
      <c r="R594" s="12">
        <f t="shared" si="1504"/>
        <v>250</v>
      </c>
      <c r="S594" s="12">
        <f t="shared" si="1505"/>
        <v>250</v>
      </c>
      <c r="T594" s="12">
        <f t="shared" si="1506"/>
        <v>250</v>
      </c>
      <c r="U594" s="29">
        <f t="shared" ref="U594:V597" si="1560">U595</f>
        <v>0</v>
      </c>
      <c r="V594" s="29">
        <f t="shared" si="1560"/>
        <v>0</v>
      </c>
      <c r="W594" s="12">
        <f t="shared" si="1479"/>
        <v>250</v>
      </c>
      <c r="X594" s="12">
        <f t="shared" si="1480"/>
        <v>250</v>
      </c>
      <c r="Y594" s="12">
        <f t="shared" si="1481"/>
        <v>250</v>
      </c>
      <c r="Z594" s="29">
        <f t="shared" ref="Z594:AB597" si="1561">Z595</f>
        <v>0</v>
      </c>
      <c r="AA594" s="29">
        <f t="shared" si="1561"/>
        <v>0</v>
      </c>
      <c r="AB594" s="29">
        <f t="shared" si="1561"/>
        <v>0</v>
      </c>
      <c r="AC594" s="12">
        <f t="shared" si="1468"/>
        <v>250</v>
      </c>
      <c r="AD594" s="12">
        <f t="shared" si="1469"/>
        <v>250</v>
      </c>
      <c r="AE594" s="12">
        <f t="shared" si="1470"/>
        <v>250</v>
      </c>
      <c r="AF594" s="29">
        <f t="shared" ref="AF594:AG597" si="1562">AF595</f>
        <v>0</v>
      </c>
      <c r="AG594" s="29">
        <f t="shared" si="1562"/>
        <v>0</v>
      </c>
      <c r="AH594" s="29">
        <f t="shared" si="1430"/>
        <v>250</v>
      </c>
      <c r="AI594" s="29">
        <f t="shared" si="1431"/>
        <v>250</v>
      </c>
      <c r="AJ594" s="29">
        <f t="shared" si="1432"/>
        <v>250</v>
      </c>
      <c r="AK594" s="29">
        <f t="shared" ref="AK594:AQ597" si="1563">AK595</f>
        <v>0</v>
      </c>
      <c r="AL594" s="29">
        <f t="shared" si="1563"/>
        <v>0</v>
      </c>
      <c r="AM594" s="29">
        <f t="shared" si="1563"/>
        <v>0</v>
      </c>
      <c r="AN594" s="29">
        <f t="shared" si="1550"/>
        <v>250</v>
      </c>
      <c r="AO594" s="29">
        <f t="shared" si="1551"/>
        <v>250</v>
      </c>
      <c r="AP594" s="29">
        <f t="shared" si="1552"/>
        <v>250</v>
      </c>
      <c r="AQ594" s="29">
        <f t="shared" si="1563"/>
        <v>0</v>
      </c>
      <c r="AR594" s="25"/>
    </row>
    <row r="595" spans="1:44" ht="47.25" customHeight="1" x14ac:dyDescent="0.25">
      <c r="A595" s="9" t="s">
        <v>244</v>
      </c>
      <c r="B595" s="11"/>
      <c r="C595" s="9"/>
      <c r="D595" s="9"/>
      <c r="E595" s="35" t="s">
        <v>942</v>
      </c>
      <c r="F595" s="12">
        <f>F596</f>
        <v>250</v>
      </c>
      <c r="G595" s="12">
        <f t="shared" si="1558"/>
        <v>250</v>
      </c>
      <c r="H595" s="12">
        <f t="shared" si="1558"/>
        <v>250</v>
      </c>
      <c r="I595" s="12">
        <f t="shared" si="1558"/>
        <v>0</v>
      </c>
      <c r="J595" s="12">
        <f t="shared" si="1558"/>
        <v>0</v>
      </c>
      <c r="K595" s="12">
        <f t="shared" si="1558"/>
        <v>0</v>
      </c>
      <c r="L595" s="12">
        <f t="shared" si="1396"/>
        <v>250</v>
      </c>
      <c r="M595" s="12">
        <f t="shared" si="1397"/>
        <v>250</v>
      </c>
      <c r="N595" s="12">
        <f t="shared" si="1398"/>
        <v>250</v>
      </c>
      <c r="O595" s="12">
        <f t="shared" si="1559"/>
        <v>0</v>
      </c>
      <c r="P595" s="12">
        <f t="shared" si="1559"/>
        <v>0</v>
      </c>
      <c r="Q595" s="12">
        <f t="shared" si="1559"/>
        <v>0</v>
      </c>
      <c r="R595" s="12">
        <f t="shared" si="1504"/>
        <v>250</v>
      </c>
      <c r="S595" s="12">
        <f t="shared" si="1505"/>
        <v>250</v>
      </c>
      <c r="T595" s="12">
        <f t="shared" si="1506"/>
        <v>250</v>
      </c>
      <c r="U595" s="12">
        <f t="shared" si="1560"/>
        <v>0</v>
      </c>
      <c r="V595" s="12">
        <f t="shared" si="1560"/>
        <v>0</v>
      </c>
      <c r="W595" s="12">
        <f t="shared" si="1479"/>
        <v>250</v>
      </c>
      <c r="X595" s="12">
        <f t="shared" si="1480"/>
        <v>250</v>
      </c>
      <c r="Y595" s="12">
        <f t="shared" si="1481"/>
        <v>250</v>
      </c>
      <c r="Z595" s="12">
        <f t="shared" si="1561"/>
        <v>0</v>
      </c>
      <c r="AA595" s="12">
        <f t="shared" si="1561"/>
        <v>0</v>
      </c>
      <c r="AB595" s="12">
        <f t="shared" si="1561"/>
        <v>0</v>
      </c>
      <c r="AC595" s="12">
        <f t="shared" si="1468"/>
        <v>250</v>
      </c>
      <c r="AD595" s="12">
        <f t="shared" si="1469"/>
        <v>250</v>
      </c>
      <c r="AE595" s="12">
        <f t="shared" si="1470"/>
        <v>250</v>
      </c>
      <c r="AF595" s="12">
        <f t="shared" si="1562"/>
        <v>0</v>
      </c>
      <c r="AG595" s="12">
        <f t="shared" si="1562"/>
        <v>0</v>
      </c>
      <c r="AH595" s="12">
        <f t="shared" si="1430"/>
        <v>250</v>
      </c>
      <c r="AI595" s="12">
        <f t="shared" si="1431"/>
        <v>250</v>
      </c>
      <c r="AJ595" s="12">
        <f t="shared" si="1432"/>
        <v>250</v>
      </c>
      <c r="AK595" s="12">
        <f t="shared" si="1563"/>
        <v>0</v>
      </c>
      <c r="AL595" s="12">
        <f t="shared" si="1563"/>
        <v>0</v>
      </c>
      <c r="AM595" s="12">
        <f t="shared" si="1563"/>
        <v>0</v>
      </c>
      <c r="AN595" s="12">
        <f t="shared" si="1550"/>
        <v>250</v>
      </c>
      <c r="AO595" s="12">
        <f t="shared" si="1551"/>
        <v>250</v>
      </c>
      <c r="AP595" s="12">
        <f t="shared" si="1552"/>
        <v>250</v>
      </c>
      <c r="AQ595" s="12">
        <f t="shared" si="1563"/>
        <v>0</v>
      </c>
      <c r="AR595" s="1"/>
    </row>
    <row r="596" spans="1:44" ht="47.25" customHeight="1" x14ac:dyDescent="0.25">
      <c r="A596" s="9" t="s">
        <v>244</v>
      </c>
      <c r="B596" s="11">
        <v>600</v>
      </c>
      <c r="C596" s="9"/>
      <c r="D596" s="9"/>
      <c r="E596" s="13" t="s">
        <v>436</v>
      </c>
      <c r="F596" s="12">
        <f t="shared" si="1558"/>
        <v>250</v>
      </c>
      <c r="G596" s="12">
        <f t="shared" si="1558"/>
        <v>250</v>
      </c>
      <c r="H596" s="12">
        <f t="shared" si="1558"/>
        <v>250</v>
      </c>
      <c r="I596" s="12">
        <f t="shared" si="1558"/>
        <v>0</v>
      </c>
      <c r="J596" s="12">
        <f t="shared" si="1558"/>
        <v>0</v>
      </c>
      <c r="K596" s="12">
        <f t="shared" si="1558"/>
        <v>0</v>
      </c>
      <c r="L596" s="12">
        <f t="shared" si="1396"/>
        <v>250</v>
      </c>
      <c r="M596" s="12">
        <f t="shared" si="1397"/>
        <v>250</v>
      </c>
      <c r="N596" s="12">
        <f t="shared" si="1398"/>
        <v>250</v>
      </c>
      <c r="O596" s="12">
        <f t="shared" si="1559"/>
        <v>0</v>
      </c>
      <c r="P596" s="12">
        <f t="shared" si="1559"/>
        <v>0</v>
      </c>
      <c r="Q596" s="12">
        <f t="shared" si="1559"/>
        <v>0</v>
      </c>
      <c r="R596" s="12">
        <f t="shared" si="1504"/>
        <v>250</v>
      </c>
      <c r="S596" s="12">
        <f t="shared" si="1505"/>
        <v>250</v>
      </c>
      <c r="T596" s="12">
        <f t="shared" si="1506"/>
        <v>250</v>
      </c>
      <c r="U596" s="12">
        <f t="shared" si="1560"/>
        <v>0</v>
      </c>
      <c r="V596" s="12">
        <f t="shared" si="1560"/>
        <v>0</v>
      </c>
      <c r="W596" s="12">
        <f t="shared" si="1479"/>
        <v>250</v>
      </c>
      <c r="X596" s="12">
        <f t="shared" si="1480"/>
        <v>250</v>
      </c>
      <c r="Y596" s="12">
        <f t="shared" si="1481"/>
        <v>250</v>
      </c>
      <c r="Z596" s="12">
        <f t="shared" si="1561"/>
        <v>0</v>
      </c>
      <c r="AA596" s="12">
        <f t="shared" si="1561"/>
        <v>0</v>
      </c>
      <c r="AB596" s="12">
        <f t="shared" si="1561"/>
        <v>0</v>
      </c>
      <c r="AC596" s="12">
        <f t="shared" si="1468"/>
        <v>250</v>
      </c>
      <c r="AD596" s="12">
        <f t="shared" si="1469"/>
        <v>250</v>
      </c>
      <c r="AE596" s="12">
        <f t="shared" si="1470"/>
        <v>250</v>
      </c>
      <c r="AF596" s="12">
        <f t="shared" si="1562"/>
        <v>0</v>
      </c>
      <c r="AG596" s="12">
        <f t="shared" si="1562"/>
        <v>0</v>
      </c>
      <c r="AH596" s="12">
        <f t="shared" si="1430"/>
        <v>250</v>
      </c>
      <c r="AI596" s="12">
        <f t="shared" si="1431"/>
        <v>250</v>
      </c>
      <c r="AJ596" s="12">
        <f t="shared" si="1432"/>
        <v>250</v>
      </c>
      <c r="AK596" s="12">
        <f t="shared" si="1563"/>
        <v>0</v>
      </c>
      <c r="AL596" s="12">
        <f t="shared" si="1563"/>
        <v>0</v>
      </c>
      <c r="AM596" s="12">
        <f t="shared" si="1563"/>
        <v>0</v>
      </c>
      <c r="AN596" s="12">
        <f t="shared" si="1550"/>
        <v>250</v>
      </c>
      <c r="AO596" s="12">
        <f t="shared" si="1551"/>
        <v>250</v>
      </c>
      <c r="AP596" s="12">
        <f t="shared" si="1552"/>
        <v>250</v>
      </c>
      <c r="AQ596" s="12">
        <f t="shared" si="1563"/>
        <v>0</v>
      </c>
      <c r="AR596" s="1"/>
    </row>
    <row r="597" spans="1:44" ht="47.25" customHeight="1" x14ac:dyDescent="0.25">
      <c r="A597" s="9" t="s">
        <v>244</v>
      </c>
      <c r="B597" s="11">
        <v>630</v>
      </c>
      <c r="C597" s="9"/>
      <c r="D597" s="9"/>
      <c r="E597" s="13" t="s">
        <v>439</v>
      </c>
      <c r="F597" s="12">
        <f t="shared" si="1558"/>
        <v>250</v>
      </c>
      <c r="G597" s="12">
        <f t="shared" si="1558"/>
        <v>250</v>
      </c>
      <c r="H597" s="12">
        <f t="shared" si="1558"/>
        <v>250</v>
      </c>
      <c r="I597" s="12">
        <f t="shared" si="1558"/>
        <v>0</v>
      </c>
      <c r="J597" s="12">
        <f t="shared" si="1558"/>
        <v>0</v>
      </c>
      <c r="K597" s="12">
        <f t="shared" si="1558"/>
        <v>0</v>
      </c>
      <c r="L597" s="12">
        <f t="shared" si="1396"/>
        <v>250</v>
      </c>
      <c r="M597" s="12">
        <f t="shared" si="1397"/>
        <v>250</v>
      </c>
      <c r="N597" s="12">
        <f t="shared" si="1398"/>
        <v>250</v>
      </c>
      <c r="O597" s="12">
        <f t="shared" si="1559"/>
        <v>0</v>
      </c>
      <c r="P597" s="12">
        <f t="shared" si="1559"/>
        <v>0</v>
      </c>
      <c r="Q597" s="12">
        <f t="shared" si="1559"/>
        <v>0</v>
      </c>
      <c r="R597" s="12">
        <f t="shared" si="1504"/>
        <v>250</v>
      </c>
      <c r="S597" s="12">
        <f t="shared" si="1505"/>
        <v>250</v>
      </c>
      <c r="T597" s="12">
        <f t="shared" si="1506"/>
        <v>250</v>
      </c>
      <c r="U597" s="12">
        <f t="shared" si="1560"/>
        <v>0</v>
      </c>
      <c r="V597" s="12">
        <f t="shared" si="1560"/>
        <v>0</v>
      </c>
      <c r="W597" s="12">
        <f t="shared" si="1479"/>
        <v>250</v>
      </c>
      <c r="X597" s="12">
        <f t="shared" si="1480"/>
        <v>250</v>
      </c>
      <c r="Y597" s="12">
        <f t="shared" si="1481"/>
        <v>250</v>
      </c>
      <c r="Z597" s="12">
        <f t="shared" si="1561"/>
        <v>0</v>
      </c>
      <c r="AA597" s="12">
        <f t="shared" si="1561"/>
        <v>0</v>
      </c>
      <c r="AB597" s="12">
        <f t="shared" si="1561"/>
        <v>0</v>
      </c>
      <c r="AC597" s="12">
        <f t="shared" si="1468"/>
        <v>250</v>
      </c>
      <c r="AD597" s="12">
        <f t="shared" si="1469"/>
        <v>250</v>
      </c>
      <c r="AE597" s="12">
        <f t="shared" si="1470"/>
        <v>250</v>
      </c>
      <c r="AF597" s="12">
        <f t="shared" si="1562"/>
        <v>0</v>
      </c>
      <c r="AG597" s="12">
        <f t="shared" si="1562"/>
        <v>0</v>
      </c>
      <c r="AH597" s="12">
        <f t="shared" si="1430"/>
        <v>250</v>
      </c>
      <c r="AI597" s="12">
        <f t="shared" si="1431"/>
        <v>250</v>
      </c>
      <c r="AJ597" s="12">
        <f t="shared" si="1432"/>
        <v>250</v>
      </c>
      <c r="AK597" s="12">
        <f t="shared" si="1563"/>
        <v>0</v>
      </c>
      <c r="AL597" s="12">
        <f t="shared" si="1563"/>
        <v>0</v>
      </c>
      <c r="AM597" s="12">
        <f t="shared" si="1563"/>
        <v>0</v>
      </c>
      <c r="AN597" s="12">
        <f t="shared" si="1550"/>
        <v>250</v>
      </c>
      <c r="AO597" s="12">
        <f t="shared" si="1551"/>
        <v>250</v>
      </c>
      <c r="AP597" s="12">
        <f t="shared" si="1552"/>
        <v>250</v>
      </c>
      <c r="AQ597" s="12">
        <f t="shared" si="1563"/>
        <v>0</v>
      </c>
      <c r="AR597" s="1"/>
    </row>
    <row r="598" spans="1:44" ht="31.5" customHeight="1" x14ac:dyDescent="0.25">
      <c r="A598" s="9" t="s">
        <v>244</v>
      </c>
      <c r="B598" s="11">
        <v>630</v>
      </c>
      <c r="C598" s="9" t="s">
        <v>186</v>
      </c>
      <c r="D598" s="9" t="s">
        <v>195</v>
      </c>
      <c r="E598" s="13" t="s">
        <v>402</v>
      </c>
      <c r="F598" s="12">
        <v>250</v>
      </c>
      <c r="G598" s="12">
        <v>250</v>
      </c>
      <c r="H598" s="12">
        <v>250</v>
      </c>
      <c r="I598" s="12"/>
      <c r="J598" s="12"/>
      <c r="K598" s="12"/>
      <c r="L598" s="12">
        <f t="shared" ref="L598:L661" si="1564">F598+I598</f>
        <v>250</v>
      </c>
      <c r="M598" s="12">
        <f t="shared" ref="M598:M661" si="1565">G598+J598</f>
        <v>250</v>
      </c>
      <c r="N598" s="12">
        <f t="shared" ref="N598:N661" si="1566">H598+K598</f>
        <v>250</v>
      </c>
      <c r="O598" s="12"/>
      <c r="P598" s="12"/>
      <c r="Q598" s="12"/>
      <c r="R598" s="12">
        <f t="shared" si="1504"/>
        <v>250</v>
      </c>
      <c r="S598" s="12">
        <f t="shared" si="1505"/>
        <v>250</v>
      </c>
      <c r="T598" s="12">
        <f t="shared" si="1506"/>
        <v>250</v>
      </c>
      <c r="U598" s="12"/>
      <c r="V598" s="12"/>
      <c r="W598" s="12">
        <f t="shared" si="1479"/>
        <v>250</v>
      </c>
      <c r="X598" s="12">
        <f t="shared" si="1480"/>
        <v>250</v>
      </c>
      <c r="Y598" s="12">
        <f t="shared" si="1481"/>
        <v>250</v>
      </c>
      <c r="Z598" s="12"/>
      <c r="AA598" s="12"/>
      <c r="AB598" s="12"/>
      <c r="AC598" s="12">
        <f t="shared" si="1468"/>
        <v>250</v>
      </c>
      <c r="AD598" s="12">
        <f t="shared" si="1469"/>
        <v>250</v>
      </c>
      <c r="AE598" s="12">
        <f t="shared" si="1470"/>
        <v>250</v>
      </c>
      <c r="AF598" s="12"/>
      <c r="AG598" s="12"/>
      <c r="AH598" s="12">
        <f t="shared" si="1430"/>
        <v>250</v>
      </c>
      <c r="AI598" s="12">
        <f t="shared" si="1431"/>
        <v>250</v>
      </c>
      <c r="AJ598" s="12">
        <f t="shared" si="1432"/>
        <v>250</v>
      </c>
      <c r="AK598" s="12"/>
      <c r="AL598" s="12"/>
      <c r="AM598" s="12"/>
      <c r="AN598" s="12">
        <f t="shared" si="1550"/>
        <v>250</v>
      </c>
      <c r="AO598" s="12">
        <f t="shared" si="1551"/>
        <v>250</v>
      </c>
      <c r="AP598" s="12">
        <f t="shared" si="1552"/>
        <v>250</v>
      </c>
      <c r="AQ598" s="12"/>
      <c r="AR598" s="1"/>
    </row>
    <row r="599" spans="1:44" s="26" customFormat="1" ht="31.5" customHeight="1" x14ac:dyDescent="0.25">
      <c r="A599" s="27" t="s">
        <v>245</v>
      </c>
      <c r="B599" s="28"/>
      <c r="C599" s="27"/>
      <c r="D599" s="27"/>
      <c r="E599" s="23" t="s">
        <v>493</v>
      </c>
      <c r="F599" s="29">
        <f t="shared" ref="F599:K600" si="1567">F600</f>
        <v>814.3</v>
      </c>
      <c r="G599" s="29">
        <f t="shared" si="1567"/>
        <v>814.3</v>
      </c>
      <c r="H599" s="29">
        <f t="shared" si="1567"/>
        <v>814.3</v>
      </c>
      <c r="I599" s="29">
        <f t="shared" si="1567"/>
        <v>0</v>
      </c>
      <c r="J599" s="29">
        <f t="shared" si="1567"/>
        <v>0</v>
      </c>
      <c r="K599" s="29">
        <f t="shared" si="1567"/>
        <v>0</v>
      </c>
      <c r="L599" s="29">
        <f t="shared" si="1564"/>
        <v>814.3</v>
      </c>
      <c r="M599" s="29">
        <f t="shared" si="1565"/>
        <v>814.3</v>
      </c>
      <c r="N599" s="29">
        <f t="shared" si="1566"/>
        <v>814.3</v>
      </c>
      <c r="O599" s="29">
        <f t="shared" ref="O599:Q600" si="1568">O600</f>
        <v>0</v>
      </c>
      <c r="P599" s="29">
        <f t="shared" si="1568"/>
        <v>0</v>
      </c>
      <c r="Q599" s="29">
        <f t="shared" si="1568"/>
        <v>0</v>
      </c>
      <c r="R599" s="12">
        <f t="shared" si="1504"/>
        <v>814.3</v>
      </c>
      <c r="S599" s="12">
        <f t="shared" si="1505"/>
        <v>814.3</v>
      </c>
      <c r="T599" s="12">
        <f t="shared" si="1506"/>
        <v>814.3</v>
      </c>
      <c r="U599" s="29">
        <f t="shared" ref="U599:V600" si="1569">U600</f>
        <v>0</v>
      </c>
      <c r="V599" s="29">
        <f t="shared" si="1569"/>
        <v>0</v>
      </c>
      <c r="W599" s="12">
        <f t="shared" si="1479"/>
        <v>814.3</v>
      </c>
      <c r="X599" s="12">
        <f t="shared" si="1480"/>
        <v>814.3</v>
      </c>
      <c r="Y599" s="12">
        <f t="shared" si="1481"/>
        <v>814.3</v>
      </c>
      <c r="Z599" s="29">
        <f t="shared" ref="Z599:AB600" si="1570">Z600</f>
        <v>0</v>
      </c>
      <c r="AA599" s="29">
        <f t="shared" si="1570"/>
        <v>0</v>
      </c>
      <c r="AB599" s="29">
        <f t="shared" si="1570"/>
        <v>0</v>
      </c>
      <c r="AC599" s="12">
        <f t="shared" si="1468"/>
        <v>814.3</v>
      </c>
      <c r="AD599" s="12">
        <f t="shared" si="1469"/>
        <v>814.3</v>
      </c>
      <c r="AE599" s="12">
        <f t="shared" si="1470"/>
        <v>814.3</v>
      </c>
      <c r="AF599" s="29">
        <f t="shared" ref="AF599:AG600" si="1571">AF600</f>
        <v>0</v>
      </c>
      <c r="AG599" s="29">
        <f t="shared" si="1571"/>
        <v>0</v>
      </c>
      <c r="AH599" s="29">
        <f t="shared" si="1430"/>
        <v>814.3</v>
      </c>
      <c r="AI599" s="29">
        <f t="shared" si="1431"/>
        <v>814.3</v>
      </c>
      <c r="AJ599" s="29">
        <f t="shared" si="1432"/>
        <v>814.3</v>
      </c>
      <c r="AK599" s="29">
        <f t="shared" ref="AK599:AQ600" si="1572">AK600</f>
        <v>0</v>
      </c>
      <c r="AL599" s="29">
        <f t="shared" si="1572"/>
        <v>0</v>
      </c>
      <c r="AM599" s="29">
        <f t="shared" si="1572"/>
        <v>0</v>
      </c>
      <c r="AN599" s="29">
        <f t="shared" si="1550"/>
        <v>814.3</v>
      </c>
      <c r="AO599" s="29">
        <f t="shared" si="1551"/>
        <v>814.3</v>
      </c>
      <c r="AP599" s="29">
        <f t="shared" si="1552"/>
        <v>814.3</v>
      </c>
      <c r="AQ599" s="29">
        <f t="shared" si="1572"/>
        <v>0</v>
      </c>
      <c r="AR599" s="25"/>
    </row>
    <row r="600" spans="1:44" ht="47.25" customHeight="1" x14ac:dyDescent="0.25">
      <c r="A600" s="9" t="s">
        <v>246</v>
      </c>
      <c r="B600" s="11"/>
      <c r="C600" s="9"/>
      <c r="D600" s="9"/>
      <c r="E600" s="13" t="s">
        <v>684</v>
      </c>
      <c r="F600" s="12">
        <f t="shared" si="1567"/>
        <v>814.3</v>
      </c>
      <c r="G600" s="12">
        <f t="shared" si="1567"/>
        <v>814.3</v>
      </c>
      <c r="H600" s="12">
        <f t="shared" si="1567"/>
        <v>814.3</v>
      </c>
      <c r="I600" s="12">
        <f t="shared" si="1567"/>
        <v>0</v>
      </c>
      <c r="J600" s="12">
        <f t="shared" si="1567"/>
        <v>0</v>
      </c>
      <c r="K600" s="12">
        <f t="shared" si="1567"/>
        <v>0</v>
      </c>
      <c r="L600" s="12">
        <f t="shared" si="1564"/>
        <v>814.3</v>
      </c>
      <c r="M600" s="12">
        <f t="shared" si="1565"/>
        <v>814.3</v>
      </c>
      <c r="N600" s="12">
        <f t="shared" si="1566"/>
        <v>814.3</v>
      </c>
      <c r="O600" s="12">
        <f t="shared" si="1568"/>
        <v>0</v>
      </c>
      <c r="P600" s="12">
        <f t="shared" si="1568"/>
        <v>0</v>
      </c>
      <c r="Q600" s="12">
        <f t="shared" si="1568"/>
        <v>0</v>
      </c>
      <c r="R600" s="12">
        <f t="shared" si="1504"/>
        <v>814.3</v>
      </c>
      <c r="S600" s="12">
        <f t="shared" si="1505"/>
        <v>814.3</v>
      </c>
      <c r="T600" s="12">
        <f t="shared" si="1506"/>
        <v>814.3</v>
      </c>
      <c r="U600" s="12">
        <f t="shared" si="1569"/>
        <v>0</v>
      </c>
      <c r="V600" s="12">
        <f t="shared" si="1569"/>
        <v>0</v>
      </c>
      <c r="W600" s="12">
        <f t="shared" si="1479"/>
        <v>814.3</v>
      </c>
      <c r="X600" s="12">
        <f t="shared" si="1480"/>
        <v>814.3</v>
      </c>
      <c r="Y600" s="12">
        <f t="shared" si="1481"/>
        <v>814.3</v>
      </c>
      <c r="Z600" s="12">
        <f t="shared" si="1570"/>
        <v>0</v>
      </c>
      <c r="AA600" s="12">
        <f t="shared" si="1570"/>
        <v>0</v>
      </c>
      <c r="AB600" s="12">
        <f t="shared" si="1570"/>
        <v>0</v>
      </c>
      <c r="AC600" s="12">
        <f t="shared" si="1468"/>
        <v>814.3</v>
      </c>
      <c r="AD600" s="12">
        <f t="shared" si="1469"/>
        <v>814.3</v>
      </c>
      <c r="AE600" s="12">
        <f t="shared" si="1470"/>
        <v>814.3</v>
      </c>
      <c r="AF600" s="12">
        <f t="shared" si="1571"/>
        <v>0</v>
      </c>
      <c r="AG600" s="12">
        <f t="shared" si="1571"/>
        <v>0</v>
      </c>
      <c r="AH600" s="12">
        <f t="shared" si="1430"/>
        <v>814.3</v>
      </c>
      <c r="AI600" s="12">
        <f t="shared" si="1431"/>
        <v>814.3</v>
      </c>
      <c r="AJ600" s="12">
        <f t="shared" si="1432"/>
        <v>814.3</v>
      </c>
      <c r="AK600" s="12">
        <f t="shared" si="1572"/>
        <v>0</v>
      </c>
      <c r="AL600" s="12">
        <f t="shared" si="1572"/>
        <v>0</v>
      </c>
      <c r="AM600" s="12">
        <f t="shared" si="1572"/>
        <v>0</v>
      </c>
      <c r="AN600" s="12">
        <f t="shared" si="1550"/>
        <v>814.3</v>
      </c>
      <c r="AO600" s="12">
        <f t="shared" si="1551"/>
        <v>814.3</v>
      </c>
      <c r="AP600" s="12">
        <f t="shared" si="1552"/>
        <v>814.3</v>
      </c>
      <c r="AQ600" s="12">
        <f t="shared" si="1572"/>
        <v>0</v>
      </c>
      <c r="AR600" s="1"/>
    </row>
    <row r="601" spans="1:44" ht="78.75" customHeight="1" x14ac:dyDescent="0.25">
      <c r="A601" s="9" t="s">
        <v>87</v>
      </c>
      <c r="B601" s="11"/>
      <c r="C601" s="9"/>
      <c r="D601" s="9"/>
      <c r="E601" s="30" t="s">
        <v>943</v>
      </c>
      <c r="F601" s="12">
        <f t="shared" ref="F601:K601" si="1573">F602+F605</f>
        <v>814.3</v>
      </c>
      <c r="G601" s="12">
        <f t="shared" si="1573"/>
        <v>814.3</v>
      </c>
      <c r="H601" s="12">
        <f t="shared" si="1573"/>
        <v>814.3</v>
      </c>
      <c r="I601" s="12">
        <f t="shared" si="1573"/>
        <v>0</v>
      </c>
      <c r="J601" s="12">
        <f t="shared" si="1573"/>
        <v>0</v>
      </c>
      <c r="K601" s="12">
        <f t="shared" si="1573"/>
        <v>0</v>
      </c>
      <c r="L601" s="12">
        <f t="shared" si="1564"/>
        <v>814.3</v>
      </c>
      <c r="M601" s="12">
        <f t="shared" si="1565"/>
        <v>814.3</v>
      </c>
      <c r="N601" s="12">
        <f t="shared" si="1566"/>
        <v>814.3</v>
      </c>
      <c r="O601" s="12">
        <f t="shared" ref="O601:Q601" si="1574">O602+O605</f>
        <v>0</v>
      </c>
      <c r="P601" s="12">
        <f t="shared" si="1574"/>
        <v>0</v>
      </c>
      <c r="Q601" s="12">
        <f t="shared" si="1574"/>
        <v>0</v>
      </c>
      <c r="R601" s="12">
        <f t="shared" si="1504"/>
        <v>814.3</v>
      </c>
      <c r="S601" s="12">
        <f t="shared" si="1505"/>
        <v>814.3</v>
      </c>
      <c r="T601" s="12">
        <f t="shared" si="1506"/>
        <v>814.3</v>
      </c>
      <c r="U601" s="12">
        <f t="shared" ref="U601:V601" si="1575">U602+U605</f>
        <v>0</v>
      </c>
      <c r="V601" s="12">
        <f t="shared" si="1575"/>
        <v>0</v>
      </c>
      <c r="W601" s="12">
        <f t="shared" si="1479"/>
        <v>814.3</v>
      </c>
      <c r="X601" s="12">
        <f t="shared" si="1480"/>
        <v>814.3</v>
      </c>
      <c r="Y601" s="12">
        <f t="shared" si="1481"/>
        <v>814.3</v>
      </c>
      <c r="Z601" s="12">
        <f t="shared" ref="Z601:AB601" si="1576">Z602+Z605</f>
        <v>0</v>
      </c>
      <c r="AA601" s="12">
        <f t="shared" si="1576"/>
        <v>0</v>
      </c>
      <c r="AB601" s="12">
        <f t="shared" si="1576"/>
        <v>0</v>
      </c>
      <c r="AC601" s="12">
        <f t="shared" si="1468"/>
        <v>814.3</v>
      </c>
      <c r="AD601" s="12">
        <f t="shared" si="1469"/>
        <v>814.3</v>
      </c>
      <c r="AE601" s="12">
        <f t="shared" si="1470"/>
        <v>814.3</v>
      </c>
      <c r="AF601" s="12">
        <f t="shared" ref="AF601:AG601" si="1577">AF602+AF605</f>
        <v>0</v>
      </c>
      <c r="AG601" s="12">
        <f t="shared" si="1577"/>
        <v>0</v>
      </c>
      <c r="AH601" s="12">
        <f t="shared" si="1430"/>
        <v>814.3</v>
      </c>
      <c r="AI601" s="12">
        <f t="shared" si="1431"/>
        <v>814.3</v>
      </c>
      <c r="AJ601" s="12">
        <f t="shared" si="1432"/>
        <v>814.3</v>
      </c>
      <c r="AK601" s="12">
        <f t="shared" ref="AK601:AQ601" si="1578">AK602+AK605</f>
        <v>0</v>
      </c>
      <c r="AL601" s="12">
        <f t="shared" ref="AL601:AM601" si="1579">AL602+AL605</f>
        <v>0</v>
      </c>
      <c r="AM601" s="12">
        <f t="shared" si="1579"/>
        <v>0</v>
      </c>
      <c r="AN601" s="12">
        <f t="shared" si="1550"/>
        <v>814.3</v>
      </c>
      <c r="AO601" s="12">
        <f t="shared" si="1551"/>
        <v>814.3</v>
      </c>
      <c r="AP601" s="12">
        <f t="shared" si="1552"/>
        <v>814.3</v>
      </c>
      <c r="AQ601" s="12">
        <f t="shared" si="1578"/>
        <v>0</v>
      </c>
      <c r="AR601" s="1"/>
    </row>
    <row r="602" spans="1:44" ht="94.5" customHeight="1" x14ac:dyDescent="0.25">
      <c r="A602" s="9" t="s">
        <v>87</v>
      </c>
      <c r="B602" s="11">
        <v>100</v>
      </c>
      <c r="C602" s="9"/>
      <c r="D602" s="9"/>
      <c r="E602" s="13" t="s">
        <v>423</v>
      </c>
      <c r="F602" s="12">
        <f t="shared" ref="F602:K603" si="1580">F603</f>
        <v>87.3</v>
      </c>
      <c r="G602" s="12">
        <f t="shared" si="1580"/>
        <v>87.3</v>
      </c>
      <c r="H602" s="12">
        <f t="shared" si="1580"/>
        <v>87.3</v>
      </c>
      <c r="I602" s="12">
        <f t="shared" si="1580"/>
        <v>0</v>
      </c>
      <c r="J602" s="12">
        <f t="shared" si="1580"/>
        <v>0</v>
      </c>
      <c r="K602" s="12">
        <f t="shared" si="1580"/>
        <v>0</v>
      </c>
      <c r="L602" s="12">
        <f t="shared" si="1564"/>
        <v>87.3</v>
      </c>
      <c r="M602" s="12">
        <f t="shared" si="1565"/>
        <v>87.3</v>
      </c>
      <c r="N602" s="12">
        <f t="shared" si="1566"/>
        <v>87.3</v>
      </c>
      <c r="O602" s="12">
        <f t="shared" ref="O602:Q603" si="1581">O603</f>
        <v>0</v>
      </c>
      <c r="P602" s="12">
        <f t="shared" si="1581"/>
        <v>0</v>
      </c>
      <c r="Q602" s="12">
        <f t="shared" si="1581"/>
        <v>0</v>
      </c>
      <c r="R602" s="12">
        <f t="shared" si="1504"/>
        <v>87.3</v>
      </c>
      <c r="S602" s="12">
        <f t="shared" si="1505"/>
        <v>87.3</v>
      </c>
      <c r="T602" s="12">
        <f t="shared" si="1506"/>
        <v>87.3</v>
      </c>
      <c r="U602" s="12">
        <f t="shared" ref="U602:V603" si="1582">U603</f>
        <v>0</v>
      </c>
      <c r="V602" s="12">
        <f t="shared" si="1582"/>
        <v>0</v>
      </c>
      <c r="W602" s="12">
        <f t="shared" si="1479"/>
        <v>87.3</v>
      </c>
      <c r="X602" s="12">
        <f t="shared" si="1480"/>
        <v>87.3</v>
      </c>
      <c r="Y602" s="12">
        <f t="shared" si="1481"/>
        <v>87.3</v>
      </c>
      <c r="Z602" s="12">
        <f t="shared" ref="Z602:AB603" si="1583">Z603</f>
        <v>0</v>
      </c>
      <c r="AA602" s="12">
        <f t="shared" si="1583"/>
        <v>0</v>
      </c>
      <c r="AB602" s="12">
        <f t="shared" si="1583"/>
        <v>0</v>
      </c>
      <c r="AC602" s="12">
        <f t="shared" si="1468"/>
        <v>87.3</v>
      </c>
      <c r="AD602" s="12">
        <f t="shared" si="1469"/>
        <v>87.3</v>
      </c>
      <c r="AE602" s="12">
        <f t="shared" si="1470"/>
        <v>87.3</v>
      </c>
      <c r="AF602" s="12">
        <f t="shared" ref="AF602:AG603" si="1584">AF603</f>
        <v>0</v>
      </c>
      <c r="AG602" s="12">
        <f t="shared" si="1584"/>
        <v>0</v>
      </c>
      <c r="AH602" s="12">
        <f t="shared" si="1430"/>
        <v>87.3</v>
      </c>
      <c r="AI602" s="12">
        <f t="shared" si="1431"/>
        <v>87.3</v>
      </c>
      <c r="AJ602" s="12">
        <f t="shared" si="1432"/>
        <v>87.3</v>
      </c>
      <c r="AK602" s="12">
        <f t="shared" ref="AK602:AQ603" si="1585">AK603</f>
        <v>0</v>
      </c>
      <c r="AL602" s="12">
        <f t="shared" si="1585"/>
        <v>0</v>
      </c>
      <c r="AM602" s="12">
        <f t="shared" si="1585"/>
        <v>0</v>
      </c>
      <c r="AN602" s="12">
        <f t="shared" si="1550"/>
        <v>87.3</v>
      </c>
      <c r="AO602" s="12">
        <f t="shared" si="1551"/>
        <v>87.3</v>
      </c>
      <c r="AP602" s="12">
        <f t="shared" si="1552"/>
        <v>87.3</v>
      </c>
      <c r="AQ602" s="12">
        <f t="shared" si="1585"/>
        <v>0</v>
      </c>
      <c r="AR602" s="1"/>
    </row>
    <row r="603" spans="1:44" ht="31.5" customHeight="1" x14ac:dyDescent="0.25">
      <c r="A603" s="9" t="s">
        <v>87</v>
      </c>
      <c r="B603" s="11">
        <v>120</v>
      </c>
      <c r="C603" s="9"/>
      <c r="D603" s="9"/>
      <c r="E603" s="13" t="s">
        <v>425</v>
      </c>
      <c r="F603" s="12">
        <f t="shared" si="1580"/>
        <v>87.3</v>
      </c>
      <c r="G603" s="12">
        <f t="shared" si="1580"/>
        <v>87.3</v>
      </c>
      <c r="H603" s="12">
        <f t="shared" si="1580"/>
        <v>87.3</v>
      </c>
      <c r="I603" s="12">
        <f t="shared" si="1580"/>
        <v>0</v>
      </c>
      <c r="J603" s="12">
        <f t="shared" si="1580"/>
        <v>0</v>
      </c>
      <c r="K603" s="12">
        <f t="shared" si="1580"/>
        <v>0</v>
      </c>
      <c r="L603" s="12">
        <f t="shared" si="1564"/>
        <v>87.3</v>
      </c>
      <c r="M603" s="12">
        <f t="shared" si="1565"/>
        <v>87.3</v>
      </c>
      <c r="N603" s="12">
        <f t="shared" si="1566"/>
        <v>87.3</v>
      </c>
      <c r="O603" s="12">
        <f t="shared" si="1581"/>
        <v>0</v>
      </c>
      <c r="P603" s="12">
        <f t="shared" si="1581"/>
        <v>0</v>
      </c>
      <c r="Q603" s="12">
        <f t="shared" si="1581"/>
        <v>0</v>
      </c>
      <c r="R603" s="12">
        <f t="shared" si="1504"/>
        <v>87.3</v>
      </c>
      <c r="S603" s="12">
        <f t="shared" si="1505"/>
        <v>87.3</v>
      </c>
      <c r="T603" s="12">
        <f t="shared" si="1506"/>
        <v>87.3</v>
      </c>
      <c r="U603" s="12">
        <f t="shared" si="1582"/>
        <v>0</v>
      </c>
      <c r="V603" s="12">
        <f t="shared" si="1582"/>
        <v>0</v>
      </c>
      <c r="W603" s="12">
        <f t="shared" si="1479"/>
        <v>87.3</v>
      </c>
      <c r="X603" s="12">
        <f t="shared" si="1480"/>
        <v>87.3</v>
      </c>
      <c r="Y603" s="12">
        <f t="shared" si="1481"/>
        <v>87.3</v>
      </c>
      <c r="Z603" s="12">
        <f t="shared" si="1583"/>
        <v>0</v>
      </c>
      <c r="AA603" s="12">
        <f t="shared" si="1583"/>
        <v>0</v>
      </c>
      <c r="AB603" s="12">
        <f t="shared" si="1583"/>
        <v>0</v>
      </c>
      <c r="AC603" s="12">
        <f t="shared" si="1468"/>
        <v>87.3</v>
      </c>
      <c r="AD603" s="12">
        <f t="shared" si="1469"/>
        <v>87.3</v>
      </c>
      <c r="AE603" s="12">
        <f t="shared" si="1470"/>
        <v>87.3</v>
      </c>
      <c r="AF603" s="12">
        <f t="shared" si="1584"/>
        <v>0</v>
      </c>
      <c r="AG603" s="12">
        <f t="shared" si="1584"/>
        <v>0</v>
      </c>
      <c r="AH603" s="12">
        <f t="shared" si="1430"/>
        <v>87.3</v>
      </c>
      <c r="AI603" s="12">
        <f t="shared" si="1431"/>
        <v>87.3</v>
      </c>
      <c r="AJ603" s="12">
        <f t="shared" si="1432"/>
        <v>87.3</v>
      </c>
      <c r="AK603" s="12">
        <f t="shared" si="1585"/>
        <v>0</v>
      </c>
      <c r="AL603" s="12">
        <f t="shared" si="1585"/>
        <v>0</v>
      </c>
      <c r="AM603" s="12">
        <f t="shared" si="1585"/>
        <v>0</v>
      </c>
      <c r="AN603" s="12">
        <f t="shared" si="1550"/>
        <v>87.3</v>
      </c>
      <c r="AO603" s="12">
        <f t="shared" si="1551"/>
        <v>87.3</v>
      </c>
      <c r="AP603" s="12">
        <f t="shared" si="1552"/>
        <v>87.3</v>
      </c>
      <c r="AQ603" s="12">
        <f t="shared" si="1585"/>
        <v>0</v>
      </c>
      <c r="AR603" s="1"/>
    </row>
    <row r="604" spans="1:44" ht="31.5" customHeight="1" x14ac:dyDescent="0.25">
      <c r="A604" s="9" t="s">
        <v>87</v>
      </c>
      <c r="B604" s="11">
        <v>120</v>
      </c>
      <c r="C604" s="9" t="s">
        <v>186</v>
      </c>
      <c r="D604" s="9" t="s">
        <v>195</v>
      </c>
      <c r="E604" s="13" t="s">
        <v>402</v>
      </c>
      <c r="F604" s="12">
        <v>87.3</v>
      </c>
      <c r="G604" s="12">
        <v>87.3</v>
      </c>
      <c r="H604" s="12">
        <v>87.3</v>
      </c>
      <c r="I604" s="12"/>
      <c r="J604" s="12"/>
      <c r="K604" s="12"/>
      <c r="L604" s="12">
        <f t="shared" si="1564"/>
        <v>87.3</v>
      </c>
      <c r="M604" s="12">
        <f t="shared" si="1565"/>
        <v>87.3</v>
      </c>
      <c r="N604" s="12">
        <f t="shared" si="1566"/>
        <v>87.3</v>
      </c>
      <c r="O604" s="12"/>
      <c r="P604" s="12"/>
      <c r="Q604" s="12"/>
      <c r="R604" s="12">
        <f t="shared" si="1504"/>
        <v>87.3</v>
      </c>
      <c r="S604" s="12">
        <f t="shared" si="1505"/>
        <v>87.3</v>
      </c>
      <c r="T604" s="12">
        <f t="shared" si="1506"/>
        <v>87.3</v>
      </c>
      <c r="U604" s="12"/>
      <c r="V604" s="12"/>
      <c r="W604" s="12">
        <f t="shared" si="1479"/>
        <v>87.3</v>
      </c>
      <c r="X604" s="12">
        <f t="shared" si="1480"/>
        <v>87.3</v>
      </c>
      <c r="Y604" s="12">
        <f t="shared" si="1481"/>
        <v>87.3</v>
      </c>
      <c r="Z604" s="12"/>
      <c r="AA604" s="12"/>
      <c r="AB604" s="12"/>
      <c r="AC604" s="12">
        <f t="shared" si="1468"/>
        <v>87.3</v>
      </c>
      <c r="AD604" s="12">
        <f t="shared" si="1469"/>
        <v>87.3</v>
      </c>
      <c r="AE604" s="12">
        <f t="shared" si="1470"/>
        <v>87.3</v>
      </c>
      <c r="AF604" s="12"/>
      <c r="AG604" s="12"/>
      <c r="AH604" s="12">
        <f t="shared" si="1430"/>
        <v>87.3</v>
      </c>
      <c r="AI604" s="12">
        <f t="shared" si="1431"/>
        <v>87.3</v>
      </c>
      <c r="AJ604" s="12">
        <f t="shared" si="1432"/>
        <v>87.3</v>
      </c>
      <c r="AK604" s="12"/>
      <c r="AL604" s="12"/>
      <c r="AM604" s="12"/>
      <c r="AN604" s="12">
        <f t="shared" si="1550"/>
        <v>87.3</v>
      </c>
      <c r="AO604" s="12">
        <f t="shared" si="1551"/>
        <v>87.3</v>
      </c>
      <c r="AP604" s="12">
        <f t="shared" si="1552"/>
        <v>87.3</v>
      </c>
      <c r="AQ604" s="12"/>
      <c r="AR604" s="1"/>
    </row>
    <row r="605" spans="1:44" ht="47.25" customHeight="1" x14ac:dyDescent="0.25">
      <c r="A605" s="9" t="s">
        <v>87</v>
      </c>
      <c r="B605" s="11">
        <v>200</v>
      </c>
      <c r="C605" s="9"/>
      <c r="D605" s="9"/>
      <c r="E605" s="13" t="s">
        <v>426</v>
      </c>
      <c r="F605" s="12">
        <f t="shared" ref="F605:K606" si="1586">F606</f>
        <v>727</v>
      </c>
      <c r="G605" s="12">
        <f t="shared" si="1586"/>
        <v>727</v>
      </c>
      <c r="H605" s="12">
        <f t="shared" si="1586"/>
        <v>727</v>
      </c>
      <c r="I605" s="12">
        <f t="shared" si="1586"/>
        <v>0</v>
      </c>
      <c r="J605" s="12">
        <f t="shared" si="1586"/>
        <v>0</v>
      </c>
      <c r="K605" s="12">
        <f t="shared" si="1586"/>
        <v>0</v>
      </c>
      <c r="L605" s="12">
        <f t="shared" si="1564"/>
        <v>727</v>
      </c>
      <c r="M605" s="12">
        <f t="shared" si="1565"/>
        <v>727</v>
      </c>
      <c r="N605" s="12">
        <f t="shared" si="1566"/>
        <v>727</v>
      </c>
      <c r="O605" s="12">
        <f t="shared" ref="O605:Q606" si="1587">O606</f>
        <v>0</v>
      </c>
      <c r="P605" s="12">
        <f t="shared" si="1587"/>
        <v>0</v>
      </c>
      <c r="Q605" s="12">
        <f t="shared" si="1587"/>
        <v>0</v>
      </c>
      <c r="R605" s="12">
        <f t="shared" si="1504"/>
        <v>727</v>
      </c>
      <c r="S605" s="12">
        <f t="shared" si="1505"/>
        <v>727</v>
      </c>
      <c r="T605" s="12">
        <f t="shared" si="1506"/>
        <v>727</v>
      </c>
      <c r="U605" s="12">
        <f t="shared" ref="U605:V606" si="1588">U606</f>
        <v>0</v>
      </c>
      <c r="V605" s="12">
        <f t="shared" si="1588"/>
        <v>0</v>
      </c>
      <c r="W605" s="12">
        <f t="shared" si="1479"/>
        <v>727</v>
      </c>
      <c r="X605" s="12">
        <f t="shared" si="1480"/>
        <v>727</v>
      </c>
      <c r="Y605" s="12">
        <f t="shared" si="1481"/>
        <v>727</v>
      </c>
      <c r="Z605" s="12">
        <f t="shared" ref="Z605:AB606" si="1589">Z606</f>
        <v>0</v>
      </c>
      <c r="AA605" s="12">
        <f t="shared" si="1589"/>
        <v>0</v>
      </c>
      <c r="AB605" s="12">
        <f t="shared" si="1589"/>
        <v>0</v>
      </c>
      <c r="AC605" s="12">
        <f t="shared" si="1468"/>
        <v>727</v>
      </c>
      <c r="AD605" s="12">
        <f t="shared" si="1469"/>
        <v>727</v>
      </c>
      <c r="AE605" s="12">
        <f t="shared" si="1470"/>
        <v>727</v>
      </c>
      <c r="AF605" s="12">
        <f t="shared" ref="AF605:AG606" si="1590">AF606</f>
        <v>0</v>
      </c>
      <c r="AG605" s="12">
        <f t="shared" si="1590"/>
        <v>0</v>
      </c>
      <c r="AH605" s="12">
        <f t="shared" si="1430"/>
        <v>727</v>
      </c>
      <c r="AI605" s="12">
        <f t="shared" si="1431"/>
        <v>727</v>
      </c>
      <c r="AJ605" s="12">
        <f t="shared" si="1432"/>
        <v>727</v>
      </c>
      <c r="AK605" s="12">
        <f t="shared" ref="AK605:AQ606" si="1591">AK606</f>
        <v>0</v>
      </c>
      <c r="AL605" s="12">
        <f t="shared" si="1591"/>
        <v>0</v>
      </c>
      <c r="AM605" s="12">
        <f t="shared" si="1591"/>
        <v>0</v>
      </c>
      <c r="AN605" s="12">
        <f t="shared" si="1550"/>
        <v>727</v>
      </c>
      <c r="AO605" s="12">
        <f t="shared" si="1551"/>
        <v>727</v>
      </c>
      <c r="AP605" s="12">
        <f t="shared" si="1552"/>
        <v>727</v>
      </c>
      <c r="AQ605" s="12">
        <f t="shared" si="1591"/>
        <v>0</v>
      </c>
      <c r="AR605" s="1"/>
    </row>
    <row r="606" spans="1:44" ht="47.25" customHeight="1" x14ac:dyDescent="0.25">
      <c r="A606" s="9" t="s">
        <v>87</v>
      </c>
      <c r="B606" s="11">
        <v>240</v>
      </c>
      <c r="C606" s="9"/>
      <c r="D606" s="9"/>
      <c r="E606" s="13" t="s">
        <v>427</v>
      </c>
      <c r="F606" s="12">
        <f t="shared" si="1586"/>
        <v>727</v>
      </c>
      <c r="G606" s="12">
        <f t="shared" si="1586"/>
        <v>727</v>
      </c>
      <c r="H606" s="12">
        <f t="shared" si="1586"/>
        <v>727</v>
      </c>
      <c r="I606" s="12">
        <f t="shared" si="1586"/>
        <v>0</v>
      </c>
      <c r="J606" s="12">
        <f t="shared" si="1586"/>
        <v>0</v>
      </c>
      <c r="K606" s="12">
        <f t="shared" si="1586"/>
        <v>0</v>
      </c>
      <c r="L606" s="12">
        <f t="shared" si="1564"/>
        <v>727</v>
      </c>
      <c r="M606" s="12">
        <f t="shared" si="1565"/>
        <v>727</v>
      </c>
      <c r="N606" s="12">
        <f t="shared" si="1566"/>
        <v>727</v>
      </c>
      <c r="O606" s="12">
        <f t="shared" si="1587"/>
        <v>0</v>
      </c>
      <c r="P606" s="12">
        <f t="shared" si="1587"/>
        <v>0</v>
      </c>
      <c r="Q606" s="12">
        <f t="shared" si="1587"/>
        <v>0</v>
      </c>
      <c r="R606" s="12">
        <f t="shared" si="1504"/>
        <v>727</v>
      </c>
      <c r="S606" s="12">
        <f t="shared" si="1505"/>
        <v>727</v>
      </c>
      <c r="T606" s="12">
        <f t="shared" si="1506"/>
        <v>727</v>
      </c>
      <c r="U606" s="12">
        <f t="shared" si="1588"/>
        <v>0</v>
      </c>
      <c r="V606" s="12">
        <f t="shared" si="1588"/>
        <v>0</v>
      </c>
      <c r="W606" s="12">
        <f t="shared" si="1479"/>
        <v>727</v>
      </c>
      <c r="X606" s="12">
        <f t="shared" si="1480"/>
        <v>727</v>
      </c>
      <c r="Y606" s="12">
        <f t="shared" si="1481"/>
        <v>727</v>
      </c>
      <c r="Z606" s="12">
        <f t="shared" si="1589"/>
        <v>0</v>
      </c>
      <c r="AA606" s="12">
        <f t="shared" si="1589"/>
        <v>0</v>
      </c>
      <c r="AB606" s="12">
        <f t="shared" si="1589"/>
        <v>0</v>
      </c>
      <c r="AC606" s="12">
        <f t="shared" si="1468"/>
        <v>727</v>
      </c>
      <c r="AD606" s="12">
        <f t="shared" si="1469"/>
        <v>727</v>
      </c>
      <c r="AE606" s="12">
        <f t="shared" si="1470"/>
        <v>727</v>
      </c>
      <c r="AF606" s="12">
        <f t="shared" si="1590"/>
        <v>0</v>
      </c>
      <c r="AG606" s="12">
        <f t="shared" si="1590"/>
        <v>0</v>
      </c>
      <c r="AH606" s="12">
        <f t="shared" si="1430"/>
        <v>727</v>
      </c>
      <c r="AI606" s="12">
        <f t="shared" si="1431"/>
        <v>727</v>
      </c>
      <c r="AJ606" s="12">
        <f t="shared" si="1432"/>
        <v>727</v>
      </c>
      <c r="AK606" s="12">
        <f t="shared" si="1591"/>
        <v>0</v>
      </c>
      <c r="AL606" s="12">
        <f t="shared" si="1591"/>
        <v>0</v>
      </c>
      <c r="AM606" s="12">
        <f t="shared" si="1591"/>
        <v>0</v>
      </c>
      <c r="AN606" s="12">
        <f t="shared" si="1550"/>
        <v>727</v>
      </c>
      <c r="AO606" s="12">
        <f t="shared" si="1551"/>
        <v>727</v>
      </c>
      <c r="AP606" s="12">
        <f t="shared" si="1552"/>
        <v>727</v>
      </c>
      <c r="AQ606" s="12">
        <f t="shared" si="1591"/>
        <v>0</v>
      </c>
      <c r="AR606" s="1"/>
    </row>
    <row r="607" spans="1:44" ht="31.5" customHeight="1" x14ac:dyDescent="0.25">
      <c r="A607" s="9" t="s">
        <v>87</v>
      </c>
      <c r="B607" s="11">
        <v>240</v>
      </c>
      <c r="C607" s="9" t="s">
        <v>186</v>
      </c>
      <c r="D607" s="9" t="s">
        <v>195</v>
      </c>
      <c r="E607" s="13" t="s">
        <v>402</v>
      </c>
      <c r="F607" s="12">
        <v>727</v>
      </c>
      <c r="G607" s="12">
        <v>727</v>
      </c>
      <c r="H607" s="12">
        <v>727</v>
      </c>
      <c r="I607" s="12"/>
      <c r="J607" s="12"/>
      <c r="K607" s="12"/>
      <c r="L607" s="12">
        <f t="shared" si="1564"/>
        <v>727</v>
      </c>
      <c r="M607" s="12">
        <f t="shared" si="1565"/>
        <v>727</v>
      </c>
      <c r="N607" s="12">
        <f t="shared" si="1566"/>
        <v>727</v>
      </c>
      <c r="O607" s="12"/>
      <c r="P607" s="12"/>
      <c r="Q607" s="12"/>
      <c r="R607" s="12">
        <f t="shared" si="1504"/>
        <v>727</v>
      </c>
      <c r="S607" s="12">
        <f t="shared" si="1505"/>
        <v>727</v>
      </c>
      <c r="T607" s="12">
        <f t="shared" si="1506"/>
        <v>727</v>
      </c>
      <c r="U607" s="12"/>
      <c r="V607" s="12"/>
      <c r="W607" s="12">
        <f t="shared" si="1479"/>
        <v>727</v>
      </c>
      <c r="X607" s="12">
        <f t="shared" si="1480"/>
        <v>727</v>
      </c>
      <c r="Y607" s="12">
        <f t="shared" si="1481"/>
        <v>727</v>
      </c>
      <c r="Z607" s="12"/>
      <c r="AA607" s="12"/>
      <c r="AB607" s="12"/>
      <c r="AC607" s="12">
        <f t="shared" si="1468"/>
        <v>727</v>
      </c>
      <c r="AD607" s="12">
        <f t="shared" si="1469"/>
        <v>727</v>
      </c>
      <c r="AE607" s="12">
        <f t="shared" si="1470"/>
        <v>727</v>
      </c>
      <c r="AF607" s="12"/>
      <c r="AG607" s="12"/>
      <c r="AH607" s="12">
        <f t="shared" si="1430"/>
        <v>727</v>
      </c>
      <c r="AI607" s="12">
        <f t="shared" si="1431"/>
        <v>727</v>
      </c>
      <c r="AJ607" s="12">
        <f t="shared" si="1432"/>
        <v>727</v>
      </c>
      <c r="AK607" s="12"/>
      <c r="AL607" s="12"/>
      <c r="AM607" s="12"/>
      <c r="AN607" s="12">
        <f t="shared" si="1550"/>
        <v>727</v>
      </c>
      <c r="AO607" s="12">
        <f t="shared" si="1551"/>
        <v>727</v>
      </c>
      <c r="AP607" s="12">
        <f t="shared" si="1552"/>
        <v>727</v>
      </c>
      <c r="AQ607" s="12"/>
      <c r="AR607" s="1"/>
    </row>
    <row r="608" spans="1:44" s="26" customFormat="1" ht="31.5" customHeight="1" x14ac:dyDescent="0.25">
      <c r="A608" s="27" t="s">
        <v>247</v>
      </c>
      <c r="B608" s="28"/>
      <c r="C608" s="27"/>
      <c r="D608" s="27"/>
      <c r="E608" s="23" t="s">
        <v>494</v>
      </c>
      <c r="F608" s="29">
        <f>F609+F614</f>
        <v>6978.8</v>
      </c>
      <c r="G608" s="29">
        <f>G609+G614</f>
        <v>6978.8</v>
      </c>
      <c r="H608" s="29">
        <f>H609+H614</f>
        <v>6978.8</v>
      </c>
      <c r="I608" s="29">
        <f t="shared" ref="I608:K608" si="1592">I609+I614</f>
        <v>0</v>
      </c>
      <c r="J608" s="29">
        <f t="shared" si="1592"/>
        <v>0</v>
      </c>
      <c r="K608" s="29">
        <f t="shared" si="1592"/>
        <v>0</v>
      </c>
      <c r="L608" s="29">
        <f t="shared" si="1564"/>
        <v>6978.8</v>
      </c>
      <c r="M608" s="29">
        <f t="shared" si="1565"/>
        <v>6978.8</v>
      </c>
      <c r="N608" s="29">
        <f t="shared" si="1566"/>
        <v>6978.8</v>
      </c>
      <c r="O608" s="29">
        <f t="shared" ref="O608:Q608" si="1593">O609+O614</f>
        <v>0</v>
      </c>
      <c r="P608" s="29">
        <f t="shared" si="1593"/>
        <v>0</v>
      </c>
      <c r="Q608" s="29">
        <f t="shared" si="1593"/>
        <v>0</v>
      </c>
      <c r="R608" s="12">
        <f t="shared" si="1504"/>
        <v>6978.8</v>
      </c>
      <c r="S608" s="12">
        <f t="shared" si="1505"/>
        <v>6978.8</v>
      </c>
      <c r="T608" s="12">
        <f t="shared" si="1506"/>
        <v>6978.8</v>
      </c>
      <c r="U608" s="29">
        <f t="shared" ref="U608:V608" si="1594">U609+U614</f>
        <v>0</v>
      </c>
      <c r="V608" s="29">
        <f t="shared" si="1594"/>
        <v>0</v>
      </c>
      <c r="W608" s="12">
        <f t="shared" si="1479"/>
        <v>6978.8</v>
      </c>
      <c r="X608" s="12">
        <f t="shared" si="1480"/>
        <v>6978.8</v>
      </c>
      <c r="Y608" s="12">
        <f t="shared" si="1481"/>
        <v>6978.8</v>
      </c>
      <c r="Z608" s="29">
        <f t="shared" ref="Z608:AB608" si="1595">Z609+Z614</f>
        <v>0</v>
      </c>
      <c r="AA608" s="29">
        <f t="shared" si="1595"/>
        <v>0</v>
      </c>
      <c r="AB608" s="29">
        <f t="shared" si="1595"/>
        <v>0</v>
      </c>
      <c r="AC608" s="12">
        <f t="shared" si="1468"/>
        <v>6978.8</v>
      </c>
      <c r="AD608" s="12">
        <f t="shared" si="1469"/>
        <v>6978.8</v>
      </c>
      <c r="AE608" s="12">
        <f t="shared" si="1470"/>
        <v>6978.8</v>
      </c>
      <c r="AF608" s="29">
        <f t="shared" ref="AF608:AG608" si="1596">AF609+AF614</f>
        <v>0</v>
      </c>
      <c r="AG608" s="29">
        <f t="shared" si="1596"/>
        <v>0</v>
      </c>
      <c r="AH608" s="29">
        <f t="shared" si="1430"/>
        <v>6978.8</v>
      </c>
      <c r="AI608" s="29">
        <f t="shared" si="1431"/>
        <v>6978.8</v>
      </c>
      <c r="AJ608" s="29">
        <f t="shared" si="1432"/>
        <v>6978.8</v>
      </c>
      <c r="AK608" s="29">
        <f>AK609+AK614</f>
        <v>0</v>
      </c>
      <c r="AL608" s="29">
        <f>AL609+AL614</f>
        <v>0</v>
      </c>
      <c r="AM608" s="29">
        <f>AM609+AM614</f>
        <v>0</v>
      </c>
      <c r="AN608" s="29">
        <f t="shared" si="1550"/>
        <v>6978.8</v>
      </c>
      <c r="AO608" s="29">
        <f t="shared" si="1551"/>
        <v>6978.8</v>
      </c>
      <c r="AP608" s="29">
        <f t="shared" si="1552"/>
        <v>6978.8</v>
      </c>
      <c r="AQ608" s="29">
        <f>AQ609+AQ614</f>
        <v>0</v>
      </c>
      <c r="AR608" s="25"/>
    </row>
    <row r="609" spans="1:44" ht="63" customHeight="1" x14ac:dyDescent="0.25">
      <c r="A609" s="9" t="s">
        <v>248</v>
      </c>
      <c r="B609" s="11"/>
      <c r="C609" s="9"/>
      <c r="D609" s="9"/>
      <c r="E609" s="13" t="s">
        <v>1248</v>
      </c>
      <c r="F609" s="12">
        <f>F610</f>
        <v>4990.3</v>
      </c>
      <c r="G609" s="12">
        <f t="shared" ref="G609:AQ612" si="1597">G610</f>
        <v>4990.3</v>
      </c>
      <c r="H609" s="12">
        <f t="shared" si="1597"/>
        <v>4990.3</v>
      </c>
      <c r="I609" s="12">
        <f t="shared" si="1597"/>
        <v>0</v>
      </c>
      <c r="J609" s="12">
        <f t="shared" si="1597"/>
        <v>0</v>
      </c>
      <c r="K609" s="12">
        <f t="shared" si="1597"/>
        <v>0</v>
      </c>
      <c r="L609" s="12">
        <f t="shared" si="1564"/>
        <v>4990.3</v>
      </c>
      <c r="M609" s="12">
        <f t="shared" si="1565"/>
        <v>4990.3</v>
      </c>
      <c r="N609" s="12">
        <f t="shared" si="1566"/>
        <v>4990.3</v>
      </c>
      <c r="O609" s="12">
        <f t="shared" si="1597"/>
        <v>0</v>
      </c>
      <c r="P609" s="12">
        <f t="shared" si="1597"/>
        <v>0</v>
      </c>
      <c r="Q609" s="12">
        <f t="shared" si="1597"/>
        <v>0</v>
      </c>
      <c r="R609" s="12">
        <f t="shared" si="1504"/>
        <v>4990.3</v>
      </c>
      <c r="S609" s="12">
        <f t="shared" si="1505"/>
        <v>4990.3</v>
      </c>
      <c r="T609" s="12">
        <f t="shared" si="1506"/>
        <v>4990.3</v>
      </c>
      <c r="U609" s="12">
        <f t="shared" si="1597"/>
        <v>0</v>
      </c>
      <c r="V609" s="12">
        <f t="shared" si="1597"/>
        <v>0</v>
      </c>
      <c r="W609" s="12">
        <f t="shared" si="1479"/>
        <v>4990.3</v>
      </c>
      <c r="X609" s="12">
        <f t="shared" si="1480"/>
        <v>4990.3</v>
      </c>
      <c r="Y609" s="12">
        <f t="shared" si="1481"/>
        <v>4990.3</v>
      </c>
      <c r="Z609" s="12">
        <f t="shared" si="1597"/>
        <v>0</v>
      </c>
      <c r="AA609" s="12">
        <f t="shared" si="1597"/>
        <v>0</v>
      </c>
      <c r="AB609" s="12">
        <f t="shared" si="1597"/>
        <v>0</v>
      </c>
      <c r="AC609" s="12">
        <f t="shared" si="1468"/>
        <v>4990.3</v>
      </c>
      <c r="AD609" s="12">
        <f t="shared" si="1469"/>
        <v>4990.3</v>
      </c>
      <c r="AE609" s="12">
        <f t="shared" si="1470"/>
        <v>4990.3</v>
      </c>
      <c r="AF609" s="12">
        <f t="shared" si="1597"/>
        <v>0</v>
      </c>
      <c r="AG609" s="12">
        <f t="shared" si="1597"/>
        <v>0</v>
      </c>
      <c r="AH609" s="12">
        <f t="shared" si="1430"/>
        <v>4990.3</v>
      </c>
      <c r="AI609" s="12">
        <f t="shared" si="1431"/>
        <v>4990.3</v>
      </c>
      <c r="AJ609" s="12">
        <f t="shared" si="1432"/>
        <v>4990.3</v>
      </c>
      <c r="AK609" s="12">
        <f t="shared" si="1597"/>
        <v>0</v>
      </c>
      <c r="AL609" s="12">
        <f t="shared" si="1597"/>
        <v>0</v>
      </c>
      <c r="AM609" s="12">
        <f t="shared" si="1597"/>
        <v>0</v>
      </c>
      <c r="AN609" s="12">
        <f t="shared" si="1550"/>
        <v>4990.3</v>
      </c>
      <c r="AO609" s="12">
        <f t="shared" si="1551"/>
        <v>4990.3</v>
      </c>
      <c r="AP609" s="12">
        <f t="shared" si="1552"/>
        <v>4990.3</v>
      </c>
      <c r="AQ609" s="12">
        <f t="shared" si="1597"/>
        <v>0</v>
      </c>
      <c r="AR609" s="1"/>
    </row>
    <row r="610" spans="1:44" ht="78.75" customHeight="1" x14ac:dyDescent="0.25">
      <c r="A610" s="9" t="s">
        <v>88</v>
      </c>
      <c r="B610" s="11"/>
      <c r="C610" s="9"/>
      <c r="D610" s="9"/>
      <c r="E610" s="17" t="s">
        <v>914</v>
      </c>
      <c r="F610" s="12">
        <f t="shared" ref="F610:H612" si="1598">F611</f>
        <v>4990.3</v>
      </c>
      <c r="G610" s="12">
        <f t="shared" si="1598"/>
        <v>4990.3</v>
      </c>
      <c r="H610" s="12">
        <f t="shared" si="1598"/>
        <v>4990.3</v>
      </c>
      <c r="I610" s="12">
        <f t="shared" si="1597"/>
        <v>0</v>
      </c>
      <c r="J610" s="12">
        <f t="shared" si="1597"/>
        <v>0</v>
      </c>
      <c r="K610" s="12">
        <f t="shared" si="1597"/>
        <v>0</v>
      </c>
      <c r="L610" s="12">
        <f t="shared" si="1564"/>
        <v>4990.3</v>
      </c>
      <c r="M610" s="12">
        <f t="shared" si="1565"/>
        <v>4990.3</v>
      </c>
      <c r="N610" s="12">
        <f t="shared" si="1566"/>
        <v>4990.3</v>
      </c>
      <c r="O610" s="12">
        <f t="shared" si="1597"/>
        <v>0</v>
      </c>
      <c r="P610" s="12">
        <f t="shared" si="1597"/>
        <v>0</v>
      </c>
      <c r="Q610" s="12">
        <f t="shared" si="1597"/>
        <v>0</v>
      </c>
      <c r="R610" s="12">
        <f t="shared" si="1504"/>
        <v>4990.3</v>
      </c>
      <c r="S610" s="12">
        <f t="shared" si="1505"/>
        <v>4990.3</v>
      </c>
      <c r="T610" s="12">
        <f t="shared" si="1506"/>
        <v>4990.3</v>
      </c>
      <c r="U610" s="12">
        <f t="shared" si="1597"/>
        <v>0</v>
      </c>
      <c r="V610" s="12">
        <f t="shared" si="1597"/>
        <v>0</v>
      </c>
      <c r="W610" s="12">
        <f t="shared" si="1479"/>
        <v>4990.3</v>
      </c>
      <c r="X610" s="12">
        <f t="shared" si="1480"/>
        <v>4990.3</v>
      </c>
      <c r="Y610" s="12">
        <f t="shared" si="1481"/>
        <v>4990.3</v>
      </c>
      <c r="Z610" s="12">
        <f t="shared" si="1597"/>
        <v>0</v>
      </c>
      <c r="AA610" s="12">
        <f t="shared" si="1597"/>
        <v>0</v>
      </c>
      <c r="AB610" s="12">
        <f t="shared" si="1597"/>
        <v>0</v>
      </c>
      <c r="AC610" s="12">
        <f t="shared" si="1468"/>
        <v>4990.3</v>
      </c>
      <c r="AD610" s="12">
        <f t="shared" si="1469"/>
        <v>4990.3</v>
      </c>
      <c r="AE610" s="12">
        <f t="shared" si="1470"/>
        <v>4990.3</v>
      </c>
      <c r="AF610" s="12">
        <f t="shared" si="1597"/>
        <v>0</v>
      </c>
      <c r="AG610" s="12">
        <f t="shared" si="1597"/>
        <v>0</v>
      </c>
      <c r="AH610" s="12">
        <f t="shared" si="1430"/>
        <v>4990.3</v>
      </c>
      <c r="AI610" s="12">
        <f t="shared" si="1431"/>
        <v>4990.3</v>
      </c>
      <c r="AJ610" s="12">
        <f t="shared" si="1432"/>
        <v>4990.3</v>
      </c>
      <c r="AK610" s="12">
        <f t="shared" ref="AK610:AQ612" si="1599">AK611</f>
        <v>0</v>
      </c>
      <c r="AL610" s="12">
        <f t="shared" si="1599"/>
        <v>0</v>
      </c>
      <c r="AM610" s="12">
        <f t="shared" si="1599"/>
        <v>0</v>
      </c>
      <c r="AN610" s="12">
        <f t="shared" si="1550"/>
        <v>4990.3</v>
      </c>
      <c r="AO610" s="12">
        <f t="shared" si="1551"/>
        <v>4990.3</v>
      </c>
      <c r="AP610" s="12">
        <f t="shared" si="1552"/>
        <v>4990.3</v>
      </c>
      <c r="AQ610" s="12">
        <f t="shared" si="1599"/>
        <v>0</v>
      </c>
      <c r="AR610" s="1"/>
    </row>
    <row r="611" spans="1:44" ht="47.25" customHeight="1" x14ac:dyDescent="0.25">
      <c r="A611" s="9" t="s">
        <v>88</v>
      </c>
      <c r="B611" s="11">
        <v>600</v>
      </c>
      <c r="C611" s="9"/>
      <c r="D611" s="9"/>
      <c r="E611" s="13" t="s">
        <v>436</v>
      </c>
      <c r="F611" s="12">
        <f t="shared" si="1598"/>
        <v>4990.3</v>
      </c>
      <c r="G611" s="12">
        <f t="shared" si="1598"/>
        <v>4990.3</v>
      </c>
      <c r="H611" s="12">
        <f t="shared" si="1598"/>
        <v>4990.3</v>
      </c>
      <c r="I611" s="12">
        <f t="shared" si="1597"/>
        <v>0</v>
      </c>
      <c r="J611" s="12">
        <f t="shared" si="1597"/>
        <v>0</v>
      </c>
      <c r="K611" s="12">
        <f t="shared" si="1597"/>
        <v>0</v>
      </c>
      <c r="L611" s="12">
        <f t="shared" si="1564"/>
        <v>4990.3</v>
      </c>
      <c r="M611" s="12">
        <f t="shared" si="1565"/>
        <v>4990.3</v>
      </c>
      <c r="N611" s="12">
        <f t="shared" si="1566"/>
        <v>4990.3</v>
      </c>
      <c r="O611" s="12">
        <f t="shared" si="1597"/>
        <v>0</v>
      </c>
      <c r="P611" s="12">
        <f t="shared" si="1597"/>
        <v>0</v>
      </c>
      <c r="Q611" s="12">
        <f t="shared" si="1597"/>
        <v>0</v>
      </c>
      <c r="R611" s="12">
        <f t="shared" si="1504"/>
        <v>4990.3</v>
      </c>
      <c r="S611" s="12">
        <f t="shared" si="1505"/>
        <v>4990.3</v>
      </c>
      <c r="T611" s="12">
        <f t="shared" si="1506"/>
        <v>4990.3</v>
      </c>
      <c r="U611" s="12">
        <f t="shared" si="1597"/>
        <v>0</v>
      </c>
      <c r="V611" s="12">
        <f t="shared" si="1597"/>
        <v>0</v>
      </c>
      <c r="W611" s="12">
        <f t="shared" si="1479"/>
        <v>4990.3</v>
      </c>
      <c r="X611" s="12">
        <f t="shared" si="1480"/>
        <v>4990.3</v>
      </c>
      <c r="Y611" s="12">
        <f t="shared" si="1481"/>
        <v>4990.3</v>
      </c>
      <c r="Z611" s="12">
        <f t="shared" si="1597"/>
        <v>0</v>
      </c>
      <c r="AA611" s="12">
        <f t="shared" si="1597"/>
        <v>0</v>
      </c>
      <c r="AB611" s="12">
        <f t="shared" si="1597"/>
        <v>0</v>
      </c>
      <c r="AC611" s="12">
        <f t="shared" si="1468"/>
        <v>4990.3</v>
      </c>
      <c r="AD611" s="12">
        <f t="shared" si="1469"/>
        <v>4990.3</v>
      </c>
      <c r="AE611" s="12">
        <f t="shared" si="1470"/>
        <v>4990.3</v>
      </c>
      <c r="AF611" s="12">
        <f t="shared" si="1597"/>
        <v>0</v>
      </c>
      <c r="AG611" s="12">
        <f t="shared" si="1597"/>
        <v>0</v>
      </c>
      <c r="AH611" s="12">
        <f t="shared" si="1430"/>
        <v>4990.3</v>
      </c>
      <c r="AI611" s="12">
        <f t="shared" si="1431"/>
        <v>4990.3</v>
      </c>
      <c r="AJ611" s="12">
        <f t="shared" si="1432"/>
        <v>4990.3</v>
      </c>
      <c r="AK611" s="12">
        <f t="shared" si="1599"/>
        <v>0</v>
      </c>
      <c r="AL611" s="12">
        <f t="shared" si="1599"/>
        <v>0</v>
      </c>
      <c r="AM611" s="12">
        <f t="shared" si="1599"/>
        <v>0</v>
      </c>
      <c r="AN611" s="12">
        <f t="shared" si="1550"/>
        <v>4990.3</v>
      </c>
      <c r="AO611" s="12">
        <f t="shared" si="1551"/>
        <v>4990.3</v>
      </c>
      <c r="AP611" s="12">
        <f t="shared" si="1552"/>
        <v>4990.3</v>
      </c>
      <c r="AQ611" s="12">
        <f t="shared" si="1599"/>
        <v>0</v>
      </c>
      <c r="AR611" s="1"/>
    </row>
    <row r="612" spans="1:44" ht="15.75" customHeight="1" x14ac:dyDescent="0.25">
      <c r="A612" s="9" t="s">
        <v>88</v>
      </c>
      <c r="B612" s="11">
        <v>610</v>
      </c>
      <c r="C612" s="9"/>
      <c r="D612" s="9"/>
      <c r="E612" s="13" t="s">
        <v>437</v>
      </c>
      <c r="F612" s="12">
        <f t="shared" si="1598"/>
        <v>4990.3</v>
      </c>
      <c r="G612" s="12">
        <f t="shared" si="1598"/>
        <v>4990.3</v>
      </c>
      <c r="H612" s="12">
        <f t="shared" si="1598"/>
        <v>4990.3</v>
      </c>
      <c r="I612" s="12">
        <f t="shared" si="1597"/>
        <v>0</v>
      </c>
      <c r="J612" s="12">
        <f t="shared" si="1597"/>
        <v>0</v>
      </c>
      <c r="K612" s="12">
        <f t="shared" si="1597"/>
        <v>0</v>
      </c>
      <c r="L612" s="12">
        <f t="shared" si="1564"/>
        <v>4990.3</v>
      </c>
      <c r="M612" s="12">
        <f t="shared" si="1565"/>
        <v>4990.3</v>
      </c>
      <c r="N612" s="12">
        <f t="shared" si="1566"/>
        <v>4990.3</v>
      </c>
      <c r="O612" s="12">
        <f t="shared" si="1597"/>
        <v>0</v>
      </c>
      <c r="P612" s="12">
        <f t="shared" si="1597"/>
        <v>0</v>
      </c>
      <c r="Q612" s="12">
        <f t="shared" si="1597"/>
        <v>0</v>
      </c>
      <c r="R612" s="12">
        <f t="shared" si="1504"/>
        <v>4990.3</v>
      </c>
      <c r="S612" s="12">
        <f t="shared" si="1505"/>
        <v>4990.3</v>
      </c>
      <c r="T612" s="12">
        <f t="shared" si="1506"/>
        <v>4990.3</v>
      </c>
      <c r="U612" s="12">
        <f t="shared" si="1597"/>
        <v>0</v>
      </c>
      <c r="V612" s="12">
        <f t="shared" si="1597"/>
        <v>0</v>
      </c>
      <c r="W612" s="12">
        <f t="shared" si="1479"/>
        <v>4990.3</v>
      </c>
      <c r="X612" s="12">
        <f t="shared" si="1480"/>
        <v>4990.3</v>
      </c>
      <c r="Y612" s="12">
        <f t="shared" si="1481"/>
        <v>4990.3</v>
      </c>
      <c r="Z612" s="12">
        <f t="shared" si="1597"/>
        <v>0</v>
      </c>
      <c r="AA612" s="12">
        <f t="shared" si="1597"/>
        <v>0</v>
      </c>
      <c r="AB612" s="12">
        <f t="shared" si="1597"/>
        <v>0</v>
      </c>
      <c r="AC612" s="12">
        <f t="shared" si="1468"/>
        <v>4990.3</v>
      </c>
      <c r="AD612" s="12">
        <f t="shared" si="1469"/>
        <v>4990.3</v>
      </c>
      <c r="AE612" s="12">
        <f t="shared" si="1470"/>
        <v>4990.3</v>
      </c>
      <c r="AF612" s="12">
        <f t="shared" si="1597"/>
        <v>0</v>
      </c>
      <c r="AG612" s="12">
        <f t="shared" si="1597"/>
        <v>0</v>
      </c>
      <c r="AH612" s="12">
        <f t="shared" si="1430"/>
        <v>4990.3</v>
      </c>
      <c r="AI612" s="12">
        <f t="shared" si="1431"/>
        <v>4990.3</v>
      </c>
      <c r="AJ612" s="12">
        <f t="shared" si="1432"/>
        <v>4990.3</v>
      </c>
      <c r="AK612" s="12">
        <f t="shared" si="1599"/>
        <v>0</v>
      </c>
      <c r="AL612" s="12">
        <f t="shared" si="1599"/>
        <v>0</v>
      </c>
      <c r="AM612" s="12">
        <f t="shared" si="1599"/>
        <v>0</v>
      </c>
      <c r="AN612" s="12">
        <f t="shared" si="1550"/>
        <v>4990.3</v>
      </c>
      <c r="AO612" s="12">
        <f t="shared" si="1551"/>
        <v>4990.3</v>
      </c>
      <c r="AP612" s="12">
        <f t="shared" si="1552"/>
        <v>4990.3</v>
      </c>
      <c r="AQ612" s="12">
        <f t="shared" si="1599"/>
        <v>0</v>
      </c>
      <c r="AR612" s="1"/>
    </row>
    <row r="613" spans="1:44" ht="31.5" customHeight="1" x14ac:dyDescent="0.25">
      <c r="A613" s="9" t="s">
        <v>88</v>
      </c>
      <c r="B613" s="11">
        <v>610</v>
      </c>
      <c r="C613" s="9" t="s">
        <v>186</v>
      </c>
      <c r="D613" s="9" t="s">
        <v>195</v>
      </c>
      <c r="E613" s="13" t="s">
        <v>402</v>
      </c>
      <c r="F613" s="12">
        <v>4990.3</v>
      </c>
      <c r="G613" s="12">
        <v>4990.3</v>
      </c>
      <c r="H613" s="12">
        <v>4990.3</v>
      </c>
      <c r="I613" s="12"/>
      <c r="J613" s="12"/>
      <c r="K613" s="12"/>
      <c r="L613" s="12">
        <f t="shared" si="1564"/>
        <v>4990.3</v>
      </c>
      <c r="M613" s="12">
        <f t="shared" si="1565"/>
        <v>4990.3</v>
      </c>
      <c r="N613" s="12">
        <f t="shared" si="1566"/>
        <v>4990.3</v>
      </c>
      <c r="O613" s="12"/>
      <c r="P613" s="12"/>
      <c r="Q613" s="12"/>
      <c r="R613" s="12">
        <f t="shared" si="1504"/>
        <v>4990.3</v>
      </c>
      <c r="S613" s="12">
        <f t="shared" si="1505"/>
        <v>4990.3</v>
      </c>
      <c r="T613" s="12">
        <f t="shared" si="1506"/>
        <v>4990.3</v>
      </c>
      <c r="U613" s="12"/>
      <c r="V613" s="12"/>
      <c r="W613" s="12">
        <f t="shared" si="1479"/>
        <v>4990.3</v>
      </c>
      <c r="X613" s="12">
        <f t="shared" si="1480"/>
        <v>4990.3</v>
      </c>
      <c r="Y613" s="12">
        <f t="shared" si="1481"/>
        <v>4990.3</v>
      </c>
      <c r="Z613" s="12"/>
      <c r="AA613" s="12"/>
      <c r="AB613" s="12"/>
      <c r="AC613" s="12">
        <f t="shared" si="1468"/>
        <v>4990.3</v>
      </c>
      <c r="AD613" s="12">
        <f t="shared" si="1469"/>
        <v>4990.3</v>
      </c>
      <c r="AE613" s="12">
        <f t="shared" si="1470"/>
        <v>4990.3</v>
      </c>
      <c r="AF613" s="12"/>
      <c r="AG613" s="12"/>
      <c r="AH613" s="12">
        <f t="shared" si="1430"/>
        <v>4990.3</v>
      </c>
      <c r="AI613" s="12">
        <f t="shared" si="1431"/>
        <v>4990.3</v>
      </c>
      <c r="AJ613" s="12">
        <f t="shared" si="1432"/>
        <v>4990.3</v>
      </c>
      <c r="AK613" s="12"/>
      <c r="AL613" s="12"/>
      <c r="AM613" s="12"/>
      <c r="AN613" s="12">
        <f t="shared" si="1550"/>
        <v>4990.3</v>
      </c>
      <c r="AO613" s="12">
        <f t="shared" si="1551"/>
        <v>4990.3</v>
      </c>
      <c r="AP613" s="12">
        <f t="shared" si="1552"/>
        <v>4990.3</v>
      </c>
      <c r="AQ613" s="12"/>
      <c r="AR613" s="1"/>
    </row>
    <row r="614" spans="1:44" ht="47.25" customHeight="1" x14ac:dyDescent="0.25">
      <c r="A614" s="9" t="s">
        <v>249</v>
      </c>
      <c r="B614" s="11"/>
      <c r="C614" s="9"/>
      <c r="D614" s="9"/>
      <c r="E614" s="13" t="s">
        <v>685</v>
      </c>
      <c r="F614" s="12">
        <f>F615</f>
        <v>1988.5</v>
      </c>
      <c r="G614" s="12">
        <f t="shared" ref="G614:AQ614" si="1600">G615</f>
        <v>1988.5</v>
      </c>
      <c r="H614" s="12">
        <f t="shared" si="1600"/>
        <v>1988.5</v>
      </c>
      <c r="I614" s="12">
        <f t="shared" si="1600"/>
        <v>0</v>
      </c>
      <c r="J614" s="12">
        <f t="shared" si="1600"/>
        <v>0</v>
      </c>
      <c r="K614" s="12">
        <f t="shared" si="1600"/>
        <v>0</v>
      </c>
      <c r="L614" s="12">
        <f t="shared" si="1564"/>
        <v>1988.5</v>
      </c>
      <c r="M614" s="12">
        <f t="shared" si="1565"/>
        <v>1988.5</v>
      </c>
      <c r="N614" s="12">
        <f t="shared" si="1566"/>
        <v>1988.5</v>
      </c>
      <c r="O614" s="12">
        <f t="shared" si="1600"/>
        <v>0</v>
      </c>
      <c r="P614" s="12">
        <f t="shared" si="1600"/>
        <v>0</v>
      </c>
      <c r="Q614" s="12">
        <f t="shared" si="1600"/>
        <v>0</v>
      </c>
      <c r="R614" s="12">
        <f t="shared" si="1504"/>
        <v>1988.5</v>
      </c>
      <c r="S614" s="12">
        <f t="shared" si="1505"/>
        <v>1988.5</v>
      </c>
      <c r="T614" s="12">
        <f t="shared" si="1506"/>
        <v>1988.5</v>
      </c>
      <c r="U614" s="12">
        <f t="shared" si="1600"/>
        <v>0</v>
      </c>
      <c r="V614" s="12">
        <f t="shared" si="1600"/>
        <v>0</v>
      </c>
      <c r="W614" s="12">
        <f t="shared" si="1479"/>
        <v>1988.5</v>
      </c>
      <c r="X614" s="12">
        <f t="shared" si="1480"/>
        <v>1988.5</v>
      </c>
      <c r="Y614" s="12">
        <f t="shared" si="1481"/>
        <v>1988.5</v>
      </c>
      <c r="Z614" s="12">
        <f t="shared" si="1600"/>
        <v>0</v>
      </c>
      <c r="AA614" s="12">
        <f t="shared" si="1600"/>
        <v>0</v>
      </c>
      <c r="AB614" s="12">
        <f t="shared" si="1600"/>
        <v>0</v>
      </c>
      <c r="AC614" s="12">
        <f t="shared" si="1468"/>
        <v>1988.5</v>
      </c>
      <c r="AD614" s="12">
        <f t="shared" si="1469"/>
        <v>1988.5</v>
      </c>
      <c r="AE614" s="12">
        <f t="shared" si="1470"/>
        <v>1988.5</v>
      </c>
      <c r="AF614" s="12">
        <f t="shared" si="1600"/>
        <v>0</v>
      </c>
      <c r="AG614" s="12">
        <f t="shared" si="1600"/>
        <v>0</v>
      </c>
      <c r="AH614" s="12">
        <f t="shared" si="1430"/>
        <v>1988.5</v>
      </c>
      <c r="AI614" s="12">
        <f t="shared" si="1431"/>
        <v>1988.5</v>
      </c>
      <c r="AJ614" s="12">
        <f t="shared" si="1432"/>
        <v>1988.5</v>
      </c>
      <c r="AK614" s="12">
        <f t="shared" si="1600"/>
        <v>0</v>
      </c>
      <c r="AL614" s="12">
        <f t="shared" si="1600"/>
        <v>0</v>
      </c>
      <c r="AM614" s="12">
        <f t="shared" si="1600"/>
        <v>0</v>
      </c>
      <c r="AN614" s="12">
        <f t="shared" si="1550"/>
        <v>1988.5</v>
      </c>
      <c r="AO614" s="12">
        <f t="shared" si="1551"/>
        <v>1988.5</v>
      </c>
      <c r="AP614" s="12">
        <f t="shared" si="1552"/>
        <v>1988.5</v>
      </c>
      <c r="AQ614" s="12">
        <f t="shared" si="1600"/>
        <v>0</v>
      </c>
      <c r="AR614" s="1"/>
    </row>
    <row r="615" spans="1:44" ht="47.25" customHeight="1" x14ac:dyDescent="0.25">
      <c r="A615" s="9" t="s">
        <v>89</v>
      </c>
      <c r="B615" s="11"/>
      <c r="C615" s="9"/>
      <c r="D615" s="9"/>
      <c r="E615" s="13" t="s">
        <v>495</v>
      </c>
      <c r="F615" s="12">
        <f t="shared" ref="F615:K615" si="1601">F616+F619</f>
        <v>1988.5</v>
      </c>
      <c r="G615" s="12">
        <f t="shared" si="1601"/>
        <v>1988.5</v>
      </c>
      <c r="H615" s="12">
        <f t="shared" si="1601"/>
        <v>1988.5</v>
      </c>
      <c r="I615" s="12">
        <f t="shared" si="1601"/>
        <v>0</v>
      </c>
      <c r="J615" s="12">
        <f t="shared" si="1601"/>
        <v>0</v>
      </c>
      <c r="K615" s="12">
        <f t="shared" si="1601"/>
        <v>0</v>
      </c>
      <c r="L615" s="12">
        <f t="shared" si="1564"/>
        <v>1988.5</v>
      </c>
      <c r="M615" s="12">
        <f t="shared" si="1565"/>
        <v>1988.5</v>
      </c>
      <c r="N615" s="12">
        <f t="shared" si="1566"/>
        <v>1988.5</v>
      </c>
      <c r="O615" s="12">
        <f t="shared" ref="O615:Q615" si="1602">O616+O619</f>
        <v>0</v>
      </c>
      <c r="P615" s="12">
        <f t="shared" si="1602"/>
        <v>0</v>
      </c>
      <c r="Q615" s="12">
        <f t="shared" si="1602"/>
        <v>0</v>
      </c>
      <c r="R615" s="12">
        <f t="shared" si="1504"/>
        <v>1988.5</v>
      </c>
      <c r="S615" s="12">
        <f t="shared" si="1505"/>
        <v>1988.5</v>
      </c>
      <c r="T615" s="12">
        <f t="shared" si="1506"/>
        <v>1988.5</v>
      </c>
      <c r="U615" s="12">
        <f t="shared" ref="U615:V615" si="1603">U616+U619</f>
        <v>0</v>
      </c>
      <c r="V615" s="12">
        <f t="shared" si="1603"/>
        <v>0</v>
      </c>
      <c r="W615" s="12">
        <f t="shared" si="1479"/>
        <v>1988.5</v>
      </c>
      <c r="X615" s="12">
        <f t="shared" si="1480"/>
        <v>1988.5</v>
      </c>
      <c r="Y615" s="12">
        <f t="shared" si="1481"/>
        <v>1988.5</v>
      </c>
      <c r="Z615" s="12">
        <f t="shared" ref="Z615:AB615" si="1604">Z616+Z619</f>
        <v>0</v>
      </c>
      <c r="AA615" s="12">
        <f t="shared" si="1604"/>
        <v>0</v>
      </c>
      <c r="AB615" s="12">
        <f t="shared" si="1604"/>
        <v>0</v>
      </c>
      <c r="AC615" s="12">
        <f t="shared" si="1468"/>
        <v>1988.5</v>
      </c>
      <c r="AD615" s="12">
        <f t="shared" si="1469"/>
        <v>1988.5</v>
      </c>
      <c r="AE615" s="12">
        <f t="shared" si="1470"/>
        <v>1988.5</v>
      </c>
      <c r="AF615" s="12">
        <f t="shared" ref="AF615:AG615" si="1605">AF616+AF619</f>
        <v>0</v>
      </c>
      <c r="AG615" s="12">
        <f t="shared" si="1605"/>
        <v>0</v>
      </c>
      <c r="AH615" s="12">
        <f t="shared" ref="AH615:AH678" si="1606">AC615+AF615</f>
        <v>1988.5</v>
      </c>
      <c r="AI615" s="12">
        <f t="shared" ref="AI615:AI678" si="1607">AD615+AG615</f>
        <v>1988.5</v>
      </c>
      <c r="AJ615" s="12">
        <f t="shared" ref="AJ615:AJ678" si="1608">AE615</f>
        <v>1988.5</v>
      </c>
      <c r="AK615" s="12">
        <f t="shared" ref="AK615:AQ615" si="1609">AK616+AK619</f>
        <v>0</v>
      </c>
      <c r="AL615" s="12">
        <f t="shared" ref="AL615:AM615" si="1610">AL616+AL619</f>
        <v>0</v>
      </c>
      <c r="AM615" s="12">
        <f t="shared" si="1610"/>
        <v>0</v>
      </c>
      <c r="AN615" s="12">
        <f t="shared" si="1550"/>
        <v>1988.5</v>
      </c>
      <c r="AO615" s="12">
        <f t="shared" si="1551"/>
        <v>1988.5</v>
      </c>
      <c r="AP615" s="12">
        <f t="shared" si="1552"/>
        <v>1988.5</v>
      </c>
      <c r="AQ615" s="12">
        <f t="shared" si="1609"/>
        <v>0</v>
      </c>
      <c r="AR615" s="1"/>
    </row>
    <row r="616" spans="1:44" ht="94.5" customHeight="1" x14ac:dyDescent="0.25">
      <c r="A616" s="9" t="s">
        <v>89</v>
      </c>
      <c r="B616" s="11">
        <v>100</v>
      </c>
      <c r="C616" s="9"/>
      <c r="D616" s="9"/>
      <c r="E616" s="13" t="s">
        <v>423</v>
      </c>
      <c r="F616" s="12">
        <f t="shared" ref="F616:K617" si="1611">F617</f>
        <v>100</v>
      </c>
      <c r="G616" s="12">
        <f t="shared" si="1611"/>
        <v>100</v>
      </c>
      <c r="H616" s="12">
        <f t="shared" si="1611"/>
        <v>100</v>
      </c>
      <c r="I616" s="12">
        <f t="shared" si="1611"/>
        <v>0</v>
      </c>
      <c r="J616" s="12">
        <f t="shared" si="1611"/>
        <v>0</v>
      </c>
      <c r="K616" s="12">
        <f t="shared" si="1611"/>
        <v>0</v>
      </c>
      <c r="L616" s="12">
        <f t="shared" si="1564"/>
        <v>100</v>
      </c>
      <c r="M616" s="12">
        <f t="shared" si="1565"/>
        <v>100</v>
      </c>
      <c r="N616" s="12">
        <f t="shared" si="1566"/>
        <v>100</v>
      </c>
      <c r="O616" s="12">
        <f t="shared" ref="O616:Q617" si="1612">O617</f>
        <v>0</v>
      </c>
      <c r="P616" s="12">
        <f t="shared" si="1612"/>
        <v>0</v>
      </c>
      <c r="Q616" s="12">
        <f t="shared" si="1612"/>
        <v>0</v>
      </c>
      <c r="R616" s="12">
        <f t="shared" si="1504"/>
        <v>100</v>
      </c>
      <c r="S616" s="12">
        <f t="shared" si="1505"/>
        <v>100</v>
      </c>
      <c r="T616" s="12">
        <f t="shared" si="1506"/>
        <v>100</v>
      </c>
      <c r="U616" s="12">
        <f t="shared" ref="U616:V617" si="1613">U617</f>
        <v>0</v>
      </c>
      <c r="V616" s="12">
        <f t="shared" si="1613"/>
        <v>0</v>
      </c>
      <c r="W616" s="12">
        <f t="shared" si="1479"/>
        <v>100</v>
      </c>
      <c r="X616" s="12">
        <f t="shared" si="1480"/>
        <v>100</v>
      </c>
      <c r="Y616" s="12">
        <f t="shared" si="1481"/>
        <v>100</v>
      </c>
      <c r="Z616" s="12">
        <f t="shared" ref="Z616:AB617" si="1614">Z617</f>
        <v>0</v>
      </c>
      <c r="AA616" s="12">
        <f t="shared" si="1614"/>
        <v>0</v>
      </c>
      <c r="AB616" s="12">
        <f t="shared" si="1614"/>
        <v>0</v>
      </c>
      <c r="AC616" s="12">
        <f t="shared" si="1468"/>
        <v>100</v>
      </c>
      <c r="AD616" s="12">
        <f t="shared" si="1469"/>
        <v>100</v>
      </c>
      <c r="AE616" s="12">
        <f t="shared" si="1470"/>
        <v>100</v>
      </c>
      <c r="AF616" s="12">
        <f t="shared" ref="AF616:AG617" si="1615">AF617</f>
        <v>0</v>
      </c>
      <c r="AG616" s="12">
        <f t="shared" si="1615"/>
        <v>0</v>
      </c>
      <c r="AH616" s="12">
        <f t="shared" si="1606"/>
        <v>100</v>
      </c>
      <c r="AI616" s="12">
        <f t="shared" si="1607"/>
        <v>100</v>
      </c>
      <c r="AJ616" s="12">
        <f t="shared" si="1608"/>
        <v>100</v>
      </c>
      <c r="AK616" s="12">
        <f t="shared" ref="AK616:AQ617" si="1616">AK617</f>
        <v>0</v>
      </c>
      <c r="AL616" s="12">
        <f t="shared" si="1616"/>
        <v>0</v>
      </c>
      <c r="AM616" s="12">
        <f t="shared" si="1616"/>
        <v>0</v>
      </c>
      <c r="AN616" s="12">
        <f t="shared" si="1550"/>
        <v>100</v>
      </c>
      <c r="AO616" s="12">
        <f t="shared" si="1551"/>
        <v>100</v>
      </c>
      <c r="AP616" s="12">
        <f t="shared" si="1552"/>
        <v>100</v>
      </c>
      <c r="AQ616" s="12">
        <f t="shared" si="1616"/>
        <v>0</v>
      </c>
      <c r="AR616" s="1"/>
    </row>
    <row r="617" spans="1:44" ht="31.5" customHeight="1" x14ac:dyDescent="0.25">
      <c r="A617" s="9" t="s">
        <v>89</v>
      </c>
      <c r="B617" s="11">
        <v>120</v>
      </c>
      <c r="C617" s="9"/>
      <c r="D617" s="9"/>
      <c r="E617" s="13" t="s">
        <v>425</v>
      </c>
      <c r="F617" s="12">
        <f t="shared" si="1611"/>
        <v>100</v>
      </c>
      <c r="G617" s="12">
        <f t="shared" si="1611"/>
        <v>100</v>
      </c>
      <c r="H617" s="12">
        <f t="shared" si="1611"/>
        <v>100</v>
      </c>
      <c r="I617" s="12">
        <f t="shared" si="1611"/>
        <v>0</v>
      </c>
      <c r="J617" s="12">
        <f t="shared" si="1611"/>
        <v>0</v>
      </c>
      <c r="K617" s="12">
        <f t="shared" si="1611"/>
        <v>0</v>
      </c>
      <c r="L617" s="12">
        <f t="shared" si="1564"/>
        <v>100</v>
      </c>
      <c r="M617" s="12">
        <f t="shared" si="1565"/>
        <v>100</v>
      </c>
      <c r="N617" s="12">
        <f t="shared" si="1566"/>
        <v>100</v>
      </c>
      <c r="O617" s="12">
        <f t="shared" si="1612"/>
        <v>0</v>
      </c>
      <c r="P617" s="12">
        <f t="shared" si="1612"/>
        <v>0</v>
      </c>
      <c r="Q617" s="12">
        <f t="shared" si="1612"/>
        <v>0</v>
      </c>
      <c r="R617" s="12">
        <f t="shared" si="1504"/>
        <v>100</v>
      </c>
      <c r="S617" s="12">
        <f t="shared" si="1505"/>
        <v>100</v>
      </c>
      <c r="T617" s="12">
        <f t="shared" si="1506"/>
        <v>100</v>
      </c>
      <c r="U617" s="12">
        <f t="shared" si="1613"/>
        <v>0</v>
      </c>
      <c r="V617" s="12">
        <f t="shared" si="1613"/>
        <v>0</v>
      </c>
      <c r="W617" s="12">
        <f t="shared" si="1479"/>
        <v>100</v>
      </c>
      <c r="X617" s="12">
        <f t="shared" si="1480"/>
        <v>100</v>
      </c>
      <c r="Y617" s="12">
        <f t="shared" si="1481"/>
        <v>100</v>
      </c>
      <c r="Z617" s="12">
        <f t="shared" si="1614"/>
        <v>0</v>
      </c>
      <c r="AA617" s="12">
        <f t="shared" si="1614"/>
        <v>0</v>
      </c>
      <c r="AB617" s="12">
        <f t="shared" si="1614"/>
        <v>0</v>
      </c>
      <c r="AC617" s="12">
        <f t="shared" si="1468"/>
        <v>100</v>
      </c>
      <c r="AD617" s="12">
        <f t="shared" si="1469"/>
        <v>100</v>
      </c>
      <c r="AE617" s="12">
        <f t="shared" si="1470"/>
        <v>100</v>
      </c>
      <c r="AF617" s="12">
        <f t="shared" si="1615"/>
        <v>0</v>
      </c>
      <c r="AG617" s="12">
        <f t="shared" si="1615"/>
        <v>0</v>
      </c>
      <c r="AH617" s="12">
        <f t="shared" si="1606"/>
        <v>100</v>
      </c>
      <c r="AI617" s="12">
        <f t="shared" si="1607"/>
        <v>100</v>
      </c>
      <c r="AJ617" s="12">
        <f t="shared" si="1608"/>
        <v>100</v>
      </c>
      <c r="AK617" s="12">
        <f t="shared" si="1616"/>
        <v>0</v>
      </c>
      <c r="AL617" s="12">
        <f t="shared" si="1616"/>
        <v>0</v>
      </c>
      <c r="AM617" s="12">
        <f t="shared" si="1616"/>
        <v>0</v>
      </c>
      <c r="AN617" s="12">
        <f t="shared" si="1550"/>
        <v>100</v>
      </c>
      <c r="AO617" s="12">
        <f t="shared" si="1551"/>
        <v>100</v>
      </c>
      <c r="AP617" s="12">
        <f t="shared" si="1552"/>
        <v>100</v>
      </c>
      <c r="AQ617" s="12">
        <f t="shared" si="1616"/>
        <v>0</v>
      </c>
      <c r="AR617" s="1"/>
    </row>
    <row r="618" spans="1:44" ht="31.5" customHeight="1" x14ac:dyDescent="0.25">
      <c r="A618" s="9" t="s">
        <v>89</v>
      </c>
      <c r="B618" s="11">
        <v>120</v>
      </c>
      <c r="C618" s="9" t="s">
        <v>186</v>
      </c>
      <c r="D618" s="9" t="s">
        <v>195</v>
      </c>
      <c r="E618" s="13" t="s">
        <v>402</v>
      </c>
      <c r="F618" s="12">
        <v>100</v>
      </c>
      <c r="G618" s="12">
        <v>100</v>
      </c>
      <c r="H618" s="12">
        <v>100</v>
      </c>
      <c r="I618" s="12"/>
      <c r="J618" s="12"/>
      <c r="K618" s="12"/>
      <c r="L618" s="12">
        <f t="shared" si="1564"/>
        <v>100</v>
      </c>
      <c r="M618" s="12">
        <f t="shared" si="1565"/>
        <v>100</v>
      </c>
      <c r="N618" s="12">
        <f t="shared" si="1566"/>
        <v>100</v>
      </c>
      <c r="O618" s="12"/>
      <c r="P618" s="12"/>
      <c r="Q618" s="12"/>
      <c r="R618" s="12">
        <f t="shared" si="1504"/>
        <v>100</v>
      </c>
      <c r="S618" s="12">
        <f t="shared" si="1505"/>
        <v>100</v>
      </c>
      <c r="T618" s="12">
        <f t="shared" si="1506"/>
        <v>100</v>
      </c>
      <c r="U618" s="12"/>
      <c r="V618" s="12"/>
      <c r="W618" s="12">
        <f t="shared" si="1479"/>
        <v>100</v>
      </c>
      <c r="X618" s="12">
        <f t="shared" si="1480"/>
        <v>100</v>
      </c>
      <c r="Y618" s="12">
        <f t="shared" si="1481"/>
        <v>100</v>
      </c>
      <c r="Z618" s="12"/>
      <c r="AA618" s="12"/>
      <c r="AB618" s="12"/>
      <c r="AC618" s="12">
        <f t="shared" si="1468"/>
        <v>100</v>
      </c>
      <c r="AD618" s="12">
        <f t="shared" si="1469"/>
        <v>100</v>
      </c>
      <c r="AE618" s="12">
        <f t="shared" si="1470"/>
        <v>100</v>
      </c>
      <c r="AF618" s="12"/>
      <c r="AG618" s="12"/>
      <c r="AH618" s="12">
        <f t="shared" si="1606"/>
        <v>100</v>
      </c>
      <c r="AI618" s="12">
        <f t="shared" si="1607"/>
        <v>100</v>
      </c>
      <c r="AJ618" s="12">
        <f t="shared" si="1608"/>
        <v>100</v>
      </c>
      <c r="AK618" s="12"/>
      <c r="AL618" s="12"/>
      <c r="AM618" s="12"/>
      <c r="AN618" s="12">
        <f t="shared" si="1550"/>
        <v>100</v>
      </c>
      <c r="AO618" s="12">
        <f t="shared" si="1551"/>
        <v>100</v>
      </c>
      <c r="AP618" s="12">
        <f t="shared" si="1552"/>
        <v>100</v>
      </c>
      <c r="AQ618" s="12"/>
      <c r="AR618" s="1"/>
    </row>
    <row r="619" spans="1:44" ht="47.25" customHeight="1" x14ac:dyDescent="0.25">
      <c r="A619" s="9" t="s">
        <v>89</v>
      </c>
      <c r="B619" s="11">
        <v>200</v>
      </c>
      <c r="C619" s="9"/>
      <c r="D619" s="9"/>
      <c r="E619" s="13" t="s">
        <v>426</v>
      </c>
      <c r="F619" s="12">
        <f t="shared" ref="F619:K620" si="1617">F620</f>
        <v>1888.5</v>
      </c>
      <c r="G619" s="12">
        <f t="shared" si="1617"/>
        <v>1888.5</v>
      </c>
      <c r="H619" s="12">
        <f t="shared" si="1617"/>
        <v>1888.5</v>
      </c>
      <c r="I619" s="12">
        <f t="shared" si="1617"/>
        <v>0</v>
      </c>
      <c r="J619" s="12">
        <f t="shared" si="1617"/>
        <v>0</v>
      </c>
      <c r="K619" s="12">
        <f t="shared" si="1617"/>
        <v>0</v>
      </c>
      <c r="L619" s="12">
        <f t="shared" si="1564"/>
        <v>1888.5</v>
      </c>
      <c r="M619" s="12">
        <f t="shared" si="1565"/>
        <v>1888.5</v>
      </c>
      <c r="N619" s="12">
        <f t="shared" si="1566"/>
        <v>1888.5</v>
      </c>
      <c r="O619" s="12">
        <f t="shared" ref="O619:Q620" si="1618">O620</f>
        <v>0</v>
      </c>
      <c r="P619" s="12">
        <f t="shared" si="1618"/>
        <v>0</v>
      </c>
      <c r="Q619" s="12">
        <f t="shared" si="1618"/>
        <v>0</v>
      </c>
      <c r="R619" s="12">
        <f t="shared" si="1504"/>
        <v>1888.5</v>
      </c>
      <c r="S619" s="12">
        <f t="shared" si="1505"/>
        <v>1888.5</v>
      </c>
      <c r="T619" s="12">
        <f t="shared" si="1506"/>
        <v>1888.5</v>
      </c>
      <c r="U619" s="12">
        <f t="shared" ref="U619:V620" si="1619">U620</f>
        <v>0</v>
      </c>
      <c r="V619" s="12">
        <f t="shared" si="1619"/>
        <v>0</v>
      </c>
      <c r="W619" s="12">
        <f t="shared" si="1479"/>
        <v>1888.5</v>
      </c>
      <c r="X619" s="12">
        <f t="shared" si="1480"/>
        <v>1888.5</v>
      </c>
      <c r="Y619" s="12">
        <f t="shared" si="1481"/>
        <v>1888.5</v>
      </c>
      <c r="Z619" s="12">
        <f t="shared" ref="Z619:AB620" si="1620">Z620</f>
        <v>0</v>
      </c>
      <c r="AA619" s="12">
        <f t="shared" si="1620"/>
        <v>0</v>
      </c>
      <c r="AB619" s="12">
        <f t="shared" si="1620"/>
        <v>0</v>
      </c>
      <c r="AC619" s="12">
        <f t="shared" si="1468"/>
        <v>1888.5</v>
      </c>
      <c r="AD619" s="12">
        <f t="shared" si="1469"/>
        <v>1888.5</v>
      </c>
      <c r="AE619" s="12">
        <f t="shared" si="1470"/>
        <v>1888.5</v>
      </c>
      <c r="AF619" s="12">
        <f t="shared" ref="AF619:AG620" si="1621">AF620</f>
        <v>0</v>
      </c>
      <c r="AG619" s="12">
        <f t="shared" si="1621"/>
        <v>0</v>
      </c>
      <c r="AH619" s="12">
        <f t="shared" si="1606"/>
        <v>1888.5</v>
      </c>
      <c r="AI619" s="12">
        <f t="shared" si="1607"/>
        <v>1888.5</v>
      </c>
      <c r="AJ619" s="12">
        <f t="shared" si="1608"/>
        <v>1888.5</v>
      </c>
      <c r="AK619" s="12">
        <f t="shared" ref="AK619:AQ620" si="1622">AK620</f>
        <v>0</v>
      </c>
      <c r="AL619" s="12">
        <f t="shared" si="1622"/>
        <v>0</v>
      </c>
      <c r="AM619" s="12">
        <f t="shared" si="1622"/>
        <v>0</v>
      </c>
      <c r="AN619" s="12">
        <f t="shared" si="1550"/>
        <v>1888.5</v>
      </c>
      <c r="AO619" s="12">
        <f t="shared" si="1551"/>
        <v>1888.5</v>
      </c>
      <c r="AP619" s="12">
        <f t="shared" si="1552"/>
        <v>1888.5</v>
      </c>
      <c r="AQ619" s="12">
        <f t="shared" si="1622"/>
        <v>0</v>
      </c>
      <c r="AR619" s="1"/>
    </row>
    <row r="620" spans="1:44" ht="47.25" customHeight="1" x14ac:dyDescent="0.25">
      <c r="A620" s="9" t="s">
        <v>89</v>
      </c>
      <c r="B620" s="11">
        <v>240</v>
      </c>
      <c r="C620" s="9"/>
      <c r="D620" s="9"/>
      <c r="E620" s="13" t="s">
        <v>427</v>
      </c>
      <c r="F620" s="12">
        <f t="shared" si="1617"/>
        <v>1888.5</v>
      </c>
      <c r="G620" s="12">
        <f t="shared" si="1617"/>
        <v>1888.5</v>
      </c>
      <c r="H620" s="12">
        <f t="shared" si="1617"/>
        <v>1888.5</v>
      </c>
      <c r="I620" s="12">
        <f t="shared" si="1617"/>
        <v>0</v>
      </c>
      <c r="J620" s="12">
        <f t="shared" si="1617"/>
        <v>0</v>
      </c>
      <c r="K620" s="12">
        <f t="shared" si="1617"/>
        <v>0</v>
      </c>
      <c r="L620" s="12">
        <f t="shared" si="1564"/>
        <v>1888.5</v>
      </c>
      <c r="M620" s="12">
        <f t="shared" si="1565"/>
        <v>1888.5</v>
      </c>
      <c r="N620" s="12">
        <f t="shared" si="1566"/>
        <v>1888.5</v>
      </c>
      <c r="O620" s="12">
        <f t="shared" si="1618"/>
        <v>0</v>
      </c>
      <c r="P620" s="12">
        <f t="shared" si="1618"/>
        <v>0</v>
      </c>
      <c r="Q620" s="12">
        <f t="shared" si="1618"/>
        <v>0</v>
      </c>
      <c r="R620" s="12">
        <f t="shared" si="1504"/>
        <v>1888.5</v>
      </c>
      <c r="S620" s="12">
        <f t="shared" si="1505"/>
        <v>1888.5</v>
      </c>
      <c r="T620" s="12">
        <f t="shared" si="1506"/>
        <v>1888.5</v>
      </c>
      <c r="U620" s="12">
        <f t="shared" si="1619"/>
        <v>0</v>
      </c>
      <c r="V620" s="12">
        <f t="shared" si="1619"/>
        <v>0</v>
      </c>
      <c r="W620" s="12">
        <f t="shared" si="1479"/>
        <v>1888.5</v>
      </c>
      <c r="X620" s="12">
        <f t="shared" si="1480"/>
        <v>1888.5</v>
      </c>
      <c r="Y620" s="12">
        <f t="shared" si="1481"/>
        <v>1888.5</v>
      </c>
      <c r="Z620" s="12">
        <f t="shared" si="1620"/>
        <v>0</v>
      </c>
      <c r="AA620" s="12">
        <f t="shared" si="1620"/>
        <v>0</v>
      </c>
      <c r="AB620" s="12">
        <f t="shared" si="1620"/>
        <v>0</v>
      </c>
      <c r="AC620" s="12">
        <f t="shared" si="1468"/>
        <v>1888.5</v>
      </c>
      <c r="AD620" s="12">
        <f t="shared" si="1469"/>
        <v>1888.5</v>
      </c>
      <c r="AE620" s="12">
        <f t="shared" si="1470"/>
        <v>1888.5</v>
      </c>
      <c r="AF620" s="12">
        <f t="shared" si="1621"/>
        <v>0</v>
      </c>
      <c r="AG620" s="12">
        <f t="shared" si="1621"/>
        <v>0</v>
      </c>
      <c r="AH620" s="12">
        <f t="shared" si="1606"/>
        <v>1888.5</v>
      </c>
      <c r="AI620" s="12">
        <f t="shared" si="1607"/>
        <v>1888.5</v>
      </c>
      <c r="AJ620" s="12">
        <f t="shared" si="1608"/>
        <v>1888.5</v>
      </c>
      <c r="AK620" s="12">
        <f t="shared" si="1622"/>
        <v>0</v>
      </c>
      <c r="AL620" s="12">
        <f t="shared" si="1622"/>
        <v>0</v>
      </c>
      <c r="AM620" s="12">
        <f t="shared" si="1622"/>
        <v>0</v>
      </c>
      <c r="AN620" s="12">
        <f t="shared" si="1550"/>
        <v>1888.5</v>
      </c>
      <c r="AO620" s="12">
        <f t="shared" si="1551"/>
        <v>1888.5</v>
      </c>
      <c r="AP620" s="12">
        <f t="shared" si="1552"/>
        <v>1888.5</v>
      </c>
      <c r="AQ620" s="12">
        <f t="shared" si="1622"/>
        <v>0</v>
      </c>
      <c r="AR620" s="1"/>
    </row>
    <row r="621" spans="1:44" ht="31.5" customHeight="1" x14ac:dyDescent="0.25">
      <c r="A621" s="9" t="s">
        <v>89</v>
      </c>
      <c r="B621" s="11">
        <v>240</v>
      </c>
      <c r="C621" s="9" t="s">
        <v>186</v>
      </c>
      <c r="D621" s="9" t="s">
        <v>195</v>
      </c>
      <c r="E621" s="13" t="s">
        <v>402</v>
      </c>
      <c r="F621" s="12">
        <v>1888.5</v>
      </c>
      <c r="G621" s="12">
        <v>1888.5</v>
      </c>
      <c r="H621" s="12">
        <v>1888.5</v>
      </c>
      <c r="I621" s="12"/>
      <c r="J621" s="12"/>
      <c r="K621" s="12"/>
      <c r="L621" s="12">
        <f t="shared" si="1564"/>
        <v>1888.5</v>
      </c>
      <c r="M621" s="12">
        <f t="shared" si="1565"/>
        <v>1888.5</v>
      </c>
      <c r="N621" s="12">
        <f t="shared" si="1566"/>
        <v>1888.5</v>
      </c>
      <c r="O621" s="12"/>
      <c r="P621" s="12"/>
      <c r="Q621" s="12"/>
      <c r="R621" s="12">
        <f t="shared" si="1504"/>
        <v>1888.5</v>
      </c>
      <c r="S621" s="12">
        <f t="shared" si="1505"/>
        <v>1888.5</v>
      </c>
      <c r="T621" s="12">
        <f t="shared" si="1506"/>
        <v>1888.5</v>
      </c>
      <c r="U621" s="12"/>
      <c r="V621" s="12"/>
      <c r="W621" s="12">
        <f t="shared" si="1479"/>
        <v>1888.5</v>
      </c>
      <c r="X621" s="12">
        <f t="shared" si="1480"/>
        <v>1888.5</v>
      </c>
      <c r="Y621" s="12">
        <f t="shared" si="1481"/>
        <v>1888.5</v>
      </c>
      <c r="Z621" s="12"/>
      <c r="AA621" s="12"/>
      <c r="AB621" s="12"/>
      <c r="AC621" s="12">
        <f t="shared" si="1468"/>
        <v>1888.5</v>
      </c>
      <c r="AD621" s="12">
        <f t="shared" si="1469"/>
        <v>1888.5</v>
      </c>
      <c r="AE621" s="12">
        <f t="shared" si="1470"/>
        <v>1888.5</v>
      </c>
      <c r="AF621" s="12"/>
      <c r="AG621" s="12"/>
      <c r="AH621" s="12">
        <f t="shared" si="1606"/>
        <v>1888.5</v>
      </c>
      <c r="AI621" s="12">
        <f t="shared" si="1607"/>
        <v>1888.5</v>
      </c>
      <c r="AJ621" s="12">
        <f t="shared" si="1608"/>
        <v>1888.5</v>
      </c>
      <c r="AK621" s="12"/>
      <c r="AL621" s="12"/>
      <c r="AM621" s="12"/>
      <c r="AN621" s="12">
        <f t="shared" si="1550"/>
        <v>1888.5</v>
      </c>
      <c r="AO621" s="12">
        <f t="shared" si="1551"/>
        <v>1888.5</v>
      </c>
      <c r="AP621" s="12">
        <f t="shared" si="1552"/>
        <v>1888.5</v>
      </c>
      <c r="AQ621" s="12"/>
      <c r="AR621" s="1"/>
    </row>
    <row r="622" spans="1:44" s="3" customFormat="1" ht="31.5" customHeight="1" x14ac:dyDescent="0.25">
      <c r="A622" s="7" t="s">
        <v>250</v>
      </c>
      <c r="B622" s="6"/>
      <c r="C622" s="7"/>
      <c r="D622" s="7"/>
      <c r="E622" s="14" t="s">
        <v>496</v>
      </c>
      <c r="F622" s="8">
        <f t="shared" ref="F622:K622" si="1623">F623</f>
        <v>15406.1</v>
      </c>
      <c r="G622" s="8">
        <f t="shared" si="1623"/>
        <v>15406.1</v>
      </c>
      <c r="H622" s="8">
        <f t="shared" si="1623"/>
        <v>15406.1</v>
      </c>
      <c r="I622" s="8">
        <f t="shared" si="1623"/>
        <v>0</v>
      </c>
      <c r="J622" s="8">
        <f t="shared" si="1623"/>
        <v>0</v>
      </c>
      <c r="K622" s="8">
        <f t="shared" si="1623"/>
        <v>0</v>
      </c>
      <c r="L622" s="8">
        <f t="shared" si="1564"/>
        <v>15406.1</v>
      </c>
      <c r="M622" s="8">
        <f t="shared" si="1565"/>
        <v>15406.1</v>
      </c>
      <c r="N622" s="8">
        <f t="shared" si="1566"/>
        <v>15406.1</v>
      </c>
      <c r="O622" s="8">
        <f t="shared" ref="O622:Q622" si="1624">O623</f>
        <v>0</v>
      </c>
      <c r="P622" s="8">
        <f t="shared" si="1624"/>
        <v>0</v>
      </c>
      <c r="Q622" s="8">
        <f t="shared" si="1624"/>
        <v>0</v>
      </c>
      <c r="R622" s="12">
        <f t="shared" si="1504"/>
        <v>15406.1</v>
      </c>
      <c r="S622" s="12">
        <f t="shared" si="1505"/>
        <v>15406.1</v>
      </c>
      <c r="T622" s="12">
        <f t="shared" si="1506"/>
        <v>15406.1</v>
      </c>
      <c r="U622" s="8">
        <f t="shared" ref="U622:V622" si="1625">U623</f>
        <v>0</v>
      </c>
      <c r="V622" s="8">
        <f t="shared" si="1625"/>
        <v>0</v>
      </c>
      <c r="W622" s="12">
        <f t="shared" si="1479"/>
        <v>15406.1</v>
      </c>
      <c r="X622" s="12">
        <f t="shared" si="1480"/>
        <v>15406.1</v>
      </c>
      <c r="Y622" s="12">
        <f t="shared" si="1481"/>
        <v>15406.1</v>
      </c>
      <c r="Z622" s="8">
        <f t="shared" ref="Z622:AB622" si="1626">Z623</f>
        <v>-840.13</v>
      </c>
      <c r="AA622" s="8">
        <f t="shared" si="1626"/>
        <v>0</v>
      </c>
      <c r="AB622" s="8">
        <f t="shared" si="1626"/>
        <v>0</v>
      </c>
      <c r="AC622" s="12">
        <f t="shared" si="1468"/>
        <v>14565.970000000001</v>
      </c>
      <c r="AD622" s="12">
        <f t="shared" si="1469"/>
        <v>15406.1</v>
      </c>
      <c r="AE622" s="12">
        <f t="shared" si="1470"/>
        <v>15406.1</v>
      </c>
      <c r="AF622" s="8">
        <f t="shared" ref="AF622:AG622" si="1627">AF623</f>
        <v>0</v>
      </c>
      <c r="AG622" s="8">
        <f t="shared" si="1627"/>
        <v>0</v>
      </c>
      <c r="AH622" s="8">
        <f t="shared" si="1606"/>
        <v>14565.970000000001</v>
      </c>
      <c r="AI622" s="8">
        <f t="shared" si="1607"/>
        <v>15406.1</v>
      </c>
      <c r="AJ622" s="8">
        <f t="shared" si="1608"/>
        <v>15406.1</v>
      </c>
      <c r="AK622" s="8">
        <f t="shared" ref="AK622:AQ622" si="1628">AK623</f>
        <v>-439.12299999999999</v>
      </c>
      <c r="AL622" s="8">
        <f t="shared" si="1628"/>
        <v>0</v>
      </c>
      <c r="AM622" s="8">
        <f t="shared" si="1628"/>
        <v>0</v>
      </c>
      <c r="AN622" s="8">
        <f t="shared" si="1550"/>
        <v>14126.847000000002</v>
      </c>
      <c r="AO622" s="8">
        <f t="shared" si="1551"/>
        <v>15406.1</v>
      </c>
      <c r="AP622" s="8">
        <f t="shared" si="1552"/>
        <v>15406.1</v>
      </c>
      <c r="AQ622" s="8">
        <f t="shared" si="1628"/>
        <v>0</v>
      </c>
      <c r="AR622" s="52"/>
    </row>
    <row r="623" spans="1:44" s="26" customFormat="1" ht="63" customHeight="1" x14ac:dyDescent="0.25">
      <c r="A623" s="27" t="s">
        <v>251</v>
      </c>
      <c r="B623" s="28"/>
      <c r="C623" s="27"/>
      <c r="D623" s="27"/>
      <c r="E623" s="23" t="s">
        <v>686</v>
      </c>
      <c r="F623" s="29">
        <f t="shared" ref="F623:K623" si="1629">F624+F633+F646</f>
        <v>15406.1</v>
      </c>
      <c r="G623" s="29">
        <f t="shared" si="1629"/>
        <v>15406.1</v>
      </c>
      <c r="H623" s="29">
        <f t="shared" si="1629"/>
        <v>15406.1</v>
      </c>
      <c r="I623" s="29">
        <f t="shared" si="1629"/>
        <v>0</v>
      </c>
      <c r="J623" s="29">
        <f t="shared" si="1629"/>
        <v>0</v>
      </c>
      <c r="K623" s="29">
        <f t="shared" si="1629"/>
        <v>0</v>
      </c>
      <c r="L623" s="29">
        <f t="shared" si="1564"/>
        <v>15406.1</v>
      </c>
      <c r="M623" s="29">
        <f t="shared" si="1565"/>
        <v>15406.1</v>
      </c>
      <c r="N623" s="29">
        <f t="shared" si="1566"/>
        <v>15406.1</v>
      </c>
      <c r="O623" s="29">
        <f t="shared" ref="O623:Q623" si="1630">O624+O633+O646</f>
        <v>0</v>
      </c>
      <c r="P623" s="29">
        <f t="shared" si="1630"/>
        <v>0</v>
      </c>
      <c r="Q623" s="29">
        <f t="shared" si="1630"/>
        <v>0</v>
      </c>
      <c r="R623" s="12">
        <f t="shared" si="1504"/>
        <v>15406.1</v>
      </c>
      <c r="S623" s="12">
        <f t="shared" si="1505"/>
        <v>15406.1</v>
      </c>
      <c r="T623" s="12">
        <f t="shared" si="1506"/>
        <v>15406.1</v>
      </c>
      <c r="U623" s="29">
        <f t="shared" ref="U623:V623" si="1631">U624+U633+U646</f>
        <v>0</v>
      </c>
      <c r="V623" s="29">
        <f t="shared" si="1631"/>
        <v>0</v>
      </c>
      <c r="W623" s="12">
        <f t="shared" si="1479"/>
        <v>15406.1</v>
      </c>
      <c r="X623" s="12">
        <f t="shared" si="1480"/>
        <v>15406.1</v>
      </c>
      <c r="Y623" s="12">
        <f t="shared" si="1481"/>
        <v>15406.1</v>
      </c>
      <c r="Z623" s="29">
        <f t="shared" ref="Z623:AB623" si="1632">Z624+Z633+Z646</f>
        <v>-840.13</v>
      </c>
      <c r="AA623" s="29">
        <f t="shared" si="1632"/>
        <v>0</v>
      </c>
      <c r="AB623" s="29">
        <f t="shared" si="1632"/>
        <v>0</v>
      </c>
      <c r="AC623" s="12">
        <f t="shared" ref="AC623:AC686" si="1633">W623+Z623</f>
        <v>14565.970000000001</v>
      </c>
      <c r="AD623" s="12">
        <f t="shared" ref="AD623:AD686" si="1634">X623+AA623</f>
        <v>15406.1</v>
      </c>
      <c r="AE623" s="12">
        <f t="shared" ref="AE623:AE686" si="1635">Y623+AB623</f>
        <v>15406.1</v>
      </c>
      <c r="AF623" s="29">
        <f t="shared" ref="AF623:AG623" si="1636">AF624+AF633+AF646</f>
        <v>0</v>
      </c>
      <c r="AG623" s="29">
        <f t="shared" si="1636"/>
        <v>0</v>
      </c>
      <c r="AH623" s="29">
        <f t="shared" si="1606"/>
        <v>14565.970000000001</v>
      </c>
      <c r="AI623" s="29">
        <f t="shared" si="1607"/>
        <v>15406.1</v>
      </c>
      <c r="AJ623" s="29">
        <f t="shared" si="1608"/>
        <v>15406.1</v>
      </c>
      <c r="AK623" s="29">
        <f t="shared" ref="AK623:AQ623" si="1637">AK624+AK633+AK646</f>
        <v>-439.12299999999999</v>
      </c>
      <c r="AL623" s="29">
        <f t="shared" ref="AL623:AM623" si="1638">AL624+AL633+AL646</f>
        <v>0</v>
      </c>
      <c r="AM623" s="29">
        <f t="shared" si="1638"/>
        <v>0</v>
      </c>
      <c r="AN623" s="29">
        <f t="shared" si="1550"/>
        <v>14126.847000000002</v>
      </c>
      <c r="AO623" s="29">
        <f t="shared" si="1551"/>
        <v>15406.1</v>
      </c>
      <c r="AP623" s="29">
        <f t="shared" si="1552"/>
        <v>15406.1</v>
      </c>
      <c r="AQ623" s="29">
        <f t="shared" si="1637"/>
        <v>0</v>
      </c>
      <c r="AR623" s="25"/>
    </row>
    <row r="624" spans="1:44" ht="47.25" customHeight="1" x14ac:dyDescent="0.25">
      <c r="A624" s="9" t="s">
        <v>252</v>
      </c>
      <c r="B624" s="11"/>
      <c r="C624" s="9"/>
      <c r="D624" s="9"/>
      <c r="E624" s="13" t="s">
        <v>832</v>
      </c>
      <c r="F624" s="12">
        <f t="shared" ref="F624:K624" si="1639">F629+F625</f>
        <v>5589.8</v>
      </c>
      <c r="G624" s="12">
        <f t="shared" si="1639"/>
        <v>5589.8</v>
      </c>
      <c r="H624" s="12">
        <f t="shared" si="1639"/>
        <v>5589.8</v>
      </c>
      <c r="I624" s="12">
        <f t="shared" si="1639"/>
        <v>0</v>
      </c>
      <c r="J624" s="12">
        <f t="shared" si="1639"/>
        <v>0</v>
      </c>
      <c r="K624" s="12">
        <f t="shared" si="1639"/>
        <v>0</v>
      </c>
      <c r="L624" s="12">
        <f t="shared" si="1564"/>
        <v>5589.8</v>
      </c>
      <c r="M624" s="12">
        <f t="shared" si="1565"/>
        <v>5589.8</v>
      </c>
      <c r="N624" s="12">
        <f t="shared" si="1566"/>
        <v>5589.8</v>
      </c>
      <c r="O624" s="12">
        <f t="shared" ref="O624:Q624" si="1640">O629+O625</f>
        <v>0</v>
      </c>
      <c r="P624" s="12">
        <f t="shared" si="1640"/>
        <v>0</v>
      </c>
      <c r="Q624" s="12">
        <f t="shared" si="1640"/>
        <v>0</v>
      </c>
      <c r="R624" s="12">
        <f t="shared" si="1504"/>
        <v>5589.8</v>
      </c>
      <c r="S624" s="12">
        <f t="shared" si="1505"/>
        <v>5589.8</v>
      </c>
      <c r="T624" s="12">
        <f t="shared" si="1506"/>
        <v>5589.8</v>
      </c>
      <c r="U624" s="12">
        <f t="shared" ref="U624:V624" si="1641">U629+U625</f>
        <v>0</v>
      </c>
      <c r="V624" s="12">
        <f t="shared" si="1641"/>
        <v>0</v>
      </c>
      <c r="W624" s="12">
        <f t="shared" si="1479"/>
        <v>5589.8</v>
      </c>
      <c r="X624" s="12">
        <f t="shared" si="1480"/>
        <v>5589.8</v>
      </c>
      <c r="Y624" s="12">
        <f t="shared" si="1481"/>
        <v>5589.8</v>
      </c>
      <c r="Z624" s="12">
        <f t="shared" ref="Z624:AB624" si="1642">Z629+Z625</f>
        <v>-123.83</v>
      </c>
      <c r="AA624" s="12">
        <f t="shared" si="1642"/>
        <v>0</v>
      </c>
      <c r="AB624" s="12">
        <f t="shared" si="1642"/>
        <v>0</v>
      </c>
      <c r="AC624" s="12">
        <f t="shared" si="1633"/>
        <v>5465.97</v>
      </c>
      <c r="AD624" s="12">
        <f t="shared" si="1634"/>
        <v>5589.8</v>
      </c>
      <c r="AE624" s="12">
        <f t="shared" si="1635"/>
        <v>5589.8</v>
      </c>
      <c r="AF624" s="12">
        <f t="shared" ref="AF624:AG624" si="1643">AF629+AF625</f>
        <v>0</v>
      </c>
      <c r="AG624" s="12">
        <f t="shared" si="1643"/>
        <v>0</v>
      </c>
      <c r="AH624" s="12">
        <f t="shared" si="1606"/>
        <v>5465.97</v>
      </c>
      <c r="AI624" s="12">
        <f t="shared" si="1607"/>
        <v>5589.8</v>
      </c>
      <c r="AJ624" s="12">
        <f t="shared" si="1608"/>
        <v>5589.8</v>
      </c>
      <c r="AK624" s="12">
        <f t="shared" ref="AK624:AQ624" si="1644">AK629+AK625</f>
        <v>0</v>
      </c>
      <c r="AL624" s="12">
        <f t="shared" ref="AL624:AM624" si="1645">AL629+AL625</f>
        <v>0</v>
      </c>
      <c r="AM624" s="12">
        <f t="shared" si="1645"/>
        <v>0</v>
      </c>
      <c r="AN624" s="12">
        <f t="shared" si="1550"/>
        <v>5465.97</v>
      </c>
      <c r="AO624" s="12">
        <f t="shared" si="1551"/>
        <v>5589.8</v>
      </c>
      <c r="AP624" s="12">
        <f t="shared" si="1552"/>
        <v>5589.8</v>
      </c>
      <c r="AQ624" s="12">
        <f t="shared" si="1644"/>
        <v>0</v>
      </c>
      <c r="AR624" s="1"/>
    </row>
    <row r="625" spans="1:44" ht="31.5" customHeight="1" x14ac:dyDescent="0.25">
      <c r="A625" s="9" t="s">
        <v>727</v>
      </c>
      <c r="B625" s="11"/>
      <c r="C625" s="9"/>
      <c r="D625" s="9"/>
      <c r="E625" s="13" t="s">
        <v>784</v>
      </c>
      <c r="F625" s="12">
        <f t="shared" ref="F625:K627" si="1646">F626</f>
        <v>1000</v>
      </c>
      <c r="G625" s="12">
        <f t="shared" si="1646"/>
        <v>1000</v>
      </c>
      <c r="H625" s="12">
        <f t="shared" si="1646"/>
        <v>1000</v>
      </c>
      <c r="I625" s="12">
        <f t="shared" si="1646"/>
        <v>0</v>
      </c>
      <c r="J625" s="12">
        <f t="shared" si="1646"/>
        <v>0</v>
      </c>
      <c r="K625" s="12">
        <f t="shared" si="1646"/>
        <v>0</v>
      </c>
      <c r="L625" s="12">
        <f t="shared" si="1564"/>
        <v>1000</v>
      </c>
      <c r="M625" s="12">
        <f t="shared" si="1565"/>
        <v>1000</v>
      </c>
      <c r="N625" s="12">
        <f t="shared" si="1566"/>
        <v>1000</v>
      </c>
      <c r="O625" s="12">
        <f t="shared" ref="O625:Q627" si="1647">O626</f>
        <v>0</v>
      </c>
      <c r="P625" s="12">
        <f t="shared" si="1647"/>
        <v>0</v>
      </c>
      <c r="Q625" s="12">
        <f t="shared" si="1647"/>
        <v>0</v>
      </c>
      <c r="R625" s="12">
        <f t="shared" si="1504"/>
        <v>1000</v>
      </c>
      <c r="S625" s="12">
        <f t="shared" si="1505"/>
        <v>1000</v>
      </c>
      <c r="T625" s="12">
        <f t="shared" si="1506"/>
        <v>1000</v>
      </c>
      <c r="U625" s="12">
        <f t="shared" ref="U625:V627" si="1648">U626</f>
        <v>0</v>
      </c>
      <c r="V625" s="12">
        <f t="shared" si="1648"/>
        <v>0</v>
      </c>
      <c r="W625" s="12">
        <f t="shared" si="1479"/>
        <v>1000</v>
      </c>
      <c r="X625" s="12">
        <f t="shared" si="1480"/>
        <v>1000</v>
      </c>
      <c r="Y625" s="12">
        <f t="shared" si="1481"/>
        <v>1000</v>
      </c>
      <c r="Z625" s="12">
        <f t="shared" ref="Z625:AB627" si="1649">Z626</f>
        <v>0</v>
      </c>
      <c r="AA625" s="12">
        <f t="shared" si="1649"/>
        <v>0</v>
      </c>
      <c r="AB625" s="12">
        <f t="shared" si="1649"/>
        <v>0</v>
      </c>
      <c r="AC625" s="12">
        <f t="shared" si="1633"/>
        <v>1000</v>
      </c>
      <c r="AD625" s="12">
        <f t="shared" si="1634"/>
        <v>1000</v>
      </c>
      <c r="AE625" s="12">
        <f t="shared" si="1635"/>
        <v>1000</v>
      </c>
      <c r="AF625" s="12">
        <f t="shared" ref="AF625:AG627" si="1650">AF626</f>
        <v>0</v>
      </c>
      <c r="AG625" s="12">
        <f t="shared" si="1650"/>
        <v>0</v>
      </c>
      <c r="AH625" s="12">
        <f t="shared" si="1606"/>
        <v>1000</v>
      </c>
      <c r="AI625" s="12">
        <f t="shared" si="1607"/>
        <v>1000</v>
      </c>
      <c r="AJ625" s="12">
        <f t="shared" si="1608"/>
        <v>1000</v>
      </c>
      <c r="AK625" s="12">
        <f t="shared" ref="AK625:AQ627" si="1651">AK626</f>
        <v>0</v>
      </c>
      <c r="AL625" s="12">
        <f t="shared" si="1651"/>
        <v>0</v>
      </c>
      <c r="AM625" s="12">
        <f t="shared" si="1651"/>
        <v>0</v>
      </c>
      <c r="AN625" s="12">
        <f t="shared" si="1550"/>
        <v>1000</v>
      </c>
      <c r="AO625" s="12">
        <f t="shared" si="1551"/>
        <v>1000</v>
      </c>
      <c r="AP625" s="12">
        <f t="shared" si="1552"/>
        <v>1000</v>
      </c>
      <c r="AQ625" s="12">
        <f t="shared" si="1651"/>
        <v>0</v>
      </c>
      <c r="AR625" s="1"/>
    </row>
    <row r="626" spans="1:44" ht="47.25" customHeight="1" x14ac:dyDescent="0.25">
      <c r="A626" s="9" t="s">
        <v>727</v>
      </c>
      <c r="B626" s="11">
        <v>200</v>
      </c>
      <c r="C626" s="9"/>
      <c r="D626" s="9"/>
      <c r="E626" s="13" t="s">
        <v>426</v>
      </c>
      <c r="F626" s="12">
        <f t="shared" si="1646"/>
        <v>1000</v>
      </c>
      <c r="G626" s="12">
        <f t="shared" si="1646"/>
        <v>1000</v>
      </c>
      <c r="H626" s="12">
        <f t="shared" si="1646"/>
        <v>1000</v>
      </c>
      <c r="I626" s="12">
        <f t="shared" si="1646"/>
        <v>0</v>
      </c>
      <c r="J626" s="12">
        <f t="shared" si="1646"/>
        <v>0</v>
      </c>
      <c r="K626" s="12">
        <f t="shared" si="1646"/>
        <v>0</v>
      </c>
      <c r="L626" s="12">
        <f t="shared" si="1564"/>
        <v>1000</v>
      </c>
      <c r="M626" s="12">
        <f t="shared" si="1565"/>
        <v>1000</v>
      </c>
      <c r="N626" s="12">
        <f t="shared" si="1566"/>
        <v>1000</v>
      </c>
      <c r="O626" s="12">
        <f t="shared" si="1647"/>
        <v>0</v>
      </c>
      <c r="P626" s="12">
        <f t="shared" si="1647"/>
        <v>0</v>
      </c>
      <c r="Q626" s="12">
        <f t="shared" si="1647"/>
        <v>0</v>
      </c>
      <c r="R626" s="12">
        <f t="shared" si="1504"/>
        <v>1000</v>
      </c>
      <c r="S626" s="12">
        <f t="shared" si="1505"/>
        <v>1000</v>
      </c>
      <c r="T626" s="12">
        <f t="shared" si="1506"/>
        <v>1000</v>
      </c>
      <c r="U626" s="12">
        <f t="shared" si="1648"/>
        <v>0</v>
      </c>
      <c r="V626" s="12">
        <f t="shared" si="1648"/>
        <v>0</v>
      </c>
      <c r="W626" s="12">
        <f t="shared" si="1479"/>
        <v>1000</v>
      </c>
      <c r="X626" s="12">
        <f t="shared" si="1480"/>
        <v>1000</v>
      </c>
      <c r="Y626" s="12">
        <f t="shared" si="1481"/>
        <v>1000</v>
      </c>
      <c r="Z626" s="12">
        <f t="shared" si="1649"/>
        <v>0</v>
      </c>
      <c r="AA626" s="12">
        <f t="shared" si="1649"/>
        <v>0</v>
      </c>
      <c r="AB626" s="12">
        <f t="shared" si="1649"/>
        <v>0</v>
      </c>
      <c r="AC626" s="12">
        <f t="shared" si="1633"/>
        <v>1000</v>
      </c>
      <c r="AD626" s="12">
        <f t="shared" si="1634"/>
        <v>1000</v>
      </c>
      <c r="AE626" s="12">
        <f t="shared" si="1635"/>
        <v>1000</v>
      </c>
      <c r="AF626" s="12">
        <f t="shared" si="1650"/>
        <v>0</v>
      </c>
      <c r="AG626" s="12">
        <f t="shared" si="1650"/>
        <v>0</v>
      </c>
      <c r="AH626" s="12">
        <f t="shared" si="1606"/>
        <v>1000</v>
      </c>
      <c r="AI626" s="12">
        <f t="shared" si="1607"/>
        <v>1000</v>
      </c>
      <c r="AJ626" s="12">
        <f t="shared" si="1608"/>
        <v>1000</v>
      </c>
      <c r="AK626" s="12">
        <f t="shared" si="1651"/>
        <v>0</v>
      </c>
      <c r="AL626" s="12">
        <f t="shared" si="1651"/>
        <v>0</v>
      </c>
      <c r="AM626" s="12">
        <f t="shared" si="1651"/>
        <v>0</v>
      </c>
      <c r="AN626" s="12">
        <f t="shared" si="1550"/>
        <v>1000</v>
      </c>
      <c r="AO626" s="12">
        <f t="shared" si="1551"/>
        <v>1000</v>
      </c>
      <c r="AP626" s="12">
        <f t="shared" si="1552"/>
        <v>1000</v>
      </c>
      <c r="AQ626" s="12">
        <f t="shared" si="1651"/>
        <v>0</v>
      </c>
      <c r="AR626" s="1"/>
    </row>
    <row r="627" spans="1:44" ht="47.25" customHeight="1" x14ac:dyDescent="0.25">
      <c r="A627" s="9" t="s">
        <v>727</v>
      </c>
      <c r="B627" s="11">
        <v>240</v>
      </c>
      <c r="C627" s="9"/>
      <c r="D627" s="9"/>
      <c r="E627" s="13" t="s">
        <v>427</v>
      </c>
      <c r="F627" s="12">
        <f t="shared" si="1646"/>
        <v>1000</v>
      </c>
      <c r="G627" s="12">
        <f t="shared" si="1646"/>
        <v>1000</v>
      </c>
      <c r="H627" s="12">
        <f t="shared" si="1646"/>
        <v>1000</v>
      </c>
      <c r="I627" s="12">
        <f t="shared" si="1646"/>
        <v>0</v>
      </c>
      <c r="J627" s="12">
        <f t="shared" si="1646"/>
        <v>0</v>
      </c>
      <c r="K627" s="12">
        <f t="shared" si="1646"/>
        <v>0</v>
      </c>
      <c r="L627" s="12">
        <f t="shared" si="1564"/>
        <v>1000</v>
      </c>
      <c r="M627" s="12">
        <f t="shared" si="1565"/>
        <v>1000</v>
      </c>
      <c r="N627" s="12">
        <f t="shared" si="1566"/>
        <v>1000</v>
      </c>
      <c r="O627" s="12">
        <f t="shared" si="1647"/>
        <v>0</v>
      </c>
      <c r="P627" s="12">
        <f t="shared" si="1647"/>
        <v>0</v>
      </c>
      <c r="Q627" s="12">
        <f t="shared" si="1647"/>
        <v>0</v>
      </c>
      <c r="R627" s="12">
        <f t="shared" si="1504"/>
        <v>1000</v>
      </c>
      <c r="S627" s="12">
        <f t="shared" si="1505"/>
        <v>1000</v>
      </c>
      <c r="T627" s="12">
        <f t="shared" si="1506"/>
        <v>1000</v>
      </c>
      <c r="U627" s="12">
        <f t="shared" si="1648"/>
        <v>0</v>
      </c>
      <c r="V627" s="12">
        <f t="shared" si="1648"/>
        <v>0</v>
      </c>
      <c r="W627" s="12">
        <f t="shared" si="1479"/>
        <v>1000</v>
      </c>
      <c r="X627" s="12">
        <f t="shared" si="1480"/>
        <v>1000</v>
      </c>
      <c r="Y627" s="12">
        <f t="shared" si="1481"/>
        <v>1000</v>
      </c>
      <c r="Z627" s="12">
        <f t="shared" si="1649"/>
        <v>0</v>
      </c>
      <c r="AA627" s="12">
        <f t="shared" si="1649"/>
        <v>0</v>
      </c>
      <c r="AB627" s="12">
        <f t="shared" si="1649"/>
        <v>0</v>
      </c>
      <c r="AC627" s="12">
        <f t="shared" si="1633"/>
        <v>1000</v>
      </c>
      <c r="AD627" s="12">
        <f t="shared" si="1634"/>
        <v>1000</v>
      </c>
      <c r="AE627" s="12">
        <f t="shared" si="1635"/>
        <v>1000</v>
      </c>
      <c r="AF627" s="12">
        <f t="shared" si="1650"/>
        <v>0</v>
      </c>
      <c r="AG627" s="12">
        <f t="shared" si="1650"/>
        <v>0</v>
      </c>
      <c r="AH627" s="12">
        <f t="shared" si="1606"/>
        <v>1000</v>
      </c>
      <c r="AI627" s="12">
        <f t="shared" si="1607"/>
        <v>1000</v>
      </c>
      <c r="AJ627" s="12">
        <f t="shared" si="1608"/>
        <v>1000</v>
      </c>
      <c r="AK627" s="12">
        <f t="shared" si="1651"/>
        <v>0</v>
      </c>
      <c r="AL627" s="12">
        <f t="shared" si="1651"/>
        <v>0</v>
      </c>
      <c r="AM627" s="12">
        <f t="shared" si="1651"/>
        <v>0</v>
      </c>
      <c r="AN627" s="12">
        <f t="shared" si="1550"/>
        <v>1000</v>
      </c>
      <c r="AO627" s="12">
        <f t="shared" si="1551"/>
        <v>1000</v>
      </c>
      <c r="AP627" s="12">
        <f t="shared" si="1552"/>
        <v>1000</v>
      </c>
      <c r="AQ627" s="12">
        <f t="shared" si="1651"/>
        <v>0</v>
      </c>
      <c r="AR627" s="1"/>
    </row>
    <row r="628" spans="1:44" ht="31.5" customHeight="1" x14ac:dyDescent="0.25">
      <c r="A628" s="9" t="s">
        <v>727</v>
      </c>
      <c r="B628" s="11">
        <v>240</v>
      </c>
      <c r="C628" s="9" t="s">
        <v>186</v>
      </c>
      <c r="D628" s="9" t="s">
        <v>195</v>
      </c>
      <c r="E628" s="13" t="s">
        <v>402</v>
      </c>
      <c r="F628" s="12">
        <v>1000</v>
      </c>
      <c r="G628" s="12">
        <v>1000</v>
      </c>
      <c r="H628" s="12">
        <v>1000</v>
      </c>
      <c r="I628" s="12"/>
      <c r="J628" s="12"/>
      <c r="K628" s="12"/>
      <c r="L628" s="12">
        <f t="shared" si="1564"/>
        <v>1000</v>
      </c>
      <c r="M628" s="12">
        <f t="shared" si="1565"/>
        <v>1000</v>
      </c>
      <c r="N628" s="12">
        <f t="shared" si="1566"/>
        <v>1000</v>
      </c>
      <c r="O628" s="12"/>
      <c r="P628" s="12"/>
      <c r="Q628" s="12"/>
      <c r="R628" s="12">
        <f t="shared" si="1504"/>
        <v>1000</v>
      </c>
      <c r="S628" s="12">
        <f t="shared" si="1505"/>
        <v>1000</v>
      </c>
      <c r="T628" s="12">
        <f t="shared" si="1506"/>
        <v>1000</v>
      </c>
      <c r="U628" s="12"/>
      <c r="V628" s="12"/>
      <c r="W628" s="12">
        <f t="shared" si="1479"/>
        <v>1000</v>
      </c>
      <c r="X628" s="12">
        <f t="shared" si="1480"/>
        <v>1000</v>
      </c>
      <c r="Y628" s="12">
        <f t="shared" si="1481"/>
        <v>1000</v>
      </c>
      <c r="Z628" s="12"/>
      <c r="AA628" s="12"/>
      <c r="AB628" s="12"/>
      <c r="AC628" s="12">
        <f t="shared" si="1633"/>
        <v>1000</v>
      </c>
      <c r="AD628" s="12">
        <f t="shared" si="1634"/>
        <v>1000</v>
      </c>
      <c r="AE628" s="12">
        <f t="shared" si="1635"/>
        <v>1000</v>
      </c>
      <c r="AF628" s="12"/>
      <c r="AG628" s="12"/>
      <c r="AH628" s="12">
        <f t="shared" si="1606"/>
        <v>1000</v>
      </c>
      <c r="AI628" s="12">
        <f t="shared" si="1607"/>
        <v>1000</v>
      </c>
      <c r="AJ628" s="12">
        <f t="shared" si="1608"/>
        <v>1000</v>
      </c>
      <c r="AK628" s="12"/>
      <c r="AL628" s="12"/>
      <c r="AM628" s="12"/>
      <c r="AN628" s="12">
        <f t="shared" si="1550"/>
        <v>1000</v>
      </c>
      <c r="AO628" s="12">
        <f t="shared" si="1551"/>
        <v>1000</v>
      </c>
      <c r="AP628" s="12">
        <f t="shared" si="1552"/>
        <v>1000</v>
      </c>
      <c r="AQ628" s="12"/>
      <c r="AR628" s="1"/>
    </row>
    <row r="629" spans="1:44" ht="31.5" customHeight="1" x14ac:dyDescent="0.25">
      <c r="A629" s="9" t="s">
        <v>90</v>
      </c>
      <c r="B629" s="11"/>
      <c r="C629" s="9"/>
      <c r="D629" s="9"/>
      <c r="E629" s="13" t="s">
        <v>944</v>
      </c>
      <c r="F629" s="12">
        <f t="shared" ref="F629:K631" si="1652">F630</f>
        <v>4589.8</v>
      </c>
      <c r="G629" s="12">
        <f t="shared" si="1652"/>
        <v>4589.8</v>
      </c>
      <c r="H629" s="12">
        <f t="shared" si="1652"/>
        <v>4589.8</v>
      </c>
      <c r="I629" s="12">
        <f t="shared" si="1652"/>
        <v>0</v>
      </c>
      <c r="J629" s="12">
        <f t="shared" si="1652"/>
        <v>0</v>
      </c>
      <c r="K629" s="12">
        <f t="shared" si="1652"/>
        <v>0</v>
      </c>
      <c r="L629" s="12">
        <f t="shared" si="1564"/>
        <v>4589.8</v>
      </c>
      <c r="M629" s="12">
        <f t="shared" si="1565"/>
        <v>4589.8</v>
      </c>
      <c r="N629" s="12">
        <f t="shared" si="1566"/>
        <v>4589.8</v>
      </c>
      <c r="O629" s="12">
        <f t="shared" ref="O629:Q631" si="1653">O630</f>
        <v>0</v>
      </c>
      <c r="P629" s="12">
        <f t="shared" si="1653"/>
        <v>0</v>
      </c>
      <c r="Q629" s="12">
        <f t="shared" si="1653"/>
        <v>0</v>
      </c>
      <c r="R629" s="12">
        <f t="shared" si="1504"/>
        <v>4589.8</v>
      </c>
      <c r="S629" s="12">
        <f t="shared" si="1505"/>
        <v>4589.8</v>
      </c>
      <c r="T629" s="12">
        <f t="shared" si="1506"/>
        <v>4589.8</v>
      </c>
      <c r="U629" s="12">
        <f t="shared" ref="U629:V631" si="1654">U630</f>
        <v>0</v>
      </c>
      <c r="V629" s="12">
        <f t="shared" si="1654"/>
        <v>0</v>
      </c>
      <c r="W629" s="12">
        <f t="shared" ref="W629:W696" si="1655">R629+U629</f>
        <v>4589.8</v>
      </c>
      <c r="X629" s="12">
        <f t="shared" ref="X629:X696" si="1656">S629+V629</f>
        <v>4589.8</v>
      </c>
      <c r="Y629" s="12">
        <f t="shared" ref="Y629:Y696" si="1657">T629</f>
        <v>4589.8</v>
      </c>
      <c r="Z629" s="12">
        <f t="shared" ref="Z629:AB631" si="1658">Z630</f>
        <v>-123.83</v>
      </c>
      <c r="AA629" s="12">
        <f t="shared" si="1658"/>
        <v>0</v>
      </c>
      <c r="AB629" s="12">
        <f t="shared" si="1658"/>
        <v>0</v>
      </c>
      <c r="AC629" s="12">
        <f t="shared" si="1633"/>
        <v>4465.97</v>
      </c>
      <c r="AD629" s="12">
        <f t="shared" si="1634"/>
        <v>4589.8</v>
      </c>
      <c r="AE629" s="12">
        <f t="shared" si="1635"/>
        <v>4589.8</v>
      </c>
      <c r="AF629" s="12">
        <f t="shared" ref="AF629:AG631" si="1659">AF630</f>
        <v>0</v>
      </c>
      <c r="AG629" s="12">
        <f t="shared" si="1659"/>
        <v>0</v>
      </c>
      <c r="AH629" s="12">
        <f t="shared" si="1606"/>
        <v>4465.97</v>
      </c>
      <c r="AI629" s="12">
        <f t="shared" si="1607"/>
        <v>4589.8</v>
      </c>
      <c r="AJ629" s="12">
        <f t="shared" si="1608"/>
        <v>4589.8</v>
      </c>
      <c r="AK629" s="12">
        <f t="shared" ref="AK629:AQ629" si="1660">AK630</f>
        <v>0</v>
      </c>
      <c r="AL629" s="12">
        <f t="shared" si="1660"/>
        <v>0</v>
      </c>
      <c r="AM629" s="12">
        <f t="shared" si="1660"/>
        <v>0</v>
      </c>
      <c r="AN629" s="12">
        <f t="shared" si="1550"/>
        <v>4465.97</v>
      </c>
      <c r="AO629" s="12">
        <f t="shared" si="1551"/>
        <v>4589.8</v>
      </c>
      <c r="AP629" s="12">
        <f t="shared" si="1552"/>
        <v>4589.8</v>
      </c>
      <c r="AQ629" s="12">
        <f t="shared" si="1660"/>
        <v>0</v>
      </c>
      <c r="AR629" s="1"/>
    </row>
    <row r="630" spans="1:44" ht="47.25" customHeight="1" x14ac:dyDescent="0.25">
      <c r="A630" s="9" t="s">
        <v>90</v>
      </c>
      <c r="B630" s="11">
        <v>200</v>
      </c>
      <c r="C630" s="9"/>
      <c r="D630" s="9"/>
      <c r="E630" s="13" t="s">
        <v>426</v>
      </c>
      <c r="F630" s="12">
        <f t="shared" si="1652"/>
        <v>4589.8</v>
      </c>
      <c r="G630" s="12">
        <f t="shared" si="1652"/>
        <v>4589.8</v>
      </c>
      <c r="H630" s="12">
        <f t="shared" si="1652"/>
        <v>4589.8</v>
      </c>
      <c r="I630" s="12">
        <f t="shared" si="1652"/>
        <v>0</v>
      </c>
      <c r="J630" s="12">
        <f t="shared" si="1652"/>
        <v>0</v>
      </c>
      <c r="K630" s="12">
        <f t="shared" si="1652"/>
        <v>0</v>
      </c>
      <c r="L630" s="12">
        <f t="shared" si="1564"/>
        <v>4589.8</v>
      </c>
      <c r="M630" s="12">
        <f t="shared" si="1565"/>
        <v>4589.8</v>
      </c>
      <c r="N630" s="12">
        <f t="shared" si="1566"/>
        <v>4589.8</v>
      </c>
      <c r="O630" s="12">
        <f t="shared" si="1653"/>
        <v>0</v>
      </c>
      <c r="P630" s="12">
        <f t="shared" si="1653"/>
        <v>0</v>
      </c>
      <c r="Q630" s="12">
        <f t="shared" si="1653"/>
        <v>0</v>
      </c>
      <c r="R630" s="12">
        <f t="shared" si="1504"/>
        <v>4589.8</v>
      </c>
      <c r="S630" s="12">
        <f t="shared" si="1505"/>
        <v>4589.8</v>
      </c>
      <c r="T630" s="12">
        <f t="shared" si="1506"/>
        <v>4589.8</v>
      </c>
      <c r="U630" s="12">
        <f t="shared" si="1654"/>
        <v>0</v>
      </c>
      <c r="V630" s="12">
        <f t="shared" si="1654"/>
        <v>0</v>
      </c>
      <c r="W630" s="12">
        <f t="shared" si="1655"/>
        <v>4589.8</v>
      </c>
      <c r="X630" s="12">
        <f t="shared" si="1656"/>
        <v>4589.8</v>
      </c>
      <c r="Y630" s="12">
        <f t="shared" si="1657"/>
        <v>4589.8</v>
      </c>
      <c r="Z630" s="12">
        <f t="shared" si="1658"/>
        <v>-123.83</v>
      </c>
      <c r="AA630" s="12">
        <f t="shared" si="1658"/>
        <v>0</v>
      </c>
      <c r="AB630" s="12">
        <f t="shared" si="1658"/>
        <v>0</v>
      </c>
      <c r="AC630" s="12">
        <f t="shared" si="1633"/>
        <v>4465.97</v>
      </c>
      <c r="AD630" s="12">
        <f t="shared" si="1634"/>
        <v>4589.8</v>
      </c>
      <c r="AE630" s="12">
        <f t="shared" si="1635"/>
        <v>4589.8</v>
      </c>
      <c r="AF630" s="12">
        <f t="shared" si="1659"/>
        <v>0</v>
      </c>
      <c r="AG630" s="12">
        <f t="shared" si="1659"/>
        <v>0</v>
      </c>
      <c r="AH630" s="12">
        <f t="shared" si="1606"/>
        <v>4465.97</v>
      </c>
      <c r="AI630" s="12">
        <f t="shared" si="1607"/>
        <v>4589.8</v>
      </c>
      <c r="AJ630" s="12">
        <f t="shared" si="1608"/>
        <v>4589.8</v>
      </c>
      <c r="AK630" s="12">
        <f t="shared" ref="AK630:AQ631" si="1661">AK631</f>
        <v>0</v>
      </c>
      <c r="AL630" s="12">
        <f t="shared" si="1661"/>
        <v>0</v>
      </c>
      <c r="AM630" s="12">
        <f t="shared" si="1661"/>
        <v>0</v>
      </c>
      <c r="AN630" s="12">
        <f t="shared" si="1550"/>
        <v>4465.97</v>
      </c>
      <c r="AO630" s="12">
        <f t="shared" si="1551"/>
        <v>4589.8</v>
      </c>
      <c r="AP630" s="12">
        <f t="shared" si="1552"/>
        <v>4589.8</v>
      </c>
      <c r="AQ630" s="12">
        <f t="shared" si="1661"/>
        <v>0</v>
      </c>
      <c r="AR630" s="1"/>
    </row>
    <row r="631" spans="1:44" ht="47.25" customHeight="1" x14ac:dyDescent="0.25">
      <c r="A631" s="9" t="s">
        <v>90</v>
      </c>
      <c r="B631" s="11">
        <v>240</v>
      </c>
      <c r="C631" s="9"/>
      <c r="D631" s="9"/>
      <c r="E631" s="13" t="s">
        <v>427</v>
      </c>
      <c r="F631" s="12">
        <f t="shared" si="1652"/>
        <v>4589.8</v>
      </c>
      <c r="G631" s="12">
        <f t="shared" si="1652"/>
        <v>4589.8</v>
      </c>
      <c r="H631" s="12">
        <f t="shared" si="1652"/>
        <v>4589.8</v>
      </c>
      <c r="I631" s="12">
        <f t="shared" si="1652"/>
        <v>0</v>
      </c>
      <c r="J631" s="12">
        <f t="shared" si="1652"/>
        <v>0</v>
      </c>
      <c r="K631" s="12">
        <f t="shared" si="1652"/>
        <v>0</v>
      </c>
      <c r="L631" s="12">
        <f t="shared" si="1564"/>
        <v>4589.8</v>
      </c>
      <c r="M631" s="12">
        <f t="shared" si="1565"/>
        <v>4589.8</v>
      </c>
      <c r="N631" s="12">
        <f t="shared" si="1566"/>
        <v>4589.8</v>
      </c>
      <c r="O631" s="12">
        <f t="shared" si="1653"/>
        <v>0</v>
      </c>
      <c r="P631" s="12">
        <f t="shared" si="1653"/>
        <v>0</v>
      </c>
      <c r="Q631" s="12">
        <f t="shared" si="1653"/>
        <v>0</v>
      </c>
      <c r="R631" s="12">
        <f t="shared" si="1504"/>
        <v>4589.8</v>
      </c>
      <c r="S631" s="12">
        <f t="shared" si="1505"/>
        <v>4589.8</v>
      </c>
      <c r="T631" s="12">
        <f t="shared" si="1506"/>
        <v>4589.8</v>
      </c>
      <c r="U631" s="12">
        <f t="shared" si="1654"/>
        <v>0</v>
      </c>
      <c r="V631" s="12">
        <f t="shared" si="1654"/>
        <v>0</v>
      </c>
      <c r="W631" s="12">
        <f t="shared" si="1655"/>
        <v>4589.8</v>
      </c>
      <c r="X631" s="12">
        <f t="shared" si="1656"/>
        <v>4589.8</v>
      </c>
      <c r="Y631" s="12">
        <f t="shared" si="1657"/>
        <v>4589.8</v>
      </c>
      <c r="Z631" s="12">
        <f t="shared" si="1658"/>
        <v>-123.83</v>
      </c>
      <c r="AA631" s="12">
        <f t="shared" si="1658"/>
        <v>0</v>
      </c>
      <c r="AB631" s="12">
        <f t="shared" si="1658"/>
        <v>0</v>
      </c>
      <c r="AC631" s="12">
        <f t="shared" si="1633"/>
        <v>4465.97</v>
      </c>
      <c r="AD631" s="12">
        <f t="shared" si="1634"/>
        <v>4589.8</v>
      </c>
      <c r="AE631" s="12">
        <f t="shared" si="1635"/>
        <v>4589.8</v>
      </c>
      <c r="AF631" s="12">
        <f t="shared" si="1659"/>
        <v>0</v>
      </c>
      <c r="AG631" s="12">
        <f t="shared" si="1659"/>
        <v>0</v>
      </c>
      <c r="AH631" s="12">
        <f t="shared" si="1606"/>
        <v>4465.97</v>
      </c>
      <c r="AI631" s="12">
        <f t="shared" si="1607"/>
        <v>4589.8</v>
      </c>
      <c r="AJ631" s="12">
        <f t="shared" si="1608"/>
        <v>4589.8</v>
      </c>
      <c r="AK631" s="12">
        <f t="shared" si="1661"/>
        <v>0</v>
      </c>
      <c r="AL631" s="12">
        <f t="shared" si="1661"/>
        <v>0</v>
      </c>
      <c r="AM631" s="12">
        <f t="shared" si="1661"/>
        <v>0</v>
      </c>
      <c r="AN631" s="12">
        <f t="shared" si="1550"/>
        <v>4465.97</v>
      </c>
      <c r="AO631" s="12">
        <f t="shared" si="1551"/>
        <v>4589.8</v>
      </c>
      <c r="AP631" s="12">
        <f t="shared" si="1552"/>
        <v>4589.8</v>
      </c>
      <c r="AQ631" s="12">
        <f t="shared" si="1661"/>
        <v>0</v>
      </c>
      <c r="AR631" s="1"/>
    </row>
    <row r="632" spans="1:44" ht="15.75" customHeight="1" x14ac:dyDescent="0.25">
      <c r="A632" s="9" t="s">
        <v>90</v>
      </c>
      <c r="B632" s="11">
        <v>240</v>
      </c>
      <c r="C632" s="9" t="s">
        <v>196</v>
      </c>
      <c r="D632" s="9" t="s">
        <v>185</v>
      </c>
      <c r="E632" s="13" t="s">
        <v>405</v>
      </c>
      <c r="F632" s="12">
        <v>4589.8</v>
      </c>
      <c r="G632" s="12">
        <v>4589.8</v>
      </c>
      <c r="H632" s="12">
        <v>4589.8</v>
      </c>
      <c r="I632" s="12"/>
      <c r="J632" s="12"/>
      <c r="K632" s="12"/>
      <c r="L632" s="12">
        <f t="shared" si="1564"/>
        <v>4589.8</v>
      </c>
      <c r="M632" s="12">
        <f t="shared" si="1565"/>
        <v>4589.8</v>
      </c>
      <c r="N632" s="12">
        <f t="shared" si="1566"/>
        <v>4589.8</v>
      </c>
      <c r="O632" s="12"/>
      <c r="P632" s="12"/>
      <c r="Q632" s="12"/>
      <c r="R632" s="12">
        <f t="shared" si="1504"/>
        <v>4589.8</v>
      </c>
      <c r="S632" s="12">
        <f t="shared" si="1505"/>
        <v>4589.8</v>
      </c>
      <c r="T632" s="12">
        <f t="shared" si="1506"/>
        <v>4589.8</v>
      </c>
      <c r="U632" s="12"/>
      <c r="V632" s="12"/>
      <c r="W632" s="12">
        <f t="shared" si="1655"/>
        <v>4589.8</v>
      </c>
      <c r="X632" s="12">
        <f t="shared" si="1656"/>
        <v>4589.8</v>
      </c>
      <c r="Y632" s="12">
        <f t="shared" si="1657"/>
        <v>4589.8</v>
      </c>
      <c r="Z632" s="12">
        <v>-123.83</v>
      </c>
      <c r="AA632" s="12"/>
      <c r="AB632" s="12"/>
      <c r="AC632" s="12">
        <f t="shared" si="1633"/>
        <v>4465.97</v>
      </c>
      <c r="AD632" s="12">
        <f t="shared" si="1634"/>
        <v>4589.8</v>
      </c>
      <c r="AE632" s="12">
        <f t="shared" si="1635"/>
        <v>4589.8</v>
      </c>
      <c r="AF632" s="12"/>
      <c r="AG632" s="12"/>
      <c r="AH632" s="12">
        <f t="shared" si="1606"/>
        <v>4465.97</v>
      </c>
      <c r="AI632" s="12">
        <f t="shared" si="1607"/>
        <v>4589.8</v>
      </c>
      <c r="AJ632" s="12">
        <f t="shared" si="1608"/>
        <v>4589.8</v>
      </c>
      <c r="AK632" s="12"/>
      <c r="AL632" s="12"/>
      <c r="AM632" s="12"/>
      <c r="AN632" s="12">
        <f t="shared" si="1550"/>
        <v>4465.97</v>
      </c>
      <c r="AO632" s="12">
        <f t="shared" si="1551"/>
        <v>4589.8</v>
      </c>
      <c r="AP632" s="12">
        <f t="shared" si="1552"/>
        <v>4589.8</v>
      </c>
      <c r="AQ632" s="12"/>
      <c r="AR632" s="1"/>
    </row>
    <row r="633" spans="1:44" ht="63" customHeight="1" x14ac:dyDescent="0.25">
      <c r="A633" s="9" t="s">
        <v>253</v>
      </c>
      <c r="B633" s="11"/>
      <c r="C633" s="9"/>
      <c r="D633" s="9"/>
      <c r="E633" s="13" t="s">
        <v>687</v>
      </c>
      <c r="F633" s="12">
        <f>F634+F638+F642</f>
        <v>6991.7000000000007</v>
      </c>
      <c r="G633" s="12">
        <f t="shared" ref="G633:AQ633" si="1662">G634+G638+G642</f>
        <v>6991.7000000000007</v>
      </c>
      <c r="H633" s="12">
        <f t="shared" si="1662"/>
        <v>6991.7000000000007</v>
      </c>
      <c r="I633" s="12">
        <f t="shared" ref="I633:K633" si="1663">I634+I638+I642</f>
        <v>0</v>
      </c>
      <c r="J633" s="12">
        <f t="shared" si="1663"/>
        <v>0</v>
      </c>
      <c r="K633" s="12">
        <f t="shared" si="1663"/>
        <v>0</v>
      </c>
      <c r="L633" s="12">
        <f t="shared" si="1564"/>
        <v>6991.7000000000007</v>
      </c>
      <c r="M633" s="12">
        <f t="shared" si="1565"/>
        <v>6991.7000000000007</v>
      </c>
      <c r="N633" s="12">
        <f t="shared" si="1566"/>
        <v>6991.7000000000007</v>
      </c>
      <c r="O633" s="12">
        <f t="shared" ref="O633:Q633" si="1664">O634+O638+O642</f>
        <v>0</v>
      </c>
      <c r="P633" s="12">
        <f t="shared" si="1664"/>
        <v>0</v>
      </c>
      <c r="Q633" s="12">
        <f t="shared" si="1664"/>
        <v>0</v>
      </c>
      <c r="R633" s="12">
        <f t="shared" si="1504"/>
        <v>6991.7000000000007</v>
      </c>
      <c r="S633" s="12">
        <f t="shared" si="1505"/>
        <v>6991.7000000000007</v>
      </c>
      <c r="T633" s="12">
        <f t="shared" si="1506"/>
        <v>6991.7000000000007</v>
      </c>
      <c r="U633" s="12">
        <f t="shared" ref="U633:V633" si="1665">U634+U638+U642</f>
        <v>0</v>
      </c>
      <c r="V633" s="12">
        <f t="shared" si="1665"/>
        <v>0</v>
      </c>
      <c r="W633" s="12">
        <f t="shared" si="1655"/>
        <v>6991.7000000000007</v>
      </c>
      <c r="X633" s="12">
        <f t="shared" si="1656"/>
        <v>6991.7000000000007</v>
      </c>
      <c r="Y633" s="12">
        <f t="shared" si="1657"/>
        <v>6991.7000000000007</v>
      </c>
      <c r="Z633" s="12">
        <f t="shared" ref="Z633:AB633" si="1666">Z634+Z638+Z642</f>
        <v>-4</v>
      </c>
      <c r="AA633" s="12">
        <f t="shared" si="1666"/>
        <v>0</v>
      </c>
      <c r="AB633" s="12">
        <f t="shared" si="1666"/>
        <v>0</v>
      </c>
      <c r="AC633" s="12">
        <f t="shared" si="1633"/>
        <v>6987.7000000000007</v>
      </c>
      <c r="AD633" s="12">
        <f t="shared" si="1634"/>
        <v>6991.7000000000007</v>
      </c>
      <c r="AE633" s="12">
        <f t="shared" si="1635"/>
        <v>6991.7000000000007</v>
      </c>
      <c r="AF633" s="12">
        <f t="shared" ref="AF633:AG633" si="1667">AF634+AF638+AF642</f>
        <v>0</v>
      </c>
      <c r="AG633" s="12">
        <f t="shared" si="1667"/>
        <v>0</v>
      </c>
      <c r="AH633" s="12">
        <f t="shared" si="1606"/>
        <v>6987.7000000000007</v>
      </c>
      <c r="AI633" s="12">
        <f t="shared" si="1607"/>
        <v>6991.7000000000007</v>
      </c>
      <c r="AJ633" s="12">
        <f t="shared" si="1608"/>
        <v>6991.7000000000007</v>
      </c>
      <c r="AK633" s="12">
        <f t="shared" ref="AK633:AM633" si="1668">AK634+AK638+AK642</f>
        <v>-439.12299999999999</v>
      </c>
      <c r="AL633" s="12">
        <f t="shared" si="1668"/>
        <v>0</v>
      </c>
      <c r="AM633" s="12">
        <f t="shared" si="1668"/>
        <v>0</v>
      </c>
      <c r="AN633" s="12">
        <f t="shared" si="1550"/>
        <v>6548.5770000000011</v>
      </c>
      <c r="AO633" s="12">
        <f t="shared" si="1551"/>
        <v>6991.7000000000007</v>
      </c>
      <c r="AP633" s="12">
        <f t="shared" si="1552"/>
        <v>6991.7000000000007</v>
      </c>
      <c r="AQ633" s="12">
        <f t="shared" si="1662"/>
        <v>0</v>
      </c>
      <c r="AR633" s="1"/>
    </row>
    <row r="634" spans="1:44" ht="47.25" customHeight="1" x14ac:dyDescent="0.25">
      <c r="A634" s="9" t="s">
        <v>91</v>
      </c>
      <c r="B634" s="11"/>
      <c r="C634" s="9"/>
      <c r="D634" s="9"/>
      <c r="E634" s="13" t="s">
        <v>1246</v>
      </c>
      <c r="F634" s="12">
        <f t="shared" ref="F634:K636" si="1669">F635</f>
        <v>4754.3</v>
      </c>
      <c r="G634" s="12">
        <f t="shared" si="1669"/>
        <v>4754.3</v>
      </c>
      <c r="H634" s="12">
        <f t="shared" si="1669"/>
        <v>4754.3</v>
      </c>
      <c r="I634" s="12">
        <f t="shared" si="1669"/>
        <v>0</v>
      </c>
      <c r="J634" s="12">
        <f t="shared" si="1669"/>
        <v>0</v>
      </c>
      <c r="K634" s="12">
        <f t="shared" si="1669"/>
        <v>0</v>
      </c>
      <c r="L634" s="12">
        <f t="shared" si="1564"/>
        <v>4754.3</v>
      </c>
      <c r="M634" s="12">
        <f t="shared" si="1565"/>
        <v>4754.3</v>
      </c>
      <c r="N634" s="12">
        <f t="shared" si="1566"/>
        <v>4754.3</v>
      </c>
      <c r="O634" s="12">
        <f t="shared" ref="O634:Q636" si="1670">O635</f>
        <v>0</v>
      </c>
      <c r="P634" s="12">
        <f t="shared" si="1670"/>
        <v>0</v>
      </c>
      <c r="Q634" s="12">
        <f t="shared" si="1670"/>
        <v>0</v>
      </c>
      <c r="R634" s="12">
        <f t="shared" si="1504"/>
        <v>4754.3</v>
      </c>
      <c r="S634" s="12">
        <f t="shared" si="1505"/>
        <v>4754.3</v>
      </c>
      <c r="T634" s="12">
        <f t="shared" si="1506"/>
        <v>4754.3</v>
      </c>
      <c r="U634" s="12">
        <f t="shared" ref="U634:V636" si="1671">U635</f>
        <v>0</v>
      </c>
      <c r="V634" s="12">
        <f t="shared" si="1671"/>
        <v>0</v>
      </c>
      <c r="W634" s="12">
        <f t="shared" si="1655"/>
        <v>4754.3</v>
      </c>
      <c r="X634" s="12">
        <f t="shared" si="1656"/>
        <v>4754.3</v>
      </c>
      <c r="Y634" s="12">
        <f t="shared" si="1657"/>
        <v>4754.3</v>
      </c>
      <c r="Z634" s="12">
        <f t="shared" ref="Z634:AB636" si="1672">Z635</f>
        <v>-15</v>
      </c>
      <c r="AA634" s="12">
        <f t="shared" si="1672"/>
        <v>0</v>
      </c>
      <c r="AB634" s="12">
        <f t="shared" si="1672"/>
        <v>0</v>
      </c>
      <c r="AC634" s="12">
        <f t="shared" si="1633"/>
        <v>4739.3</v>
      </c>
      <c r="AD634" s="12">
        <f t="shared" si="1634"/>
        <v>4754.3</v>
      </c>
      <c r="AE634" s="12">
        <f t="shared" si="1635"/>
        <v>4754.3</v>
      </c>
      <c r="AF634" s="12">
        <f t="shared" ref="AF634:AG636" si="1673">AF635</f>
        <v>0</v>
      </c>
      <c r="AG634" s="12">
        <f t="shared" si="1673"/>
        <v>0</v>
      </c>
      <c r="AH634" s="12">
        <f t="shared" si="1606"/>
        <v>4739.3</v>
      </c>
      <c r="AI634" s="12">
        <f t="shared" si="1607"/>
        <v>4754.3</v>
      </c>
      <c r="AJ634" s="12">
        <f t="shared" si="1608"/>
        <v>4754.3</v>
      </c>
      <c r="AK634" s="12">
        <f t="shared" ref="AK634:AQ636" si="1674">AK635</f>
        <v>-361.245</v>
      </c>
      <c r="AL634" s="12">
        <f t="shared" si="1674"/>
        <v>0</v>
      </c>
      <c r="AM634" s="12">
        <f t="shared" si="1674"/>
        <v>0</v>
      </c>
      <c r="AN634" s="12">
        <f t="shared" si="1550"/>
        <v>4378.0550000000003</v>
      </c>
      <c r="AO634" s="12">
        <f t="shared" si="1551"/>
        <v>4754.3</v>
      </c>
      <c r="AP634" s="12">
        <f t="shared" si="1552"/>
        <v>4754.3</v>
      </c>
      <c r="AQ634" s="12">
        <f t="shared" si="1674"/>
        <v>0</v>
      </c>
      <c r="AR634" s="1"/>
    </row>
    <row r="635" spans="1:44" ht="47.25" customHeight="1" x14ac:dyDescent="0.25">
      <c r="A635" s="9" t="s">
        <v>91</v>
      </c>
      <c r="B635" s="11">
        <v>200</v>
      </c>
      <c r="C635" s="9"/>
      <c r="D635" s="9"/>
      <c r="E635" s="13" t="s">
        <v>426</v>
      </c>
      <c r="F635" s="12">
        <f t="shared" si="1669"/>
        <v>4754.3</v>
      </c>
      <c r="G635" s="12">
        <f t="shared" si="1669"/>
        <v>4754.3</v>
      </c>
      <c r="H635" s="12">
        <f t="shared" si="1669"/>
        <v>4754.3</v>
      </c>
      <c r="I635" s="12">
        <f t="shared" si="1669"/>
        <v>0</v>
      </c>
      <c r="J635" s="12">
        <f t="shared" si="1669"/>
        <v>0</v>
      </c>
      <c r="K635" s="12">
        <f t="shared" si="1669"/>
        <v>0</v>
      </c>
      <c r="L635" s="12">
        <f t="shared" si="1564"/>
        <v>4754.3</v>
      </c>
      <c r="M635" s="12">
        <f t="shared" si="1565"/>
        <v>4754.3</v>
      </c>
      <c r="N635" s="12">
        <f t="shared" si="1566"/>
        <v>4754.3</v>
      </c>
      <c r="O635" s="12">
        <f t="shared" si="1670"/>
        <v>0</v>
      </c>
      <c r="P635" s="12">
        <f t="shared" si="1670"/>
        <v>0</v>
      </c>
      <c r="Q635" s="12">
        <f t="shared" si="1670"/>
        <v>0</v>
      </c>
      <c r="R635" s="12">
        <f t="shared" si="1504"/>
        <v>4754.3</v>
      </c>
      <c r="S635" s="12">
        <f t="shared" si="1505"/>
        <v>4754.3</v>
      </c>
      <c r="T635" s="12">
        <f t="shared" si="1506"/>
        <v>4754.3</v>
      </c>
      <c r="U635" s="12">
        <f t="shared" si="1671"/>
        <v>0</v>
      </c>
      <c r="V635" s="12">
        <f t="shared" si="1671"/>
        <v>0</v>
      </c>
      <c r="W635" s="12">
        <f t="shared" si="1655"/>
        <v>4754.3</v>
      </c>
      <c r="X635" s="12">
        <f t="shared" si="1656"/>
        <v>4754.3</v>
      </c>
      <c r="Y635" s="12">
        <f t="shared" si="1657"/>
        <v>4754.3</v>
      </c>
      <c r="Z635" s="12">
        <f t="shared" si="1672"/>
        <v>-15</v>
      </c>
      <c r="AA635" s="12">
        <f t="shared" si="1672"/>
        <v>0</v>
      </c>
      <c r="AB635" s="12">
        <f t="shared" si="1672"/>
        <v>0</v>
      </c>
      <c r="AC635" s="12">
        <f t="shared" si="1633"/>
        <v>4739.3</v>
      </c>
      <c r="AD635" s="12">
        <f t="shared" si="1634"/>
        <v>4754.3</v>
      </c>
      <c r="AE635" s="12">
        <f t="shared" si="1635"/>
        <v>4754.3</v>
      </c>
      <c r="AF635" s="12">
        <f t="shared" si="1673"/>
        <v>0</v>
      </c>
      <c r="AG635" s="12">
        <f t="shared" si="1673"/>
        <v>0</v>
      </c>
      <c r="AH635" s="12">
        <f t="shared" si="1606"/>
        <v>4739.3</v>
      </c>
      <c r="AI635" s="12">
        <f t="shared" si="1607"/>
        <v>4754.3</v>
      </c>
      <c r="AJ635" s="12">
        <f t="shared" si="1608"/>
        <v>4754.3</v>
      </c>
      <c r="AK635" s="12">
        <f t="shared" si="1674"/>
        <v>-361.245</v>
      </c>
      <c r="AL635" s="12">
        <f t="shared" si="1674"/>
        <v>0</v>
      </c>
      <c r="AM635" s="12">
        <f t="shared" si="1674"/>
        <v>0</v>
      </c>
      <c r="AN635" s="12">
        <f t="shared" si="1550"/>
        <v>4378.0550000000003</v>
      </c>
      <c r="AO635" s="12">
        <f t="shared" si="1551"/>
        <v>4754.3</v>
      </c>
      <c r="AP635" s="12">
        <f t="shared" si="1552"/>
        <v>4754.3</v>
      </c>
      <c r="AQ635" s="12">
        <f t="shared" si="1674"/>
        <v>0</v>
      </c>
      <c r="AR635" s="1"/>
    </row>
    <row r="636" spans="1:44" ht="47.25" customHeight="1" x14ac:dyDescent="0.25">
      <c r="A636" s="9" t="s">
        <v>91</v>
      </c>
      <c r="B636" s="11">
        <v>240</v>
      </c>
      <c r="C636" s="9"/>
      <c r="D636" s="9"/>
      <c r="E636" s="13" t="s">
        <v>427</v>
      </c>
      <c r="F636" s="12">
        <f t="shared" si="1669"/>
        <v>4754.3</v>
      </c>
      <c r="G636" s="12">
        <f t="shared" si="1669"/>
        <v>4754.3</v>
      </c>
      <c r="H636" s="12">
        <f t="shared" si="1669"/>
        <v>4754.3</v>
      </c>
      <c r="I636" s="12">
        <f t="shared" si="1669"/>
        <v>0</v>
      </c>
      <c r="J636" s="12">
        <f t="shared" si="1669"/>
        <v>0</v>
      </c>
      <c r="K636" s="12">
        <f t="shared" si="1669"/>
        <v>0</v>
      </c>
      <c r="L636" s="12">
        <f t="shared" si="1564"/>
        <v>4754.3</v>
      </c>
      <c r="M636" s="12">
        <f t="shared" si="1565"/>
        <v>4754.3</v>
      </c>
      <c r="N636" s="12">
        <f t="shared" si="1566"/>
        <v>4754.3</v>
      </c>
      <c r="O636" s="12">
        <f t="shared" si="1670"/>
        <v>0</v>
      </c>
      <c r="P636" s="12">
        <f t="shared" si="1670"/>
        <v>0</v>
      </c>
      <c r="Q636" s="12">
        <f t="shared" si="1670"/>
        <v>0</v>
      </c>
      <c r="R636" s="12">
        <f t="shared" si="1504"/>
        <v>4754.3</v>
      </c>
      <c r="S636" s="12">
        <f t="shared" si="1505"/>
        <v>4754.3</v>
      </c>
      <c r="T636" s="12">
        <f t="shared" si="1506"/>
        <v>4754.3</v>
      </c>
      <c r="U636" s="12">
        <f t="shared" si="1671"/>
        <v>0</v>
      </c>
      <c r="V636" s="12">
        <f t="shared" si="1671"/>
        <v>0</v>
      </c>
      <c r="W636" s="12">
        <f t="shared" si="1655"/>
        <v>4754.3</v>
      </c>
      <c r="X636" s="12">
        <f t="shared" si="1656"/>
        <v>4754.3</v>
      </c>
      <c r="Y636" s="12">
        <f t="shared" si="1657"/>
        <v>4754.3</v>
      </c>
      <c r="Z636" s="12">
        <f t="shared" si="1672"/>
        <v>-15</v>
      </c>
      <c r="AA636" s="12">
        <f t="shared" si="1672"/>
        <v>0</v>
      </c>
      <c r="AB636" s="12">
        <f t="shared" si="1672"/>
        <v>0</v>
      </c>
      <c r="AC636" s="12">
        <f t="shared" si="1633"/>
        <v>4739.3</v>
      </c>
      <c r="AD636" s="12">
        <f t="shared" si="1634"/>
        <v>4754.3</v>
      </c>
      <c r="AE636" s="12">
        <f t="shared" si="1635"/>
        <v>4754.3</v>
      </c>
      <c r="AF636" s="12">
        <f t="shared" si="1673"/>
        <v>0</v>
      </c>
      <c r="AG636" s="12">
        <f t="shared" si="1673"/>
        <v>0</v>
      </c>
      <c r="AH636" s="12">
        <f t="shared" si="1606"/>
        <v>4739.3</v>
      </c>
      <c r="AI636" s="12">
        <f t="shared" si="1607"/>
        <v>4754.3</v>
      </c>
      <c r="AJ636" s="12">
        <f t="shared" si="1608"/>
        <v>4754.3</v>
      </c>
      <c r="AK636" s="12">
        <f t="shared" si="1674"/>
        <v>-361.245</v>
      </c>
      <c r="AL636" s="12">
        <f t="shared" si="1674"/>
        <v>0</v>
      </c>
      <c r="AM636" s="12">
        <f t="shared" si="1674"/>
        <v>0</v>
      </c>
      <c r="AN636" s="12">
        <f t="shared" si="1550"/>
        <v>4378.0550000000003</v>
      </c>
      <c r="AO636" s="12">
        <f t="shared" si="1551"/>
        <v>4754.3</v>
      </c>
      <c r="AP636" s="12">
        <f t="shared" si="1552"/>
        <v>4754.3</v>
      </c>
      <c r="AQ636" s="12">
        <f t="shared" si="1674"/>
        <v>0</v>
      </c>
      <c r="AR636" s="1"/>
    </row>
    <row r="637" spans="1:44" ht="31.5" customHeight="1" x14ac:dyDescent="0.25">
      <c r="A637" s="9" t="s">
        <v>91</v>
      </c>
      <c r="B637" s="11">
        <v>240</v>
      </c>
      <c r="C637" s="9" t="s">
        <v>186</v>
      </c>
      <c r="D637" s="9" t="s">
        <v>195</v>
      </c>
      <c r="E637" s="13" t="s">
        <v>402</v>
      </c>
      <c r="F637" s="12">
        <v>4754.3</v>
      </c>
      <c r="G637" s="12">
        <v>4754.3</v>
      </c>
      <c r="H637" s="12">
        <v>4754.3</v>
      </c>
      <c r="I637" s="12"/>
      <c r="J637" s="12"/>
      <c r="K637" s="12"/>
      <c r="L637" s="12">
        <f t="shared" si="1564"/>
        <v>4754.3</v>
      </c>
      <c r="M637" s="12">
        <f t="shared" si="1565"/>
        <v>4754.3</v>
      </c>
      <c r="N637" s="12">
        <f t="shared" si="1566"/>
        <v>4754.3</v>
      </c>
      <c r="O637" s="12"/>
      <c r="P637" s="12"/>
      <c r="Q637" s="12"/>
      <c r="R637" s="12">
        <f t="shared" ref="R637:R704" si="1675">L637+O637</f>
        <v>4754.3</v>
      </c>
      <c r="S637" s="12">
        <f t="shared" ref="S637:S704" si="1676">M637+P637</f>
        <v>4754.3</v>
      </c>
      <c r="T637" s="12">
        <f t="shared" ref="T637:T704" si="1677">N637+Q637</f>
        <v>4754.3</v>
      </c>
      <c r="U637" s="12"/>
      <c r="V637" s="12"/>
      <c r="W637" s="12">
        <f t="shared" si="1655"/>
        <v>4754.3</v>
      </c>
      <c r="X637" s="12">
        <f t="shared" si="1656"/>
        <v>4754.3</v>
      </c>
      <c r="Y637" s="12">
        <f t="shared" si="1657"/>
        <v>4754.3</v>
      </c>
      <c r="Z637" s="12">
        <f>-15</f>
        <v>-15</v>
      </c>
      <c r="AA637" s="12"/>
      <c r="AB637" s="12"/>
      <c r="AC637" s="12">
        <f t="shared" si="1633"/>
        <v>4739.3</v>
      </c>
      <c r="AD637" s="12">
        <f t="shared" si="1634"/>
        <v>4754.3</v>
      </c>
      <c r="AE637" s="12">
        <f t="shared" si="1635"/>
        <v>4754.3</v>
      </c>
      <c r="AF637" s="12"/>
      <c r="AG637" s="12"/>
      <c r="AH637" s="12">
        <f t="shared" si="1606"/>
        <v>4739.3</v>
      </c>
      <c r="AI637" s="12">
        <f t="shared" si="1607"/>
        <v>4754.3</v>
      </c>
      <c r="AJ637" s="12">
        <f t="shared" si="1608"/>
        <v>4754.3</v>
      </c>
      <c r="AK637" s="12">
        <f>77.211-0.092-324.196-114.168</f>
        <v>-361.245</v>
      </c>
      <c r="AL637" s="12"/>
      <c r="AM637" s="12"/>
      <c r="AN637" s="12">
        <f t="shared" si="1550"/>
        <v>4378.0550000000003</v>
      </c>
      <c r="AO637" s="12">
        <f t="shared" si="1551"/>
        <v>4754.3</v>
      </c>
      <c r="AP637" s="12">
        <f t="shared" si="1552"/>
        <v>4754.3</v>
      </c>
      <c r="AQ637" s="12"/>
      <c r="AR637" s="1"/>
    </row>
    <row r="638" spans="1:44" ht="31.5" customHeight="1" x14ac:dyDescent="0.25">
      <c r="A638" s="9" t="s">
        <v>92</v>
      </c>
      <c r="B638" s="11"/>
      <c r="C638" s="9"/>
      <c r="D638" s="9"/>
      <c r="E638" s="13" t="s">
        <v>497</v>
      </c>
      <c r="F638" s="12">
        <f t="shared" ref="F638:K640" si="1678">F639</f>
        <v>849</v>
      </c>
      <c r="G638" s="12">
        <f t="shared" si="1678"/>
        <v>849</v>
      </c>
      <c r="H638" s="12">
        <f t="shared" si="1678"/>
        <v>849</v>
      </c>
      <c r="I638" s="12">
        <f t="shared" si="1678"/>
        <v>0</v>
      </c>
      <c r="J638" s="12">
        <f t="shared" si="1678"/>
        <v>0</v>
      </c>
      <c r="K638" s="12">
        <f t="shared" si="1678"/>
        <v>0</v>
      </c>
      <c r="L638" s="12">
        <f t="shared" si="1564"/>
        <v>849</v>
      </c>
      <c r="M638" s="12">
        <f t="shared" si="1565"/>
        <v>849</v>
      </c>
      <c r="N638" s="12">
        <f t="shared" si="1566"/>
        <v>849</v>
      </c>
      <c r="O638" s="12">
        <f t="shared" ref="O638:Q640" si="1679">O639</f>
        <v>0</v>
      </c>
      <c r="P638" s="12">
        <f t="shared" si="1679"/>
        <v>0</v>
      </c>
      <c r="Q638" s="12">
        <f t="shared" si="1679"/>
        <v>0</v>
      </c>
      <c r="R638" s="12">
        <f t="shared" si="1675"/>
        <v>849</v>
      </c>
      <c r="S638" s="12">
        <f t="shared" si="1676"/>
        <v>849</v>
      </c>
      <c r="T638" s="12">
        <f t="shared" si="1677"/>
        <v>849</v>
      </c>
      <c r="U638" s="12">
        <f t="shared" ref="U638:V640" si="1680">U639</f>
        <v>0</v>
      </c>
      <c r="V638" s="12">
        <f t="shared" si="1680"/>
        <v>0</v>
      </c>
      <c r="W638" s="12">
        <f t="shared" si="1655"/>
        <v>849</v>
      </c>
      <c r="X638" s="12">
        <f t="shared" si="1656"/>
        <v>849</v>
      </c>
      <c r="Y638" s="12">
        <f t="shared" si="1657"/>
        <v>849</v>
      </c>
      <c r="Z638" s="12">
        <f t="shared" ref="Z638:AB640" si="1681">Z639</f>
        <v>-4</v>
      </c>
      <c r="AA638" s="12">
        <f t="shared" si="1681"/>
        <v>0</v>
      </c>
      <c r="AB638" s="12">
        <f t="shared" si="1681"/>
        <v>0</v>
      </c>
      <c r="AC638" s="12">
        <f t="shared" si="1633"/>
        <v>845</v>
      </c>
      <c r="AD638" s="12">
        <f t="shared" si="1634"/>
        <v>849</v>
      </c>
      <c r="AE638" s="12">
        <f t="shared" si="1635"/>
        <v>849</v>
      </c>
      <c r="AF638" s="12">
        <f t="shared" ref="AF638:AG640" si="1682">AF639</f>
        <v>0</v>
      </c>
      <c r="AG638" s="12">
        <f t="shared" si="1682"/>
        <v>0</v>
      </c>
      <c r="AH638" s="12">
        <f t="shared" si="1606"/>
        <v>845</v>
      </c>
      <c r="AI638" s="12">
        <f t="shared" si="1607"/>
        <v>849</v>
      </c>
      <c r="AJ638" s="12">
        <f t="shared" si="1608"/>
        <v>849</v>
      </c>
      <c r="AK638" s="12">
        <f t="shared" ref="AK638:AQ640" si="1683">AK639</f>
        <v>0</v>
      </c>
      <c r="AL638" s="12">
        <f t="shared" si="1683"/>
        <v>0</v>
      </c>
      <c r="AM638" s="12">
        <f t="shared" si="1683"/>
        <v>0</v>
      </c>
      <c r="AN638" s="12">
        <f t="shared" si="1550"/>
        <v>845</v>
      </c>
      <c r="AO638" s="12">
        <f t="shared" si="1551"/>
        <v>849</v>
      </c>
      <c r="AP638" s="12">
        <f t="shared" si="1552"/>
        <v>849</v>
      </c>
      <c r="AQ638" s="12">
        <f t="shared" si="1683"/>
        <v>0</v>
      </c>
      <c r="AR638" s="1"/>
    </row>
    <row r="639" spans="1:44" ht="47.25" customHeight="1" x14ac:dyDescent="0.25">
      <c r="A639" s="9" t="s">
        <v>92</v>
      </c>
      <c r="B639" s="11">
        <v>200</v>
      </c>
      <c r="C639" s="9"/>
      <c r="D639" s="9"/>
      <c r="E639" s="13" t="s">
        <v>426</v>
      </c>
      <c r="F639" s="12">
        <f t="shared" si="1678"/>
        <v>849</v>
      </c>
      <c r="G639" s="12">
        <f t="shared" si="1678"/>
        <v>849</v>
      </c>
      <c r="H639" s="12">
        <f t="shared" si="1678"/>
        <v>849</v>
      </c>
      <c r="I639" s="12">
        <f t="shared" si="1678"/>
        <v>0</v>
      </c>
      <c r="J639" s="12">
        <f t="shared" si="1678"/>
        <v>0</v>
      </c>
      <c r="K639" s="12">
        <f t="shared" si="1678"/>
        <v>0</v>
      </c>
      <c r="L639" s="12">
        <f t="shared" si="1564"/>
        <v>849</v>
      </c>
      <c r="M639" s="12">
        <f t="shared" si="1565"/>
        <v>849</v>
      </c>
      <c r="N639" s="12">
        <f t="shared" si="1566"/>
        <v>849</v>
      </c>
      <c r="O639" s="12">
        <f t="shared" si="1679"/>
        <v>0</v>
      </c>
      <c r="P639" s="12">
        <f t="shared" si="1679"/>
        <v>0</v>
      </c>
      <c r="Q639" s="12">
        <f t="shared" si="1679"/>
        <v>0</v>
      </c>
      <c r="R639" s="12">
        <f t="shared" si="1675"/>
        <v>849</v>
      </c>
      <c r="S639" s="12">
        <f t="shared" si="1676"/>
        <v>849</v>
      </c>
      <c r="T639" s="12">
        <f t="shared" si="1677"/>
        <v>849</v>
      </c>
      <c r="U639" s="12">
        <f t="shared" si="1680"/>
        <v>0</v>
      </c>
      <c r="V639" s="12">
        <f t="shared" si="1680"/>
        <v>0</v>
      </c>
      <c r="W639" s="12">
        <f t="shared" si="1655"/>
        <v>849</v>
      </c>
      <c r="X639" s="12">
        <f t="shared" si="1656"/>
        <v>849</v>
      </c>
      <c r="Y639" s="12">
        <f t="shared" si="1657"/>
        <v>849</v>
      </c>
      <c r="Z639" s="12">
        <f t="shared" si="1681"/>
        <v>-4</v>
      </c>
      <c r="AA639" s="12">
        <f t="shared" si="1681"/>
        <v>0</v>
      </c>
      <c r="AB639" s="12">
        <f t="shared" si="1681"/>
        <v>0</v>
      </c>
      <c r="AC639" s="12">
        <f t="shared" si="1633"/>
        <v>845</v>
      </c>
      <c r="AD639" s="12">
        <f t="shared" si="1634"/>
        <v>849</v>
      </c>
      <c r="AE639" s="12">
        <f t="shared" si="1635"/>
        <v>849</v>
      </c>
      <c r="AF639" s="12">
        <f t="shared" si="1682"/>
        <v>0</v>
      </c>
      <c r="AG639" s="12">
        <f t="shared" si="1682"/>
        <v>0</v>
      </c>
      <c r="AH639" s="12">
        <f t="shared" si="1606"/>
        <v>845</v>
      </c>
      <c r="AI639" s="12">
        <f t="shared" si="1607"/>
        <v>849</v>
      </c>
      <c r="AJ639" s="12">
        <f t="shared" si="1608"/>
        <v>849</v>
      </c>
      <c r="AK639" s="12">
        <f t="shared" si="1683"/>
        <v>0</v>
      </c>
      <c r="AL639" s="12">
        <f t="shared" si="1683"/>
        <v>0</v>
      </c>
      <c r="AM639" s="12">
        <f t="shared" si="1683"/>
        <v>0</v>
      </c>
      <c r="AN639" s="12">
        <f t="shared" si="1550"/>
        <v>845</v>
      </c>
      <c r="AO639" s="12">
        <f t="shared" si="1551"/>
        <v>849</v>
      </c>
      <c r="AP639" s="12">
        <f t="shared" si="1552"/>
        <v>849</v>
      </c>
      <c r="AQ639" s="12">
        <f t="shared" si="1683"/>
        <v>0</v>
      </c>
      <c r="AR639" s="1"/>
    </row>
    <row r="640" spans="1:44" ht="47.25" customHeight="1" x14ac:dyDescent="0.25">
      <c r="A640" s="9" t="s">
        <v>92</v>
      </c>
      <c r="B640" s="11">
        <v>240</v>
      </c>
      <c r="C640" s="9"/>
      <c r="D640" s="9"/>
      <c r="E640" s="13" t="s">
        <v>427</v>
      </c>
      <c r="F640" s="12">
        <f t="shared" si="1678"/>
        <v>849</v>
      </c>
      <c r="G640" s="12">
        <f t="shared" si="1678"/>
        <v>849</v>
      </c>
      <c r="H640" s="12">
        <f t="shared" si="1678"/>
        <v>849</v>
      </c>
      <c r="I640" s="12">
        <f t="shared" si="1678"/>
        <v>0</v>
      </c>
      <c r="J640" s="12">
        <f t="shared" si="1678"/>
        <v>0</v>
      </c>
      <c r="K640" s="12">
        <f t="shared" si="1678"/>
        <v>0</v>
      </c>
      <c r="L640" s="12">
        <f t="shared" si="1564"/>
        <v>849</v>
      </c>
      <c r="M640" s="12">
        <f t="shared" si="1565"/>
        <v>849</v>
      </c>
      <c r="N640" s="12">
        <f t="shared" si="1566"/>
        <v>849</v>
      </c>
      <c r="O640" s="12">
        <f t="shared" si="1679"/>
        <v>0</v>
      </c>
      <c r="P640" s="12">
        <f t="shared" si="1679"/>
        <v>0</v>
      </c>
      <c r="Q640" s="12">
        <f t="shared" si="1679"/>
        <v>0</v>
      </c>
      <c r="R640" s="12">
        <f t="shared" si="1675"/>
        <v>849</v>
      </c>
      <c r="S640" s="12">
        <f t="shared" si="1676"/>
        <v>849</v>
      </c>
      <c r="T640" s="12">
        <f t="shared" si="1677"/>
        <v>849</v>
      </c>
      <c r="U640" s="12">
        <f t="shared" si="1680"/>
        <v>0</v>
      </c>
      <c r="V640" s="12">
        <f t="shared" si="1680"/>
        <v>0</v>
      </c>
      <c r="W640" s="12">
        <f t="shared" si="1655"/>
        <v>849</v>
      </c>
      <c r="X640" s="12">
        <f t="shared" si="1656"/>
        <v>849</v>
      </c>
      <c r="Y640" s="12">
        <f t="shared" si="1657"/>
        <v>849</v>
      </c>
      <c r="Z640" s="12">
        <f t="shared" si="1681"/>
        <v>-4</v>
      </c>
      <c r="AA640" s="12">
        <f t="shared" si="1681"/>
        <v>0</v>
      </c>
      <c r="AB640" s="12">
        <f t="shared" si="1681"/>
        <v>0</v>
      </c>
      <c r="AC640" s="12">
        <f t="shared" si="1633"/>
        <v>845</v>
      </c>
      <c r="AD640" s="12">
        <f t="shared" si="1634"/>
        <v>849</v>
      </c>
      <c r="AE640" s="12">
        <f t="shared" si="1635"/>
        <v>849</v>
      </c>
      <c r="AF640" s="12">
        <f t="shared" si="1682"/>
        <v>0</v>
      </c>
      <c r="AG640" s="12">
        <f t="shared" si="1682"/>
        <v>0</v>
      </c>
      <c r="AH640" s="12">
        <f t="shared" si="1606"/>
        <v>845</v>
      </c>
      <c r="AI640" s="12">
        <f t="shared" si="1607"/>
        <v>849</v>
      </c>
      <c r="AJ640" s="12">
        <f t="shared" si="1608"/>
        <v>849</v>
      </c>
      <c r="AK640" s="12">
        <f t="shared" si="1683"/>
        <v>0</v>
      </c>
      <c r="AL640" s="12">
        <f t="shared" si="1683"/>
        <v>0</v>
      </c>
      <c r="AM640" s="12">
        <f t="shared" si="1683"/>
        <v>0</v>
      </c>
      <c r="AN640" s="12">
        <f t="shared" si="1550"/>
        <v>845</v>
      </c>
      <c r="AO640" s="12">
        <f t="shared" si="1551"/>
        <v>849</v>
      </c>
      <c r="AP640" s="12">
        <f t="shared" si="1552"/>
        <v>849</v>
      </c>
      <c r="AQ640" s="12">
        <f t="shared" si="1683"/>
        <v>0</v>
      </c>
      <c r="AR640" s="1"/>
    </row>
    <row r="641" spans="1:44" ht="15.75" customHeight="1" x14ac:dyDescent="0.25">
      <c r="A641" s="9" t="s">
        <v>92</v>
      </c>
      <c r="B641" s="11">
        <v>240</v>
      </c>
      <c r="C641" s="9" t="s">
        <v>187</v>
      </c>
      <c r="D641" s="9" t="s">
        <v>191</v>
      </c>
      <c r="E641" s="13" t="s">
        <v>396</v>
      </c>
      <c r="F641" s="12">
        <v>849</v>
      </c>
      <c r="G641" s="12">
        <v>849</v>
      </c>
      <c r="H641" s="12">
        <v>849</v>
      </c>
      <c r="I641" s="12"/>
      <c r="J641" s="12"/>
      <c r="K641" s="12"/>
      <c r="L641" s="12">
        <f t="shared" si="1564"/>
        <v>849</v>
      </c>
      <c r="M641" s="12">
        <f t="shared" si="1565"/>
        <v>849</v>
      </c>
      <c r="N641" s="12">
        <f t="shared" si="1566"/>
        <v>849</v>
      </c>
      <c r="O641" s="12"/>
      <c r="P641" s="12"/>
      <c r="Q641" s="12"/>
      <c r="R641" s="12">
        <f t="shared" si="1675"/>
        <v>849</v>
      </c>
      <c r="S641" s="12">
        <f t="shared" si="1676"/>
        <v>849</v>
      </c>
      <c r="T641" s="12">
        <f t="shared" si="1677"/>
        <v>849</v>
      </c>
      <c r="U641" s="12"/>
      <c r="V641" s="12"/>
      <c r="W641" s="12">
        <f t="shared" si="1655"/>
        <v>849</v>
      </c>
      <c r="X641" s="12">
        <f t="shared" si="1656"/>
        <v>849</v>
      </c>
      <c r="Y641" s="12">
        <f t="shared" si="1657"/>
        <v>849</v>
      </c>
      <c r="Z641" s="12">
        <v>-4</v>
      </c>
      <c r="AA641" s="12"/>
      <c r="AB641" s="12"/>
      <c r="AC641" s="12">
        <f t="shared" si="1633"/>
        <v>845</v>
      </c>
      <c r="AD641" s="12">
        <f t="shared" si="1634"/>
        <v>849</v>
      </c>
      <c r="AE641" s="12">
        <f t="shared" si="1635"/>
        <v>849</v>
      </c>
      <c r="AF641" s="12"/>
      <c r="AG641" s="12"/>
      <c r="AH641" s="12">
        <f t="shared" si="1606"/>
        <v>845</v>
      </c>
      <c r="AI641" s="12">
        <f t="shared" si="1607"/>
        <v>849</v>
      </c>
      <c r="AJ641" s="12">
        <f t="shared" si="1608"/>
        <v>849</v>
      </c>
      <c r="AK641" s="12"/>
      <c r="AL641" s="12"/>
      <c r="AM641" s="12"/>
      <c r="AN641" s="12">
        <f t="shared" si="1550"/>
        <v>845</v>
      </c>
      <c r="AO641" s="12">
        <f t="shared" si="1551"/>
        <v>849</v>
      </c>
      <c r="AP641" s="12">
        <f t="shared" si="1552"/>
        <v>849</v>
      </c>
      <c r="AQ641" s="12"/>
      <c r="AR641" s="1"/>
    </row>
    <row r="642" spans="1:44" ht="47.25" customHeight="1" x14ac:dyDescent="0.25">
      <c r="A642" s="9" t="s">
        <v>1004</v>
      </c>
      <c r="B642" s="11"/>
      <c r="C642" s="9"/>
      <c r="D642" s="9"/>
      <c r="E642" s="17" t="s">
        <v>1084</v>
      </c>
      <c r="F642" s="12">
        <f>F643</f>
        <v>1388.4</v>
      </c>
      <c r="G642" s="12">
        <f t="shared" ref="G642:AQ644" si="1684">G643</f>
        <v>1388.4</v>
      </c>
      <c r="H642" s="12">
        <f t="shared" si="1684"/>
        <v>1388.4</v>
      </c>
      <c r="I642" s="12">
        <f t="shared" si="1684"/>
        <v>0</v>
      </c>
      <c r="J642" s="12">
        <f t="shared" si="1684"/>
        <v>0</v>
      </c>
      <c r="K642" s="12">
        <f t="shared" si="1684"/>
        <v>0</v>
      </c>
      <c r="L642" s="12">
        <f t="shared" si="1564"/>
        <v>1388.4</v>
      </c>
      <c r="M642" s="12">
        <f t="shared" si="1565"/>
        <v>1388.4</v>
      </c>
      <c r="N642" s="12">
        <f t="shared" si="1566"/>
        <v>1388.4</v>
      </c>
      <c r="O642" s="12">
        <f t="shared" si="1684"/>
        <v>0</v>
      </c>
      <c r="P642" s="12">
        <f t="shared" si="1684"/>
        <v>0</v>
      </c>
      <c r="Q642" s="12">
        <f t="shared" si="1684"/>
        <v>0</v>
      </c>
      <c r="R642" s="12">
        <f t="shared" si="1675"/>
        <v>1388.4</v>
      </c>
      <c r="S642" s="12">
        <f t="shared" si="1676"/>
        <v>1388.4</v>
      </c>
      <c r="T642" s="12">
        <f t="shared" si="1677"/>
        <v>1388.4</v>
      </c>
      <c r="U642" s="12">
        <f t="shared" si="1684"/>
        <v>0</v>
      </c>
      <c r="V642" s="12">
        <f t="shared" si="1684"/>
        <v>0</v>
      </c>
      <c r="W642" s="12">
        <f t="shared" si="1655"/>
        <v>1388.4</v>
      </c>
      <c r="X642" s="12">
        <f t="shared" si="1656"/>
        <v>1388.4</v>
      </c>
      <c r="Y642" s="12">
        <f t="shared" si="1657"/>
        <v>1388.4</v>
      </c>
      <c r="Z642" s="12">
        <f t="shared" si="1684"/>
        <v>15</v>
      </c>
      <c r="AA642" s="12">
        <f t="shared" si="1684"/>
        <v>0</v>
      </c>
      <c r="AB642" s="12">
        <f t="shared" si="1684"/>
        <v>0</v>
      </c>
      <c r="AC642" s="12">
        <f t="shared" si="1633"/>
        <v>1403.4</v>
      </c>
      <c r="AD642" s="12">
        <f t="shared" si="1634"/>
        <v>1388.4</v>
      </c>
      <c r="AE642" s="12">
        <f t="shared" si="1635"/>
        <v>1388.4</v>
      </c>
      <c r="AF642" s="12">
        <f t="shared" si="1684"/>
        <v>0</v>
      </c>
      <c r="AG642" s="12">
        <f t="shared" si="1684"/>
        <v>0</v>
      </c>
      <c r="AH642" s="12">
        <f t="shared" si="1606"/>
        <v>1403.4</v>
      </c>
      <c r="AI642" s="12">
        <f t="shared" si="1607"/>
        <v>1388.4</v>
      </c>
      <c r="AJ642" s="12">
        <f t="shared" si="1608"/>
        <v>1388.4</v>
      </c>
      <c r="AK642" s="12">
        <f t="shared" si="1684"/>
        <v>-77.878</v>
      </c>
      <c r="AL642" s="12">
        <f t="shared" si="1684"/>
        <v>0</v>
      </c>
      <c r="AM642" s="12">
        <f t="shared" si="1684"/>
        <v>0</v>
      </c>
      <c r="AN642" s="12">
        <f t="shared" si="1550"/>
        <v>1325.5220000000002</v>
      </c>
      <c r="AO642" s="12">
        <f t="shared" si="1551"/>
        <v>1388.4</v>
      </c>
      <c r="AP642" s="12">
        <f t="shared" si="1552"/>
        <v>1388.4</v>
      </c>
      <c r="AQ642" s="12">
        <f t="shared" si="1684"/>
        <v>0</v>
      </c>
      <c r="AR642" s="1"/>
    </row>
    <row r="643" spans="1:44" ht="47.25" customHeight="1" x14ac:dyDescent="0.25">
      <c r="A643" s="9" t="s">
        <v>1004</v>
      </c>
      <c r="B643" s="11">
        <v>200</v>
      </c>
      <c r="C643" s="9"/>
      <c r="D643" s="9"/>
      <c r="E643" s="13" t="s">
        <v>426</v>
      </c>
      <c r="F643" s="12">
        <f>F644</f>
        <v>1388.4</v>
      </c>
      <c r="G643" s="12">
        <f t="shared" si="1684"/>
        <v>1388.4</v>
      </c>
      <c r="H643" s="12">
        <f t="shared" si="1684"/>
        <v>1388.4</v>
      </c>
      <c r="I643" s="12">
        <f t="shared" si="1684"/>
        <v>0</v>
      </c>
      <c r="J643" s="12">
        <f t="shared" si="1684"/>
        <v>0</v>
      </c>
      <c r="K643" s="12">
        <f t="shared" si="1684"/>
        <v>0</v>
      </c>
      <c r="L643" s="12">
        <f t="shared" si="1564"/>
        <v>1388.4</v>
      </c>
      <c r="M643" s="12">
        <f t="shared" si="1565"/>
        <v>1388.4</v>
      </c>
      <c r="N643" s="12">
        <f t="shared" si="1566"/>
        <v>1388.4</v>
      </c>
      <c r="O643" s="12">
        <f t="shared" si="1684"/>
        <v>0</v>
      </c>
      <c r="P643" s="12">
        <f t="shared" si="1684"/>
        <v>0</v>
      </c>
      <c r="Q643" s="12">
        <f t="shared" si="1684"/>
        <v>0</v>
      </c>
      <c r="R643" s="12">
        <f t="shared" si="1675"/>
        <v>1388.4</v>
      </c>
      <c r="S643" s="12">
        <f t="shared" si="1676"/>
        <v>1388.4</v>
      </c>
      <c r="T643" s="12">
        <f t="shared" si="1677"/>
        <v>1388.4</v>
      </c>
      <c r="U643" s="12">
        <f t="shared" si="1684"/>
        <v>0</v>
      </c>
      <c r="V643" s="12">
        <f t="shared" si="1684"/>
        <v>0</v>
      </c>
      <c r="W643" s="12">
        <f t="shared" si="1655"/>
        <v>1388.4</v>
      </c>
      <c r="X643" s="12">
        <f t="shared" si="1656"/>
        <v>1388.4</v>
      </c>
      <c r="Y643" s="12">
        <f t="shared" si="1657"/>
        <v>1388.4</v>
      </c>
      <c r="Z643" s="12">
        <f t="shared" si="1684"/>
        <v>15</v>
      </c>
      <c r="AA643" s="12">
        <f t="shared" si="1684"/>
        <v>0</v>
      </c>
      <c r="AB643" s="12">
        <f t="shared" si="1684"/>
        <v>0</v>
      </c>
      <c r="AC643" s="12">
        <f t="shared" si="1633"/>
        <v>1403.4</v>
      </c>
      <c r="AD643" s="12">
        <f t="shared" si="1634"/>
        <v>1388.4</v>
      </c>
      <c r="AE643" s="12">
        <f t="shared" si="1635"/>
        <v>1388.4</v>
      </c>
      <c r="AF643" s="12">
        <f t="shared" si="1684"/>
        <v>0</v>
      </c>
      <c r="AG643" s="12">
        <f t="shared" si="1684"/>
        <v>0</v>
      </c>
      <c r="AH643" s="12">
        <f t="shared" si="1606"/>
        <v>1403.4</v>
      </c>
      <c r="AI643" s="12">
        <f t="shared" si="1607"/>
        <v>1388.4</v>
      </c>
      <c r="AJ643" s="12">
        <f t="shared" si="1608"/>
        <v>1388.4</v>
      </c>
      <c r="AK643" s="12">
        <f t="shared" si="1684"/>
        <v>-77.878</v>
      </c>
      <c r="AL643" s="12">
        <f t="shared" si="1684"/>
        <v>0</v>
      </c>
      <c r="AM643" s="12">
        <f t="shared" si="1684"/>
        <v>0</v>
      </c>
      <c r="AN643" s="12">
        <f t="shared" si="1550"/>
        <v>1325.5220000000002</v>
      </c>
      <c r="AO643" s="12">
        <f t="shared" si="1551"/>
        <v>1388.4</v>
      </c>
      <c r="AP643" s="12">
        <f t="shared" si="1552"/>
        <v>1388.4</v>
      </c>
      <c r="AQ643" s="12">
        <f t="shared" si="1684"/>
        <v>0</v>
      </c>
      <c r="AR643" s="1"/>
    </row>
    <row r="644" spans="1:44" ht="47.25" customHeight="1" x14ac:dyDescent="0.25">
      <c r="A644" s="9" t="s">
        <v>1004</v>
      </c>
      <c r="B644" s="11">
        <v>240</v>
      </c>
      <c r="C644" s="9"/>
      <c r="D644" s="9"/>
      <c r="E644" s="13" t="s">
        <v>427</v>
      </c>
      <c r="F644" s="12">
        <f>F645</f>
        <v>1388.4</v>
      </c>
      <c r="G644" s="12">
        <f t="shared" si="1684"/>
        <v>1388.4</v>
      </c>
      <c r="H644" s="12">
        <f t="shared" si="1684"/>
        <v>1388.4</v>
      </c>
      <c r="I644" s="12">
        <f t="shared" si="1684"/>
        <v>0</v>
      </c>
      <c r="J644" s="12">
        <f t="shared" si="1684"/>
        <v>0</v>
      </c>
      <c r="K644" s="12">
        <f t="shared" si="1684"/>
        <v>0</v>
      </c>
      <c r="L644" s="12">
        <f t="shared" si="1564"/>
        <v>1388.4</v>
      </c>
      <c r="M644" s="12">
        <f t="shared" si="1565"/>
        <v>1388.4</v>
      </c>
      <c r="N644" s="12">
        <f t="shared" si="1566"/>
        <v>1388.4</v>
      </c>
      <c r="O644" s="12">
        <f t="shared" si="1684"/>
        <v>0</v>
      </c>
      <c r="P644" s="12">
        <f t="shared" si="1684"/>
        <v>0</v>
      </c>
      <c r="Q644" s="12">
        <f t="shared" si="1684"/>
        <v>0</v>
      </c>
      <c r="R644" s="12">
        <f t="shared" si="1675"/>
        <v>1388.4</v>
      </c>
      <c r="S644" s="12">
        <f t="shared" si="1676"/>
        <v>1388.4</v>
      </c>
      <c r="T644" s="12">
        <f t="shared" si="1677"/>
        <v>1388.4</v>
      </c>
      <c r="U644" s="12">
        <f t="shared" si="1684"/>
        <v>0</v>
      </c>
      <c r="V644" s="12">
        <f t="shared" si="1684"/>
        <v>0</v>
      </c>
      <c r="W644" s="12">
        <f t="shared" si="1655"/>
        <v>1388.4</v>
      </c>
      <c r="X644" s="12">
        <f t="shared" si="1656"/>
        <v>1388.4</v>
      </c>
      <c r="Y644" s="12">
        <f t="shared" si="1657"/>
        <v>1388.4</v>
      </c>
      <c r="Z644" s="12">
        <f t="shared" si="1684"/>
        <v>15</v>
      </c>
      <c r="AA644" s="12">
        <f t="shared" si="1684"/>
        <v>0</v>
      </c>
      <c r="AB644" s="12">
        <f t="shared" si="1684"/>
        <v>0</v>
      </c>
      <c r="AC644" s="12">
        <f t="shared" si="1633"/>
        <v>1403.4</v>
      </c>
      <c r="AD644" s="12">
        <f t="shared" si="1634"/>
        <v>1388.4</v>
      </c>
      <c r="AE644" s="12">
        <f t="shared" si="1635"/>
        <v>1388.4</v>
      </c>
      <c r="AF644" s="12">
        <f t="shared" si="1684"/>
        <v>0</v>
      </c>
      <c r="AG644" s="12">
        <f t="shared" si="1684"/>
        <v>0</v>
      </c>
      <c r="AH644" s="12">
        <f t="shared" si="1606"/>
        <v>1403.4</v>
      </c>
      <c r="AI644" s="12">
        <f t="shared" si="1607"/>
        <v>1388.4</v>
      </c>
      <c r="AJ644" s="12">
        <f t="shared" si="1608"/>
        <v>1388.4</v>
      </c>
      <c r="AK644" s="12">
        <f t="shared" si="1684"/>
        <v>-77.878</v>
      </c>
      <c r="AL644" s="12">
        <f t="shared" si="1684"/>
        <v>0</v>
      </c>
      <c r="AM644" s="12">
        <f t="shared" si="1684"/>
        <v>0</v>
      </c>
      <c r="AN644" s="12">
        <f t="shared" si="1550"/>
        <v>1325.5220000000002</v>
      </c>
      <c r="AO644" s="12">
        <f t="shared" si="1551"/>
        <v>1388.4</v>
      </c>
      <c r="AP644" s="12">
        <f t="shared" si="1552"/>
        <v>1388.4</v>
      </c>
      <c r="AQ644" s="12">
        <f t="shared" si="1684"/>
        <v>0</v>
      </c>
      <c r="AR644" s="1"/>
    </row>
    <row r="645" spans="1:44" ht="31.5" customHeight="1" x14ac:dyDescent="0.25">
      <c r="A645" s="9" t="s">
        <v>1004</v>
      </c>
      <c r="B645" s="11">
        <v>240</v>
      </c>
      <c r="C645" s="9" t="s">
        <v>186</v>
      </c>
      <c r="D645" s="9" t="s">
        <v>195</v>
      </c>
      <c r="E645" s="13" t="s">
        <v>402</v>
      </c>
      <c r="F645" s="12">
        <v>1388.4</v>
      </c>
      <c r="G645" s="12">
        <v>1388.4</v>
      </c>
      <c r="H645" s="12">
        <v>1388.4</v>
      </c>
      <c r="I645" s="12"/>
      <c r="J645" s="12"/>
      <c r="K645" s="12"/>
      <c r="L645" s="12">
        <f t="shared" si="1564"/>
        <v>1388.4</v>
      </c>
      <c r="M645" s="12">
        <f t="shared" si="1565"/>
        <v>1388.4</v>
      </c>
      <c r="N645" s="12">
        <f t="shared" si="1566"/>
        <v>1388.4</v>
      </c>
      <c r="O645" s="12"/>
      <c r="P645" s="12"/>
      <c r="Q645" s="12"/>
      <c r="R645" s="12">
        <f t="shared" si="1675"/>
        <v>1388.4</v>
      </c>
      <c r="S645" s="12">
        <f t="shared" si="1676"/>
        <v>1388.4</v>
      </c>
      <c r="T645" s="12">
        <f t="shared" si="1677"/>
        <v>1388.4</v>
      </c>
      <c r="U645" s="12"/>
      <c r="V645" s="12"/>
      <c r="W645" s="12">
        <f t="shared" si="1655"/>
        <v>1388.4</v>
      </c>
      <c r="X645" s="12">
        <f t="shared" si="1656"/>
        <v>1388.4</v>
      </c>
      <c r="Y645" s="12">
        <f t="shared" si="1657"/>
        <v>1388.4</v>
      </c>
      <c r="Z645" s="12">
        <f>15</f>
        <v>15</v>
      </c>
      <c r="AA645" s="12"/>
      <c r="AB645" s="12"/>
      <c r="AC645" s="12">
        <f t="shared" si="1633"/>
        <v>1403.4</v>
      </c>
      <c r="AD645" s="12">
        <f t="shared" si="1634"/>
        <v>1388.4</v>
      </c>
      <c r="AE645" s="12">
        <f t="shared" si="1635"/>
        <v>1388.4</v>
      </c>
      <c r="AF645" s="12"/>
      <c r="AG645" s="12"/>
      <c r="AH645" s="12">
        <f t="shared" si="1606"/>
        <v>1403.4</v>
      </c>
      <c r="AI645" s="12">
        <f t="shared" si="1607"/>
        <v>1388.4</v>
      </c>
      <c r="AJ645" s="12">
        <f t="shared" si="1608"/>
        <v>1388.4</v>
      </c>
      <c r="AK645" s="12">
        <f>-77.211-0.667</f>
        <v>-77.878</v>
      </c>
      <c r="AL645" s="12"/>
      <c r="AM645" s="12"/>
      <c r="AN645" s="12">
        <f t="shared" si="1550"/>
        <v>1325.5220000000002</v>
      </c>
      <c r="AO645" s="12">
        <f t="shared" si="1551"/>
        <v>1388.4</v>
      </c>
      <c r="AP645" s="12">
        <f t="shared" si="1552"/>
        <v>1388.4</v>
      </c>
      <c r="AQ645" s="12"/>
      <c r="AR645" s="1"/>
    </row>
    <row r="646" spans="1:44" ht="63" customHeight="1" x14ac:dyDescent="0.25">
      <c r="A646" s="9" t="s">
        <v>901</v>
      </c>
      <c r="B646" s="11"/>
      <c r="C646" s="9"/>
      <c r="D646" s="9"/>
      <c r="E646" s="17" t="s">
        <v>902</v>
      </c>
      <c r="F646" s="12">
        <f t="shared" ref="F646:K648" si="1685">F647</f>
        <v>2824.6</v>
      </c>
      <c r="G646" s="12">
        <f t="shared" si="1685"/>
        <v>2824.6</v>
      </c>
      <c r="H646" s="12">
        <f t="shared" si="1685"/>
        <v>2824.6</v>
      </c>
      <c r="I646" s="12">
        <f t="shared" si="1685"/>
        <v>0</v>
      </c>
      <c r="J646" s="12">
        <f t="shared" si="1685"/>
        <v>0</v>
      </c>
      <c r="K646" s="12">
        <f t="shared" si="1685"/>
        <v>0</v>
      </c>
      <c r="L646" s="12">
        <f t="shared" si="1564"/>
        <v>2824.6</v>
      </c>
      <c r="M646" s="12">
        <f t="shared" si="1565"/>
        <v>2824.6</v>
      </c>
      <c r="N646" s="12">
        <f t="shared" si="1566"/>
        <v>2824.6</v>
      </c>
      <c r="O646" s="12">
        <f t="shared" ref="O646:Q648" si="1686">O647</f>
        <v>0</v>
      </c>
      <c r="P646" s="12">
        <f t="shared" si="1686"/>
        <v>0</v>
      </c>
      <c r="Q646" s="12">
        <f t="shared" si="1686"/>
        <v>0</v>
      </c>
      <c r="R646" s="12">
        <f t="shared" si="1675"/>
        <v>2824.6</v>
      </c>
      <c r="S646" s="12">
        <f t="shared" si="1676"/>
        <v>2824.6</v>
      </c>
      <c r="T646" s="12">
        <f t="shared" si="1677"/>
        <v>2824.6</v>
      </c>
      <c r="U646" s="12">
        <f t="shared" ref="U646:V648" si="1687">U647</f>
        <v>0</v>
      </c>
      <c r="V646" s="12">
        <f t="shared" si="1687"/>
        <v>0</v>
      </c>
      <c r="W646" s="12">
        <f t="shared" si="1655"/>
        <v>2824.6</v>
      </c>
      <c r="X646" s="12">
        <f t="shared" si="1656"/>
        <v>2824.6</v>
      </c>
      <c r="Y646" s="12">
        <f t="shared" si="1657"/>
        <v>2824.6</v>
      </c>
      <c r="Z646" s="12">
        <f t="shared" ref="Z646:AB648" si="1688">Z647</f>
        <v>-712.3</v>
      </c>
      <c r="AA646" s="12">
        <f t="shared" si="1688"/>
        <v>0</v>
      </c>
      <c r="AB646" s="12">
        <f t="shared" si="1688"/>
        <v>0</v>
      </c>
      <c r="AC646" s="12">
        <f t="shared" si="1633"/>
        <v>2112.3000000000002</v>
      </c>
      <c r="AD646" s="12">
        <f t="shared" si="1634"/>
        <v>2824.6</v>
      </c>
      <c r="AE646" s="12">
        <f t="shared" si="1635"/>
        <v>2824.6</v>
      </c>
      <c r="AF646" s="12">
        <f t="shared" ref="AF646:AG648" si="1689">AF647</f>
        <v>0</v>
      </c>
      <c r="AG646" s="12">
        <f t="shared" si="1689"/>
        <v>0</v>
      </c>
      <c r="AH646" s="12">
        <f t="shared" si="1606"/>
        <v>2112.3000000000002</v>
      </c>
      <c r="AI646" s="12">
        <f t="shared" si="1607"/>
        <v>2824.6</v>
      </c>
      <c r="AJ646" s="12">
        <f t="shared" si="1608"/>
        <v>2824.6</v>
      </c>
      <c r="AK646" s="12">
        <f t="shared" ref="AK646:AQ648" si="1690">AK647</f>
        <v>0</v>
      </c>
      <c r="AL646" s="12">
        <f t="shared" si="1690"/>
        <v>0</v>
      </c>
      <c r="AM646" s="12">
        <f t="shared" si="1690"/>
        <v>0</v>
      </c>
      <c r="AN646" s="12">
        <f t="shared" si="1550"/>
        <v>2112.3000000000002</v>
      </c>
      <c r="AO646" s="12">
        <f t="shared" si="1551"/>
        <v>2824.6</v>
      </c>
      <c r="AP646" s="12">
        <f t="shared" si="1552"/>
        <v>2824.6</v>
      </c>
      <c r="AQ646" s="12">
        <f t="shared" si="1690"/>
        <v>0</v>
      </c>
      <c r="AR646" s="1"/>
    </row>
    <row r="647" spans="1:44" ht="47.25" customHeight="1" x14ac:dyDescent="0.25">
      <c r="A647" s="9" t="s">
        <v>901</v>
      </c>
      <c r="B647" s="11">
        <v>200</v>
      </c>
      <c r="C647" s="9"/>
      <c r="D647" s="9"/>
      <c r="E647" s="13" t="s">
        <v>426</v>
      </c>
      <c r="F647" s="12">
        <f t="shared" si="1685"/>
        <v>2824.6</v>
      </c>
      <c r="G647" s="12">
        <f t="shared" si="1685"/>
        <v>2824.6</v>
      </c>
      <c r="H647" s="12">
        <f t="shared" si="1685"/>
        <v>2824.6</v>
      </c>
      <c r="I647" s="12">
        <f t="shared" si="1685"/>
        <v>0</v>
      </c>
      <c r="J647" s="12">
        <f t="shared" si="1685"/>
        <v>0</v>
      </c>
      <c r="K647" s="12">
        <f t="shared" si="1685"/>
        <v>0</v>
      </c>
      <c r="L647" s="12">
        <f t="shared" si="1564"/>
        <v>2824.6</v>
      </c>
      <c r="M647" s="12">
        <f t="shared" si="1565"/>
        <v>2824.6</v>
      </c>
      <c r="N647" s="12">
        <f t="shared" si="1566"/>
        <v>2824.6</v>
      </c>
      <c r="O647" s="12">
        <f t="shared" si="1686"/>
        <v>0</v>
      </c>
      <c r="P647" s="12">
        <f t="shared" si="1686"/>
        <v>0</v>
      </c>
      <c r="Q647" s="12">
        <f t="shared" si="1686"/>
        <v>0</v>
      </c>
      <c r="R647" s="12">
        <f t="shared" si="1675"/>
        <v>2824.6</v>
      </c>
      <c r="S647" s="12">
        <f t="shared" si="1676"/>
        <v>2824.6</v>
      </c>
      <c r="T647" s="12">
        <f t="shared" si="1677"/>
        <v>2824.6</v>
      </c>
      <c r="U647" s="12">
        <f t="shared" si="1687"/>
        <v>0</v>
      </c>
      <c r="V647" s="12">
        <f t="shared" si="1687"/>
        <v>0</v>
      </c>
      <c r="W647" s="12">
        <f t="shared" si="1655"/>
        <v>2824.6</v>
      </c>
      <c r="X647" s="12">
        <f t="shared" si="1656"/>
        <v>2824.6</v>
      </c>
      <c r="Y647" s="12">
        <f t="shared" si="1657"/>
        <v>2824.6</v>
      </c>
      <c r="Z647" s="12">
        <f t="shared" si="1688"/>
        <v>-712.3</v>
      </c>
      <c r="AA647" s="12">
        <f t="shared" si="1688"/>
        <v>0</v>
      </c>
      <c r="AB647" s="12">
        <f t="shared" si="1688"/>
        <v>0</v>
      </c>
      <c r="AC647" s="12">
        <f t="shared" si="1633"/>
        <v>2112.3000000000002</v>
      </c>
      <c r="AD647" s="12">
        <f t="shared" si="1634"/>
        <v>2824.6</v>
      </c>
      <c r="AE647" s="12">
        <f t="shared" si="1635"/>
        <v>2824.6</v>
      </c>
      <c r="AF647" s="12">
        <f t="shared" si="1689"/>
        <v>0</v>
      </c>
      <c r="AG647" s="12">
        <f t="shared" si="1689"/>
        <v>0</v>
      </c>
      <c r="AH647" s="12">
        <f t="shared" si="1606"/>
        <v>2112.3000000000002</v>
      </c>
      <c r="AI647" s="12">
        <f t="shared" si="1607"/>
        <v>2824.6</v>
      </c>
      <c r="AJ647" s="12">
        <f t="shared" si="1608"/>
        <v>2824.6</v>
      </c>
      <c r="AK647" s="12">
        <f t="shared" si="1690"/>
        <v>0</v>
      </c>
      <c r="AL647" s="12">
        <f t="shared" si="1690"/>
        <v>0</v>
      </c>
      <c r="AM647" s="12">
        <f t="shared" si="1690"/>
        <v>0</v>
      </c>
      <c r="AN647" s="12">
        <f t="shared" si="1550"/>
        <v>2112.3000000000002</v>
      </c>
      <c r="AO647" s="12">
        <f t="shared" si="1551"/>
        <v>2824.6</v>
      </c>
      <c r="AP647" s="12">
        <f t="shared" si="1552"/>
        <v>2824.6</v>
      </c>
      <c r="AQ647" s="12">
        <f t="shared" si="1690"/>
        <v>0</v>
      </c>
      <c r="AR647" s="1"/>
    </row>
    <row r="648" spans="1:44" ht="47.25" customHeight="1" x14ac:dyDescent="0.25">
      <c r="A648" s="9" t="s">
        <v>901</v>
      </c>
      <c r="B648" s="11">
        <v>240</v>
      </c>
      <c r="C648" s="9"/>
      <c r="D648" s="9"/>
      <c r="E648" s="13" t="s">
        <v>427</v>
      </c>
      <c r="F648" s="12">
        <f t="shared" si="1685"/>
        <v>2824.6</v>
      </c>
      <c r="G648" s="12">
        <f t="shared" si="1685"/>
        <v>2824.6</v>
      </c>
      <c r="H648" s="12">
        <f t="shared" si="1685"/>
        <v>2824.6</v>
      </c>
      <c r="I648" s="12">
        <f t="shared" si="1685"/>
        <v>0</v>
      </c>
      <c r="J648" s="12">
        <f t="shared" si="1685"/>
        <v>0</v>
      </c>
      <c r="K648" s="12">
        <f t="shared" si="1685"/>
        <v>0</v>
      </c>
      <c r="L648" s="12">
        <f t="shared" si="1564"/>
        <v>2824.6</v>
      </c>
      <c r="M648" s="12">
        <f t="shared" si="1565"/>
        <v>2824.6</v>
      </c>
      <c r="N648" s="12">
        <f t="shared" si="1566"/>
        <v>2824.6</v>
      </c>
      <c r="O648" s="12">
        <f t="shared" si="1686"/>
        <v>0</v>
      </c>
      <c r="P648" s="12">
        <f t="shared" si="1686"/>
        <v>0</v>
      </c>
      <c r="Q648" s="12">
        <f t="shared" si="1686"/>
        <v>0</v>
      </c>
      <c r="R648" s="12">
        <f t="shared" si="1675"/>
        <v>2824.6</v>
      </c>
      <c r="S648" s="12">
        <f t="shared" si="1676"/>
        <v>2824.6</v>
      </c>
      <c r="T648" s="12">
        <f t="shared" si="1677"/>
        <v>2824.6</v>
      </c>
      <c r="U648" s="12">
        <f t="shared" si="1687"/>
        <v>0</v>
      </c>
      <c r="V648" s="12">
        <f t="shared" si="1687"/>
        <v>0</v>
      </c>
      <c r="W648" s="12">
        <f t="shared" si="1655"/>
        <v>2824.6</v>
      </c>
      <c r="X648" s="12">
        <f t="shared" si="1656"/>
        <v>2824.6</v>
      </c>
      <c r="Y648" s="12">
        <f t="shared" si="1657"/>
        <v>2824.6</v>
      </c>
      <c r="Z648" s="12">
        <f t="shared" si="1688"/>
        <v>-712.3</v>
      </c>
      <c r="AA648" s="12">
        <f t="shared" si="1688"/>
        <v>0</v>
      </c>
      <c r="AB648" s="12">
        <f t="shared" si="1688"/>
        <v>0</v>
      </c>
      <c r="AC648" s="12">
        <f t="shared" si="1633"/>
        <v>2112.3000000000002</v>
      </c>
      <c r="AD648" s="12">
        <f t="shared" si="1634"/>
        <v>2824.6</v>
      </c>
      <c r="AE648" s="12">
        <f t="shared" si="1635"/>
        <v>2824.6</v>
      </c>
      <c r="AF648" s="12">
        <f t="shared" si="1689"/>
        <v>0</v>
      </c>
      <c r="AG648" s="12">
        <f t="shared" si="1689"/>
        <v>0</v>
      </c>
      <c r="AH648" s="12">
        <f t="shared" si="1606"/>
        <v>2112.3000000000002</v>
      </c>
      <c r="AI648" s="12">
        <f t="shared" si="1607"/>
        <v>2824.6</v>
      </c>
      <c r="AJ648" s="12">
        <f t="shared" si="1608"/>
        <v>2824.6</v>
      </c>
      <c r="AK648" s="12">
        <f t="shared" si="1690"/>
        <v>0</v>
      </c>
      <c r="AL648" s="12">
        <f t="shared" si="1690"/>
        <v>0</v>
      </c>
      <c r="AM648" s="12">
        <f t="shared" si="1690"/>
        <v>0</v>
      </c>
      <c r="AN648" s="12">
        <f t="shared" si="1550"/>
        <v>2112.3000000000002</v>
      </c>
      <c r="AO648" s="12">
        <f t="shared" si="1551"/>
        <v>2824.6</v>
      </c>
      <c r="AP648" s="12">
        <f t="shared" si="1552"/>
        <v>2824.6</v>
      </c>
      <c r="AQ648" s="12">
        <f t="shared" si="1690"/>
        <v>0</v>
      </c>
      <c r="AR648" s="1"/>
    </row>
    <row r="649" spans="1:44" ht="31.5" customHeight="1" x14ac:dyDescent="0.25">
      <c r="A649" s="9" t="s">
        <v>901</v>
      </c>
      <c r="B649" s="11">
        <v>240</v>
      </c>
      <c r="C649" s="9" t="s">
        <v>186</v>
      </c>
      <c r="D649" s="9" t="s">
        <v>195</v>
      </c>
      <c r="E649" s="13" t="s">
        <v>402</v>
      </c>
      <c r="F649" s="12">
        <v>2824.6</v>
      </c>
      <c r="G649" s="12">
        <v>2824.6</v>
      </c>
      <c r="H649" s="12">
        <v>2824.6</v>
      </c>
      <c r="I649" s="12"/>
      <c r="J649" s="12"/>
      <c r="K649" s="12"/>
      <c r="L649" s="12">
        <f t="shared" si="1564"/>
        <v>2824.6</v>
      </c>
      <c r="M649" s="12">
        <f t="shared" si="1565"/>
        <v>2824.6</v>
      </c>
      <c r="N649" s="12">
        <f t="shared" si="1566"/>
        <v>2824.6</v>
      </c>
      <c r="O649" s="12"/>
      <c r="P649" s="12"/>
      <c r="Q649" s="12"/>
      <c r="R649" s="12">
        <f t="shared" si="1675"/>
        <v>2824.6</v>
      </c>
      <c r="S649" s="12">
        <f t="shared" si="1676"/>
        <v>2824.6</v>
      </c>
      <c r="T649" s="12">
        <f t="shared" si="1677"/>
        <v>2824.6</v>
      </c>
      <c r="U649" s="12"/>
      <c r="V649" s="12"/>
      <c r="W649" s="12">
        <f t="shared" si="1655"/>
        <v>2824.6</v>
      </c>
      <c r="X649" s="12">
        <f t="shared" si="1656"/>
        <v>2824.6</v>
      </c>
      <c r="Y649" s="12">
        <f t="shared" si="1657"/>
        <v>2824.6</v>
      </c>
      <c r="Z649" s="12">
        <v>-712.3</v>
      </c>
      <c r="AA649" s="12"/>
      <c r="AB649" s="12"/>
      <c r="AC649" s="12">
        <f t="shared" si="1633"/>
        <v>2112.3000000000002</v>
      </c>
      <c r="AD649" s="12">
        <f t="shared" si="1634"/>
        <v>2824.6</v>
      </c>
      <c r="AE649" s="12">
        <f t="shared" si="1635"/>
        <v>2824.6</v>
      </c>
      <c r="AF649" s="12"/>
      <c r="AG649" s="12"/>
      <c r="AH649" s="12">
        <f t="shared" si="1606"/>
        <v>2112.3000000000002</v>
      </c>
      <c r="AI649" s="12">
        <f t="shared" si="1607"/>
        <v>2824.6</v>
      </c>
      <c r="AJ649" s="12">
        <f t="shared" si="1608"/>
        <v>2824.6</v>
      </c>
      <c r="AK649" s="12"/>
      <c r="AL649" s="12"/>
      <c r="AM649" s="12"/>
      <c r="AN649" s="12">
        <f t="shared" si="1550"/>
        <v>2112.3000000000002</v>
      </c>
      <c r="AO649" s="12">
        <f t="shared" si="1551"/>
        <v>2824.6</v>
      </c>
      <c r="AP649" s="12">
        <f t="shared" si="1552"/>
        <v>2824.6</v>
      </c>
      <c r="AQ649" s="12"/>
      <c r="AR649" s="1"/>
    </row>
    <row r="650" spans="1:44" s="3" customFormat="1" ht="31.5" customHeight="1" x14ac:dyDescent="0.25">
      <c r="A650" s="7" t="s">
        <v>254</v>
      </c>
      <c r="B650" s="6"/>
      <c r="C650" s="7"/>
      <c r="D650" s="7"/>
      <c r="E650" s="14" t="s">
        <v>498</v>
      </c>
      <c r="F650" s="8">
        <f>F651+F699+F798</f>
        <v>3505076.3000000003</v>
      </c>
      <c r="G650" s="8">
        <f>G651+G699+G798</f>
        <v>3784240.3000000003</v>
      </c>
      <c r="H650" s="8">
        <f>H651+H699+H798</f>
        <v>4105565.5000000005</v>
      </c>
      <c r="I650" s="8">
        <f t="shared" ref="I650:K650" si="1691">I651+I699+I798</f>
        <v>24001.019000000026</v>
      </c>
      <c r="J650" s="8">
        <f t="shared" si="1691"/>
        <v>25687.337</v>
      </c>
      <c r="K650" s="8">
        <f t="shared" si="1691"/>
        <v>26814.1</v>
      </c>
      <c r="L650" s="8">
        <f t="shared" si="1564"/>
        <v>3529077.3190000001</v>
      </c>
      <c r="M650" s="8">
        <f t="shared" si="1565"/>
        <v>3809927.6370000001</v>
      </c>
      <c r="N650" s="8">
        <f t="shared" si="1566"/>
        <v>4132379.6000000006</v>
      </c>
      <c r="O650" s="8">
        <f t="shared" ref="O650:Q650" si="1692">O651+O699+O798</f>
        <v>152059.97099999999</v>
      </c>
      <c r="P650" s="8">
        <f t="shared" si="1692"/>
        <v>0</v>
      </c>
      <c r="Q650" s="8">
        <f t="shared" si="1692"/>
        <v>0</v>
      </c>
      <c r="R650" s="12">
        <f t="shared" si="1675"/>
        <v>3681137.29</v>
      </c>
      <c r="S650" s="12">
        <f t="shared" si="1676"/>
        <v>3809927.6370000001</v>
      </c>
      <c r="T650" s="12">
        <f t="shared" si="1677"/>
        <v>4132379.6000000006</v>
      </c>
      <c r="U650" s="8">
        <f t="shared" ref="U650:V650" si="1693">U651+U699+U798</f>
        <v>0</v>
      </c>
      <c r="V650" s="8">
        <f t="shared" si="1693"/>
        <v>0</v>
      </c>
      <c r="W650" s="12">
        <f t="shared" si="1655"/>
        <v>3681137.29</v>
      </c>
      <c r="X650" s="12">
        <f t="shared" si="1656"/>
        <v>3809927.6370000001</v>
      </c>
      <c r="Y650" s="12">
        <f t="shared" si="1657"/>
        <v>4132379.6000000006</v>
      </c>
      <c r="Z650" s="8">
        <f t="shared" ref="Z650:AB650" si="1694">Z651+Z699+Z798</f>
        <v>7604.0109999999986</v>
      </c>
      <c r="AA650" s="8">
        <f t="shared" si="1694"/>
        <v>0</v>
      </c>
      <c r="AB650" s="8">
        <f t="shared" si="1694"/>
        <v>0</v>
      </c>
      <c r="AC650" s="12">
        <f t="shared" si="1633"/>
        <v>3688741.301</v>
      </c>
      <c r="AD650" s="12">
        <f t="shared" si="1634"/>
        <v>3809927.6370000001</v>
      </c>
      <c r="AE650" s="12">
        <f t="shared" si="1635"/>
        <v>4132379.6000000006</v>
      </c>
      <c r="AF650" s="8">
        <f t="shared" ref="AF650:AG650" si="1695">AF651+AF699+AF798</f>
        <v>1798.604</v>
      </c>
      <c r="AG650" s="8">
        <f t="shared" si="1695"/>
        <v>0</v>
      </c>
      <c r="AH650" s="8">
        <f t="shared" si="1606"/>
        <v>3690539.9049999998</v>
      </c>
      <c r="AI650" s="8">
        <f t="shared" si="1607"/>
        <v>3809927.6370000001</v>
      </c>
      <c r="AJ650" s="8">
        <f t="shared" si="1608"/>
        <v>4132379.6000000006</v>
      </c>
      <c r="AK650" s="8">
        <f>AK651+AK699+AK798</f>
        <v>-170883.25099999999</v>
      </c>
      <c r="AL650" s="8">
        <f>AL651+AL699+AL798</f>
        <v>180532.3</v>
      </c>
      <c r="AM650" s="8">
        <f>AM651+AM699+AM798</f>
        <v>0</v>
      </c>
      <c r="AN650" s="8">
        <f t="shared" si="1550"/>
        <v>3519656.6539999996</v>
      </c>
      <c r="AO650" s="8">
        <f t="shared" si="1551"/>
        <v>3990459.9369999999</v>
      </c>
      <c r="AP650" s="8">
        <f t="shared" si="1552"/>
        <v>4132379.6000000006</v>
      </c>
      <c r="AQ650" s="8">
        <f>AQ651+AQ699+AQ798</f>
        <v>0</v>
      </c>
      <c r="AR650" s="52"/>
    </row>
    <row r="651" spans="1:44" s="26" customFormat="1" ht="47.25" customHeight="1" x14ac:dyDescent="0.25">
      <c r="A651" s="27" t="s">
        <v>255</v>
      </c>
      <c r="B651" s="28"/>
      <c r="C651" s="27"/>
      <c r="D651" s="27"/>
      <c r="E651" s="23" t="s">
        <v>499</v>
      </c>
      <c r="F651" s="29">
        <f>F652+F677+F681+F686</f>
        <v>2016076.3000000003</v>
      </c>
      <c r="G651" s="29">
        <f>G652+G677+G681+G686</f>
        <v>2014211.5000000002</v>
      </c>
      <c r="H651" s="29">
        <f>H652+H677+H681+H686</f>
        <v>2159241.2000000002</v>
      </c>
      <c r="I651" s="29">
        <f t="shared" ref="I651:K651" si="1696">I652+I677+I681+I686</f>
        <v>14895.722</v>
      </c>
      <c r="J651" s="29">
        <f t="shared" si="1696"/>
        <v>687.33699999999976</v>
      </c>
      <c r="K651" s="29">
        <f t="shared" si="1696"/>
        <v>1814.1</v>
      </c>
      <c r="L651" s="29">
        <f t="shared" si="1564"/>
        <v>2030972.0220000003</v>
      </c>
      <c r="M651" s="29">
        <f t="shared" si="1565"/>
        <v>2014898.8370000003</v>
      </c>
      <c r="N651" s="29">
        <f t="shared" si="1566"/>
        <v>2161055.3000000003</v>
      </c>
      <c r="O651" s="29">
        <f t="shared" ref="O651:Q651" si="1697">O652+O677+O681+O686</f>
        <v>98542.636999999988</v>
      </c>
      <c r="P651" s="29">
        <f t="shared" si="1697"/>
        <v>0</v>
      </c>
      <c r="Q651" s="29">
        <f t="shared" si="1697"/>
        <v>0</v>
      </c>
      <c r="R651" s="12">
        <f t="shared" si="1675"/>
        <v>2129514.6590000005</v>
      </c>
      <c r="S651" s="12">
        <f t="shared" si="1676"/>
        <v>2014898.8370000003</v>
      </c>
      <c r="T651" s="12">
        <f t="shared" si="1677"/>
        <v>2161055.3000000003</v>
      </c>
      <c r="U651" s="29">
        <f t="shared" ref="U651:V651" si="1698">U652+U677+U681+U686</f>
        <v>0</v>
      </c>
      <c r="V651" s="29">
        <f t="shared" si="1698"/>
        <v>0</v>
      </c>
      <c r="W651" s="12">
        <f t="shared" si="1655"/>
        <v>2129514.6590000005</v>
      </c>
      <c r="X651" s="12">
        <f t="shared" si="1656"/>
        <v>2014898.8370000003</v>
      </c>
      <c r="Y651" s="12">
        <f t="shared" si="1657"/>
        <v>2161055.3000000003</v>
      </c>
      <c r="Z651" s="29">
        <f t="shared" ref="Z651:AB651" si="1699">Z652+Z677+Z681+Z686</f>
        <v>20552.773000000001</v>
      </c>
      <c r="AA651" s="29">
        <f t="shared" si="1699"/>
        <v>0</v>
      </c>
      <c r="AB651" s="29">
        <f t="shared" si="1699"/>
        <v>0</v>
      </c>
      <c r="AC651" s="12">
        <f t="shared" si="1633"/>
        <v>2150067.4320000005</v>
      </c>
      <c r="AD651" s="12">
        <f t="shared" si="1634"/>
        <v>2014898.8370000003</v>
      </c>
      <c r="AE651" s="12">
        <f t="shared" si="1635"/>
        <v>2161055.3000000003</v>
      </c>
      <c r="AF651" s="29">
        <f t="shared" ref="AF651:AG651" si="1700">AF652+AF677+AF681+AF686</f>
        <v>1798.604</v>
      </c>
      <c r="AG651" s="29">
        <f t="shared" si="1700"/>
        <v>0</v>
      </c>
      <c r="AH651" s="29">
        <f t="shared" si="1606"/>
        <v>2151866.0360000003</v>
      </c>
      <c r="AI651" s="29">
        <f t="shared" si="1607"/>
        <v>2014898.8370000003</v>
      </c>
      <c r="AJ651" s="29">
        <f t="shared" si="1608"/>
        <v>2161055.3000000003</v>
      </c>
      <c r="AK651" s="29">
        <f>AK652+AK677+AK681+AK686</f>
        <v>9249.4589999999989</v>
      </c>
      <c r="AL651" s="29">
        <f>AL652+AL677+AL681+AL686</f>
        <v>0</v>
      </c>
      <c r="AM651" s="29">
        <f>AM652+AM677+AM681+AM686</f>
        <v>0</v>
      </c>
      <c r="AN651" s="29">
        <f t="shared" si="1550"/>
        <v>2161115.4950000001</v>
      </c>
      <c r="AO651" s="29">
        <f t="shared" si="1551"/>
        <v>2014898.8370000003</v>
      </c>
      <c r="AP651" s="29">
        <f t="shared" si="1552"/>
        <v>2161055.3000000003</v>
      </c>
      <c r="AQ651" s="29">
        <f>AQ652+AQ677+AQ681+AQ686</f>
        <v>0</v>
      </c>
      <c r="AR651" s="25"/>
    </row>
    <row r="652" spans="1:44" ht="63" customHeight="1" x14ac:dyDescent="0.25">
      <c r="A652" s="9" t="s">
        <v>7</v>
      </c>
      <c r="B652" s="11"/>
      <c r="C652" s="9"/>
      <c r="D652" s="9"/>
      <c r="E652" s="13" t="s">
        <v>688</v>
      </c>
      <c r="F652" s="12">
        <f>F653+F657+F661+F669+F665</f>
        <v>1612709.3</v>
      </c>
      <c r="G652" s="12">
        <f t="shared" ref="G652:H652" si="1701">G653+G657+G661+G669+G665</f>
        <v>1563276.3</v>
      </c>
      <c r="H652" s="12">
        <f t="shared" si="1701"/>
        <v>1722795.6</v>
      </c>
      <c r="I652" s="12">
        <f t="shared" ref="I652:K652" si="1702">I653+I657+I661+I669+I665</f>
        <v>20935.599999999999</v>
      </c>
      <c r="J652" s="12">
        <f t="shared" si="1702"/>
        <v>2714.7</v>
      </c>
      <c r="K652" s="12">
        <f t="shared" si="1702"/>
        <v>-265.89999999999998</v>
      </c>
      <c r="L652" s="12">
        <f t="shared" si="1564"/>
        <v>1633644.9000000001</v>
      </c>
      <c r="M652" s="12">
        <f t="shared" si="1565"/>
        <v>1565991</v>
      </c>
      <c r="N652" s="12">
        <f t="shared" si="1566"/>
        <v>1722529.7000000002</v>
      </c>
      <c r="O652" s="12">
        <f>O653+O657+O661+O669+O665+O673</f>
        <v>44331.186999999998</v>
      </c>
      <c r="P652" s="12">
        <f t="shared" ref="P652:AQ652" si="1703">P653+P657+P661+P669+P665+P673</f>
        <v>0</v>
      </c>
      <c r="Q652" s="12">
        <f t="shared" si="1703"/>
        <v>0</v>
      </c>
      <c r="R652" s="12">
        <f t="shared" si="1675"/>
        <v>1677976.0870000001</v>
      </c>
      <c r="S652" s="12">
        <f t="shared" si="1676"/>
        <v>1565991</v>
      </c>
      <c r="T652" s="12">
        <f t="shared" si="1677"/>
        <v>1722529.7000000002</v>
      </c>
      <c r="U652" s="12">
        <f t="shared" ref="U652:V652" si="1704">U653+U657+U661+U669+U665+U673</f>
        <v>0</v>
      </c>
      <c r="V652" s="12">
        <f t="shared" si="1704"/>
        <v>0</v>
      </c>
      <c r="W652" s="12">
        <f t="shared" si="1655"/>
        <v>1677976.0870000001</v>
      </c>
      <c r="X652" s="12">
        <f t="shared" si="1656"/>
        <v>1565991</v>
      </c>
      <c r="Y652" s="12">
        <f t="shared" si="1657"/>
        <v>1722529.7000000002</v>
      </c>
      <c r="Z652" s="12">
        <f t="shared" ref="Z652:AB652" si="1705">Z653+Z657+Z661+Z669+Z665+Z673</f>
        <v>8877.61</v>
      </c>
      <c r="AA652" s="12">
        <f t="shared" si="1705"/>
        <v>0</v>
      </c>
      <c r="AB652" s="12">
        <f t="shared" si="1705"/>
        <v>0</v>
      </c>
      <c r="AC652" s="12">
        <f t="shared" si="1633"/>
        <v>1686853.6970000002</v>
      </c>
      <c r="AD652" s="12">
        <f t="shared" si="1634"/>
        <v>1565991</v>
      </c>
      <c r="AE652" s="12">
        <f t="shared" si="1635"/>
        <v>1722529.7000000002</v>
      </c>
      <c r="AF652" s="12">
        <f t="shared" ref="AF652:AG652" si="1706">AF653+AF657+AF661+AF669+AF665+AF673</f>
        <v>-1186.24</v>
      </c>
      <c r="AG652" s="12">
        <f t="shared" si="1706"/>
        <v>0</v>
      </c>
      <c r="AH652" s="12">
        <f t="shared" si="1606"/>
        <v>1685667.4570000002</v>
      </c>
      <c r="AI652" s="12">
        <f t="shared" si="1607"/>
        <v>1565991</v>
      </c>
      <c r="AJ652" s="12">
        <f t="shared" si="1608"/>
        <v>1722529.7000000002</v>
      </c>
      <c r="AK652" s="12">
        <f t="shared" ref="AK652:AM652" si="1707">AK653+AK657+AK661+AK669+AK665+AK673</f>
        <v>7689.5599999999986</v>
      </c>
      <c r="AL652" s="12">
        <f t="shared" si="1707"/>
        <v>0</v>
      </c>
      <c r="AM652" s="12">
        <f t="shared" si="1707"/>
        <v>0</v>
      </c>
      <c r="AN652" s="12">
        <f t="shared" si="1550"/>
        <v>1693357.0170000002</v>
      </c>
      <c r="AO652" s="12">
        <f t="shared" si="1551"/>
        <v>1565991</v>
      </c>
      <c r="AP652" s="12">
        <f t="shared" si="1552"/>
        <v>1722529.7000000002</v>
      </c>
      <c r="AQ652" s="12">
        <f t="shared" si="1703"/>
        <v>0</v>
      </c>
      <c r="AR652" s="1"/>
    </row>
    <row r="653" spans="1:44" ht="15.75" customHeight="1" x14ac:dyDescent="0.25">
      <c r="A653" s="9" t="s">
        <v>728</v>
      </c>
      <c r="B653" s="11"/>
      <c r="C653" s="9"/>
      <c r="D653" s="9"/>
      <c r="E653" s="17" t="s">
        <v>785</v>
      </c>
      <c r="F653" s="12">
        <f t="shared" ref="F653:K655" si="1708">F654</f>
        <v>1508691.2</v>
      </c>
      <c r="G653" s="12">
        <f t="shared" si="1708"/>
        <v>1455920.5</v>
      </c>
      <c r="H653" s="12">
        <f t="shared" si="1708"/>
        <v>1615439.8</v>
      </c>
      <c r="I653" s="12">
        <f t="shared" si="1708"/>
        <v>16190.9</v>
      </c>
      <c r="J653" s="12">
        <f t="shared" si="1708"/>
        <v>2980.6</v>
      </c>
      <c r="K653" s="12">
        <f t="shared" si="1708"/>
        <v>0</v>
      </c>
      <c r="L653" s="12">
        <f t="shared" si="1564"/>
        <v>1524882.0999999999</v>
      </c>
      <c r="M653" s="12">
        <f t="shared" si="1565"/>
        <v>1458901.1</v>
      </c>
      <c r="N653" s="12">
        <f t="shared" si="1566"/>
        <v>1615439.8</v>
      </c>
      <c r="O653" s="12">
        <f t="shared" ref="O653:Q655" si="1709">O654</f>
        <v>10931.187</v>
      </c>
      <c r="P653" s="12">
        <f t="shared" si="1709"/>
        <v>0</v>
      </c>
      <c r="Q653" s="12">
        <f t="shared" si="1709"/>
        <v>0</v>
      </c>
      <c r="R653" s="12">
        <f t="shared" si="1675"/>
        <v>1535813.2869999998</v>
      </c>
      <c r="S653" s="12">
        <f t="shared" si="1676"/>
        <v>1458901.1</v>
      </c>
      <c r="T653" s="12">
        <f t="shared" si="1677"/>
        <v>1615439.8</v>
      </c>
      <c r="U653" s="12">
        <f t="shared" ref="U653:V655" si="1710">U654</f>
        <v>0</v>
      </c>
      <c r="V653" s="12">
        <f t="shared" si="1710"/>
        <v>0</v>
      </c>
      <c r="W653" s="12">
        <f t="shared" si="1655"/>
        <v>1535813.2869999998</v>
      </c>
      <c r="X653" s="12">
        <f t="shared" si="1656"/>
        <v>1458901.1</v>
      </c>
      <c r="Y653" s="12">
        <f t="shared" si="1657"/>
        <v>1615439.8</v>
      </c>
      <c r="Z653" s="12">
        <f t="shared" ref="Z653:AB655" si="1711">Z654</f>
        <v>7406.1509999999998</v>
      </c>
      <c r="AA653" s="12">
        <f t="shared" si="1711"/>
        <v>0</v>
      </c>
      <c r="AB653" s="12">
        <f t="shared" si="1711"/>
        <v>0</v>
      </c>
      <c r="AC653" s="12">
        <f t="shared" si="1633"/>
        <v>1543219.4379999998</v>
      </c>
      <c r="AD653" s="12">
        <f t="shared" si="1634"/>
        <v>1458901.1</v>
      </c>
      <c r="AE653" s="12">
        <f t="shared" si="1635"/>
        <v>1615439.8</v>
      </c>
      <c r="AF653" s="12">
        <f t="shared" ref="AF653:AG655" si="1712">AF654</f>
        <v>0</v>
      </c>
      <c r="AG653" s="12">
        <f t="shared" si="1712"/>
        <v>0</v>
      </c>
      <c r="AH653" s="12">
        <f t="shared" si="1606"/>
        <v>1543219.4379999998</v>
      </c>
      <c r="AI653" s="12">
        <f t="shared" si="1607"/>
        <v>1458901.1</v>
      </c>
      <c r="AJ653" s="12">
        <f t="shared" si="1608"/>
        <v>1615439.8</v>
      </c>
      <c r="AK653" s="12">
        <f t="shared" ref="AK653:AQ655" si="1713">AK654</f>
        <v>7449.668999999999</v>
      </c>
      <c r="AL653" s="12">
        <f t="shared" si="1713"/>
        <v>0</v>
      </c>
      <c r="AM653" s="12">
        <f t="shared" si="1713"/>
        <v>0</v>
      </c>
      <c r="AN653" s="12">
        <f t="shared" si="1550"/>
        <v>1550669.1069999998</v>
      </c>
      <c r="AO653" s="12">
        <f t="shared" si="1551"/>
        <v>1458901.1</v>
      </c>
      <c r="AP653" s="12">
        <f t="shared" si="1552"/>
        <v>1615439.8</v>
      </c>
      <c r="AQ653" s="12">
        <f t="shared" si="1713"/>
        <v>0</v>
      </c>
      <c r="AR653" s="1"/>
    </row>
    <row r="654" spans="1:44" ht="47.25" customHeight="1" x14ac:dyDescent="0.25">
      <c r="A654" s="9" t="s">
        <v>728</v>
      </c>
      <c r="B654" s="11">
        <v>200</v>
      </c>
      <c r="C654" s="9"/>
      <c r="D654" s="9"/>
      <c r="E654" s="13" t="s">
        <v>426</v>
      </c>
      <c r="F654" s="12">
        <f t="shared" si="1708"/>
        <v>1508691.2</v>
      </c>
      <c r="G654" s="12">
        <f t="shared" si="1708"/>
        <v>1455920.5</v>
      </c>
      <c r="H654" s="12">
        <f t="shared" si="1708"/>
        <v>1615439.8</v>
      </c>
      <c r="I654" s="12">
        <f t="shared" si="1708"/>
        <v>16190.9</v>
      </c>
      <c r="J654" s="12">
        <f t="shared" si="1708"/>
        <v>2980.6</v>
      </c>
      <c r="K654" s="12">
        <f t="shared" si="1708"/>
        <v>0</v>
      </c>
      <c r="L654" s="12">
        <f t="shared" si="1564"/>
        <v>1524882.0999999999</v>
      </c>
      <c r="M654" s="12">
        <f t="shared" si="1565"/>
        <v>1458901.1</v>
      </c>
      <c r="N654" s="12">
        <f t="shared" si="1566"/>
        <v>1615439.8</v>
      </c>
      <c r="O654" s="12">
        <f t="shared" si="1709"/>
        <v>10931.187</v>
      </c>
      <c r="P654" s="12">
        <f t="shared" si="1709"/>
        <v>0</v>
      </c>
      <c r="Q654" s="12">
        <f t="shared" si="1709"/>
        <v>0</v>
      </c>
      <c r="R654" s="12">
        <f t="shared" si="1675"/>
        <v>1535813.2869999998</v>
      </c>
      <c r="S654" s="12">
        <f t="shared" si="1676"/>
        <v>1458901.1</v>
      </c>
      <c r="T654" s="12">
        <f t="shared" si="1677"/>
        <v>1615439.8</v>
      </c>
      <c r="U654" s="12">
        <f t="shared" si="1710"/>
        <v>0</v>
      </c>
      <c r="V654" s="12">
        <f t="shared" si="1710"/>
        <v>0</v>
      </c>
      <c r="W654" s="12">
        <f t="shared" si="1655"/>
        <v>1535813.2869999998</v>
      </c>
      <c r="X654" s="12">
        <f t="shared" si="1656"/>
        <v>1458901.1</v>
      </c>
      <c r="Y654" s="12">
        <f t="shared" si="1657"/>
        <v>1615439.8</v>
      </c>
      <c r="Z654" s="12">
        <f t="shared" si="1711"/>
        <v>7406.1509999999998</v>
      </c>
      <c r="AA654" s="12">
        <f t="shared" si="1711"/>
        <v>0</v>
      </c>
      <c r="AB654" s="12">
        <f t="shared" si="1711"/>
        <v>0</v>
      </c>
      <c r="AC654" s="12">
        <f t="shared" si="1633"/>
        <v>1543219.4379999998</v>
      </c>
      <c r="AD654" s="12">
        <f t="shared" si="1634"/>
        <v>1458901.1</v>
      </c>
      <c r="AE654" s="12">
        <f t="shared" si="1635"/>
        <v>1615439.8</v>
      </c>
      <c r="AF654" s="12">
        <f t="shared" si="1712"/>
        <v>0</v>
      </c>
      <c r="AG654" s="12">
        <f t="shared" si="1712"/>
        <v>0</v>
      </c>
      <c r="AH654" s="12">
        <f t="shared" si="1606"/>
        <v>1543219.4379999998</v>
      </c>
      <c r="AI654" s="12">
        <f t="shared" si="1607"/>
        <v>1458901.1</v>
      </c>
      <c r="AJ654" s="12">
        <f t="shared" si="1608"/>
        <v>1615439.8</v>
      </c>
      <c r="AK654" s="12">
        <f t="shared" si="1713"/>
        <v>7449.668999999999</v>
      </c>
      <c r="AL654" s="12">
        <f t="shared" si="1713"/>
        <v>0</v>
      </c>
      <c r="AM654" s="12">
        <f t="shared" si="1713"/>
        <v>0</v>
      </c>
      <c r="AN654" s="12">
        <f t="shared" si="1550"/>
        <v>1550669.1069999998</v>
      </c>
      <c r="AO654" s="12">
        <f t="shared" si="1551"/>
        <v>1458901.1</v>
      </c>
      <c r="AP654" s="12">
        <f t="shared" si="1552"/>
        <v>1615439.8</v>
      </c>
      <c r="AQ654" s="12">
        <f t="shared" si="1713"/>
        <v>0</v>
      </c>
      <c r="AR654" s="1"/>
    </row>
    <row r="655" spans="1:44" ht="47.25" customHeight="1" x14ac:dyDescent="0.25">
      <c r="A655" s="9" t="s">
        <v>728</v>
      </c>
      <c r="B655" s="11">
        <v>240</v>
      </c>
      <c r="C655" s="9"/>
      <c r="D655" s="9"/>
      <c r="E655" s="13" t="s">
        <v>427</v>
      </c>
      <c r="F655" s="12">
        <f t="shared" si="1708"/>
        <v>1508691.2</v>
      </c>
      <c r="G655" s="12">
        <f t="shared" si="1708"/>
        <v>1455920.5</v>
      </c>
      <c r="H655" s="12">
        <f t="shared" si="1708"/>
        <v>1615439.8</v>
      </c>
      <c r="I655" s="12">
        <f t="shared" si="1708"/>
        <v>16190.9</v>
      </c>
      <c r="J655" s="12">
        <f t="shared" si="1708"/>
        <v>2980.6</v>
      </c>
      <c r="K655" s="12">
        <f t="shared" si="1708"/>
        <v>0</v>
      </c>
      <c r="L655" s="12">
        <f t="shared" si="1564"/>
        <v>1524882.0999999999</v>
      </c>
      <c r="M655" s="12">
        <f t="shared" si="1565"/>
        <v>1458901.1</v>
      </c>
      <c r="N655" s="12">
        <f t="shared" si="1566"/>
        <v>1615439.8</v>
      </c>
      <c r="O655" s="12">
        <f t="shared" si="1709"/>
        <v>10931.187</v>
      </c>
      <c r="P655" s="12">
        <f t="shared" si="1709"/>
        <v>0</v>
      </c>
      <c r="Q655" s="12">
        <f t="shared" si="1709"/>
        <v>0</v>
      </c>
      <c r="R655" s="12">
        <f t="shared" si="1675"/>
        <v>1535813.2869999998</v>
      </c>
      <c r="S655" s="12">
        <f t="shared" si="1676"/>
        <v>1458901.1</v>
      </c>
      <c r="T655" s="12">
        <f t="shared" si="1677"/>
        <v>1615439.8</v>
      </c>
      <c r="U655" s="12">
        <f t="shared" si="1710"/>
        <v>0</v>
      </c>
      <c r="V655" s="12">
        <f t="shared" si="1710"/>
        <v>0</v>
      </c>
      <c r="W655" s="12">
        <f t="shared" si="1655"/>
        <v>1535813.2869999998</v>
      </c>
      <c r="X655" s="12">
        <f t="shared" si="1656"/>
        <v>1458901.1</v>
      </c>
      <c r="Y655" s="12">
        <f t="shared" si="1657"/>
        <v>1615439.8</v>
      </c>
      <c r="Z655" s="12">
        <f t="shared" si="1711"/>
        <v>7406.1509999999998</v>
      </c>
      <c r="AA655" s="12">
        <f t="shared" si="1711"/>
        <v>0</v>
      </c>
      <c r="AB655" s="12">
        <f t="shared" si="1711"/>
        <v>0</v>
      </c>
      <c r="AC655" s="12">
        <f t="shared" si="1633"/>
        <v>1543219.4379999998</v>
      </c>
      <c r="AD655" s="12">
        <f t="shared" si="1634"/>
        <v>1458901.1</v>
      </c>
      <c r="AE655" s="12">
        <f t="shared" si="1635"/>
        <v>1615439.8</v>
      </c>
      <c r="AF655" s="12">
        <f t="shared" si="1712"/>
        <v>0</v>
      </c>
      <c r="AG655" s="12">
        <f t="shared" si="1712"/>
        <v>0</v>
      </c>
      <c r="AH655" s="12">
        <f t="shared" si="1606"/>
        <v>1543219.4379999998</v>
      </c>
      <c r="AI655" s="12">
        <f t="shared" si="1607"/>
        <v>1458901.1</v>
      </c>
      <c r="AJ655" s="12">
        <f t="shared" si="1608"/>
        <v>1615439.8</v>
      </c>
      <c r="AK655" s="12">
        <f t="shared" si="1713"/>
        <v>7449.668999999999</v>
      </c>
      <c r="AL655" s="12">
        <f t="shared" si="1713"/>
        <v>0</v>
      </c>
      <c r="AM655" s="12">
        <f t="shared" si="1713"/>
        <v>0</v>
      </c>
      <c r="AN655" s="12">
        <f t="shared" si="1550"/>
        <v>1550669.1069999998</v>
      </c>
      <c r="AO655" s="12">
        <f t="shared" si="1551"/>
        <v>1458901.1</v>
      </c>
      <c r="AP655" s="12">
        <f t="shared" si="1552"/>
        <v>1615439.8</v>
      </c>
      <c r="AQ655" s="12">
        <f t="shared" si="1713"/>
        <v>0</v>
      </c>
      <c r="AR655" s="1"/>
    </row>
    <row r="656" spans="1:44" ht="15.75" customHeight="1" x14ac:dyDescent="0.25">
      <c r="A656" s="9" t="s">
        <v>728</v>
      </c>
      <c r="B656" s="11">
        <v>240</v>
      </c>
      <c r="C656" s="9" t="s">
        <v>186</v>
      </c>
      <c r="D656" s="9" t="s">
        <v>192</v>
      </c>
      <c r="E656" s="13" t="s">
        <v>401</v>
      </c>
      <c r="F656" s="12">
        <v>1508691.2</v>
      </c>
      <c r="G656" s="12">
        <v>1455920.5</v>
      </c>
      <c r="H656" s="12">
        <v>1615439.8</v>
      </c>
      <c r="I656" s="12">
        <f>2961.6+200+640+680+320+840+640+600+80+9229.3</f>
        <v>16190.9</v>
      </c>
      <c r="J656" s="12">
        <v>2980.6</v>
      </c>
      <c r="K656" s="12"/>
      <c r="L656" s="12">
        <f t="shared" si="1564"/>
        <v>1524882.0999999999</v>
      </c>
      <c r="M656" s="12">
        <f t="shared" si="1565"/>
        <v>1458901.1</v>
      </c>
      <c r="N656" s="12">
        <f t="shared" si="1566"/>
        <v>1615439.8</v>
      </c>
      <c r="O656" s="12">
        <f>3830.038+1288.683+5812.466</f>
        <v>10931.187</v>
      </c>
      <c r="P656" s="12"/>
      <c r="Q656" s="12"/>
      <c r="R656" s="12">
        <f t="shared" si="1675"/>
        <v>1535813.2869999998</v>
      </c>
      <c r="S656" s="12">
        <f t="shared" si="1676"/>
        <v>1458901.1</v>
      </c>
      <c r="T656" s="12">
        <f t="shared" si="1677"/>
        <v>1615439.8</v>
      </c>
      <c r="U656" s="12"/>
      <c r="V656" s="12"/>
      <c r="W656" s="12">
        <f t="shared" si="1655"/>
        <v>1535813.2869999998</v>
      </c>
      <c r="X656" s="12">
        <f t="shared" si="1656"/>
        <v>1458901.1</v>
      </c>
      <c r="Y656" s="12">
        <f t="shared" si="1657"/>
        <v>1615439.8</v>
      </c>
      <c r="Z656" s="12">
        <f>-1103.784-1129.469+3705.49+5933.914</f>
        <v>7406.1509999999998</v>
      </c>
      <c r="AA656" s="12"/>
      <c r="AB656" s="12"/>
      <c r="AC656" s="12">
        <f t="shared" si="1633"/>
        <v>1543219.4379999998</v>
      </c>
      <c r="AD656" s="12">
        <f t="shared" si="1634"/>
        <v>1458901.1</v>
      </c>
      <c r="AE656" s="12">
        <f t="shared" si="1635"/>
        <v>1615439.8</v>
      </c>
      <c r="AF656" s="12"/>
      <c r="AG656" s="12"/>
      <c r="AH656" s="12">
        <f t="shared" si="1606"/>
        <v>1543219.4379999998</v>
      </c>
      <c r="AI656" s="12">
        <f t="shared" si="1607"/>
        <v>1458901.1</v>
      </c>
      <c r="AJ656" s="12">
        <f t="shared" si="1608"/>
        <v>1615439.8</v>
      </c>
      <c r="AK656" s="12">
        <f>-1017.954-0.18+522.497+720.038+6347.245+109.181+768.842</f>
        <v>7449.668999999999</v>
      </c>
      <c r="AL656" s="12"/>
      <c r="AM656" s="12"/>
      <c r="AN656" s="12">
        <f t="shared" ref="AN656:AN719" si="1714">AH656+AK656</f>
        <v>1550669.1069999998</v>
      </c>
      <c r="AO656" s="12">
        <f t="shared" ref="AO656:AO719" si="1715">AI656+AL656</f>
        <v>1458901.1</v>
      </c>
      <c r="AP656" s="12">
        <f t="shared" ref="AP656:AP719" si="1716">AJ656+AM656</f>
        <v>1615439.8</v>
      </c>
      <c r="AQ656" s="12"/>
      <c r="AR656" s="1"/>
    </row>
    <row r="657" spans="1:44" ht="47.25" customHeight="1" x14ac:dyDescent="0.25">
      <c r="A657" s="9" t="s">
        <v>729</v>
      </c>
      <c r="B657" s="11"/>
      <c r="C657" s="9"/>
      <c r="D657" s="9"/>
      <c r="E657" s="17" t="s">
        <v>786</v>
      </c>
      <c r="F657" s="12">
        <f t="shared" ref="F657:K659" si="1717">F658</f>
        <v>4080.8</v>
      </c>
      <c r="G657" s="12">
        <f t="shared" si="1717"/>
        <v>4080.8</v>
      </c>
      <c r="H657" s="12">
        <f t="shared" si="1717"/>
        <v>4080.8</v>
      </c>
      <c r="I657" s="12">
        <f t="shared" si="1717"/>
        <v>0</v>
      </c>
      <c r="J657" s="12">
        <f t="shared" si="1717"/>
        <v>0</v>
      </c>
      <c r="K657" s="12">
        <f t="shared" si="1717"/>
        <v>0</v>
      </c>
      <c r="L657" s="12">
        <f t="shared" si="1564"/>
        <v>4080.8</v>
      </c>
      <c r="M657" s="12">
        <f t="shared" si="1565"/>
        <v>4080.8</v>
      </c>
      <c r="N657" s="12">
        <f t="shared" si="1566"/>
        <v>4080.8</v>
      </c>
      <c r="O657" s="12">
        <f t="shared" ref="O657:Q659" si="1718">O658</f>
        <v>0</v>
      </c>
      <c r="P657" s="12">
        <f t="shared" si="1718"/>
        <v>0</v>
      </c>
      <c r="Q657" s="12">
        <f t="shared" si="1718"/>
        <v>0</v>
      </c>
      <c r="R657" s="12">
        <f t="shared" si="1675"/>
        <v>4080.8</v>
      </c>
      <c r="S657" s="12">
        <f t="shared" si="1676"/>
        <v>4080.8</v>
      </c>
      <c r="T657" s="12">
        <f t="shared" si="1677"/>
        <v>4080.8</v>
      </c>
      <c r="U657" s="12">
        <f t="shared" ref="U657:V659" si="1719">U658</f>
        <v>0</v>
      </c>
      <c r="V657" s="12">
        <f t="shared" si="1719"/>
        <v>0</v>
      </c>
      <c r="W657" s="12">
        <f t="shared" si="1655"/>
        <v>4080.8</v>
      </c>
      <c r="X657" s="12">
        <f t="shared" si="1656"/>
        <v>4080.8</v>
      </c>
      <c r="Y657" s="12">
        <f t="shared" si="1657"/>
        <v>4080.8</v>
      </c>
      <c r="Z657" s="12">
        <f t="shared" ref="Z657:AB659" si="1720">Z658</f>
        <v>0</v>
      </c>
      <c r="AA657" s="12">
        <f t="shared" si="1720"/>
        <v>0</v>
      </c>
      <c r="AB657" s="12">
        <f t="shared" si="1720"/>
        <v>0</v>
      </c>
      <c r="AC657" s="12">
        <f t="shared" si="1633"/>
        <v>4080.8</v>
      </c>
      <c r="AD657" s="12">
        <f t="shared" si="1634"/>
        <v>4080.8</v>
      </c>
      <c r="AE657" s="12">
        <f t="shared" si="1635"/>
        <v>4080.8</v>
      </c>
      <c r="AF657" s="12">
        <f t="shared" ref="AF657:AG659" si="1721">AF658</f>
        <v>0</v>
      </c>
      <c r="AG657" s="12">
        <f t="shared" si="1721"/>
        <v>0</v>
      </c>
      <c r="AH657" s="12">
        <f t="shared" si="1606"/>
        <v>4080.8</v>
      </c>
      <c r="AI657" s="12">
        <f t="shared" si="1607"/>
        <v>4080.8</v>
      </c>
      <c r="AJ657" s="12">
        <f t="shared" si="1608"/>
        <v>4080.8</v>
      </c>
      <c r="AK657" s="12">
        <f t="shared" ref="AK657:AQ659" si="1722">AK658</f>
        <v>0</v>
      </c>
      <c r="AL657" s="12">
        <f t="shared" si="1722"/>
        <v>0</v>
      </c>
      <c r="AM657" s="12">
        <f t="shared" si="1722"/>
        <v>0</v>
      </c>
      <c r="AN657" s="12">
        <f t="shared" si="1714"/>
        <v>4080.8</v>
      </c>
      <c r="AO657" s="12">
        <f t="shared" si="1715"/>
        <v>4080.8</v>
      </c>
      <c r="AP657" s="12">
        <f t="shared" si="1716"/>
        <v>4080.8</v>
      </c>
      <c r="AQ657" s="12">
        <f t="shared" si="1722"/>
        <v>0</v>
      </c>
      <c r="AR657" s="1"/>
    </row>
    <row r="658" spans="1:44" ht="47.25" customHeight="1" x14ac:dyDescent="0.25">
      <c r="A658" s="9" t="s">
        <v>729</v>
      </c>
      <c r="B658" s="11">
        <v>200</v>
      </c>
      <c r="C658" s="9"/>
      <c r="D658" s="9"/>
      <c r="E658" s="13" t="s">
        <v>426</v>
      </c>
      <c r="F658" s="12">
        <f t="shared" si="1717"/>
        <v>4080.8</v>
      </c>
      <c r="G658" s="12">
        <f t="shared" si="1717"/>
        <v>4080.8</v>
      </c>
      <c r="H658" s="12">
        <f t="shared" si="1717"/>
        <v>4080.8</v>
      </c>
      <c r="I658" s="12">
        <f t="shared" si="1717"/>
        <v>0</v>
      </c>
      <c r="J658" s="12">
        <f t="shared" si="1717"/>
        <v>0</v>
      </c>
      <c r="K658" s="12">
        <f t="shared" si="1717"/>
        <v>0</v>
      </c>
      <c r="L658" s="12">
        <f t="shared" si="1564"/>
        <v>4080.8</v>
      </c>
      <c r="M658" s="12">
        <f t="shared" si="1565"/>
        <v>4080.8</v>
      </c>
      <c r="N658" s="12">
        <f t="shared" si="1566"/>
        <v>4080.8</v>
      </c>
      <c r="O658" s="12">
        <f t="shared" si="1718"/>
        <v>0</v>
      </c>
      <c r="P658" s="12">
        <f t="shared" si="1718"/>
        <v>0</v>
      </c>
      <c r="Q658" s="12">
        <f t="shared" si="1718"/>
        <v>0</v>
      </c>
      <c r="R658" s="12">
        <f t="shared" si="1675"/>
        <v>4080.8</v>
      </c>
      <c r="S658" s="12">
        <f t="shared" si="1676"/>
        <v>4080.8</v>
      </c>
      <c r="T658" s="12">
        <f t="shared" si="1677"/>
        <v>4080.8</v>
      </c>
      <c r="U658" s="12">
        <f t="shared" si="1719"/>
        <v>0</v>
      </c>
      <c r="V658" s="12">
        <f t="shared" si="1719"/>
        <v>0</v>
      </c>
      <c r="W658" s="12">
        <f t="shared" si="1655"/>
        <v>4080.8</v>
      </c>
      <c r="X658" s="12">
        <f t="shared" si="1656"/>
        <v>4080.8</v>
      </c>
      <c r="Y658" s="12">
        <f t="shared" si="1657"/>
        <v>4080.8</v>
      </c>
      <c r="Z658" s="12">
        <f t="shared" si="1720"/>
        <v>0</v>
      </c>
      <c r="AA658" s="12">
        <f t="shared" si="1720"/>
        <v>0</v>
      </c>
      <c r="AB658" s="12">
        <f t="shared" si="1720"/>
        <v>0</v>
      </c>
      <c r="AC658" s="12">
        <f t="shared" si="1633"/>
        <v>4080.8</v>
      </c>
      <c r="AD658" s="12">
        <f t="shared" si="1634"/>
        <v>4080.8</v>
      </c>
      <c r="AE658" s="12">
        <f t="shared" si="1635"/>
        <v>4080.8</v>
      </c>
      <c r="AF658" s="12">
        <f t="shared" si="1721"/>
        <v>0</v>
      </c>
      <c r="AG658" s="12">
        <f t="shared" si="1721"/>
        <v>0</v>
      </c>
      <c r="AH658" s="12">
        <f t="shared" si="1606"/>
        <v>4080.8</v>
      </c>
      <c r="AI658" s="12">
        <f t="shared" si="1607"/>
        <v>4080.8</v>
      </c>
      <c r="AJ658" s="12">
        <f t="shared" si="1608"/>
        <v>4080.8</v>
      </c>
      <c r="AK658" s="12">
        <f t="shared" si="1722"/>
        <v>0</v>
      </c>
      <c r="AL658" s="12">
        <f t="shared" si="1722"/>
        <v>0</v>
      </c>
      <c r="AM658" s="12">
        <f t="shared" si="1722"/>
        <v>0</v>
      </c>
      <c r="AN658" s="12">
        <f t="shared" si="1714"/>
        <v>4080.8</v>
      </c>
      <c r="AO658" s="12">
        <f t="shared" si="1715"/>
        <v>4080.8</v>
      </c>
      <c r="AP658" s="12">
        <f t="shared" si="1716"/>
        <v>4080.8</v>
      </c>
      <c r="AQ658" s="12">
        <f t="shared" si="1722"/>
        <v>0</v>
      </c>
      <c r="AR658" s="1"/>
    </row>
    <row r="659" spans="1:44" ht="47.25" customHeight="1" x14ac:dyDescent="0.25">
      <c r="A659" s="9" t="s">
        <v>729</v>
      </c>
      <c r="B659" s="11">
        <v>240</v>
      </c>
      <c r="C659" s="9"/>
      <c r="D659" s="9"/>
      <c r="E659" s="13" t="s">
        <v>427</v>
      </c>
      <c r="F659" s="12">
        <f t="shared" si="1717"/>
        <v>4080.8</v>
      </c>
      <c r="G659" s="12">
        <f t="shared" si="1717"/>
        <v>4080.8</v>
      </c>
      <c r="H659" s="12">
        <f t="shared" si="1717"/>
        <v>4080.8</v>
      </c>
      <c r="I659" s="12">
        <f t="shared" si="1717"/>
        <v>0</v>
      </c>
      <c r="J659" s="12">
        <f t="shared" si="1717"/>
        <v>0</v>
      </c>
      <c r="K659" s="12">
        <f t="shared" si="1717"/>
        <v>0</v>
      </c>
      <c r="L659" s="12">
        <f t="shared" si="1564"/>
        <v>4080.8</v>
      </c>
      <c r="M659" s="12">
        <f t="shared" si="1565"/>
        <v>4080.8</v>
      </c>
      <c r="N659" s="12">
        <f t="shared" si="1566"/>
        <v>4080.8</v>
      </c>
      <c r="O659" s="12">
        <f t="shared" si="1718"/>
        <v>0</v>
      </c>
      <c r="P659" s="12">
        <f t="shared" si="1718"/>
        <v>0</v>
      </c>
      <c r="Q659" s="12">
        <f t="shared" si="1718"/>
        <v>0</v>
      </c>
      <c r="R659" s="12">
        <f t="shared" si="1675"/>
        <v>4080.8</v>
      </c>
      <c r="S659" s="12">
        <f t="shared" si="1676"/>
        <v>4080.8</v>
      </c>
      <c r="T659" s="12">
        <f t="shared" si="1677"/>
        <v>4080.8</v>
      </c>
      <c r="U659" s="12">
        <f t="shared" si="1719"/>
        <v>0</v>
      </c>
      <c r="V659" s="12">
        <f t="shared" si="1719"/>
        <v>0</v>
      </c>
      <c r="W659" s="12">
        <f t="shared" si="1655"/>
        <v>4080.8</v>
      </c>
      <c r="X659" s="12">
        <f t="shared" si="1656"/>
        <v>4080.8</v>
      </c>
      <c r="Y659" s="12">
        <f t="shared" si="1657"/>
        <v>4080.8</v>
      </c>
      <c r="Z659" s="12">
        <f t="shared" si="1720"/>
        <v>0</v>
      </c>
      <c r="AA659" s="12">
        <f t="shared" si="1720"/>
        <v>0</v>
      </c>
      <c r="AB659" s="12">
        <f t="shared" si="1720"/>
        <v>0</v>
      </c>
      <c r="AC659" s="12">
        <f t="shared" si="1633"/>
        <v>4080.8</v>
      </c>
      <c r="AD659" s="12">
        <f t="shared" si="1634"/>
        <v>4080.8</v>
      </c>
      <c r="AE659" s="12">
        <f t="shared" si="1635"/>
        <v>4080.8</v>
      </c>
      <c r="AF659" s="12">
        <f t="shared" si="1721"/>
        <v>0</v>
      </c>
      <c r="AG659" s="12">
        <f t="shared" si="1721"/>
        <v>0</v>
      </c>
      <c r="AH659" s="12">
        <f t="shared" si="1606"/>
        <v>4080.8</v>
      </c>
      <c r="AI659" s="12">
        <f t="shared" si="1607"/>
        <v>4080.8</v>
      </c>
      <c r="AJ659" s="12">
        <f t="shared" si="1608"/>
        <v>4080.8</v>
      </c>
      <c r="AK659" s="12">
        <f t="shared" si="1722"/>
        <v>0</v>
      </c>
      <c r="AL659" s="12">
        <f t="shared" si="1722"/>
        <v>0</v>
      </c>
      <c r="AM659" s="12">
        <f t="shared" si="1722"/>
        <v>0</v>
      </c>
      <c r="AN659" s="12">
        <f t="shared" si="1714"/>
        <v>4080.8</v>
      </c>
      <c r="AO659" s="12">
        <f t="shared" si="1715"/>
        <v>4080.8</v>
      </c>
      <c r="AP659" s="12">
        <f t="shared" si="1716"/>
        <v>4080.8</v>
      </c>
      <c r="AQ659" s="12">
        <f t="shared" si="1722"/>
        <v>0</v>
      </c>
      <c r="AR659" s="1"/>
    </row>
    <row r="660" spans="1:44" ht="15.75" customHeight="1" x14ac:dyDescent="0.25">
      <c r="A660" s="9" t="s">
        <v>729</v>
      </c>
      <c r="B660" s="11">
        <v>240</v>
      </c>
      <c r="C660" s="9" t="s">
        <v>186</v>
      </c>
      <c r="D660" s="9" t="s">
        <v>192</v>
      </c>
      <c r="E660" s="13" t="s">
        <v>401</v>
      </c>
      <c r="F660" s="12">
        <v>4080.8</v>
      </c>
      <c r="G660" s="12">
        <v>4080.8</v>
      </c>
      <c r="H660" s="12">
        <v>4080.8</v>
      </c>
      <c r="I660" s="12"/>
      <c r="J660" s="12"/>
      <c r="K660" s="12"/>
      <c r="L660" s="12">
        <f t="shared" si="1564"/>
        <v>4080.8</v>
      </c>
      <c r="M660" s="12">
        <f t="shared" si="1565"/>
        <v>4080.8</v>
      </c>
      <c r="N660" s="12">
        <f t="shared" si="1566"/>
        <v>4080.8</v>
      </c>
      <c r="O660" s="12"/>
      <c r="P660" s="12"/>
      <c r="Q660" s="12"/>
      <c r="R660" s="12">
        <f t="shared" si="1675"/>
        <v>4080.8</v>
      </c>
      <c r="S660" s="12">
        <f t="shared" si="1676"/>
        <v>4080.8</v>
      </c>
      <c r="T660" s="12">
        <f t="shared" si="1677"/>
        <v>4080.8</v>
      </c>
      <c r="U660" s="12"/>
      <c r="V660" s="12"/>
      <c r="W660" s="12">
        <f t="shared" si="1655"/>
        <v>4080.8</v>
      </c>
      <c r="X660" s="12">
        <f t="shared" si="1656"/>
        <v>4080.8</v>
      </c>
      <c r="Y660" s="12">
        <f t="shared" si="1657"/>
        <v>4080.8</v>
      </c>
      <c r="Z660" s="12"/>
      <c r="AA660" s="12"/>
      <c r="AB660" s="12"/>
      <c r="AC660" s="12">
        <f t="shared" si="1633"/>
        <v>4080.8</v>
      </c>
      <c r="AD660" s="12">
        <f t="shared" si="1634"/>
        <v>4080.8</v>
      </c>
      <c r="AE660" s="12">
        <f t="shared" si="1635"/>
        <v>4080.8</v>
      </c>
      <c r="AF660" s="12"/>
      <c r="AG660" s="12"/>
      <c r="AH660" s="12">
        <f t="shared" si="1606"/>
        <v>4080.8</v>
      </c>
      <c r="AI660" s="12">
        <f t="shared" si="1607"/>
        <v>4080.8</v>
      </c>
      <c r="AJ660" s="12">
        <f t="shared" si="1608"/>
        <v>4080.8</v>
      </c>
      <c r="AK660" s="12"/>
      <c r="AL660" s="12"/>
      <c r="AM660" s="12"/>
      <c r="AN660" s="12">
        <f t="shared" si="1714"/>
        <v>4080.8</v>
      </c>
      <c r="AO660" s="12">
        <f t="shared" si="1715"/>
        <v>4080.8</v>
      </c>
      <c r="AP660" s="12">
        <f t="shared" si="1716"/>
        <v>4080.8</v>
      </c>
      <c r="AQ660" s="12"/>
      <c r="AR660" s="1"/>
    </row>
    <row r="661" spans="1:44" ht="31.5" customHeight="1" x14ac:dyDescent="0.25">
      <c r="A661" s="9" t="s">
        <v>730</v>
      </c>
      <c r="B661" s="11"/>
      <c r="C661" s="9"/>
      <c r="D661" s="9"/>
      <c r="E661" s="17" t="s">
        <v>945</v>
      </c>
      <c r="F661" s="12">
        <f t="shared" ref="F661:K663" si="1723">F662</f>
        <v>42945.7</v>
      </c>
      <c r="G661" s="12">
        <f t="shared" si="1723"/>
        <v>33275</v>
      </c>
      <c r="H661" s="12">
        <f t="shared" si="1723"/>
        <v>33275</v>
      </c>
      <c r="I661" s="12">
        <f t="shared" si="1723"/>
        <v>0</v>
      </c>
      <c r="J661" s="12">
        <f t="shared" si="1723"/>
        <v>0</v>
      </c>
      <c r="K661" s="12">
        <f t="shared" si="1723"/>
        <v>0</v>
      </c>
      <c r="L661" s="12">
        <f t="shared" si="1564"/>
        <v>42945.7</v>
      </c>
      <c r="M661" s="12">
        <f t="shared" si="1565"/>
        <v>33275</v>
      </c>
      <c r="N661" s="12">
        <f t="shared" si="1566"/>
        <v>33275</v>
      </c>
      <c r="O661" s="12">
        <f t="shared" ref="O661:Q663" si="1724">O662</f>
        <v>0</v>
      </c>
      <c r="P661" s="12">
        <f t="shared" si="1724"/>
        <v>0</v>
      </c>
      <c r="Q661" s="12">
        <f t="shared" si="1724"/>
        <v>0</v>
      </c>
      <c r="R661" s="12">
        <f t="shared" si="1675"/>
        <v>42945.7</v>
      </c>
      <c r="S661" s="12">
        <f t="shared" si="1676"/>
        <v>33275</v>
      </c>
      <c r="T661" s="12">
        <f t="shared" si="1677"/>
        <v>33275</v>
      </c>
      <c r="U661" s="12">
        <f t="shared" ref="U661:V663" si="1725">U662</f>
        <v>0</v>
      </c>
      <c r="V661" s="12">
        <f t="shared" si="1725"/>
        <v>0</v>
      </c>
      <c r="W661" s="12">
        <f t="shared" si="1655"/>
        <v>42945.7</v>
      </c>
      <c r="X661" s="12">
        <f t="shared" si="1656"/>
        <v>33275</v>
      </c>
      <c r="Y661" s="12">
        <f t="shared" si="1657"/>
        <v>33275</v>
      </c>
      <c r="Z661" s="12">
        <f t="shared" ref="Z661:AB663" si="1726">Z662</f>
        <v>-314.63799999999998</v>
      </c>
      <c r="AA661" s="12">
        <f t="shared" si="1726"/>
        <v>0</v>
      </c>
      <c r="AB661" s="12">
        <f t="shared" si="1726"/>
        <v>0</v>
      </c>
      <c r="AC661" s="12">
        <f t="shared" si="1633"/>
        <v>42631.061999999998</v>
      </c>
      <c r="AD661" s="12">
        <f t="shared" si="1634"/>
        <v>33275</v>
      </c>
      <c r="AE661" s="12">
        <f t="shared" si="1635"/>
        <v>33275</v>
      </c>
      <c r="AF661" s="12">
        <f t="shared" ref="AF661:AG663" si="1727">AF662</f>
        <v>0</v>
      </c>
      <c r="AG661" s="12">
        <f t="shared" si="1727"/>
        <v>0</v>
      </c>
      <c r="AH661" s="12">
        <f t="shared" si="1606"/>
        <v>42631.061999999998</v>
      </c>
      <c r="AI661" s="12">
        <f t="shared" si="1607"/>
        <v>33275</v>
      </c>
      <c r="AJ661" s="12">
        <f t="shared" si="1608"/>
        <v>33275</v>
      </c>
      <c r="AK661" s="12">
        <f t="shared" ref="AK661:AQ663" si="1728">AK662</f>
        <v>0</v>
      </c>
      <c r="AL661" s="12">
        <f t="shared" si="1728"/>
        <v>0</v>
      </c>
      <c r="AM661" s="12">
        <f t="shared" si="1728"/>
        <v>0</v>
      </c>
      <c r="AN661" s="12">
        <f t="shared" si="1714"/>
        <v>42631.061999999998</v>
      </c>
      <c r="AO661" s="12">
        <f t="shared" si="1715"/>
        <v>33275</v>
      </c>
      <c r="AP661" s="12">
        <f t="shared" si="1716"/>
        <v>33275</v>
      </c>
      <c r="AQ661" s="12">
        <f t="shared" si="1728"/>
        <v>0</v>
      </c>
      <c r="AR661" s="1"/>
    </row>
    <row r="662" spans="1:44" ht="47.25" customHeight="1" x14ac:dyDescent="0.25">
      <c r="A662" s="9" t="s">
        <v>730</v>
      </c>
      <c r="B662" s="11">
        <v>200</v>
      </c>
      <c r="C662" s="9"/>
      <c r="D662" s="9"/>
      <c r="E662" s="13" t="s">
        <v>426</v>
      </c>
      <c r="F662" s="12">
        <f t="shared" si="1723"/>
        <v>42945.7</v>
      </c>
      <c r="G662" s="12">
        <f t="shared" si="1723"/>
        <v>33275</v>
      </c>
      <c r="H662" s="12">
        <f t="shared" si="1723"/>
        <v>33275</v>
      </c>
      <c r="I662" s="12">
        <f t="shared" si="1723"/>
        <v>0</v>
      </c>
      <c r="J662" s="12">
        <f t="shared" si="1723"/>
        <v>0</v>
      </c>
      <c r="K662" s="12">
        <f t="shared" si="1723"/>
        <v>0</v>
      </c>
      <c r="L662" s="12">
        <f t="shared" ref="L662:L757" si="1729">F662+I662</f>
        <v>42945.7</v>
      </c>
      <c r="M662" s="12">
        <f t="shared" ref="M662:M757" si="1730">G662+J662</f>
        <v>33275</v>
      </c>
      <c r="N662" s="12">
        <f t="shared" ref="N662:N757" si="1731">H662+K662</f>
        <v>33275</v>
      </c>
      <c r="O662" s="12">
        <f t="shared" si="1724"/>
        <v>0</v>
      </c>
      <c r="P662" s="12">
        <f t="shared" si="1724"/>
        <v>0</v>
      </c>
      <c r="Q662" s="12">
        <f t="shared" si="1724"/>
        <v>0</v>
      </c>
      <c r="R662" s="12">
        <f t="shared" si="1675"/>
        <v>42945.7</v>
      </c>
      <c r="S662" s="12">
        <f t="shared" si="1676"/>
        <v>33275</v>
      </c>
      <c r="T662" s="12">
        <f t="shared" si="1677"/>
        <v>33275</v>
      </c>
      <c r="U662" s="12">
        <f t="shared" si="1725"/>
        <v>0</v>
      </c>
      <c r="V662" s="12">
        <f t="shared" si="1725"/>
        <v>0</v>
      </c>
      <c r="W662" s="12">
        <f t="shared" si="1655"/>
        <v>42945.7</v>
      </c>
      <c r="X662" s="12">
        <f t="shared" si="1656"/>
        <v>33275</v>
      </c>
      <c r="Y662" s="12">
        <f t="shared" si="1657"/>
        <v>33275</v>
      </c>
      <c r="Z662" s="12">
        <f t="shared" si="1726"/>
        <v>-314.63799999999998</v>
      </c>
      <c r="AA662" s="12">
        <f t="shared" si="1726"/>
        <v>0</v>
      </c>
      <c r="AB662" s="12">
        <f t="shared" si="1726"/>
        <v>0</v>
      </c>
      <c r="AC662" s="12">
        <f t="shared" si="1633"/>
        <v>42631.061999999998</v>
      </c>
      <c r="AD662" s="12">
        <f t="shared" si="1634"/>
        <v>33275</v>
      </c>
      <c r="AE662" s="12">
        <f t="shared" si="1635"/>
        <v>33275</v>
      </c>
      <c r="AF662" s="12">
        <f t="shared" si="1727"/>
        <v>0</v>
      </c>
      <c r="AG662" s="12">
        <f t="shared" si="1727"/>
        <v>0</v>
      </c>
      <c r="AH662" s="12">
        <f t="shared" si="1606"/>
        <v>42631.061999999998</v>
      </c>
      <c r="AI662" s="12">
        <f t="shared" si="1607"/>
        <v>33275</v>
      </c>
      <c r="AJ662" s="12">
        <f t="shared" si="1608"/>
        <v>33275</v>
      </c>
      <c r="AK662" s="12">
        <f t="shared" si="1728"/>
        <v>0</v>
      </c>
      <c r="AL662" s="12">
        <f t="shared" si="1728"/>
        <v>0</v>
      </c>
      <c r="AM662" s="12">
        <f t="shared" si="1728"/>
        <v>0</v>
      </c>
      <c r="AN662" s="12">
        <f t="shared" si="1714"/>
        <v>42631.061999999998</v>
      </c>
      <c r="AO662" s="12">
        <f t="shared" si="1715"/>
        <v>33275</v>
      </c>
      <c r="AP662" s="12">
        <f t="shared" si="1716"/>
        <v>33275</v>
      </c>
      <c r="AQ662" s="12">
        <f t="shared" si="1728"/>
        <v>0</v>
      </c>
      <c r="AR662" s="1"/>
    </row>
    <row r="663" spans="1:44" ht="47.25" customHeight="1" x14ac:dyDescent="0.25">
      <c r="A663" s="9" t="s">
        <v>730</v>
      </c>
      <c r="B663" s="11">
        <v>240</v>
      </c>
      <c r="C663" s="9"/>
      <c r="D663" s="9"/>
      <c r="E663" s="13" t="s">
        <v>427</v>
      </c>
      <c r="F663" s="12">
        <f t="shared" si="1723"/>
        <v>42945.7</v>
      </c>
      <c r="G663" s="12">
        <f t="shared" si="1723"/>
        <v>33275</v>
      </c>
      <c r="H663" s="12">
        <f t="shared" si="1723"/>
        <v>33275</v>
      </c>
      <c r="I663" s="12">
        <f t="shared" si="1723"/>
        <v>0</v>
      </c>
      <c r="J663" s="12">
        <f t="shared" si="1723"/>
        <v>0</v>
      </c>
      <c r="K663" s="12">
        <f t="shared" si="1723"/>
        <v>0</v>
      </c>
      <c r="L663" s="12">
        <f t="shared" si="1729"/>
        <v>42945.7</v>
      </c>
      <c r="M663" s="12">
        <f t="shared" si="1730"/>
        <v>33275</v>
      </c>
      <c r="N663" s="12">
        <f t="shared" si="1731"/>
        <v>33275</v>
      </c>
      <c r="O663" s="12">
        <f t="shared" si="1724"/>
        <v>0</v>
      </c>
      <c r="P663" s="12">
        <f t="shared" si="1724"/>
        <v>0</v>
      </c>
      <c r="Q663" s="12">
        <f t="shared" si="1724"/>
        <v>0</v>
      </c>
      <c r="R663" s="12">
        <f t="shared" si="1675"/>
        <v>42945.7</v>
      </c>
      <c r="S663" s="12">
        <f t="shared" si="1676"/>
        <v>33275</v>
      </c>
      <c r="T663" s="12">
        <f t="shared" si="1677"/>
        <v>33275</v>
      </c>
      <c r="U663" s="12">
        <f t="shared" si="1725"/>
        <v>0</v>
      </c>
      <c r="V663" s="12">
        <f t="shared" si="1725"/>
        <v>0</v>
      </c>
      <c r="W663" s="12">
        <f t="shared" si="1655"/>
        <v>42945.7</v>
      </c>
      <c r="X663" s="12">
        <f t="shared" si="1656"/>
        <v>33275</v>
      </c>
      <c r="Y663" s="12">
        <f t="shared" si="1657"/>
        <v>33275</v>
      </c>
      <c r="Z663" s="12">
        <f t="shared" si="1726"/>
        <v>-314.63799999999998</v>
      </c>
      <c r="AA663" s="12">
        <f t="shared" si="1726"/>
        <v>0</v>
      </c>
      <c r="AB663" s="12">
        <f t="shared" si="1726"/>
        <v>0</v>
      </c>
      <c r="AC663" s="12">
        <f t="shared" si="1633"/>
        <v>42631.061999999998</v>
      </c>
      <c r="AD663" s="12">
        <f t="shared" si="1634"/>
        <v>33275</v>
      </c>
      <c r="AE663" s="12">
        <f t="shared" si="1635"/>
        <v>33275</v>
      </c>
      <c r="AF663" s="12">
        <f t="shared" si="1727"/>
        <v>0</v>
      </c>
      <c r="AG663" s="12">
        <f t="shared" si="1727"/>
        <v>0</v>
      </c>
      <c r="AH663" s="12">
        <f t="shared" si="1606"/>
        <v>42631.061999999998</v>
      </c>
      <c r="AI663" s="12">
        <f t="shared" si="1607"/>
        <v>33275</v>
      </c>
      <c r="AJ663" s="12">
        <f t="shared" si="1608"/>
        <v>33275</v>
      </c>
      <c r="AK663" s="12">
        <f t="shared" si="1728"/>
        <v>0</v>
      </c>
      <c r="AL663" s="12">
        <f t="shared" si="1728"/>
        <v>0</v>
      </c>
      <c r="AM663" s="12">
        <f t="shared" si="1728"/>
        <v>0</v>
      </c>
      <c r="AN663" s="12">
        <f t="shared" si="1714"/>
        <v>42631.061999999998</v>
      </c>
      <c r="AO663" s="12">
        <f t="shared" si="1715"/>
        <v>33275</v>
      </c>
      <c r="AP663" s="12">
        <f t="shared" si="1716"/>
        <v>33275</v>
      </c>
      <c r="AQ663" s="12">
        <f t="shared" si="1728"/>
        <v>0</v>
      </c>
      <c r="AR663" s="1"/>
    </row>
    <row r="664" spans="1:44" ht="15.75" customHeight="1" x14ac:dyDescent="0.25">
      <c r="A664" s="9" t="s">
        <v>730</v>
      </c>
      <c r="B664" s="11">
        <v>240</v>
      </c>
      <c r="C664" s="9" t="s">
        <v>186</v>
      </c>
      <c r="D664" s="9" t="s">
        <v>192</v>
      </c>
      <c r="E664" s="13" t="s">
        <v>401</v>
      </c>
      <c r="F664" s="12">
        <v>42945.7</v>
      </c>
      <c r="G664" s="12">
        <v>33275</v>
      </c>
      <c r="H664" s="12">
        <v>33275</v>
      </c>
      <c r="I664" s="12"/>
      <c r="J664" s="12"/>
      <c r="K664" s="12"/>
      <c r="L664" s="12">
        <f t="shared" si="1729"/>
        <v>42945.7</v>
      </c>
      <c r="M664" s="12">
        <f t="shared" si="1730"/>
        <v>33275</v>
      </c>
      <c r="N664" s="12">
        <f t="shared" si="1731"/>
        <v>33275</v>
      </c>
      <c r="O664" s="12"/>
      <c r="P664" s="12"/>
      <c r="Q664" s="12"/>
      <c r="R664" s="12">
        <f t="shared" si="1675"/>
        <v>42945.7</v>
      </c>
      <c r="S664" s="12">
        <f t="shared" si="1676"/>
        <v>33275</v>
      </c>
      <c r="T664" s="12">
        <f t="shared" si="1677"/>
        <v>33275</v>
      </c>
      <c r="U664" s="12"/>
      <c r="V664" s="12"/>
      <c r="W664" s="12">
        <f t="shared" si="1655"/>
        <v>42945.7</v>
      </c>
      <c r="X664" s="12">
        <f t="shared" si="1656"/>
        <v>33275</v>
      </c>
      <c r="Y664" s="12">
        <f t="shared" si="1657"/>
        <v>33275</v>
      </c>
      <c r="Z664" s="12">
        <v>-314.63799999999998</v>
      </c>
      <c r="AA664" s="12"/>
      <c r="AB664" s="12"/>
      <c r="AC664" s="12">
        <f t="shared" si="1633"/>
        <v>42631.061999999998</v>
      </c>
      <c r="AD664" s="12">
        <f t="shared" si="1634"/>
        <v>33275</v>
      </c>
      <c r="AE664" s="12">
        <f t="shared" si="1635"/>
        <v>33275</v>
      </c>
      <c r="AF664" s="12"/>
      <c r="AG664" s="12"/>
      <c r="AH664" s="12">
        <f t="shared" si="1606"/>
        <v>42631.061999999998</v>
      </c>
      <c r="AI664" s="12">
        <f t="shared" si="1607"/>
        <v>33275</v>
      </c>
      <c r="AJ664" s="12">
        <f t="shared" si="1608"/>
        <v>33275</v>
      </c>
      <c r="AK664" s="12"/>
      <c r="AL664" s="12"/>
      <c r="AM664" s="12"/>
      <c r="AN664" s="12">
        <f t="shared" si="1714"/>
        <v>42631.061999999998</v>
      </c>
      <c r="AO664" s="12">
        <f t="shared" si="1715"/>
        <v>33275</v>
      </c>
      <c r="AP664" s="12">
        <f t="shared" si="1716"/>
        <v>33275</v>
      </c>
      <c r="AQ664" s="12"/>
      <c r="AR664" s="1"/>
    </row>
    <row r="665" spans="1:44" ht="31.5" customHeight="1" x14ac:dyDescent="0.25">
      <c r="A665" s="9" t="s">
        <v>1005</v>
      </c>
      <c r="B665" s="11"/>
      <c r="C665" s="9"/>
      <c r="D665" s="9"/>
      <c r="E665" s="17" t="s">
        <v>1085</v>
      </c>
      <c r="F665" s="12">
        <f>F666</f>
        <v>1991.6</v>
      </c>
      <c r="G665" s="12">
        <f t="shared" ref="G665:AQ667" si="1732">G666</f>
        <v>0</v>
      </c>
      <c r="H665" s="12">
        <f t="shared" si="1732"/>
        <v>0</v>
      </c>
      <c r="I665" s="12">
        <f t="shared" si="1732"/>
        <v>-989.4</v>
      </c>
      <c r="J665" s="12">
        <f t="shared" si="1732"/>
        <v>0</v>
      </c>
      <c r="K665" s="12">
        <f t="shared" si="1732"/>
        <v>0</v>
      </c>
      <c r="L665" s="12">
        <f t="shared" si="1729"/>
        <v>1002.1999999999999</v>
      </c>
      <c r="M665" s="12">
        <f t="shared" si="1730"/>
        <v>0</v>
      </c>
      <c r="N665" s="12">
        <f t="shared" si="1731"/>
        <v>0</v>
      </c>
      <c r="O665" s="12">
        <f t="shared" si="1732"/>
        <v>0</v>
      </c>
      <c r="P665" s="12">
        <f t="shared" si="1732"/>
        <v>0</v>
      </c>
      <c r="Q665" s="12">
        <f t="shared" si="1732"/>
        <v>0</v>
      </c>
      <c r="R665" s="12">
        <f t="shared" si="1675"/>
        <v>1002.1999999999999</v>
      </c>
      <c r="S665" s="12">
        <f t="shared" si="1676"/>
        <v>0</v>
      </c>
      <c r="T665" s="12">
        <f t="shared" si="1677"/>
        <v>0</v>
      </c>
      <c r="U665" s="12">
        <f t="shared" si="1732"/>
        <v>0</v>
      </c>
      <c r="V665" s="12">
        <f t="shared" si="1732"/>
        <v>0</v>
      </c>
      <c r="W665" s="12">
        <f t="shared" si="1655"/>
        <v>1002.1999999999999</v>
      </c>
      <c r="X665" s="12">
        <f t="shared" si="1656"/>
        <v>0</v>
      </c>
      <c r="Y665" s="12">
        <f t="shared" si="1657"/>
        <v>0</v>
      </c>
      <c r="Z665" s="12">
        <f t="shared" si="1732"/>
        <v>0</v>
      </c>
      <c r="AA665" s="12">
        <f t="shared" si="1732"/>
        <v>0</v>
      </c>
      <c r="AB665" s="12">
        <f t="shared" si="1732"/>
        <v>0</v>
      </c>
      <c r="AC665" s="12">
        <f t="shared" si="1633"/>
        <v>1002.1999999999999</v>
      </c>
      <c r="AD665" s="12">
        <f t="shared" si="1634"/>
        <v>0</v>
      </c>
      <c r="AE665" s="12">
        <f t="shared" si="1635"/>
        <v>0</v>
      </c>
      <c r="AF665" s="12">
        <f t="shared" si="1732"/>
        <v>0</v>
      </c>
      <c r="AG665" s="12">
        <f t="shared" si="1732"/>
        <v>0</v>
      </c>
      <c r="AH665" s="12">
        <f t="shared" si="1606"/>
        <v>1002.1999999999999</v>
      </c>
      <c r="AI665" s="12">
        <f t="shared" si="1607"/>
        <v>0</v>
      </c>
      <c r="AJ665" s="12">
        <f t="shared" si="1608"/>
        <v>0</v>
      </c>
      <c r="AK665" s="12">
        <f t="shared" si="1732"/>
        <v>0</v>
      </c>
      <c r="AL665" s="12">
        <f t="shared" si="1732"/>
        <v>0</v>
      </c>
      <c r="AM665" s="12">
        <f t="shared" si="1732"/>
        <v>0</v>
      </c>
      <c r="AN665" s="12">
        <f t="shared" si="1714"/>
        <v>1002.1999999999999</v>
      </c>
      <c r="AO665" s="12">
        <f t="shared" si="1715"/>
        <v>0</v>
      </c>
      <c r="AP665" s="12">
        <f t="shared" si="1716"/>
        <v>0</v>
      </c>
      <c r="AQ665" s="12">
        <f t="shared" si="1732"/>
        <v>0</v>
      </c>
      <c r="AR665" s="1"/>
    </row>
    <row r="666" spans="1:44" ht="47.25" customHeight="1" x14ac:dyDescent="0.25">
      <c r="A666" s="9" t="s">
        <v>1005</v>
      </c>
      <c r="B666" s="11">
        <v>200</v>
      </c>
      <c r="C666" s="9"/>
      <c r="D666" s="9"/>
      <c r="E666" s="13" t="s">
        <v>426</v>
      </c>
      <c r="F666" s="12">
        <f>F667</f>
        <v>1991.6</v>
      </c>
      <c r="G666" s="12">
        <f t="shared" si="1732"/>
        <v>0</v>
      </c>
      <c r="H666" s="12">
        <f t="shared" si="1732"/>
        <v>0</v>
      </c>
      <c r="I666" s="12">
        <f t="shared" si="1732"/>
        <v>-989.4</v>
      </c>
      <c r="J666" s="12">
        <f t="shared" si="1732"/>
        <v>0</v>
      </c>
      <c r="K666" s="12">
        <f t="shared" si="1732"/>
        <v>0</v>
      </c>
      <c r="L666" s="12">
        <f t="shared" si="1729"/>
        <v>1002.1999999999999</v>
      </c>
      <c r="M666" s="12">
        <f t="shared" si="1730"/>
        <v>0</v>
      </c>
      <c r="N666" s="12">
        <f t="shared" si="1731"/>
        <v>0</v>
      </c>
      <c r="O666" s="12">
        <f t="shared" si="1732"/>
        <v>0</v>
      </c>
      <c r="P666" s="12">
        <f t="shared" si="1732"/>
        <v>0</v>
      </c>
      <c r="Q666" s="12">
        <f t="shared" si="1732"/>
        <v>0</v>
      </c>
      <c r="R666" s="12">
        <f t="shared" si="1675"/>
        <v>1002.1999999999999</v>
      </c>
      <c r="S666" s="12">
        <f t="shared" si="1676"/>
        <v>0</v>
      </c>
      <c r="T666" s="12">
        <f t="shared" si="1677"/>
        <v>0</v>
      </c>
      <c r="U666" s="12">
        <f t="shared" si="1732"/>
        <v>0</v>
      </c>
      <c r="V666" s="12">
        <f t="shared" si="1732"/>
        <v>0</v>
      </c>
      <c r="W666" s="12">
        <f t="shared" si="1655"/>
        <v>1002.1999999999999</v>
      </c>
      <c r="X666" s="12">
        <f t="shared" si="1656"/>
        <v>0</v>
      </c>
      <c r="Y666" s="12">
        <f t="shared" si="1657"/>
        <v>0</v>
      </c>
      <c r="Z666" s="12">
        <f t="shared" si="1732"/>
        <v>0</v>
      </c>
      <c r="AA666" s="12">
        <f t="shared" si="1732"/>
        <v>0</v>
      </c>
      <c r="AB666" s="12">
        <f t="shared" si="1732"/>
        <v>0</v>
      </c>
      <c r="AC666" s="12">
        <f t="shared" si="1633"/>
        <v>1002.1999999999999</v>
      </c>
      <c r="AD666" s="12">
        <f t="shared" si="1634"/>
        <v>0</v>
      </c>
      <c r="AE666" s="12">
        <f t="shared" si="1635"/>
        <v>0</v>
      </c>
      <c r="AF666" s="12">
        <f t="shared" si="1732"/>
        <v>0</v>
      </c>
      <c r="AG666" s="12">
        <f t="shared" si="1732"/>
        <v>0</v>
      </c>
      <c r="AH666" s="12">
        <f t="shared" si="1606"/>
        <v>1002.1999999999999</v>
      </c>
      <c r="AI666" s="12">
        <f t="shared" si="1607"/>
        <v>0</v>
      </c>
      <c r="AJ666" s="12">
        <f t="shared" si="1608"/>
        <v>0</v>
      </c>
      <c r="AK666" s="12">
        <f t="shared" si="1732"/>
        <v>0</v>
      </c>
      <c r="AL666" s="12">
        <f t="shared" si="1732"/>
        <v>0</v>
      </c>
      <c r="AM666" s="12">
        <f t="shared" si="1732"/>
        <v>0</v>
      </c>
      <c r="AN666" s="12">
        <f t="shared" si="1714"/>
        <v>1002.1999999999999</v>
      </c>
      <c r="AO666" s="12">
        <f t="shared" si="1715"/>
        <v>0</v>
      </c>
      <c r="AP666" s="12">
        <f t="shared" si="1716"/>
        <v>0</v>
      </c>
      <c r="AQ666" s="12">
        <f t="shared" si="1732"/>
        <v>0</v>
      </c>
      <c r="AR666" s="1"/>
    </row>
    <row r="667" spans="1:44" ht="47.25" customHeight="1" x14ac:dyDescent="0.25">
      <c r="A667" s="9" t="s">
        <v>1005</v>
      </c>
      <c r="B667" s="11">
        <v>240</v>
      </c>
      <c r="C667" s="9"/>
      <c r="D667" s="9"/>
      <c r="E667" s="13" t="s">
        <v>427</v>
      </c>
      <c r="F667" s="12">
        <f>F668</f>
        <v>1991.6</v>
      </c>
      <c r="G667" s="12">
        <f t="shared" si="1732"/>
        <v>0</v>
      </c>
      <c r="H667" s="12">
        <f t="shared" si="1732"/>
        <v>0</v>
      </c>
      <c r="I667" s="12">
        <f t="shared" si="1732"/>
        <v>-989.4</v>
      </c>
      <c r="J667" s="12">
        <f t="shared" si="1732"/>
        <v>0</v>
      </c>
      <c r="K667" s="12">
        <f t="shared" si="1732"/>
        <v>0</v>
      </c>
      <c r="L667" s="12">
        <f t="shared" si="1729"/>
        <v>1002.1999999999999</v>
      </c>
      <c r="M667" s="12">
        <f t="shared" si="1730"/>
        <v>0</v>
      </c>
      <c r="N667" s="12">
        <f t="shared" si="1731"/>
        <v>0</v>
      </c>
      <c r="O667" s="12">
        <f t="shared" si="1732"/>
        <v>0</v>
      </c>
      <c r="P667" s="12">
        <f t="shared" si="1732"/>
        <v>0</v>
      </c>
      <c r="Q667" s="12">
        <f t="shared" si="1732"/>
        <v>0</v>
      </c>
      <c r="R667" s="12">
        <f t="shared" si="1675"/>
        <v>1002.1999999999999</v>
      </c>
      <c r="S667" s="12">
        <f t="shared" si="1676"/>
        <v>0</v>
      </c>
      <c r="T667" s="12">
        <f t="shared" si="1677"/>
        <v>0</v>
      </c>
      <c r="U667" s="12">
        <f t="shared" si="1732"/>
        <v>0</v>
      </c>
      <c r="V667" s="12">
        <f t="shared" si="1732"/>
        <v>0</v>
      </c>
      <c r="W667" s="12">
        <f t="shared" si="1655"/>
        <v>1002.1999999999999</v>
      </c>
      <c r="X667" s="12">
        <f t="shared" si="1656"/>
        <v>0</v>
      </c>
      <c r="Y667" s="12">
        <f t="shared" si="1657"/>
        <v>0</v>
      </c>
      <c r="Z667" s="12">
        <f t="shared" si="1732"/>
        <v>0</v>
      </c>
      <c r="AA667" s="12">
        <f t="shared" si="1732"/>
        <v>0</v>
      </c>
      <c r="AB667" s="12">
        <f t="shared" si="1732"/>
        <v>0</v>
      </c>
      <c r="AC667" s="12">
        <f t="shared" si="1633"/>
        <v>1002.1999999999999</v>
      </c>
      <c r="AD667" s="12">
        <f t="shared" si="1634"/>
        <v>0</v>
      </c>
      <c r="AE667" s="12">
        <f t="shared" si="1635"/>
        <v>0</v>
      </c>
      <c r="AF667" s="12">
        <f t="shared" si="1732"/>
        <v>0</v>
      </c>
      <c r="AG667" s="12">
        <f t="shared" si="1732"/>
        <v>0</v>
      </c>
      <c r="AH667" s="12">
        <f t="shared" si="1606"/>
        <v>1002.1999999999999</v>
      </c>
      <c r="AI667" s="12">
        <f t="shared" si="1607"/>
        <v>0</v>
      </c>
      <c r="AJ667" s="12">
        <f t="shared" si="1608"/>
        <v>0</v>
      </c>
      <c r="AK667" s="12">
        <f t="shared" si="1732"/>
        <v>0</v>
      </c>
      <c r="AL667" s="12">
        <f t="shared" si="1732"/>
        <v>0</v>
      </c>
      <c r="AM667" s="12">
        <f t="shared" si="1732"/>
        <v>0</v>
      </c>
      <c r="AN667" s="12">
        <f t="shared" si="1714"/>
        <v>1002.1999999999999</v>
      </c>
      <c r="AO667" s="12">
        <f t="shared" si="1715"/>
        <v>0</v>
      </c>
      <c r="AP667" s="12">
        <f t="shared" si="1716"/>
        <v>0</v>
      </c>
      <c r="AQ667" s="12">
        <f t="shared" si="1732"/>
        <v>0</v>
      </c>
      <c r="AR667" s="1"/>
    </row>
    <row r="668" spans="1:44" ht="15.75" customHeight="1" x14ac:dyDescent="0.25">
      <c r="A668" s="9" t="s">
        <v>1005</v>
      </c>
      <c r="B668" s="11">
        <v>240</v>
      </c>
      <c r="C668" s="9" t="s">
        <v>186</v>
      </c>
      <c r="D668" s="9" t="s">
        <v>192</v>
      </c>
      <c r="E668" s="13" t="s">
        <v>401</v>
      </c>
      <c r="F668" s="12">
        <v>1991.6</v>
      </c>
      <c r="G668" s="12"/>
      <c r="H668" s="12"/>
      <c r="I668" s="12">
        <f>-29.012-10.532-803.055-19.822-126.979</f>
        <v>-989.4</v>
      </c>
      <c r="J668" s="12"/>
      <c r="K668" s="12"/>
      <c r="L668" s="12">
        <f t="shared" si="1729"/>
        <v>1002.1999999999999</v>
      </c>
      <c r="M668" s="12">
        <f t="shared" si="1730"/>
        <v>0</v>
      </c>
      <c r="N668" s="12">
        <f t="shared" si="1731"/>
        <v>0</v>
      </c>
      <c r="O668" s="12"/>
      <c r="P668" s="12"/>
      <c r="Q668" s="12"/>
      <c r="R668" s="12">
        <f t="shared" si="1675"/>
        <v>1002.1999999999999</v>
      </c>
      <c r="S668" s="12">
        <f t="shared" si="1676"/>
        <v>0</v>
      </c>
      <c r="T668" s="12">
        <f t="shared" si="1677"/>
        <v>0</v>
      </c>
      <c r="U668" s="12"/>
      <c r="V668" s="12"/>
      <c r="W668" s="12">
        <f t="shared" si="1655"/>
        <v>1002.1999999999999</v>
      </c>
      <c r="X668" s="12">
        <f t="shared" si="1656"/>
        <v>0</v>
      </c>
      <c r="Y668" s="12">
        <f t="shared" si="1657"/>
        <v>0</v>
      </c>
      <c r="Z668" s="12"/>
      <c r="AA668" s="12"/>
      <c r="AB668" s="12"/>
      <c r="AC668" s="12">
        <f t="shared" si="1633"/>
        <v>1002.1999999999999</v>
      </c>
      <c r="AD668" s="12">
        <f t="shared" si="1634"/>
        <v>0</v>
      </c>
      <c r="AE668" s="12">
        <f t="shared" si="1635"/>
        <v>0</v>
      </c>
      <c r="AF668" s="12"/>
      <c r="AG668" s="12"/>
      <c r="AH668" s="12">
        <f t="shared" si="1606"/>
        <v>1002.1999999999999</v>
      </c>
      <c r="AI668" s="12">
        <f t="shared" si="1607"/>
        <v>0</v>
      </c>
      <c r="AJ668" s="12">
        <f t="shared" si="1608"/>
        <v>0</v>
      </c>
      <c r="AK668" s="12"/>
      <c r="AL668" s="12"/>
      <c r="AM668" s="12"/>
      <c r="AN668" s="12">
        <f t="shared" si="1714"/>
        <v>1002.1999999999999</v>
      </c>
      <c r="AO668" s="12">
        <f t="shared" si="1715"/>
        <v>0</v>
      </c>
      <c r="AP668" s="12">
        <f t="shared" si="1716"/>
        <v>0</v>
      </c>
      <c r="AQ668" s="12"/>
      <c r="AR668" s="1"/>
    </row>
    <row r="669" spans="1:44" ht="63" customHeight="1" x14ac:dyDescent="0.25">
      <c r="A669" s="9" t="s">
        <v>731</v>
      </c>
      <c r="B669" s="11"/>
      <c r="C669" s="9"/>
      <c r="D669" s="9"/>
      <c r="E669" s="17" t="s">
        <v>787</v>
      </c>
      <c r="F669" s="12">
        <f t="shared" ref="F669:K671" si="1733">F670</f>
        <v>55000</v>
      </c>
      <c r="G669" s="12">
        <f t="shared" si="1733"/>
        <v>70000</v>
      </c>
      <c r="H669" s="12">
        <f t="shared" si="1733"/>
        <v>70000</v>
      </c>
      <c r="I669" s="12">
        <f t="shared" si="1733"/>
        <v>5734.1</v>
      </c>
      <c r="J669" s="12">
        <f t="shared" si="1733"/>
        <v>-265.89999999999998</v>
      </c>
      <c r="K669" s="12">
        <f t="shared" si="1733"/>
        <v>-265.89999999999998</v>
      </c>
      <c r="L669" s="12">
        <f t="shared" si="1729"/>
        <v>60734.1</v>
      </c>
      <c r="M669" s="12">
        <f t="shared" si="1730"/>
        <v>69734.100000000006</v>
      </c>
      <c r="N669" s="12">
        <f t="shared" si="1731"/>
        <v>69734.100000000006</v>
      </c>
      <c r="O669" s="12">
        <f t="shared" ref="O669:Q671" si="1734">O670</f>
        <v>0</v>
      </c>
      <c r="P669" s="12">
        <f t="shared" si="1734"/>
        <v>0</v>
      </c>
      <c r="Q669" s="12">
        <f t="shared" si="1734"/>
        <v>0</v>
      </c>
      <c r="R669" s="12">
        <f t="shared" si="1675"/>
        <v>60734.1</v>
      </c>
      <c r="S669" s="12">
        <f t="shared" si="1676"/>
        <v>69734.100000000006</v>
      </c>
      <c r="T669" s="12">
        <f t="shared" si="1677"/>
        <v>69734.100000000006</v>
      </c>
      <c r="U669" s="12">
        <f t="shared" ref="U669:V671" si="1735">U670</f>
        <v>0</v>
      </c>
      <c r="V669" s="12">
        <f t="shared" si="1735"/>
        <v>0</v>
      </c>
      <c r="W669" s="12">
        <f t="shared" si="1655"/>
        <v>60734.1</v>
      </c>
      <c r="X669" s="12">
        <f t="shared" si="1656"/>
        <v>69734.100000000006</v>
      </c>
      <c r="Y669" s="12">
        <f t="shared" si="1657"/>
        <v>69734.100000000006</v>
      </c>
      <c r="Z669" s="12">
        <f t="shared" ref="Z669:AB671" si="1736">Z670</f>
        <v>1786.097</v>
      </c>
      <c r="AA669" s="12">
        <f t="shared" si="1736"/>
        <v>0</v>
      </c>
      <c r="AB669" s="12">
        <f t="shared" si="1736"/>
        <v>0</v>
      </c>
      <c r="AC669" s="12">
        <f t="shared" si="1633"/>
        <v>62520.197</v>
      </c>
      <c r="AD669" s="12">
        <f t="shared" si="1634"/>
        <v>69734.100000000006</v>
      </c>
      <c r="AE669" s="12">
        <f t="shared" si="1635"/>
        <v>69734.100000000006</v>
      </c>
      <c r="AF669" s="12">
        <f t="shared" ref="AF669:AG671" si="1737">AF670</f>
        <v>-1186.24</v>
      </c>
      <c r="AG669" s="12">
        <f t="shared" si="1737"/>
        <v>0</v>
      </c>
      <c r="AH669" s="12">
        <f t="shared" si="1606"/>
        <v>61333.957000000002</v>
      </c>
      <c r="AI669" s="12">
        <f t="shared" si="1607"/>
        <v>69734.100000000006</v>
      </c>
      <c r="AJ669" s="12">
        <f t="shared" si="1608"/>
        <v>69734.100000000006</v>
      </c>
      <c r="AK669" s="12">
        <f t="shared" ref="AK669:AQ671" si="1738">AK670</f>
        <v>239.89099999999999</v>
      </c>
      <c r="AL669" s="12">
        <f t="shared" si="1738"/>
        <v>0</v>
      </c>
      <c r="AM669" s="12">
        <f t="shared" si="1738"/>
        <v>0</v>
      </c>
      <c r="AN669" s="12">
        <f t="shared" si="1714"/>
        <v>61573.848000000005</v>
      </c>
      <c r="AO669" s="12">
        <f t="shared" si="1715"/>
        <v>69734.100000000006</v>
      </c>
      <c r="AP669" s="12">
        <f t="shared" si="1716"/>
        <v>69734.100000000006</v>
      </c>
      <c r="AQ669" s="12">
        <f t="shared" si="1738"/>
        <v>0</v>
      </c>
      <c r="AR669" s="1"/>
    </row>
    <row r="670" spans="1:44" ht="15.75" customHeight="1" x14ac:dyDescent="0.25">
      <c r="A670" s="9" t="s">
        <v>731</v>
      </c>
      <c r="B670" s="11">
        <v>800</v>
      </c>
      <c r="C670" s="9"/>
      <c r="D670" s="9"/>
      <c r="E670" s="13" t="s">
        <v>440</v>
      </c>
      <c r="F670" s="12">
        <f t="shared" si="1733"/>
        <v>55000</v>
      </c>
      <c r="G670" s="12">
        <f t="shared" si="1733"/>
        <v>70000</v>
      </c>
      <c r="H670" s="12">
        <f t="shared" si="1733"/>
        <v>70000</v>
      </c>
      <c r="I670" s="12">
        <f t="shared" si="1733"/>
        <v>5734.1</v>
      </c>
      <c r="J670" s="12">
        <f t="shared" si="1733"/>
        <v>-265.89999999999998</v>
      </c>
      <c r="K670" s="12">
        <f t="shared" si="1733"/>
        <v>-265.89999999999998</v>
      </c>
      <c r="L670" s="12">
        <f t="shared" si="1729"/>
        <v>60734.1</v>
      </c>
      <c r="M670" s="12">
        <f t="shared" si="1730"/>
        <v>69734.100000000006</v>
      </c>
      <c r="N670" s="12">
        <f t="shared" si="1731"/>
        <v>69734.100000000006</v>
      </c>
      <c r="O670" s="12">
        <f t="shared" si="1734"/>
        <v>0</v>
      </c>
      <c r="P670" s="12">
        <f t="shared" si="1734"/>
        <v>0</v>
      </c>
      <c r="Q670" s="12">
        <f t="shared" si="1734"/>
        <v>0</v>
      </c>
      <c r="R670" s="12">
        <f t="shared" si="1675"/>
        <v>60734.1</v>
      </c>
      <c r="S670" s="12">
        <f t="shared" si="1676"/>
        <v>69734.100000000006</v>
      </c>
      <c r="T670" s="12">
        <f t="shared" si="1677"/>
        <v>69734.100000000006</v>
      </c>
      <c r="U670" s="12">
        <f t="shared" si="1735"/>
        <v>0</v>
      </c>
      <c r="V670" s="12">
        <f t="shared" si="1735"/>
        <v>0</v>
      </c>
      <c r="W670" s="12">
        <f t="shared" si="1655"/>
        <v>60734.1</v>
      </c>
      <c r="X670" s="12">
        <f t="shared" si="1656"/>
        <v>69734.100000000006</v>
      </c>
      <c r="Y670" s="12">
        <f t="shared" si="1657"/>
        <v>69734.100000000006</v>
      </c>
      <c r="Z670" s="12">
        <f t="shared" si="1736"/>
        <v>1786.097</v>
      </c>
      <c r="AA670" s="12">
        <f t="shared" si="1736"/>
        <v>0</v>
      </c>
      <c r="AB670" s="12">
        <f t="shared" si="1736"/>
        <v>0</v>
      </c>
      <c r="AC670" s="12">
        <f t="shared" si="1633"/>
        <v>62520.197</v>
      </c>
      <c r="AD670" s="12">
        <f t="shared" si="1634"/>
        <v>69734.100000000006</v>
      </c>
      <c r="AE670" s="12">
        <f t="shared" si="1635"/>
        <v>69734.100000000006</v>
      </c>
      <c r="AF670" s="12">
        <f t="shared" si="1737"/>
        <v>-1186.24</v>
      </c>
      <c r="AG670" s="12">
        <f t="shared" si="1737"/>
        <v>0</v>
      </c>
      <c r="AH670" s="12">
        <f t="shared" si="1606"/>
        <v>61333.957000000002</v>
      </c>
      <c r="AI670" s="12">
        <f t="shared" si="1607"/>
        <v>69734.100000000006</v>
      </c>
      <c r="AJ670" s="12">
        <f t="shared" si="1608"/>
        <v>69734.100000000006</v>
      </c>
      <c r="AK670" s="12">
        <f t="shared" si="1738"/>
        <v>239.89099999999999</v>
      </c>
      <c r="AL670" s="12">
        <f t="shared" si="1738"/>
        <v>0</v>
      </c>
      <c r="AM670" s="12">
        <f t="shared" si="1738"/>
        <v>0</v>
      </c>
      <c r="AN670" s="12">
        <f t="shared" si="1714"/>
        <v>61573.848000000005</v>
      </c>
      <c r="AO670" s="12">
        <f t="shared" si="1715"/>
        <v>69734.100000000006</v>
      </c>
      <c r="AP670" s="12">
        <f t="shared" si="1716"/>
        <v>69734.100000000006</v>
      </c>
      <c r="AQ670" s="12">
        <f t="shared" si="1738"/>
        <v>0</v>
      </c>
      <c r="AR670" s="1"/>
    </row>
    <row r="671" spans="1:44" ht="78.75" customHeight="1" x14ac:dyDescent="0.25">
      <c r="A671" s="9" t="s">
        <v>731</v>
      </c>
      <c r="B671" s="11">
        <v>810</v>
      </c>
      <c r="C671" s="9"/>
      <c r="D671" s="9"/>
      <c r="E671" s="13" t="s">
        <v>441</v>
      </c>
      <c r="F671" s="12">
        <f t="shared" si="1733"/>
        <v>55000</v>
      </c>
      <c r="G671" s="12">
        <f t="shared" si="1733"/>
        <v>70000</v>
      </c>
      <c r="H671" s="12">
        <f t="shared" si="1733"/>
        <v>70000</v>
      </c>
      <c r="I671" s="12">
        <f t="shared" si="1733"/>
        <v>5734.1</v>
      </c>
      <c r="J671" s="12">
        <f t="shared" si="1733"/>
        <v>-265.89999999999998</v>
      </c>
      <c r="K671" s="12">
        <f t="shared" si="1733"/>
        <v>-265.89999999999998</v>
      </c>
      <c r="L671" s="12">
        <f t="shared" si="1729"/>
        <v>60734.1</v>
      </c>
      <c r="M671" s="12">
        <f t="shared" si="1730"/>
        <v>69734.100000000006</v>
      </c>
      <c r="N671" s="12">
        <f t="shared" si="1731"/>
        <v>69734.100000000006</v>
      </c>
      <c r="O671" s="12">
        <f t="shared" si="1734"/>
        <v>0</v>
      </c>
      <c r="P671" s="12">
        <f t="shared" si="1734"/>
        <v>0</v>
      </c>
      <c r="Q671" s="12">
        <f t="shared" si="1734"/>
        <v>0</v>
      </c>
      <c r="R671" s="12">
        <f t="shared" si="1675"/>
        <v>60734.1</v>
      </c>
      <c r="S671" s="12">
        <f t="shared" si="1676"/>
        <v>69734.100000000006</v>
      </c>
      <c r="T671" s="12">
        <f t="shared" si="1677"/>
        <v>69734.100000000006</v>
      </c>
      <c r="U671" s="12">
        <f t="shared" si="1735"/>
        <v>0</v>
      </c>
      <c r="V671" s="12">
        <f t="shared" si="1735"/>
        <v>0</v>
      </c>
      <c r="W671" s="12">
        <f t="shared" si="1655"/>
        <v>60734.1</v>
      </c>
      <c r="X671" s="12">
        <f t="shared" si="1656"/>
        <v>69734.100000000006</v>
      </c>
      <c r="Y671" s="12">
        <f t="shared" si="1657"/>
        <v>69734.100000000006</v>
      </c>
      <c r="Z671" s="12">
        <f t="shared" si="1736"/>
        <v>1786.097</v>
      </c>
      <c r="AA671" s="12">
        <f t="shared" si="1736"/>
        <v>0</v>
      </c>
      <c r="AB671" s="12">
        <f t="shared" si="1736"/>
        <v>0</v>
      </c>
      <c r="AC671" s="12">
        <f t="shared" si="1633"/>
        <v>62520.197</v>
      </c>
      <c r="AD671" s="12">
        <f t="shared" si="1634"/>
        <v>69734.100000000006</v>
      </c>
      <c r="AE671" s="12">
        <f t="shared" si="1635"/>
        <v>69734.100000000006</v>
      </c>
      <c r="AF671" s="12">
        <f t="shared" si="1737"/>
        <v>-1186.24</v>
      </c>
      <c r="AG671" s="12">
        <f t="shared" si="1737"/>
        <v>0</v>
      </c>
      <c r="AH671" s="12">
        <f t="shared" si="1606"/>
        <v>61333.957000000002</v>
      </c>
      <c r="AI671" s="12">
        <f t="shared" si="1607"/>
        <v>69734.100000000006</v>
      </c>
      <c r="AJ671" s="12">
        <f t="shared" si="1608"/>
        <v>69734.100000000006</v>
      </c>
      <c r="AK671" s="12">
        <f t="shared" si="1738"/>
        <v>239.89099999999999</v>
      </c>
      <c r="AL671" s="12">
        <f t="shared" si="1738"/>
        <v>0</v>
      </c>
      <c r="AM671" s="12">
        <f t="shared" si="1738"/>
        <v>0</v>
      </c>
      <c r="AN671" s="12">
        <f t="shared" si="1714"/>
        <v>61573.848000000005</v>
      </c>
      <c r="AO671" s="12">
        <f t="shared" si="1715"/>
        <v>69734.100000000006</v>
      </c>
      <c r="AP671" s="12">
        <f t="shared" si="1716"/>
        <v>69734.100000000006</v>
      </c>
      <c r="AQ671" s="12">
        <f t="shared" si="1738"/>
        <v>0</v>
      </c>
      <c r="AR671" s="1"/>
    </row>
    <row r="672" spans="1:44" ht="15.75" customHeight="1" x14ac:dyDescent="0.25">
      <c r="A672" s="9" t="s">
        <v>731</v>
      </c>
      <c r="B672" s="11">
        <v>810</v>
      </c>
      <c r="C672" s="9" t="s">
        <v>186</v>
      </c>
      <c r="D672" s="9" t="s">
        <v>192</v>
      </c>
      <c r="E672" s="13" t="s">
        <v>401</v>
      </c>
      <c r="F672" s="12">
        <v>55000</v>
      </c>
      <c r="G672" s="12">
        <v>70000</v>
      </c>
      <c r="H672" s="12">
        <v>70000</v>
      </c>
      <c r="I672" s="12">
        <f>-265.9+6000</f>
        <v>5734.1</v>
      </c>
      <c r="J672" s="12">
        <v>-265.89999999999998</v>
      </c>
      <c r="K672" s="12">
        <v>-265.89999999999998</v>
      </c>
      <c r="L672" s="12">
        <f t="shared" si="1729"/>
        <v>60734.1</v>
      </c>
      <c r="M672" s="12">
        <f t="shared" si="1730"/>
        <v>69734.100000000006</v>
      </c>
      <c r="N672" s="12">
        <f t="shared" si="1731"/>
        <v>69734.100000000006</v>
      </c>
      <c r="O672" s="12"/>
      <c r="P672" s="12"/>
      <c r="Q672" s="12"/>
      <c r="R672" s="12">
        <f t="shared" si="1675"/>
        <v>60734.1</v>
      </c>
      <c r="S672" s="12">
        <f t="shared" si="1676"/>
        <v>69734.100000000006</v>
      </c>
      <c r="T672" s="12">
        <f t="shared" si="1677"/>
        <v>69734.100000000006</v>
      </c>
      <c r="U672" s="12"/>
      <c r="V672" s="12"/>
      <c r="W672" s="12">
        <f t="shared" si="1655"/>
        <v>60734.1</v>
      </c>
      <c r="X672" s="12">
        <f t="shared" si="1656"/>
        <v>69734.100000000006</v>
      </c>
      <c r="Y672" s="12">
        <f t="shared" si="1657"/>
        <v>69734.100000000006</v>
      </c>
      <c r="Z672" s="12">
        <v>1786.097</v>
      </c>
      <c r="AA672" s="12"/>
      <c r="AB672" s="12"/>
      <c r="AC672" s="12">
        <f t="shared" si="1633"/>
        <v>62520.197</v>
      </c>
      <c r="AD672" s="12">
        <f t="shared" si="1634"/>
        <v>69734.100000000006</v>
      </c>
      <c r="AE672" s="12">
        <f t="shared" si="1635"/>
        <v>69734.100000000006</v>
      </c>
      <c r="AF672" s="12">
        <v>-1186.24</v>
      </c>
      <c r="AG672" s="12"/>
      <c r="AH672" s="12">
        <f t="shared" si="1606"/>
        <v>61333.957000000002</v>
      </c>
      <c r="AI672" s="12">
        <f t="shared" si="1607"/>
        <v>69734.100000000006</v>
      </c>
      <c r="AJ672" s="12">
        <f t="shared" si="1608"/>
        <v>69734.100000000006</v>
      </c>
      <c r="AK672" s="12">
        <v>239.89099999999999</v>
      </c>
      <c r="AL672" s="12"/>
      <c r="AM672" s="12"/>
      <c r="AN672" s="12">
        <f t="shared" si="1714"/>
        <v>61573.848000000005</v>
      </c>
      <c r="AO672" s="12">
        <f t="shared" si="1715"/>
        <v>69734.100000000006</v>
      </c>
      <c r="AP672" s="12">
        <f t="shared" si="1716"/>
        <v>69734.100000000006</v>
      </c>
      <c r="AQ672" s="12"/>
      <c r="AR672" s="1"/>
    </row>
    <row r="673" spans="1:44" ht="78.75" x14ac:dyDescent="0.25">
      <c r="A673" s="9" t="s">
        <v>1275</v>
      </c>
      <c r="B673" s="11"/>
      <c r="C673" s="9"/>
      <c r="D673" s="9"/>
      <c r="E673" s="13" t="s">
        <v>1205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ref="M673:AQ675" si="1739">M674</f>
        <v>0</v>
      </c>
      <c r="N673" s="12">
        <f t="shared" si="1739"/>
        <v>0</v>
      </c>
      <c r="O673" s="12">
        <f t="shared" si="1739"/>
        <v>33400</v>
      </c>
      <c r="P673" s="12">
        <f t="shared" si="1739"/>
        <v>0</v>
      </c>
      <c r="Q673" s="12">
        <f t="shared" si="1739"/>
        <v>0</v>
      </c>
      <c r="R673" s="12">
        <f t="shared" si="1675"/>
        <v>33400</v>
      </c>
      <c r="S673" s="12">
        <f t="shared" si="1676"/>
        <v>0</v>
      </c>
      <c r="T673" s="12">
        <f t="shared" si="1677"/>
        <v>0</v>
      </c>
      <c r="U673" s="12">
        <f t="shared" si="1739"/>
        <v>0</v>
      </c>
      <c r="V673" s="12">
        <f t="shared" si="1739"/>
        <v>0</v>
      </c>
      <c r="W673" s="12">
        <f t="shared" si="1655"/>
        <v>33400</v>
      </c>
      <c r="X673" s="12">
        <f t="shared" si="1656"/>
        <v>0</v>
      </c>
      <c r="Y673" s="12">
        <f t="shared" si="1657"/>
        <v>0</v>
      </c>
      <c r="Z673" s="12">
        <f t="shared" si="1739"/>
        <v>0</v>
      </c>
      <c r="AA673" s="12">
        <f t="shared" si="1739"/>
        <v>0</v>
      </c>
      <c r="AB673" s="12">
        <f t="shared" si="1739"/>
        <v>0</v>
      </c>
      <c r="AC673" s="12">
        <f t="shared" si="1633"/>
        <v>33400</v>
      </c>
      <c r="AD673" s="12">
        <f t="shared" si="1634"/>
        <v>0</v>
      </c>
      <c r="AE673" s="12">
        <f t="shared" si="1635"/>
        <v>0</v>
      </c>
      <c r="AF673" s="12">
        <f t="shared" si="1739"/>
        <v>0</v>
      </c>
      <c r="AG673" s="12">
        <f t="shared" si="1739"/>
        <v>0</v>
      </c>
      <c r="AH673" s="12">
        <f t="shared" si="1606"/>
        <v>33400</v>
      </c>
      <c r="AI673" s="12">
        <f t="shared" si="1607"/>
        <v>0</v>
      </c>
      <c r="AJ673" s="12">
        <f t="shared" si="1608"/>
        <v>0</v>
      </c>
      <c r="AK673" s="12">
        <f t="shared" si="1739"/>
        <v>0</v>
      </c>
      <c r="AL673" s="12">
        <f t="shared" si="1739"/>
        <v>0</v>
      </c>
      <c r="AM673" s="12">
        <f t="shared" si="1739"/>
        <v>0</v>
      </c>
      <c r="AN673" s="12">
        <f t="shared" si="1714"/>
        <v>33400</v>
      </c>
      <c r="AO673" s="12">
        <f t="shared" si="1715"/>
        <v>0</v>
      </c>
      <c r="AP673" s="12">
        <f t="shared" si="1716"/>
        <v>0</v>
      </c>
      <c r="AQ673" s="12">
        <f t="shared" si="1739"/>
        <v>0</v>
      </c>
      <c r="AR673" s="1"/>
    </row>
    <row r="674" spans="1:44" ht="47.25" x14ac:dyDescent="0.25">
      <c r="A674" s="9" t="s">
        <v>1275</v>
      </c>
      <c r="B674" s="11">
        <v>200</v>
      </c>
      <c r="C674" s="9"/>
      <c r="D674" s="9"/>
      <c r="E674" s="13" t="s">
        <v>426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1739"/>
        <v>0</v>
      </c>
      <c r="N674" s="12">
        <f t="shared" si="1739"/>
        <v>0</v>
      </c>
      <c r="O674" s="12">
        <f t="shared" si="1739"/>
        <v>33400</v>
      </c>
      <c r="P674" s="12">
        <f t="shared" si="1739"/>
        <v>0</v>
      </c>
      <c r="Q674" s="12">
        <f t="shared" si="1739"/>
        <v>0</v>
      </c>
      <c r="R674" s="12">
        <f t="shared" si="1675"/>
        <v>33400</v>
      </c>
      <c r="S674" s="12">
        <f t="shared" si="1676"/>
        <v>0</v>
      </c>
      <c r="T674" s="12">
        <f t="shared" si="1677"/>
        <v>0</v>
      </c>
      <c r="U674" s="12">
        <f t="shared" si="1739"/>
        <v>0</v>
      </c>
      <c r="V674" s="12">
        <f t="shared" si="1739"/>
        <v>0</v>
      </c>
      <c r="W674" s="12">
        <f t="shared" si="1655"/>
        <v>33400</v>
      </c>
      <c r="X674" s="12">
        <f t="shared" si="1656"/>
        <v>0</v>
      </c>
      <c r="Y674" s="12">
        <f t="shared" si="1657"/>
        <v>0</v>
      </c>
      <c r="Z674" s="12">
        <f t="shared" si="1739"/>
        <v>0</v>
      </c>
      <c r="AA674" s="12">
        <f t="shared" si="1739"/>
        <v>0</v>
      </c>
      <c r="AB674" s="12">
        <f t="shared" si="1739"/>
        <v>0</v>
      </c>
      <c r="AC674" s="12">
        <f t="shared" si="1633"/>
        <v>33400</v>
      </c>
      <c r="AD674" s="12">
        <f t="shared" si="1634"/>
        <v>0</v>
      </c>
      <c r="AE674" s="12">
        <f t="shared" si="1635"/>
        <v>0</v>
      </c>
      <c r="AF674" s="12">
        <f t="shared" si="1739"/>
        <v>0</v>
      </c>
      <c r="AG674" s="12">
        <f t="shared" si="1739"/>
        <v>0</v>
      </c>
      <c r="AH674" s="12">
        <f t="shared" si="1606"/>
        <v>33400</v>
      </c>
      <c r="AI674" s="12">
        <f t="shared" si="1607"/>
        <v>0</v>
      </c>
      <c r="AJ674" s="12">
        <f t="shared" si="1608"/>
        <v>0</v>
      </c>
      <c r="AK674" s="12">
        <f t="shared" si="1739"/>
        <v>0</v>
      </c>
      <c r="AL674" s="12">
        <f t="shared" si="1739"/>
        <v>0</v>
      </c>
      <c r="AM674" s="12">
        <f t="shared" si="1739"/>
        <v>0</v>
      </c>
      <c r="AN674" s="12">
        <f t="shared" si="1714"/>
        <v>33400</v>
      </c>
      <c r="AO674" s="12">
        <f t="shared" si="1715"/>
        <v>0</v>
      </c>
      <c r="AP674" s="12">
        <f t="shared" si="1716"/>
        <v>0</v>
      </c>
      <c r="AQ674" s="12">
        <f t="shared" si="1739"/>
        <v>0</v>
      </c>
      <c r="AR674" s="1"/>
    </row>
    <row r="675" spans="1:44" ht="47.25" x14ac:dyDescent="0.25">
      <c r="A675" s="9" t="s">
        <v>1275</v>
      </c>
      <c r="B675" s="11">
        <v>240</v>
      </c>
      <c r="C675" s="9"/>
      <c r="D675" s="9"/>
      <c r="E675" s="13" t="s">
        <v>427</v>
      </c>
      <c r="F675" s="12"/>
      <c r="G675" s="12"/>
      <c r="H675" s="12"/>
      <c r="I675" s="12"/>
      <c r="J675" s="12"/>
      <c r="K675" s="12"/>
      <c r="L675" s="12">
        <f>L676</f>
        <v>0</v>
      </c>
      <c r="M675" s="12">
        <f t="shared" si="1739"/>
        <v>0</v>
      </c>
      <c r="N675" s="12">
        <f t="shared" si="1739"/>
        <v>0</v>
      </c>
      <c r="O675" s="12">
        <f t="shared" si="1739"/>
        <v>33400</v>
      </c>
      <c r="P675" s="12">
        <f t="shared" si="1739"/>
        <v>0</v>
      </c>
      <c r="Q675" s="12">
        <f t="shared" si="1739"/>
        <v>0</v>
      </c>
      <c r="R675" s="12">
        <f t="shared" si="1675"/>
        <v>33400</v>
      </c>
      <c r="S675" s="12">
        <f t="shared" si="1676"/>
        <v>0</v>
      </c>
      <c r="T675" s="12">
        <f t="shared" si="1677"/>
        <v>0</v>
      </c>
      <c r="U675" s="12">
        <f t="shared" si="1739"/>
        <v>0</v>
      </c>
      <c r="V675" s="12">
        <f t="shared" si="1739"/>
        <v>0</v>
      </c>
      <c r="W675" s="12">
        <f t="shared" si="1655"/>
        <v>33400</v>
      </c>
      <c r="X675" s="12">
        <f t="shared" si="1656"/>
        <v>0</v>
      </c>
      <c r="Y675" s="12">
        <f t="shared" si="1657"/>
        <v>0</v>
      </c>
      <c r="Z675" s="12">
        <f t="shared" si="1739"/>
        <v>0</v>
      </c>
      <c r="AA675" s="12">
        <f t="shared" si="1739"/>
        <v>0</v>
      </c>
      <c r="AB675" s="12">
        <f t="shared" si="1739"/>
        <v>0</v>
      </c>
      <c r="AC675" s="12">
        <f t="shared" si="1633"/>
        <v>33400</v>
      </c>
      <c r="AD675" s="12">
        <f t="shared" si="1634"/>
        <v>0</v>
      </c>
      <c r="AE675" s="12">
        <f t="shared" si="1635"/>
        <v>0</v>
      </c>
      <c r="AF675" s="12">
        <f t="shared" si="1739"/>
        <v>0</v>
      </c>
      <c r="AG675" s="12">
        <f t="shared" si="1739"/>
        <v>0</v>
      </c>
      <c r="AH675" s="12">
        <f t="shared" si="1606"/>
        <v>33400</v>
      </c>
      <c r="AI675" s="12">
        <f t="shared" si="1607"/>
        <v>0</v>
      </c>
      <c r="AJ675" s="12">
        <f t="shared" si="1608"/>
        <v>0</v>
      </c>
      <c r="AK675" s="12">
        <f t="shared" si="1739"/>
        <v>0</v>
      </c>
      <c r="AL675" s="12">
        <f t="shared" si="1739"/>
        <v>0</v>
      </c>
      <c r="AM675" s="12">
        <f t="shared" si="1739"/>
        <v>0</v>
      </c>
      <c r="AN675" s="12">
        <f t="shared" si="1714"/>
        <v>33400</v>
      </c>
      <c r="AO675" s="12">
        <f t="shared" si="1715"/>
        <v>0</v>
      </c>
      <c r="AP675" s="12">
        <f t="shared" si="1716"/>
        <v>0</v>
      </c>
      <c r="AQ675" s="12">
        <f t="shared" si="1739"/>
        <v>0</v>
      </c>
      <c r="AR675" s="1"/>
    </row>
    <row r="676" spans="1:44" ht="15.75" customHeight="1" x14ac:dyDescent="0.25">
      <c r="A676" s="9" t="s">
        <v>1275</v>
      </c>
      <c r="B676" s="11">
        <v>240</v>
      </c>
      <c r="C676" s="9" t="s">
        <v>186</v>
      </c>
      <c r="D676" s="9" t="s">
        <v>192</v>
      </c>
      <c r="E676" s="13" t="s">
        <v>401</v>
      </c>
      <c r="F676" s="12"/>
      <c r="G676" s="12"/>
      <c r="H676" s="12"/>
      <c r="I676" s="12"/>
      <c r="J676" s="12"/>
      <c r="K676" s="12"/>
      <c r="L676" s="12">
        <v>0</v>
      </c>
      <c r="M676" s="12">
        <v>0</v>
      </c>
      <c r="N676" s="12">
        <v>0</v>
      </c>
      <c r="O676" s="12">
        <v>33400</v>
      </c>
      <c r="P676" s="12"/>
      <c r="Q676" s="12"/>
      <c r="R676" s="12">
        <f t="shared" si="1675"/>
        <v>33400</v>
      </c>
      <c r="S676" s="12">
        <f t="shared" si="1676"/>
        <v>0</v>
      </c>
      <c r="T676" s="12">
        <f t="shared" si="1677"/>
        <v>0</v>
      </c>
      <c r="U676" s="12"/>
      <c r="V676" s="12"/>
      <c r="W676" s="12">
        <f t="shared" si="1655"/>
        <v>33400</v>
      </c>
      <c r="X676" s="12">
        <f t="shared" si="1656"/>
        <v>0</v>
      </c>
      <c r="Y676" s="12">
        <f t="shared" si="1657"/>
        <v>0</v>
      </c>
      <c r="Z676" s="12"/>
      <c r="AA676" s="12"/>
      <c r="AB676" s="12"/>
      <c r="AC676" s="12">
        <f t="shared" si="1633"/>
        <v>33400</v>
      </c>
      <c r="AD676" s="12">
        <f t="shared" si="1634"/>
        <v>0</v>
      </c>
      <c r="AE676" s="12">
        <f t="shared" si="1635"/>
        <v>0</v>
      </c>
      <c r="AF676" s="12"/>
      <c r="AG676" s="12"/>
      <c r="AH676" s="12">
        <f t="shared" si="1606"/>
        <v>33400</v>
      </c>
      <c r="AI676" s="12">
        <f t="shared" si="1607"/>
        <v>0</v>
      </c>
      <c r="AJ676" s="12">
        <f t="shared" si="1608"/>
        <v>0</v>
      </c>
      <c r="AK676" s="12"/>
      <c r="AL676" s="12"/>
      <c r="AM676" s="12"/>
      <c r="AN676" s="12">
        <f t="shared" si="1714"/>
        <v>33400</v>
      </c>
      <c r="AO676" s="12">
        <f t="shared" si="1715"/>
        <v>0</v>
      </c>
      <c r="AP676" s="12">
        <f t="shared" si="1716"/>
        <v>0</v>
      </c>
      <c r="AQ676" s="12"/>
      <c r="AR676" s="1"/>
    </row>
    <row r="677" spans="1:44" ht="63" customHeight="1" x14ac:dyDescent="0.25">
      <c r="A677" s="9" t="s">
        <v>8</v>
      </c>
      <c r="B677" s="11"/>
      <c r="C677" s="9"/>
      <c r="D677" s="9"/>
      <c r="E677" s="13" t="s">
        <v>689</v>
      </c>
      <c r="F677" s="12">
        <f t="shared" ref="F677:K679" si="1740">F678</f>
        <v>88706.1</v>
      </c>
      <c r="G677" s="12">
        <f t="shared" si="1740"/>
        <v>61794.6</v>
      </c>
      <c r="H677" s="12">
        <f t="shared" si="1740"/>
        <v>47305</v>
      </c>
      <c r="I677" s="12">
        <f t="shared" si="1740"/>
        <v>0</v>
      </c>
      <c r="J677" s="12">
        <f t="shared" si="1740"/>
        <v>0</v>
      </c>
      <c r="K677" s="12">
        <f t="shared" si="1740"/>
        <v>0</v>
      </c>
      <c r="L677" s="12">
        <f t="shared" si="1729"/>
        <v>88706.1</v>
      </c>
      <c r="M677" s="12">
        <f t="shared" si="1730"/>
        <v>61794.6</v>
      </c>
      <c r="N677" s="12">
        <f t="shared" si="1731"/>
        <v>47305</v>
      </c>
      <c r="O677" s="12">
        <f t="shared" ref="O677:Q679" si="1741">O678</f>
        <v>1350</v>
      </c>
      <c r="P677" s="12">
        <f t="shared" si="1741"/>
        <v>0</v>
      </c>
      <c r="Q677" s="12">
        <f t="shared" si="1741"/>
        <v>0</v>
      </c>
      <c r="R677" s="12">
        <f t="shared" si="1675"/>
        <v>90056.1</v>
      </c>
      <c r="S677" s="12">
        <f t="shared" si="1676"/>
        <v>61794.6</v>
      </c>
      <c r="T677" s="12">
        <f t="shared" si="1677"/>
        <v>47305</v>
      </c>
      <c r="U677" s="12">
        <f t="shared" ref="U677:V679" si="1742">U678</f>
        <v>0</v>
      </c>
      <c r="V677" s="12">
        <f t="shared" si="1742"/>
        <v>0</v>
      </c>
      <c r="W677" s="12">
        <f t="shared" si="1655"/>
        <v>90056.1</v>
      </c>
      <c r="X677" s="12">
        <f t="shared" si="1656"/>
        <v>61794.6</v>
      </c>
      <c r="Y677" s="12">
        <f t="shared" si="1657"/>
        <v>47305</v>
      </c>
      <c r="Z677" s="12">
        <f t="shared" ref="Z677:AB679" si="1743">Z678</f>
        <v>-84.792000000000002</v>
      </c>
      <c r="AA677" s="12">
        <f t="shared" si="1743"/>
        <v>0</v>
      </c>
      <c r="AB677" s="12">
        <f t="shared" si="1743"/>
        <v>0</v>
      </c>
      <c r="AC677" s="12">
        <f t="shared" si="1633"/>
        <v>89971.308000000005</v>
      </c>
      <c r="AD677" s="12">
        <f t="shared" si="1634"/>
        <v>61794.6</v>
      </c>
      <c r="AE677" s="12">
        <f t="shared" si="1635"/>
        <v>47305</v>
      </c>
      <c r="AF677" s="12">
        <f t="shared" ref="AF677:AG679" si="1744">AF678</f>
        <v>0</v>
      </c>
      <c r="AG677" s="12">
        <f t="shared" si="1744"/>
        <v>0</v>
      </c>
      <c r="AH677" s="12">
        <f t="shared" si="1606"/>
        <v>89971.308000000005</v>
      </c>
      <c r="AI677" s="12">
        <f t="shared" si="1607"/>
        <v>61794.6</v>
      </c>
      <c r="AJ677" s="12">
        <f t="shared" si="1608"/>
        <v>47305</v>
      </c>
      <c r="AK677" s="12">
        <f t="shared" ref="AK677:AQ677" si="1745">AK678</f>
        <v>-668.87</v>
      </c>
      <c r="AL677" s="12">
        <f t="shared" si="1745"/>
        <v>0</v>
      </c>
      <c r="AM677" s="12">
        <f t="shared" si="1745"/>
        <v>0</v>
      </c>
      <c r="AN677" s="12">
        <f t="shared" si="1714"/>
        <v>89302.438000000009</v>
      </c>
      <c r="AO677" s="12">
        <f t="shared" si="1715"/>
        <v>61794.6</v>
      </c>
      <c r="AP677" s="12">
        <f t="shared" si="1716"/>
        <v>47305</v>
      </c>
      <c r="AQ677" s="12">
        <f t="shared" si="1745"/>
        <v>0</v>
      </c>
      <c r="AR677" s="1"/>
    </row>
    <row r="678" spans="1:44" ht="47.25" customHeight="1" x14ac:dyDescent="0.25">
      <c r="A678" s="9" t="s">
        <v>8</v>
      </c>
      <c r="B678" s="11">
        <v>200</v>
      </c>
      <c r="C678" s="9"/>
      <c r="D678" s="9"/>
      <c r="E678" s="13" t="s">
        <v>426</v>
      </c>
      <c r="F678" s="12">
        <f t="shared" si="1740"/>
        <v>88706.1</v>
      </c>
      <c r="G678" s="12">
        <f t="shared" si="1740"/>
        <v>61794.6</v>
      </c>
      <c r="H678" s="12">
        <f t="shared" si="1740"/>
        <v>47305</v>
      </c>
      <c r="I678" s="12">
        <f t="shared" si="1740"/>
        <v>0</v>
      </c>
      <c r="J678" s="12">
        <f t="shared" si="1740"/>
        <v>0</v>
      </c>
      <c r="K678" s="12">
        <f t="shared" si="1740"/>
        <v>0</v>
      </c>
      <c r="L678" s="12">
        <f t="shared" si="1729"/>
        <v>88706.1</v>
      </c>
      <c r="M678" s="12">
        <f t="shared" si="1730"/>
        <v>61794.6</v>
      </c>
      <c r="N678" s="12">
        <f t="shared" si="1731"/>
        <v>47305</v>
      </c>
      <c r="O678" s="12">
        <f t="shared" si="1741"/>
        <v>1350</v>
      </c>
      <c r="P678" s="12">
        <f t="shared" si="1741"/>
        <v>0</v>
      </c>
      <c r="Q678" s="12">
        <f t="shared" si="1741"/>
        <v>0</v>
      </c>
      <c r="R678" s="12">
        <f t="shared" si="1675"/>
        <v>90056.1</v>
      </c>
      <c r="S678" s="12">
        <f t="shared" si="1676"/>
        <v>61794.6</v>
      </c>
      <c r="T678" s="12">
        <f t="shared" si="1677"/>
        <v>47305</v>
      </c>
      <c r="U678" s="12">
        <f t="shared" si="1742"/>
        <v>0</v>
      </c>
      <c r="V678" s="12">
        <f t="shared" si="1742"/>
        <v>0</v>
      </c>
      <c r="W678" s="12">
        <f t="shared" si="1655"/>
        <v>90056.1</v>
      </c>
      <c r="X678" s="12">
        <f t="shared" si="1656"/>
        <v>61794.6</v>
      </c>
      <c r="Y678" s="12">
        <f t="shared" si="1657"/>
        <v>47305</v>
      </c>
      <c r="Z678" s="12">
        <f t="shared" si="1743"/>
        <v>-84.792000000000002</v>
      </c>
      <c r="AA678" s="12">
        <f t="shared" si="1743"/>
        <v>0</v>
      </c>
      <c r="AB678" s="12">
        <f t="shared" si="1743"/>
        <v>0</v>
      </c>
      <c r="AC678" s="12">
        <f t="shared" si="1633"/>
        <v>89971.308000000005</v>
      </c>
      <c r="AD678" s="12">
        <f t="shared" si="1634"/>
        <v>61794.6</v>
      </c>
      <c r="AE678" s="12">
        <f t="shared" si="1635"/>
        <v>47305</v>
      </c>
      <c r="AF678" s="12">
        <f t="shared" si="1744"/>
        <v>0</v>
      </c>
      <c r="AG678" s="12">
        <f t="shared" si="1744"/>
        <v>0</v>
      </c>
      <c r="AH678" s="12">
        <f t="shared" si="1606"/>
        <v>89971.308000000005</v>
      </c>
      <c r="AI678" s="12">
        <f t="shared" si="1607"/>
        <v>61794.6</v>
      </c>
      <c r="AJ678" s="12">
        <f t="shared" si="1608"/>
        <v>47305</v>
      </c>
      <c r="AK678" s="12">
        <f t="shared" ref="AK678:AQ679" si="1746">AK679</f>
        <v>-668.87</v>
      </c>
      <c r="AL678" s="12">
        <f t="shared" si="1746"/>
        <v>0</v>
      </c>
      <c r="AM678" s="12">
        <f t="shared" si="1746"/>
        <v>0</v>
      </c>
      <c r="AN678" s="12">
        <f t="shared" si="1714"/>
        <v>89302.438000000009</v>
      </c>
      <c r="AO678" s="12">
        <f t="shared" si="1715"/>
        <v>61794.6</v>
      </c>
      <c r="AP678" s="12">
        <f t="shared" si="1716"/>
        <v>47305</v>
      </c>
      <c r="AQ678" s="12">
        <f t="shared" si="1746"/>
        <v>0</v>
      </c>
      <c r="AR678" s="1"/>
    </row>
    <row r="679" spans="1:44" ht="47.25" customHeight="1" x14ac:dyDescent="0.25">
      <c r="A679" s="9" t="s">
        <v>8</v>
      </c>
      <c r="B679" s="11">
        <v>240</v>
      </c>
      <c r="C679" s="9"/>
      <c r="D679" s="9"/>
      <c r="E679" s="13" t="s">
        <v>427</v>
      </c>
      <c r="F679" s="12">
        <f t="shared" si="1740"/>
        <v>88706.1</v>
      </c>
      <c r="G679" s="12">
        <f t="shared" si="1740"/>
        <v>61794.6</v>
      </c>
      <c r="H679" s="12">
        <f t="shared" si="1740"/>
        <v>47305</v>
      </c>
      <c r="I679" s="12">
        <f t="shared" si="1740"/>
        <v>0</v>
      </c>
      <c r="J679" s="12">
        <f t="shared" si="1740"/>
        <v>0</v>
      </c>
      <c r="K679" s="12">
        <f t="shared" si="1740"/>
        <v>0</v>
      </c>
      <c r="L679" s="12">
        <f t="shared" si="1729"/>
        <v>88706.1</v>
      </c>
      <c r="M679" s="12">
        <f t="shared" si="1730"/>
        <v>61794.6</v>
      </c>
      <c r="N679" s="12">
        <f t="shared" si="1731"/>
        <v>47305</v>
      </c>
      <c r="O679" s="12">
        <f t="shared" si="1741"/>
        <v>1350</v>
      </c>
      <c r="P679" s="12">
        <f t="shared" si="1741"/>
        <v>0</v>
      </c>
      <c r="Q679" s="12">
        <f t="shared" si="1741"/>
        <v>0</v>
      </c>
      <c r="R679" s="12">
        <f t="shared" si="1675"/>
        <v>90056.1</v>
      </c>
      <c r="S679" s="12">
        <f t="shared" si="1676"/>
        <v>61794.6</v>
      </c>
      <c r="T679" s="12">
        <f t="shared" si="1677"/>
        <v>47305</v>
      </c>
      <c r="U679" s="12">
        <f t="shared" si="1742"/>
        <v>0</v>
      </c>
      <c r="V679" s="12">
        <f t="shared" si="1742"/>
        <v>0</v>
      </c>
      <c r="W679" s="12">
        <f t="shared" si="1655"/>
        <v>90056.1</v>
      </c>
      <c r="X679" s="12">
        <f t="shared" si="1656"/>
        <v>61794.6</v>
      </c>
      <c r="Y679" s="12">
        <f t="shared" si="1657"/>
        <v>47305</v>
      </c>
      <c r="Z679" s="12">
        <f t="shared" si="1743"/>
        <v>-84.792000000000002</v>
      </c>
      <c r="AA679" s="12">
        <f t="shared" si="1743"/>
        <v>0</v>
      </c>
      <c r="AB679" s="12">
        <f t="shared" si="1743"/>
        <v>0</v>
      </c>
      <c r="AC679" s="12">
        <f t="shared" si="1633"/>
        <v>89971.308000000005</v>
      </c>
      <c r="AD679" s="12">
        <f t="shared" si="1634"/>
        <v>61794.6</v>
      </c>
      <c r="AE679" s="12">
        <f t="shared" si="1635"/>
        <v>47305</v>
      </c>
      <c r="AF679" s="12">
        <f t="shared" si="1744"/>
        <v>0</v>
      </c>
      <c r="AG679" s="12">
        <f t="shared" si="1744"/>
        <v>0</v>
      </c>
      <c r="AH679" s="12">
        <f t="shared" ref="AH679:AH746" si="1747">AC679+AF679</f>
        <v>89971.308000000005</v>
      </c>
      <c r="AI679" s="12">
        <f t="shared" ref="AI679:AI746" si="1748">AD679+AG679</f>
        <v>61794.6</v>
      </c>
      <c r="AJ679" s="12">
        <f t="shared" ref="AJ679:AJ746" si="1749">AE679</f>
        <v>47305</v>
      </c>
      <c r="AK679" s="12">
        <f t="shared" si="1746"/>
        <v>-668.87</v>
      </c>
      <c r="AL679" s="12">
        <f t="shared" si="1746"/>
        <v>0</v>
      </c>
      <c r="AM679" s="12">
        <f t="shared" si="1746"/>
        <v>0</v>
      </c>
      <c r="AN679" s="12">
        <f t="shared" si="1714"/>
        <v>89302.438000000009</v>
      </c>
      <c r="AO679" s="12">
        <f t="shared" si="1715"/>
        <v>61794.6</v>
      </c>
      <c r="AP679" s="12">
        <f t="shared" si="1716"/>
        <v>47305</v>
      </c>
      <c r="AQ679" s="12">
        <f t="shared" si="1746"/>
        <v>0</v>
      </c>
      <c r="AR679" s="1"/>
    </row>
    <row r="680" spans="1:44" ht="15.75" customHeight="1" x14ac:dyDescent="0.25">
      <c r="A680" s="9" t="s">
        <v>8</v>
      </c>
      <c r="B680" s="11">
        <v>240</v>
      </c>
      <c r="C680" s="9" t="s">
        <v>186</v>
      </c>
      <c r="D680" s="9" t="s">
        <v>192</v>
      </c>
      <c r="E680" s="13" t="s">
        <v>401</v>
      </c>
      <c r="F680" s="12">
        <v>88706.1</v>
      </c>
      <c r="G680" s="12">
        <v>61794.6</v>
      </c>
      <c r="H680" s="12">
        <v>47305</v>
      </c>
      <c r="I680" s="12"/>
      <c r="J680" s="12"/>
      <c r="K680" s="12"/>
      <c r="L680" s="12">
        <f t="shared" si="1729"/>
        <v>88706.1</v>
      </c>
      <c r="M680" s="12">
        <f t="shared" si="1730"/>
        <v>61794.6</v>
      </c>
      <c r="N680" s="12">
        <f t="shared" si="1731"/>
        <v>47305</v>
      </c>
      <c r="O680" s="12">
        <v>1350</v>
      </c>
      <c r="P680" s="12"/>
      <c r="Q680" s="12"/>
      <c r="R680" s="12">
        <f t="shared" si="1675"/>
        <v>90056.1</v>
      </c>
      <c r="S680" s="12">
        <f t="shared" si="1676"/>
        <v>61794.6</v>
      </c>
      <c r="T680" s="12">
        <f t="shared" si="1677"/>
        <v>47305</v>
      </c>
      <c r="U680" s="12"/>
      <c r="V680" s="12"/>
      <c r="W680" s="12">
        <f t="shared" si="1655"/>
        <v>90056.1</v>
      </c>
      <c r="X680" s="12">
        <f t="shared" si="1656"/>
        <v>61794.6</v>
      </c>
      <c r="Y680" s="12">
        <f t="shared" si="1657"/>
        <v>47305</v>
      </c>
      <c r="Z680" s="12">
        <v>-84.792000000000002</v>
      </c>
      <c r="AA680" s="12"/>
      <c r="AB680" s="12"/>
      <c r="AC680" s="12">
        <f t="shared" si="1633"/>
        <v>89971.308000000005</v>
      </c>
      <c r="AD680" s="12">
        <f t="shared" si="1634"/>
        <v>61794.6</v>
      </c>
      <c r="AE680" s="12">
        <f t="shared" si="1635"/>
        <v>47305</v>
      </c>
      <c r="AF680" s="12"/>
      <c r="AG680" s="12"/>
      <c r="AH680" s="12">
        <f t="shared" si="1747"/>
        <v>89971.308000000005</v>
      </c>
      <c r="AI680" s="12">
        <f t="shared" si="1748"/>
        <v>61794.6</v>
      </c>
      <c r="AJ680" s="12">
        <f t="shared" si="1749"/>
        <v>47305</v>
      </c>
      <c r="AK680" s="12">
        <f>-6.261-662.609</f>
        <v>-668.87</v>
      </c>
      <c r="AL680" s="12"/>
      <c r="AM680" s="12"/>
      <c r="AN680" s="12">
        <f t="shared" si="1714"/>
        <v>89302.438000000009</v>
      </c>
      <c r="AO680" s="12">
        <f t="shared" si="1715"/>
        <v>61794.6</v>
      </c>
      <c r="AP680" s="12">
        <f t="shared" si="1716"/>
        <v>47305</v>
      </c>
      <c r="AQ680" s="12"/>
      <c r="AR680" s="1"/>
    </row>
    <row r="681" spans="1:44" ht="63" customHeight="1" x14ac:dyDescent="0.25">
      <c r="A681" s="9" t="s">
        <v>9</v>
      </c>
      <c r="B681" s="11"/>
      <c r="C681" s="9"/>
      <c r="D681" s="9"/>
      <c r="E681" s="13" t="s">
        <v>690</v>
      </c>
      <c r="F681" s="12">
        <f t="shared" ref="F681:K684" si="1750">F682</f>
        <v>180296.3</v>
      </c>
      <c r="G681" s="12">
        <f t="shared" si="1750"/>
        <v>244776</v>
      </c>
      <c r="H681" s="12">
        <f t="shared" si="1750"/>
        <v>244776</v>
      </c>
      <c r="I681" s="12">
        <f t="shared" si="1750"/>
        <v>-6039.8779999999988</v>
      </c>
      <c r="J681" s="12">
        <f t="shared" si="1750"/>
        <v>-2027.3630000000001</v>
      </c>
      <c r="K681" s="12">
        <f t="shared" si="1750"/>
        <v>2080</v>
      </c>
      <c r="L681" s="12">
        <f t="shared" si="1729"/>
        <v>174256.42199999999</v>
      </c>
      <c r="M681" s="12">
        <f t="shared" si="1730"/>
        <v>242748.63699999999</v>
      </c>
      <c r="N681" s="12">
        <f t="shared" si="1731"/>
        <v>246856</v>
      </c>
      <c r="O681" s="12">
        <f t="shared" ref="O681:Q684" si="1751">O682</f>
        <v>52861.45</v>
      </c>
      <c r="P681" s="12">
        <f t="shared" si="1751"/>
        <v>0</v>
      </c>
      <c r="Q681" s="12">
        <f t="shared" si="1751"/>
        <v>0</v>
      </c>
      <c r="R681" s="12">
        <f t="shared" si="1675"/>
        <v>227117.87199999997</v>
      </c>
      <c r="S681" s="12">
        <f t="shared" si="1676"/>
        <v>242748.63699999999</v>
      </c>
      <c r="T681" s="12">
        <f t="shared" si="1677"/>
        <v>246856</v>
      </c>
      <c r="U681" s="12">
        <f t="shared" ref="U681:V684" si="1752">U682</f>
        <v>0</v>
      </c>
      <c r="V681" s="12">
        <f t="shared" si="1752"/>
        <v>0</v>
      </c>
      <c r="W681" s="12">
        <f t="shared" si="1655"/>
        <v>227117.87199999997</v>
      </c>
      <c r="X681" s="12">
        <f t="shared" si="1656"/>
        <v>242748.63699999999</v>
      </c>
      <c r="Y681" s="12">
        <f t="shared" si="1657"/>
        <v>246856</v>
      </c>
      <c r="Z681" s="12">
        <f t="shared" ref="Z681:AB684" si="1753">Z682</f>
        <v>-23.09</v>
      </c>
      <c r="AA681" s="12">
        <f t="shared" si="1753"/>
        <v>0</v>
      </c>
      <c r="AB681" s="12">
        <f t="shared" si="1753"/>
        <v>0</v>
      </c>
      <c r="AC681" s="12">
        <f t="shared" si="1633"/>
        <v>227094.78199999998</v>
      </c>
      <c r="AD681" s="12">
        <f t="shared" si="1634"/>
        <v>242748.63699999999</v>
      </c>
      <c r="AE681" s="12">
        <f t="shared" si="1635"/>
        <v>246856</v>
      </c>
      <c r="AF681" s="12">
        <f t="shared" ref="AF681:AG684" si="1754">AF682</f>
        <v>0</v>
      </c>
      <c r="AG681" s="12">
        <f t="shared" si="1754"/>
        <v>0</v>
      </c>
      <c r="AH681" s="12">
        <f t="shared" si="1747"/>
        <v>227094.78199999998</v>
      </c>
      <c r="AI681" s="12">
        <f t="shared" si="1748"/>
        <v>242748.63699999999</v>
      </c>
      <c r="AJ681" s="12">
        <f t="shared" si="1749"/>
        <v>246856</v>
      </c>
      <c r="AK681" s="12">
        <f t="shared" ref="AK681:AQ681" si="1755">AK682</f>
        <v>20</v>
      </c>
      <c r="AL681" s="12">
        <f t="shared" si="1755"/>
        <v>0</v>
      </c>
      <c r="AM681" s="12">
        <f t="shared" si="1755"/>
        <v>0</v>
      </c>
      <c r="AN681" s="12">
        <f t="shared" si="1714"/>
        <v>227114.78199999998</v>
      </c>
      <c r="AO681" s="12">
        <f t="shared" si="1715"/>
        <v>242748.63699999999</v>
      </c>
      <c r="AP681" s="12">
        <f t="shared" si="1716"/>
        <v>246856</v>
      </c>
      <c r="AQ681" s="12">
        <f t="shared" si="1755"/>
        <v>0</v>
      </c>
      <c r="AR681" s="1"/>
    </row>
    <row r="682" spans="1:44" ht="31.5" customHeight="1" x14ac:dyDescent="0.25">
      <c r="A682" s="9" t="s">
        <v>732</v>
      </c>
      <c r="B682" s="11"/>
      <c r="C682" s="9"/>
      <c r="D682" s="9"/>
      <c r="E682" s="17" t="s">
        <v>788</v>
      </c>
      <c r="F682" s="12">
        <f t="shared" si="1750"/>
        <v>180296.3</v>
      </c>
      <c r="G682" s="12">
        <f t="shared" si="1750"/>
        <v>244776</v>
      </c>
      <c r="H682" s="12">
        <f t="shared" si="1750"/>
        <v>244776</v>
      </c>
      <c r="I682" s="12">
        <f t="shared" si="1750"/>
        <v>-6039.8779999999988</v>
      </c>
      <c r="J682" s="12">
        <f t="shared" si="1750"/>
        <v>-2027.3630000000001</v>
      </c>
      <c r="K682" s="12">
        <f t="shared" si="1750"/>
        <v>2080</v>
      </c>
      <c r="L682" s="12">
        <f t="shared" si="1729"/>
        <v>174256.42199999999</v>
      </c>
      <c r="M682" s="12">
        <f t="shared" si="1730"/>
        <v>242748.63699999999</v>
      </c>
      <c r="N682" s="12">
        <f t="shared" si="1731"/>
        <v>246856</v>
      </c>
      <c r="O682" s="12">
        <f t="shared" si="1751"/>
        <v>52861.45</v>
      </c>
      <c r="P682" s="12">
        <f t="shared" si="1751"/>
        <v>0</v>
      </c>
      <c r="Q682" s="12">
        <f t="shared" si="1751"/>
        <v>0</v>
      </c>
      <c r="R682" s="12">
        <f t="shared" si="1675"/>
        <v>227117.87199999997</v>
      </c>
      <c r="S682" s="12">
        <f t="shared" si="1676"/>
        <v>242748.63699999999</v>
      </c>
      <c r="T682" s="12">
        <f t="shared" si="1677"/>
        <v>246856</v>
      </c>
      <c r="U682" s="12">
        <f t="shared" si="1752"/>
        <v>0</v>
      </c>
      <c r="V682" s="12">
        <f t="shared" si="1752"/>
        <v>0</v>
      </c>
      <c r="W682" s="12">
        <f t="shared" si="1655"/>
        <v>227117.87199999997</v>
      </c>
      <c r="X682" s="12">
        <f t="shared" si="1656"/>
        <v>242748.63699999999</v>
      </c>
      <c r="Y682" s="12">
        <f t="shared" si="1657"/>
        <v>246856</v>
      </c>
      <c r="Z682" s="12">
        <f t="shared" si="1753"/>
        <v>-23.09</v>
      </c>
      <c r="AA682" s="12">
        <f t="shared" si="1753"/>
        <v>0</v>
      </c>
      <c r="AB682" s="12">
        <f t="shared" si="1753"/>
        <v>0</v>
      </c>
      <c r="AC682" s="12">
        <f t="shared" si="1633"/>
        <v>227094.78199999998</v>
      </c>
      <c r="AD682" s="12">
        <f t="shared" si="1634"/>
        <v>242748.63699999999</v>
      </c>
      <c r="AE682" s="12">
        <f t="shared" si="1635"/>
        <v>246856</v>
      </c>
      <c r="AF682" s="12">
        <f t="shared" si="1754"/>
        <v>0</v>
      </c>
      <c r="AG682" s="12">
        <f t="shared" si="1754"/>
        <v>0</v>
      </c>
      <c r="AH682" s="12">
        <f t="shared" si="1747"/>
        <v>227094.78199999998</v>
      </c>
      <c r="AI682" s="12">
        <f t="shared" si="1748"/>
        <v>242748.63699999999</v>
      </c>
      <c r="AJ682" s="12">
        <f t="shared" si="1749"/>
        <v>246856</v>
      </c>
      <c r="AK682" s="12">
        <f t="shared" ref="AK682:AQ684" si="1756">AK683</f>
        <v>20</v>
      </c>
      <c r="AL682" s="12">
        <f t="shared" si="1756"/>
        <v>0</v>
      </c>
      <c r="AM682" s="12">
        <f t="shared" si="1756"/>
        <v>0</v>
      </c>
      <c r="AN682" s="12">
        <f t="shared" si="1714"/>
        <v>227114.78199999998</v>
      </c>
      <c r="AO682" s="12">
        <f t="shared" si="1715"/>
        <v>242748.63699999999</v>
      </c>
      <c r="AP682" s="12">
        <f t="shared" si="1716"/>
        <v>246856</v>
      </c>
      <c r="AQ682" s="12">
        <f t="shared" si="1756"/>
        <v>0</v>
      </c>
      <c r="AR682" s="1"/>
    </row>
    <row r="683" spans="1:44" ht="47.25" customHeight="1" x14ac:dyDescent="0.25">
      <c r="A683" s="9" t="s">
        <v>732</v>
      </c>
      <c r="B683" s="11">
        <v>200</v>
      </c>
      <c r="C683" s="9"/>
      <c r="D683" s="9"/>
      <c r="E683" s="13" t="s">
        <v>426</v>
      </c>
      <c r="F683" s="12">
        <f t="shared" si="1750"/>
        <v>180296.3</v>
      </c>
      <c r="G683" s="12">
        <f t="shared" si="1750"/>
        <v>244776</v>
      </c>
      <c r="H683" s="12">
        <f t="shared" si="1750"/>
        <v>244776</v>
      </c>
      <c r="I683" s="12">
        <f t="shared" si="1750"/>
        <v>-6039.8779999999988</v>
      </c>
      <c r="J683" s="12">
        <f t="shared" si="1750"/>
        <v>-2027.3630000000001</v>
      </c>
      <c r="K683" s="12">
        <f t="shared" si="1750"/>
        <v>2080</v>
      </c>
      <c r="L683" s="12">
        <f t="shared" si="1729"/>
        <v>174256.42199999999</v>
      </c>
      <c r="M683" s="12">
        <f t="shared" si="1730"/>
        <v>242748.63699999999</v>
      </c>
      <c r="N683" s="12">
        <f t="shared" si="1731"/>
        <v>246856</v>
      </c>
      <c r="O683" s="12">
        <f t="shared" si="1751"/>
        <v>52861.45</v>
      </c>
      <c r="P683" s="12">
        <f t="shared" si="1751"/>
        <v>0</v>
      </c>
      <c r="Q683" s="12">
        <f t="shared" si="1751"/>
        <v>0</v>
      </c>
      <c r="R683" s="12">
        <f t="shared" si="1675"/>
        <v>227117.87199999997</v>
      </c>
      <c r="S683" s="12">
        <f t="shared" si="1676"/>
        <v>242748.63699999999</v>
      </c>
      <c r="T683" s="12">
        <f t="shared" si="1677"/>
        <v>246856</v>
      </c>
      <c r="U683" s="12">
        <f t="shared" si="1752"/>
        <v>0</v>
      </c>
      <c r="V683" s="12">
        <f t="shared" si="1752"/>
        <v>0</v>
      </c>
      <c r="W683" s="12">
        <f t="shared" si="1655"/>
        <v>227117.87199999997</v>
      </c>
      <c r="X683" s="12">
        <f t="shared" si="1656"/>
        <v>242748.63699999999</v>
      </c>
      <c r="Y683" s="12">
        <f t="shared" si="1657"/>
        <v>246856</v>
      </c>
      <c r="Z683" s="12">
        <f t="shared" si="1753"/>
        <v>-23.09</v>
      </c>
      <c r="AA683" s="12">
        <f t="shared" si="1753"/>
        <v>0</v>
      </c>
      <c r="AB683" s="12">
        <f t="shared" si="1753"/>
        <v>0</v>
      </c>
      <c r="AC683" s="12">
        <f t="shared" si="1633"/>
        <v>227094.78199999998</v>
      </c>
      <c r="AD683" s="12">
        <f t="shared" si="1634"/>
        <v>242748.63699999999</v>
      </c>
      <c r="AE683" s="12">
        <f t="shared" si="1635"/>
        <v>246856</v>
      </c>
      <c r="AF683" s="12">
        <f t="shared" si="1754"/>
        <v>0</v>
      </c>
      <c r="AG683" s="12">
        <f t="shared" si="1754"/>
        <v>0</v>
      </c>
      <c r="AH683" s="12">
        <f t="shared" si="1747"/>
        <v>227094.78199999998</v>
      </c>
      <c r="AI683" s="12">
        <f t="shared" si="1748"/>
        <v>242748.63699999999</v>
      </c>
      <c r="AJ683" s="12">
        <f t="shared" si="1749"/>
        <v>246856</v>
      </c>
      <c r="AK683" s="12">
        <f t="shared" si="1756"/>
        <v>20</v>
      </c>
      <c r="AL683" s="12">
        <f t="shared" si="1756"/>
        <v>0</v>
      </c>
      <c r="AM683" s="12">
        <f t="shared" si="1756"/>
        <v>0</v>
      </c>
      <c r="AN683" s="12">
        <f t="shared" si="1714"/>
        <v>227114.78199999998</v>
      </c>
      <c r="AO683" s="12">
        <f t="shared" si="1715"/>
        <v>242748.63699999999</v>
      </c>
      <c r="AP683" s="12">
        <f t="shared" si="1716"/>
        <v>246856</v>
      </c>
      <c r="AQ683" s="12">
        <f t="shared" si="1756"/>
        <v>0</v>
      </c>
      <c r="AR683" s="1"/>
    </row>
    <row r="684" spans="1:44" ht="47.25" customHeight="1" x14ac:dyDescent="0.25">
      <c r="A684" s="9" t="s">
        <v>732</v>
      </c>
      <c r="B684" s="11">
        <v>240</v>
      </c>
      <c r="C684" s="9"/>
      <c r="D684" s="9"/>
      <c r="E684" s="13" t="s">
        <v>427</v>
      </c>
      <c r="F684" s="12">
        <f t="shared" si="1750"/>
        <v>180296.3</v>
      </c>
      <c r="G684" s="12">
        <f t="shared" si="1750"/>
        <v>244776</v>
      </c>
      <c r="H684" s="12">
        <f t="shared" si="1750"/>
        <v>244776</v>
      </c>
      <c r="I684" s="12">
        <f t="shared" si="1750"/>
        <v>-6039.8779999999988</v>
      </c>
      <c r="J684" s="12">
        <f t="shared" si="1750"/>
        <v>-2027.3630000000001</v>
      </c>
      <c r="K684" s="12">
        <f t="shared" si="1750"/>
        <v>2080</v>
      </c>
      <c r="L684" s="12">
        <f t="shared" si="1729"/>
        <v>174256.42199999999</v>
      </c>
      <c r="M684" s="12">
        <f t="shared" si="1730"/>
        <v>242748.63699999999</v>
      </c>
      <c r="N684" s="12">
        <f t="shared" si="1731"/>
        <v>246856</v>
      </c>
      <c r="O684" s="12">
        <f t="shared" si="1751"/>
        <v>52861.45</v>
      </c>
      <c r="P684" s="12">
        <f t="shared" si="1751"/>
        <v>0</v>
      </c>
      <c r="Q684" s="12">
        <f t="shared" si="1751"/>
        <v>0</v>
      </c>
      <c r="R684" s="12">
        <f t="shared" si="1675"/>
        <v>227117.87199999997</v>
      </c>
      <c r="S684" s="12">
        <f t="shared" si="1676"/>
        <v>242748.63699999999</v>
      </c>
      <c r="T684" s="12">
        <f t="shared" si="1677"/>
        <v>246856</v>
      </c>
      <c r="U684" s="12">
        <f t="shared" si="1752"/>
        <v>0</v>
      </c>
      <c r="V684" s="12">
        <f t="shared" si="1752"/>
        <v>0</v>
      </c>
      <c r="W684" s="12">
        <f t="shared" si="1655"/>
        <v>227117.87199999997</v>
      </c>
      <c r="X684" s="12">
        <f t="shared" si="1656"/>
        <v>242748.63699999999</v>
      </c>
      <c r="Y684" s="12">
        <f t="shared" si="1657"/>
        <v>246856</v>
      </c>
      <c r="Z684" s="12">
        <f t="shared" si="1753"/>
        <v>-23.09</v>
      </c>
      <c r="AA684" s="12">
        <f t="shared" si="1753"/>
        <v>0</v>
      </c>
      <c r="AB684" s="12">
        <f t="shared" si="1753"/>
        <v>0</v>
      </c>
      <c r="AC684" s="12">
        <f t="shared" si="1633"/>
        <v>227094.78199999998</v>
      </c>
      <c r="AD684" s="12">
        <f t="shared" si="1634"/>
        <v>242748.63699999999</v>
      </c>
      <c r="AE684" s="12">
        <f t="shared" si="1635"/>
        <v>246856</v>
      </c>
      <c r="AF684" s="12">
        <f t="shared" si="1754"/>
        <v>0</v>
      </c>
      <c r="AG684" s="12">
        <f t="shared" si="1754"/>
        <v>0</v>
      </c>
      <c r="AH684" s="12">
        <f t="shared" si="1747"/>
        <v>227094.78199999998</v>
      </c>
      <c r="AI684" s="12">
        <f t="shared" si="1748"/>
        <v>242748.63699999999</v>
      </c>
      <c r="AJ684" s="12">
        <f t="shared" si="1749"/>
        <v>246856</v>
      </c>
      <c r="AK684" s="12">
        <f t="shared" si="1756"/>
        <v>20</v>
      </c>
      <c r="AL684" s="12">
        <f t="shared" si="1756"/>
        <v>0</v>
      </c>
      <c r="AM684" s="12">
        <f t="shared" si="1756"/>
        <v>0</v>
      </c>
      <c r="AN684" s="12">
        <f t="shared" si="1714"/>
        <v>227114.78199999998</v>
      </c>
      <c r="AO684" s="12">
        <f t="shared" si="1715"/>
        <v>242748.63699999999</v>
      </c>
      <c r="AP684" s="12">
        <f t="shared" si="1716"/>
        <v>246856</v>
      </c>
      <c r="AQ684" s="12">
        <f t="shared" si="1756"/>
        <v>0</v>
      </c>
      <c r="AR684" s="1"/>
    </row>
    <row r="685" spans="1:44" ht="15.75" customHeight="1" x14ac:dyDescent="0.25">
      <c r="A685" s="9" t="s">
        <v>732</v>
      </c>
      <c r="B685" s="11">
        <v>240</v>
      </c>
      <c r="C685" s="9" t="s">
        <v>186</v>
      </c>
      <c r="D685" s="9" t="s">
        <v>192</v>
      </c>
      <c r="E685" s="13" t="s">
        <v>401</v>
      </c>
      <c r="F685" s="12">
        <v>180296.3</v>
      </c>
      <c r="G685" s="12">
        <v>244776</v>
      </c>
      <c r="H685" s="12">
        <v>244776</v>
      </c>
      <c r="I685" s="12">
        <f>-9229.3-7000+10189.422</f>
        <v>-6039.8779999999988</v>
      </c>
      <c r="J685" s="12">
        <v>-2027.3630000000001</v>
      </c>
      <c r="K685" s="12">
        <v>2080</v>
      </c>
      <c r="L685" s="12">
        <f t="shared" si="1729"/>
        <v>174256.42199999999</v>
      </c>
      <c r="M685" s="12">
        <f t="shared" si="1730"/>
        <v>242748.63699999999</v>
      </c>
      <c r="N685" s="12">
        <f t="shared" si="1731"/>
        <v>246856</v>
      </c>
      <c r="O685" s="12">
        <f>25212.086+27649.364</f>
        <v>52861.45</v>
      </c>
      <c r="P685" s="12"/>
      <c r="Q685" s="12"/>
      <c r="R685" s="12">
        <f t="shared" si="1675"/>
        <v>227117.87199999997</v>
      </c>
      <c r="S685" s="12">
        <f t="shared" si="1676"/>
        <v>242748.63699999999</v>
      </c>
      <c r="T685" s="12">
        <f t="shared" si="1677"/>
        <v>246856</v>
      </c>
      <c r="U685" s="12"/>
      <c r="V685" s="12"/>
      <c r="W685" s="12">
        <f t="shared" si="1655"/>
        <v>227117.87199999997</v>
      </c>
      <c r="X685" s="12">
        <f t="shared" si="1656"/>
        <v>242748.63699999999</v>
      </c>
      <c r="Y685" s="12">
        <f t="shared" si="1657"/>
        <v>246856</v>
      </c>
      <c r="Z685" s="12">
        <v>-23.09</v>
      </c>
      <c r="AA685" s="12"/>
      <c r="AB685" s="12"/>
      <c r="AC685" s="12">
        <f t="shared" si="1633"/>
        <v>227094.78199999998</v>
      </c>
      <c r="AD685" s="12">
        <f t="shared" si="1634"/>
        <v>242748.63699999999</v>
      </c>
      <c r="AE685" s="12">
        <f t="shared" si="1635"/>
        <v>246856</v>
      </c>
      <c r="AF685" s="12"/>
      <c r="AG685" s="12"/>
      <c r="AH685" s="12">
        <f t="shared" si="1747"/>
        <v>227094.78199999998</v>
      </c>
      <c r="AI685" s="12">
        <f t="shared" si="1748"/>
        <v>242748.63699999999</v>
      </c>
      <c r="AJ685" s="12">
        <f t="shared" si="1749"/>
        <v>246856</v>
      </c>
      <c r="AK685" s="12">
        <v>20</v>
      </c>
      <c r="AL685" s="12"/>
      <c r="AM685" s="12"/>
      <c r="AN685" s="12">
        <f t="shared" si="1714"/>
        <v>227114.78199999998</v>
      </c>
      <c r="AO685" s="12">
        <f t="shared" si="1715"/>
        <v>242748.63699999999</v>
      </c>
      <c r="AP685" s="12">
        <f t="shared" si="1716"/>
        <v>246856</v>
      </c>
      <c r="AQ685" s="12"/>
      <c r="AR685" s="1"/>
    </row>
    <row r="686" spans="1:44" ht="78.75" customHeight="1" x14ac:dyDescent="0.25">
      <c r="A686" s="9" t="s">
        <v>10</v>
      </c>
      <c r="B686" s="11"/>
      <c r="C686" s="9"/>
      <c r="D686" s="9"/>
      <c r="E686" s="13" t="s">
        <v>500</v>
      </c>
      <c r="F686" s="12">
        <f>F687+F695</f>
        <v>134364.6</v>
      </c>
      <c r="G686" s="12">
        <f t="shared" ref="G686:H686" si="1757">G687+G695</f>
        <v>144364.6</v>
      </c>
      <c r="H686" s="12">
        <f t="shared" si="1757"/>
        <v>144364.6</v>
      </c>
      <c r="I686" s="12">
        <f t="shared" ref="I686:K686" si="1758">I687+I695</f>
        <v>0</v>
      </c>
      <c r="J686" s="12">
        <f t="shared" si="1758"/>
        <v>0</v>
      </c>
      <c r="K686" s="12">
        <f t="shared" si="1758"/>
        <v>0</v>
      </c>
      <c r="L686" s="12">
        <f t="shared" si="1729"/>
        <v>134364.6</v>
      </c>
      <c r="M686" s="12">
        <f t="shared" si="1730"/>
        <v>144364.6</v>
      </c>
      <c r="N686" s="12">
        <f t="shared" si="1731"/>
        <v>144364.6</v>
      </c>
      <c r="O686" s="12">
        <f t="shared" ref="O686:Q686" si="1759">O687+O695</f>
        <v>0</v>
      </c>
      <c r="P686" s="12">
        <f t="shared" si="1759"/>
        <v>0</v>
      </c>
      <c r="Q686" s="12">
        <f t="shared" si="1759"/>
        <v>0</v>
      </c>
      <c r="R686" s="12">
        <f t="shared" si="1675"/>
        <v>134364.6</v>
      </c>
      <c r="S686" s="12">
        <f t="shared" si="1676"/>
        <v>144364.6</v>
      </c>
      <c r="T686" s="12">
        <f t="shared" si="1677"/>
        <v>144364.6</v>
      </c>
      <c r="U686" s="12">
        <f t="shared" ref="U686:V686" si="1760">U687+U695</f>
        <v>0</v>
      </c>
      <c r="V686" s="12">
        <f t="shared" si="1760"/>
        <v>0</v>
      </c>
      <c r="W686" s="12">
        <f t="shared" si="1655"/>
        <v>134364.6</v>
      </c>
      <c r="X686" s="12">
        <f t="shared" si="1656"/>
        <v>144364.6</v>
      </c>
      <c r="Y686" s="12">
        <f t="shared" si="1657"/>
        <v>144364.6</v>
      </c>
      <c r="Z686" s="12">
        <f t="shared" ref="Z686:AB686" si="1761">Z687+Z695</f>
        <v>11783.045</v>
      </c>
      <c r="AA686" s="12">
        <f t="shared" si="1761"/>
        <v>0</v>
      </c>
      <c r="AB686" s="12">
        <f t="shared" si="1761"/>
        <v>0</v>
      </c>
      <c r="AC686" s="12">
        <f t="shared" si="1633"/>
        <v>146147.64500000002</v>
      </c>
      <c r="AD686" s="12">
        <f t="shared" si="1634"/>
        <v>144364.6</v>
      </c>
      <c r="AE686" s="12">
        <f t="shared" si="1635"/>
        <v>144364.6</v>
      </c>
      <c r="AF686" s="12">
        <f t="shared" ref="AF686:AG686" si="1762">AF687+AF695</f>
        <v>2984.8440000000001</v>
      </c>
      <c r="AG686" s="12">
        <f t="shared" si="1762"/>
        <v>0</v>
      </c>
      <c r="AH686" s="12">
        <f t="shared" si="1747"/>
        <v>149132.48900000003</v>
      </c>
      <c r="AI686" s="12">
        <f t="shared" si="1748"/>
        <v>144364.6</v>
      </c>
      <c r="AJ686" s="12">
        <f t="shared" si="1749"/>
        <v>144364.6</v>
      </c>
      <c r="AK686" s="12">
        <f>AK687+AK695+AK691</f>
        <v>2208.7690000000002</v>
      </c>
      <c r="AL686" s="12">
        <f t="shared" ref="AL686:AQ686" si="1763">AL687+AL695+AL691</f>
        <v>0</v>
      </c>
      <c r="AM686" s="12">
        <f t="shared" si="1763"/>
        <v>0</v>
      </c>
      <c r="AN686" s="12">
        <f t="shared" si="1714"/>
        <v>151341.25800000003</v>
      </c>
      <c r="AO686" s="12">
        <f t="shared" si="1715"/>
        <v>144364.6</v>
      </c>
      <c r="AP686" s="12">
        <f t="shared" si="1716"/>
        <v>144364.6</v>
      </c>
      <c r="AQ686" s="12">
        <f t="shared" si="1763"/>
        <v>0</v>
      </c>
      <c r="AR686" s="1"/>
    </row>
    <row r="687" spans="1:44" ht="31.5" customHeight="1" x14ac:dyDescent="0.25">
      <c r="A687" s="9" t="s">
        <v>733</v>
      </c>
      <c r="B687" s="11"/>
      <c r="C687" s="9"/>
      <c r="D687" s="9"/>
      <c r="E687" s="30" t="s">
        <v>946</v>
      </c>
      <c r="F687" s="12">
        <f t="shared" ref="F687:K689" si="1764">F688</f>
        <v>1215</v>
      </c>
      <c r="G687" s="12">
        <f t="shared" si="1764"/>
        <v>1215</v>
      </c>
      <c r="H687" s="12">
        <f t="shared" si="1764"/>
        <v>1215</v>
      </c>
      <c r="I687" s="12">
        <f t="shared" si="1764"/>
        <v>0</v>
      </c>
      <c r="J687" s="12">
        <f t="shared" si="1764"/>
        <v>0</v>
      </c>
      <c r="K687" s="12">
        <f t="shared" si="1764"/>
        <v>0</v>
      </c>
      <c r="L687" s="12">
        <f t="shared" si="1729"/>
        <v>1215</v>
      </c>
      <c r="M687" s="12">
        <f t="shared" si="1730"/>
        <v>1215</v>
      </c>
      <c r="N687" s="12">
        <f t="shared" si="1731"/>
        <v>1215</v>
      </c>
      <c r="O687" s="12">
        <f t="shared" ref="O687:Q689" si="1765">O688</f>
        <v>0</v>
      </c>
      <c r="P687" s="12">
        <f t="shared" si="1765"/>
        <v>0</v>
      </c>
      <c r="Q687" s="12">
        <f t="shared" si="1765"/>
        <v>0</v>
      </c>
      <c r="R687" s="12">
        <f t="shared" si="1675"/>
        <v>1215</v>
      </c>
      <c r="S687" s="12">
        <f t="shared" si="1676"/>
        <v>1215</v>
      </c>
      <c r="T687" s="12">
        <f t="shared" si="1677"/>
        <v>1215</v>
      </c>
      <c r="U687" s="12">
        <f t="shared" ref="U687:V689" si="1766">U688</f>
        <v>0</v>
      </c>
      <c r="V687" s="12">
        <f t="shared" si="1766"/>
        <v>0</v>
      </c>
      <c r="W687" s="12">
        <f t="shared" si="1655"/>
        <v>1215</v>
      </c>
      <c r="X687" s="12">
        <f t="shared" si="1656"/>
        <v>1215</v>
      </c>
      <c r="Y687" s="12">
        <f t="shared" si="1657"/>
        <v>1215</v>
      </c>
      <c r="Z687" s="12">
        <f t="shared" ref="Z687:AB689" si="1767">Z688</f>
        <v>-4.8540000000000001</v>
      </c>
      <c r="AA687" s="12">
        <f t="shared" si="1767"/>
        <v>0</v>
      </c>
      <c r="AB687" s="12">
        <f t="shared" si="1767"/>
        <v>0</v>
      </c>
      <c r="AC687" s="12">
        <f t="shared" ref="AC687:AC754" si="1768">W687+Z687</f>
        <v>1210.146</v>
      </c>
      <c r="AD687" s="12">
        <f t="shared" ref="AD687:AD754" si="1769">X687+AA687</f>
        <v>1215</v>
      </c>
      <c r="AE687" s="12">
        <f t="shared" ref="AE687:AE754" si="1770">Y687+AB687</f>
        <v>1215</v>
      </c>
      <c r="AF687" s="12">
        <f t="shared" ref="AF687:AG689" si="1771">AF688</f>
        <v>0</v>
      </c>
      <c r="AG687" s="12">
        <f t="shared" si="1771"/>
        <v>0</v>
      </c>
      <c r="AH687" s="12">
        <f t="shared" si="1747"/>
        <v>1210.146</v>
      </c>
      <c r="AI687" s="12">
        <f t="shared" si="1748"/>
        <v>1215</v>
      </c>
      <c r="AJ687" s="12">
        <f t="shared" si="1749"/>
        <v>1215</v>
      </c>
      <c r="AK687" s="12">
        <f t="shared" ref="AK687:AQ689" si="1772">AK688</f>
        <v>0</v>
      </c>
      <c r="AL687" s="12">
        <f t="shared" si="1772"/>
        <v>0</v>
      </c>
      <c r="AM687" s="12">
        <f t="shared" si="1772"/>
        <v>0</v>
      </c>
      <c r="AN687" s="12">
        <f t="shared" si="1714"/>
        <v>1210.146</v>
      </c>
      <c r="AO687" s="12">
        <f t="shared" si="1715"/>
        <v>1215</v>
      </c>
      <c r="AP687" s="12">
        <f t="shared" si="1716"/>
        <v>1215</v>
      </c>
      <c r="AQ687" s="12">
        <f t="shared" si="1772"/>
        <v>0</v>
      </c>
      <c r="AR687" s="1"/>
    </row>
    <row r="688" spans="1:44" ht="47.25" customHeight="1" x14ac:dyDescent="0.25">
      <c r="A688" s="9" t="s">
        <v>733</v>
      </c>
      <c r="B688" s="11">
        <v>200</v>
      </c>
      <c r="C688" s="9"/>
      <c r="D688" s="9"/>
      <c r="E688" s="13" t="s">
        <v>426</v>
      </c>
      <c r="F688" s="12">
        <f t="shared" si="1764"/>
        <v>1215</v>
      </c>
      <c r="G688" s="12">
        <f t="shared" si="1764"/>
        <v>1215</v>
      </c>
      <c r="H688" s="12">
        <f t="shared" si="1764"/>
        <v>1215</v>
      </c>
      <c r="I688" s="12">
        <f t="shared" si="1764"/>
        <v>0</v>
      </c>
      <c r="J688" s="12">
        <f t="shared" si="1764"/>
        <v>0</v>
      </c>
      <c r="K688" s="12">
        <f t="shared" si="1764"/>
        <v>0</v>
      </c>
      <c r="L688" s="12">
        <f t="shared" si="1729"/>
        <v>1215</v>
      </c>
      <c r="M688" s="12">
        <f t="shared" si="1730"/>
        <v>1215</v>
      </c>
      <c r="N688" s="12">
        <f t="shared" si="1731"/>
        <v>1215</v>
      </c>
      <c r="O688" s="12">
        <f t="shared" si="1765"/>
        <v>0</v>
      </c>
      <c r="P688" s="12">
        <f t="shared" si="1765"/>
        <v>0</v>
      </c>
      <c r="Q688" s="12">
        <f t="shared" si="1765"/>
        <v>0</v>
      </c>
      <c r="R688" s="12">
        <f t="shared" si="1675"/>
        <v>1215</v>
      </c>
      <c r="S688" s="12">
        <f t="shared" si="1676"/>
        <v>1215</v>
      </c>
      <c r="T688" s="12">
        <f t="shared" si="1677"/>
        <v>1215</v>
      </c>
      <c r="U688" s="12">
        <f t="shared" si="1766"/>
        <v>0</v>
      </c>
      <c r="V688" s="12">
        <f t="shared" si="1766"/>
        <v>0</v>
      </c>
      <c r="W688" s="12">
        <f t="shared" si="1655"/>
        <v>1215</v>
      </c>
      <c r="X688" s="12">
        <f t="shared" si="1656"/>
        <v>1215</v>
      </c>
      <c r="Y688" s="12">
        <f t="shared" si="1657"/>
        <v>1215</v>
      </c>
      <c r="Z688" s="12">
        <f t="shared" si="1767"/>
        <v>-4.8540000000000001</v>
      </c>
      <c r="AA688" s="12">
        <f t="shared" si="1767"/>
        <v>0</v>
      </c>
      <c r="AB688" s="12">
        <f t="shared" si="1767"/>
        <v>0</v>
      </c>
      <c r="AC688" s="12">
        <f t="shared" si="1768"/>
        <v>1210.146</v>
      </c>
      <c r="AD688" s="12">
        <f t="shared" si="1769"/>
        <v>1215</v>
      </c>
      <c r="AE688" s="12">
        <f t="shared" si="1770"/>
        <v>1215</v>
      </c>
      <c r="AF688" s="12">
        <f t="shared" si="1771"/>
        <v>0</v>
      </c>
      <c r="AG688" s="12">
        <f t="shared" si="1771"/>
        <v>0</v>
      </c>
      <c r="AH688" s="12">
        <f t="shared" si="1747"/>
        <v>1210.146</v>
      </c>
      <c r="AI688" s="12">
        <f t="shared" si="1748"/>
        <v>1215</v>
      </c>
      <c r="AJ688" s="12">
        <f t="shared" si="1749"/>
        <v>1215</v>
      </c>
      <c r="AK688" s="12">
        <f t="shared" si="1772"/>
        <v>0</v>
      </c>
      <c r="AL688" s="12">
        <f t="shared" si="1772"/>
        <v>0</v>
      </c>
      <c r="AM688" s="12">
        <f t="shared" si="1772"/>
        <v>0</v>
      </c>
      <c r="AN688" s="12">
        <f t="shared" si="1714"/>
        <v>1210.146</v>
      </c>
      <c r="AO688" s="12">
        <f t="shared" si="1715"/>
        <v>1215</v>
      </c>
      <c r="AP688" s="12">
        <f t="shared" si="1716"/>
        <v>1215</v>
      </c>
      <c r="AQ688" s="12">
        <f t="shared" si="1772"/>
        <v>0</v>
      </c>
      <c r="AR688" s="1"/>
    </row>
    <row r="689" spans="1:44" ht="47.25" customHeight="1" x14ac:dyDescent="0.25">
      <c r="A689" s="9" t="s">
        <v>733</v>
      </c>
      <c r="B689" s="11">
        <v>240</v>
      </c>
      <c r="C689" s="9"/>
      <c r="D689" s="9"/>
      <c r="E689" s="13" t="s">
        <v>427</v>
      </c>
      <c r="F689" s="12">
        <f t="shared" si="1764"/>
        <v>1215</v>
      </c>
      <c r="G689" s="12">
        <f t="shared" si="1764"/>
        <v>1215</v>
      </c>
      <c r="H689" s="12">
        <f t="shared" si="1764"/>
        <v>1215</v>
      </c>
      <c r="I689" s="12">
        <f t="shared" si="1764"/>
        <v>0</v>
      </c>
      <c r="J689" s="12">
        <f t="shared" si="1764"/>
        <v>0</v>
      </c>
      <c r="K689" s="12">
        <f t="shared" si="1764"/>
        <v>0</v>
      </c>
      <c r="L689" s="12">
        <f t="shared" si="1729"/>
        <v>1215</v>
      </c>
      <c r="M689" s="12">
        <f t="shared" si="1730"/>
        <v>1215</v>
      </c>
      <c r="N689" s="12">
        <f t="shared" si="1731"/>
        <v>1215</v>
      </c>
      <c r="O689" s="12">
        <f t="shared" si="1765"/>
        <v>0</v>
      </c>
      <c r="P689" s="12">
        <f t="shared" si="1765"/>
        <v>0</v>
      </c>
      <c r="Q689" s="12">
        <f t="shared" si="1765"/>
        <v>0</v>
      </c>
      <c r="R689" s="12">
        <f t="shared" si="1675"/>
        <v>1215</v>
      </c>
      <c r="S689" s="12">
        <f t="shared" si="1676"/>
        <v>1215</v>
      </c>
      <c r="T689" s="12">
        <f t="shared" si="1677"/>
        <v>1215</v>
      </c>
      <c r="U689" s="12">
        <f t="shared" si="1766"/>
        <v>0</v>
      </c>
      <c r="V689" s="12">
        <f t="shared" si="1766"/>
        <v>0</v>
      </c>
      <c r="W689" s="12">
        <f t="shared" si="1655"/>
        <v>1215</v>
      </c>
      <c r="X689" s="12">
        <f t="shared" si="1656"/>
        <v>1215</v>
      </c>
      <c r="Y689" s="12">
        <f t="shared" si="1657"/>
        <v>1215</v>
      </c>
      <c r="Z689" s="12">
        <f t="shared" si="1767"/>
        <v>-4.8540000000000001</v>
      </c>
      <c r="AA689" s="12">
        <f t="shared" si="1767"/>
        <v>0</v>
      </c>
      <c r="AB689" s="12">
        <f t="shared" si="1767"/>
        <v>0</v>
      </c>
      <c r="AC689" s="12">
        <f t="shared" si="1768"/>
        <v>1210.146</v>
      </c>
      <c r="AD689" s="12">
        <f t="shared" si="1769"/>
        <v>1215</v>
      </c>
      <c r="AE689" s="12">
        <f t="shared" si="1770"/>
        <v>1215</v>
      </c>
      <c r="AF689" s="12">
        <f t="shared" si="1771"/>
        <v>0</v>
      </c>
      <c r="AG689" s="12">
        <f t="shared" si="1771"/>
        <v>0</v>
      </c>
      <c r="AH689" s="12">
        <f t="shared" si="1747"/>
        <v>1210.146</v>
      </c>
      <c r="AI689" s="12">
        <f t="shared" si="1748"/>
        <v>1215</v>
      </c>
      <c r="AJ689" s="12">
        <f t="shared" si="1749"/>
        <v>1215</v>
      </c>
      <c r="AK689" s="12">
        <f t="shared" si="1772"/>
        <v>0</v>
      </c>
      <c r="AL689" s="12">
        <f t="shared" si="1772"/>
        <v>0</v>
      </c>
      <c r="AM689" s="12">
        <f t="shared" si="1772"/>
        <v>0</v>
      </c>
      <c r="AN689" s="12">
        <f t="shared" si="1714"/>
        <v>1210.146</v>
      </c>
      <c r="AO689" s="12">
        <f t="shared" si="1715"/>
        <v>1215</v>
      </c>
      <c r="AP689" s="12">
        <f t="shared" si="1716"/>
        <v>1215</v>
      </c>
      <c r="AQ689" s="12">
        <f t="shared" si="1772"/>
        <v>0</v>
      </c>
      <c r="AR689" s="1"/>
    </row>
    <row r="690" spans="1:44" ht="15.75" customHeight="1" x14ac:dyDescent="0.25">
      <c r="A690" s="9" t="s">
        <v>733</v>
      </c>
      <c r="B690" s="11">
        <v>240</v>
      </c>
      <c r="C690" s="9" t="s">
        <v>196</v>
      </c>
      <c r="D690" s="9" t="s">
        <v>185</v>
      </c>
      <c r="E690" s="13" t="s">
        <v>405</v>
      </c>
      <c r="F690" s="12">
        <v>1215</v>
      </c>
      <c r="G690" s="12">
        <v>1215</v>
      </c>
      <c r="H690" s="12">
        <v>1215</v>
      </c>
      <c r="I690" s="12"/>
      <c r="J690" s="12"/>
      <c r="K690" s="12"/>
      <c r="L690" s="12">
        <f t="shared" si="1729"/>
        <v>1215</v>
      </c>
      <c r="M690" s="12">
        <f t="shared" si="1730"/>
        <v>1215</v>
      </c>
      <c r="N690" s="12">
        <f t="shared" si="1731"/>
        <v>1215</v>
      </c>
      <c r="O690" s="12"/>
      <c r="P690" s="12"/>
      <c r="Q690" s="12"/>
      <c r="R690" s="12">
        <f t="shared" si="1675"/>
        <v>1215</v>
      </c>
      <c r="S690" s="12">
        <f t="shared" si="1676"/>
        <v>1215</v>
      </c>
      <c r="T690" s="12">
        <f t="shared" si="1677"/>
        <v>1215</v>
      </c>
      <c r="U690" s="12"/>
      <c r="V690" s="12"/>
      <c r="W690" s="12">
        <f t="shared" si="1655"/>
        <v>1215</v>
      </c>
      <c r="X690" s="12">
        <f t="shared" si="1656"/>
        <v>1215</v>
      </c>
      <c r="Y690" s="12">
        <f t="shared" si="1657"/>
        <v>1215</v>
      </c>
      <c r="Z690" s="12">
        <v>-4.8540000000000001</v>
      </c>
      <c r="AA690" s="12"/>
      <c r="AB690" s="12"/>
      <c r="AC690" s="12">
        <f t="shared" si="1768"/>
        <v>1210.146</v>
      </c>
      <c r="AD690" s="12">
        <f t="shared" si="1769"/>
        <v>1215</v>
      </c>
      <c r="AE690" s="12">
        <f t="shared" si="1770"/>
        <v>1215</v>
      </c>
      <c r="AF690" s="12"/>
      <c r="AG690" s="12"/>
      <c r="AH690" s="12">
        <f t="shared" si="1747"/>
        <v>1210.146</v>
      </c>
      <c r="AI690" s="12">
        <f t="shared" si="1748"/>
        <v>1215</v>
      </c>
      <c r="AJ690" s="12">
        <f t="shared" si="1749"/>
        <v>1215</v>
      </c>
      <c r="AK690" s="12"/>
      <c r="AL690" s="12"/>
      <c r="AM690" s="12"/>
      <c r="AN690" s="12">
        <f t="shared" si="1714"/>
        <v>1210.146</v>
      </c>
      <c r="AO690" s="12">
        <f t="shared" si="1715"/>
        <v>1215</v>
      </c>
      <c r="AP690" s="12">
        <f t="shared" si="1716"/>
        <v>1215</v>
      </c>
      <c r="AQ690" s="12"/>
      <c r="AR690" s="1"/>
    </row>
    <row r="691" spans="1:44" ht="31.5" x14ac:dyDescent="0.25">
      <c r="A691" s="9" t="s">
        <v>1366</v>
      </c>
      <c r="B691" s="11"/>
      <c r="C691" s="9"/>
      <c r="D691" s="9"/>
      <c r="E691" s="17" t="s">
        <v>1378</v>
      </c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>
        <f>AH692</f>
        <v>0</v>
      </c>
      <c r="AI691" s="12">
        <f t="shared" ref="AI691:AQ693" si="1773">AI692</f>
        <v>0</v>
      </c>
      <c r="AJ691" s="12">
        <f t="shared" si="1773"/>
        <v>0</v>
      </c>
      <c r="AK691" s="12">
        <f t="shared" si="1773"/>
        <v>1143.4670000000001</v>
      </c>
      <c r="AL691" s="12">
        <f t="shared" si="1773"/>
        <v>0</v>
      </c>
      <c r="AM691" s="12">
        <f t="shared" si="1773"/>
        <v>0</v>
      </c>
      <c r="AN691" s="12">
        <f t="shared" si="1714"/>
        <v>1143.4670000000001</v>
      </c>
      <c r="AO691" s="12">
        <f t="shared" si="1715"/>
        <v>0</v>
      </c>
      <c r="AP691" s="12">
        <f t="shared" si="1716"/>
        <v>0</v>
      </c>
      <c r="AQ691" s="12">
        <f t="shared" si="1773"/>
        <v>0</v>
      </c>
      <c r="AR691" s="1"/>
    </row>
    <row r="692" spans="1:44" ht="47.25" x14ac:dyDescent="0.25">
      <c r="A692" s="9" t="s">
        <v>1366</v>
      </c>
      <c r="B692" s="11">
        <v>200</v>
      </c>
      <c r="C692" s="9"/>
      <c r="D692" s="9"/>
      <c r="E692" s="13" t="s">
        <v>426</v>
      </c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>
        <f>AH693</f>
        <v>0</v>
      </c>
      <c r="AI692" s="12">
        <f t="shared" si="1773"/>
        <v>0</v>
      </c>
      <c r="AJ692" s="12">
        <f t="shared" si="1773"/>
        <v>0</v>
      </c>
      <c r="AK692" s="12">
        <f t="shared" si="1773"/>
        <v>1143.4670000000001</v>
      </c>
      <c r="AL692" s="12">
        <f t="shared" si="1773"/>
        <v>0</v>
      </c>
      <c r="AM692" s="12">
        <f t="shared" si="1773"/>
        <v>0</v>
      </c>
      <c r="AN692" s="12">
        <f t="shared" si="1714"/>
        <v>1143.4670000000001</v>
      </c>
      <c r="AO692" s="12">
        <f t="shared" si="1715"/>
        <v>0</v>
      </c>
      <c r="AP692" s="12">
        <f t="shared" si="1716"/>
        <v>0</v>
      </c>
      <c r="AQ692" s="12">
        <f t="shared" si="1773"/>
        <v>0</v>
      </c>
      <c r="AR692" s="1"/>
    </row>
    <row r="693" spans="1:44" ht="47.25" x14ac:dyDescent="0.25">
      <c r="A693" s="9" t="s">
        <v>1366</v>
      </c>
      <c r="B693" s="11">
        <v>240</v>
      </c>
      <c r="C693" s="9"/>
      <c r="D693" s="9"/>
      <c r="E693" s="13" t="s">
        <v>427</v>
      </c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>
        <f>AH694</f>
        <v>0</v>
      </c>
      <c r="AI693" s="12">
        <f t="shared" si="1773"/>
        <v>0</v>
      </c>
      <c r="AJ693" s="12">
        <f t="shared" si="1773"/>
        <v>0</v>
      </c>
      <c r="AK693" s="12">
        <f t="shared" si="1773"/>
        <v>1143.4670000000001</v>
      </c>
      <c r="AL693" s="12">
        <f t="shared" si="1773"/>
        <v>0</v>
      </c>
      <c r="AM693" s="12">
        <f t="shared" si="1773"/>
        <v>0</v>
      </c>
      <c r="AN693" s="12">
        <f t="shared" si="1714"/>
        <v>1143.4670000000001</v>
      </c>
      <c r="AO693" s="12">
        <f t="shared" si="1715"/>
        <v>0</v>
      </c>
      <c r="AP693" s="12">
        <f t="shared" si="1716"/>
        <v>0</v>
      </c>
      <c r="AQ693" s="12">
        <f t="shared" si="1773"/>
        <v>0</v>
      </c>
      <c r="AR693" s="1"/>
    </row>
    <row r="694" spans="1:44" ht="15.75" customHeight="1" x14ac:dyDescent="0.25">
      <c r="A694" s="9" t="s">
        <v>1366</v>
      </c>
      <c r="B694" s="11">
        <v>240</v>
      </c>
      <c r="C694" s="9" t="s">
        <v>196</v>
      </c>
      <c r="D694" s="9" t="s">
        <v>185</v>
      </c>
      <c r="E694" s="13" t="s">
        <v>405</v>
      </c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>
        <v>0</v>
      </c>
      <c r="AI694" s="12">
        <v>0</v>
      </c>
      <c r="AJ694" s="12">
        <v>0</v>
      </c>
      <c r="AK694" s="12">
        <f>186.433+116.748+262.424+525.282+52.58</f>
        <v>1143.4670000000001</v>
      </c>
      <c r="AL694" s="12"/>
      <c r="AM694" s="12"/>
      <c r="AN694" s="12">
        <f t="shared" si="1714"/>
        <v>1143.4670000000001</v>
      </c>
      <c r="AO694" s="12">
        <f t="shared" si="1715"/>
        <v>0</v>
      </c>
      <c r="AP694" s="12">
        <f t="shared" si="1716"/>
        <v>0</v>
      </c>
      <c r="AQ694" s="12"/>
      <c r="AR694" s="1"/>
    </row>
    <row r="695" spans="1:44" ht="47.25" customHeight="1" x14ac:dyDescent="0.25">
      <c r="A695" s="9" t="s">
        <v>734</v>
      </c>
      <c r="B695" s="11"/>
      <c r="C695" s="9"/>
      <c r="D695" s="9"/>
      <c r="E695" s="30" t="s">
        <v>789</v>
      </c>
      <c r="F695" s="12">
        <f t="shared" ref="F695:K697" si="1774">F696</f>
        <v>133149.6</v>
      </c>
      <c r="G695" s="12">
        <f t="shared" si="1774"/>
        <v>143149.6</v>
      </c>
      <c r="H695" s="12">
        <f t="shared" si="1774"/>
        <v>143149.6</v>
      </c>
      <c r="I695" s="12">
        <f t="shared" si="1774"/>
        <v>0</v>
      </c>
      <c r="J695" s="12">
        <f t="shared" si="1774"/>
        <v>0</v>
      </c>
      <c r="K695" s="12">
        <f t="shared" si="1774"/>
        <v>0</v>
      </c>
      <c r="L695" s="12">
        <f t="shared" si="1729"/>
        <v>133149.6</v>
      </c>
      <c r="M695" s="12">
        <f t="shared" si="1730"/>
        <v>143149.6</v>
      </c>
      <c r="N695" s="12">
        <f t="shared" si="1731"/>
        <v>143149.6</v>
      </c>
      <c r="O695" s="12">
        <f t="shared" ref="O695:Q697" si="1775">O696</f>
        <v>0</v>
      </c>
      <c r="P695" s="12">
        <f t="shared" si="1775"/>
        <v>0</v>
      </c>
      <c r="Q695" s="12">
        <f t="shared" si="1775"/>
        <v>0</v>
      </c>
      <c r="R695" s="12">
        <f t="shared" si="1675"/>
        <v>133149.6</v>
      </c>
      <c r="S695" s="12">
        <f t="shared" si="1676"/>
        <v>143149.6</v>
      </c>
      <c r="T695" s="12">
        <f t="shared" si="1677"/>
        <v>143149.6</v>
      </c>
      <c r="U695" s="12">
        <f t="shared" ref="U695:V697" si="1776">U696</f>
        <v>0</v>
      </c>
      <c r="V695" s="12">
        <f t="shared" si="1776"/>
        <v>0</v>
      </c>
      <c r="W695" s="12">
        <f t="shared" si="1655"/>
        <v>133149.6</v>
      </c>
      <c r="X695" s="12">
        <f t="shared" si="1656"/>
        <v>143149.6</v>
      </c>
      <c r="Y695" s="12">
        <f t="shared" si="1657"/>
        <v>143149.6</v>
      </c>
      <c r="Z695" s="12">
        <f t="shared" ref="Z695:AB697" si="1777">Z696</f>
        <v>11787.898999999999</v>
      </c>
      <c r="AA695" s="12">
        <f t="shared" si="1777"/>
        <v>0</v>
      </c>
      <c r="AB695" s="12">
        <f t="shared" si="1777"/>
        <v>0</v>
      </c>
      <c r="AC695" s="12">
        <f t="shared" si="1768"/>
        <v>144937.49900000001</v>
      </c>
      <c r="AD695" s="12">
        <f t="shared" si="1769"/>
        <v>143149.6</v>
      </c>
      <c r="AE695" s="12">
        <f t="shared" si="1770"/>
        <v>143149.6</v>
      </c>
      <c r="AF695" s="12">
        <f t="shared" ref="AF695:AG697" si="1778">AF696</f>
        <v>2984.8440000000001</v>
      </c>
      <c r="AG695" s="12">
        <f t="shared" si="1778"/>
        <v>0</v>
      </c>
      <c r="AH695" s="12">
        <f t="shared" si="1747"/>
        <v>147922.34300000002</v>
      </c>
      <c r="AI695" s="12">
        <f t="shared" si="1748"/>
        <v>143149.6</v>
      </c>
      <c r="AJ695" s="12">
        <f t="shared" si="1749"/>
        <v>143149.6</v>
      </c>
      <c r="AK695" s="12">
        <f t="shared" ref="AK695:AQ697" si="1779">AK696</f>
        <v>1065.3019999999999</v>
      </c>
      <c r="AL695" s="12">
        <f t="shared" si="1779"/>
        <v>0</v>
      </c>
      <c r="AM695" s="12">
        <f t="shared" si="1779"/>
        <v>0</v>
      </c>
      <c r="AN695" s="12">
        <f t="shared" si="1714"/>
        <v>148987.64500000002</v>
      </c>
      <c r="AO695" s="12">
        <f t="shared" si="1715"/>
        <v>143149.6</v>
      </c>
      <c r="AP695" s="12">
        <f t="shared" si="1716"/>
        <v>143149.6</v>
      </c>
      <c r="AQ695" s="12">
        <f t="shared" si="1779"/>
        <v>0</v>
      </c>
      <c r="AR695" s="1"/>
    </row>
    <row r="696" spans="1:44" ht="15.75" customHeight="1" x14ac:dyDescent="0.25">
      <c r="A696" s="9" t="s">
        <v>734</v>
      </c>
      <c r="B696" s="11">
        <v>800</v>
      </c>
      <c r="C696" s="9"/>
      <c r="D696" s="9"/>
      <c r="E696" s="13" t="s">
        <v>440</v>
      </c>
      <c r="F696" s="12">
        <f t="shared" si="1774"/>
        <v>133149.6</v>
      </c>
      <c r="G696" s="12">
        <f t="shared" si="1774"/>
        <v>143149.6</v>
      </c>
      <c r="H696" s="12">
        <f t="shared" si="1774"/>
        <v>143149.6</v>
      </c>
      <c r="I696" s="12">
        <f t="shared" si="1774"/>
        <v>0</v>
      </c>
      <c r="J696" s="12">
        <f t="shared" si="1774"/>
        <v>0</v>
      </c>
      <c r="K696" s="12">
        <f t="shared" si="1774"/>
        <v>0</v>
      </c>
      <c r="L696" s="12">
        <f t="shared" si="1729"/>
        <v>133149.6</v>
      </c>
      <c r="M696" s="12">
        <f t="shared" si="1730"/>
        <v>143149.6</v>
      </c>
      <c r="N696" s="12">
        <f t="shared" si="1731"/>
        <v>143149.6</v>
      </c>
      <c r="O696" s="12">
        <f t="shared" si="1775"/>
        <v>0</v>
      </c>
      <c r="P696" s="12">
        <f t="shared" si="1775"/>
        <v>0</v>
      </c>
      <c r="Q696" s="12">
        <f t="shared" si="1775"/>
        <v>0</v>
      </c>
      <c r="R696" s="12">
        <f t="shared" si="1675"/>
        <v>133149.6</v>
      </c>
      <c r="S696" s="12">
        <f t="shared" si="1676"/>
        <v>143149.6</v>
      </c>
      <c r="T696" s="12">
        <f t="shared" si="1677"/>
        <v>143149.6</v>
      </c>
      <c r="U696" s="12">
        <f t="shared" si="1776"/>
        <v>0</v>
      </c>
      <c r="V696" s="12">
        <f t="shared" si="1776"/>
        <v>0</v>
      </c>
      <c r="W696" s="12">
        <f t="shared" si="1655"/>
        <v>133149.6</v>
      </c>
      <c r="X696" s="12">
        <f t="shared" si="1656"/>
        <v>143149.6</v>
      </c>
      <c r="Y696" s="12">
        <f t="shared" si="1657"/>
        <v>143149.6</v>
      </c>
      <c r="Z696" s="12">
        <f t="shared" si="1777"/>
        <v>11787.898999999999</v>
      </c>
      <c r="AA696" s="12">
        <f t="shared" si="1777"/>
        <v>0</v>
      </c>
      <c r="AB696" s="12">
        <f t="shared" si="1777"/>
        <v>0</v>
      </c>
      <c r="AC696" s="12">
        <f t="shared" si="1768"/>
        <v>144937.49900000001</v>
      </c>
      <c r="AD696" s="12">
        <f t="shared" si="1769"/>
        <v>143149.6</v>
      </c>
      <c r="AE696" s="12">
        <f t="shared" si="1770"/>
        <v>143149.6</v>
      </c>
      <c r="AF696" s="12">
        <f t="shared" si="1778"/>
        <v>2984.8440000000001</v>
      </c>
      <c r="AG696" s="12">
        <f t="shared" si="1778"/>
        <v>0</v>
      </c>
      <c r="AH696" s="12">
        <f t="shared" si="1747"/>
        <v>147922.34300000002</v>
      </c>
      <c r="AI696" s="12">
        <f t="shared" si="1748"/>
        <v>143149.6</v>
      </c>
      <c r="AJ696" s="12">
        <f t="shared" si="1749"/>
        <v>143149.6</v>
      </c>
      <c r="AK696" s="12">
        <f t="shared" si="1779"/>
        <v>1065.3019999999999</v>
      </c>
      <c r="AL696" s="12">
        <f t="shared" si="1779"/>
        <v>0</v>
      </c>
      <c r="AM696" s="12">
        <f t="shared" si="1779"/>
        <v>0</v>
      </c>
      <c r="AN696" s="12">
        <f t="shared" si="1714"/>
        <v>148987.64500000002</v>
      </c>
      <c r="AO696" s="12">
        <f t="shared" si="1715"/>
        <v>143149.6</v>
      </c>
      <c r="AP696" s="12">
        <f t="shared" si="1716"/>
        <v>143149.6</v>
      </c>
      <c r="AQ696" s="12">
        <f t="shared" si="1779"/>
        <v>0</v>
      </c>
      <c r="AR696" s="1"/>
    </row>
    <row r="697" spans="1:44" ht="78.75" customHeight="1" x14ac:dyDescent="0.25">
      <c r="A697" s="9" t="s">
        <v>734</v>
      </c>
      <c r="B697" s="11">
        <v>810</v>
      </c>
      <c r="C697" s="9"/>
      <c r="D697" s="9"/>
      <c r="E697" s="13" t="s">
        <v>441</v>
      </c>
      <c r="F697" s="12">
        <f t="shared" si="1774"/>
        <v>133149.6</v>
      </c>
      <c r="G697" s="12">
        <f t="shared" si="1774"/>
        <v>143149.6</v>
      </c>
      <c r="H697" s="12">
        <f t="shared" si="1774"/>
        <v>143149.6</v>
      </c>
      <c r="I697" s="12">
        <f t="shared" si="1774"/>
        <v>0</v>
      </c>
      <c r="J697" s="12">
        <f t="shared" si="1774"/>
        <v>0</v>
      </c>
      <c r="K697" s="12">
        <f t="shared" si="1774"/>
        <v>0</v>
      </c>
      <c r="L697" s="12">
        <f t="shared" si="1729"/>
        <v>133149.6</v>
      </c>
      <c r="M697" s="12">
        <f t="shared" si="1730"/>
        <v>143149.6</v>
      </c>
      <c r="N697" s="12">
        <f t="shared" si="1731"/>
        <v>143149.6</v>
      </c>
      <c r="O697" s="12">
        <f t="shared" si="1775"/>
        <v>0</v>
      </c>
      <c r="P697" s="12">
        <f t="shared" si="1775"/>
        <v>0</v>
      </c>
      <c r="Q697" s="12">
        <f t="shared" si="1775"/>
        <v>0</v>
      </c>
      <c r="R697" s="12">
        <f t="shared" si="1675"/>
        <v>133149.6</v>
      </c>
      <c r="S697" s="12">
        <f t="shared" si="1676"/>
        <v>143149.6</v>
      </c>
      <c r="T697" s="12">
        <f t="shared" si="1677"/>
        <v>143149.6</v>
      </c>
      <c r="U697" s="12">
        <f t="shared" si="1776"/>
        <v>0</v>
      </c>
      <c r="V697" s="12">
        <f t="shared" si="1776"/>
        <v>0</v>
      </c>
      <c r="W697" s="12">
        <f t="shared" ref="W697:W760" si="1780">R697+U697</f>
        <v>133149.6</v>
      </c>
      <c r="X697" s="12">
        <f t="shared" ref="X697:X760" si="1781">S697+V697</f>
        <v>143149.6</v>
      </c>
      <c r="Y697" s="12">
        <f t="shared" ref="Y697:Y760" si="1782">T697</f>
        <v>143149.6</v>
      </c>
      <c r="Z697" s="12">
        <f t="shared" si="1777"/>
        <v>11787.898999999999</v>
      </c>
      <c r="AA697" s="12">
        <f t="shared" si="1777"/>
        <v>0</v>
      </c>
      <c r="AB697" s="12">
        <f t="shared" si="1777"/>
        <v>0</v>
      </c>
      <c r="AC697" s="12">
        <f t="shared" si="1768"/>
        <v>144937.49900000001</v>
      </c>
      <c r="AD697" s="12">
        <f t="shared" si="1769"/>
        <v>143149.6</v>
      </c>
      <c r="AE697" s="12">
        <f t="shared" si="1770"/>
        <v>143149.6</v>
      </c>
      <c r="AF697" s="12">
        <f t="shared" si="1778"/>
        <v>2984.8440000000001</v>
      </c>
      <c r="AG697" s="12">
        <f t="shared" si="1778"/>
        <v>0</v>
      </c>
      <c r="AH697" s="12">
        <f t="shared" si="1747"/>
        <v>147922.34300000002</v>
      </c>
      <c r="AI697" s="12">
        <f t="shared" si="1748"/>
        <v>143149.6</v>
      </c>
      <c r="AJ697" s="12">
        <f t="shared" si="1749"/>
        <v>143149.6</v>
      </c>
      <c r="AK697" s="12">
        <f t="shared" si="1779"/>
        <v>1065.3019999999999</v>
      </c>
      <c r="AL697" s="12">
        <f t="shared" si="1779"/>
        <v>0</v>
      </c>
      <c r="AM697" s="12">
        <f t="shared" si="1779"/>
        <v>0</v>
      </c>
      <c r="AN697" s="12">
        <f t="shared" si="1714"/>
        <v>148987.64500000002</v>
      </c>
      <c r="AO697" s="12">
        <f t="shared" si="1715"/>
        <v>143149.6</v>
      </c>
      <c r="AP697" s="12">
        <f t="shared" si="1716"/>
        <v>143149.6</v>
      </c>
      <c r="AQ697" s="12">
        <f t="shared" si="1779"/>
        <v>0</v>
      </c>
      <c r="AR697" s="1"/>
    </row>
    <row r="698" spans="1:44" ht="15.75" customHeight="1" x14ac:dyDescent="0.25">
      <c r="A698" s="9" t="s">
        <v>734</v>
      </c>
      <c r="B698" s="11">
        <v>810</v>
      </c>
      <c r="C698" s="9" t="s">
        <v>196</v>
      </c>
      <c r="D698" s="9" t="s">
        <v>185</v>
      </c>
      <c r="E698" s="13" t="s">
        <v>405</v>
      </c>
      <c r="F698" s="12">
        <v>133149.6</v>
      </c>
      <c r="G698" s="12">
        <v>143149.6</v>
      </c>
      <c r="H698" s="12">
        <v>143149.6</v>
      </c>
      <c r="I698" s="12"/>
      <c r="J698" s="12"/>
      <c r="K698" s="12"/>
      <c r="L698" s="12">
        <f t="shared" si="1729"/>
        <v>133149.6</v>
      </c>
      <c r="M698" s="12">
        <f t="shared" si="1730"/>
        <v>143149.6</v>
      </c>
      <c r="N698" s="12">
        <f t="shared" si="1731"/>
        <v>143149.6</v>
      </c>
      <c r="O698" s="12"/>
      <c r="P698" s="12"/>
      <c r="Q698" s="12"/>
      <c r="R698" s="12">
        <f t="shared" si="1675"/>
        <v>133149.6</v>
      </c>
      <c r="S698" s="12">
        <f t="shared" si="1676"/>
        <v>143149.6</v>
      </c>
      <c r="T698" s="12">
        <f t="shared" si="1677"/>
        <v>143149.6</v>
      </c>
      <c r="U698" s="12"/>
      <c r="V698" s="12"/>
      <c r="W698" s="12">
        <f t="shared" si="1780"/>
        <v>133149.6</v>
      </c>
      <c r="X698" s="12">
        <f t="shared" si="1781"/>
        <v>143149.6</v>
      </c>
      <c r="Y698" s="12">
        <f t="shared" si="1782"/>
        <v>143149.6</v>
      </c>
      <c r="Z698" s="12">
        <v>11787.898999999999</v>
      </c>
      <c r="AA698" s="12"/>
      <c r="AB698" s="12"/>
      <c r="AC698" s="12">
        <f t="shared" si="1768"/>
        <v>144937.49900000001</v>
      </c>
      <c r="AD698" s="12">
        <f t="shared" si="1769"/>
        <v>143149.6</v>
      </c>
      <c r="AE698" s="12">
        <f t="shared" si="1770"/>
        <v>143149.6</v>
      </c>
      <c r="AF698" s="12">
        <v>2984.8440000000001</v>
      </c>
      <c r="AG698" s="12"/>
      <c r="AH698" s="12">
        <f t="shared" si="1747"/>
        <v>147922.34300000002</v>
      </c>
      <c r="AI698" s="12">
        <f t="shared" si="1748"/>
        <v>143149.6</v>
      </c>
      <c r="AJ698" s="12">
        <f t="shared" si="1749"/>
        <v>143149.6</v>
      </c>
      <c r="AK698" s="12">
        <v>1065.3019999999999</v>
      </c>
      <c r="AL698" s="12"/>
      <c r="AM698" s="12"/>
      <c r="AN698" s="12">
        <f t="shared" si="1714"/>
        <v>148987.64500000002</v>
      </c>
      <c r="AO698" s="12">
        <f t="shared" si="1715"/>
        <v>143149.6</v>
      </c>
      <c r="AP698" s="12">
        <f t="shared" si="1716"/>
        <v>143149.6</v>
      </c>
      <c r="AQ698" s="12"/>
      <c r="AR698" s="1"/>
    </row>
    <row r="699" spans="1:44" s="26" customFormat="1" ht="63" customHeight="1" x14ac:dyDescent="0.25">
      <c r="A699" s="27" t="s">
        <v>256</v>
      </c>
      <c r="B699" s="28"/>
      <c r="C699" s="27"/>
      <c r="D699" s="27"/>
      <c r="E699" s="23" t="s">
        <v>501</v>
      </c>
      <c r="F699" s="29">
        <f>F700+F789+F793</f>
        <v>1209130.5999999999</v>
      </c>
      <c r="G699" s="29">
        <f>G700+G789+G793</f>
        <v>1503161.0999999999</v>
      </c>
      <c r="H699" s="29">
        <f>H700+H789+H793</f>
        <v>1679456.6</v>
      </c>
      <c r="I699" s="29">
        <f t="shared" ref="I699:K699" si="1783">I700+I789+I793</f>
        <v>9267.4000000000233</v>
      </c>
      <c r="J699" s="29">
        <f t="shared" si="1783"/>
        <v>25000</v>
      </c>
      <c r="K699" s="29">
        <f t="shared" si="1783"/>
        <v>25000</v>
      </c>
      <c r="L699" s="29">
        <f t="shared" si="1729"/>
        <v>1218398</v>
      </c>
      <c r="M699" s="29">
        <f t="shared" si="1730"/>
        <v>1528161.0999999999</v>
      </c>
      <c r="N699" s="29">
        <f t="shared" si="1731"/>
        <v>1704456.6</v>
      </c>
      <c r="O699" s="29">
        <f t="shared" ref="O699:Q699" si="1784">O700+O789+O793</f>
        <v>53517.334000000003</v>
      </c>
      <c r="P699" s="29">
        <f t="shared" si="1784"/>
        <v>0</v>
      </c>
      <c r="Q699" s="29">
        <f t="shared" si="1784"/>
        <v>0</v>
      </c>
      <c r="R699" s="12">
        <f t="shared" si="1675"/>
        <v>1271915.334</v>
      </c>
      <c r="S699" s="12">
        <f t="shared" si="1676"/>
        <v>1528161.0999999999</v>
      </c>
      <c r="T699" s="12">
        <f t="shared" si="1677"/>
        <v>1704456.6</v>
      </c>
      <c r="U699" s="29">
        <f t="shared" ref="U699:V699" si="1785">U700+U789+U793</f>
        <v>0</v>
      </c>
      <c r="V699" s="29">
        <f t="shared" si="1785"/>
        <v>0</v>
      </c>
      <c r="W699" s="12">
        <f t="shared" si="1780"/>
        <v>1271915.334</v>
      </c>
      <c r="X699" s="12">
        <f t="shared" si="1781"/>
        <v>1528161.0999999999</v>
      </c>
      <c r="Y699" s="12">
        <f t="shared" si="1782"/>
        <v>1704456.6</v>
      </c>
      <c r="Z699" s="29">
        <f t="shared" ref="Z699:AB699" si="1786">Z700+Z789+Z793</f>
        <v>-19380.564000000002</v>
      </c>
      <c r="AA699" s="29">
        <f t="shared" si="1786"/>
        <v>0</v>
      </c>
      <c r="AB699" s="29">
        <f t="shared" si="1786"/>
        <v>0</v>
      </c>
      <c r="AC699" s="12">
        <f t="shared" si="1768"/>
        <v>1252534.77</v>
      </c>
      <c r="AD699" s="12">
        <f t="shared" si="1769"/>
        <v>1528161.0999999999</v>
      </c>
      <c r="AE699" s="12">
        <f t="shared" si="1770"/>
        <v>1704456.6</v>
      </c>
      <c r="AF699" s="29">
        <f t="shared" ref="AF699:AG699" si="1787">AF700+AF789+AF793</f>
        <v>0</v>
      </c>
      <c r="AG699" s="29">
        <f t="shared" si="1787"/>
        <v>0</v>
      </c>
      <c r="AH699" s="29">
        <f t="shared" si="1747"/>
        <v>1252534.77</v>
      </c>
      <c r="AI699" s="29">
        <f t="shared" si="1748"/>
        <v>1528161.0999999999</v>
      </c>
      <c r="AJ699" s="29">
        <f t="shared" si="1749"/>
        <v>1704456.6</v>
      </c>
      <c r="AK699" s="29">
        <f>AK700+AK789+AK793</f>
        <v>-180248.8</v>
      </c>
      <c r="AL699" s="29">
        <f>AL700+AL789+AL793</f>
        <v>180532.3</v>
      </c>
      <c r="AM699" s="29">
        <f>AM700+AM789+AM793</f>
        <v>0</v>
      </c>
      <c r="AN699" s="29">
        <f t="shared" si="1714"/>
        <v>1072285.97</v>
      </c>
      <c r="AO699" s="29">
        <f t="shared" si="1715"/>
        <v>1708693.4</v>
      </c>
      <c r="AP699" s="29">
        <f t="shared" si="1716"/>
        <v>1704456.6</v>
      </c>
      <c r="AQ699" s="29">
        <f>AQ700+AQ789+AQ793</f>
        <v>0</v>
      </c>
      <c r="AR699" s="25"/>
    </row>
    <row r="700" spans="1:44" ht="47.25" customHeight="1" x14ac:dyDescent="0.25">
      <c r="A700" s="9" t="s">
        <v>257</v>
      </c>
      <c r="B700" s="11"/>
      <c r="C700" s="9"/>
      <c r="D700" s="9"/>
      <c r="E700" s="13" t="s">
        <v>502</v>
      </c>
      <c r="F700" s="12">
        <f>F705+F721+F729+F709+F701+F717+F733+F753+F757+F761+F769+F773+F777+F781+F785+F749</f>
        <v>1166233.8999999999</v>
      </c>
      <c r="G700" s="12">
        <f t="shared" ref="G700:K700" si="1788">G705+G721+G729+G709+G701+G717+G733+G753+G757+G761+G769+G773+G777+G781+G785+G749</f>
        <v>1467661.0999999999</v>
      </c>
      <c r="H700" s="12">
        <f t="shared" si="1788"/>
        <v>1643956.6</v>
      </c>
      <c r="I700" s="12">
        <f t="shared" si="1788"/>
        <v>-15732.599999999977</v>
      </c>
      <c r="J700" s="12">
        <f t="shared" si="1788"/>
        <v>0</v>
      </c>
      <c r="K700" s="12">
        <f t="shared" si="1788"/>
        <v>0</v>
      </c>
      <c r="L700" s="12">
        <f t="shared" si="1729"/>
        <v>1150501.2999999998</v>
      </c>
      <c r="M700" s="12">
        <f t="shared" si="1730"/>
        <v>1467661.0999999999</v>
      </c>
      <c r="N700" s="12">
        <f t="shared" si="1731"/>
        <v>1643956.6</v>
      </c>
      <c r="O700" s="12">
        <f>O705+O721+O729+O709+O701+O717+O733+O753+O757+O761+O769+O773+O777+O781+O785+O749+O725+O765+O745+O713+O741+O737</f>
        <v>53516.451000000001</v>
      </c>
      <c r="P700" s="12">
        <f t="shared" ref="P700:AQ700" si="1789">P705+P721+P729+P709+P701+P717+P733+P753+P757+P761+P769+P773+P777+P781+P785+P749+P725+P765+P745+P713+P741+P737</f>
        <v>0</v>
      </c>
      <c r="Q700" s="12">
        <f t="shared" si="1789"/>
        <v>0</v>
      </c>
      <c r="R700" s="12">
        <f t="shared" si="1675"/>
        <v>1204017.7509999997</v>
      </c>
      <c r="S700" s="12">
        <f t="shared" si="1676"/>
        <v>1467661.0999999999</v>
      </c>
      <c r="T700" s="12">
        <f t="shared" si="1677"/>
        <v>1643956.6</v>
      </c>
      <c r="U700" s="12">
        <f t="shared" ref="U700:V700" si="1790">U705+U721+U729+U709+U701+U717+U733+U753+U757+U761+U769+U773+U777+U781+U785+U749+U725+U765+U745+U713+U741+U737</f>
        <v>0</v>
      </c>
      <c r="V700" s="12">
        <f t="shared" si="1790"/>
        <v>0</v>
      </c>
      <c r="W700" s="12">
        <f t="shared" si="1780"/>
        <v>1204017.7509999997</v>
      </c>
      <c r="X700" s="12">
        <f t="shared" si="1781"/>
        <v>1467661.0999999999</v>
      </c>
      <c r="Y700" s="12">
        <f t="shared" si="1782"/>
        <v>1643956.6</v>
      </c>
      <c r="Z700" s="12">
        <f t="shared" ref="Z700:AB700" si="1791">Z705+Z721+Z729+Z709+Z701+Z717+Z733+Z753+Z757+Z761+Z769+Z773+Z777+Z781+Z785+Z749+Z725+Z765+Z745+Z713+Z741+Z737</f>
        <v>-18000</v>
      </c>
      <c r="AA700" s="12">
        <f t="shared" si="1791"/>
        <v>0</v>
      </c>
      <c r="AB700" s="12">
        <f t="shared" si="1791"/>
        <v>0</v>
      </c>
      <c r="AC700" s="12">
        <f t="shared" si="1768"/>
        <v>1186017.7509999997</v>
      </c>
      <c r="AD700" s="12">
        <f t="shared" si="1769"/>
        <v>1467661.0999999999</v>
      </c>
      <c r="AE700" s="12">
        <f t="shared" si="1770"/>
        <v>1643956.6</v>
      </c>
      <c r="AF700" s="12">
        <f t="shared" ref="AF700:AG700" si="1792">AF705+AF721+AF729+AF709+AF701+AF717+AF733+AF753+AF757+AF761+AF769+AF773+AF777+AF781+AF785+AF749+AF725+AF765+AF745+AF713+AF741+AF737</f>
        <v>0</v>
      </c>
      <c r="AG700" s="12">
        <f t="shared" si="1792"/>
        <v>0</v>
      </c>
      <c r="AH700" s="12">
        <f t="shared" si="1747"/>
        <v>1186017.7509999997</v>
      </c>
      <c r="AI700" s="12">
        <f t="shared" si="1748"/>
        <v>1467661.0999999999</v>
      </c>
      <c r="AJ700" s="12">
        <f t="shared" si="1749"/>
        <v>1643956.6</v>
      </c>
      <c r="AK700" s="12">
        <f t="shared" ref="AK700:AM700" si="1793">AK705+AK721+AK729+AK709+AK701+AK717+AK733+AK753+AK757+AK761+AK769+AK773+AK777+AK781+AK785+AK749+AK725+AK765+AK745+AK713+AK741+AK737</f>
        <v>-200248.8</v>
      </c>
      <c r="AL700" s="12">
        <f t="shared" si="1793"/>
        <v>200532.3</v>
      </c>
      <c r="AM700" s="12">
        <f t="shared" si="1793"/>
        <v>0</v>
      </c>
      <c r="AN700" s="12">
        <f t="shared" si="1714"/>
        <v>985768.95099999965</v>
      </c>
      <c r="AO700" s="12">
        <f t="shared" si="1715"/>
        <v>1668193.4</v>
      </c>
      <c r="AP700" s="12">
        <f t="shared" si="1716"/>
        <v>1643956.6</v>
      </c>
      <c r="AQ700" s="12">
        <f t="shared" si="1789"/>
        <v>0</v>
      </c>
      <c r="AR700" s="1"/>
    </row>
    <row r="701" spans="1:44" ht="78.75" hidden="1" customHeight="1" x14ac:dyDescent="0.25">
      <c r="A701" s="9" t="s">
        <v>947</v>
      </c>
      <c r="B701" s="11"/>
      <c r="C701" s="9"/>
      <c r="D701" s="9"/>
      <c r="E701" s="30" t="s">
        <v>948</v>
      </c>
      <c r="F701" s="12">
        <f t="shared" ref="F701:K703" si="1794">F702</f>
        <v>758065.1</v>
      </c>
      <c r="G701" s="12">
        <f t="shared" si="1794"/>
        <v>1025745.8</v>
      </c>
      <c r="H701" s="12">
        <f t="shared" si="1794"/>
        <v>1185000</v>
      </c>
      <c r="I701" s="12">
        <f t="shared" si="1794"/>
        <v>-758065.1</v>
      </c>
      <c r="J701" s="12">
        <f t="shared" si="1794"/>
        <v>-1025745.8</v>
      </c>
      <c r="K701" s="12">
        <f t="shared" si="1794"/>
        <v>-1185000</v>
      </c>
      <c r="L701" s="12">
        <f t="shared" si="1729"/>
        <v>0</v>
      </c>
      <c r="M701" s="12">
        <f t="shared" si="1730"/>
        <v>0</v>
      </c>
      <c r="N701" s="12">
        <f t="shared" si="1731"/>
        <v>0</v>
      </c>
      <c r="O701" s="12">
        <f t="shared" ref="O701:Q703" si="1795">O702</f>
        <v>0</v>
      </c>
      <c r="P701" s="12">
        <f t="shared" si="1795"/>
        <v>0</v>
      </c>
      <c r="Q701" s="12">
        <f t="shared" si="1795"/>
        <v>0</v>
      </c>
      <c r="R701" s="12">
        <f t="shared" si="1675"/>
        <v>0</v>
      </c>
      <c r="S701" s="12">
        <f t="shared" si="1676"/>
        <v>0</v>
      </c>
      <c r="T701" s="12">
        <f t="shared" si="1677"/>
        <v>0</v>
      </c>
      <c r="U701" s="12">
        <f t="shared" ref="U701:V703" si="1796">U702</f>
        <v>0</v>
      </c>
      <c r="V701" s="12">
        <f t="shared" si="1796"/>
        <v>0</v>
      </c>
      <c r="W701" s="12">
        <f t="shared" si="1780"/>
        <v>0</v>
      </c>
      <c r="X701" s="12">
        <f t="shared" si="1781"/>
        <v>0</v>
      </c>
      <c r="Y701" s="12">
        <f t="shared" si="1782"/>
        <v>0</v>
      </c>
      <c r="Z701" s="12">
        <f t="shared" ref="Z701:AB703" si="1797">Z702</f>
        <v>0</v>
      </c>
      <c r="AA701" s="12">
        <f t="shared" si="1797"/>
        <v>0</v>
      </c>
      <c r="AB701" s="12">
        <f t="shared" si="1797"/>
        <v>0</v>
      </c>
      <c r="AC701" s="12">
        <f t="shared" si="1768"/>
        <v>0</v>
      </c>
      <c r="AD701" s="12">
        <f t="shared" si="1769"/>
        <v>0</v>
      </c>
      <c r="AE701" s="12">
        <f t="shared" si="1770"/>
        <v>0</v>
      </c>
      <c r="AF701" s="12">
        <f t="shared" ref="AF701:AG703" si="1798">AF702</f>
        <v>0</v>
      </c>
      <c r="AG701" s="12">
        <f t="shared" si="1798"/>
        <v>0</v>
      </c>
      <c r="AH701" s="12">
        <f t="shared" si="1747"/>
        <v>0</v>
      </c>
      <c r="AI701" s="12">
        <f t="shared" si="1748"/>
        <v>0</v>
      </c>
      <c r="AJ701" s="12">
        <f t="shared" si="1749"/>
        <v>0</v>
      </c>
      <c r="AK701" s="12">
        <f t="shared" ref="AK701:AQ703" si="1799">AK702</f>
        <v>0</v>
      </c>
      <c r="AL701" s="12">
        <f t="shared" si="1799"/>
        <v>0</v>
      </c>
      <c r="AM701" s="12">
        <f t="shared" si="1799"/>
        <v>0</v>
      </c>
      <c r="AN701" s="12">
        <f t="shared" si="1714"/>
        <v>0</v>
      </c>
      <c r="AO701" s="12">
        <f t="shared" si="1715"/>
        <v>0</v>
      </c>
      <c r="AP701" s="12">
        <f t="shared" si="1716"/>
        <v>0</v>
      </c>
      <c r="AQ701" s="12">
        <f t="shared" si="1799"/>
        <v>0</v>
      </c>
      <c r="AR701" s="52">
        <v>0</v>
      </c>
    </row>
    <row r="702" spans="1:44" ht="47.25" hidden="1" customHeight="1" x14ac:dyDescent="0.25">
      <c r="A702" s="9" t="s">
        <v>947</v>
      </c>
      <c r="B702" s="11">
        <v>400</v>
      </c>
      <c r="C702" s="9"/>
      <c r="D702" s="9"/>
      <c r="E702" s="13" t="s">
        <v>433</v>
      </c>
      <c r="F702" s="12">
        <f t="shared" si="1794"/>
        <v>758065.1</v>
      </c>
      <c r="G702" s="12">
        <f t="shared" si="1794"/>
        <v>1025745.8</v>
      </c>
      <c r="H702" s="12">
        <f t="shared" si="1794"/>
        <v>1185000</v>
      </c>
      <c r="I702" s="12">
        <f t="shared" si="1794"/>
        <v>-758065.1</v>
      </c>
      <c r="J702" s="12">
        <f t="shared" si="1794"/>
        <v>-1025745.8</v>
      </c>
      <c r="K702" s="12">
        <f t="shared" si="1794"/>
        <v>-1185000</v>
      </c>
      <c r="L702" s="12">
        <f t="shared" si="1729"/>
        <v>0</v>
      </c>
      <c r="M702" s="12">
        <f t="shared" si="1730"/>
        <v>0</v>
      </c>
      <c r="N702" s="12">
        <f t="shared" si="1731"/>
        <v>0</v>
      </c>
      <c r="O702" s="12">
        <f t="shared" si="1795"/>
        <v>0</v>
      </c>
      <c r="P702" s="12">
        <f t="shared" si="1795"/>
        <v>0</v>
      </c>
      <c r="Q702" s="12">
        <f t="shared" si="1795"/>
        <v>0</v>
      </c>
      <c r="R702" s="12">
        <f t="shared" si="1675"/>
        <v>0</v>
      </c>
      <c r="S702" s="12">
        <f t="shared" si="1676"/>
        <v>0</v>
      </c>
      <c r="T702" s="12">
        <f t="shared" si="1677"/>
        <v>0</v>
      </c>
      <c r="U702" s="12">
        <f t="shared" si="1796"/>
        <v>0</v>
      </c>
      <c r="V702" s="12">
        <f t="shared" si="1796"/>
        <v>0</v>
      </c>
      <c r="W702" s="12">
        <f t="shared" si="1780"/>
        <v>0</v>
      </c>
      <c r="X702" s="12">
        <f t="shared" si="1781"/>
        <v>0</v>
      </c>
      <c r="Y702" s="12">
        <f t="shared" si="1782"/>
        <v>0</v>
      </c>
      <c r="Z702" s="12">
        <f t="shared" si="1797"/>
        <v>0</v>
      </c>
      <c r="AA702" s="12">
        <f t="shared" si="1797"/>
        <v>0</v>
      </c>
      <c r="AB702" s="12">
        <f t="shared" si="1797"/>
        <v>0</v>
      </c>
      <c r="AC702" s="12">
        <f t="shared" si="1768"/>
        <v>0</v>
      </c>
      <c r="AD702" s="12">
        <f t="shared" si="1769"/>
        <v>0</v>
      </c>
      <c r="AE702" s="12">
        <f t="shared" si="1770"/>
        <v>0</v>
      </c>
      <c r="AF702" s="12">
        <f t="shared" si="1798"/>
        <v>0</v>
      </c>
      <c r="AG702" s="12">
        <f t="shared" si="1798"/>
        <v>0</v>
      </c>
      <c r="AH702" s="12">
        <f t="shared" si="1747"/>
        <v>0</v>
      </c>
      <c r="AI702" s="12">
        <f t="shared" si="1748"/>
        <v>0</v>
      </c>
      <c r="AJ702" s="12">
        <f t="shared" si="1749"/>
        <v>0</v>
      </c>
      <c r="AK702" s="12">
        <f t="shared" si="1799"/>
        <v>0</v>
      </c>
      <c r="AL702" s="12">
        <f t="shared" si="1799"/>
        <v>0</v>
      </c>
      <c r="AM702" s="12">
        <f t="shared" si="1799"/>
        <v>0</v>
      </c>
      <c r="AN702" s="12">
        <f t="shared" si="1714"/>
        <v>0</v>
      </c>
      <c r="AO702" s="12">
        <f t="shared" si="1715"/>
        <v>0</v>
      </c>
      <c r="AP702" s="12">
        <f t="shared" si="1716"/>
        <v>0</v>
      </c>
      <c r="AQ702" s="12">
        <f t="shared" si="1799"/>
        <v>0</v>
      </c>
      <c r="AR702" s="52">
        <v>0</v>
      </c>
    </row>
    <row r="703" spans="1:44" ht="15.75" hidden="1" customHeight="1" x14ac:dyDescent="0.25">
      <c r="A703" s="9" t="s">
        <v>947</v>
      </c>
      <c r="B703" s="11">
        <v>410</v>
      </c>
      <c r="C703" s="9"/>
      <c r="D703" s="9"/>
      <c r="E703" s="13" t="s">
        <v>434</v>
      </c>
      <c r="F703" s="12">
        <f t="shared" si="1794"/>
        <v>758065.1</v>
      </c>
      <c r="G703" s="12">
        <f t="shared" si="1794"/>
        <v>1025745.8</v>
      </c>
      <c r="H703" s="12">
        <f t="shared" si="1794"/>
        <v>1185000</v>
      </c>
      <c r="I703" s="12">
        <f t="shared" si="1794"/>
        <v>-758065.1</v>
      </c>
      <c r="J703" s="12">
        <f t="shared" si="1794"/>
        <v>-1025745.8</v>
      </c>
      <c r="K703" s="12">
        <f t="shared" si="1794"/>
        <v>-1185000</v>
      </c>
      <c r="L703" s="12">
        <f t="shared" si="1729"/>
        <v>0</v>
      </c>
      <c r="M703" s="12">
        <f t="shared" si="1730"/>
        <v>0</v>
      </c>
      <c r="N703" s="12">
        <f t="shared" si="1731"/>
        <v>0</v>
      </c>
      <c r="O703" s="12">
        <f t="shared" si="1795"/>
        <v>0</v>
      </c>
      <c r="P703" s="12">
        <f t="shared" si="1795"/>
        <v>0</v>
      </c>
      <c r="Q703" s="12">
        <f t="shared" si="1795"/>
        <v>0</v>
      </c>
      <c r="R703" s="12">
        <f t="shared" si="1675"/>
        <v>0</v>
      </c>
      <c r="S703" s="12">
        <f t="shared" si="1676"/>
        <v>0</v>
      </c>
      <c r="T703" s="12">
        <f t="shared" si="1677"/>
        <v>0</v>
      </c>
      <c r="U703" s="12">
        <f t="shared" si="1796"/>
        <v>0</v>
      </c>
      <c r="V703" s="12">
        <f t="shared" si="1796"/>
        <v>0</v>
      </c>
      <c r="W703" s="12">
        <f t="shared" si="1780"/>
        <v>0</v>
      </c>
      <c r="X703" s="12">
        <f t="shared" si="1781"/>
        <v>0</v>
      </c>
      <c r="Y703" s="12">
        <f t="shared" si="1782"/>
        <v>0</v>
      </c>
      <c r="Z703" s="12">
        <f t="shared" si="1797"/>
        <v>0</v>
      </c>
      <c r="AA703" s="12">
        <f t="shared" si="1797"/>
        <v>0</v>
      </c>
      <c r="AB703" s="12">
        <f t="shared" si="1797"/>
        <v>0</v>
      </c>
      <c r="AC703" s="12">
        <f t="shared" si="1768"/>
        <v>0</v>
      </c>
      <c r="AD703" s="12">
        <f t="shared" si="1769"/>
        <v>0</v>
      </c>
      <c r="AE703" s="12">
        <f t="shared" si="1770"/>
        <v>0</v>
      </c>
      <c r="AF703" s="12">
        <f t="shared" si="1798"/>
        <v>0</v>
      </c>
      <c r="AG703" s="12">
        <f t="shared" si="1798"/>
        <v>0</v>
      </c>
      <c r="AH703" s="12">
        <f t="shared" si="1747"/>
        <v>0</v>
      </c>
      <c r="AI703" s="12">
        <f t="shared" si="1748"/>
        <v>0</v>
      </c>
      <c r="AJ703" s="12">
        <f t="shared" si="1749"/>
        <v>0</v>
      </c>
      <c r="AK703" s="12">
        <f t="shared" si="1799"/>
        <v>0</v>
      </c>
      <c r="AL703" s="12">
        <f t="shared" si="1799"/>
        <v>0</v>
      </c>
      <c r="AM703" s="12">
        <f t="shared" si="1799"/>
        <v>0</v>
      </c>
      <c r="AN703" s="12">
        <f t="shared" si="1714"/>
        <v>0</v>
      </c>
      <c r="AO703" s="12">
        <f t="shared" si="1715"/>
        <v>0</v>
      </c>
      <c r="AP703" s="12">
        <f t="shared" si="1716"/>
        <v>0</v>
      </c>
      <c r="AQ703" s="12">
        <f t="shared" si="1799"/>
        <v>0</v>
      </c>
      <c r="AR703" s="52">
        <v>0</v>
      </c>
    </row>
    <row r="704" spans="1:44" ht="15.75" hidden="1" customHeight="1" x14ac:dyDescent="0.25">
      <c r="A704" s="9" t="s">
        <v>947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758065.1</v>
      </c>
      <c r="G704" s="12">
        <v>1025745.8</v>
      </c>
      <c r="H704" s="12">
        <v>1185000</v>
      </c>
      <c r="I704" s="12">
        <v>-758065.1</v>
      </c>
      <c r="J704" s="12">
        <v>-1025745.8</v>
      </c>
      <c r="K704" s="12">
        <v>-1185000</v>
      </c>
      <c r="L704" s="12">
        <f t="shared" si="1729"/>
        <v>0</v>
      </c>
      <c r="M704" s="12">
        <f t="shared" si="1730"/>
        <v>0</v>
      </c>
      <c r="N704" s="12">
        <f t="shared" si="1731"/>
        <v>0</v>
      </c>
      <c r="O704" s="12"/>
      <c r="P704" s="12"/>
      <c r="Q704" s="12"/>
      <c r="R704" s="12">
        <f t="shared" si="1675"/>
        <v>0</v>
      </c>
      <c r="S704" s="12">
        <f t="shared" si="1676"/>
        <v>0</v>
      </c>
      <c r="T704" s="12">
        <f t="shared" si="1677"/>
        <v>0</v>
      </c>
      <c r="U704" s="12"/>
      <c r="V704" s="12"/>
      <c r="W704" s="12">
        <f t="shared" si="1780"/>
        <v>0</v>
      </c>
      <c r="X704" s="12">
        <f t="shared" si="1781"/>
        <v>0</v>
      </c>
      <c r="Y704" s="12">
        <f t="shared" si="1782"/>
        <v>0</v>
      </c>
      <c r="Z704" s="12"/>
      <c r="AA704" s="12"/>
      <c r="AB704" s="12"/>
      <c r="AC704" s="12">
        <f t="shared" si="1768"/>
        <v>0</v>
      </c>
      <c r="AD704" s="12">
        <f t="shared" si="1769"/>
        <v>0</v>
      </c>
      <c r="AE704" s="12">
        <f t="shared" si="1770"/>
        <v>0</v>
      </c>
      <c r="AF704" s="12"/>
      <c r="AG704" s="12"/>
      <c r="AH704" s="12">
        <f t="shared" si="1747"/>
        <v>0</v>
      </c>
      <c r="AI704" s="12">
        <f t="shared" si="1748"/>
        <v>0</v>
      </c>
      <c r="AJ704" s="12">
        <f t="shared" si="1749"/>
        <v>0</v>
      </c>
      <c r="AK704" s="12"/>
      <c r="AL704" s="12"/>
      <c r="AM704" s="12"/>
      <c r="AN704" s="12">
        <f t="shared" si="1714"/>
        <v>0</v>
      </c>
      <c r="AO704" s="12">
        <f t="shared" si="1715"/>
        <v>0</v>
      </c>
      <c r="AP704" s="12">
        <f t="shared" si="1716"/>
        <v>0</v>
      </c>
      <c r="AQ704" s="12"/>
      <c r="AR704" s="52">
        <v>0</v>
      </c>
    </row>
    <row r="705" spans="1:44" ht="78.75" hidden="1" customHeight="1" x14ac:dyDescent="0.25">
      <c r="A705" s="9" t="s">
        <v>735</v>
      </c>
      <c r="B705" s="11"/>
      <c r="C705" s="9"/>
      <c r="D705" s="9"/>
      <c r="E705" s="30" t="s">
        <v>790</v>
      </c>
      <c r="F705" s="12">
        <f t="shared" ref="F705:K707" si="1800">F706</f>
        <v>18000</v>
      </c>
      <c r="G705" s="12">
        <f t="shared" si="1800"/>
        <v>0</v>
      </c>
      <c r="H705" s="12">
        <f t="shared" si="1800"/>
        <v>0</v>
      </c>
      <c r="I705" s="12">
        <f t="shared" si="1800"/>
        <v>0</v>
      </c>
      <c r="J705" s="12">
        <f t="shared" si="1800"/>
        <v>0</v>
      </c>
      <c r="K705" s="12">
        <f t="shared" si="1800"/>
        <v>0</v>
      </c>
      <c r="L705" s="12">
        <f t="shared" si="1729"/>
        <v>18000</v>
      </c>
      <c r="M705" s="12">
        <f t="shared" si="1730"/>
        <v>0</v>
      </c>
      <c r="N705" s="12">
        <f t="shared" si="1731"/>
        <v>0</v>
      </c>
      <c r="O705" s="12">
        <f t="shared" ref="O705:Q707" si="1801">O706</f>
        <v>0</v>
      </c>
      <c r="P705" s="12">
        <f t="shared" si="1801"/>
        <v>0</v>
      </c>
      <c r="Q705" s="12">
        <f t="shared" si="1801"/>
        <v>0</v>
      </c>
      <c r="R705" s="12">
        <f t="shared" ref="R705:R768" si="1802">L705+O705</f>
        <v>18000</v>
      </c>
      <c r="S705" s="12">
        <f t="shared" ref="S705:S768" si="1803">M705+P705</f>
        <v>0</v>
      </c>
      <c r="T705" s="12">
        <f t="shared" ref="T705:T768" si="1804">N705+Q705</f>
        <v>0</v>
      </c>
      <c r="U705" s="12">
        <f t="shared" ref="U705:V707" si="1805">U706</f>
        <v>0</v>
      </c>
      <c r="V705" s="12">
        <f t="shared" si="1805"/>
        <v>0</v>
      </c>
      <c r="W705" s="12">
        <f t="shared" si="1780"/>
        <v>18000</v>
      </c>
      <c r="X705" s="12">
        <f t="shared" si="1781"/>
        <v>0</v>
      </c>
      <c r="Y705" s="12">
        <f t="shared" si="1782"/>
        <v>0</v>
      </c>
      <c r="Z705" s="12">
        <f t="shared" ref="Z705:AB707" si="1806">Z706</f>
        <v>-18000</v>
      </c>
      <c r="AA705" s="12">
        <f t="shared" si="1806"/>
        <v>0</v>
      </c>
      <c r="AB705" s="12">
        <f t="shared" si="1806"/>
        <v>0</v>
      </c>
      <c r="AC705" s="12">
        <f t="shared" si="1768"/>
        <v>0</v>
      </c>
      <c r="AD705" s="12">
        <f t="shared" si="1769"/>
        <v>0</v>
      </c>
      <c r="AE705" s="12">
        <f t="shared" si="1770"/>
        <v>0</v>
      </c>
      <c r="AF705" s="12">
        <f t="shared" ref="AF705:AG707" si="1807">AF706</f>
        <v>0</v>
      </c>
      <c r="AG705" s="12">
        <f t="shared" si="1807"/>
        <v>0</v>
      </c>
      <c r="AH705" s="12">
        <f t="shared" si="1747"/>
        <v>0</v>
      </c>
      <c r="AI705" s="12">
        <f t="shared" si="1748"/>
        <v>0</v>
      </c>
      <c r="AJ705" s="12">
        <f t="shared" si="1749"/>
        <v>0</v>
      </c>
      <c r="AK705" s="12">
        <f t="shared" ref="AK705:AQ707" si="1808">AK706</f>
        <v>0</v>
      </c>
      <c r="AL705" s="12">
        <f t="shared" si="1808"/>
        <v>0</v>
      </c>
      <c r="AM705" s="12">
        <f t="shared" si="1808"/>
        <v>0</v>
      </c>
      <c r="AN705" s="12">
        <f t="shared" si="1714"/>
        <v>0</v>
      </c>
      <c r="AO705" s="12">
        <f t="shared" si="1715"/>
        <v>0</v>
      </c>
      <c r="AP705" s="12">
        <f t="shared" si="1716"/>
        <v>0</v>
      </c>
      <c r="AQ705" s="12">
        <f t="shared" si="1808"/>
        <v>0</v>
      </c>
      <c r="AR705" s="52">
        <v>0</v>
      </c>
    </row>
    <row r="706" spans="1:44" ht="47.25" hidden="1" customHeight="1" x14ac:dyDescent="0.25">
      <c r="A706" s="9" t="s">
        <v>735</v>
      </c>
      <c r="B706" s="11">
        <v>400</v>
      </c>
      <c r="C706" s="9"/>
      <c r="D706" s="9"/>
      <c r="E706" s="13" t="s">
        <v>433</v>
      </c>
      <c r="F706" s="12">
        <f t="shared" si="1800"/>
        <v>18000</v>
      </c>
      <c r="G706" s="12">
        <f t="shared" si="1800"/>
        <v>0</v>
      </c>
      <c r="H706" s="12">
        <f t="shared" si="1800"/>
        <v>0</v>
      </c>
      <c r="I706" s="12">
        <f t="shared" si="1800"/>
        <v>0</v>
      </c>
      <c r="J706" s="12">
        <f t="shared" si="1800"/>
        <v>0</v>
      </c>
      <c r="K706" s="12">
        <f t="shared" si="1800"/>
        <v>0</v>
      </c>
      <c r="L706" s="12">
        <f t="shared" si="1729"/>
        <v>18000</v>
      </c>
      <c r="M706" s="12">
        <f t="shared" si="1730"/>
        <v>0</v>
      </c>
      <c r="N706" s="12">
        <f t="shared" si="1731"/>
        <v>0</v>
      </c>
      <c r="O706" s="12">
        <f t="shared" si="1801"/>
        <v>0</v>
      </c>
      <c r="P706" s="12">
        <f t="shared" si="1801"/>
        <v>0</v>
      </c>
      <c r="Q706" s="12">
        <f t="shared" si="1801"/>
        <v>0</v>
      </c>
      <c r="R706" s="12">
        <f t="shared" si="1802"/>
        <v>18000</v>
      </c>
      <c r="S706" s="12">
        <f t="shared" si="1803"/>
        <v>0</v>
      </c>
      <c r="T706" s="12">
        <f t="shared" si="1804"/>
        <v>0</v>
      </c>
      <c r="U706" s="12">
        <f t="shared" si="1805"/>
        <v>0</v>
      </c>
      <c r="V706" s="12">
        <f t="shared" si="1805"/>
        <v>0</v>
      </c>
      <c r="W706" s="12">
        <f t="shared" si="1780"/>
        <v>18000</v>
      </c>
      <c r="X706" s="12">
        <f t="shared" si="1781"/>
        <v>0</v>
      </c>
      <c r="Y706" s="12">
        <f t="shared" si="1782"/>
        <v>0</v>
      </c>
      <c r="Z706" s="12">
        <f t="shared" si="1806"/>
        <v>-18000</v>
      </c>
      <c r="AA706" s="12">
        <f t="shared" si="1806"/>
        <v>0</v>
      </c>
      <c r="AB706" s="12">
        <f t="shared" si="1806"/>
        <v>0</v>
      </c>
      <c r="AC706" s="12">
        <f t="shared" si="1768"/>
        <v>0</v>
      </c>
      <c r="AD706" s="12">
        <f t="shared" si="1769"/>
        <v>0</v>
      </c>
      <c r="AE706" s="12">
        <f t="shared" si="1770"/>
        <v>0</v>
      </c>
      <c r="AF706" s="12">
        <f t="shared" si="1807"/>
        <v>0</v>
      </c>
      <c r="AG706" s="12">
        <f t="shared" si="1807"/>
        <v>0</v>
      </c>
      <c r="AH706" s="12">
        <f t="shared" si="1747"/>
        <v>0</v>
      </c>
      <c r="AI706" s="12">
        <f t="shared" si="1748"/>
        <v>0</v>
      </c>
      <c r="AJ706" s="12">
        <f t="shared" si="1749"/>
        <v>0</v>
      </c>
      <c r="AK706" s="12">
        <f t="shared" si="1808"/>
        <v>0</v>
      </c>
      <c r="AL706" s="12">
        <f t="shared" si="1808"/>
        <v>0</v>
      </c>
      <c r="AM706" s="12">
        <f t="shared" si="1808"/>
        <v>0</v>
      </c>
      <c r="AN706" s="12">
        <f t="shared" si="1714"/>
        <v>0</v>
      </c>
      <c r="AO706" s="12">
        <f t="shared" si="1715"/>
        <v>0</v>
      </c>
      <c r="AP706" s="12">
        <f t="shared" si="1716"/>
        <v>0</v>
      </c>
      <c r="AQ706" s="12">
        <f t="shared" si="1808"/>
        <v>0</v>
      </c>
      <c r="AR706" s="52">
        <v>0</v>
      </c>
    </row>
    <row r="707" spans="1:44" ht="15.75" hidden="1" customHeight="1" x14ac:dyDescent="0.25">
      <c r="A707" s="9" t="s">
        <v>735</v>
      </c>
      <c r="B707" s="11">
        <v>410</v>
      </c>
      <c r="C707" s="9"/>
      <c r="D707" s="9"/>
      <c r="E707" s="13" t="s">
        <v>434</v>
      </c>
      <c r="F707" s="12">
        <f t="shared" si="1800"/>
        <v>18000</v>
      </c>
      <c r="G707" s="12">
        <f t="shared" si="1800"/>
        <v>0</v>
      </c>
      <c r="H707" s="12">
        <f t="shared" si="1800"/>
        <v>0</v>
      </c>
      <c r="I707" s="12">
        <f t="shared" si="1800"/>
        <v>0</v>
      </c>
      <c r="J707" s="12">
        <f t="shared" si="1800"/>
        <v>0</v>
      </c>
      <c r="K707" s="12">
        <f t="shared" si="1800"/>
        <v>0</v>
      </c>
      <c r="L707" s="12">
        <f t="shared" si="1729"/>
        <v>18000</v>
      </c>
      <c r="M707" s="12">
        <f t="shared" si="1730"/>
        <v>0</v>
      </c>
      <c r="N707" s="12">
        <f t="shared" si="1731"/>
        <v>0</v>
      </c>
      <c r="O707" s="12">
        <f t="shared" si="1801"/>
        <v>0</v>
      </c>
      <c r="P707" s="12">
        <f t="shared" si="1801"/>
        <v>0</v>
      </c>
      <c r="Q707" s="12">
        <f t="shared" si="1801"/>
        <v>0</v>
      </c>
      <c r="R707" s="12">
        <f t="shared" si="1802"/>
        <v>18000</v>
      </c>
      <c r="S707" s="12">
        <f t="shared" si="1803"/>
        <v>0</v>
      </c>
      <c r="T707" s="12">
        <f t="shared" si="1804"/>
        <v>0</v>
      </c>
      <c r="U707" s="12">
        <f t="shared" si="1805"/>
        <v>0</v>
      </c>
      <c r="V707" s="12">
        <f t="shared" si="1805"/>
        <v>0</v>
      </c>
      <c r="W707" s="12">
        <f t="shared" si="1780"/>
        <v>18000</v>
      </c>
      <c r="X707" s="12">
        <f t="shared" si="1781"/>
        <v>0</v>
      </c>
      <c r="Y707" s="12">
        <f t="shared" si="1782"/>
        <v>0</v>
      </c>
      <c r="Z707" s="12">
        <f t="shared" si="1806"/>
        <v>-18000</v>
      </c>
      <c r="AA707" s="12">
        <f t="shared" si="1806"/>
        <v>0</v>
      </c>
      <c r="AB707" s="12">
        <f t="shared" si="1806"/>
        <v>0</v>
      </c>
      <c r="AC707" s="12">
        <f t="shared" si="1768"/>
        <v>0</v>
      </c>
      <c r="AD707" s="12">
        <f t="shared" si="1769"/>
        <v>0</v>
      </c>
      <c r="AE707" s="12">
        <f t="shared" si="1770"/>
        <v>0</v>
      </c>
      <c r="AF707" s="12">
        <f t="shared" si="1807"/>
        <v>0</v>
      </c>
      <c r="AG707" s="12">
        <f t="shared" si="1807"/>
        <v>0</v>
      </c>
      <c r="AH707" s="12">
        <f t="shared" si="1747"/>
        <v>0</v>
      </c>
      <c r="AI707" s="12">
        <f t="shared" si="1748"/>
        <v>0</v>
      </c>
      <c r="AJ707" s="12">
        <f t="shared" si="1749"/>
        <v>0</v>
      </c>
      <c r="AK707" s="12">
        <f t="shared" si="1808"/>
        <v>0</v>
      </c>
      <c r="AL707" s="12">
        <f t="shared" si="1808"/>
        <v>0</v>
      </c>
      <c r="AM707" s="12">
        <f t="shared" si="1808"/>
        <v>0</v>
      </c>
      <c r="AN707" s="12">
        <f t="shared" si="1714"/>
        <v>0</v>
      </c>
      <c r="AO707" s="12">
        <f t="shared" si="1715"/>
        <v>0</v>
      </c>
      <c r="AP707" s="12">
        <f t="shared" si="1716"/>
        <v>0</v>
      </c>
      <c r="AQ707" s="12">
        <f t="shared" si="1808"/>
        <v>0</v>
      </c>
      <c r="AR707" s="52">
        <v>0</v>
      </c>
    </row>
    <row r="708" spans="1:44" ht="15.75" hidden="1" customHeight="1" x14ac:dyDescent="0.25">
      <c r="A708" s="9" t="s">
        <v>735</v>
      </c>
      <c r="B708" s="11">
        <v>410</v>
      </c>
      <c r="C708" s="9" t="s">
        <v>186</v>
      </c>
      <c r="D708" s="9" t="s">
        <v>192</v>
      </c>
      <c r="E708" s="13" t="s">
        <v>401</v>
      </c>
      <c r="F708" s="12">
        <v>18000</v>
      </c>
      <c r="G708" s="12"/>
      <c r="H708" s="12"/>
      <c r="I708" s="12"/>
      <c r="J708" s="12"/>
      <c r="K708" s="12"/>
      <c r="L708" s="12">
        <f t="shared" si="1729"/>
        <v>18000</v>
      </c>
      <c r="M708" s="12">
        <f t="shared" si="1730"/>
        <v>0</v>
      </c>
      <c r="N708" s="12">
        <f t="shared" si="1731"/>
        <v>0</v>
      </c>
      <c r="O708" s="12"/>
      <c r="P708" s="12"/>
      <c r="Q708" s="12"/>
      <c r="R708" s="12">
        <f t="shared" si="1802"/>
        <v>18000</v>
      </c>
      <c r="S708" s="12">
        <f t="shared" si="1803"/>
        <v>0</v>
      </c>
      <c r="T708" s="12">
        <f t="shared" si="1804"/>
        <v>0</v>
      </c>
      <c r="U708" s="12"/>
      <c r="V708" s="12"/>
      <c r="W708" s="12">
        <f t="shared" si="1780"/>
        <v>18000</v>
      </c>
      <c r="X708" s="12">
        <f t="shared" si="1781"/>
        <v>0</v>
      </c>
      <c r="Y708" s="12">
        <f t="shared" si="1782"/>
        <v>0</v>
      </c>
      <c r="Z708" s="12">
        <v>-18000</v>
      </c>
      <c r="AA708" s="12"/>
      <c r="AB708" s="12"/>
      <c r="AC708" s="12">
        <f t="shared" si="1768"/>
        <v>0</v>
      </c>
      <c r="AD708" s="12">
        <f t="shared" si="1769"/>
        <v>0</v>
      </c>
      <c r="AE708" s="12">
        <f t="shared" si="1770"/>
        <v>0</v>
      </c>
      <c r="AF708" s="12"/>
      <c r="AG708" s="12"/>
      <c r="AH708" s="12">
        <f t="shared" si="1747"/>
        <v>0</v>
      </c>
      <c r="AI708" s="12">
        <f t="shared" si="1748"/>
        <v>0</v>
      </c>
      <c r="AJ708" s="12">
        <f t="shared" si="1749"/>
        <v>0</v>
      </c>
      <c r="AK708" s="12"/>
      <c r="AL708" s="12"/>
      <c r="AM708" s="12"/>
      <c r="AN708" s="12">
        <f t="shared" si="1714"/>
        <v>0</v>
      </c>
      <c r="AO708" s="12">
        <f t="shared" si="1715"/>
        <v>0</v>
      </c>
      <c r="AP708" s="12">
        <f t="shared" si="1716"/>
        <v>0</v>
      </c>
      <c r="AQ708" s="12"/>
      <c r="AR708" s="52">
        <v>0</v>
      </c>
    </row>
    <row r="709" spans="1:44" ht="47.25" customHeight="1" x14ac:dyDescent="0.25">
      <c r="A709" s="9" t="s">
        <v>736</v>
      </c>
      <c r="B709" s="11"/>
      <c r="C709" s="9"/>
      <c r="D709" s="9"/>
      <c r="E709" s="30" t="s">
        <v>791</v>
      </c>
      <c r="F709" s="12">
        <f t="shared" ref="F709:K711" si="1809">F710</f>
        <v>16242.8</v>
      </c>
      <c r="G709" s="12">
        <f t="shared" si="1809"/>
        <v>0</v>
      </c>
      <c r="H709" s="12">
        <f t="shared" si="1809"/>
        <v>0</v>
      </c>
      <c r="I709" s="12">
        <f t="shared" si="1809"/>
        <v>-15732.6</v>
      </c>
      <c r="J709" s="12">
        <f t="shared" si="1809"/>
        <v>0</v>
      </c>
      <c r="K709" s="12">
        <f t="shared" si="1809"/>
        <v>0</v>
      </c>
      <c r="L709" s="12">
        <f t="shared" si="1729"/>
        <v>510.19999999999891</v>
      </c>
      <c r="M709" s="12">
        <f t="shared" si="1730"/>
        <v>0</v>
      </c>
      <c r="N709" s="12">
        <f t="shared" si="1731"/>
        <v>0</v>
      </c>
      <c r="O709" s="12">
        <f t="shared" ref="O709:Q711" si="1810">O710</f>
        <v>0</v>
      </c>
      <c r="P709" s="12">
        <f t="shared" si="1810"/>
        <v>0</v>
      </c>
      <c r="Q709" s="12">
        <f t="shared" si="1810"/>
        <v>0</v>
      </c>
      <c r="R709" s="12">
        <f t="shared" si="1802"/>
        <v>510.19999999999891</v>
      </c>
      <c r="S709" s="12">
        <f t="shared" si="1803"/>
        <v>0</v>
      </c>
      <c r="T709" s="12">
        <f t="shared" si="1804"/>
        <v>0</v>
      </c>
      <c r="U709" s="12">
        <f t="shared" ref="U709:V711" si="1811">U710</f>
        <v>0</v>
      </c>
      <c r="V709" s="12">
        <f t="shared" si="1811"/>
        <v>0</v>
      </c>
      <c r="W709" s="12">
        <f t="shared" si="1780"/>
        <v>510.19999999999891</v>
      </c>
      <c r="X709" s="12">
        <f t="shared" si="1781"/>
        <v>0</v>
      </c>
      <c r="Y709" s="12">
        <f t="shared" si="1782"/>
        <v>0</v>
      </c>
      <c r="Z709" s="12">
        <f t="shared" ref="Z709:AB711" si="1812">Z710</f>
        <v>0</v>
      </c>
      <c r="AA709" s="12">
        <f t="shared" si="1812"/>
        <v>0</v>
      </c>
      <c r="AB709" s="12">
        <f t="shared" si="1812"/>
        <v>0</v>
      </c>
      <c r="AC709" s="12">
        <f t="shared" si="1768"/>
        <v>510.19999999999891</v>
      </c>
      <c r="AD709" s="12">
        <f t="shared" si="1769"/>
        <v>0</v>
      </c>
      <c r="AE709" s="12">
        <f t="shared" si="1770"/>
        <v>0</v>
      </c>
      <c r="AF709" s="12">
        <f t="shared" ref="AF709:AG711" si="1813">AF710</f>
        <v>0</v>
      </c>
      <c r="AG709" s="12">
        <f t="shared" si="1813"/>
        <v>0</v>
      </c>
      <c r="AH709" s="12">
        <f t="shared" si="1747"/>
        <v>510.19999999999891</v>
      </c>
      <c r="AI709" s="12">
        <f t="shared" si="1748"/>
        <v>0</v>
      </c>
      <c r="AJ709" s="12">
        <f t="shared" si="1749"/>
        <v>0</v>
      </c>
      <c r="AK709" s="12">
        <f t="shared" ref="AK709:AQ711" si="1814">AK710</f>
        <v>0</v>
      </c>
      <c r="AL709" s="12">
        <f t="shared" si="1814"/>
        <v>0</v>
      </c>
      <c r="AM709" s="12">
        <f t="shared" si="1814"/>
        <v>0</v>
      </c>
      <c r="AN709" s="12">
        <f t="shared" si="1714"/>
        <v>510.19999999999891</v>
      </c>
      <c r="AO709" s="12">
        <f t="shared" si="1715"/>
        <v>0</v>
      </c>
      <c r="AP709" s="12">
        <f t="shared" si="1716"/>
        <v>0</v>
      </c>
      <c r="AQ709" s="12">
        <f t="shared" si="1814"/>
        <v>0</v>
      </c>
      <c r="AR709" s="1"/>
    </row>
    <row r="710" spans="1:44" ht="47.25" customHeight="1" x14ac:dyDescent="0.25">
      <c r="A710" s="9" t="s">
        <v>736</v>
      </c>
      <c r="B710" s="11">
        <v>400</v>
      </c>
      <c r="C710" s="9"/>
      <c r="D710" s="9"/>
      <c r="E710" s="13" t="s">
        <v>433</v>
      </c>
      <c r="F710" s="12">
        <f t="shared" si="1809"/>
        <v>16242.8</v>
      </c>
      <c r="G710" s="12">
        <f t="shared" si="1809"/>
        <v>0</v>
      </c>
      <c r="H710" s="12">
        <f t="shared" si="1809"/>
        <v>0</v>
      </c>
      <c r="I710" s="12">
        <f t="shared" si="1809"/>
        <v>-15732.6</v>
      </c>
      <c r="J710" s="12">
        <f t="shared" si="1809"/>
        <v>0</v>
      </c>
      <c r="K710" s="12">
        <f t="shared" si="1809"/>
        <v>0</v>
      </c>
      <c r="L710" s="12">
        <f t="shared" si="1729"/>
        <v>510.19999999999891</v>
      </c>
      <c r="M710" s="12">
        <f t="shared" si="1730"/>
        <v>0</v>
      </c>
      <c r="N710" s="12">
        <f t="shared" si="1731"/>
        <v>0</v>
      </c>
      <c r="O710" s="12">
        <f t="shared" si="1810"/>
        <v>0</v>
      </c>
      <c r="P710" s="12">
        <f t="shared" si="1810"/>
        <v>0</v>
      </c>
      <c r="Q710" s="12">
        <f t="shared" si="1810"/>
        <v>0</v>
      </c>
      <c r="R710" s="12">
        <f t="shared" si="1802"/>
        <v>510.19999999999891</v>
      </c>
      <c r="S710" s="12">
        <f t="shared" si="1803"/>
        <v>0</v>
      </c>
      <c r="T710" s="12">
        <f t="shared" si="1804"/>
        <v>0</v>
      </c>
      <c r="U710" s="12">
        <f t="shared" si="1811"/>
        <v>0</v>
      </c>
      <c r="V710" s="12">
        <f t="shared" si="1811"/>
        <v>0</v>
      </c>
      <c r="W710" s="12">
        <f t="shared" si="1780"/>
        <v>510.19999999999891</v>
      </c>
      <c r="X710" s="12">
        <f t="shared" si="1781"/>
        <v>0</v>
      </c>
      <c r="Y710" s="12">
        <f t="shared" si="1782"/>
        <v>0</v>
      </c>
      <c r="Z710" s="12">
        <f t="shared" si="1812"/>
        <v>0</v>
      </c>
      <c r="AA710" s="12">
        <f t="shared" si="1812"/>
        <v>0</v>
      </c>
      <c r="AB710" s="12">
        <f t="shared" si="1812"/>
        <v>0</v>
      </c>
      <c r="AC710" s="12">
        <f t="shared" si="1768"/>
        <v>510.19999999999891</v>
      </c>
      <c r="AD710" s="12">
        <f t="shared" si="1769"/>
        <v>0</v>
      </c>
      <c r="AE710" s="12">
        <f t="shared" si="1770"/>
        <v>0</v>
      </c>
      <c r="AF710" s="12">
        <f t="shared" si="1813"/>
        <v>0</v>
      </c>
      <c r="AG710" s="12">
        <f t="shared" si="1813"/>
        <v>0</v>
      </c>
      <c r="AH710" s="12">
        <f t="shared" si="1747"/>
        <v>510.19999999999891</v>
      </c>
      <c r="AI710" s="12">
        <f t="shared" si="1748"/>
        <v>0</v>
      </c>
      <c r="AJ710" s="12">
        <f t="shared" si="1749"/>
        <v>0</v>
      </c>
      <c r="AK710" s="12">
        <f t="shared" si="1814"/>
        <v>0</v>
      </c>
      <c r="AL710" s="12">
        <f t="shared" si="1814"/>
        <v>0</v>
      </c>
      <c r="AM710" s="12">
        <f t="shared" si="1814"/>
        <v>0</v>
      </c>
      <c r="AN710" s="12">
        <f t="shared" si="1714"/>
        <v>510.19999999999891</v>
      </c>
      <c r="AO710" s="12">
        <f t="shared" si="1715"/>
        <v>0</v>
      </c>
      <c r="AP710" s="12">
        <f t="shared" si="1716"/>
        <v>0</v>
      </c>
      <c r="AQ710" s="12">
        <f t="shared" si="1814"/>
        <v>0</v>
      </c>
      <c r="AR710" s="1"/>
    </row>
    <row r="711" spans="1:44" ht="15.75" customHeight="1" x14ac:dyDescent="0.25">
      <c r="A711" s="9" t="s">
        <v>736</v>
      </c>
      <c r="B711" s="11">
        <v>410</v>
      </c>
      <c r="C711" s="9"/>
      <c r="D711" s="9"/>
      <c r="E711" s="13" t="s">
        <v>434</v>
      </c>
      <c r="F711" s="12">
        <f t="shared" si="1809"/>
        <v>16242.8</v>
      </c>
      <c r="G711" s="12">
        <f t="shared" si="1809"/>
        <v>0</v>
      </c>
      <c r="H711" s="12">
        <f t="shared" si="1809"/>
        <v>0</v>
      </c>
      <c r="I711" s="12">
        <f t="shared" si="1809"/>
        <v>-15732.6</v>
      </c>
      <c r="J711" s="12">
        <f t="shared" si="1809"/>
        <v>0</v>
      </c>
      <c r="K711" s="12">
        <f t="shared" si="1809"/>
        <v>0</v>
      </c>
      <c r="L711" s="12">
        <f t="shared" si="1729"/>
        <v>510.19999999999891</v>
      </c>
      <c r="M711" s="12">
        <f t="shared" si="1730"/>
        <v>0</v>
      </c>
      <c r="N711" s="12">
        <f t="shared" si="1731"/>
        <v>0</v>
      </c>
      <c r="O711" s="12">
        <f t="shared" si="1810"/>
        <v>0</v>
      </c>
      <c r="P711" s="12">
        <f t="shared" si="1810"/>
        <v>0</v>
      </c>
      <c r="Q711" s="12">
        <f t="shared" si="1810"/>
        <v>0</v>
      </c>
      <c r="R711" s="12">
        <f t="shared" si="1802"/>
        <v>510.19999999999891</v>
      </c>
      <c r="S711" s="12">
        <f t="shared" si="1803"/>
        <v>0</v>
      </c>
      <c r="T711" s="12">
        <f t="shared" si="1804"/>
        <v>0</v>
      </c>
      <c r="U711" s="12">
        <f t="shared" si="1811"/>
        <v>0</v>
      </c>
      <c r="V711" s="12">
        <f t="shared" si="1811"/>
        <v>0</v>
      </c>
      <c r="W711" s="12">
        <f t="shared" si="1780"/>
        <v>510.19999999999891</v>
      </c>
      <c r="X711" s="12">
        <f t="shared" si="1781"/>
        <v>0</v>
      </c>
      <c r="Y711" s="12">
        <f t="shared" si="1782"/>
        <v>0</v>
      </c>
      <c r="Z711" s="12">
        <f t="shared" si="1812"/>
        <v>0</v>
      </c>
      <c r="AA711" s="12">
        <f t="shared" si="1812"/>
        <v>0</v>
      </c>
      <c r="AB711" s="12">
        <f t="shared" si="1812"/>
        <v>0</v>
      </c>
      <c r="AC711" s="12">
        <f t="shared" si="1768"/>
        <v>510.19999999999891</v>
      </c>
      <c r="AD711" s="12">
        <f t="shared" si="1769"/>
        <v>0</v>
      </c>
      <c r="AE711" s="12">
        <f t="shared" si="1770"/>
        <v>0</v>
      </c>
      <c r="AF711" s="12">
        <f t="shared" si="1813"/>
        <v>0</v>
      </c>
      <c r="AG711" s="12">
        <f t="shared" si="1813"/>
        <v>0</v>
      </c>
      <c r="AH711" s="12">
        <f t="shared" si="1747"/>
        <v>510.19999999999891</v>
      </c>
      <c r="AI711" s="12">
        <f t="shared" si="1748"/>
        <v>0</v>
      </c>
      <c r="AJ711" s="12">
        <f t="shared" si="1749"/>
        <v>0</v>
      </c>
      <c r="AK711" s="12">
        <f t="shared" si="1814"/>
        <v>0</v>
      </c>
      <c r="AL711" s="12">
        <f t="shared" si="1814"/>
        <v>0</v>
      </c>
      <c r="AM711" s="12">
        <f t="shared" si="1814"/>
        <v>0</v>
      </c>
      <c r="AN711" s="12">
        <f t="shared" si="1714"/>
        <v>510.19999999999891</v>
      </c>
      <c r="AO711" s="12">
        <f t="shared" si="1715"/>
        <v>0</v>
      </c>
      <c r="AP711" s="12">
        <f t="shared" si="1716"/>
        <v>0</v>
      </c>
      <c r="AQ711" s="12">
        <f t="shared" si="1814"/>
        <v>0</v>
      </c>
      <c r="AR711" s="1"/>
    </row>
    <row r="712" spans="1:44" ht="15.75" customHeight="1" x14ac:dyDescent="0.25">
      <c r="A712" s="9" t="s">
        <v>736</v>
      </c>
      <c r="B712" s="11">
        <v>410</v>
      </c>
      <c r="C712" s="9" t="s">
        <v>186</v>
      </c>
      <c r="D712" s="9" t="s">
        <v>192</v>
      </c>
      <c r="E712" s="13" t="s">
        <v>401</v>
      </c>
      <c r="F712" s="12">
        <v>16242.8</v>
      </c>
      <c r="G712" s="12"/>
      <c r="H712" s="12"/>
      <c r="I712" s="12">
        <v>-15732.6</v>
      </c>
      <c r="J712" s="12"/>
      <c r="K712" s="12"/>
      <c r="L712" s="12">
        <f t="shared" si="1729"/>
        <v>510.19999999999891</v>
      </c>
      <c r="M712" s="12">
        <f t="shared" si="1730"/>
        <v>0</v>
      </c>
      <c r="N712" s="12">
        <f t="shared" si="1731"/>
        <v>0</v>
      </c>
      <c r="O712" s="12"/>
      <c r="P712" s="12"/>
      <c r="Q712" s="12"/>
      <c r="R712" s="12">
        <f t="shared" si="1802"/>
        <v>510.19999999999891</v>
      </c>
      <c r="S712" s="12">
        <f t="shared" si="1803"/>
        <v>0</v>
      </c>
      <c r="T712" s="12">
        <f t="shared" si="1804"/>
        <v>0</v>
      </c>
      <c r="U712" s="12"/>
      <c r="V712" s="12"/>
      <c r="W712" s="12">
        <f t="shared" si="1780"/>
        <v>510.19999999999891</v>
      </c>
      <c r="X712" s="12">
        <f t="shared" si="1781"/>
        <v>0</v>
      </c>
      <c r="Y712" s="12">
        <f t="shared" si="1782"/>
        <v>0</v>
      </c>
      <c r="Z712" s="12"/>
      <c r="AA712" s="12"/>
      <c r="AB712" s="12"/>
      <c r="AC712" s="12">
        <f t="shared" si="1768"/>
        <v>510.19999999999891</v>
      </c>
      <c r="AD712" s="12">
        <f t="shared" si="1769"/>
        <v>0</v>
      </c>
      <c r="AE712" s="12">
        <f t="shared" si="1770"/>
        <v>0</v>
      </c>
      <c r="AF712" s="12"/>
      <c r="AG712" s="12"/>
      <c r="AH712" s="12">
        <f t="shared" si="1747"/>
        <v>510.19999999999891</v>
      </c>
      <c r="AI712" s="12">
        <f t="shared" si="1748"/>
        <v>0</v>
      </c>
      <c r="AJ712" s="12">
        <f t="shared" si="1749"/>
        <v>0</v>
      </c>
      <c r="AK712" s="12"/>
      <c r="AL712" s="12"/>
      <c r="AM712" s="12"/>
      <c r="AN712" s="12">
        <f t="shared" si="1714"/>
        <v>510.19999999999891</v>
      </c>
      <c r="AO712" s="12">
        <f t="shared" si="1715"/>
        <v>0</v>
      </c>
      <c r="AP712" s="12">
        <f t="shared" si="1716"/>
        <v>0</v>
      </c>
      <c r="AQ712" s="12"/>
      <c r="AR712" s="1"/>
    </row>
    <row r="713" spans="1:44" ht="47.25" x14ac:dyDescent="0.25">
      <c r="A713" s="9" t="s">
        <v>1261</v>
      </c>
      <c r="B713" s="11"/>
      <c r="C713" s="9"/>
      <c r="D713" s="9"/>
      <c r="E713" s="17" t="s">
        <v>1262</v>
      </c>
      <c r="F713" s="12"/>
      <c r="G713" s="12"/>
      <c r="H713" s="12"/>
      <c r="I713" s="12"/>
      <c r="J713" s="12"/>
      <c r="K713" s="12"/>
      <c r="L713" s="12">
        <f>L714</f>
        <v>0</v>
      </c>
      <c r="M713" s="12">
        <f t="shared" ref="M713:AQ715" si="1815">M714</f>
        <v>0</v>
      </c>
      <c r="N713" s="12">
        <f t="shared" si="1815"/>
        <v>0</v>
      </c>
      <c r="O713" s="12">
        <f t="shared" si="1815"/>
        <v>7520.6559999999999</v>
      </c>
      <c r="P713" s="12">
        <f t="shared" si="1815"/>
        <v>0</v>
      </c>
      <c r="Q713" s="12">
        <f t="shared" si="1815"/>
        <v>0</v>
      </c>
      <c r="R713" s="12">
        <f t="shared" si="1802"/>
        <v>7520.6559999999999</v>
      </c>
      <c r="S713" s="12">
        <f t="shared" si="1803"/>
        <v>0</v>
      </c>
      <c r="T713" s="12">
        <f t="shared" si="1804"/>
        <v>0</v>
      </c>
      <c r="U713" s="12">
        <f t="shared" si="1815"/>
        <v>0</v>
      </c>
      <c r="V713" s="12">
        <f t="shared" si="1815"/>
        <v>0</v>
      </c>
      <c r="W713" s="12">
        <f t="shared" si="1780"/>
        <v>7520.6559999999999</v>
      </c>
      <c r="X713" s="12">
        <f t="shared" si="1781"/>
        <v>0</v>
      </c>
      <c r="Y713" s="12">
        <f t="shared" si="1782"/>
        <v>0</v>
      </c>
      <c r="Z713" s="12">
        <f t="shared" si="1815"/>
        <v>0</v>
      </c>
      <c r="AA713" s="12">
        <f t="shared" si="1815"/>
        <v>0</v>
      </c>
      <c r="AB713" s="12">
        <f t="shared" si="1815"/>
        <v>0</v>
      </c>
      <c r="AC713" s="12">
        <f t="shared" si="1768"/>
        <v>7520.6559999999999</v>
      </c>
      <c r="AD713" s="12">
        <f t="shared" si="1769"/>
        <v>0</v>
      </c>
      <c r="AE713" s="12">
        <f t="shared" si="1770"/>
        <v>0</v>
      </c>
      <c r="AF713" s="12">
        <f t="shared" si="1815"/>
        <v>0</v>
      </c>
      <c r="AG713" s="12">
        <f t="shared" si="1815"/>
        <v>0</v>
      </c>
      <c r="AH713" s="12">
        <f t="shared" si="1747"/>
        <v>7520.6559999999999</v>
      </c>
      <c r="AI713" s="12">
        <f t="shared" si="1748"/>
        <v>0</v>
      </c>
      <c r="AJ713" s="12">
        <f t="shared" si="1749"/>
        <v>0</v>
      </c>
      <c r="AK713" s="12">
        <f t="shared" si="1815"/>
        <v>0</v>
      </c>
      <c r="AL713" s="12">
        <f t="shared" si="1815"/>
        <v>0</v>
      </c>
      <c r="AM713" s="12">
        <f t="shared" si="1815"/>
        <v>0</v>
      </c>
      <c r="AN713" s="12">
        <f t="shared" si="1714"/>
        <v>7520.6559999999999</v>
      </c>
      <c r="AO713" s="12">
        <f t="shared" si="1715"/>
        <v>0</v>
      </c>
      <c r="AP713" s="12">
        <f t="shared" si="1716"/>
        <v>0</v>
      </c>
      <c r="AQ713" s="12">
        <f t="shared" si="1815"/>
        <v>0</v>
      </c>
      <c r="AR713" s="1"/>
    </row>
    <row r="714" spans="1:44" ht="47.25" x14ac:dyDescent="0.25">
      <c r="A714" s="9" t="s">
        <v>1261</v>
      </c>
      <c r="B714" s="11">
        <v>400</v>
      </c>
      <c r="C714" s="9"/>
      <c r="D714" s="9"/>
      <c r="E714" s="13" t="s">
        <v>433</v>
      </c>
      <c r="F714" s="12"/>
      <c r="G714" s="12"/>
      <c r="H714" s="12"/>
      <c r="I714" s="12"/>
      <c r="J714" s="12"/>
      <c r="K714" s="12"/>
      <c r="L714" s="12">
        <f>L715</f>
        <v>0</v>
      </c>
      <c r="M714" s="12">
        <f t="shared" si="1815"/>
        <v>0</v>
      </c>
      <c r="N714" s="12">
        <f t="shared" si="1815"/>
        <v>0</v>
      </c>
      <c r="O714" s="12">
        <f t="shared" si="1815"/>
        <v>7520.6559999999999</v>
      </c>
      <c r="P714" s="12">
        <f t="shared" si="1815"/>
        <v>0</v>
      </c>
      <c r="Q714" s="12">
        <f t="shared" si="1815"/>
        <v>0</v>
      </c>
      <c r="R714" s="12">
        <f t="shared" si="1802"/>
        <v>7520.6559999999999</v>
      </c>
      <c r="S714" s="12">
        <f t="shared" si="1803"/>
        <v>0</v>
      </c>
      <c r="T714" s="12">
        <f t="shared" si="1804"/>
        <v>0</v>
      </c>
      <c r="U714" s="12">
        <f t="shared" si="1815"/>
        <v>0</v>
      </c>
      <c r="V714" s="12">
        <f t="shared" si="1815"/>
        <v>0</v>
      </c>
      <c r="W714" s="12">
        <f t="shared" si="1780"/>
        <v>7520.6559999999999</v>
      </c>
      <c r="X714" s="12">
        <f t="shared" si="1781"/>
        <v>0</v>
      </c>
      <c r="Y714" s="12">
        <f t="shared" si="1782"/>
        <v>0</v>
      </c>
      <c r="Z714" s="12">
        <f t="shared" si="1815"/>
        <v>0</v>
      </c>
      <c r="AA714" s="12">
        <f t="shared" si="1815"/>
        <v>0</v>
      </c>
      <c r="AB714" s="12">
        <f t="shared" si="1815"/>
        <v>0</v>
      </c>
      <c r="AC714" s="12">
        <f t="shared" si="1768"/>
        <v>7520.6559999999999</v>
      </c>
      <c r="AD714" s="12">
        <f t="shared" si="1769"/>
        <v>0</v>
      </c>
      <c r="AE714" s="12">
        <f t="shared" si="1770"/>
        <v>0</v>
      </c>
      <c r="AF714" s="12">
        <f t="shared" si="1815"/>
        <v>0</v>
      </c>
      <c r="AG714" s="12">
        <f t="shared" si="1815"/>
        <v>0</v>
      </c>
      <c r="AH714" s="12">
        <f t="shared" si="1747"/>
        <v>7520.6559999999999</v>
      </c>
      <c r="AI714" s="12">
        <f t="shared" si="1748"/>
        <v>0</v>
      </c>
      <c r="AJ714" s="12">
        <f t="shared" si="1749"/>
        <v>0</v>
      </c>
      <c r="AK714" s="12">
        <f t="shared" si="1815"/>
        <v>0</v>
      </c>
      <c r="AL714" s="12">
        <f t="shared" si="1815"/>
        <v>0</v>
      </c>
      <c r="AM714" s="12">
        <f t="shared" si="1815"/>
        <v>0</v>
      </c>
      <c r="AN714" s="12">
        <f t="shared" si="1714"/>
        <v>7520.6559999999999</v>
      </c>
      <c r="AO714" s="12">
        <f t="shared" si="1715"/>
        <v>0</v>
      </c>
      <c r="AP714" s="12">
        <f t="shared" si="1716"/>
        <v>0</v>
      </c>
      <c r="AQ714" s="12">
        <f t="shared" si="1815"/>
        <v>0</v>
      </c>
      <c r="AR714" s="1"/>
    </row>
    <row r="715" spans="1:44" ht="15.75" customHeight="1" x14ac:dyDescent="0.25">
      <c r="A715" s="9" t="s">
        <v>1261</v>
      </c>
      <c r="B715" s="11">
        <v>410</v>
      </c>
      <c r="C715" s="9"/>
      <c r="D715" s="9"/>
      <c r="E715" s="13" t="s">
        <v>434</v>
      </c>
      <c r="F715" s="12"/>
      <c r="G715" s="12"/>
      <c r="H715" s="12"/>
      <c r="I715" s="12"/>
      <c r="J715" s="12"/>
      <c r="K715" s="12"/>
      <c r="L715" s="12">
        <f>L716</f>
        <v>0</v>
      </c>
      <c r="M715" s="12">
        <f t="shared" si="1815"/>
        <v>0</v>
      </c>
      <c r="N715" s="12">
        <f t="shared" si="1815"/>
        <v>0</v>
      </c>
      <c r="O715" s="12">
        <f t="shared" si="1815"/>
        <v>7520.6559999999999</v>
      </c>
      <c r="P715" s="12">
        <f t="shared" si="1815"/>
        <v>0</v>
      </c>
      <c r="Q715" s="12">
        <f t="shared" si="1815"/>
        <v>0</v>
      </c>
      <c r="R715" s="12">
        <f t="shared" si="1802"/>
        <v>7520.6559999999999</v>
      </c>
      <c r="S715" s="12">
        <f t="shared" si="1803"/>
        <v>0</v>
      </c>
      <c r="T715" s="12">
        <f t="shared" si="1804"/>
        <v>0</v>
      </c>
      <c r="U715" s="12">
        <f t="shared" si="1815"/>
        <v>0</v>
      </c>
      <c r="V715" s="12">
        <f t="shared" si="1815"/>
        <v>0</v>
      </c>
      <c r="W715" s="12">
        <f t="shared" si="1780"/>
        <v>7520.6559999999999</v>
      </c>
      <c r="X715" s="12">
        <f t="shared" si="1781"/>
        <v>0</v>
      </c>
      <c r="Y715" s="12">
        <f t="shared" si="1782"/>
        <v>0</v>
      </c>
      <c r="Z715" s="12">
        <f t="shared" si="1815"/>
        <v>0</v>
      </c>
      <c r="AA715" s="12">
        <f t="shared" si="1815"/>
        <v>0</v>
      </c>
      <c r="AB715" s="12">
        <f t="shared" si="1815"/>
        <v>0</v>
      </c>
      <c r="AC715" s="12">
        <f t="shared" si="1768"/>
        <v>7520.6559999999999</v>
      </c>
      <c r="AD715" s="12">
        <f t="shared" si="1769"/>
        <v>0</v>
      </c>
      <c r="AE715" s="12">
        <f t="shared" si="1770"/>
        <v>0</v>
      </c>
      <c r="AF715" s="12">
        <f t="shared" si="1815"/>
        <v>0</v>
      </c>
      <c r="AG715" s="12">
        <f t="shared" si="1815"/>
        <v>0</v>
      </c>
      <c r="AH715" s="12">
        <f t="shared" si="1747"/>
        <v>7520.6559999999999</v>
      </c>
      <c r="AI715" s="12">
        <f t="shared" si="1748"/>
        <v>0</v>
      </c>
      <c r="AJ715" s="12">
        <f t="shared" si="1749"/>
        <v>0</v>
      </c>
      <c r="AK715" s="12">
        <f t="shared" si="1815"/>
        <v>0</v>
      </c>
      <c r="AL715" s="12">
        <f t="shared" si="1815"/>
        <v>0</v>
      </c>
      <c r="AM715" s="12">
        <f t="shared" si="1815"/>
        <v>0</v>
      </c>
      <c r="AN715" s="12">
        <f t="shared" si="1714"/>
        <v>7520.6559999999999</v>
      </c>
      <c r="AO715" s="12">
        <f t="shared" si="1715"/>
        <v>0</v>
      </c>
      <c r="AP715" s="12">
        <f t="shared" si="1716"/>
        <v>0</v>
      </c>
      <c r="AQ715" s="12">
        <f t="shared" si="1815"/>
        <v>0</v>
      </c>
      <c r="AR715" s="1"/>
    </row>
    <row r="716" spans="1:44" ht="15.75" customHeight="1" x14ac:dyDescent="0.25">
      <c r="A716" s="9" t="s">
        <v>1261</v>
      </c>
      <c r="B716" s="11">
        <v>410</v>
      </c>
      <c r="C716" s="9" t="s">
        <v>186</v>
      </c>
      <c r="D716" s="9" t="s">
        <v>192</v>
      </c>
      <c r="E716" s="13" t="s">
        <v>401</v>
      </c>
      <c r="F716" s="12"/>
      <c r="G716" s="12"/>
      <c r="H716" s="12"/>
      <c r="I716" s="12"/>
      <c r="J716" s="12"/>
      <c r="K716" s="12"/>
      <c r="L716" s="12">
        <v>0</v>
      </c>
      <c r="M716" s="12">
        <v>0</v>
      </c>
      <c r="N716" s="12">
        <v>0</v>
      </c>
      <c r="O716" s="12">
        <v>7520.6559999999999</v>
      </c>
      <c r="P716" s="12"/>
      <c r="Q716" s="12"/>
      <c r="R716" s="12">
        <f t="shared" si="1802"/>
        <v>7520.6559999999999</v>
      </c>
      <c r="S716" s="12">
        <f t="shared" si="1803"/>
        <v>0</v>
      </c>
      <c r="T716" s="12">
        <f t="shared" si="1804"/>
        <v>0</v>
      </c>
      <c r="U716" s="12"/>
      <c r="V716" s="12"/>
      <c r="W716" s="12">
        <f t="shared" si="1780"/>
        <v>7520.6559999999999</v>
      </c>
      <c r="X716" s="12">
        <f t="shared" si="1781"/>
        <v>0</v>
      </c>
      <c r="Y716" s="12">
        <f t="shared" si="1782"/>
        <v>0</v>
      </c>
      <c r="Z716" s="12"/>
      <c r="AA716" s="12"/>
      <c r="AB716" s="12"/>
      <c r="AC716" s="12">
        <f t="shared" si="1768"/>
        <v>7520.6559999999999</v>
      </c>
      <c r="AD716" s="12">
        <f t="shared" si="1769"/>
        <v>0</v>
      </c>
      <c r="AE716" s="12">
        <f t="shared" si="1770"/>
        <v>0</v>
      </c>
      <c r="AF716" s="12"/>
      <c r="AG716" s="12"/>
      <c r="AH716" s="12">
        <f t="shared" si="1747"/>
        <v>7520.6559999999999</v>
      </c>
      <c r="AI716" s="12">
        <f t="shared" si="1748"/>
        <v>0</v>
      </c>
      <c r="AJ716" s="12">
        <f t="shared" si="1749"/>
        <v>0</v>
      </c>
      <c r="AK716" s="12"/>
      <c r="AL716" s="12"/>
      <c r="AM716" s="12"/>
      <c r="AN716" s="12">
        <f t="shared" si="1714"/>
        <v>7520.6559999999999</v>
      </c>
      <c r="AO716" s="12">
        <f t="shared" si="1715"/>
        <v>0</v>
      </c>
      <c r="AP716" s="12">
        <f t="shared" si="1716"/>
        <v>0</v>
      </c>
      <c r="AQ716" s="12"/>
      <c r="AR716" s="1"/>
    </row>
    <row r="717" spans="1:44" ht="63" customHeight="1" x14ac:dyDescent="0.25">
      <c r="A717" s="9" t="s">
        <v>895</v>
      </c>
      <c r="B717" s="11"/>
      <c r="C717" s="9"/>
      <c r="D717" s="9"/>
      <c r="E717" s="17" t="s">
        <v>1175</v>
      </c>
      <c r="F717" s="12">
        <f t="shared" ref="F717:K719" si="1816">F718</f>
        <v>6397.1</v>
      </c>
      <c r="G717" s="12">
        <f t="shared" si="1816"/>
        <v>0</v>
      </c>
      <c r="H717" s="12">
        <f t="shared" si="1816"/>
        <v>0</v>
      </c>
      <c r="I717" s="12">
        <f t="shared" si="1816"/>
        <v>0</v>
      </c>
      <c r="J717" s="12">
        <f t="shared" si="1816"/>
        <v>0</v>
      </c>
      <c r="K717" s="12">
        <f t="shared" si="1816"/>
        <v>0</v>
      </c>
      <c r="L717" s="12">
        <f t="shared" si="1729"/>
        <v>6397.1</v>
      </c>
      <c r="M717" s="12">
        <f t="shared" si="1730"/>
        <v>0</v>
      </c>
      <c r="N717" s="12">
        <f t="shared" si="1731"/>
        <v>0</v>
      </c>
      <c r="O717" s="12">
        <f t="shared" ref="O717:Q719" si="1817">O718</f>
        <v>0</v>
      </c>
      <c r="P717" s="12">
        <f t="shared" si="1817"/>
        <v>0</v>
      </c>
      <c r="Q717" s="12">
        <f t="shared" si="1817"/>
        <v>0</v>
      </c>
      <c r="R717" s="12">
        <f t="shared" si="1802"/>
        <v>6397.1</v>
      </c>
      <c r="S717" s="12">
        <f t="shared" si="1803"/>
        <v>0</v>
      </c>
      <c r="T717" s="12">
        <f t="shared" si="1804"/>
        <v>0</v>
      </c>
      <c r="U717" s="12">
        <f t="shared" ref="U717:V719" si="1818">U718</f>
        <v>0</v>
      </c>
      <c r="V717" s="12">
        <f t="shared" si="1818"/>
        <v>0</v>
      </c>
      <c r="W717" s="12">
        <f t="shared" si="1780"/>
        <v>6397.1</v>
      </c>
      <c r="X717" s="12">
        <f t="shared" si="1781"/>
        <v>0</v>
      </c>
      <c r="Y717" s="12">
        <f t="shared" si="1782"/>
        <v>0</v>
      </c>
      <c r="Z717" s="12">
        <f t="shared" ref="Z717:AB719" si="1819">Z718</f>
        <v>0</v>
      </c>
      <c r="AA717" s="12">
        <f t="shared" si="1819"/>
        <v>0</v>
      </c>
      <c r="AB717" s="12">
        <f t="shared" si="1819"/>
        <v>0</v>
      </c>
      <c r="AC717" s="12">
        <f t="shared" si="1768"/>
        <v>6397.1</v>
      </c>
      <c r="AD717" s="12">
        <f t="shared" si="1769"/>
        <v>0</v>
      </c>
      <c r="AE717" s="12">
        <f t="shared" si="1770"/>
        <v>0</v>
      </c>
      <c r="AF717" s="12">
        <f t="shared" ref="AF717:AG719" si="1820">AF718</f>
        <v>0</v>
      </c>
      <c r="AG717" s="12">
        <f t="shared" si="1820"/>
        <v>0</v>
      </c>
      <c r="AH717" s="12">
        <f t="shared" si="1747"/>
        <v>6397.1</v>
      </c>
      <c r="AI717" s="12">
        <f t="shared" si="1748"/>
        <v>0</v>
      </c>
      <c r="AJ717" s="12">
        <f t="shared" si="1749"/>
        <v>0</v>
      </c>
      <c r="AK717" s="12">
        <f t="shared" ref="AK717:AQ719" si="1821">AK718</f>
        <v>0</v>
      </c>
      <c r="AL717" s="12">
        <f t="shared" si="1821"/>
        <v>0</v>
      </c>
      <c r="AM717" s="12">
        <f t="shared" si="1821"/>
        <v>0</v>
      </c>
      <c r="AN717" s="12">
        <f t="shared" si="1714"/>
        <v>6397.1</v>
      </c>
      <c r="AO717" s="12">
        <f t="shared" si="1715"/>
        <v>0</v>
      </c>
      <c r="AP717" s="12">
        <f t="shared" si="1716"/>
        <v>0</v>
      </c>
      <c r="AQ717" s="12">
        <f t="shared" si="1821"/>
        <v>0</v>
      </c>
      <c r="AR717" s="1"/>
    </row>
    <row r="718" spans="1:44" ht="47.25" customHeight="1" x14ac:dyDescent="0.25">
      <c r="A718" s="9" t="s">
        <v>895</v>
      </c>
      <c r="B718" s="11">
        <v>400</v>
      </c>
      <c r="C718" s="9"/>
      <c r="D718" s="9"/>
      <c r="E718" s="13" t="s">
        <v>433</v>
      </c>
      <c r="F718" s="12">
        <f t="shared" si="1816"/>
        <v>6397.1</v>
      </c>
      <c r="G718" s="12">
        <f t="shared" si="1816"/>
        <v>0</v>
      </c>
      <c r="H718" s="12">
        <f t="shared" si="1816"/>
        <v>0</v>
      </c>
      <c r="I718" s="12">
        <f t="shared" si="1816"/>
        <v>0</v>
      </c>
      <c r="J718" s="12">
        <f t="shared" si="1816"/>
        <v>0</v>
      </c>
      <c r="K718" s="12">
        <f t="shared" si="1816"/>
        <v>0</v>
      </c>
      <c r="L718" s="12">
        <f t="shared" si="1729"/>
        <v>6397.1</v>
      </c>
      <c r="M718" s="12">
        <f t="shared" si="1730"/>
        <v>0</v>
      </c>
      <c r="N718" s="12">
        <f t="shared" si="1731"/>
        <v>0</v>
      </c>
      <c r="O718" s="12">
        <f t="shared" si="1817"/>
        <v>0</v>
      </c>
      <c r="P718" s="12">
        <f t="shared" si="1817"/>
        <v>0</v>
      </c>
      <c r="Q718" s="12">
        <f t="shared" si="1817"/>
        <v>0</v>
      </c>
      <c r="R718" s="12">
        <f t="shared" si="1802"/>
        <v>6397.1</v>
      </c>
      <c r="S718" s="12">
        <f t="shared" si="1803"/>
        <v>0</v>
      </c>
      <c r="T718" s="12">
        <f t="shared" si="1804"/>
        <v>0</v>
      </c>
      <c r="U718" s="12">
        <f t="shared" si="1818"/>
        <v>0</v>
      </c>
      <c r="V718" s="12">
        <f t="shared" si="1818"/>
        <v>0</v>
      </c>
      <c r="W718" s="12">
        <f t="shared" si="1780"/>
        <v>6397.1</v>
      </c>
      <c r="X718" s="12">
        <f t="shared" si="1781"/>
        <v>0</v>
      </c>
      <c r="Y718" s="12">
        <f t="shared" si="1782"/>
        <v>0</v>
      </c>
      <c r="Z718" s="12">
        <f t="shared" si="1819"/>
        <v>0</v>
      </c>
      <c r="AA718" s="12">
        <f t="shared" si="1819"/>
        <v>0</v>
      </c>
      <c r="AB718" s="12">
        <f t="shared" si="1819"/>
        <v>0</v>
      </c>
      <c r="AC718" s="12">
        <f t="shared" si="1768"/>
        <v>6397.1</v>
      </c>
      <c r="AD718" s="12">
        <f t="shared" si="1769"/>
        <v>0</v>
      </c>
      <c r="AE718" s="12">
        <f t="shared" si="1770"/>
        <v>0</v>
      </c>
      <c r="AF718" s="12">
        <f t="shared" si="1820"/>
        <v>0</v>
      </c>
      <c r="AG718" s="12">
        <f t="shared" si="1820"/>
        <v>0</v>
      </c>
      <c r="AH718" s="12">
        <f t="shared" si="1747"/>
        <v>6397.1</v>
      </c>
      <c r="AI718" s="12">
        <f t="shared" si="1748"/>
        <v>0</v>
      </c>
      <c r="AJ718" s="12">
        <f t="shared" si="1749"/>
        <v>0</v>
      </c>
      <c r="AK718" s="12">
        <f t="shared" si="1821"/>
        <v>0</v>
      </c>
      <c r="AL718" s="12">
        <f t="shared" si="1821"/>
        <v>0</v>
      </c>
      <c r="AM718" s="12">
        <f t="shared" si="1821"/>
        <v>0</v>
      </c>
      <c r="AN718" s="12">
        <f t="shared" si="1714"/>
        <v>6397.1</v>
      </c>
      <c r="AO718" s="12">
        <f t="shared" si="1715"/>
        <v>0</v>
      </c>
      <c r="AP718" s="12">
        <f t="shared" si="1716"/>
        <v>0</v>
      </c>
      <c r="AQ718" s="12">
        <f t="shared" si="1821"/>
        <v>0</v>
      </c>
      <c r="AR718" s="1"/>
    </row>
    <row r="719" spans="1:44" ht="15.75" customHeight="1" x14ac:dyDescent="0.25">
      <c r="A719" s="9" t="s">
        <v>895</v>
      </c>
      <c r="B719" s="11">
        <v>410</v>
      </c>
      <c r="C719" s="9"/>
      <c r="D719" s="9"/>
      <c r="E719" s="13" t="s">
        <v>434</v>
      </c>
      <c r="F719" s="12">
        <f t="shared" si="1816"/>
        <v>6397.1</v>
      </c>
      <c r="G719" s="12">
        <f t="shared" si="1816"/>
        <v>0</v>
      </c>
      <c r="H719" s="12">
        <f t="shared" si="1816"/>
        <v>0</v>
      </c>
      <c r="I719" s="12">
        <f t="shared" si="1816"/>
        <v>0</v>
      </c>
      <c r="J719" s="12">
        <f t="shared" si="1816"/>
        <v>0</v>
      </c>
      <c r="K719" s="12">
        <f t="shared" si="1816"/>
        <v>0</v>
      </c>
      <c r="L719" s="12">
        <f t="shared" si="1729"/>
        <v>6397.1</v>
      </c>
      <c r="M719" s="12">
        <f t="shared" si="1730"/>
        <v>0</v>
      </c>
      <c r="N719" s="12">
        <f t="shared" si="1731"/>
        <v>0</v>
      </c>
      <c r="O719" s="12">
        <f t="shared" si="1817"/>
        <v>0</v>
      </c>
      <c r="P719" s="12">
        <f t="shared" si="1817"/>
        <v>0</v>
      </c>
      <c r="Q719" s="12">
        <f t="shared" si="1817"/>
        <v>0</v>
      </c>
      <c r="R719" s="12">
        <f t="shared" si="1802"/>
        <v>6397.1</v>
      </c>
      <c r="S719" s="12">
        <f t="shared" si="1803"/>
        <v>0</v>
      </c>
      <c r="T719" s="12">
        <f t="shared" si="1804"/>
        <v>0</v>
      </c>
      <c r="U719" s="12">
        <f t="shared" si="1818"/>
        <v>0</v>
      </c>
      <c r="V719" s="12">
        <f t="shared" si="1818"/>
        <v>0</v>
      </c>
      <c r="W719" s="12">
        <f t="shared" si="1780"/>
        <v>6397.1</v>
      </c>
      <c r="X719" s="12">
        <f t="shared" si="1781"/>
        <v>0</v>
      </c>
      <c r="Y719" s="12">
        <f t="shared" si="1782"/>
        <v>0</v>
      </c>
      <c r="Z719" s="12">
        <f t="shared" si="1819"/>
        <v>0</v>
      </c>
      <c r="AA719" s="12">
        <f t="shared" si="1819"/>
        <v>0</v>
      </c>
      <c r="AB719" s="12">
        <f t="shared" si="1819"/>
        <v>0</v>
      </c>
      <c r="AC719" s="12">
        <f t="shared" si="1768"/>
        <v>6397.1</v>
      </c>
      <c r="AD719" s="12">
        <f t="shared" si="1769"/>
        <v>0</v>
      </c>
      <c r="AE719" s="12">
        <f t="shared" si="1770"/>
        <v>0</v>
      </c>
      <c r="AF719" s="12">
        <f t="shared" si="1820"/>
        <v>0</v>
      </c>
      <c r="AG719" s="12">
        <f t="shared" si="1820"/>
        <v>0</v>
      </c>
      <c r="AH719" s="12">
        <f t="shared" si="1747"/>
        <v>6397.1</v>
      </c>
      <c r="AI719" s="12">
        <f t="shared" si="1748"/>
        <v>0</v>
      </c>
      <c r="AJ719" s="12">
        <f t="shared" si="1749"/>
        <v>0</v>
      </c>
      <c r="AK719" s="12">
        <f t="shared" si="1821"/>
        <v>0</v>
      </c>
      <c r="AL719" s="12">
        <f t="shared" si="1821"/>
        <v>0</v>
      </c>
      <c r="AM719" s="12">
        <f t="shared" si="1821"/>
        <v>0</v>
      </c>
      <c r="AN719" s="12">
        <f t="shared" si="1714"/>
        <v>6397.1</v>
      </c>
      <c r="AO719" s="12">
        <f t="shared" si="1715"/>
        <v>0</v>
      </c>
      <c r="AP719" s="12">
        <f t="shared" si="1716"/>
        <v>0</v>
      </c>
      <c r="AQ719" s="12">
        <f t="shared" si="1821"/>
        <v>0</v>
      </c>
      <c r="AR719" s="1"/>
    </row>
    <row r="720" spans="1:44" ht="15.75" customHeight="1" x14ac:dyDescent="0.25">
      <c r="A720" s="9" t="s">
        <v>895</v>
      </c>
      <c r="B720" s="11">
        <v>410</v>
      </c>
      <c r="C720" s="9" t="s">
        <v>186</v>
      </c>
      <c r="D720" s="9" t="s">
        <v>192</v>
      </c>
      <c r="E720" s="13" t="s">
        <v>401</v>
      </c>
      <c r="F720" s="12">
        <v>6397.1</v>
      </c>
      <c r="G720" s="12"/>
      <c r="H720" s="12"/>
      <c r="I720" s="12"/>
      <c r="J720" s="12"/>
      <c r="K720" s="12"/>
      <c r="L720" s="12">
        <f t="shared" si="1729"/>
        <v>6397.1</v>
      </c>
      <c r="M720" s="12">
        <f t="shared" si="1730"/>
        <v>0</v>
      </c>
      <c r="N720" s="12">
        <f t="shared" si="1731"/>
        <v>0</v>
      </c>
      <c r="O720" s="12"/>
      <c r="P720" s="12"/>
      <c r="Q720" s="12"/>
      <c r="R720" s="12">
        <f t="shared" si="1802"/>
        <v>6397.1</v>
      </c>
      <c r="S720" s="12">
        <f t="shared" si="1803"/>
        <v>0</v>
      </c>
      <c r="T720" s="12">
        <f t="shared" si="1804"/>
        <v>0</v>
      </c>
      <c r="U720" s="12"/>
      <c r="V720" s="12"/>
      <c r="W720" s="12">
        <f t="shared" si="1780"/>
        <v>6397.1</v>
      </c>
      <c r="X720" s="12">
        <f t="shared" si="1781"/>
        <v>0</v>
      </c>
      <c r="Y720" s="12">
        <f t="shared" si="1782"/>
        <v>0</v>
      </c>
      <c r="Z720" s="12"/>
      <c r="AA720" s="12"/>
      <c r="AB720" s="12"/>
      <c r="AC720" s="12">
        <f t="shared" si="1768"/>
        <v>6397.1</v>
      </c>
      <c r="AD720" s="12">
        <f t="shared" si="1769"/>
        <v>0</v>
      </c>
      <c r="AE720" s="12">
        <f t="shared" si="1770"/>
        <v>0</v>
      </c>
      <c r="AF720" s="12"/>
      <c r="AG720" s="12"/>
      <c r="AH720" s="12">
        <f t="shared" si="1747"/>
        <v>6397.1</v>
      </c>
      <c r="AI720" s="12">
        <f t="shared" si="1748"/>
        <v>0</v>
      </c>
      <c r="AJ720" s="12">
        <f t="shared" si="1749"/>
        <v>0</v>
      </c>
      <c r="AK720" s="12"/>
      <c r="AL720" s="12"/>
      <c r="AM720" s="12"/>
      <c r="AN720" s="12">
        <f t="shared" ref="AN720:AN783" si="1822">AH720+AK720</f>
        <v>6397.1</v>
      </c>
      <c r="AO720" s="12">
        <f t="shared" ref="AO720:AO783" si="1823">AI720+AL720</f>
        <v>0</v>
      </c>
      <c r="AP720" s="12">
        <f t="shared" ref="AP720:AP783" si="1824">AJ720+AM720</f>
        <v>0</v>
      </c>
      <c r="AQ720" s="12"/>
      <c r="AR720" s="1"/>
    </row>
    <row r="721" spans="1:44" ht="78.75" customHeight="1" x14ac:dyDescent="0.25">
      <c r="A721" s="9" t="s">
        <v>11</v>
      </c>
      <c r="B721" s="11"/>
      <c r="C721" s="9"/>
      <c r="D721" s="9"/>
      <c r="E721" s="30" t="s">
        <v>691</v>
      </c>
      <c r="F721" s="12">
        <f t="shared" ref="F721:K723" si="1825">F722</f>
        <v>6140.6</v>
      </c>
      <c r="G721" s="12">
        <f t="shared" si="1825"/>
        <v>100000</v>
      </c>
      <c r="H721" s="12">
        <f t="shared" si="1825"/>
        <v>63956.6</v>
      </c>
      <c r="I721" s="12">
        <f t="shared" si="1825"/>
        <v>0</v>
      </c>
      <c r="J721" s="12">
        <f t="shared" si="1825"/>
        <v>0</v>
      </c>
      <c r="K721" s="12">
        <f t="shared" si="1825"/>
        <v>0</v>
      </c>
      <c r="L721" s="12">
        <f t="shared" si="1729"/>
        <v>6140.6</v>
      </c>
      <c r="M721" s="12">
        <f t="shared" si="1730"/>
        <v>100000</v>
      </c>
      <c r="N721" s="12">
        <f t="shared" si="1731"/>
        <v>63956.6</v>
      </c>
      <c r="O721" s="12">
        <f t="shared" ref="O721:Q723" si="1826">O722</f>
        <v>11616</v>
      </c>
      <c r="P721" s="12">
        <f t="shared" si="1826"/>
        <v>0</v>
      </c>
      <c r="Q721" s="12">
        <f t="shared" si="1826"/>
        <v>0</v>
      </c>
      <c r="R721" s="12">
        <f t="shared" si="1802"/>
        <v>17756.599999999999</v>
      </c>
      <c r="S721" s="12">
        <f t="shared" si="1803"/>
        <v>100000</v>
      </c>
      <c r="T721" s="12">
        <f t="shared" si="1804"/>
        <v>63956.6</v>
      </c>
      <c r="U721" s="12">
        <f t="shared" ref="U721:V723" si="1827">U722</f>
        <v>0</v>
      </c>
      <c r="V721" s="12">
        <f t="shared" si="1827"/>
        <v>0</v>
      </c>
      <c r="W721" s="12">
        <f t="shared" si="1780"/>
        <v>17756.599999999999</v>
      </c>
      <c r="X721" s="12">
        <f t="shared" si="1781"/>
        <v>100000</v>
      </c>
      <c r="Y721" s="12">
        <f t="shared" si="1782"/>
        <v>63956.6</v>
      </c>
      <c r="Z721" s="12">
        <f t="shared" ref="Z721:AB723" si="1828">Z722</f>
        <v>0</v>
      </c>
      <c r="AA721" s="12">
        <f t="shared" si="1828"/>
        <v>0</v>
      </c>
      <c r="AB721" s="12">
        <f t="shared" si="1828"/>
        <v>0</v>
      </c>
      <c r="AC721" s="12">
        <f t="shared" si="1768"/>
        <v>17756.599999999999</v>
      </c>
      <c r="AD721" s="12">
        <f t="shared" si="1769"/>
        <v>100000</v>
      </c>
      <c r="AE721" s="12">
        <f t="shared" si="1770"/>
        <v>63956.6</v>
      </c>
      <c r="AF721" s="12">
        <f t="shared" ref="AF721:AG723" si="1829">AF722</f>
        <v>0</v>
      </c>
      <c r="AG721" s="12">
        <f t="shared" si="1829"/>
        <v>0</v>
      </c>
      <c r="AH721" s="12">
        <f t="shared" si="1747"/>
        <v>17756.599999999999</v>
      </c>
      <c r="AI721" s="12">
        <f t="shared" si="1748"/>
        <v>100000</v>
      </c>
      <c r="AJ721" s="12">
        <f t="shared" si="1749"/>
        <v>63956.6</v>
      </c>
      <c r="AK721" s="12">
        <f t="shared" ref="AK721:AQ723" si="1830">AK722</f>
        <v>0</v>
      </c>
      <c r="AL721" s="12">
        <f t="shared" si="1830"/>
        <v>0</v>
      </c>
      <c r="AM721" s="12">
        <f t="shared" si="1830"/>
        <v>0</v>
      </c>
      <c r="AN721" s="12">
        <f t="shared" si="1822"/>
        <v>17756.599999999999</v>
      </c>
      <c r="AO721" s="12">
        <f t="shared" si="1823"/>
        <v>100000</v>
      </c>
      <c r="AP721" s="12">
        <f t="shared" si="1824"/>
        <v>63956.6</v>
      </c>
      <c r="AQ721" s="12">
        <f t="shared" si="1830"/>
        <v>0</v>
      </c>
      <c r="AR721" s="1"/>
    </row>
    <row r="722" spans="1:44" ht="47.25" customHeight="1" x14ac:dyDescent="0.25">
      <c r="A722" s="9" t="s">
        <v>11</v>
      </c>
      <c r="B722" s="11">
        <v>400</v>
      </c>
      <c r="C722" s="9"/>
      <c r="D722" s="9"/>
      <c r="E722" s="13" t="s">
        <v>433</v>
      </c>
      <c r="F722" s="12">
        <f t="shared" si="1825"/>
        <v>6140.6</v>
      </c>
      <c r="G722" s="12">
        <f t="shared" si="1825"/>
        <v>100000</v>
      </c>
      <c r="H722" s="12">
        <f t="shared" si="1825"/>
        <v>63956.6</v>
      </c>
      <c r="I722" s="12">
        <f t="shared" si="1825"/>
        <v>0</v>
      </c>
      <c r="J722" s="12">
        <f t="shared" si="1825"/>
        <v>0</v>
      </c>
      <c r="K722" s="12">
        <f t="shared" si="1825"/>
        <v>0</v>
      </c>
      <c r="L722" s="12">
        <f t="shared" si="1729"/>
        <v>6140.6</v>
      </c>
      <c r="M722" s="12">
        <f t="shared" si="1730"/>
        <v>100000</v>
      </c>
      <c r="N722" s="12">
        <f t="shared" si="1731"/>
        <v>63956.6</v>
      </c>
      <c r="O722" s="12">
        <f t="shared" si="1826"/>
        <v>11616</v>
      </c>
      <c r="P722" s="12">
        <f t="shared" si="1826"/>
        <v>0</v>
      </c>
      <c r="Q722" s="12">
        <f t="shared" si="1826"/>
        <v>0</v>
      </c>
      <c r="R722" s="12">
        <f t="shared" si="1802"/>
        <v>17756.599999999999</v>
      </c>
      <c r="S722" s="12">
        <f t="shared" si="1803"/>
        <v>100000</v>
      </c>
      <c r="T722" s="12">
        <f t="shared" si="1804"/>
        <v>63956.6</v>
      </c>
      <c r="U722" s="12">
        <f t="shared" si="1827"/>
        <v>0</v>
      </c>
      <c r="V722" s="12">
        <f t="shared" si="1827"/>
        <v>0</v>
      </c>
      <c r="W722" s="12">
        <f t="shared" si="1780"/>
        <v>17756.599999999999</v>
      </c>
      <c r="X722" s="12">
        <f t="shared" si="1781"/>
        <v>100000</v>
      </c>
      <c r="Y722" s="12">
        <f t="shared" si="1782"/>
        <v>63956.6</v>
      </c>
      <c r="Z722" s="12">
        <f t="shared" si="1828"/>
        <v>0</v>
      </c>
      <c r="AA722" s="12">
        <f t="shared" si="1828"/>
        <v>0</v>
      </c>
      <c r="AB722" s="12">
        <f t="shared" si="1828"/>
        <v>0</v>
      </c>
      <c r="AC722" s="12">
        <f t="shared" si="1768"/>
        <v>17756.599999999999</v>
      </c>
      <c r="AD722" s="12">
        <f t="shared" si="1769"/>
        <v>100000</v>
      </c>
      <c r="AE722" s="12">
        <f t="shared" si="1770"/>
        <v>63956.6</v>
      </c>
      <c r="AF722" s="12">
        <f t="shared" si="1829"/>
        <v>0</v>
      </c>
      <c r="AG722" s="12">
        <f t="shared" si="1829"/>
        <v>0</v>
      </c>
      <c r="AH722" s="12">
        <f t="shared" si="1747"/>
        <v>17756.599999999999</v>
      </c>
      <c r="AI722" s="12">
        <f t="shared" si="1748"/>
        <v>100000</v>
      </c>
      <c r="AJ722" s="12">
        <f t="shared" si="1749"/>
        <v>63956.6</v>
      </c>
      <c r="AK722" s="12">
        <f t="shared" si="1830"/>
        <v>0</v>
      </c>
      <c r="AL722" s="12">
        <f t="shared" si="1830"/>
        <v>0</v>
      </c>
      <c r="AM722" s="12">
        <f t="shared" si="1830"/>
        <v>0</v>
      </c>
      <c r="AN722" s="12">
        <f t="shared" si="1822"/>
        <v>17756.599999999999</v>
      </c>
      <c r="AO722" s="12">
        <f t="shared" si="1823"/>
        <v>100000</v>
      </c>
      <c r="AP722" s="12">
        <f t="shared" si="1824"/>
        <v>63956.6</v>
      </c>
      <c r="AQ722" s="12">
        <f t="shared" si="1830"/>
        <v>0</v>
      </c>
      <c r="AR722" s="1"/>
    </row>
    <row r="723" spans="1:44" ht="15.75" customHeight="1" x14ac:dyDescent="0.25">
      <c r="A723" s="9" t="s">
        <v>11</v>
      </c>
      <c r="B723" s="11">
        <v>410</v>
      </c>
      <c r="C723" s="9"/>
      <c r="D723" s="9"/>
      <c r="E723" s="13" t="s">
        <v>434</v>
      </c>
      <c r="F723" s="12">
        <f t="shared" si="1825"/>
        <v>6140.6</v>
      </c>
      <c r="G723" s="12">
        <f t="shared" si="1825"/>
        <v>100000</v>
      </c>
      <c r="H723" s="12">
        <f t="shared" si="1825"/>
        <v>63956.6</v>
      </c>
      <c r="I723" s="12">
        <f t="shared" si="1825"/>
        <v>0</v>
      </c>
      <c r="J723" s="12">
        <f t="shared" si="1825"/>
        <v>0</v>
      </c>
      <c r="K723" s="12">
        <f t="shared" si="1825"/>
        <v>0</v>
      </c>
      <c r="L723" s="12">
        <f t="shared" si="1729"/>
        <v>6140.6</v>
      </c>
      <c r="M723" s="12">
        <f t="shared" si="1730"/>
        <v>100000</v>
      </c>
      <c r="N723" s="12">
        <f t="shared" si="1731"/>
        <v>63956.6</v>
      </c>
      <c r="O723" s="12">
        <f t="shared" si="1826"/>
        <v>11616</v>
      </c>
      <c r="P723" s="12">
        <f t="shared" si="1826"/>
        <v>0</v>
      </c>
      <c r="Q723" s="12">
        <f t="shared" si="1826"/>
        <v>0</v>
      </c>
      <c r="R723" s="12">
        <f t="shared" si="1802"/>
        <v>17756.599999999999</v>
      </c>
      <c r="S723" s="12">
        <f t="shared" si="1803"/>
        <v>100000</v>
      </c>
      <c r="T723" s="12">
        <f t="shared" si="1804"/>
        <v>63956.6</v>
      </c>
      <c r="U723" s="12">
        <f t="shared" si="1827"/>
        <v>0</v>
      </c>
      <c r="V723" s="12">
        <f t="shared" si="1827"/>
        <v>0</v>
      </c>
      <c r="W723" s="12">
        <f t="shared" si="1780"/>
        <v>17756.599999999999</v>
      </c>
      <c r="X723" s="12">
        <f t="shared" si="1781"/>
        <v>100000</v>
      </c>
      <c r="Y723" s="12">
        <f t="shared" si="1782"/>
        <v>63956.6</v>
      </c>
      <c r="Z723" s="12">
        <f t="shared" si="1828"/>
        <v>0</v>
      </c>
      <c r="AA723" s="12">
        <f t="shared" si="1828"/>
        <v>0</v>
      </c>
      <c r="AB723" s="12">
        <f t="shared" si="1828"/>
        <v>0</v>
      </c>
      <c r="AC723" s="12">
        <f t="shared" si="1768"/>
        <v>17756.599999999999</v>
      </c>
      <c r="AD723" s="12">
        <f t="shared" si="1769"/>
        <v>100000</v>
      </c>
      <c r="AE723" s="12">
        <f t="shared" si="1770"/>
        <v>63956.6</v>
      </c>
      <c r="AF723" s="12">
        <f t="shared" si="1829"/>
        <v>0</v>
      </c>
      <c r="AG723" s="12">
        <f t="shared" si="1829"/>
        <v>0</v>
      </c>
      <c r="AH723" s="12">
        <f t="shared" si="1747"/>
        <v>17756.599999999999</v>
      </c>
      <c r="AI723" s="12">
        <f t="shared" si="1748"/>
        <v>100000</v>
      </c>
      <c r="AJ723" s="12">
        <f t="shared" si="1749"/>
        <v>63956.6</v>
      </c>
      <c r="AK723" s="12">
        <f t="shared" si="1830"/>
        <v>0</v>
      </c>
      <c r="AL723" s="12">
        <f t="shared" si="1830"/>
        <v>0</v>
      </c>
      <c r="AM723" s="12">
        <f t="shared" si="1830"/>
        <v>0</v>
      </c>
      <c r="AN723" s="12">
        <f t="shared" si="1822"/>
        <v>17756.599999999999</v>
      </c>
      <c r="AO723" s="12">
        <f t="shared" si="1823"/>
        <v>100000</v>
      </c>
      <c r="AP723" s="12">
        <f t="shared" si="1824"/>
        <v>63956.6</v>
      </c>
      <c r="AQ723" s="12">
        <f t="shared" si="1830"/>
        <v>0</v>
      </c>
      <c r="AR723" s="1"/>
    </row>
    <row r="724" spans="1:44" ht="15.75" customHeight="1" x14ac:dyDescent="0.25">
      <c r="A724" s="9" t="s">
        <v>11</v>
      </c>
      <c r="B724" s="11">
        <v>410</v>
      </c>
      <c r="C724" s="9" t="s">
        <v>186</v>
      </c>
      <c r="D724" s="9" t="s">
        <v>192</v>
      </c>
      <c r="E724" s="13" t="s">
        <v>401</v>
      </c>
      <c r="F724" s="12">
        <v>6140.6</v>
      </c>
      <c r="G724" s="12">
        <v>100000</v>
      </c>
      <c r="H724" s="12">
        <v>63956.6</v>
      </c>
      <c r="I724" s="12"/>
      <c r="J724" s="12"/>
      <c r="K724" s="12"/>
      <c r="L724" s="12">
        <f t="shared" si="1729"/>
        <v>6140.6</v>
      </c>
      <c r="M724" s="12">
        <f t="shared" si="1730"/>
        <v>100000</v>
      </c>
      <c r="N724" s="12">
        <f t="shared" si="1731"/>
        <v>63956.6</v>
      </c>
      <c r="O724" s="12">
        <v>11616</v>
      </c>
      <c r="P724" s="12"/>
      <c r="Q724" s="12"/>
      <c r="R724" s="12">
        <f t="shared" si="1802"/>
        <v>17756.599999999999</v>
      </c>
      <c r="S724" s="12">
        <f t="shared" si="1803"/>
        <v>100000</v>
      </c>
      <c r="T724" s="12">
        <f t="shared" si="1804"/>
        <v>63956.6</v>
      </c>
      <c r="U724" s="12"/>
      <c r="V724" s="12"/>
      <c r="W724" s="12">
        <f t="shared" si="1780"/>
        <v>17756.599999999999</v>
      </c>
      <c r="X724" s="12">
        <f t="shared" si="1781"/>
        <v>100000</v>
      </c>
      <c r="Y724" s="12">
        <f t="shared" si="1782"/>
        <v>63956.6</v>
      </c>
      <c r="Z724" s="12"/>
      <c r="AA724" s="12"/>
      <c r="AB724" s="12"/>
      <c r="AC724" s="12">
        <f t="shared" si="1768"/>
        <v>17756.599999999999</v>
      </c>
      <c r="AD724" s="12">
        <f t="shared" si="1769"/>
        <v>100000</v>
      </c>
      <c r="AE724" s="12">
        <f t="shared" si="1770"/>
        <v>63956.6</v>
      </c>
      <c r="AF724" s="12"/>
      <c r="AG724" s="12"/>
      <c r="AH724" s="12">
        <f t="shared" si="1747"/>
        <v>17756.599999999999</v>
      </c>
      <c r="AI724" s="12">
        <f t="shared" si="1748"/>
        <v>100000</v>
      </c>
      <c r="AJ724" s="12">
        <f t="shared" si="1749"/>
        <v>63956.6</v>
      </c>
      <c r="AK724" s="12"/>
      <c r="AL724" s="12"/>
      <c r="AM724" s="12"/>
      <c r="AN724" s="12">
        <f t="shared" si="1822"/>
        <v>17756.599999999999</v>
      </c>
      <c r="AO724" s="12">
        <f t="shared" si="1823"/>
        <v>100000</v>
      </c>
      <c r="AP724" s="12">
        <f t="shared" si="1824"/>
        <v>63956.6</v>
      </c>
      <c r="AQ724" s="12"/>
      <c r="AR724" s="1"/>
    </row>
    <row r="725" spans="1:44" ht="47.25" x14ac:dyDescent="0.25">
      <c r="A725" s="9" t="s">
        <v>1257</v>
      </c>
      <c r="B725" s="11"/>
      <c r="C725" s="9"/>
      <c r="D725" s="9"/>
      <c r="E725" s="17" t="s">
        <v>1258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ref="M725:AQ727" si="1831">M726</f>
        <v>0</v>
      </c>
      <c r="N725" s="12">
        <f t="shared" si="1831"/>
        <v>0</v>
      </c>
      <c r="O725" s="12">
        <f t="shared" si="1831"/>
        <v>20923.199000000001</v>
      </c>
      <c r="P725" s="12">
        <f t="shared" si="1831"/>
        <v>0</v>
      </c>
      <c r="Q725" s="12">
        <f t="shared" si="1831"/>
        <v>0</v>
      </c>
      <c r="R725" s="12">
        <f t="shared" si="1802"/>
        <v>20923.199000000001</v>
      </c>
      <c r="S725" s="12">
        <f t="shared" si="1803"/>
        <v>0</v>
      </c>
      <c r="T725" s="12">
        <f t="shared" si="1804"/>
        <v>0</v>
      </c>
      <c r="U725" s="12">
        <f t="shared" si="1831"/>
        <v>0</v>
      </c>
      <c r="V725" s="12">
        <f t="shared" si="1831"/>
        <v>0</v>
      </c>
      <c r="W725" s="12">
        <f t="shared" si="1780"/>
        <v>20923.199000000001</v>
      </c>
      <c r="X725" s="12">
        <f t="shared" si="1781"/>
        <v>0</v>
      </c>
      <c r="Y725" s="12">
        <f t="shared" si="1782"/>
        <v>0</v>
      </c>
      <c r="Z725" s="12">
        <f t="shared" si="1831"/>
        <v>0</v>
      </c>
      <c r="AA725" s="12">
        <f t="shared" si="1831"/>
        <v>0</v>
      </c>
      <c r="AB725" s="12">
        <f t="shared" si="1831"/>
        <v>0</v>
      </c>
      <c r="AC725" s="12">
        <f t="shared" si="1768"/>
        <v>20923.199000000001</v>
      </c>
      <c r="AD725" s="12">
        <f t="shared" si="1769"/>
        <v>0</v>
      </c>
      <c r="AE725" s="12">
        <f t="shared" si="1770"/>
        <v>0</v>
      </c>
      <c r="AF725" s="12">
        <f t="shared" si="1831"/>
        <v>0</v>
      </c>
      <c r="AG725" s="12">
        <f t="shared" si="1831"/>
        <v>0</v>
      </c>
      <c r="AH725" s="12">
        <f t="shared" si="1747"/>
        <v>20923.199000000001</v>
      </c>
      <c r="AI725" s="12">
        <f t="shared" si="1748"/>
        <v>0</v>
      </c>
      <c r="AJ725" s="12">
        <f t="shared" si="1749"/>
        <v>0</v>
      </c>
      <c r="AK725" s="12">
        <f t="shared" si="1831"/>
        <v>240</v>
      </c>
      <c r="AL725" s="12">
        <f t="shared" si="1831"/>
        <v>0</v>
      </c>
      <c r="AM725" s="12">
        <f t="shared" si="1831"/>
        <v>0</v>
      </c>
      <c r="AN725" s="12">
        <f t="shared" si="1822"/>
        <v>21163.199000000001</v>
      </c>
      <c r="AO725" s="12">
        <f t="shared" si="1823"/>
        <v>0</v>
      </c>
      <c r="AP725" s="12">
        <f t="shared" si="1824"/>
        <v>0</v>
      </c>
      <c r="AQ725" s="12">
        <f t="shared" si="1831"/>
        <v>0</v>
      </c>
      <c r="AR725" s="1"/>
    </row>
    <row r="726" spans="1:44" ht="47.25" x14ac:dyDescent="0.25">
      <c r="A726" s="9" t="s">
        <v>1257</v>
      </c>
      <c r="B726" s="11">
        <v>400</v>
      </c>
      <c r="C726" s="9"/>
      <c r="D726" s="9"/>
      <c r="E726" s="13" t="s">
        <v>433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1831"/>
        <v>0</v>
      </c>
      <c r="N726" s="12">
        <f t="shared" si="1831"/>
        <v>0</v>
      </c>
      <c r="O726" s="12">
        <f t="shared" si="1831"/>
        <v>20923.199000000001</v>
      </c>
      <c r="P726" s="12">
        <f t="shared" si="1831"/>
        <v>0</v>
      </c>
      <c r="Q726" s="12">
        <f t="shared" si="1831"/>
        <v>0</v>
      </c>
      <c r="R726" s="12">
        <f t="shared" si="1802"/>
        <v>20923.199000000001</v>
      </c>
      <c r="S726" s="12">
        <f t="shared" si="1803"/>
        <v>0</v>
      </c>
      <c r="T726" s="12">
        <f t="shared" si="1804"/>
        <v>0</v>
      </c>
      <c r="U726" s="12">
        <f t="shared" si="1831"/>
        <v>0</v>
      </c>
      <c r="V726" s="12">
        <f t="shared" si="1831"/>
        <v>0</v>
      </c>
      <c r="W726" s="12">
        <f t="shared" si="1780"/>
        <v>20923.199000000001</v>
      </c>
      <c r="X726" s="12">
        <f t="shared" si="1781"/>
        <v>0</v>
      </c>
      <c r="Y726" s="12">
        <f t="shared" si="1782"/>
        <v>0</v>
      </c>
      <c r="Z726" s="12">
        <f t="shared" si="1831"/>
        <v>0</v>
      </c>
      <c r="AA726" s="12">
        <f t="shared" si="1831"/>
        <v>0</v>
      </c>
      <c r="AB726" s="12">
        <f t="shared" si="1831"/>
        <v>0</v>
      </c>
      <c r="AC726" s="12">
        <f t="shared" si="1768"/>
        <v>20923.199000000001</v>
      </c>
      <c r="AD726" s="12">
        <f t="shared" si="1769"/>
        <v>0</v>
      </c>
      <c r="AE726" s="12">
        <f t="shared" si="1770"/>
        <v>0</v>
      </c>
      <c r="AF726" s="12">
        <f t="shared" si="1831"/>
        <v>0</v>
      </c>
      <c r="AG726" s="12">
        <f t="shared" si="1831"/>
        <v>0</v>
      </c>
      <c r="AH726" s="12">
        <f t="shared" si="1747"/>
        <v>20923.199000000001</v>
      </c>
      <c r="AI726" s="12">
        <f t="shared" si="1748"/>
        <v>0</v>
      </c>
      <c r="AJ726" s="12">
        <f t="shared" si="1749"/>
        <v>0</v>
      </c>
      <c r="AK726" s="12">
        <f t="shared" si="1831"/>
        <v>240</v>
      </c>
      <c r="AL726" s="12">
        <f t="shared" si="1831"/>
        <v>0</v>
      </c>
      <c r="AM726" s="12">
        <f t="shared" si="1831"/>
        <v>0</v>
      </c>
      <c r="AN726" s="12">
        <f t="shared" si="1822"/>
        <v>21163.199000000001</v>
      </c>
      <c r="AO726" s="12">
        <f t="shared" si="1823"/>
        <v>0</v>
      </c>
      <c r="AP726" s="12">
        <f t="shared" si="1824"/>
        <v>0</v>
      </c>
      <c r="AQ726" s="12">
        <f t="shared" si="1831"/>
        <v>0</v>
      </c>
      <c r="AR726" s="1"/>
    </row>
    <row r="727" spans="1:44" ht="15.75" customHeight="1" x14ac:dyDescent="0.25">
      <c r="A727" s="9" t="s">
        <v>1257</v>
      </c>
      <c r="B727" s="11">
        <v>410</v>
      </c>
      <c r="C727" s="9"/>
      <c r="D727" s="9"/>
      <c r="E727" s="13" t="s">
        <v>434</v>
      </c>
      <c r="F727" s="12"/>
      <c r="G727" s="12"/>
      <c r="H727" s="12"/>
      <c r="I727" s="12"/>
      <c r="J727" s="12"/>
      <c r="K727" s="12"/>
      <c r="L727" s="12">
        <f>L728</f>
        <v>0</v>
      </c>
      <c r="M727" s="12">
        <f t="shared" si="1831"/>
        <v>0</v>
      </c>
      <c r="N727" s="12">
        <f t="shared" si="1831"/>
        <v>0</v>
      </c>
      <c r="O727" s="12">
        <f t="shared" si="1831"/>
        <v>20923.199000000001</v>
      </c>
      <c r="P727" s="12">
        <f t="shared" si="1831"/>
        <v>0</v>
      </c>
      <c r="Q727" s="12">
        <f t="shared" si="1831"/>
        <v>0</v>
      </c>
      <c r="R727" s="12">
        <f t="shared" si="1802"/>
        <v>20923.199000000001</v>
      </c>
      <c r="S727" s="12">
        <f t="shared" si="1803"/>
        <v>0</v>
      </c>
      <c r="T727" s="12">
        <f t="shared" si="1804"/>
        <v>0</v>
      </c>
      <c r="U727" s="12">
        <f t="shared" si="1831"/>
        <v>0</v>
      </c>
      <c r="V727" s="12">
        <f t="shared" si="1831"/>
        <v>0</v>
      </c>
      <c r="W727" s="12">
        <f t="shared" si="1780"/>
        <v>20923.199000000001</v>
      </c>
      <c r="X727" s="12">
        <f t="shared" si="1781"/>
        <v>0</v>
      </c>
      <c r="Y727" s="12">
        <f t="shared" si="1782"/>
        <v>0</v>
      </c>
      <c r="Z727" s="12">
        <f t="shared" si="1831"/>
        <v>0</v>
      </c>
      <c r="AA727" s="12">
        <f t="shared" si="1831"/>
        <v>0</v>
      </c>
      <c r="AB727" s="12">
        <f t="shared" si="1831"/>
        <v>0</v>
      </c>
      <c r="AC727" s="12">
        <f t="shared" si="1768"/>
        <v>20923.199000000001</v>
      </c>
      <c r="AD727" s="12">
        <f t="shared" si="1769"/>
        <v>0</v>
      </c>
      <c r="AE727" s="12">
        <f t="shared" si="1770"/>
        <v>0</v>
      </c>
      <c r="AF727" s="12">
        <f t="shared" si="1831"/>
        <v>0</v>
      </c>
      <c r="AG727" s="12">
        <f t="shared" si="1831"/>
        <v>0</v>
      </c>
      <c r="AH727" s="12">
        <f t="shared" si="1747"/>
        <v>20923.199000000001</v>
      </c>
      <c r="AI727" s="12">
        <f t="shared" si="1748"/>
        <v>0</v>
      </c>
      <c r="AJ727" s="12">
        <f t="shared" si="1749"/>
        <v>0</v>
      </c>
      <c r="AK727" s="12">
        <f t="shared" si="1831"/>
        <v>240</v>
      </c>
      <c r="AL727" s="12">
        <f t="shared" si="1831"/>
        <v>0</v>
      </c>
      <c r="AM727" s="12">
        <f t="shared" si="1831"/>
        <v>0</v>
      </c>
      <c r="AN727" s="12">
        <f t="shared" si="1822"/>
        <v>21163.199000000001</v>
      </c>
      <c r="AO727" s="12">
        <f t="shared" si="1823"/>
        <v>0</v>
      </c>
      <c r="AP727" s="12">
        <f t="shared" si="1824"/>
        <v>0</v>
      </c>
      <c r="AQ727" s="12">
        <f t="shared" si="1831"/>
        <v>0</v>
      </c>
      <c r="AR727" s="1"/>
    </row>
    <row r="728" spans="1:44" ht="15.75" customHeight="1" x14ac:dyDescent="0.25">
      <c r="A728" s="9" t="s">
        <v>1257</v>
      </c>
      <c r="B728" s="11">
        <v>410</v>
      </c>
      <c r="C728" s="9" t="s">
        <v>186</v>
      </c>
      <c r="D728" s="9" t="s">
        <v>192</v>
      </c>
      <c r="E728" s="13" t="s">
        <v>401</v>
      </c>
      <c r="F728" s="12"/>
      <c r="G728" s="12"/>
      <c r="H728" s="12"/>
      <c r="I728" s="12"/>
      <c r="J728" s="12"/>
      <c r="K728" s="12"/>
      <c r="L728" s="12">
        <v>0</v>
      </c>
      <c r="M728" s="12">
        <v>0</v>
      </c>
      <c r="N728" s="12">
        <v>0</v>
      </c>
      <c r="O728" s="12">
        <v>20923.199000000001</v>
      </c>
      <c r="P728" s="12"/>
      <c r="Q728" s="12"/>
      <c r="R728" s="12">
        <f t="shared" si="1802"/>
        <v>20923.199000000001</v>
      </c>
      <c r="S728" s="12">
        <f t="shared" si="1803"/>
        <v>0</v>
      </c>
      <c r="T728" s="12">
        <f t="shared" si="1804"/>
        <v>0</v>
      </c>
      <c r="U728" s="12"/>
      <c r="V728" s="12"/>
      <c r="W728" s="12">
        <f t="shared" si="1780"/>
        <v>20923.199000000001</v>
      </c>
      <c r="X728" s="12">
        <f t="shared" si="1781"/>
        <v>0</v>
      </c>
      <c r="Y728" s="12">
        <f t="shared" si="1782"/>
        <v>0</v>
      </c>
      <c r="Z728" s="12"/>
      <c r="AA728" s="12"/>
      <c r="AB728" s="12"/>
      <c r="AC728" s="12">
        <f t="shared" si="1768"/>
        <v>20923.199000000001</v>
      </c>
      <c r="AD728" s="12">
        <f t="shared" si="1769"/>
        <v>0</v>
      </c>
      <c r="AE728" s="12">
        <f t="shared" si="1770"/>
        <v>0</v>
      </c>
      <c r="AF728" s="12"/>
      <c r="AG728" s="12"/>
      <c r="AH728" s="12">
        <f t="shared" si="1747"/>
        <v>20923.199000000001</v>
      </c>
      <c r="AI728" s="12">
        <f t="shared" si="1748"/>
        <v>0</v>
      </c>
      <c r="AJ728" s="12">
        <f t="shared" si="1749"/>
        <v>0</v>
      </c>
      <c r="AK728" s="12">
        <v>240</v>
      </c>
      <c r="AL728" s="12"/>
      <c r="AM728" s="12"/>
      <c r="AN728" s="12">
        <f t="shared" si="1822"/>
        <v>21163.199000000001</v>
      </c>
      <c r="AO728" s="12">
        <f t="shared" si="1823"/>
        <v>0</v>
      </c>
      <c r="AP728" s="12">
        <f t="shared" si="1824"/>
        <v>0</v>
      </c>
      <c r="AQ728" s="12"/>
      <c r="AR728" s="1"/>
    </row>
    <row r="729" spans="1:44" ht="31.5" customHeight="1" x14ac:dyDescent="0.25">
      <c r="A729" s="9" t="s">
        <v>12</v>
      </c>
      <c r="B729" s="11"/>
      <c r="C729" s="9"/>
      <c r="D729" s="9"/>
      <c r="E729" s="13" t="s">
        <v>692</v>
      </c>
      <c r="F729" s="12">
        <f t="shared" ref="F729:K731" si="1832">F730</f>
        <v>12699.7</v>
      </c>
      <c r="G729" s="12">
        <f t="shared" si="1832"/>
        <v>0</v>
      </c>
      <c r="H729" s="12">
        <f t="shared" si="1832"/>
        <v>0</v>
      </c>
      <c r="I729" s="12">
        <f t="shared" si="1832"/>
        <v>0</v>
      </c>
      <c r="J729" s="12">
        <f t="shared" si="1832"/>
        <v>0</v>
      </c>
      <c r="K729" s="12">
        <f t="shared" si="1832"/>
        <v>0</v>
      </c>
      <c r="L729" s="12">
        <f t="shared" si="1729"/>
        <v>12699.7</v>
      </c>
      <c r="M729" s="12">
        <f t="shared" si="1730"/>
        <v>0</v>
      </c>
      <c r="N729" s="12">
        <f t="shared" si="1731"/>
        <v>0</v>
      </c>
      <c r="O729" s="12">
        <f t="shared" ref="O729:Q731" si="1833">O730</f>
        <v>0</v>
      </c>
      <c r="P729" s="12">
        <f t="shared" si="1833"/>
        <v>0</v>
      </c>
      <c r="Q729" s="12">
        <f t="shared" si="1833"/>
        <v>0</v>
      </c>
      <c r="R729" s="12">
        <f t="shared" si="1802"/>
        <v>12699.7</v>
      </c>
      <c r="S729" s="12">
        <f t="shared" si="1803"/>
        <v>0</v>
      </c>
      <c r="T729" s="12">
        <f t="shared" si="1804"/>
        <v>0</v>
      </c>
      <c r="U729" s="12">
        <f t="shared" ref="U729:V731" si="1834">U730</f>
        <v>0</v>
      </c>
      <c r="V729" s="12">
        <f t="shared" si="1834"/>
        <v>0</v>
      </c>
      <c r="W729" s="12">
        <f t="shared" si="1780"/>
        <v>12699.7</v>
      </c>
      <c r="X729" s="12">
        <f t="shared" si="1781"/>
        <v>0</v>
      </c>
      <c r="Y729" s="12">
        <f t="shared" si="1782"/>
        <v>0</v>
      </c>
      <c r="Z729" s="12">
        <f t="shared" ref="Z729:AB731" si="1835">Z730</f>
        <v>0</v>
      </c>
      <c r="AA729" s="12">
        <f t="shared" si="1835"/>
        <v>0</v>
      </c>
      <c r="AB729" s="12">
        <f t="shared" si="1835"/>
        <v>0</v>
      </c>
      <c r="AC729" s="12">
        <f t="shared" si="1768"/>
        <v>12699.7</v>
      </c>
      <c r="AD729" s="12">
        <f t="shared" si="1769"/>
        <v>0</v>
      </c>
      <c r="AE729" s="12">
        <f t="shared" si="1770"/>
        <v>0</v>
      </c>
      <c r="AF729" s="12">
        <f t="shared" ref="AF729:AG731" si="1836">AF730</f>
        <v>0</v>
      </c>
      <c r="AG729" s="12">
        <f t="shared" si="1836"/>
        <v>0</v>
      </c>
      <c r="AH729" s="12">
        <f t="shared" si="1747"/>
        <v>12699.7</v>
      </c>
      <c r="AI729" s="12">
        <f t="shared" si="1748"/>
        <v>0</v>
      </c>
      <c r="AJ729" s="12">
        <f t="shared" si="1749"/>
        <v>0</v>
      </c>
      <c r="AK729" s="12">
        <f t="shared" ref="AK729:AQ731" si="1837">AK730</f>
        <v>0</v>
      </c>
      <c r="AL729" s="12">
        <f t="shared" si="1837"/>
        <v>0</v>
      </c>
      <c r="AM729" s="12">
        <f t="shared" si="1837"/>
        <v>0</v>
      </c>
      <c r="AN729" s="12">
        <f t="shared" si="1822"/>
        <v>12699.7</v>
      </c>
      <c r="AO729" s="12">
        <f t="shared" si="1823"/>
        <v>0</v>
      </c>
      <c r="AP729" s="12">
        <f t="shared" si="1824"/>
        <v>0</v>
      </c>
      <c r="AQ729" s="12">
        <f t="shared" si="1837"/>
        <v>0</v>
      </c>
      <c r="AR729" s="1"/>
    </row>
    <row r="730" spans="1:44" ht="47.25" customHeight="1" x14ac:dyDescent="0.25">
      <c r="A730" s="9" t="s">
        <v>12</v>
      </c>
      <c r="B730" s="11">
        <v>400</v>
      </c>
      <c r="C730" s="9"/>
      <c r="D730" s="9"/>
      <c r="E730" s="13" t="s">
        <v>433</v>
      </c>
      <c r="F730" s="12">
        <f t="shared" si="1832"/>
        <v>12699.7</v>
      </c>
      <c r="G730" s="12">
        <f t="shared" si="1832"/>
        <v>0</v>
      </c>
      <c r="H730" s="12">
        <f t="shared" si="1832"/>
        <v>0</v>
      </c>
      <c r="I730" s="12">
        <f t="shared" si="1832"/>
        <v>0</v>
      </c>
      <c r="J730" s="12">
        <f t="shared" si="1832"/>
        <v>0</v>
      </c>
      <c r="K730" s="12">
        <f t="shared" si="1832"/>
        <v>0</v>
      </c>
      <c r="L730" s="12">
        <f t="shared" si="1729"/>
        <v>12699.7</v>
      </c>
      <c r="M730" s="12">
        <f t="shared" si="1730"/>
        <v>0</v>
      </c>
      <c r="N730" s="12">
        <f t="shared" si="1731"/>
        <v>0</v>
      </c>
      <c r="O730" s="12">
        <f t="shared" si="1833"/>
        <v>0</v>
      </c>
      <c r="P730" s="12">
        <f t="shared" si="1833"/>
        <v>0</v>
      </c>
      <c r="Q730" s="12">
        <f t="shared" si="1833"/>
        <v>0</v>
      </c>
      <c r="R730" s="12">
        <f t="shared" si="1802"/>
        <v>12699.7</v>
      </c>
      <c r="S730" s="12">
        <f t="shared" si="1803"/>
        <v>0</v>
      </c>
      <c r="T730" s="12">
        <f t="shared" si="1804"/>
        <v>0</v>
      </c>
      <c r="U730" s="12">
        <f t="shared" si="1834"/>
        <v>0</v>
      </c>
      <c r="V730" s="12">
        <f t="shared" si="1834"/>
        <v>0</v>
      </c>
      <c r="W730" s="12">
        <f t="shared" si="1780"/>
        <v>12699.7</v>
      </c>
      <c r="X730" s="12">
        <f t="shared" si="1781"/>
        <v>0</v>
      </c>
      <c r="Y730" s="12">
        <f t="shared" si="1782"/>
        <v>0</v>
      </c>
      <c r="Z730" s="12">
        <f t="shared" si="1835"/>
        <v>0</v>
      </c>
      <c r="AA730" s="12">
        <f t="shared" si="1835"/>
        <v>0</v>
      </c>
      <c r="AB730" s="12">
        <f t="shared" si="1835"/>
        <v>0</v>
      </c>
      <c r="AC730" s="12">
        <f t="shared" si="1768"/>
        <v>12699.7</v>
      </c>
      <c r="AD730" s="12">
        <f t="shared" si="1769"/>
        <v>0</v>
      </c>
      <c r="AE730" s="12">
        <f t="shared" si="1770"/>
        <v>0</v>
      </c>
      <c r="AF730" s="12">
        <f t="shared" si="1836"/>
        <v>0</v>
      </c>
      <c r="AG730" s="12">
        <f t="shared" si="1836"/>
        <v>0</v>
      </c>
      <c r="AH730" s="12">
        <f t="shared" si="1747"/>
        <v>12699.7</v>
      </c>
      <c r="AI730" s="12">
        <f t="shared" si="1748"/>
        <v>0</v>
      </c>
      <c r="AJ730" s="12">
        <f t="shared" si="1749"/>
        <v>0</v>
      </c>
      <c r="AK730" s="12">
        <f t="shared" si="1837"/>
        <v>0</v>
      </c>
      <c r="AL730" s="12">
        <f t="shared" si="1837"/>
        <v>0</v>
      </c>
      <c r="AM730" s="12">
        <f t="shared" si="1837"/>
        <v>0</v>
      </c>
      <c r="AN730" s="12">
        <f t="shared" si="1822"/>
        <v>12699.7</v>
      </c>
      <c r="AO730" s="12">
        <f t="shared" si="1823"/>
        <v>0</v>
      </c>
      <c r="AP730" s="12">
        <f t="shared" si="1824"/>
        <v>0</v>
      </c>
      <c r="AQ730" s="12">
        <f t="shared" si="1837"/>
        <v>0</v>
      </c>
      <c r="AR730" s="1"/>
    </row>
    <row r="731" spans="1:44" ht="15.75" customHeight="1" x14ac:dyDescent="0.25">
      <c r="A731" s="9" t="s">
        <v>12</v>
      </c>
      <c r="B731" s="11">
        <v>410</v>
      </c>
      <c r="C731" s="9"/>
      <c r="D731" s="9"/>
      <c r="E731" s="13" t="s">
        <v>434</v>
      </c>
      <c r="F731" s="12">
        <f t="shared" si="1832"/>
        <v>12699.7</v>
      </c>
      <c r="G731" s="12">
        <f t="shared" si="1832"/>
        <v>0</v>
      </c>
      <c r="H731" s="12">
        <f t="shared" si="1832"/>
        <v>0</v>
      </c>
      <c r="I731" s="12">
        <f t="shared" si="1832"/>
        <v>0</v>
      </c>
      <c r="J731" s="12">
        <f t="shared" si="1832"/>
        <v>0</v>
      </c>
      <c r="K731" s="12">
        <f t="shared" si="1832"/>
        <v>0</v>
      </c>
      <c r="L731" s="12">
        <f t="shared" si="1729"/>
        <v>12699.7</v>
      </c>
      <c r="M731" s="12">
        <f t="shared" si="1730"/>
        <v>0</v>
      </c>
      <c r="N731" s="12">
        <f t="shared" si="1731"/>
        <v>0</v>
      </c>
      <c r="O731" s="12">
        <f t="shared" si="1833"/>
        <v>0</v>
      </c>
      <c r="P731" s="12">
        <f t="shared" si="1833"/>
        <v>0</v>
      </c>
      <c r="Q731" s="12">
        <f t="shared" si="1833"/>
        <v>0</v>
      </c>
      <c r="R731" s="12">
        <f t="shared" si="1802"/>
        <v>12699.7</v>
      </c>
      <c r="S731" s="12">
        <f t="shared" si="1803"/>
        <v>0</v>
      </c>
      <c r="T731" s="12">
        <f t="shared" si="1804"/>
        <v>0</v>
      </c>
      <c r="U731" s="12">
        <f t="shared" si="1834"/>
        <v>0</v>
      </c>
      <c r="V731" s="12">
        <f t="shared" si="1834"/>
        <v>0</v>
      </c>
      <c r="W731" s="12">
        <f t="shared" si="1780"/>
        <v>12699.7</v>
      </c>
      <c r="X731" s="12">
        <f t="shared" si="1781"/>
        <v>0</v>
      </c>
      <c r="Y731" s="12">
        <f t="shared" si="1782"/>
        <v>0</v>
      </c>
      <c r="Z731" s="12">
        <f t="shared" si="1835"/>
        <v>0</v>
      </c>
      <c r="AA731" s="12">
        <f t="shared" si="1835"/>
        <v>0</v>
      </c>
      <c r="AB731" s="12">
        <f t="shared" si="1835"/>
        <v>0</v>
      </c>
      <c r="AC731" s="12">
        <f t="shared" si="1768"/>
        <v>12699.7</v>
      </c>
      <c r="AD731" s="12">
        <f t="shared" si="1769"/>
        <v>0</v>
      </c>
      <c r="AE731" s="12">
        <f t="shared" si="1770"/>
        <v>0</v>
      </c>
      <c r="AF731" s="12">
        <f t="shared" si="1836"/>
        <v>0</v>
      </c>
      <c r="AG731" s="12">
        <f t="shared" si="1836"/>
        <v>0</v>
      </c>
      <c r="AH731" s="12">
        <f t="shared" si="1747"/>
        <v>12699.7</v>
      </c>
      <c r="AI731" s="12">
        <f t="shared" si="1748"/>
        <v>0</v>
      </c>
      <c r="AJ731" s="12">
        <f t="shared" si="1749"/>
        <v>0</v>
      </c>
      <c r="AK731" s="12">
        <f t="shared" si="1837"/>
        <v>0</v>
      </c>
      <c r="AL731" s="12">
        <f t="shared" si="1837"/>
        <v>0</v>
      </c>
      <c r="AM731" s="12">
        <f t="shared" si="1837"/>
        <v>0</v>
      </c>
      <c r="AN731" s="12">
        <f t="shared" si="1822"/>
        <v>12699.7</v>
      </c>
      <c r="AO731" s="12">
        <f t="shared" si="1823"/>
        <v>0</v>
      </c>
      <c r="AP731" s="12">
        <f t="shared" si="1824"/>
        <v>0</v>
      </c>
      <c r="AQ731" s="12">
        <f t="shared" si="1837"/>
        <v>0</v>
      </c>
      <c r="AR731" s="1"/>
    </row>
    <row r="732" spans="1:44" ht="15.75" customHeight="1" x14ac:dyDescent="0.25">
      <c r="A732" s="9" t="s">
        <v>12</v>
      </c>
      <c r="B732" s="11">
        <v>410</v>
      </c>
      <c r="C732" s="9" t="s">
        <v>186</v>
      </c>
      <c r="D732" s="9" t="s">
        <v>192</v>
      </c>
      <c r="E732" s="13" t="s">
        <v>401</v>
      </c>
      <c r="F732" s="12">
        <v>12699.7</v>
      </c>
      <c r="G732" s="12"/>
      <c r="H732" s="12"/>
      <c r="I732" s="12"/>
      <c r="J732" s="12"/>
      <c r="K732" s="12"/>
      <c r="L732" s="12">
        <f t="shared" si="1729"/>
        <v>12699.7</v>
      </c>
      <c r="M732" s="12">
        <f t="shared" si="1730"/>
        <v>0</v>
      </c>
      <c r="N732" s="12">
        <f t="shared" si="1731"/>
        <v>0</v>
      </c>
      <c r="O732" s="12"/>
      <c r="P732" s="12"/>
      <c r="Q732" s="12"/>
      <c r="R732" s="12">
        <f t="shared" si="1802"/>
        <v>12699.7</v>
      </c>
      <c r="S732" s="12">
        <f t="shared" si="1803"/>
        <v>0</v>
      </c>
      <c r="T732" s="12">
        <f t="shared" si="1804"/>
        <v>0</v>
      </c>
      <c r="U732" s="12"/>
      <c r="V732" s="12"/>
      <c r="W732" s="12">
        <f t="shared" si="1780"/>
        <v>12699.7</v>
      </c>
      <c r="X732" s="12">
        <f t="shared" si="1781"/>
        <v>0</v>
      </c>
      <c r="Y732" s="12">
        <f t="shared" si="1782"/>
        <v>0</v>
      </c>
      <c r="Z732" s="12"/>
      <c r="AA732" s="12"/>
      <c r="AB732" s="12"/>
      <c r="AC732" s="12">
        <f t="shared" si="1768"/>
        <v>12699.7</v>
      </c>
      <c r="AD732" s="12">
        <f t="shared" si="1769"/>
        <v>0</v>
      </c>
      <c r="AE732" s="12">
        <f t="shared" si="1770"/>
        <v>0</v>
      </c>
      <c r="AF732" s="12"/>
      <c r="AG732" s="12"/>
      <c r="AH732" s="12">
        <f t="shared" si="1747"/>
        <v>12699.7</v>
      </c>
      <c r="AI732" s="12">
        <f t="shared" si="1748"/>
        <v>0</v>
      </c>
      <c r="AJ732" s="12">
        <f t="shared" si="1749"/>
        <v>0</v>
      </c>
      <c r="AK732" s="12"/>
      <c r="AL732" s="12"/>
      <c r="AM732" s="12"/>
      <c r="AN732" s="12">
        <f t="shared" si="1822"/>
        <v>12699.7</v>
      </c>
      <c r="AO732" s="12">
        <f t="shared" si="1823"/>
        <v>0</v>
      </c>
      <c r="AP732" s="12">
        <f t="shared" si="1824"/>
        <v>0</v>
      </c>
      <c r="AQ732" s="12"/>
      <c r="AR732" s="1"/>
    </row>
    <row r="733" spans="1:44" ht="31.5" customHeight="1" x14ac:dyDescent="0.25">
      <c r="A733" s="9" t="s">
        <v>1006</v>
      </c>
      <c r="B733" s="11"/>
      <c r="C733" s="9"/>
      <c r="D733" s="9"/>
      <c r="E733" s="17" t="s">
        <v>1086</v>
      </c>
      <c r="F733" s="12">
        <f>F734</f>
        <v>96000.2</v>
      </c>
      <c r="G733" s="12">
        <f t="shared" ref="G733:AQ735" si="1838">G734</f>
        <v>0</v>
      </c>
      <c r="H733" s="12">
        <f t="shared" si="1838"/>
        <v>0</v>
      </c>
      <c r="I733" s="12">
        <f t="shared" si="1838"/>
        <v>0</v>
      </c>
      <c r="J733" s="12">
        <f t="shared" si="1838"/>
        <v>0</v>
      </c>
      <c r="K733" s="12">
        <f t="shared" si="1838"/>
        <v>0</v>
      </c>
      <c r="L733" s="12">
        <f t="shared" si="1729"/>
        <v>96000.2</v>
      </c>
      <c r="M733" s="12">
        <f t="shared" si="1730"/>
        <v>0</v>
      </c>
      <c r="N733" s="12">
        <f t="shared" si="1731"/>
        <v>0</v>
      </c>
      <c r="O733" s="12">
        <f t="shared" si="1838"/>
        <v>0</v>
      </c>
      <c r="P733" s="12">
        <f t="shared" si="1838"/>
        <v>0</v>
      </c>
      <c r="Q733" s="12">
        <f t="shared" si="1838"/>
        <v>0</v>
      </c>
      <c r="R733" s="12">
        <f t="shared" si="1802"/>
        <v>96000.2</v>
      </c>
      <c r="S733" s="12">
        <f t="shared" si="1803"/>
        <v>0</v>
      </c>
      <c r="T733" s="12">
        <f t="shared" si="1804"/>
        <v>0</v>
      </c>
      <c r="U733" s="12">
        <f t="shared" si="1838"/>
        <v>0</v>
      </c>
      <c r="V733" s="12">
        <f t="shared" si="1838"/>
        <v>0</v>
      </c>
      <c r="W733" s="12">
        <f t="shared" si="1780"/>
        <v>96000.2</v>
      </c>
      <c r="X733" s="12">
        <f t="shared" si="1781"/>
        <v>0</v>
      </c>
      <c r="Y733" s="12">
        <f t="shared" si="1782"/>
        <v>0</v>
      </c>
      <c r="Z733" s="12">
        <f t="shared" si="1838"/>
        <v>0</v>
      </c>
      <c r="AA733" s="12">
        <f t="shared" si="1838"/>
        <v>0</v>
      </c>
      <c r="AB733" s="12">
        <f t="shared" si="1838"/>
        <v>0</v>
      </c>
      <c r="AC733" s="12">
        <f t="shared" si="1768"/>
        <v>96000.2</v>
      </c>
      <c r="AD733" s="12">
        <f t="shared" si="1769"/>
        <v>0</v>
      </c>
      <c r="AE733" s="12">
        <f t="shared" si="1770"/>
        <v>0</v>
      </c>
      <c r="AF733" s="12">
        <f t="shared" si="1838"/>
        <v>0</v>
      </c>
      <c r="AG733" s="12">
        <f t="shared" si="1838"/>
        <v>0</v>
      </c>
      <c r="AH733" s="12">
        <f t="shared" si="1747"/>
        <v>96000.2</v>
      </c>
      <c r="AI733" s="12">
        <f t="shared" si="1748"/>
        <v>0</v>
      </c>
      <c r="AJ733" s="12">
        <f t="shared" si="1749"/>
        <v>0</v>
      </c>
      <c r="AK733" s="12">
        <f t="shared" si="1838"/>
        <v>0</v>
      </c>
      <c r="AL733" s="12">
        <f t="shared" si="1838"/>
        <v>0</v>
      </c>
      <c r="AM733" s="12">
        <f t="shared" si="1838"/>
        <v>0</v>
      </c>
      <c r="AN733" s="12">
        <f t="shared" si="1822"/>
        <v>96000.2</v>
      </c>
      <c r="AO733" s="12">
        <f t="shared" si="1823"/>
        <v>0</v>
      </c>
      <c r="AP733" s="12">
        <f t="shared" si="1824"/>
        <v>0</v>
      </c>
      <c r="AQ733" s="12">
        <f t="shared" si="1838"/>
        <v>0</v>
      </c>
      <c r="AR733" s="1"/>
    </row>
    <row r="734" spans="1:44" ht="47.25" customHeight="1" x14ac:dyDescent="0.25">
      <c r="A734" s="9" t="s">
        <v>1006</v>
      </c>
      <c r="B734" s="11">
        <v>400</v>
      </c>
      <c r="C734" s="9"/>
      <c r="D734" s="9"/>
      <c r="E734" s="13" t="s">
        <v>433</v>
      </c>
      <c r="F734" s="12">
        <f>F735</f>
        <v>96000.2</v>
      </c>
      <c r="G734" s="12">
        <f t="shared" si="1838"/>
        <v>0</v>
      </c>
      <c r="H734" s="12">
        <f t="shared" si="1838"/>
        <v>0</v>
      </c>
      <c r="I734" s="12">
        <f t="shared" si="1838"/>
        <v>0</v>
      </c>
      <c r="J734" s="12">
        <f t="shared" si="1838"/>
        <v>0</v>
      </c>
      <c r="K734" s="12">
        <f t="shared" si="1838"/>
        <v>0</v>
      </c>
      <c r="L734" s="12">
        <f t="shared" si="1729"/>
        <v>96000.2</v>
      </c>
      <c r="M734" s="12">
        <f t="shared" si="1730"/>
        <v>0</v>
      </c>
      <c r="N734" s="12">
        <f t="shared" si="1731"/>
        <v>0</v>
      </c>
      <c r="O734" s="12">
        <f t="shared" si="1838"/>
        <v>0</v>
      </c>
      <c r="P734" s="12">
        <f t="shared" si="1838"/>
        <v>0</v>
      </c>
      <c r="Q734" s="12">
        <f t="shared" si="1838"/>
        <v>0</v>
      </c>
      <c r="R734" s="12">
        <f t="shared" si="1802"/>
        <v>96000.2</v>
      </c>
      <c r="S734" s="12">
        <f t="shared" si="1803"/>
        <v>0</v>
      </c>
      <c r="T734" s="12">
        <f t="shared" si="1804"/>
        <v>0</v>
      </c>
      <c r="U734" s="12">
        <f t="shared" si="1838"/>
        <v>0</v>
      </c>
      <c r="V734" s="12">
        <f t="shared" si="1838"/>
        <v>0</v>
      </c>
      <c r="W734" s="12">
        <f t="shared" si="1780"/>
        <v>96000.2</v>
      </c>
      <c r="X734" s="12">
        <f t="shared" si="1781"/>
        <v>0</v>
      </c>
      <c r="Y734" s="12">
        <f t="shared" si="1782"/>
        <v>0</v>
      </c>
      <c r="Z734" s="12">
        <f t="shared" si="1838"/>
        <v>0</v>
      </c>
      <c r="AA734" s="12">
        <f t="shared" si="1838"/>
        <v>0</v>
      </c>
      <c r="AB734" s="12">
        <f t="shared" si="1838"/>
        <v>0</v>
      </c>
      <c r="AC734" s="12">
        <f t="shared" si="1768"/>
        <v>96000.2</v>
      </c>
      <c r="AD734" s="12">
        <f t="shared" si="1769"/>
        <v>0</v>
      </c>
      <c r="AE734" s="12">
        <f t="shared" si="1770"/>
        <v>0</v>
      </c>
      <c r="AF734" s="12">
        <f t="shared" si="1838"/>
        <v>0</v>
      </c>
      <c r="AG734" s="12">
        <f t="shared" si="1838"/>
        <v>0</v>
      </c>
      <c r="AH734" s="12">
        <f t="shared" si="1747"/>
        <v>96000.2</v>
      </c>
      <c r="AI734" s="12">
        <f t="shared" si="1748"/>
        <v>0</v>
      </c>
      <c r="AJ734" s="12">
        <f t="shared" si="1749"/>
        <v>0</v>
      </c>
      <c r="AK734" s="12">
        <f t="shared" si="1838"/>
        <v>0</v>
      </c>
      <c r="AL734" s="12">
        <f t="shared" si="1838"/>
        <v>0</v>
      </c>
      <c r="AM734" s="12">
        <f t="shared" si="1838"/>
        <v>0</v>
      </c>
      <c r="AN734" s="12">
        <f t="shared" si="1822"/>
        <v>96000.2</v>
      </c>
      <c r="AO734" s="12">
        <f t="shared" si="1823"/>
        <v>0</v>
      </c>
      <c r="AP734" s="12">
        <f t="shared" si="1824"/>
        <v>0</v>
      </c>
      <c r="AQ734" s="12">
        <f t="shared" si="1838"/>
        <v>0</v>
      </c>
      <c r="AR734" s="1"/>
    </row>
    <row r="735" spans="1:44" ht="15.75" customHeight="1" x14ac:dyDescent="0.25">
      <c r="A735" s="9" t="s">
        <v>1006</v>
      </c>
      <c r="B735" s="11">
        <v>410</v>
      </c>
      <c r="C735" s="9"/>
      <c r="D735" s="9"/>
      <c r="E735" s="13" t="s">
        <v>434</v>
      </c>
      <c r="F735" s="12">
        <f>F736</f>
        <v>96000.2</v>
      </c>
      <c r="G735" s="12">
        <f t="shared" si="1838"/>
        <v>0</v>
      </c>
      <c r="H735" s="12">
        <f t="shared" si="1838"/>
        <v>0</v>
      </c>
      <c r="I735" s="12">
        <f t="shared" si="1838"/>
        <v>0</v>
      </c>
      <c r="J735" s="12">
        <f t="shared" si="1838"/>
        <v>0</v>
      </c>
      <c r="K735" s="12">
        <f t="shared" si="1838"/>
        <v>0</v>
      </c>
      <c r="L735" s="12">
        <f t="shared" si="1729"/>
        <v>96000.2</v>
      </c>
      <c r="M735" s="12">
        <f t="shared" si="1730"/>
        <v>0</v>
      </c>
      <c r="N735" s="12">
        <f t="shared" si="1731"/>
        <v>0</v>
      </c>
      <c r="O735" s="12">
        <f t="shared" si="1838"/>
        <v>0</v>
      </c>
      <c r="P735" s="12">
        <f t="shared" si="1838"/>
        <v>0</v>
      </c>
      <c r="Q735" s="12">
        <f t="shared" si="1838"/>
        <v>0</v>
      </c>
      <c r="R735" s="12">
        <f t="shared" si="1802"/>
        <v>96000.2</v>
      </c>
      <c r="S735" s="12">
        <f t="shared" si="1803"/>
        <v>0</v>
      </c>
      <c r="T735" s="12">
        <f t="shared" si="1804"/>
        <v>0</v>
      </c>
      <c r="U735" s="12">
        <f t="shared" si="1838"/>
        <v>0</v>
      </c>
      <c r="V735" s="12">
        <f t="shared" si="1838"/>
        <v>0</v>
      </c>
      <c r="W735" s="12">
        <f t="shared" si="1780"/>
        <v>96000.2</v>
      </c>
      <c r="X735" s="12">
        <f t="shared" si="1781"/>
        <v>0</v>
      </c>
      <c r="Y735" s="12">
        <f t="shared" si="1782"/>
        <v>0</v>
      </c>
      <c r="Z735" s="12">
        <f t="shared" si="1838"/>
        <v>0</v>
      </c>
      <c r="AA735" s="12">
        <f t="shared" si="1838"/>
        <v>0</v>
      </c>
      <c r="AB735" s="12">
        <f t="shared" si="1838"/>
        <v>0</v>
      </c>
      <c r="AC735" s="12">
        <f t="shared" si="1768"/>
        <v>96000.2</v>
      </c>
      <c r="AD735" s="12">
        <f t="shared" si="1769"/>
        <v>0</v>
      </c>
      <c r="AE735" s="12">
        <f t="shared" si="1770"/>
        <v>0</v>
      </c>
      <c r="AF735" s="12">
        <f t="shared" si="1838"/>
        <v>0</v>
      </c>
      <c r="AG735" s="12">
        <f t="shared" si="1838"/>
        <v>0</v>
      </c>
      <c r="AH735" s="12">
        <f t="shared" si="1747"/>
        <v>96000.2</v>
      </c>
      <c r="AI735" s="12">
        <f t="shared" si="1748"/>
        <v>0</v>
      </c>
      <c r="AJ735" s="12">
        <f t="shared" si="1749"/>
        <v>0</v>
      </c>
      <c r="AK735" s="12">
        <f t="shared" si="1838"/>
        <v>0</v>
      </c>
      <c r="AL735" s="12">
        <f t="shared" si="1838"/>
        <v>0</v>
      </c>
      <c r="AM735" s="12">
        <f t="shared" si="1838"/>
        <v>0</v>
      </c>
      <c r="AN735" s="12">
        <f t="shared" si="1822"/>
        <v>96000.2</v>
      </c>
      <c r="AO735" s="12">
        <f t="shared" si="1823"/>
        <v>0</v>
      </c>
      <c r="AP735" s="12">
        <f t="shared" si="1824"/>
        <v>0</v>
      </c>
      <c r="AQ735" s="12">
        <f t="shared" si="1838"/>
        <v>0</v>
      </c>
      <c r="AR735" s="1"/>
    </row>
    <row r="736" spans="1:44" ht="15.75" customHeight="1" x14ac:dyDescent="0.25">
      <c r="A736" s="9" t="s">
        <v>1006</v>
      </c>
      <c r="B736" s="11">
        <v>410</v>
      </c>
      <c r="C736" s="9" t="s">
        <v>186</v>
      </c>
      <c r="D736" s="9" t="s">
        <v>192</v>
      </c>
      <c r="E736" s="13" t="s">
        <v>401</v>
      </c>
      <c r="F736" s="12">
        <v>96000.2</v>
      </c>
      <c r="G736" s="12"/>
      <c r="H736" s="12"/>
      <c r="I736" s="12"/>
      <c r="J736" s="12"/>
      <c r="K736" s="12"/>
      <c r="L736" s="12">
        <f t="shared" si="1729"/>
        <v>96000.2</v>
      </c>
      <c r="M736" s="12">
        <f t="shared" si="1730"/>
        <v>0</v>
      </c>
      <c r="N736" s="12">
        <f t="shared" si="1731"/>
        <v>0</v>
      </c>
      <c r="O736" s="12"/>
      <c r="P736" s="12"/>
      <c r="Q736" s="12"/>
      <c r="R736" s="12">
        <f t="shared" si="1802"/>
        <v>96000.2</v>
      </c>
      <c r="S736" s="12">
        <f t="shared" si="1803"/>
        <v>0</v>
      </c>
      <c r="T736" s="12">
        <f t="shared" si="1804"/>
        <v>0</v>
      </c>
      <c r="U736" s="12"/>
      <c r="V736" s="12"/>
      <c r="W736" s="12">
        <f t="shared" si="1780"/>
        <v>96000.2</v>
      </c>
      <c r="X736" s="12">
        <f t="shared" si="1781"/>
        <v>0</v>
      </c>
      <c r="Y736" s="12">
        <f t="shared" si="1782"/>
        <v>0</v>
      </c>
      <c r="Z736" s="12"/>
      <c r="AA736" s="12"/>
      <c r="AB736" s="12"/>
      <c r="AC736" s="12">
        <f t="shared" si="1768"/>
        <v>96000.2</v>
      </c>
      <c r="AD736" s="12">
        <f t="shared" si="1769"/>
        <v>0</v>
      </c>
      <c r="AE736" s="12">
        <f t="shared" si="1770"/>
        <v>0</v>
      </c>
      <c r="AF736" s="12"/>
      <c r="AG736" s="12"/>
      <c r="AH736" s="12">
        <f t="shared" si="1747"/>
        <v>96000.2</v>
      </c>
      <c r="AI736" s="12">
        <f t="shared" si="1748"/>
        <v>0</v>
      </c>
      <c r="AJ736" s="12">
        <f t="shared" si="1749"/>
        <v>0</v>
      </c>
      <c r="AK736" s="12"/>
      <c r="AL736" s="12"/>
      <c r="AM736" s="12"/>
      <c r="AN736" s="12">
        <f t="shared" si="1822"/>
        <v>96000.2</v>
      </c>
      <c r="AO736" s="12">
        <f t="shared" si="1823"/>
        <v>0</v>
      </c>
      <c r="AP736" s="12">
        <f t="shared" si="1824"/>
        <v>0</v>
      </c>
      <c r="AQ736" s="12"/>
      <c r="AR736" s="1"/>
    </row>
    <row r="737" spans="1:44" ht="31.5" x14ac:dyDescent="0.25">
      <c r="A737" s="9" t="s">
        <v>1272</v>
      </c>
      <c r="B737" s="11"/>
      <c r="C737" s="9"/>
      <c r="D737" s="9"/>
      <c r="E737" s="17" t="s">
        <v>1286</v>
      </c>
      <c r="F737" s="12"/>
      <c r="G737" s="12"/>
      <c r="H737" s="12"/>
      <c r="I737" s="12"/>
      <c r="J737" s="12"/>
      <c r="K737" s="12"/>
      <c r="L737" s="12">
        <f>L738</f>
        <v>0</v>
      </c>
      <c r="M737" s="12">
        <f t="shared" ref="M737:AQ739" si="1839">M738</f>
        <v>0</v>
      </c>
      <c r="N737" s="12">
        <f t="shared" si="1839"/>
        <v>0</v>
      </c>
      <c r="O737" s="12">
        <f t="shared" si="1839"/>
        <v>4501.7340000000004</v>
      </c>
      <c r="P737" s="12">
        <f t="shared" si="1839"/>
        <v>0</v>
      </c>
      <c r="Q737" s="12">
        <f t="shared" si="1839"/>
        <v>0</v>
      </c>
      <c r="R737" s="12">
        <f t="shared" si="1802"/>
        <v>4501.7340000000004</v>
      </c>
      <c r="S737" s="12">
        <f t="shared" si="1803"/>
        <v>0</v>
      </c>
      <c r="T737" s="12">
        <f t="shared" si="1804"/>
        <v>0</v>
      </c>
      <c r="U737" s="12">
        <f t="shared" si="1839"/>
        <v>0</v>
      </c>
      <c r="V737" s="12">
        <f t="shared" si="1839"/>
        <v>0</v>
      </c>
      <c r="W737" s="12">
        <f t="shared" si="1780"/>
        <v>4501.7340000000004</v>
      </c>
      <c r="X737" s="12">
        <f t="shared" si="1781"/>
        <v>0</v>
      </c>
      <c r="Y737" s="12">
        <f t="shared" si="1782"/>
        <v>0</v>
      </c>
      <c r="Z737" s="12">
        <f t="shared" si="1839"/>
        <v>0</v>
      </c>
      <c r="AA737" s="12">
        <f t="shared" si="1839"/>
        <v>0</v>
      </c>
      <c r="AB737" s="12">
        <f t="shared" si="1839"/>
        <v>0</v>
      </c>
      <c r="AC737" s="12">
        <f t="shared" si="1768"/>
        <v>4501.7340000000004</v>
      </c>
      <c r="AD737" s="12">
        <f t="shared" si="1769"/>
        <v>0</v>
      </c>
      <c r="AE737" s="12">
        <f t="shared" si="1770"/>
        <v>0</v>
      </c>
      <c r="AF737" s="12">
        <f t="shared" si="1839"/>
        <v>0</v>
      </c>
      <c r="AG737" s="12">
        <f t="shared" si="1839"/>
        <v>0</v>
      </c>
      <c r="AH737" s="12">
        <f t="shared" si="1747"/>
        <v>4501.7340000000004</v>
      </c>
      <c r="AI737" s="12">
        <f t="shared" si="1748"/>
        <v>0</v>
      </c>
      <c r="AJ737" s="12">
        <f t="shared" si="1749"/>
        <v>0</v>
      </c>
      <c r="AK737" s="12">
        <f t="shared" si="1839"/>
        <v>0</v>
      </c>
      <c r="AL737" s="12">
        <f t="shared" si="1839"/>
        <v>0</v>
      </c>
      <c r="AM737" s="12">
        <f t="shared" si="1839"/>
        <v>0</v>
      </c>
      <c r="AN737" s="12">
        <f t="shared" si="1822"/>
        <v>4501.7340000000004</v>
      </c>
      <c r="AO737" s="12">
        <f t="shared" si="1823"/>
        <v>0</v>
      </c>
      <c r="AP737" s="12">
        <f t="shared" si="1824"/>
        <v>0</v>
      </c>
      <c r="AQ737" s="12">
        <f t="shared" si="1839"/>
        <v>0</v>
      </c>
      <c r="AR737" s="1"/>
    </row>
    <row r="738" spans="1:44" ht="47.25" x14ac:dyDescent="0.25">
      <c r="A738" s="9" t="s">
        <v>1272</v>
      </c>
      <c r="B738" s="11">
        <v>400</v>
      </c>
      <c r="C738" s="9"/>
      <c r="D738" s="9"/>
      <c r="E738" s="13" t="s">
        <v>433</v>
      </c>
      <c r="F738" s="12"/>
      <c r="G738" s="12"/>
      <c r="H738" s="12"/>
      <c r="I738" s="12"/>
      <c r="J738" s="12"/>
      <c r="K738" s="12"/>
      <c r="L738" s="12">
        <f>L739</f>
        <v>0</v>
      </c>
      <c r="M738" s="12">
        <f t="shared" si="1839"/>
        <v>0</v>
      </c>
      <c r="N738" s="12">
        <f t="shared" si="1839"/>
        <v>0</v>
      </c>
      <c r="O738" s="12">
        <f t="shared" si="1839"/>
        <v>4501.7340000000004</v>
      </c>
      <c r="P738" s="12">
        <f t="shared" si="1839"/>
        <v>0</v>
      </c>
      <c r="Q738" s="12">
        <f t="shared" si="1839"/>
        <v>0</v>
      </c>
      <c r="R738" s="12">
        <f t="shared" si="1802"/>
        <v>4501.7340000000004</v>
      </c>
      <c r="S738" s="12">
        <f t="shared" si="1803"/>
        <v>0</v>
      </c>
      <c r="T738" s="12">
        <f t="shared" si="1804"/>
        <v>0</v>
      </c>
      <c r="U738" s="12">
        <f t="shared" si="1839"/>
        <v>0</v>
      </c>
      <c r="V738" s="12">
        <f t="shared" si="1839"/>
        <v>0</v>
      </c>
      <c r="W738" s="12">
        <f t="shared" si="1780"/>
        <v>4501.7340000000004</v>
      </c>
      <c r="X738" s="12">
        <f t="shared" si="1781"/>
        <v>0</v>
      </c>
      <c r="Y738" s="12">
        <f t="shared" si="1782"/>
        <v>0</v>
      </c>
      <c r="Z738" s="12">
        <f t="shared" si="1839"/>
        <v>0</v>
      </c>
      <c r="AA738" s="12">
        <f t="shared" si="1839"/>
        <v>0</v>
      </c>
      <c r="AB738" s="12">
        <f t="shared" si="1839"/>
        <v>0</v>
      </c>
      <c r="AC738" s="12">
        <f t="shared" si="1768"/>
        <v>4501.7340000000004</v>
      </c>
      <c r="AD738" s="12">
        <f t="shared" si="1769"/>
        <v>0</v>
      </c>
      <c r="AE738" s="12">
        <f t="shared" si="1770"/>
        <v>0</v>
      </c>
      <c r="AF738" s="12">
        <f t="shared" si="1839"/>
        <v>0</v>
      </c>
      <c r="AG738" s="12">
        <f t="shared" si="1839"/>
        <v>0</v>
      </c>
      <c r="AH738" s="12">
        <f t="shared" si="1747"/>
        <v>4501.7340000000004</v>
      </c>
      <c r="AI738" s="12">
        <f t="shared" si="1748"/>
        <v>0</v>
      </c>
      <c r="AJ738" s="12">
        <f t="shared" si="1749"/>
        <v>0</v>
      </c>
      <c r="AK738" s="12">
        <f t="shared" si="1839"/>
        <v>0</v>
      </c>
      <c r="AL738" s="12">
        <f t="shared" si="1839"/>
        <v>0</v>
      </c>
      <c r="AM738" s="12">
        <f t="shared" si="1839"/>
        <v>0</v>
      </c>
      <c r="AN738" s="12">
        <f t="shared" si="1822"/>
        <v>4501.7340000000004</v>
      </c>
      <c r="AO738" s="12">
        <f t="shared" si="1823"/>
        <v>0</v>
      </c>
      <c r="AP738" s="12">
        <f t="shared" si="1824"/>
        <v>0</v>
      </c>
      <c r="AQ738" s="12">
        <f t="shared" si="1839"/>
        <v>0</v>
      </c>
      <c r="AR738" s="1"/>
    </row>
    <row r="739" spans="1:44" ht="15.75" customHeight="1" x14ac:dyDescent="0.25">
      <c r="A739" s="9" t="s">
        <v>1272</v>
      </c>
      <c r="B739" s="11">
        <v>410</v>
      </c>
      <c r="C739" s="9"/>
      <c r="D739" s="9"/>
      <c r="E739" s="13" t="s">
        <v>434</v>
      </c>
      <c r="F739" s="12"/>
      <c r="G739" s="12"/>
      <c r="H739" s="12"/>
      <c r="I739" s="12"/>
      <c r="J739" s="12"/>
      <c r="K739" s="12"/>
      <c r="L739" s="12">
        <f>L740</f>
        <v>0</v>
      </c>
      <c r="M739" s="12">
        <f t="shared" si="1839"/>
        <v>0</v>
      </c>
      <c r="N739" s="12">
        <f t="shared" si="1839"/>
        <v>0</v>
      </c>
      <c r="O739" s="12">
        <f t="shared" si="1839"/>
        <v>4501.7340000000004</v>
      </c>
      <c r="P739" s="12">
        <f t="shared" si="1839"/>
        <v>0</v>
      </c>
      <c r="Q739" s="12">
        <f t="shared" si="1839"/>
        <v>0</v>
      </c>
      <c r="R739" s="12">
        <f t="shared" si="1802"/>
        <v>4501.7340000000004</v>
      </c>
      <c r="S739" s="12">
        <f t="shared" si="1803"/>
        <v>0</v>
      </c>
      <c r="T739" s="12">
        <f t="shared" si="1804"/>
        <v>0</v>
      </c>
      <c r="U739" s="12">
        <f t="shared" si="1839"/>
        <v>0</v>
      </c>
      <c r="V739" s="12">
        <f t="shared" si="1839"/>
        <v>0</v>
      </c>
      <c r="W739" s="12">
        <f t="shared" si="1780"/>
        <v>4501.7340000000004</v>
      </c>
      <c r="X739" s="12">
        <f t="shared" si="1781"/>
        <v>0</v>
      </c>
      <c r="Y739" s="12">
        <f t="shared" si="1782"/>
        <v>0</v>
      </c>
      <c r="Z739" s="12">
        <f t="shared" si="1839"/>
        <v>0</v>
      </c>
      <c r="AA739" s="12">
        <f t="shared" si="1839"/>
        <v>0</v>
      </c>
      <c r="AB739" s="12">
        <f t="shared" si="1839"/>
        <v>0</v>
      </c>
      <c r="AC739" s="12">
        <f t="shared" si="1768"/>
        <v>4501.7340000000004</v>
      </c>
      <c r="AD739" s="12">
        <f t="shared" si="1769"/>
        <v>0</v>
      </c>
      <c r="AE739" s="12">
        <f t="shared" si="1770"/>
        <v>0</v>
      </c>
      <c r="AF739" s="12">
        <f t="shared" si="1839"/>
        <v>0</v>
      </c>
      <c r="AG739" s="12">
        <f t="shared" si="1839"/>
        <v>0</v>
      </c>
      <c r="AH739" s="12">
        <f t="shared" si="1747"/>
        <v>4501.7340000000004</v>
      </c>
      <c r="AI739" s="12">
        <f t="shared" si="1748"/>
        <v>0</v>
      </c>
      <c r="AJ739" s="12">
        <f t="shared" si="1749"/>
        <v>0</v>
      </c>
      <c r="AK739" s="12">
        <f t="shared" si="1839"/>
        <v>0</v>
      </c>
      <c r="AL739" s="12">
        <f t="shared" si="1839"/>
        <v>0</v>
      </c>
      <c r="AM739" s="12">
        <f t="shared" si="1839"/>
        <v>0</v>
      </c>
      <c r="AN739" s="12">
        <f t="shared" si="1822"/>
        <v>4501.7340000000004</v>
      </c>
      <c r="AO739" s="12">
        <f t="shared" si="1823"/>
        <v>0</v>
      </c>
      <c r="AP739" s="12">
        <f t="shared" si="1824"/>
        <v>0</v>
      </c>
      <c r="AQ739" s="12">
        <f t="shared" si="1839"/>
        <v>0</v>
      </c>
      <c r="AR739" s="1"/>
    </row>
    <row r="740" spans="1:44" ht="15.75" customHeight="1" x14ac:dyDescent="0.25">
      <c r="A740" s="9" t="s">
        <v>1272</v>
      </c>
      <c r="B740" s="11">
        <v>410</v>
      </c>
      <c r="C740" s="9" t="s">
        <v>186</v>
      </c>
      <c r="D740" s="9" t="s">
        <v>192</v>
      </c>
      <c r="E740" s="13" t="s">
        <v>401</v>
      </c>
      <c r="F740" s="12"/>
      <c r="G740" s="12"/>
      <c r="H740" s="12"/>
      <c r="I740" s="12"/>
      <c r="J740" s="12"/>
      <c r="K740" s="12"/>
      <c r="L740" s="12">
        <v>0</v>
      </c>
      <c r="M740" s="12">
        <v>0</v>
      </c>
      <c r="N740" s="12">
        <v>0</v>
      </c>
      <c r="O740" s="12">
        <v>4501.7340000000004</v>
      </c>
      <c r="P740" s="12"/>
      <c r="Q740" s="12"/>
      <c r="R740" s="12">
        <f t="shared" si="1802"/>
        <v>4501.7340000000004</v>
      </c>
      <c r="S740" s="12">
        <f t="shared" si="1803"/>
        <v>0</v>
      </c>
      <c r="T740" s="12">
        <f t="shared" si="1804"/>
        <v>0</v>
      </c>
      <c r="U740" s="12"/>
      <c r="V740" s="12"/>
      <c r="W740" s="12">
        <f t="shared" si="1780"/>
        <v>4501.7340000000004</v>
      </c>
      <c r="X740" s="12">
        <f t="shared" si="1781"/>
        <v>0</v>
      </c>
      <c r="Y740" s="12">
        <f t="shared" si="1782"/>
        <v>0</v>
      </c>
      <c r="Z740" s="12"/>
      <c r="AA740" s="12"/>
      <c r="AB740" s="12"/>
      <c r="AC740" s="12">
        <f t="shared" si="1768"/>
        <v>4501.7340000000004</v>
      </c>
      <c r="AD740" s="12">
        <f t="shared" si="1769"/>
        <v>0</v>
      </c>
      <c r="AE740" s="12">
        <f t="shared" si="1770"/>
        <v>0</v>
      </c>
      <c r="AF740" s="12"/>
      <c r="AG740" s="12"/>
      <c r="AH740" s="12">
        <f t="shared" si="1747"/>
        <v>4501.7340000000004</v>
      </c>
      <c r="AI740" s="12">
        <f t="shared" si="1748"/>
        <v>0</v>
      </c>
      <c r="AJ740" s="12">
        <f t="shared" si="1749"/>
        <v>0</v>
      </c>
      <c r="AK740" s="12"/>
      <c r="AL740" s="12"/>
      <c r="AM740" s="12"/>
      <c r="AN740" s="12">
        <f t="shared" si="1822"/>
        <v>4501.7340000000004</v>
      </c>
      <c r="AO740" s="12">
        <f t="shared" si="1823"/>
        <v>0</v>
      </c>
      <c r="AP740" s="12">
        <f t="shared" si="1824"/>
        <v>0</v>
      </c>
      <c r="AQ740" s="12"/>
      <c r="AR740" s="1"/>
    </row>
    <row r="741" spans="1:44" ht="47.25" x14ac:dyDescent="0.25">
      <c r="A741" s="9" t="s">
        <v>1263</v>
      </c>
      <c r="B741" s="11"/>
      <c r="C741" s="9"/>
      <c r="D741" s="9"/>
      <c r="E741" s="17" t="s">
        <v>1264</v>
      </c>
      <c r="F741" s="12"/>
      <c r="G741" s="12"/>
      <c r="H741" s="12"/>
      <c r="I741" s="12"/>
      <c r="J741" s="12"/>
      <c r="K741" s="12"/>
      <c r="L741" s="12">
        <f>L742</f>
        <v>0</v>
      </c>
      <c r="M741" s="12">
        <f t="shared" ref="M741:AQ743" si="1840">M742</f>
        <v>0</v>
      </c>
      <c r="N741" s="12">
        <f t="shared" si="1840"/>
        <v>0</v>
      </c>
      <c r="O741" s="12">
        <f t="shared" si="1840"/>
        <v>84.795000000000002</v>
      </c>
      <c r="P741" s="12">
        <f t="shared" si="1840"/>
        <v>0</v>
      </c>
      <c r="Q741" s="12">
        <f t="shared" si="1840"/>
        <v>0</v>
      </c>
      <c r="R741" s="12">
        <f t="shared" si="1802"/>
        <v>84.795000000000002</v>
      </c>
      <c r="S741" s="12">
        <f t="shared" si="1803"/>
        <v>0</v>
      </c>
      <c r="T741" s="12">
        <f t="shared" si="1804"/>
        <v>0</v>
      </c>
      <c r="U741" s="12">
        <f t="shared" si="1840"/>
        <v>0</v>
      </c>
      <c r="V741" s="12">
        <f t="shared" si="1840"/>
        <v>0</v>
      </c>
      <c r="W741" s="12">
        <f t="shared" si="1780"/>
        <v>84.795000000000002</v>
      </c>
      <c r="X741" s="12">
        <f t="shared" si="1781"/>
        <v>0</v>
      </c>
      <c r="Y741" s="12">
        <f t="shared" si="1782"/>
        <v>0</v>
      </c>
      <c r="Z741" s="12">
        <f t="shared" si="1840"/>
        <v>0</v>
      </c>
      <c r="AA741" s="12">
        <f t="shared" si="1840"/>
        <v>0</v>
      </c>
      <c r="AB741" s="12">
        <f t="shared" si="1840"/>
        <v>0</v>
      </c>
      <c r="AC741" s="12">
        <f t="shared" si="1768"/>
        <v>84.795000000000002</v>
      </c>
      <c r="AD741" s="12">
        <f t="shared" si="1769"/>
        <v>0</v>
      </c>
      <c r="AE741" s="12">
        <f t="shared" si="1770"/>
        <v>0</v>
      </c>
      <c r="AF741" s="12">
        <f t="shared" si="1840"/>
        <v>0</v>
      </c>
      <c r="AG741" s="12">
        <f t="shared" si="1840"/>
        <v>0</v>
      </c>
      <c r="AH741" s="12">
        <f t="shared" si="1747"/>
        <v>84.795000000000002</v>
      </c>
      <c r="AI741" s="12">
        <f t="shared" si="1748"/>
        <v>0</v>
      </c>
      <c r="AJ741" s="12">
        <f t="shared" si="1749"/>
        <v>0</v>
      </c>
      <c r="AK741" s="12">
        <f t="shared" si="1840"/>
        <v>43.5</v>
      </c>
      <c r="AL741" s="12">
        <f t="shared" si="1840"/>
        <v>0</v>
      </c>
      <c r="AM741" s="12">
        <f t="shared" si="1840"/>
        <v>0</v>
      </c>
      <c r="AN741" s="12">
        <f t="shared" si="1822"/>
        <v>128.29500000000002</v>
      </c>
      <c r="AO741" s="12">
        <f t="shared" si="1823"/>
        <v>0</v>
      </c>
      <c r="AP741" s="12">
        <f t="shared" si="1824"/>
        <v>0</v>
      </c>
      <c r="AQ741" s="12">
        <f t="shared" si="1840"/>
        <v>0</v>
      </c>
      <c r="AR741" s="1"/>
    </row>
    <row r="742" spans="1:44" ht="47.25" x14ac:dyDescent="0.25">
      <c r="A742" s="9" t="s">
        <v>1263</v>
      </c>
      <c r="B742" s="11">
        <v>400</v>
      </c>
      <c r="C742" s="9"/>
      <c r="D742" s="9"/>
      <c r="E742" s="13" t="s">
        <v>433</v>
      </c>
      <c r="F742" s="12"/>
      <c r="G742" s="12"/>
      <c r="H742" s="12"/>
      <c r="I742" s="12"/>
      <c r="J742" s="12"/>
      <c r="K742" s="12"/>
      <c r="L742" s="12">
        <f>L743</f>
        <v>0</v>
      </c>
      <c r="M742" s="12">
        <f t="shared" si="1840"/>
        <v>0</v>
      </c>
      <c r="N742" s="12">
        <f t="shared" si="1840"/>
        <v>0</v>
      </c>
      <c r="O742" s="12">
        <f t="shared" si="1840"/>
        <v>84.795000000000002</v>
      </c>
      <c r="P742" s="12">
        <f t="shared" si="1840"/>
        <v>0</v>
      </c>
      <c r="Q742" s="12">
        <f t="shared" si="1840"/>
        <v>0</v>
      </c>
      <c r="R742" s="12">
        <f t="shared" si="1802"/>
        <v>84.795000000000002</v>
      </c>
      <c r="S742" s="12">
        <f t="shared" si="1803"/>
        <v>0</v>
      </c>
      <c r="T742" s="12">
        <f t="shared" si="1804"/>
        <v>0</v>
      </c>
      <c r="U742" s="12">
        <f t="shared" si="1840"/>
        <v>0</v>
      </c>
      <c r="V742" s="12">
        <f t="shared" si="1840"/>
        <v>0</v>
      </c>
      <c r="W742" s="12">
        <f t="shared" si="1780"/>
        <v>84.795000000000002</v>
      </c>
      <c r="X742" s="12">
        <f t="shared" si="1781"/>
        <v>0</v>
      </c>
      <c r="Y742" s="12">
        <f t="shared" si="1782"/>
        <v>0</v>
      </c>
      <c r="Z742" s="12">
        <f t="shared" si="1840"/>
        <v>0</v>
      </c>
      <c r="AA742" s="12">
        <f t="shared" si="1840"/>
        <v>0</v>
      </c>
      <c r="AB742" s="12">
        <f t="shared" si="1840"/>
        <v>0</v>
      </c>
      <c r="AC742" s="12">
        <f t="shared" si="1768"/>
        <v>84.795000000000002</v>
      </c>
      <c r="AD742" s="12">
        <f t="shared" si="1769"/>
        <v>0</v>
      </c>
      <c r="AE742" s="12">
        <f t="shared" si="1770"/>
        <v>0</v>
      </c>
      <c r="AF742" s="12">
        <f t="shared" si="1840"/>
        <v>0</v>
      </c>
      <c r="AG742" s="12">
        <f t="shared" si="1840"/>
        <v>0</v>
      </c>
      <c r="AH742" s="12">
        <f t="shared" si="1747"/>
        <v>84.795000000000002</v>
      </c>
      <c r="AI742" s="12">
        <f t="shared" si="1748"/>
        <v>0</v>
      </c>
      <c r="AJ742" s="12">
        <f t="shared" si="1749"/>
        <v>0</v>
      </c>
      <c r="AK742" s="12">
        <f t="shared" si="1840"/>
        <v>43.5</v>
      </c>
      <c r="AL742" s="12">
        <f t="shared" si="1840"/>
        <v>0</v>
      </c>
      <c r="AM742" s="12">
        <f t="shared" si="1840"/>
        <v>0</v>
      </c>
      <c r="AN742" s="12">
        <f t="shared" si="1822"/>
        <v>128.29500000000002</v>
      </c>
      <c r="AO742" s="12">
        <f t="shared" si="1823"/>
        <v>0</v>
      </c>
      <c r="AP742" s="12">
        <f t="shared" si="1824"/>
        <v>0</v>
      </c>
      <c r="AQ742" s="12">
        <f t="shared" si="1840"/>
        <v>0</v>
      </c>
      <c r="AR742" s="1"/>
    </row>
    <row r="743" spans="1:44" ht="15.75" customHeight="1" x14ac:dyDescent="0.25">
      <c r="A743" s="9" t="s">
        <v>1263</v>
      </c>
      <c r="B743" s="11">
        <v>410</v>
      </c>
      <c r="C743" s="9"/>
      <c r="D743" s="9"/>
      <c r="E743" s="13" t="s">
        <v>434</v>
      </c>
      <c r="F743" s="12"/>
      <c r="G743" s="12"/>
      <c r="H743" s="12"/>
      <c r="I743" s="12"/>
      <c r="J743" s="12"/>
      <c r="K743" s="12"/>
      <c r="L743" s="12">
        <f>L744</f>
        <v>0</v>
      </c>
      <c r="M743" s="12">
        <f t="shared" si="1840"/>
        <v>0</v>
      </c>
      <c r="N743" s="12">
        <f t="shared" si="1840"/>
        <v>0</v>
      </c>
      <c r="O743" s="12">
        <f t="shared" si="1840"/>
        <v>84.795000000000002</v>
      </c>
      <c r="P743" s="12">
        <f t="shared" si="1840"/>
        <v>0</v>
      </c>
      <c r="Q743" s="12">
        <f t="shared" si="1840"/>
        <v>0</v>
      </c>
      <c r="R743" s="12">
        <f t="shared" si="1802"/>
        <v>84.795000000000002</v>
      </c>
      <c r="S743" s="12">
        <f t="shared" si="1803"/>
        <v>0</v>
      </c>
      <c r="T743" s="12">
        <f t="shared" si="1804"/>
        <v>0</v>
      </c>
      <c r="U743" s="12">
        <f t="shared" si="1840"/>
        <v>0</v>
      </c>
      <c r="V743" s="12">
        <f t="shared" si="1840"/>
        <v>0</v>
      </c>
      <c r="W743" s="12">
        <f t="shared" si="1780"/>
        <v>84.795000000000002</v>
      </c>
      <c r="X743" s="12">
        <f t="shared" si="1781"/>
        <v>0</v>
      </c>
      <c r="Y743" s="12">
        <f t="shared" si="1782"/>
        <v>0</v>
      </c>
      <c r="Z743" s="12">
        <f t="shared" si="1840"/>
        <v>0</v>
      </c>
      <c r="AA743" s="12">
        <f t="shared" si="1840"/>
        <v>0</v>
      </c>
      <c r="AB743" s="12">
        <f t="shared" si="1840"/>
        <v>0</v>
      </c>
      <c r="AC743" s="12">
        <f t="shared" si="1768"/>
        <v>84.795000000000002</v>
      </c>
      <c r="AD743" s="12">
        <f t="shared" si="1769"/>
        <v>0</v>
      </c>
      <c r="AE743" s="12">
        <f t="shared" si="1770"/>
        <v>0</v>
      </c>
      <c r="AF743" s="12">
        <f t="shared" si="1840"/>
        <v>0</v>
      </c>
      <c r="AG743" s="12">
        <f t="shared" si="1840"/>
        <v>0</v>
      </c>
      <c r="AH743" s="12">
        <f t="shared" si="1747"/>
        <v>84.795000000000002</v>
      </c>
      <c r="AI743" s="12">
        <f t="shared" si="1748"/>
        <v>0</v>
      </c>
      <c r="AJ743" s="12">
        <f t="shared" si="1749"/>
        <v>0</v>
      </c>
      <c r="AK743" s="12">
        <f t="shared" si="1840"/>
        <v>43.5</v>
      </c>
      <c r="AL743" s="12">
        <f t="shared" si="1840"/>
        <v>0</v>
      </c>
      <c r="AM743" s="12">
        <f t="shared" si="1840"/>
        <v>0</v>
      </c>
      <c r="AN743" s="12">
        <f t="shared" si="1822"/>
        <v>128.29500000000002</v>
      </c>
      <c r="AO743" s="12">
        <f t="shared" si="1823"/>
        <v>0</v>
      </c>
      <c r="AP743" s="12">
        <f t="shared" si="1824"/>
        <v>0</v>
      </c>
      <c r="AQ743" s="12">
        <f t="shared" si="1840"/>
        <v>0</v>
      </c>
      <c r="AR743" s="1"/>
    </row>
    <row r="744" spans="1:44" ht="15.75" customHeight="1" x14ac:dyDescent="0.25">
      <c r="A744" s="9" t="s">
        <v>1263</v>
      </c>
      <c r="B744" s="11">
        <v>410</v>
      </c>
      <c r="C744" s="9" t="s">
        <v>186</v>
      </c>
      <c r="D744" s="9" t="s">
        <v>192</v>
      </c>
      <c r="E744" s="13" t="s">
        <v>401</v>
      </c>
      <c r="F744" s="12"/>
      <c r="G744" s="12"/>
      <c r="H744" s="12"/>
      <c r="I744" s="12"/>
      <c r="J744" s="12"/>
      <c r="K744" s="12"/>
      <c r="L744" s="12">
        <v>0</v>
      </c>
      <c r="M744" s="12">
        <v>0</v>
      </c>
      <c r="N744" s="12">
        <v>0</v>
      </c>
      <c r="O744" s="12">
        <v>84.795000000000002</v>
      </c>
      <c r="P744" s="12"/>
      <c r="Q744" s="12"/>
      <c r="R744" s="12">
        <f t="shared" si="1802"/>
        <v>84.795000000000002</v>
      </c>
      <c r="S744" s="12">
        <f t="shared" si="1803"/>
        <v>0</v>
      </c>
      <c r="T744" s="12">
        <f t="shared" si="1804"/>
        <v>0</v>
      </c>
      <c r="U744" s="12"/>
      <c r="V744" s="12"/>
      <c r="W744" s="12">
        <f t="shared" si="1780"/>
        <v>84.795000000000002</v>
      </c>
      <c r="X744" s="12">
        <f t="shared" si="1781"/>
        <v>0</v>
      </c>
      <c r="Y744" s="12">
        <f t="shared" si="1782"/>
        <v>0</v>
      </c>
      <c r="Z744" s="12"/>
      <c r="AA744" s="12"/>
      <c r="AB744" s="12"/>
      <c r="AC744" s="12">
        <f t="shared" si="1768"/>
        <v>84.795000000000002</v>
      </c>
      <c r="AD744" s="12">
        <f t="shared" si="1769"/>
        <v>0</v>
      </c>
      <c r="AE744" s="12">
        <f t="shared" si="1770"/>
        <v>0</v>
      </c>
      <c r="AF744" s="12"/>
      <c r="AG744" s="12"/>
      <c r="AH744" s="12">
        <f t="shared" si="1747"/>
        <v>84.795000000000002</v>
      </c>
      <c r="AI744" s="12">
        <f t="shared" si="1748"/>
        <v>0</v>
      </c>
      <c r="AJ744" s="12">
        <f t="shared" si="1749"/>
        <v>0</v>
      </c>
      <c r="AK744" s="12">
        <v>43.5</v>
      </c>
      <c r="AL744" s="12"/>
      <c r="AM744" s="12"/>
      <c r="AN744" s="12">
        <f t="shared" si="1822"/>
        <v>128.29500000000002</v>
      </c>
      <c r="AO744" s="12">
        <f t="shared" si="1823"/>
        <v>0</v>
      </c>
      <c r="AP744" s="12">
        <f t="shared" si="1824"/>
        <v>0</v>
      </c>
      <c r="AQ744" s="12"/>
      <c r="AR744" s="1"/>
    </row>
    <row r="745" spans="1:44" ht="31.5" x14ac:dyDescent="0.25">
      <c r="A745" s="9" t="s">
        <v>1260</v>
      </c>
      <c r="B745" s="11"/>
      <c r="C745" s="9"/>
      <c r="D745" s="9"/>
      <c r="E745" s="17" t="s">
        <v>1310</v>
      </c>
      <c r="F745" s="12"/>
      <c r="G745" s="12"/>
      <c r="H745" s="12"/>
      <c r="I745" s="12"/>
      <c r="J745" s="12"/>
      <c r="K745" s="12"/>
      <c r="L745" s="12">
        <f>L746</f>
        <v>0</v>
      </c>
      <c r="M745" s="12">
        <f t="shared" ref="M745:AQ747" si="1841">M746</f>
        <v>0</v>
      </c>
      <c r="N745" s="12">
        <f t="shared" si="1841"/>
        <v>0</v>
      </c>
      <c r="O745" s="12">
        <f t="shared" si="1841"/>
        <v>1213.567</v>
      </c>
      <c r="P745" s="12">
        <f t="shared" si="1841"/>
        <v>0</v>
      </c>
      <c r="Q745" s="12">
        <f t="shared" si="1841"/>
        <v>0</v>
      </c>
      <c r="R745" s="12">
        <f t="shared" si="1802"/>
        <v>1213.567</v>
      </c>
      <c r="S745" s="12">
        <f t="shared" si="1803"/>
        <v>0</v>
      </c>
      <c r="T745" s="12">
        <f t="shared" si="1804"/>
        <v>0</v>
      </c>
      <c r="U745" s="12">
        <f t="shared" si="1841"/>
        <v>0</v>
      </c>
      <c r="V745" s="12">
        <f t="shared" si="1841"/>
        <v>0</v>
      </c>
      <c r="W745" s="12">
        <f t="shared" si="1780"/>
        <v>1213.567</v>
      </c>
      <c r="X745" s="12">
        <f t="shared" si="1781"/>
        <v>0</v>
      </c>
      <c r="Y745" s="12">
        <f t="shared" si="1782"/>
        <v>0</v>
      </c>
      <c r="Z745" s="12">
        <f t="shared" si="1841"/>
        <v>0</v>
      </c>
      <c r="AA745" s="12">
        <f t="shared" si="1841"/>
        <v>0</v>
      </c>
      <c r="AB745" s="12">
        <f t="shared" si="1841"/>
        <v>0</v>
      </c>
      <c r="AC745" s="12">
        <f t="shared" si="1768"/>
        <v>1213.567</v>
      </c>
      <c r="AD745" s="12">
        <f t="shared" si="1769"/>
        <v>0</v>
      </c>
      <c r="AE745" s="12">
        <f t="shared" si="1770"/>
        <v>0</v>
      </c>
      <c r="AF745" s="12">
        <f t="shared" si="1841"/>
        <v>0</v>
      </c>
      <c r="AG745" s="12">
        <f t="shared" si="1841"/>
        <v>0</v>
      </c>
      <c r="AH745" s="12">
        <f t="shared" si="1747"/>
        <v>1213.567</v>
      </c>
      <c r="AI745" s="12">
        <f t="shared" si="1748"/>
        <v>0</v>
      </c>
      <c r="AJ745" s="12">
        <f t="shared" si="1749"/>
        <v>0</v>
      </c>
      <c r="AK745" s="12">
        <f t="shared" si="1841"/>
        <v>0</v>
      </c>
      <c r="AL745" s="12">
        <f t="shared" si="1841"/>
        <v>0</v>
      </c>
      <c r="AM745" s="12">
        <f t="shared" si="1841"/>
        <v>0</v>
      </c>
      <c r="AN745" s="12">
        <f t="shared" si="1822"/>
        <v>1213.567</v>
      </c>
      <c r="AO745" s="12">
        <f t="shared" si="1823"/>
        <v>0</v>
      </c>
      <c r="AP745" s="12">
        <f t="shared" si="1824"/>
        <v>0</v>
      </c>
      <c r="AQ745" s="12">
        <f t="shared" si="1841"/>
        <v>0</v>
      </c>
      <c r="AR745" s="1"/>
    </row>
    <row r="746" spans="1:44" ht="47.25" x14ac:dyDescent="0.25">
      <c r="A746" s="9" t="s">
        <v>1260</v>
      </c>
      <c r="B746" s="11">
        <v>400</v>
      </c>
      <c r="C746" s="9"/>
      <c r="D746" s="9"/>
      <c r="E746" s="13" t="s">
        <v>433</v>
      </c>
      <c r="F746" s="12"/>
      <c r="G746" s="12"/>
      <c r="H746" s="12"/>
      <c r="I746" s="12"/>
      <c r="J746" s="12"/>
      <c r="K746" s="12"/>
      <c r="L746" s="12">
        <f>L747</f>
        <v>0</v>
      </c>
      <c r="M746" s="12">
        <f t="shared" si="1841"/>
        <v>0</v>
      </c>
      <c r="N746" s="12">
        <f t="shared" si="1841"/>
        <v>0</v>
      </c>
      <c r="O746" s="12">
        <f t="shared" si="1841"/>
        <v>1213.567</v>
      </c>
      <c r="P746" s="12">
        <f t="shared" si="1841"/>
        <v>0</v>
      </c>
      <c r="Q746" s="12">
        <f t="shared" si="1841"/>
        <v>0</v>
      </c>
      <c r="R746" s="12">
        <f t="shared" si="1802"/>
        <v>1213.567</v>
      </c>
      <c r="S746" s="12">
        <f t="shared" si="1803"/>
        <v>0</v>
      </c>
      <c r="T746" s="12">
        <f t="shared" si="1804"/>
        <v>0</v>
      </c>
      <c r="U746" s="12">
        <f t="shared" si="1841"/>
        <v>0</v>
      </c>
      <c r="V746" s="12">
        <f t="shared" si="1841"/>
        <v>0</v>
      </c>
      <c r="W746" s="12">
        <f t="shared" si="1780"/>
        <v>1213.567</v>
      </c>
      <c r="X746" s="12">
        <f t="shared" si="1781"/>
        <v>0</v>
      </c>
      <c r="Y746" s="12">
        <f t="shared" si="1782"/>
        <v>0</v>
      </c>
      <c r="Z746" s="12">
        <f t="shared" si="1841"/>
        <v>0</v>
      </c>
      <c r="AA746" s="12">
        <f t="shared" si="1841"/>
        <v>0</v>
      </c>
      <c r="AB746" s="12">
        <f t="shared" si="1841"/>
        <v>0</v>
      </c>
      <c r="AC746" s="12">
        <f t="shared" si="1768"/>
        <v>1213.567</v>
      </c>
      <c r="AD746" s="12">
        <f t="shared" si="1769"/>
        <v>0</v>
      </c>
      <c r="AE746" s="12">
        <f t="shared" si="1770"/>
        <v>0</v>
      </c>
      <c r="AF746" s="12">
        <f t="shared" si="1841"/>
        <v>0</v>
      </c>
      <c r="AG746" s="12">
        <f t="shared" si="1841"/>
        <v>0</v>
      </c>
      <c r="AH746" s="12">
        <f t="shared" si="1747"/>
        <v>1213.567</v>
      </c>
      <c r="AI746" s="12">
        <f t="shared" si="1748"/>
        <v>0</v>
      </c>
      <c r="AJ746" s="12">
        <f t="shared" si="1749"/>
        <v>0</v>
      </c>
      <c r="AK746" s="12">
        <f t="shared" si="1841"/>
        <v>0</v>
      </c>
      <c r="AL746" s="12">
        <f t="shared" si="1841"/>
        <v>0</v>
      </c>
      <c r="AM746" s="12">
        <f t="shared" si="1841"/>
        <v>0</v>
      </c>
      <c r="AN746" s="12">
        <f t="shared" si="1822"/>
        <v>1213.567</v>
      </c>
      <c r="AO746" s="12">
        <f t="shared" si="1823"/>
        <v>0</v>
      </c>
      <c r="AP746" s="12">
        <f t="shared" si="1824"/>
        <v>0</v>
      </c>
      <c r="AQ746" s="12">
        <f t="shared" si="1841"/>
        <v>0</v>
      </c>
      <c r="AR746" s="1"/>
    </row>
    <row r="747" spans="1:44" ht="15.75" customHeight="1" x14ac:dyDescent="0.25">
      <c r="A747" s="9" t="s">
        <v>1260</v>
      </c>
      <c r="B747" s="11">
        <v>410</v>
      </c>
      <c r="C747" s="9"/>
      <c r="D747" s="9"/>
      <c r="E747" s="13" t="s">
        <v>434</v>
      </c>
      <c r="F747" s="12"/>
      <c r="G747" s="12"/>
      <c r="H747" s="12"/>
      <c r="I747" s="12"/>
      <c r="J747" s="12"/>
      <c r="K747" s="12"/>
      <c r="L747" s="12">
        <f>L748</f>
        <v>0</v>
      </c>
      <c r="M747" s="12">
        <f t="shared" si="1841"/>
        <v>0</v>
      </c>
      <c r="N747" s="12">
        <f t="shared" si="1841"/>
        <v>0</v>
      </c>
      <c r="O747" s="12">
        <f t="shared" si="1841"/>
        <v>1213.567</v>
      </c>
      <c r="P747" s="12">
        <f t="shared" si="1841"/>
        <v>0</v>
      </c>
      <c r="Q747" s="12">
        <f t="shared" si="1841"/>
        <v>0</v>
      </c>
      <c r="R747" s="12">
        <f t="shared" si="1802"/>
        <v>1213.567</v>
      </c>
      <c r="S747" s="12">
        <f t="shared" si="1803"/>
        <v>0</v>
      </c>
      <c r="T747" s="12">
        <f t="shared" si="1804"/>
        <v>0</v>
      </c>
      <c r="U747" s="12">
        <f t="shared" si="1841"/>
        <v>0</v>
      </c>
      <c r="V747" s="12">
        <f t="shared" si="1841"/>
        <v>0</v>
      </c>
      <c r="W747" s="12">
        <f t="shared" si="1780"/>
        <v>1213.567</v>
      </c>
      <c r="X747" s="12">
        <f t="shared" si="1781"/>
        <v>0</v>
      </c>
      <c r="Y747" s="12">
        <f t="shared" si="1782"/>
        <v>0</v>
      </c>
      <c r="Z747" s="12">
        <f t="shared" si="1841"/>
        <v>0</v>
      </c>
      <c r="AA747" s="12">
        <f t="shared" si="1841"/>
        <v>0</v>
      </c>
      <c r="AB747" s="12">
        <f t="shared" si="1841"/>
        <v>0</v>
      </c>
      <c r="AC747" s="12">
        <f t="shared" si="1768"/>
        <v>1213.567</v>
      </c>
      <c r="AD747" s="12">
        <f t="shared" si="1769"/>
        <v>0</v>
      </c>
      <c r="AE747" s="12">
        <f t="shared" si="1770"/>
        <v>0</v>
      </c>
      <c r="AF747" s="12">
        <f t="shared" si="1841"/>
        <v>0</v>
      </c>
      <c r="AG747" s="12">
        <f t="shared" si="1841"/>
        <v>0</v>
      </c>
      <c r="AH747" s="12">
        <f t="shared" ref="AH747:AH812" si="1842">AC747+AF747</f>
        <v>1213.567</v>
      </c>
      <c r="AI747" s="12">
        <f t="shared" ref="AI747:AI812" si="1843">AD747+AG747</f>
        <v>0</v>
      </c>
      <c r="AJ747" s="12">
        <f t="shared" ref="AJ747:AJ812" si="1844">AE747</f>
        <v>0</v>
      </c>
      <c r="AK747" s="12">
        <f t="shared" si="1841"/>
        <v>0</v>
      </c>
      <c r="AL747" s="12">
        <f t="shared" si="1841"/>
        <v>0</v>
      </c>
      <c r="AM747" s="12">
        <f t="shared" si="1841"/>
        <v>0</v>
      </c>
      <c r="AN747" s="12">
        <f t="shared" si="1822"/>
        <v>1213.567</v>
      </c>
      <c r="AO747" s="12">
        <f t="shared" si="1823"/>
        <v>0</v>
      </c>
      <c r="AP747" s="12">
        <f t="shared" si="1824"/>
        <v>0</v>
      </c>
      <c r="AQ747" s="12">
        <f t="shared" si="1841"/>
        <v>0</v>
      </c>
      <c r="AR747" s="1"/>
    </row>
    <row r="748" spans="1:44" ht="15.75" customHeight="1" x14ac:dyDescent="0.25">
      <c r="A748" s="9" t="s">
        <v>1260</v>
      </c>
      <c r="B748" s="11">
        <v>410</v>
      </c>
      <c r="C748" s="9" t="s">
        <v>186</v>
      </c>
      <c r="D748" s="9" t="s">
        <v>192</v>
      </c>
      <c r="E748" s="13" t="s">
        <v>401</v>
      </c>
      <c r="F748" s="12"/>
      <c r="G748" s="12"/>
      <c r="H748" s="12"/>
      <c r="I748" s="12"/>
      <c r="J748" s="12"/>
      <c r="K748" s="12"/>
      <c r="L748" s="12">
        <v>0</v>
      </c>
      <c r="M748" s="12">
        <v>0</v>
      </c>
      <c r="N748" s="12">
        <v>0</v>
      </c>
      <c r="O748" s="12">
        <v>1213.567</v>
      </c>
      <c r="P748" s="12"/>
      <c r="Q748" s="12"/>
      <c r="R748" s="12">
        <f t="shared" si="1802"/>
        <v>1213.567</v>
      </c>
      <c r="S748" s="12">
        <f t="shared" si="1803"/>
        <v>0</v>
      </c>
      <c r="T748" s="12">
        <f t="shared" si="1804"/>
        <v>0</v>
      </c>
      <c r="U748" s="12"/>
      <c r="V748" s="12"/>
      <c r="W748" s="12">
        <f t="shared" si="1780"/>
        <v>1213.567</v>
      </c>
      <c r="X748" s="12">
        <f t="shared" si="1781"/>
        <v>0</v>
      </c>
      <c r="Y748" s="12">
        <f t="shared" si="1782"/>
        <v>0</v>
      </c>
      <c r="Z748" s="12"/>
      <c r="AA748" s="12"/>
      <c r="AB748" s="12"/>
      <c r="AC748" s="12">
        <f t="shared" si="1768"/>
        <v>1213.567</v>
      </c>
      <c r="AD748" s="12">
        <f t="shared" si="1769"/>
        <v>0</v>
      </c>
      <c r="AE748" s="12">
        <f t="shared" si="1770"/>
        <v>0</v>
      </c>
      <c r="AF748" s="12"/>
      <c r="AG748" s="12"/>
      <c r="AH748" s="12">
        <f t="shared" si="1842"/>
        <v>1213.567</v>
      </c>
      <c r="AI748" s="12">
        <f t="shared" si="1843"/>
        <v>0</v>
      </c>
      <c r="AJ748" s="12">
        <f t="shared" si="1844"/>
        <v>0</v>
      </c>
      <c r="AK748" s="12"/>
      <c r="AL748" s="12"/>
      <c r="AM748" s="12"/>
      <c r="AN748" s="12">
        <f t="shared" si="1822"/>
        <v>1213.567</v>
      </c>
      <c r="AO748" s="12">
        <f t="shared" si="1823"/>
        <v>0</v>
      </c>
      <c r="AP748" s="12">
        <f t="shared" si="1824"/>
        <v>0</v>
      </c>
      <c r="AQ748" s="12"/>
      <c r="AR748" s="1"/>
    </row>
    <row r="749" spans="1:44" ht="78.75" x14ac:dyDescent="0.25">
      <c r="A749" s="9" t="s">
        <v>1222</v>
      </c>
      <c r="B749" s="11"/>
      <c r="C749" s="9"/>
      <c r="D749" s="9"/>
      <c r="E749" s="17" t="s">
        <v>1205</v>
      </c>
      <c r="F749" s="12">
        <f>F750</f>
        <v>0</v>
      </c>
      <c r="G749" s="12">
        <f t="shared" ref="G749:AQ751" si="1845">G750</f>
        <v>0</v>
      </c>
      <c r="H749" s="12">
        <f t="shared" si="1845"/>
        <v>0</v>
      </c>
      <c r="I749" s="12">
        <f t="shared" si="1845"/>
        <v>758065.1</v>
      </c>
      <c r="J749" s="12">
        <f t="shared" si="1845"/>
        <v>1025745.8</v>
      </c>
      <c r="K749" s="12">
        <f t="shared" si="1845"/>
        <v>1185000</v>
      </c>
      <c r="L749" s="12">
        <f t="shared" ref="L749:L752" si="1846">F749+I749</f>
        <v>758065.1</v>
      </c>
      <c r="M749" s="12">
        <f t="shared" ref="M749:M752" si="1847">G749+J749</f>
        <v>1025745.8</v>
      </c>
      <c r="N749" s="12">
        <f t="shared" ref="N749:N752" si="1848">H749+K749</f>
        <v>1185000</v>
      </c>
      <c r="O749" s="12">
        <f t="shared" si="1845"/>
        <v>0</v>
      </c>
      <c r="P749" s="12">
        <f t="shared" si="1845"/>
        <v>0</v>
      </c>
      <c r="Q749" s="12">
        <f t="shared" si="1845"/>
        <v>0</v>
      </c>
      <c r="R749" s="12">
        <f t="shared" si="1802"/>
        <v>758065.1</v>
      </c>
      <c r="S749" s="12">
        <f t="shared" si="1803"/>
        <v>1025745.8</v>
      </c>
      <c r="T749" s="12">
        <f t="shared" si="1804"/>
        <v>1185000</v>
      </c>
      <c r="U749" s="12">
        <f t="shared" si="1845"/>
        <v>0</v>
      </c>
      <c r="V749" s="12">
        <f t="shared" si="1845"/>
        <v>0</v>
      </c>
      <c r="W749" s="12">
        <f t="shared" si="1780"/>
        <v>758065.1</v>
      </c>
      <c r="X749" s="12">
        <f t="shared" si="1781"/>
        <v>1025745.8</v>
      </c>
      <c r="Y749" s="12">
        <f t="shared" si="1782"/>
        <v>1185000</v>
      </c>
      <c r="Z749" s="12">
        <f t="shared" si="1845"/>
        <v>0</v>
      </c>
      <c r="AA749" s="12">
        <f t="shared" si="1845"/>
        <v>0</v>
      </c>
      <c r="AB749" s="12">
        <f t="shared" si="1845"/>
        <v>0</v>
      </c>
      <c r="AC749" s="12">
        <f t="shared" si="1768"/>
        <v>758065.1</v>
      </c>
      <c r="AD749" s="12">
        <f t="shared" si="1769"/>
        <v>1025745.8</v>
      </c>
      <c r="AE749" s="12">
        <f t="shared" si="1770"/>
        <v>1185000</v>
      </c>
      <c r="AF749" s="12">
        <f t="shared" si="1845"/>
        <v>0</v>
      </c>
      <c r="AG749" s="12">
        <f t="shared" si="1845"/>
        <v>0</v>
      </c>
      <c r="AH749" s="12">
        <f t="shared" si="1842"/>
        <v>758065.1</v>
      </c>
      <c r="AI749" s="12">
        <f t="shared" si="1843"/>
        <v>1025745.8</v>
      </c>
      <c r="AJ749" s="12">
        <f t="shared" si="1844"/>
        <v>1185000</v>
      </c>
      <c r="AK749" s="12">
        <f t="shared" si="1845"/>
        <v>-150399.29999999999</v>
      </c>
      <c r="AL749" s="12">
        <f t="shared" si="1845"/>
        <v>150399.29999999999</v>
      </c>
      <c r="AM749" s="12">
        <f t="shared" si="1845"/>
        <v>0</v>
      </c>
      <c r="AN749" s="12">
        <f t="shared" si="1822"/>
        <v>607665.80000000005</v>
      </c>
      <c r="AO749" s="12">
        <f t="shared" si="1823"/>
        <v>1176145.1000000001</v>
      </c>
      <c r="AP749" s="12">
        <f t="shared" si="1824"/>
        <v>1185000</v>
      </c>
      <c r="AQ749" s="12">
        <f t="shared" si="1845"/>
        <v>0</v>
      </c>
      <c r="AR749" s="1"/>
    </row>
    <row r="750" spans="1:44" ht="47.25" x14ac:dyDescent="0.25">
      <c r="A750" s="9" t="s">
        <v>1222</v>
      </c>
      <c r="B750" s="11">
        <v>400</v>
      </c>
      <c r="C750" s="9"/>
      <c r="D750" s="9"/>
      <c r="E750" s="13" t="s">
        <v>433</v>
      </c>
      <c r="F750" s="12">
        <f>F751</f>
        <v>0</v>
      </c>
      <c r="G750" s="12">
        <f t="shared" si="1845"/>
        <v>0</v>
      </c>
      <c r="H750" s="12">
        <f t="shared" si="1845"/>
        <v>0</v>
      </c>
      <c r="I750" s="12">
        <f t="shared" si="1845"/>
        <v>758065.1</v>
      </c>
      <c r="J750" s="12">
        <f t="shared" si="1845"/>
        <v>1025745.8</v>
      </c>
      <c r="K750" s="12">
        <f t="shared" si="1845"/>
        <v>1185000</v>
      </c>
      <c r="L750" s="12">
        <f t="shared" si="1846"/>
        <v>758065.1</v>
      </c>
      <c r="M750" s="12">
        <f t="shared" si="1847"/>
        <v>1025745.8</v>
      </c>
      <c r="N750" s="12">
        <f t="shared" si="1848"/>
        <v>1185000</v>
      </c>
      <c r="O750" s="12">
        <f t="shared" si="1845"/>
        <v>0</v>
      </c>
      <c r="P750" s="12">
        <f t="shared" si="1845"/>
        <v>0</v>
      </c>
      <c r="Q750" s="12">
        <f t="shared" si="1845"/>
        <v>0</v>
      </c>
      <c r="R750" s="12">
        <f t="shared" si="1802"/>
        <v>758065.1</v>
      </c>
      <c r="S750" s="12">
        <f t="shared" si="1803"/>
        <v>1025745.8</v>
      </c>
      <c r="T750" s="12">
        <f t="shared" si="1804"/>
        <v>1185000</v>
      </c>
      <c r="U750" s="12">
        <f t="shared" si="1845"/>
        <v>0</v>
      </c>
      <c r="V750" s="12">
        <f t="shared" si="1845"/>
        <v>0</v>
      </c>
      <c r="W750" s="12">
        <f t="shared" si="1780"/>
        <v>758065.1</v>
      </c>
      <c r="X750" s="12">
        <f t="shared" si="1781"/>
        <v>1025745.8</v>
      </c>
      <c r="Y750" s="12">
        <f t="shared" si="1782"/>
        <v>1185000</v>
      </c>
      <c r="Z750" s="12">
        <f t="shared" si="1845"/>
        <v>0</v>
      </c>
      <c r="AA750" s="12">
        <f t="shared" si="1845"/>
        <v>0</v>
      </c>
      <c r="AB750" s="12">
        <f t="shared" si="1845"/>
        <v>0</v>
      </c>
      <c r="AC750" s="12">
        <f t="shared" si="1768"/>
        <v>758065.1</v>
      </c>
      <c r="AD750" s="12">
        <f t="shared" si="1769"/>
        <v>1025745.8</v>
      </c>
      <c r="AE750" s="12">
        <f t="shared" si="1770"/>
        <v>1185000</v>
      </c>
      <c r="AF750" s="12">
        <f t="shared" si="1845"/>
        <v>0</v>
      </c>
      <c r="AG750" s="12">
        <f t="shared" si="1845"/>
        <v>0</v>
      </c>
      <c r="AH750" s="12">
        <f t="shared" si="1842"/>
        <v>758065.1</v>
      </c>
      <c r="AI750" s="12">
        <f t="shared" si="1843"/>
        <v>1025745.8</v>
      </c>
      <c r="AJ750" s="12">
        <f t="shared" si="1844"/>
        <v>1185000</v>
      </c>
      <c r="AK750" s="12">
        <f t="shared" si="1845"/>
        <v>-150399.29999999999</v>
      </c>
      <c r="AL750" s="12">
        <f t="shared" si="1845"/>
        <v>150399.29999999999</v>
      </c>
      <c r="AM750" s="12">
        <f t="shared" si="1845"/>
        <v>0</v>
      </c>
      <c r="AN750" s="12">
        <f t="shared" si="1822"/>
        <v>607665.80000000005</v>
      </c>
      <c r="AO750" s="12">
        <f t="shared" si="1823"/>
        <v>1176145.1000000001</v>
      </c>
      <c r="AP750" s="12">
        <f t="shared" si="1824"/>
        <v>1185000</v>
      </c>
      <c r="AQ750" s="12">
        <f t="shared" si="1845"/>
        <v>0</v>
      </c>
      <c r="AR750" s="1"/>
    </row>
    <row r="751" spans="1:44" ht="15.75" customHeight="1" x14ac:dyDescent="0.25">
      <c r="A751" s="9" t="s">
        <v>1222</v>
      </c>
      <c r="B751" s="11">
        <v>410</v>
      </c>
      <c r="C751" s="9"/>
      <c r="D751" s="9"/>
      <c r="E751" s="13" t="s">
        <v>434</v>
      </c>
      <c r="F751" s="12">
        <f>F752</f>
        <v>0</v>
      </c>
      <c r="G751" s="12">
        <f t="shared" si="1845"/>
        <v>0</v>
      </c>
      <c r="H751" s="12">
        <f t="shared" si="1845"/>
        <v>0</v>
      </c>
      <c r="I751" s="12">
        <f t="shared" si="1845"/>
        <v>758065.1</v>
      </c>
      <c r="J751" s="12">
        <f t="shared" si="1845"/>
        <v>1025745.8</v>
      </c>
      <c r="K751" s="12">
        <f t="shared" si="1845"/>
        <v>1185000</v>
      </c>
      <c r="L751" s="12">
        <f t="shared" si="1846"/>
        <v>758065.1</v>
      </c>
      <c r="M751" s="12">
        <f t="shared" si="1847"/>
        <v>1025745.8</v>
      </c>
      <c r="N751" s="12">
        <f t="shared" si="1848"/>
        <v>1185000</v>
      </c>
      <c r="O751" s="12">
        <f t="shared" si="1845"/>
        <v>0</v>
      </c>
      <c r="P751" s="12">
        <f t="shared" si="1845"/>
        <v>0</v>
      </c>
      <c r="Q751" s="12">
        <f t="shared" si="1845"/>
        <v>0</v>
      </c>
      <c r="R751" s="12">
        <f t="shared" si="1802"/>
        <v>758065.1</v>
      </c>
      <c r="S751" s="12">
        <f t="shared" si="1803"/>
        <v>1025745.8</v>
      </c>
      <c r="T751" s="12">
        <f t="shared" si="1804"/>
        <v>1185000</v>
      </c>
      <c r="U751" s="12">
        <f t="shared" si="1845"/>
        <v>0</v>
      </c>
      <c r="V751" s="12">
        <f t="shared" si="1845"/>
        <v>0</v>
      </c>
      <c r="W751" s="12">
        <f t="shared" si="1780"/>
        <v>758065.1</v>
      </c>
      <c r="X751" s="12">
        <f t="shared" si="1781"/>
        <v>1025745.8</v>
      </c>
      <c r="Y751" s="12">
        <f t="shared" si="1782"/>
        <v>1185000</v>
      </c>
      <c r="Z751" s="12">
        <f t="shared" si="1845"/>
        <v>0</v>
      </c>
      <c r="AA751" s="12">
        <f t="shared" si="1845"/>
        <v>0</v>
      </c>
      <c r="AB751" s="12">
        <f t="shared" si="1845"/>
        <v>0</v>
      </c>
      <c r="AC751" s="12">
        <f t="shared" si="1768"/>
        <v>758065.1</v>
      </c>
      <c r="AD751" s="12">
        <f t="shared" si="1769"/>
        <v>1025745.8</v>
      </c>
      <c r="AE751" s="12">
        <f t="shared" si="1770"/>
        <v>1185000</v>
      </c>
      <c r="AF751" s="12">
        <f t="shared" si="1845"/>
        <v>0</v>
      </c>
      <c r="AG751" s="12">
        <f t="shared" si="1845"/>
        <v>0</v>
      </c>
      <c r="AH751" s="12">
        <f t="shared" si="1842"/>
        <v>758065.1</v>
      </c>
      <c r="AI751" s="12">
        <f t="shared" si="1843"/>
        <v>1025745.8</v>
      </c>
      <c r="AJ751" s="12">
        <f t="shared" si="1844"/>
        <v>1185000</v>
      </c>
      <c r="AK751" s="12">
        <f t="shared" si="1845"/>
        <v>-150399.29999999999</v>
      </c>
      <c r="AL751" s="12">
        <f t="shared" si="1845"/>
        <v>150399.29999999999</v>
      </c>
      <c r="AM751" s="12">
        <f t="shared" si="1845"/>
        <v>0</v>
      </c>
      <c r="AN751" s="12">
        <f t="shared" si="1822"/>
        <v>607665.80000000005</v>
      </c>
      <c r="AO751" s="12">
        <f t="shared" si="1823"/>
        <v>1176145.1000000001</v>
      </c>
      <c r="AP751" s="12">
        <f t="shared" si="1824"/>
        <v>1185000</v>
      </c>
      <c r="AQ751" s="12">
        <f t="shared" si="1845"/>
        <v>0</v>
      </c>
      <c r="AR751" s="1"/>
    </row>
    <row r="752" spans="1:44" ht="15.75" customHeight="1" x14ac:dyDescent="0.25">
      <c r="A752" s="9" t="s">
        <v>1222</v>
      </c>
      <c r="B752" s="11">
        <v>410</v>
      </c>
      <c r="C752" s="9" t="s">
        <v>186</v>
      </c>
      <c r="D752" s="9" t="s">
        <v>192</v>
      </c>
      <c r="E752" s="13" t="s">
        <v>401</v>
      </c>
      <c r="F752" s="12">
        <v>0</v>
      </c>
      <c r="G752" s="12">
        <v>0</v>
      </c>
      <c r="H752" s="12">
        <v>0</v>
      </c>
      <c r="I752" s="12">
        <v>758065.1</v>
      </c>
      <c r="J752" s="12">
        <v>1025745.8</v>
      </c>
      <c r="K752" s="12">
        <v>1185000</v>
      </c>
      <c r="L752" s="12">
        <f t="shared" si="1846"/>
        <v>758065.1</v>
      </c>
      <c r="M752" s="12">
        <f t="shared" si="1847"/>
        <v>1025745.8</v>
      </c>
      <c r="N752" s="12">
        <f t="shared" si="1848"/>
        <v>1185000</v>
      </c>
      <c r="O752" s="12"/>
      <c r="P752" s="12"/>
      <c r="Q752" s="12"/>
      <c r="R752" s="12">
        <f t="shared" si="1802"/>
        <v>758065.1</v>
      </c>
      <c r="S752" s="12">
        <f t="shared" si="1803"/>
        <v>1025745.8</v>
      </c>
      <c r="T752" s="12">
        <f t="shared" si="1804"/>
        <v>1185000</v>
      </c>
      <c r="U752" s="12"/>
      <c r="V752" s="12"/>
      <c r="W752" s="12">
        <f t="shared" si="1780"/>
        <v>758065.1</v>
      </c>
      <c r="X752" s="12">
        <f t="shared" si="1781"/>
        <v>1025745.8</v>
      </c>
      <c r="Y752" s="12">
        <f t="shared" si="1782"/>
        <v>1185000</v>
      </c>
      <c r="Z752" s="12"/>
      <c r="AA752" s="12"/>
      <c r="AB752" s="12"/>
      <c r="AC752" s="12">
        <f t="shared" si="1768"/>
        <v>758065.1</v>
      </c>
      <c r="AD752" s="12">
        <f t="shared" si="1769"/>
        <v>1025745.8</v>
      </c>
      <c r="AE752" s="12">
        <f t="shared" si="1770"/>
        <v>1185000</v>
      </c>
      <c r="AF752" s="12"/>
      <c r="AG752" s="12"/>
      <c r="AH752" s="12">
        <f t="shared" si="1842"/>
        <v>758065.1</v>
      </c>
      <c r="AI752" s="12">
        <f t="shared" si="1843"/>
        <v>1025745.8</v>
      </c>
      <c r="AJ752" s="12">
        <f t="shared" si="1844"/>
        <v>1185000</v>
      </c>
      <c r="AK752" s="12">
        <v>-150399.29999999999</v>
      </c>
      <c r="AL752" s="12">
        <v>150399.29999999999</v>
      </c>
      <c r="AM752" s="12"/>
      <c r="AN752" s="12">
        <f t="shared" si="1822"/>
        <v>607665.80000000005</v>
      </c>
      <c r="AO752" s="12">
        <f t="shared" si="1823"/>
        <v>1176145.1000000001</v>
      </c>
      <c r="AP752" s="12">
        <f t="shared" si="1824"/>
        <v>1185000</v>
      </c>
      <c r="AQ752" s="12"/>
      <c r="AR752" s="1"/>
    </row>
    <row r="753" spans="1:44" ht="103.5" customHeight="1" x14ac:dyDescent="0.25">
      <c r="A753" s="9" t="s">
        <v>1223</v>
      </c>
      <c r="B753" s="11"/>
      <c r="C753" s="9"/>
      <c r="D753" s="9"/>
      <c r="E753" s="30" t="s">
        <v>1198</v>
      </c>
      <c r="F753" s="12">
        <f t="shared" ref="F753:K755" si="1849">F754</f>
        <v>112796.8</v>
      </c>
      <c r="G753" s="12">
        <f t="shared" si="1849"/>
        <v>0</v>
      </c>
      <c r="H753" s="12">
        <f t="shared" si="1849"/>
        <v>0</v>
      </c>
      <c r="I753" s="12">
        <f t="shared" si="1849"/>
        <v>0</v>
      </c>
      <c r="J753" s="12">
        <f t="shared" si="1849"/>
        <v>0</v>
      </c>
      <c r="K753" s="12">
        <f t="shared" si="1849"/>
        <v>0</v>
      </c>
      <c r="L753" s="12">
        <f t="shared" si="1729"/>
        <v>112796.8</v>
      </c>
      <c r="M753" s="12">
        <f t="shared" si="1730"/>
        <v>0</v>
      </c>
      <c r="N753" s="12">
        <f t="shared" si="1731"/>
        <v>0</v>
      </c>
      <c r="O753" s="12">
        <f t="shared" ref="O753:Q755" si="1850">O754</f>
        <v>0</v>
      </c>
      <c r="P753" s="12">
        <f t="shared" si="1850"/>
        <v>0</v>
      </c>
      <c r="Q753" s="12">
        <f t="shared" si="1850"/>
        <v>0</v>
      </c>
      <c r="R753" s="12">
        <f t="shared" si="1802"/>
        <v>112796.8</v>
      </c>
      <c r="S753" s="12">
        <f t="shared" si="1803"/>
        <v>0</v>
      </c>
      <c r="T753" s="12">
        <f t="shared" si="1804"/>
        <v>0</v>
      </c>
      <c r="U753" s="12">
        <f t="shared" ref="U753:V755" si="1851">U754</f>
        <v>0</v>
      </c>
      <c r="V753" s="12">
        <f t="shared" si="1851"/>
        <v>0</v>
      </c>
      <c r="W753" s="12">
        <f t="shared" si="1780"/>
        <v>112796.8</v>
      </c>
      <c r="X753" s="12">
        <f t="shared" si="1781"/>
        <v>0</v>
      </c>
      <c r="Y753" s="12">
        <f t="shared" si="1782"/>
        <v>0</v>
      </c>
      <c r="Z753" s="12">
        <f t="shared" ref="Z753:AB755" si="1852">Z754</f>
        <v>0</v>
      </c>
      <c r="AA753" s="12">
        <f t="shared" si="1852"/>
        <v>0</v>
      </c>
      <c r="AB753" s="12">
        <f t="shared" si="1852"/>
        <v>0</v>
      </c>
      <c r="AC753" s="12">
        <f t="shared" si="1768"/>
        <v>112796.8</v>
      </c>
      <c r="AD753" s="12">
        <f t="shared" si="1769"/>
        <v>0</v>
      </c>
      <c r="AE753" s="12">
        <f t="shared" si="1770"/>
        <v>0</v>
      </c>
      <c r="AF753" s="12">
        <f t="shared" ref="AF753:AG755" si="1853">AF754</f>
        <v>0</v>
      </c>
      <c r="AG753" s="12">
        <f t="shared" si="1853"/>
        <v>0</v>
      </c>
      <c r="AH753" s="12">
        <f t="shared" si="1842"/>
        <v>112796.8</v>
      </c>
      <c r="AI753" s="12">
        <f t="shared" si="1843"/>
        <v>0</v>
      </c>
      <c r="AJ753" s="12">
        <f t="shared" si="1844"/>
        <v>0</v>
      </c>
      <c r="AK753" s="12">
        <f t="shared" ref="AK753:AQ755" si="1854">AK754</f>
        <v>0</v>
      </c>
      <c r="AL753" s="12">
        <f t="shared" si="1854"/>
        <v>0</v>
      </c>
      <c r="AM753" s="12">
        <f t="shared" si="1854"/>
        <v>0</v>
      </c>
      <c r="AN753" s="12">
        <f t="shared" si="1822"/>
        <v>112796.8</v>
      </c>
      <c r="AO753" s="12">
        <f t="shared" si="1823"/>
        <v>0</v>
      </c>
      <c r="AP753" s="12">
        <f t="shared" si="1824"/>
        <v>0</v>
      </c>
      <c r="AQ753" s="12">
        <f t="shared" si="1854"/>
        <v>0</v>
      </c>
      <c r="AR753" s="1"/>
    </row>
    <row r="754" spans="1:44" ht="47.25" customHeight="1" x14ac:dyDescent="0.25">
      <c r="A754" s="9" t="s">
        <v>1223</v>
      </c>
      <c r="B754" s="11">
        <v>400</v>
      </c>
      <c r="C754" s="9"/>
      <c r="D754" s="9"/>
      <c r="E754" s="13" t="s">
        <v>433</v>
      </c>
      <c r="F754" s="12">
        <f t="shared" si="1849"/>
        <v>112796.8</v>
      </c>
      <c r="G754" s="12">
        <f t="shared" si="1849"/>
        <v>0</v>
      </c>
      <c r="H754" s="12">
        <f t="shared" si="1849"/>
        <v>0</v>
      </c>
      <c r="I754" s="12">
        <f t="shared" si="1849"/>
        <v>0</v>
      </c>
      <c r="J754" s="12">
        <f t="shared" si="1849"/>
        <v>0</v>
      </c>
      <c r="K754" s="12">
        <f t="shared" si="1849"/>
        <v>0</v>
      </c>
      <c r="L754" s="12">
        <f t="shared" si="1729"/>
        <v>112796.8</v>
      </c>
      <c r="M754" s="12">
        <f t="shared" si="1730"/>
        <v>0</v>
      </c>
      <c r="N754" s="12">
        <f t="shared" si="1731"/>
        <v>0</v>
      </c>
      <c r="O754" s="12">
        <f t="shared" si="1850"/>
        <v>0</v>
      </c>
      <c r="P754" s="12">
        <f t="shared" si="1850"/>
        <v>0</v>
      </c>
      <c r="Q754" s="12">
        <f t="shared" si="1850"/>
        <v>0</v>
      </c>
      <c r="R754" s="12">
        <f t="shared" si="1802"/>
        <v>112796.8</v>
      </c>
      <c r="S754" s="12">
        <f t="shared" si="1803"/>
        <v>0</v>
      </c>
      <c r="T754" s="12">
        <f t="shared" si="1804"/>
        <v>0</v>
      </c>
      <c r="U754" s="12">
        <f t="shared" si="1851"/>
        <v>0</v>
      </c>
      <c r="V754" s="12">
        <f t="shared" si="1851"/>
        <v>0</v>
      </c>
      <c r="W754" s="12">
        <f t="shared" si="1780"/>
        <v>112796.8</v>
      </c>
      <c r="X754" s="12">
        <f t="shared" si="1781"/>
        <v>0</v>
      </c>
      <c r="Y754" s="12">
        <f t="shared" si="1782"/>
        <v>0</v>
      </c>
      <c r="Z754" s="12">
        <f t="shared" si="1852"/>
        <v>0</v>
      </c>
      <c r="AA754" s="12">
        <f t="shared" si="1852"/>
        <v>0</v>
      </c>
      <c r="AB754" s="12">
        <f t="shared" si="1852"/>
        <v>0</v>
      </c>
      <c r="AC754" s="12">
        <f t="shared" si="1768"/>
        <v>112796.8</v>
      </c>
      <c r="AD754" s="12">
        <f t="shared" si="1769"/>
        <v>0</v>
      </c>
      <c r="AE754" s="12">
        <f t="shared" si="1770"/>
        <v>0</v>
      </c>
      <c r="AF754" s="12">
        <f t="shared" si="1853"/>
        <v>0</v>
      </c>
      <c r="AG754" s="12">
        <f t="shared" si="1853"/>
        <v>0</v>
      </c>
      <c r="AH754" s="12">
        <f t="shared" si="1842"/>
        <v>112796.8</v>
      </c>
      <c r="AI754" s="12">
        <f t="shared" si="1843"/>
        <v>0</v>
      </c>
      <c r="AJ754" s="12">
        <f t="shared" si="1844"/>
        <v>0</v>
      </c>
      <c r="AK754" s="12">
        <f t="shared" si="1854"/>
        <v>0</v>
      </c>
      <c r="AL754" s="12">
        <f t="shared" si="1854"/>
        <v>0</v>
      </c>
      <c r="AM754" s="12">
        <f t="shared" si="1854"/>
        <v>0</v>
      </c>
      <c r="AN754" s="12">
        <f t="shared" si="1822"/>
        <v>112796.8</v>
      </c>
      <c r="AO754" s="12">
        <f t="shared" si="1823"/>
        <v>0</v>
      </c>
      <c r="AP754" s="12">
        <f t="shared" si="1824"/>
        <v>0</v>
      </c>
      <c r="AQ754" s="12">
        <f t="shared" si="1854"/>
        <v>0</v>
      </c>
      <c r="AR754" s="1"/>
    </row>
    <row r="755" spans="1:44" ht="15.75" customHeight="1" x14ac:dyDescent="0.25">
      <c r="A755" s="9" t="s">
        <v>1223</v>
      </c>
      <c r="B755" s="11">
        <v>410</v>
      </c>
      <c r="C755" s="9"/>
      <c r="D755" s="9"/>
      <c r="E755" s="13" t="s">
        <v>434</v>
      </c>
      <c r="F755" s="12">
        <f t="shared" si="1849"/>
        <v>112796.8</v>
      </c>
      <c r="G755" s="12">
        <f t="shared" si="1849"/>
        <v>0</v>
      </c>
      <c r="H755" s="12">
        <f t="shared" si="1849"/>
        <v>0</v>
      </c>
      <c r="I755" s="12">
        <f t="shared" si="1849"/>
        <v>0</v>
      </c>
      <c r="J755" s="12">
        <f t="shared" si="1849"/>
        <v>0</v>
      </c>
      <c r="K755" s="12">
        <f t="shared" si="1849"/>
        <v>0</v>
      </c>
      <c r="L755" s="12">
        <f t="shared" si="1729"/>
        <v>112796.8</v>
      </c>
      <c r="M755" s="12">
        <f t="shared" si="1730"/>
        <v>0</v>
      </c>
      <c r="N755" s="12">
        <f t="shared" si="1731"/>
        <v>0</v>
      </c>
      <c r="O755" s="12">
        <f t="shared" si="1850"/>
        <v>0</v>
      </c>
      <c r="P755" s="12">
        <f t="shared" si="1850"/>
        <v>0</v>
      </c>
      <c r="Q755" s="12">
        <f t="shared" si="1850"/>
        <v>0</v>
      </c>
      <c r="R755" s="12">
        <f t="shared" si="1802"/>
        <v>112796.8</v>
      </c>
      <c r="S755" s="12">
        <f t="shared" si="1803"/>
        <v>0</v>
      </c>
      <c r="T755" s="12">
        <f t="shared" si="1804"/>
        <v>0</v>
      </c>
      <c r="U755" s="12">
        <f t="shared" si="1851"/>
        <v>0</v>
      </c>
      <c r="V755" s="12">
        <f t="shared" si="1851"/>
        <v>0</v>
      </c>
      <c r="W755" s="12">
        <f t="shared" si="1780"/>
        <v>112796.8</v>
      </c>
      <c r="X755" s="12">
        <f t="shared" si="1781"/>
        <v>0</v>
      </c>
      <c r="Y755" s="12">
        <f t="shared" si="1782"/>
        <v>0</v>
      </c>
      <c r="Z755" s="12">
        <f t="shared" si="1852"/>
        <v>0</v>
      </c>
      <c r="AA755" s="12">
        <f t="shared" si="1852"/>
        <v>0</v>
      </c>
      <c r="AB755" s="12">
        <f t="shared" si="1852"/>
        <v>0</v>
      </c>
      <c r="AC755" s="12">
        <f t="shared" ref="AC755:AC820" si="1855">W755+Z755</f>
        <v>112796.8</v>
      </c>
      <c r="AD755" s="12">
        <f t="shared" ref="AD755:AD820" si="1856">X755+AA755</f>
        <v>0</v>
      </c>
      <c r="AE755" s="12">
        <f t="shared" ref="AE755:AE820" si="1857">Y755+AB755</f>
        <v>0</v>
      </c>
      <c r="AF755" s="12">
        <f t="shared" si="1853"/>
        <v>0</v>
      </c>
      <c r="AG755" s="12">
        <f t="shared" si="1853"/>
        <v>0</v>
      </c>
      <c r="AH755" s="12">
        <f t="shared" si="1842"/>
        <v>112796.8</v>
      </c>
      <c r="AI755" s="12">
        <f t="shared" si="1843"/>
        <v>0</v>
      </c>
      <c r="AJ755" s="12">
        <f t="shared" si="1844"/>
        <v>0</v>
      </c>
      <c r="AK755" s="12">
        <f t="shared" si="1854"/>
        <v>0</v>
      </c>
      <c r="AL755" s="12">
        <f t="shared" si="1854"/>
        <v>0</v>
      </c>
      <c r="AM755" s="12">
        <f t="shared" si="1854"/>
        <v>0</v>
      </c>
      <c r="AN755" s="12">
        <f t="shared" si="1822"/>
        <v>112796.8</v>
      </c>
      <c r="AO755" s="12">
        <f t="shared" si="1823"/>
        <v>0</v>
      </c>
      <c r="AP755" s="12">
        <f t="shared" si="1824"/>
        <v>0</v>
      </c>
      <c r="AQ755" s="12">
        <f t="shared" si="1854"/>
        <v>0</v>
      </c>
      <c r="AR755" s="1"/>
    </row>
    <row r="756" spans="1:44" ht="15.75" customHeight="1" x14ac:dyDescent="0.25">
      <c r="A756" s="9" t="s">
        <v>1223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112796.8</v>
      </c>
      <c r="G756" s="12"/>
      <c r="H756" s="12"/>
      <c r="I756" s="12"/>
      <c r="J756" s="12"/>
      <c r="K756" s="12"/>
      <c r="L756" s="12">
        <f t="shared" si="1729"/>
        <v>112796.8</v>
      </c>
      <c r="M756" s="12">
        <f t="shared" si="1730"/>
        <v>0</v>
      </c>
      <c r="N756" s="12">
        <f t="shared" si="1731"/>
        <v>0</v>
      </c>
      <c r="O756" s="12"/>
      <c r="P756" s="12"/>
      <c r="Q756" s="12"/>
      <c r="R756" s="12">
        <f t="shared" si="1802"/>
        <v>112796.8</v>
      </c>
      <c r="S756" s="12">
        <f t="shared" si="1803"/>
        <v>0</v>
      </c>
      <c r="T756" s="12">
        <f t="shared" si="1804"/>
        <v>0</v>
      </c>
      <c r="U756" s="12"/>
      <c r="V756" s="12"/>
      <c r="W756" s="12">
        <f t="shared" si="1780"/>
        <v>112796.8</v>
      </c>
      <c r="X756" s="12">
        <f t="shared" si="1781"/>
        <v>0</v>
      </c>
      <c r="Y756" s="12">
        <f t="shared" si="1782"/>
        <v>0</v>
      </c>
      <c r="Z756" s="12"/>
      <c r="AA756" s="12"/>
      <c r="AB756" s="12"/>
      <c r="AC756" s="12">
        <f t="shared" si="1855"/>
        <v>112796.8</v>
      </c>
      <c r="AD756" s="12">
        <f t="shared" si="1856"/>
        <v>0</v>
      </c>
      <c r="AE756" s="12">
        <f t="shared" si="1857"/>
        <v>0</v>
      </c>
      <c r="AF756" s="12"/>
      <c r="AG756" s="12"/>
      <c r="AH756" s="12">
        <f t="shared" si="1842"/>
        <v>112796.8</v>
      </c>
      <c r="AI756" s="12">
        <f t="shared" si="1843"/>
        <v>0</v>
      </c>
      <c r="AJ756" s="12">
        <f t="shared" si="1844"/>
        <v>0</v>
      </c>
      <c r="AK756" s="12"/>
      <c r="AL756" s="12"/>
      <c r="AM756" s="12"/>
      <c r="AN756" s="12">
        <f t="shared" si="1822"/>
        <v>112796.8</v>
      </c>
      <c r="AO756" s="12">
        <f t="shared" si="1823"/>
        <v>0</v>
      </c>
      <c r="AP756" s="12">
        <f t="shared" si="1824"/>
        <v>0</v>
      </c>
      <c r="AQ756" s="12"/>
      <c r="AR756" s="1"/>
    </row>
    <row r="757" spans="1:44" ht="118.5" customHeight="1" x14ac:dyDescent="0.25">
      <c r="A757" s="9" t="s">
        <v>1224</v>
      </c>
      <c r="B757" s="11"/>
      <c r="C757" s="9"/>
      <c r="D757" s="9"/>
      <c r="E757" s="30" t="s">
        <v>1244</v>
      </c>
      <c r="F757" s="12">
        <f t="shared" ref="F757:K759" si="1858">F758</f>
        <v>108791.6</v>
      </c>
      <c r="G757" s="12">
        <f t="shared" si="1858"/>
        <v>65405.9</v>
      </c>
      <c r="H757" s="12">
        <f t="shared" si="1858"/>
        <v>0</v>
      </c>
      <c r="I757" s="12">
        <f t="shared" si="1858"/>
        <v>0</v>
      </c>
      <c r="J757" s="12">
        <f t="shared" si="1858"/>
        <v>0</v>
      </c>
      <c r="K757" s="12">
        <f t="shared" si="1858"/>
        <v>0</v>
      </c>
      <c r="L757" s="12">
        <f t="shared" si="1729"/>
        <v>108791.6</v>
      </c>
      <c r="M757" s="12">
        <f t="shared" si="1730"/>
        <v>65405.9</v>
      </c>
      <c r="N757" s="12">
        <f t="shared" si="1731"/>
        <v>0</v>
      </c>
      <c r="O757" s="12">
        <f t="shared" ref="O757:Q759" si="1859">O758</f>
        <v>0</v>
      </c>
      <c r="P757" s="12">
        <f t="shared" si="1859"/>
        <v>0</v>
      </c>
      <c r="Q757" s="12">
        <f t="shared" si="1859"/>
        <v>0</v>
      </c>
      <c r="R757" s="12">
        <f t="shared" si="1802"/>
        <v>108791.6</v>
      </c>
      <c r="S757" s="12">
        <f t="shared" si="1803"/>
        <v>65405.9</v>
      </c>
      <c r="T757" s="12">
        <f t="shared" si="1804"/>
        <v>0</v>
      </c>
      <c r="U757" s="12">
        <f t="shared" ref="U757:V759" si="1860">U758</f>
        <v>0</v>
      </c>
      <c r="V757" s="12">
        <f t="shared" si="1860"/>
        <v>0</v>
      </c>
      <c r="W757" s="12">
        <f t="shared" si="1780"/>
        <v>108791.6</v>
      </c>
      <c r="X757" s="12">
        <f t="shared" si="1781"/>
        <v>65405.9</v>
      </c>
      <c r="Y757" s="12">
        <f t="shared" si="1782"/>
        <v>0</v>
      </c>
      <c r="Z757" s="12">
        <f t="shared" ref="Z757:AB759" si="1861">Z758</f>
        <v>0</v>
      </c>
      <c r="AA757" s="12">
        <f t="shared" si="1861"/>
        <v>0</v>
      </c>
      <c r="AB757" s="12">
        <f t="shared" si="1861"/>
        <v>0</v>
      </c>
      <c r="AC757" s="12">
        <f t="shared" si="1855"/>
        <v>108791.6</v>
      </c>
      <c r="AD757" s="12">
        <f t="shared" si="1856"/>
        <v>65405.9</v>
      </c>
      <c r="AE757" s="12">
        <f t="shared" si="1857"/>
        <v>0</v>
      </c>
      <c r="AF757" s="12">
        <f t="shared" ref="AF757:AG759" si="1862">AF758</f>
        <v>0</v>
      </c>
      <c r="AG757" s="12">
        <f t="shared" si="1862"/>
        <v>0</v>
      </c>
      <c r="AH757" s="12">
        <f t="shared" si="1842"/>
        <v>108791.6</v>
      </c>
      <c r="AI757" s="12">
        <f t="shared" si="1843"/>
        <v>65405.9</v>
      </c>
      <c r="AJ757" s="12">
        <f t="shared" si="1844"/>
        <v>0</v>
      </c>
      <c r="AK757" s="12">
        <f t="shared" ref="AK757:AQ759" si="1863">AK758</f>
        <v>-50133</v>
      </c>
      <c r="AL757" s="12">
        <f t="shared" si="1863"/>
        <v>50133</v>
      </c>
      <c r="AM757" s="12">
        <f t="shared" si="1863"/>
        <v>0</v>
      </c>
      <c r="AN757" s="12">
        <f t="shared" si="1822"/>
        <v>58658.600000000006</v>
      </c>
      <c r="AO757" s="12">
        <f t="shared" si="1823"/>
        <v>115538.9</v>
      </c>
      <c r="AP757" s="12">
        <f t="shared" si="1824"/>
        <v>0</v>
      </c>
      <c r="AQ757" s="12">
        <f t="shared" si="1863"/>
        <v>0</v>
      </c>
      <c r="AR757" s="1"/>
    </row>
    <row r="758" spans="1:44" ht="47.25" customHeight="1" x14ac:dyDescent="0.25">
      <c r="A758" s="9" t="s">
        <v>1224</v>
      </c>
      <c r="B758" s="11">
        <v>400</v>
      </c>
      <c r="C758" s="9"/>
      <c r="D758" s="9"/>
      <c r="E758" s="13" t="s">
        <v>433</v>
      </c>
      <c r="F758" s="12">
        <f t="shared" si="1858"/>
        <v>108791.6</v>
      </c>
      <c r="G758" s="12">
        <f t="shared" si="1858"/>
        <v>65405.9</v>
      </c>
      <c r="H758" s="12">
        <f t="shared" si="1858"/>
        <v>0</v>
      </c>
      <c r="I758" s="12">
        <f t="shared" si="1858"/>
        <v>0</v>
      </c>
      <c r="J758" s="12">
        <f t="shared" si="1858"/>
        <v>0</v>
      </c>
      <c r="K758" s="12">
        <f t="shared" si="1858"/>
        <v>0</v>
      </c>
      <c r="L758" s="12">
        <f t="shared" ref="L758:L827" si="1864">F758+I758</f>
        <v>108791.6</v>
      </c>
      <c r="M758" s="12">
        <f t="shared" ref="M758:M827" si="1865">G758+J758</f>
        <v>65405.9</v>
      </c>
      <c r="N758" s="12">
        <f t="shared" ref="N758:N827" si="1866">H758+K758</f>
        <v>0</v>
      </c>
      <c r="O758" s="12">
        <f t="shared" si="1859"/>
        <v>0</v>
      </c>
      <c r="P758" s="12">
        <f t="shared" si="1859"/>
        <v>0</v>
      </c>
      <c r="Q758" s="12">
        <f t="shared" si="1859"/>
        <v>0</v>
      </c>
      <c r="R758" s="12">
        <f t="shared" si="1802"/>
        <v>108791.6</v>
      </c>
      <c r="S758" s="12">
        <f t="shared" si="1803"/>
        <v>65405.9</v>
      </c>
      <c r="T758" s="12">
        <f t="shared" si="1804"/>
        <v>0</v>
      </c>
      <c r="U758" s="12">
        <f t="shared" si="1860"/>
        <v>0</v>
      </c>
      <c r="V758" s="12">
        <f t="shared" si="1860"/>
        <v>0</v>
      </c>
      <c r="W758" s="12">
        <f t="shared" si="1780"/>
        <v>108791.6</v>
      </c>
      <c r="X758" s="12">
        <f t="shared" si="1781"/>
        <v>65405.9</v>
      </c>
      <c r="Y758" s="12">
        <f t="shared" si="1782"/>
        <v>0</v>
      </c>
      <c r="Z758" s="12">
        <f t="shared" si="1861"/>
        <v>0</v>
      </c>
      <c r="AA758" s="12">
        <f t="shared" si="1861"/>
        <v>0</v>
      </c>
      <c r="AB758" s="12">
        <f t="shared" si="1861"/>
        <v>0</v>
      </c>
      <c r="AC758" s="12">
        <f t="shared" si="1855"/>
        <v>108791.6</v>
      </c>
      <c r="AD758" s="12">
        <f t="shared" si="1856"/>
        <v>65405.9</v>
      </c>
      <c r="AE758" s="12">
        <f t="shared" si="1857"/>
        <v>0</v>
      </c>
      <c r="AF758" s="12">
        <f t="shared" si="1862"/>
        <v>0</v>
      </c>
      <c r="AG758" s="12">
        <f t="shared" si="1862"/>
        <v>0</v>
      </c>
      <c r="AH758" s="12">
        <f t="shared" si="1842"/>
        <v>108791.6</v>
      </c>
      <c r="AI758" s="12">
        <f t="shared" si="1843"/>
        <v>65405.9</v>
      </c>
      <c r="AJ758" s="12">
        <f t="shared" si="1844"/>
        <v>0</v>
      </c>
      <c r="AK758" s="12">
        <f t="shared" si="1863"/>
        <v>-50133</v>
      </c>
      <c r="AL758" s="12">
        <f t="shared" si="1863"/>
        <v>50133</v>
      </c>
      <c r="AM758" s="12">
        <f t="shared" si="1863"/>
        <v>0</v>
      </c>
      <c r="AN758" s="12">
        <f t="shared" si="1822"/>
        <v>58658.600000000006</v>
      </c>
      <c r="AO758" s="12">
        <f t="shared" si="1823"/>
        <v>115538.9</v>
      </c>
      <c r="AP758" s="12">
        <f t="shared" si="1824"/>
        <v>0</v>
      </c>
      <c r="AQ758" s="12">
        <f t="shared" si="1863"/>
        <v>0</v>
      </c>
      <c r="AR758" s="1"/>
    </row>
    <row r="759" spans="1:44" ht="15.75" customHeight="1" x14ac:dyDescent="0.25">
      <c r="A759" s="9" t="s">
        <v>1224</v>
      </c>
      <c r="B759" s="11">
        <v>410</v>
      </c>
      <c r="C759" s="9"/>
      <c r="D759" s="9"/>
      <c r="E759" s="13" t="s">
        <v>434</v>
      </c>
      <c r="F759" s="12">
        <f t="shared" si="1858"/>
        <v>108791.6</v>
      </c>
      <c r="G759" s="12">
        <f t="shared" si="1858"/>
        <v>65405.9</v>
      </c>
      <c r="H759" s="12">
        <f t="shared" si="1858"/>
        <v>0</v>
      </c>
      <c r="I759" s="12">
        <f t="shared" si="1858"/>
        <v>0</v>
      </c>
      <c r="J759" s="12">
        <f t="shared" si="1858"/>
        <v>0</v>
      </c>
      <c r="K759" s="12">
        <f t="shared" si="1858"/>
        <v>0</v>
      </c>
      <c r="L759" s="12">
        <f t="shared" si="1864"/>
        <v>108791.6</v>
      </c>
      <c r="M759" s="12">
        <f t="shared" si="1865"/>
        <v>65405.9</v>
      </c>
      <c r="N759" s="12">
        <f t="shared" si="1866"/>
        <v>0</v>
      </c>
      <c r="O759" s="12">
        <f t="shared" si="1859"/>
        <v>0</v>
      </c>
      <c r="P759" s="12">
        <f t="shared" si="1859"/>
        <v>0</v>
      </c>
      <c r="Q759" s="12">
        <f t="shared" si="1859"/>
        <v>0</v>
      </c>
      <c r="R759" s="12">
        <f t="shared" si="1802"/>
        <v>108791.6</v>
      </c>
      <c r="S759" s="12">
        <f t="shared" si="1803"/>
        <v>65405.9</v>
      </c>
      <c r="T759" s="12">
        <f t="shared" si="1804"/>
        <v>0</v>
      </c>
      <c r="U759" s="12">
        <f t="shared" si="1860"/>
        <v>0</v>
      </c>
      <c r="V759" s="12">
        <f t="shared" si="1860"/>
        <v>0</v>
      </c>
      <c r="W759" s="12">
        <f t="shared" si="1780"/>
        <v>108791.6</v>
      </c>
      <c r="X759" s="12">
        <f t="shared" si="1781"/>
        <v>65405.9</v>
      </c>
      <c r="Y759" s="12">
        <f t="shared" si="1782"/>
        <v>0</v>
      </c>
      <c r="Z759" s="12">
        <f t="shared" si="1861"/>
        <v>0</v>
      </c>
      <c r="AA759" s="12">
        <f t="shared" si="1861"/>
        <v>0</v>
      </c>
      <c r="AB759" s="12">
        <f t="shared" si="1861"/>
        <v>0</v>
      </c>
      <c r="AC759" s="12">
        <f t="shared" si="1855"/>
        <v>108791.6</v>
      </c>
      <c r="AD759" s="12">
        <f t="shared" si="1856"/>
        <v>65405.9</v>
      </c>
      <c r="AE759" s="12">
        <f t="shared" si="1857"/>
        <v>0</v>
      </c>
      <c r="AF759" s="12">
        <f t="shared" si="1862"/>
        <v>0</v>
      </c>
      <c r="AG759" s="12">
        <f t="shared" si="1862"/>
        <v>0</v>
      </c>
      <c r="AH759" s="12">
        <f t="shared" si="1842"/>
        <v>108791.6</v>
      </c>
      <c r="AI759" s="12">
        <f t="shared" si="1843"/>
        <v>65405.9</v>
      </c>
      <c r="AJ759" s="12">
        <f t="shared" si="1844"/>
        <v>0</v>
      </c>
      <c r="AK759" s="12">
        <f t="shared" si="1863"/>
        <v>-50133</v>
      </c>
      <c r="AL759" s="12">
        <f t="shared" si="1863"/>
        <v>50133</v>
      </c>
      <c r="AM759" s="12">
        <f t="shared" si="1863"/>
        <v>0</v>
      </c>
      <c r="AN759" s="12">
        <f t="shared" si="1822"/>
        <v>58658.600000000006</v>
      </c>
      <c r="AO759" s="12">
        <f t="shared" si="1823"/>
        <v>115538.9</v>
      </c>
      <c r="AP759" s="12">
        <f t="shared" si="1824"/>
        <v>0</v>
      </c>
      <c r="AQ759" s="12">
        <f t="shared" si="1863"/>
        <v>0</v>
      </c>
      <c r="AR759" s="1"/>
    </row>
    <row r="760" spans="1:44" ht="15.75" customHeight="1" x14ac:dyDescent="0.25">
      <c r="A760" s="9" t="s">
        <v>1224</v>
      </c>
      <c r="B760" s="11">
        <v>410</v>
      </c>
      <c r="C760" s="9" t="s">
        <v>186</v>
      </c>
      <c r="D760" s="9" t="s">
        <v>192</v>
      </c>
      <c r="E760" s="13" t="s">
        <v>401</v>
      </c>
      <c r="F760" s="12">
        <v>108791.6</v>
      </c>
      <c r="G760" s="12">
        <v>65405.9</v>
      </c>
      <c r="H760" s="12"/>
      <c r="I760" s="12"/>
      <c r="J760" s="12"/>
      <c r="K760" s="12"/>
      <c r="L760" s="12">
        <f t="shared" si="1864"/>
        <v>108791.6</v>
      </c>
      <c r="M760" s="12">
        <f t="shared" si="1865"/>
        <v>65405.9</v>
      </c>
      <c r="N760" s="12">
        <f t="shared" si="1866"/>
        <v>0</v>
      </c>
      <c r="O760" s="12"/>
      <c r="P760" s="12"/>
      <c r="Q760" s="12"/>
      <c r="R760" s="12">
        <f t="shared" si="1802"/>
        <v>108791.6</v>
      </c>
      <c r="S760" s="12">
        <f t="shared" si="1803"/>
        <v>65405.9</v>
      </c>
      <c r="T760" s="12">
        <f t="shared" si="1804"/>
        <v>0</v>
      </c>
      <c r="U760" s="12"/>
      <c r="V760" s="12"/>
      <c r="W760" s="12">
        <f t="shared" si="1780"/>
        <v>108791.6</v>
      </c>
      <c r="X760" s="12">
        <f t="shared" si="1781"/>
        <v>65405.9</v>
      </c>
      <c r="Y760" s="12">
        <f t="shared" si="1782"/>
        <v>0</v>
      </c>
      <c r="Z760" s="12"/>
      <c r="AA760" s="12"/>
      <c r="AB760" s="12"/>
      <c r="AC760" s="12">
        <f t="shared" si="1855"/>
        <v>108791.6</v>
      </c>
      <c r="AD760" s="12">
        <f t="shared" si="1856"/>
        <v>65405.9</v>
      </c>
      <c r="AE760" s="12">
        <f t="shared" si="1857"/>
        <v>0</v>
      </c>
      <c r="AF760" s="12"/>
      <c r="AG760" s="12"/>
      <c r="AH760" s="12">
        <f t="shared" si="1842"/>
        <v>108791.6</v>
      </c>
      <c r="AI760" s="12">
        <f t="shared" si="1843"/>
        <v>65405.9</v>
      </c>
      <c r="AJ760" s="12">
        <f t="shared" si="1844"/>
        <v>0</v>
      </c>
      <c r="AK760" s="12">
        <v>-50133</v>
      </c>
      <c r="AL760" s="12">
        <v>50133</v>
      </c>
      <c r="AM760" s="12"/>
      <c r="AN760" s="12">
        <f t="shared" si="1822"/>
        <v>58658.600000000006</v>
      </c>
      <c r="AO760" s="12">
        <f t="shared" si="1823"/>
        <v>115538.9</v>
      </c>
      <c r="AP760" s="12">
        <f t="shared" si="1824"/>
        <v>0</v>
      </c>
      <c r="AQ760" s="12"/>
      <c r="AR760" s="1"/>
    </row>
    <row r="761" spans="1:44" ht="110.25" x14ac:dyDescent="0.25">
      <c r="A761" s="9" t="s">
        <v>1225</v>
      </c>
      <c r="B761" s="11"/>
      <c r="C761" s="9"/>
      <c r="D761" s="9"/>
      <c r="E761" s="30" t="s">
        <v>1199</v>
      </c>
      <c r="F761" s="12">
        <f t="shared" ref="F761:K763" si="1867">F762</f>
        <v>18750</v>
      </c>
      <c r="G761" s="12">
        <f t="shared" si="1867"/>
        <v>25000</v>
      </c>
      <c r="H761" s="12">
        <f t="shared" si="1867"/>
        <v>37500</v>
      </c>
      <c r="I761" s="12">
        <f t="shared" si="1867"/>
        <v>0</v>
      </c>
      <c r="J761" s="12">
        <f t="shared" si="1867"/>
        <v>32500</v>
      </c>
      <c r="K761" s="12">
        <f t="shared" si="1867"/>
        <v>-32500</v>
      </c>
      <c r="L761" s="12">
        <f t="shared" si="1864"/>
        <v>18750</v>
      </c>
      <c r="M761" s="12">
        <f t="shared" si="1865"/>
        <v>57500</v>
      </c>
      <c r="N761" s="12">
        <f t="shared" si="1866"/>
        <v>5000</v>
      </c>
      <c r="O761" s="12">
        <f t="shared" ref="O761:Q763" si="1868">O762</f>
        <v>0</v>
      </c>
      <c r="P761" s="12">
        <f t="shared" si="1868"/>
        <v>0</v>
      </c>
      <c r="Q761" s="12">
        <f t="shared" si="1868"/>
        <v>0</v>
      </c>
      <c r="R761" s="12">
        <f t="shared" si="1802"/>
        <v>18750</v>
      </c>
      <c r="S761" s="12">
        <f t="shared" si="1803"/>
        <v>57500</v>
      </c>
      <c r="T761" s="12">
        <f t="shared" si="1804"/>
        <v>5000</v>
      </c>
      <c r="U761" s="12">
        <f t="shared" ref="U761:V763" si="1869">U762</f>
        <v>0</v>
      </c>
      <c r="V761" s="12">
        <f t="shared" si="1869"/>
        <v>0</v>
      </c>
      <c r="W761" s="12">
        <f t="shared" ref="W761:W826" si="1870">R761+U761</f>
        <v>18750</v>
      </c>
      <c r="X761" s="12">
        <f t="shared" ref="X761:X826" si="1871">S761+V761</f>
        <v>57500</v>
      </c>
      <c r="Y761" s="12">
        <f t="shared" ref="Y761:Y826" si="1872">T761</f>
        <v>5000</v>
      </c>
      <c r="Z761" s="12">
        <f t="shared" ref="Z761:AB763" si="1873">Z762</f>
        <v>0</v>
      </c>
      <c r="AA761" s="12">
        <f t="shared" si="1873"/>
        <v>0</v>
      </c>
      <c r="AB761" s="12">
        <f t="shared" si="1873"/>
        <v>0</v>
      </c>
      <c r="AC761" s="12">
        <f t="shared" si="1855"/>
        <v>18750</v>
      </c>
      <c r="AD761" s="12">
        <f t="shared" si="1856"/>
        <v>57500</v>
      </c>
      <c r="AE761" s="12">
        <f t="shared" si="1857"/>
        <v>5000</v>
      </c>
      <c r="AF761" s="12">
        <f t="shared" ref="AF761:AG763" si="1874">AF762</f>
        <v>0</v>
      </c>
      <c r="AG761" s="12">
        <f t="shared" si="1874"/>
        <v>0</v>
      </c>
      <c r="AH761" s="12">
        <f t="shared" si="1842"/>
        <v>18750</v>
      </c>
      <c r="AI761" s="12">
        <f t="shared" si="1843"/>
        <v>57500</v>
      </c>
      <c r="AJ761" s="12">
        <f t="shared" si="1844"/>
        <v>5000</v>
      </c>
      <c r="AK761" s="12">
        <f t="shared" ref="AK761:AQ763" si="1875">AK762</f>
        <v>0</v>
      </c>
      <c r="AL761" s="12">
        <f t="shared" si="1875"/>
        <v>0</v>
      </c>
      <c r="AM761" s="12">
        <f t="shared" si="1875"/>
        <v>0</v>
      </c>
      <c r="AN761" s="12">
        <f t="shared" si="1822"/>
        <v>18750</v>
      </c>
      <c r="AO761" s="12">
        <f t="shared" si="1823"/>
        <v>57500</v>
      </c>
      <c r="AP761" s="12">
        <f t="shared" si="1824"/>
        <v>5000</v>
      </c>
      <c r="AQ761" s="12">
        <f t="shared" si="1875"/>
        <v>0</v>
      </c>
      <c r="AR761" s="1"/>
    </row>
    <row r="762" spans="1:44" ht="47.25" customHeight="1" x14ac:dyDescent="0.25">
      <c r="A762" s="9" t="s">
        <v>1225</v>
      </c>
      <c r="B762" s="11">
        <v>400</v>
      </c>
      <c r="C762" s="9"/>
      <c r="D762" s="9"/>
      <c r="E762" s="13" t="s">
        <v>433</v>
      </c>
      <c r="F762" s="12">
        <f t="shared" si="1867"/>
        <v>18750</v>
      </c>
      <c r="G762" s="12">
        <f t="shared" si="1867"/>
        <v>25000</v>
      </c>
      <c r="H762" s="12">
        <f t="shared" si="1867"/>
        <v>37500</v>
      </c>
      <c r="I762" s="12">
        <f t="shared" si="1867"/>
        <v>0</v>
      </c>
      <c r="J762" s="12">
        <f t="shared" si="1867"/>
        <v>32500</v>
      </c>
      <c r="K762" s="12">
        <f t="shared" si="1867"/>
        <v>-32500</v>
      </c>
      <c r="L762" s="12">
        <f t="shared" si="1864"/>
        <v>18750</v>
      </c>
      <c r="M762" s="12">
        <f t="shared" si="1865"/>
        <v>57500</v>
      </c>
      <c r="N762" s="12">
        <f t="shared" si="1866"/>
        <v>5000</v>
      </c>
      <c r="O762" s="12">
        <f t="shared" si="1868"/>
        <v>0</v>
      </c>
      <c r="P762" s="12">
        <f t="shared" si="1868"/>
        <v>0</v>
      </c>
      <c r="Q762" s="12">
        <f t="shared" si="1868"/>
        <v>0</v>
      </c>
      <c r="R762" s="12">
        <f t="shared" si="1802"/>
        <v>18750</v>
      </c>
      <c r="S762" s="12">
        <f t="shared" si="1803"/>
        <v>57500</v>
      </c>
      <c r="T762" s="12">
        <f t="shared" si="1804"/>
        <v>5000</v>
      </c>
      <c r="U762" s="12">
        <f t="shared" si="1869"/>
        <v>0</v>
      </c>
      <c r="V762" s="12">
        <f t="shared" si="1869"/>
        <v>0</v>
      </c>
      <c r="W762" s="12">
        <f t="shared" si="1870"/>
        <v>18750</v>
      </c>
      <c r="X762" s="12">
        <f t="shared" si="1871"/>
        <v>57500</v>
      </c>
      <c r="Y762" s="12">
        <f t="shared" si="1872"/>
        <v>5000</v>
      </c>
      <c r="Z762" s="12">
        <f t="shared" si="1873"/>
        <v>0</v>
      </c>
      <c r="AA762" s="12">
        <f t="shared" si="1873"/>
        <v>0</v>
      </c>
      <c r="AB762" s="12">
        <f t="shared" si="1873"/>
        <v>0</v>
      </c>
      <c r="AC762" s="12">
        <f t="shared" si="1855"/>
        <v>18750</v>
      </c>
      <c r="AD762" s="12">
        <f t="shared" si="1856"/>
        <v>57500</v>
      </c>
      <c r="AE762" s="12">
        <f t="shared" si="1857"/>
        <v>5000</v>
      </c>
      <c r="AF762" s="12">
        <f t="shared" si="1874"/>
        <v>0</v>
      </c>
      <c r="AG762" s="12">
        <f t="shared" si="1874"/>
        <v>0</v>
      </c>
      <c r="AH762" s="12">
        <f t="shared" si="1842"/>
        <v>18750</v>
      </c>
      <c r="AI762" s="12">
        <f t="shared" si="1843"/>
        <v>57500</v>
      </c>
      <c r="AJ762" s="12">
        <f t="shared" si="1844"/>
        <v>5000</v>
      </c>
      <c r="AK762" s="12">
        <f t="shared" si="1875"/>
        <v>0</v>
      </c>
      <c r="AL762" s="12">
        <f t="shared" si="1875"/>
        <v>0</v>
      </c>
      <c r="AM762" s="12">
        <f t="shared" si="1875"/>
        <v>0</v>
      </c>
      <c r="AN762" s="12">
        <f t="shared" si="1822"/>
        <v>18750</v>
      </c>
      <c r="AO762" s="12">
        <f t="shared" si="1823"/>
        <v>57500</v>
      </c>
      <c r="AP762" s="12">
        <f t="shared" si="1824"/>
        <v>5000</v>
      </c>
      <c r="AQ762" s="12">
        <f t="shared" si="1875"/>
        <v>0</v>
      </c>
      <c r="AR762" s="1"/>
    </row>
    <row r="763" spans="1:44" ht="15.75" customHeight="1" x14ac:dyDescent="0.25">
      <c r="A763" s="9" t="s">
        <v>1225</v>
      </c>
      <c r="B763" s="11">
        <v>410</v>
      </c>
      <c r="C763" s="9"/>
      <c r="D763" s="9"/>
      <c r="E763" s="13" t="s">
        <v>434</v>
      </c>
      <c r="F763" s="12">
        <f t="shared" si="1867"/>
        <v>18750</v>
      </c>
      <c r="G763" s="12">
        <f t="shared" si="1867"/>
        <v>25000</v>
      </c>
      <c r="H763" s="12">
        <f t="shared" si="1867"/>
        <v>37500</v>
      </c>
      <c r="I763" s="12">
        <f t="shared" si="1867"/>
        <v>0</v>
      </c>
      <c r="J763" s="12">
        <f t="shared" si="1867"/>
        <v>32500</v>
      </c>
      <c r="K763" s="12">
        <f t="shared" si="1867"/>
        <v>-32500</v>
      </c>
      <c r="L763" s="12">
        <f t="shared" si="1864"/>
        <v>18750</v>
      </c>
      <c r="M763" s="12">
        <f t="shared" si="1865"/>
        <v>57500</v>
      </c>
      <c r="N763" s="12">
        <f t="shared" si="1866"/>
        <v>5000</v>
      </c>
      <c r="O763" s="12">
        <f t="shared" si="1868"/>
        <v>0</v>
      </c>
      <c r="P763" s="12">
        <f t="shared" si="1868"/>
        <v>0</v>
      </c>
      <c r="Q763" s="12">
        <f t="shared" si="1868"/>
        <v>0</v>
      </c>
      <c r="R763" s="12">
        <f t="shared" si="1802"/>
        <v>18750</v>
      </c>
      <c r="S763" s="12">
        <f t="shared" si="1803"/>
        <v>57500</v>
      </c>
      <c r="T763" s="12">
        <f t="shared" si="1804"/>
        <v>5000</v>
      </c>
      <c r="U763" s="12">
        <f t="shared" si="1869"/>
        <v>0</v>
      </c>
      <c r="V763" s="12">
        <f t="shared" si="1869"/>
        <v>0</v>
      </c>
      <c r="W763" s="12">
        <f t="shared" si="1870"/>
        <v>18750</v>
      </c>
      <c r="X763" s="12">
        <f t="shared" si="1871"/>
        <v>57500</v>
      </c>
      <c r="Y763" s="12">
        <f t="shared" si="1872"/>
        <v>5000</v>
      </c>
      <c r="Z763" s="12">
        <f t="shared" si="1873"/>
        <v>0</v>
      </c>
      <c r="AA763" s="12">
        <f t="shared" si="1873"/>
        <v>0</v>
      </c>
      <c r="AB763" s="12">
        <f t="shared" si="1873"/>
        <v>0</v>
      </c>
      <c r="AC763" s="12">
        <f t="shared" si="1855"/>
        <v>18750</v>
      </c>
      <c r="AD763" s="12">
        <f t="shared" si="1856"/>
        <v>57500</v>
      </c>
      <c r="AE763" s="12">
        <f t="shared" si="1857"/>
        <v>5000</v>
      </c>
      <c r="AF763" s="12">
        <f t="shared" si="1874"/>
        <v>0</v>
      </c>
      <c r="AG763" s="12">
        <f t="shared" si="1874"/>
        <v>0</v>
      </c>
      <c r="AH763" s="12">
        <f t="shared" si="1842"/>
        <v>18750</v>
      </c>
      <c r="AI763" s="12">
        <f t="shared" si="1843"/>
        <v>57500</v>
      </c>
      <c r="AJ763" s="12">
        <f t="shared" si="1844"/>
        <v>5000</v>
      </c>
      <c r="AK763" s="12">
        <f t="shared" si="1875"/>
        <v>0</v>
      </c>
      <c r="AL763" s="12">
        <f t="shared" si="1875"/>
        <v>0</v>
      </c>
      <c r="AM763" s="12">
        <f t="shared" si="1875"/>
        <v>0</v>
      </c>
      <c r="AN763" s="12">
        <f t="shared" si="1822"/>
        <v>18750</v>
      </c>
      <c r="AO763" s="12">
        <f t="shared" si="1823"/>
        <v>57500</v>
      </c>
      <c r="AP763" s="12">
        <f t="shared" si="1824"/>
        <v>5000</v>
      </c>
      <c r="AQ763" s="12">
        <f t="shared" si="1875"/>
        <v>0</v>
      </c>
      <c r="AR763" s="1"/>
    </row>
    <row r="764" spans="1:44" ht="15.75" customHeight="1" x14ac:dyDescent="0.25">
      <c r="A764" s="9" t="s">
        <v>1225</v>
      </c>
      <c r="B764" s="11">
        <v>410</v>
      </c>
      <c r="C764" s="9" t="s">
        <v>186</v>
      </c>
      <c r="D764" s="9" t="s">
        <v>192</v>
      </c>
      <c r="E764" s="13" t="s">
        <v>401</v>
      </c>
      <c r="F764" s="12">
        <v>18750</v>
      </c>
      <c r="G764" s="12">
        <v>25000</v>
      </c>
      <c r="H764" s="12">
        <v>37500</v>
      </c>
      <c r="I764" s="12"/>
      <c r="J764" s="12">
        <v>32500</v>
      </c>
      <c r="K764" s="12">
        <v>-32500</v>
      </c>
      <c r="L764" s="12">
        <f t="shared" si="1864"/>
        <v>18750</v>
      </c>
      <c r="M764" s="12">
        <f t="shared" si="1865"/>
        <v>57500</v>
      </c>
      <c r="N764" s="12">
        <f t="shared" si="1866"/>
        <v>5000</v>
      </c>
      <c r="O764" s="12"/>
      <c r="P764" s="12"/>
      <c r="Q764" s="12"/>
      <c r="R764" s="12">
        <f t="shared" si="1802"/>
        <v>18750</v>
      </c>
      <c r="S764" s="12">
        <f t="shared" si="1803"/>
        <v>57500</v>
      </c>
      <c r="T764" s="12">
        <f t="shared" si="1804"/>
        <v>5000</v>
      </c>
      <c r="U764" s="12"/>
      <c r="V764" s="12"/>
      <c r="W764" s="12">
        <f t="shared" si="1870"/>
        <v>18750</v>
      </c>
      <c r="X764" s="12">
        <f t="shared" si="1871"/>
        <v>57500</v>
      </c>
      <c r="Y764" s="12">
        <f t="shared" si="1872"/>
        <v>5000</v>
      </c>
      <c r="Z764" s="12"/>
      <c r="AA764" s="12"/>
      <c r="AB764" s="12"/>
      <c r="AC764" s="12">
        <f t="shared" si="1855"/>
        <v>18750</v>
      </c>
      <c r="AD764" s="12">
        <f t="shared" si="1856"/>
        <v>57500</v>
      </c>
      <c r="AE764" s="12">
        <f t="shared" si="1857"/>
        <v>5000</v>
      </c>
      <c r="AF764" s="12"/>
      <c r="AG764" s="12"/>
      <c r="AH764" s="12">
        <f t="shared" si="1842"/>
        <v>18750</v>
      </c>
      <c r="AI764" s="12">
        <f t="shared" si="1843"/>
        <v>57500</v>
      </c>
      <c r="AJ764" s="12">
        <f t="shared" si="1844"/>
        <v>5000</v>
      </c>
      <c r="AK764" s="12"/>
      <c r="AL764" s="12"/>
      <c r="AM764" s="12"/>
      <c r="AN764" s="12">
        <f t="shared" si="1822"/>
        <v>18750</v>
      </c>
      <c r="AO764" s="12">
        <f t="shared" si="1823"/>
        <v>57500</v>
      </c>
      <c r="AP764" s="12">
        <f t="shared" si="1824"/>
        <v>5000</v>
      </c>
      <c r="AQ764" s="12"/>
      <c r="AR764" s="1"/>
    </row>
    <row r="765" spans="1:44" ht="110.25" x14ac:dyDescent="0.25">
      <c r="A765" s="9" t="s">
        <v>1259</v>
      </c>
      <c r="B765" s="11"/>
      <c r="C765" s="9"/>
      <c r="D765" s="9"/>
      <c r="E765" s="43" t="s">
        <v>1288</v>
      </c>
      <c r="F765" s="12"/>
      <c r="G765" s="12"/>
      <c r="H765" s="12"/>
      <c r="I765" s="12"/>
      <c r="J765" s="12"/>
      <c r="K765" s="12"/>
      <c r="L765" s="12">
        <f>L766</f>
        <v>0</v>
      </c>
      <c r="M765" s="12">
        <f t="shared" ref="M765:AQ767" si="1876">M766</f>
        <v>0</v>
      </c>
      <c r="N765" s="12">
        <f t="shared" si="1876"/>
        <v>0</v>
      </c>
      <c r="O765" s="12">
        <f t="shared" si="1876"/>
        <v>5305</v>
      </c>
      <c r="P765" s="12">
        <f t="shared" si="1876"/>
        <v>0</v>
      </c>
      <c r="Q765" s="12">
        <f t="shared" si="1876"/>
        <v>0</v>
      </c>
      <c r="R765" s="12">
        <f t="shared" si="1802"/>
        <v>5305</v>
      </c>
      <c r="S765" s="12">
        <f t="shared" si="1803"/>
        <v>0</v>
      </c>
      <c r="T765" s="12">
        <f t="shared" si="1804"/>
        <v>0</v>
      </c>
      <c r="U765" s="12">
        <f t="shared" si="1876"/>
        <v>0</v>
      </c>
      <c r="V765" s="12">
        <f t="shared" si="1876"/>
        <v>0</v>
      </c>
      <c r="W765" s="12">
        <f t="shared" si="1870"/>
        <v>5305</v>
      </c>
      <c r="X765" s="12">
        <f t="shared" si="1871"/>
        <v>0</v>
      </c>
      <c r="Y765" s="12">
        <f t="shared" si="1872"/>
        <v>0</v>
      </c>
      <c r="Z765" s="12">
        <f t="shared" si="1876"/>
        <v>0</v>
      </c>
      <c r="AA765" s="12">
        <f t="shared" si="1876"/>
        <v>0</v>
      </c>
      <c r="AB765" s="12">
        <f t="shared" si="1876"/>
        <v>0</v>
      </c>
      <c r="AC765" s="12">
        <f t="shared" si="1855"/>
        <v>5305</v>
      </c>
      <c r="AD765" s="12">
        <f t="shared" si="1856"/>
        <v>0</v>
      </c>
      <c r="AE765" s="12">
        <f t="shared" si="1857"/>
        <v>0</v>
      </c>
      <c r="AF765" s="12">
        <f t="shared" si="1876"/>
        <v>0</v>
      </c>
      <c r="AG765" s="12">
        <f t="shared" si="1876"/>
        <v>0</v>
      </c>
      <c r="AH765" s="12">
        <f t="shared" si="1842"/>
        <v>5305</v>
      </c>
      <c r="AI765" s="12">
        <f t="shared" si="1843"/>
        <v>0</v>
      </c>
      <c r="AJ765" s="12">
        <f t="shared" si="1844"/>
        <v>0</v>
      </c>
      <c r="AK765" s="12">
        <f t="shared" si="1876"/>
        <v>0</v>
      </c>
      <c r="AL765" s="12">
        <f t="shared" si="1876"/>
        <v>0</v>
      </c>
      <c r="AM765" s="12">
        <f t="shared" si="1876"/>
        <v>0</v>
      </c>
      <c r="AN765" s="12">
        <f t="shared" si="1822"/>
        <v>5305</v>
      </c>
      <c r="AO765" s="12">
        <f t="shared" si="1823"/>
        <v>0</v>
      </c>
      <c r="AP765" s="12">
        <f t="shared" si="1824"/>
        <v>0</v>
      </c>
      <c r="AQ765" s="12">
        <f t="shared" si="1876"/>
        <v>0</v>
      </c>
      <c r="AR765" s="1"/>
    </row>
    <row r="766" spans="1:44" ht="47.25" x14ac:dyDescent="0.25">
      <c r="A766" s="9" t="s">
        <v>1259</v>
      </c>
      <c r="B766" s="11">
        <v>400</v>
      </c>
      <c r="C766" s="9"/>
      <c r="D766" s="9"/>
      <c r="E766" s="13" t="s">
        <v>433</v>
      </c>
      <c r="F766" s="12"/>
      <c r="G766" s="12"/>
      <c r="H766" s="12"/>
      <c r="I766" s="12"/>
      <c r="J766" s="12"/>
      <c r="K766" s="12"/>
      <c r="L766" s="12">
        <f>L767</f>
        <v>0</v>
      </c>
      <c r="M766" s="12">
        <f t="shared" si="1876"/>
        <v>0</v>
      </c>
      <c r="N766" s="12">
        <f t="shared" si="1876"/>
        <v>0</v>
      </c>
      <c r="O766" s="12">
        <f t="shared" si="1876"/>
        <v>5305</v>
      </c>
      <c r="P766" s="12">
        <f t="shared" si="1876"/>
        <v>0</v>
      </c>
      <c r="Q766" s="12">
        <f t="shared" si="1876"/>
        <v>0</v>
      </c>
      <c r="R766" s="12">
        <f t="shared" si="1802"/>
        <v>5305</v>
      </c>
      <c r="S766" s="12">
        <f t="shared" si="1803"/>
        <v>0</v>
      </c>
      <c r="T766" s="12">
        <f t="shared" si="1804"/>
        <v>0</v>
      </c>
      <c r="U766" s="12">
        <f t="shared" si="1876"/>
        <v>0</v>
      </c>
      <c r="V766" s="12">
        <f t="shared" si="1876"/>
        <v>0</v>
      </c>
      <c r="W766" s="12">
        <f t="shared" si="1870"/>
        <v>5305</v>
      </c>
      <c r="X766" s="12">
        <f t="shared" si="1871"/>
        <v>0</v>
      </c>
      <c r="Y766" s="12">
        <f t="shared" si="1872"/>
        <v>0</v>
      </c>
      <c r="Z766" s="12">
        <f t="shared" si="1876"/>
        <v>0</v>
      </c>
      <c r="AA766" s="12">
        <f t="shared" si="1876"/>
        <v>0</v>
      </c>
      <c r="AB766" s="12">
        <f t="shared" si="1876"/>
        <v>0</v>
      </c>
      <c r="AC766" s="12">
        <f t="shared" si="1855"/>
        <v>5305</v>
      </c>
      <c r="AD766" s="12">
        <f t="shared" si="1856"/>
        <v>0</v>
      </c>
      <c r="AE766" s="12">
        <f t="shared" si="1857"/>
        <v>0</v>
      </c>
      <c r="AF766" s="12">
        <f t="shared" si="1876"/>
        <v>0</v>
      </c>
      <c r="AG766" s="12">
        <f t="shared" si="1876"/>
        <v>0</v>
      </c>
      <c r="AH766" s="12">
        <f t="shared" si="1842"/>
        <v>5305</v>
      </c>
      <c r="AI766" s="12">
        <f t="shared" si="1843"/>
        <v>0</v>
      </c>
      <c r="AJ766" s="12">
        <f t="shared" si="1844"/>
        <v>0</v>
      </c>
      <c r="AK766" s="12">
        <f t="shared" si="1876"/>
        <v>0</v>
      </c>
      <c r="AL766" s="12">
        <f t="shared" si="1876"/>
        <v>0</v>
      </c>
      <c r="AM766" s="12">
        <f t="shared" si="1876"/>
        <v>0</v>
      </c>
      <c r="AN766" s="12">
        <f t="shared" si="1822"/>
        <v>5305</v>
      </c>
      <c r="AO766" s="12">
        <f t="shared" si="1823"/>
        <v>0</v>
      </c>
      <c r="AP766" s="12">
        <f t="shared" si="1824"/>
        <v>0</v>
      </c>
      <c r="AQ766" s="12">
        <f t="shared" si="1876"/>
        <v>0</v>
      </c>
      <c r="AR766" s="1"/>
    </row>
    <row r="767" spans="1:44" ht="15.75" customHeight="1" x14ac:dyDescent="0.25">
      <c r="A767" s="9" t="s">
        <v>1259</v>
      </c>
      <c r="B767" s="11">
        <v>410</v>
      </c>
      <c r="C767" s="9"/>
      <c r="D767" s="9"/>
      <c r="E767" s="13" t="s">
        <v>434</v>
      </c>
      <c r="F767" s="12"/>
      <c r="G767" s="12"/>
      <c r="H767" s="12"/>
      <c r="I767" s="12"/>
      <c r="J767" s="12"/>
      <c r="K767" s="12"/>
      <c r="L767" s="12">
        <f>L768</f>
        <v>0</v>
      </c>
      <c r="M767" s="12">
        <f t="shared" si="1876"/>
        <v>0</v>
      </c>
      <c r="N767" s="12">
        <f t="shared" si="1876"/>
        <v>0</v>
      </c>
      <c r="O767" s="12">
        <f t="shared" si="1876"/>
        <v>5305</v>
      </c>
      <c r="P767" s="12">
        <f t="shared" si="1876"/>
        <v>0</v>
      </c>
      <c r="Q767" s="12">
        <f t="shared" si="1876"/>
        <v>0</v>
      </c>
      <c r="R767" s="12">
        <f t="shared" si="1802"/>
        <v>5305</v>
      </c>
      <c r="S767" s="12">
        <f t="shared" si="1803"/>
        <v>0</v>
      </c>
      <c r="T767" s="12">
        <f t="shared" si="1804"/>
        <v>0</v>
      </c>
      <c r="U767" s="12">
        <f t="shared" si="1876"/>
        <v>0</v>
      </c>
      <c r="V767" s="12">
        <f t="shared" si="1876"/>
        <v>0</v>
      </c>
      <c r="W767" s="12">
        <f t="shared" si="1870"/>
        <v>5305</v>
      </c>
      <c r="X767" s="12">
        <f t="shared" si="1871"/>
        <v>0</v>
      </c>
      <c r="Y767" s="12">
        <f t="shared" si="1872"/>
        <v>0</v>
      </c>
      <c r="Z767" s="12">
        <f t="shared" si="1876"/>
        <v>0</v>
      </c>
      <c r="AA767" s="12">
        <f t="shared" si="1876"/>
        <v>0</v>
      </c>
      <c r="AB767" s="12">
        <f t="shared" si="1876"/>
        <v>0</v>
      </c>
      <c r="AC767" s="12">
        <f t="shared" si="1855"/>
        <v>5305</v>
      </c>
      <c r="AD767" s="12">
        <f t="shared" si="1856"/>
        <v>0</v>
      </c>
      <c r="AE767" s="12">
        <f t="shared" si="1857"/>
        <v>0</v>
      </c>
      <c r="AF767" s="12">
        <f t="shared" si="1876"/>
        <v>0</v>
      </c>
      <c r="AG767" s="12">
        <f t="shared" si="1876"/>
        <v>0</v>
      </c>
      <c r="AH767" s="12">
        <f t="shared" si="1842"/>
        <v>5305</v>
      </c>
      <c r="AI767" s="12">
        <f t="shared" si="1843"/>
        <v>0</v>
      </c>
      <c r="AJ767" s="12">
        <f t="shared" si="1844"/>
        <v>0</v>
      </c>
      <c r="AK767" s="12">
        <f t="shared" si="1876"/>
        <v>0</v>
      </c>
      <c r="AL767" s="12">
        <f t="shared" si="1876"/>
        <v>0</v>
      </c>
      <c r="AM767" s="12">
        <f t="shared" si="1876"/>
        <v>0</v>
      </c>
      <c r="AN767" s="12">
        <f t="shared" si="1822"/>
        <v>5305</v>
      </c>
      <c r="AO767" s="12">
        <f t="shared" si="1823"/>
        <v>0</v>
      </c>
      <c r="AP767" s="12">
        <f t="shared" si="1824"/>
        <v>0</v>
      </c>
      <c r="AQ767" s="12">
        <f t="shared" si="1876"/>
        <v>0</v>
      </c>
      <c r="AR767" s="1"/>
    </row>
    <row r="768" spans="1:44" ht="15.75" customHeight="1" x14ac:dyDescent="0.25">
      <c r="A768" s="9" t="s">
        <v>1259</v>
      </c>
      <c r="B768" s="11">
        <v>410</v>
      </c>
      <c r="C768" s="9" t="s">
        <v>186</v>
      </c>
      <c r="D768" s="9" t="s">
        <v>192</v>
      </c>
      <c r="E768" s="13" t="s">
        <v>401</v>
      </c>
      <c r="F768" s="12"/>
      <c r="G768" s="12"/>
      <c r="H768" s="12"/>
      <c r="I768" s="12"/>
      <c r="J768" s="12"/>
      <c r="K768" s="12"/>
      <c r="L768" s="12">
        <v>0</v>
      </c>
      <c r="M768" s="12">
        <v>0</v>
      </c>
      <c r="N768" s="12">
        <v>0</v>
      </c>
      <c r="O768" s="12">
        <v>5305</v>
      </c>
      <c r="P768" s="12"/>
      <c r="Q768" s="12"/>
      <c r="R768" s="12">
        <f t="shared" si="1802"/>
        <v>5305</v>
      </c>
      <c r="S768" s="12">
        <f t="shared" si="1803"/>
        <v>0</v>
      </c>
      <c r="T768" s="12">
        <f t="shared" si="1804"/>
        <v>0</v>
      </c>
      <c r="U768" s="12"/>
      <c r="V768" s="12"/>
      <c r="W768" s="12">
        <f t="shared" si="1870"/>
        <v>5305</v>
      </c>
      <c r="X768" s="12">
        <f t="shared" si="1871"/>
        <v>0</v>
      </c>
      <c r="Y768" s="12">
        <f t="shared" si="1872"/>
        <v>0</v>
      </c>
      <c r="Z768" s="12"/>
      <c r="AA768" s="12"/>
      <c r="AB768" s="12"/>
      <c r="AC768" s="12">
        <f t="shared" si="1855"/>
        <v>5305</v>
      </c>
      <c r="AD768" s="12">
        <f t="shared" si="1856"/>
        <v>0</v>
      </c>
      <c r="AE768" s="12">
        <f t="shared" si="1857"/>
        <v>0</v>
      </c>
      <c r="AF768" s="12"/>
      <c r="AG768" s="12"/>
      <c r="AH768" s="12">
        <f t="shared" si="1842"/>
        <v>5305</v>
      </c>
      <c r="AI768" s="12">
        <f t="shared" si="1843"/>
        <v>0</v>
      </c>
      <c r="AJ768" s="12">
        <f t="shared" si="1844"/>
        <v>0</v>
      </c>
      <c r="AK768" s="12"/>
      <c r="AL768" s="12"/>
      <c r="AM768" s="12"/>
      <c r="AN768" s="12">
        <f t="shared" si="1822"/>
        <v>5305</v>
      </c>
      <c r="AO768" s="12">
        <f t="shared" si="1823"/>
        <v>0</v>
      </c>
      <c r="AP768" s="12">
        <f t="shared" si="1824"/>
        <v>0</v>
      </c>
      <c r="AQ768" s="12"/>
      <c r="AR768" s="1"/>
    </row>
    <row r="769" spans="1:44" ht="110.25" x14ac:dyDescent="0.25">
      <c r="A769" s="9" t="s">
        <v>1226</v>
      </c>
      <c r="B769" s="11"/>
      <c r="C769" s="9"/>
      <c r="D769" s="9"/>
      <c r="E769" s="17" t="s">
        <v>1200</v>
      </c>
      <c r="F769" s="12">
        <f t="shared" ref="F769:K771" si="1877">F770</f>
        <v>2322</v>
      </c>
      <c r="G769" s="12">
        <f t="shared" si="1877"/>
        <v>225084.4</v>
      </c>
      <c r="H769" s="12">
        <f t="shared" si="1877"/>
        <v>218341.5</v>
      </c>
      <c r="I769" s="12">
        <f t="shared" si="1877"/>
        <v>1792.2</v>
      </c>
      <c r="J769" s="12">
        <f t="shared" si="1877"/>
        <v>-60268.474999999999</v>
      </c>
      <c r="K769" s="12">
        <f t="shared" si="1877"/>
        <v>60268.45</v>
      </c>
      <c r="L769" s="12">
        <f t="shared" si="1864"/>
        <v>4114.2</v>
      </c>
      <c r="M769" s="12">
        <f t="shared" si="1865"/>
        <v>164815.92499999999</v>
      </c>
      <c r="N769" s="12">
        <f t="shared" si="1866"/>
        <v>278609.95</v>
      </c>
      <c r="O769" s="12">
        <f t="shared" ref="O769:Q771" si="1878">O770</f>
        <v>2351.5</v>
      </c>
      <c r="P769" s="12">
        <f t="shared" si="1878"/>
        <v>0</v>
      </c>
      <c r="Q769" s="12">
        <f t="shared" si="1878"/>
        <v>0</v>
      </c>
      <c r="R769" s="12">
        <f t="shared" ref="R769:R834" si="1879">L769+O769</f>
        <v>6465.7</v>
      </c>
      <c r="S769" s="12">
        <f t="shared" ref="S769:S834" si="1880">M769+P769</f>
        <v>164815.92499999999</v>
      </c>
      <c r="T769" s="12">
        <f t="shared" ref="T769:T834" si="1881">N769+Q769</f>
        <v>278609.95</v>
      </c>
      <c r="U769" s="12">
        <f t="shared" ref="U769:V771" si="1882">U770</f>
        <v>0</v>
      </c>
      <c r="V769" s="12">
        <f t="shared" si="1882"/>
        <v>0</v>
      </c>
      <c r="W769" s="12">
        <f t="shared" si="1870"/>
        <v>6465.7</v>
      </c>
      <c r="X769" s="12">
        <f t="shared" si="1871"/>
        <v>164815.92499999999</v>
      </c>
      <c r="Y769" s="12">
        <f t="shared" si="1872"/>
        <v>278609.95</v>
      </c>
      <c r="Z769" s="12">
        <f t="shared" ref="Z769:AB771" si="1883">Z770</f>
        <v>0</v>
      </c>
      <c r="AA769" s="12">
        <f t="shared" si="1883"/>
        <v>0</v>
      </c>
      <c r="AB769" s="12">
        <f t="shared" si="1883"/>
        <v>0</v>
      </c>
      <c r="AC769" s="12">
        <f t="shared" si="1855"/>
        <v>6465.7</v>
      </c>
      <c r="AD769" s="12">
        <f t="shared" si="1856"/>
        <v>164815.92499999999</v>
      </c>
      <c r="AE769" s="12">
        <f t="shared" si="1857"/>
        <v>278609.95</v>
      </c>
      <c r="AF769" s="12">
        <f t="shared" ref="AF769:AG771" si="1884">AF770</f>
        <v>0</v>
      </c>
      <c r="AG769" s="12">
        <f t="shared" si="1884"/>
        <v>0</v>
      </c>
      <c r="AH769" s="12">
        <f t="shared" si="1842"/>
        <v>6465.7</v>
      </c>
      <c r="AI769" s="12">
        <f t="shared" si="1843"/>
        <v>164815.92499999999</v>
      </c>
      <c r="AJ769" s="12">
        <f t="shared" si="1844"/>
        <v>278609.95</v>
      </c>
      <c r="AK769" s="12">
        <f t="shared" ref="AK769:AQ771" si="1885">AK770</f>
        <v>0</v>
      </c>
      <c r="AL769" s="12">
        <f t="shared" si="1885"/>
        <v>0</v>
      </c>
      <c r="AM769" s="12">
        <f t="shared" si="1885"/>
        <v>0</v>
      </c>
      <c r="AN769" s="12">
        <f t="shared" si="1822"/>
        <v>6465.7</v>
      </c>
      <c r="AO769" s="12">
        <f t="shared" si="1823"/>
        <v>164815.92499999999</v>
      </c>
      <c r="AP769" s="12">
        <f t="shared" si="1824"/>
        <v>278609.95</v>
      </c>
      <c r="AQ769" s="12">
        <f t="shared" si="1885"/>
        <v>0</v>
      </c>
      <c r="AR769" s="1"/>
    </row>
    <row r="770" spans="1:44" ht="47.25" customHeight="1" x14ac:dyDescent="0.25">
      <c r="A770" s="9" t="s">
        <v>1226</v>
      </c>
      <c r="B770" s="11">
        <v>400</v>
      </c>
      <c r="C770" s="9"/>
      <c r="D770" s="9"/>
      <c r="E770" s="13" t="s">
        <v>433</v>
      </c>
      <c r="F770" s="12">
        <f t="shared" si="1877"/>
        <v>2322</v>
      </c>
      <c r="G770" s="12">
        <f t="shared" si="1877"/>
        <v>225084.4</v>
      </c>
      <c r="H770" s="12">
        <f t="shared" si="1877"/>
        <v>218341.5</v>
      </c>
      <c r="I770" s="12">
        <f t="shared" si="1877"/>
        <v>1792.2</v>
      </c>
      <c r="J770" s="12">
        <f t="shared" si="1877"/>
        <v>-60268.474999999999</v>
      </c>
      <c r="K770" s="12">
        <f t="shared" si="1877"/>
        <v>60268.45</v>
      </c>
      <c r="L770" s="12">
        <f t="shared" si="1864"/>
        <v>4114.2</v>
      </c>
      <c r="M770" s="12">
        <f t="shared" si="1865"/>
        <v>164815.92499999999</v>
      </c>
      <c r="N770" s="12">
        <f t="shared" si="1866"/>
        <v>278609.95</v>
      </c>
      <c r="O770" s="12">
        <f t="shared" si="1878"/>
        <v>2351.5</v>
      </c>
      <c r="P770" s="12">
        <f t="shared" si="1878"/>
        <v>0</v>
      </c>
      <c r="Q770" s="12">
        <f t="shared" si="1878"/>
        <v>0</v>
      </c>
      <c r="R770" s="12">
        <f t="shared" si="1879"/>
        <v>6465.7</v>
      </c>
      <c r="S770" s="12">
        <f t="shared" si="1880"/>
        <v>164815.92499999999</v>
      </c>
      <c r="T770" s="12">
        <f t="shared" si="1881"/>
        <v>278609.95</v>
      </c>
      <c r="U770" s="12">
        <f t="shared" si="1882"/>
        <v>0</v>
      </c>
      <c r="V770" s="12">
        <f t="shared" si="1882"/>
        <v>0</v>
      </c>
      <c r="W770" s="12">
        <f t="shared" si="1870"/>
        <v>6465.7</v>
      </c>
      <c r="X770" s="12">
        <f t="shared" si="1871"/>
        <v>164815.92499999999</v>
      </c>
      <c r="Y770" s="12">
        <f t="shared" si="1872"/>
        <v>278609.95</v>
      </c>
      <c r="Z770" s="12">
        <f t="shared" si="1883"/>
        <v>0</v>
      </c>
      <c r="AA770" s="12">
        <f t="shared" si="1883"/>
        <v>0</v>
      </c>
      <c r="AB770" s="12">
        <f t="shared" si="1883"/>
        <v>0</v>
      </c>
      <c r="AC770" s="12">
        <f t="shared" si="1855"/>
        <v>6465.7</v>
      </c>
      <c r="AD770" s="12">
        <f t="shared" si="1856"/>
        <v>164815.92499999999</v>
      </c>
      <c r="AE770" s="12">
        <f t="shared" si="1857"/>
        <v>278609.95</v>
      </c>
      <c r="AF770" s="12">
        <f t="shared" si="1884"/>
        <v>0</v>
      </c>
      <c r="AG770" s="12">
        <f t="shared" si="1884"/>
        <v>0</v>
      </c>
      <c r="AH770" s="12">
        <f t="shared" si="1842"/>
        <v>6465.7</v>
      </c>
      <c r="AI770" s="12">
        <f t="shared" si="1843"/>
        <v>164815.92499999999</v>
      </c>
      <c r="AJ770" s="12">
        <f t="shared" si="1844"/>
        <v>278609.95</v>
      </c>
      <c r="AK770" s="12">
        <f t="shared" si="1885"/>
        <v>0</v>
      </c>
      <c r="AL770" s="12">
        <f t="shared" si="1885"/>
        <v>0</v>
      </c>
      <c r="AM770" s="12">
        <f t="shared" si="1885"/>
        <v>0</v>
      </c>
      <c r="AN770" s="12">
        <f t="shared" si="1822"/>
        <v>6465.7</v>
      </c>
      <c r="AO770" s="12">
        <f t="shared" si="1823"/>
        <v>164815.92499999999</v>
      </c>
      <c r="AP770" s="12">
        <f t="shared" si="1824"/>
        <v>278609.95</v>
      </c>
      <c r="AQ770" s="12">
        <f t="shared" si="1885"/>
        <v>0</v>
      </c>
      <c r="AR770" s="1"/>
    </row>
    <row r="771" spans="1:44" ht="15.75" customHeight="1" x14ac:dyDescent="0.25">
      <c r="A771" s="9" t="s">
        <v>1226</v>
      </c>
      <c r="B771" s="11">
        <v>410</v>
      </c>
      <c r="C771" s="9"/>
      <c r="D771" s="9"/>
      <c r="E771" s="13" t="s">
        <v>434</v>
      </c>
      <c r="F771" s="12">
        <f t="shared" si="1877"/>
        <v>2322</v>
      </c>
      <c r="G771" s="12">
        <f t="shared" si="1877"/>
        <v>225084.4</v>
      </c>
      <c r="H771" s="12">
        <f t="shared" si="1877"/>
        <v>218341.5</v>
      </c>
      <c r="I771" s="12">
        <f t="shared" si="1877"/>
        <v>1792.2</v>
      </c>
      <c r="J771" s="12">
        <f t="shared" si="1877"/>
        <v>-60268.474999999999</v>
      </c>
      <c r="K771" s="12">
        <f t="shared" si="1877"/>
        <v>60268.45</v>
      </c>
      <c r="L771" s="12">
        <f t="shared" si="1864"/>
        <v>4114.2</v>
      </c>
      <c r="M771" s="12">
        <f t="shared" si="1865"/>
        <v>164815.92499999999</v>
      </c>
      <c r="N771" s="12">
        <f t="shared" si="1866"/>
        <v>278609.95</v>
      </c>
      <c r="O771" s="12">
        <f t="shared" si="1878"/>
        <v>2351.5</v>
      </c>
      <c r="P771" s="12">
        <f t="shared" si="1878"/>
        <v>0</v>
      </c>
      <c r="Q771" s="12">
        <f t="shared" si="1878"/>
        <v>0</v>
      </c>
      <c r="R771" s="12">
        <f t="shared" si="1879"/>
        <v>6465.7</v>
      </c>
      <c r="S771" s="12">
        <f t="shared" si="1880"/>
        <v>164815.92499999999</v>
      </c>
      <c r="T771" s="12">
        <f t="shared" si="1881"/>
        <v>278609.95</v>
      </c>
      <c r="U771" s="12">
        <f t="shared" si="1882"/>
        <v>0</v>
      </c>
      <c r="V771" s="12">
        <f t="shared" si="1882"/>
        <v>0</v>
      </c>
      <c r="W771" s="12">
        <f t="shared" si="1870"/>
        <v>6465.7</v>
      </c>
      <c r="X771" s="12">
        <f t="shared" si="1871"/>
        <v>164815.92499999999</v>
      </c>
      <c r="Y771" s="12">
        <f t="shared" si="1872"/>
        <v>278609.95</v>
      </c>
      <c r="Z771" s="12">
        <f t="shared" si="1883"/>
        <v>0</v>
      </c>
      <c r="AA771" s="12">
        <f t="shared" si="1883"/>
        <v>0</v>
      </c>
      <c r="AB771" s="12">
        <f t="shared" si="1883"/>
        <v>0</v>
      </c>
      <c r="AC771" s="12">
        <f t="shared" si="1855"/>
        <v>6465.7</v>
      </c>
      <c r="AD771" s="12">
        <f t="shared" si="1856"/>
        <v>164815.92499999999</v>
      </c>
      <c r="AE771" s="12">
        <f t="shared" si="1857"/>
        <v>278609.95</v>
      </c>
      <c r="AF771" s="12">
        <f t="shared" si="1884"/>
        <v>0</v>
      </c>
      <c r="AG771" s="12">
        <f t="shared" si="1884"/>
        <v>0</v>
      </c>
      <c r="AH771" s="12">
        <f t="shared" si="1842"/>
        <v>6465.7</v>
      </c>
      <c r="AI771" s="12">
        <f t="shared" si="1843"/>
        <v>164815.92499999999</v>
      </c>
      <c r="AJ771" s="12">
        <f t="shared" si="1844"/>
        <v>278609.95</v>
      </c>
      <c r="AK771" s="12">
        <f t="shared" si="1885"/>
        <v>0</v>
      </c>
      <c r="AL771" s="12">
        <f t="shared" si="1885"/>
        <v>0</v>
      </c>
      <c r="AM771" s="12">
        <f t="shared" si="1885"/>
        <v>0</v>
      </c>
      <c r="AN771" s="12">
        <f t="shared" si="1822"/>
        <v>6465.7</v>
      </c>
      <c r="AO771" s="12">
        <f t="shared" si="1823"/>
        <v>164815.92499999999</v>
      </c>
      <c r="AP771" s="12">
        <f t="shared" si="1824"/>
        <v>278609.95</v>
      </c>
      <c r="AQ771" s="12">
        <f t="shared" si="1885"/>
        <v>0</v>
      </c>
      <c r="AR771" s="1"/>
    </row>
    <row r="772" spans="1:44" ht="15.75" customHeight="1" x14ac:dyDescent="0.25">
      <c r="A772" s="9" t="s">
        <v>1226</v>
      </c>
      <c r="B772" s="11">
        <v>410</v>
      </c>
      <c r="C772" s="9" t="s">
        <v>186</v>
      </c>
      <c r="D772" s="9" t="s">
        <v>192</v>
      </c>
      <c r="E772" s="13" t="s">
        <v>401</v>
      </c>
      <c r="F772" s="12">
        <v>2322</v>
      </c>
      <c r="G772" s="12">
        <v>225084.4</v>
      </c>
      <c r="H772" s="12">
        <v>218341.5</v>
      </c>
      <c r="I772" s="12">
        <v>1792.2</v>
      </c>
      <c r="J772" s="12">
        <v>-60268.474999999999</v>
      </c>
      <c r="K772" s="12">
        <v>60268.45</v>
      </c>
      <c r="L772" s="12">
        <f t="shared" si="1864"/>
        <v>4114.2</v>
      </c>
      <c r="M772" s="12">
        <f t="shared" si="1865"/>
        <v>164815.92499999999</v>
      </c>
      <c r="N772" s="12">
        <f t="shared" si="1866"/>
        <v>278609.95</v>
      </c>
      <c r="O772" s="12">
        <v>2351.5</v>
      </c>
      <c r="P772" s="12"/>
      <c r="Q772" s="12"/>
      <c r="R772" s="12">
        <f t="shared" si="1879"/>
        <v>6465.7</v>
      </c>
      <c r="S772" s="12">
        <f t="shared" si="1880"/>
        <v>164815.92499999999</v>
      </c>
      <c r="T772" s="12">
        <f t="shared" si="1881"/>
        <v>278609.95</v>
      </c>
      <c r="U772" s="12"/>
      <c r="V772" s="12"/>
      <c r="W772" s="12">
        <f t="shared" si="1870"/>
        <v>6465.7</v>
      </c>
      <c r="X772" s="12">
        <f t="shared" si="1871"/>
        <v>164815.92499999999</v>
      </c>
      <c r="Y772" s="12">
        <f t="shared" si="1872"/>
        <v>278609.95</v>
      </c>
      <c r="Z772" s="12"/>
      <c r="AA772" s="12"/>
      <c r="AB772" s="12"/>
      <c r="AC772" s="12">
        <f t="shared" si="1855"/>
        <v>6465.7</v>
      </c>
      <c r="AD772" s="12">
        <f t="shared" si="1856"/>
        <v>164815.92499999999</v>
      </c>
      <c r="AE772" s="12">
        <f t="shared" si="1857"/>
        <v>278609.95</v>
      </c>
      <c r="AF772" s="12"/>
      <c r="AG772" s="12"/>
      <c r="AH772" s="12">
        <f t="shared" si="1842"/>
        <v>6465.7</v>
      </c>
      <c r="AI772" s="12">
        <f t="shared" si="1843"/>
        <v>164815.92499999999</v>
      </c>
      <c r="AJ772" s="12">
        <f t="shared" si="1844"/>
        <v>278609.95</v>
      </c>
      <c r="AK772" s="12"/>
      <c r="AL772" s="12"/>
      <c r="AM772" s="12"/>
      <c r="AN772" s="12">
        <f t="shared" si="1822"/>
        <v>6465.7</v>
      </c>
      <c r="AO772" s="12">
        <f t="shared" si="1823"/>
        <v>164815.92499999999</v>
      </c>
      <c r="AP772" s="12">
        <f t="shared" si="1824"/>
        <v>278609.95</v>
      </c>
      <c r="AQ772" s="12"/>
      <c r="AR772" s="1"/>
    </row>
    <row r="773" spans="1:44" ht="110.25" x14ac:dyDescent="0.25">
      <c r="A773" s="9" t="s">
        <v>1227</v>
      </c>
      <c r="B773" s="11"/>
      <c r="C773" s="9"/>
      <c r="D773" s="9"/>
      <c r="E773" s="17" t="s">
        <v>1201</v>
      </c>
      <c r="F773" s="12">
        <f t="shared" ref="F773:K775" si="1886">F774</f>
        <v>7171.7</v>
      </c>
      <c r="G773" s="12">
        <f t="shared" si="1886"/>
        <v>0</v>
      </c>
      <c r="H773" s="12">
        <f t="shared" si="1886"/>
        <v>32500</v>
      </c>
      <c r="I773" s="12">
        <f t="shared" si="1886"/>
        <v>-1792.2</v>
      </c>
      <c r="J773" s="12">
        <f t="shared" si="1886"/>
        <v>0</v>
      </c>
      <c r="K773" s="12">
        <f t="shared" si="1886"/>
        <v>0</v>
      </c>
      <c r="L773" s="12">
        <f t="shared" si="1864"/>
        <v>5379.5</v>
      </c>
      <c r="M773" s="12">
        <f t="shared" si="1865"/>
        <v>0</v>
      </c>
      <c r="N773" s="12">
        <f t="shared" si="1866"/>
        <v>32500</v>
      </c>
      <c r="O773" s="12">
        <f t="shared" ref="O773:Q775" si="1887">O774</f>
        <v>0</v>
      </c>
      <c r="P773" s="12">
        <f t="shared" si="1887"/>
        <v>0</v>
      </c>
      <c r="Q773" s="12">
        <f t="shared" si="1887"/>
        <v>0</v>
      </c>
      <c r="R773" s="12">
        <f t="shared" si="1879"/>
        <v>5379.5</v>
      </c>
      <c r="S773" s="12">
        <f t="shared" si="1880"/>
        <v>0</v>
      </c>
      <c r="T773" s="12">
        <f t="shared" si="1881"/>
        <v>32500</v>
      </c>
      <c r="U773" s="12">
        <f t="shared" ref="U773:V775" si="1888">U774</f>
        <v>0</v>
      </c>
      <c r="V773" s="12">
        <f t="shared" si="1888"/>
        <v>0</v>
      </c>
      <c r="W773" s="12">
        <f t="shared" si="1870"/>
        <v>5379.5</v>
      </c>
      <c r="X773" s="12">
        <f t="shared" si="1871"/>
        <v>0</v>
      </c>
      <c r="Y773" s="12">
        <f t="shared" si="1872"/>
        <v>32500</v>
      </c>
      <c r="Z773" s="12">
        <f t="shared" ref="Z773:AB775" si="1889">Z774</f>
        <v>0</v>
      </c>
      <c r="AA773" s="12">
        <f t="shared" si="1889"/>
        <v>0</v>
      </c>
      <c r="AB773" s="12">
        <f t="shared" si="1889"/>
        <v>0</v>
      </c>
      <c r="AC773" s="12">
        <f t="shared" si="1855"/>
        <v>5379.5</v>
      </c>
      <c r="AD773" s="12">
        <f t="shared" si="1856"/>
        <v>0</v>
      </c>
      <c r="AE773" s="12">
        <f t="shared" si="1857"/>
        <v>32500</v>
      </c>
      <c r="AF773" s="12">
        <f t="shared" ref="AF773:AG775" si="1890">AF774</f>
        <v>0</v>
      </c>
      <c r="AG773" s="12">
        <f t="shared" si="1890"/>
        <v>0</v>
      </c>
      <c r="AH773" s="12">
        <f t="shared" si="1842"/>
        <v>5379.5</v>
      </c>
      <c r="AI773" s="12">
        <f t="shared" si="1843"/>
        <v>0</v>
      </c>
      <c r="AJ773" s="12">
        <f t="shared" si="1844"/>
        <v>32500</v>
      </c>
      <c r="AK773" s="12">
        <f t="shared" ref="AK773:AQ775" si="1891">AK774</f>
        <v>0</v>
      </c>
      <c r="AL773" s="12">
        <f t="shared" si="1891"/>
        <v>0</v>
      </c>
      <c r="AM773" s="12">
        <f t="shared" si="1891"/>
        <v>0</v>
      </c>
      <c r="AN773" s="12">
        <f t="shared" si="1822"/>
        <v>5379.5</v>
      </c>
      <c r="AO773" s="12">
        <f t="shared" si="1823"/>
        <v>0</v>
      </c>
      <c r="AP773" s="12">
        <f t="shared" si="1824"/>
        <v>32500</v>
      </c>
      <c r="AQ773" s="12">
        <f t="shared" si="1891"/>
        <v>0</v>
      </c>
      <c r="AR773" s="1"/>
    </row>
    <row r="774" spans="1:44" ht="47.25" customHeight="1" x14ac:dyDescent="0.25">
      <c r="A774" s="9" t="s">
        <v>1227</v>
      </c>
      <c r="B774" s="11">
        <v>400</v>
      </c>
      <c r="C774" s="9"/>
      <c r="D774" s="9"/>
      <c r="E774" s="13" t="s">
        <v>433</v>
      </c>
      <c r="F774" s="12">
        <f t="shared" si="1886"/>
        <v>7171.7</v>
      </c>
      <c r="G774" s="12">
        <f t="shared" si="1886"/>
        <v>0</v>
      </c>
      <c r="H774" s="12">
        <f t="shared" si="1886"/>
        <v>32500</v>
      </c>
      <c r="I774" s="12">
        <f t="shared" si="1886"/>
        <v>-1792.2</v>
      </c>
      <c r="J774" s="12">
        <f t="shared" si="1886"/>
        <v>0</v>
      </c>
      <c r="K774" s="12">
        <f t="shared" si="1886"/>
        <v>0</v>
      </c>
      <c r="L774" s="12">
        <f t="shared" si="1864"/>
        <v>5379.5</v>
      </c>
      <c r="M774" s="12">
        <f t="shared" si="1865"/>
        <v>0</v>
      </c>
      <c r="N774" s="12">
        <f t="shared" si="1866"/>
        <v>32500</v>
      </c>
      <c r="O774" s="12">
        <f t="shared" si="1887"/>
        <v>0</v>
      </c>
      <c r="P774" s="12">
        <f t="shared" si="1887"/>
        <v>0</v>
      </c>
      <c r="Q774" s="12">
        <f t="shared" si="1887"/>
        <v>0</v>
      </c>
      <c r="R774" s="12">
        <f t="shared" si="1879"/>
        <v>5379.5</v>
      </c>
      <c r="S774" s="12">
        <f t="shared" si="1880"/>
        <v>0</v>
      </c>
      <c r="T774" s="12">
        <f t="shared" si="1881"/>
        <v>32500</v>
      </c>
      <c r="U774" s="12">
        <f t="shared" si="1888"/>
        <v>0</v>
      </c>
      <c r="V774" s="12">
        <f t="shared" si="1888"/>
        <v>0</v>
      </c>
      <c r="W774" s="12">
        <f t="shared" si="1870"/>
        <v>5379.5</v>
      </c>
      <c r="X774" s="12">
        <f t="shared" si="1871"/>
        <v>0</v>
      </c>
      <c r="Y774" s="12">
        <f t="shared" si="1872"/>
        <v>32500</v>
      </c>
      <c r="Z774" s="12">
        <f t="shared" si="1889"/>
        <v>0</v>
      </c>
      <c r="AA774" s="12">
        <f t="shared" si="1889"/>
        <v>0</v>
      </c>
      <c r="AB774" s="12">
        <f t="shared" si="1889"/>
        <v>0</v>
      </c>
      <c r="AC774" s="12">
        <f t="shared" si="1855"/>
        <v>5379.5</v>
      </c>
      <c r="AD774" s="12">
        <f t="shared" si="1856"/>
        <v>0</v>
      </c>
      <c r="AE774" s="12">
        <f t="shared" si="1857"/>
        <v>32500</v>
      </c>
      <c r="AF774" s="12">
        <f t="shared" si="1890"/>
        <v>0</v>
      </c>
      <c r="AG774" s="12">
        <f t="shared" si="1890"/>
        <v>0</v>
      </c>
      <c r="AH774" s="12">
        <f t="shared" si="1842"/>
        <v>5379.5</v>
      </c>
      <c r="AI774" s="12">
        <f t="shared" si="1843"/>
        <v>0</v>
      </c>
      <c r="AJ774" s="12">
        <f t="shared" si="1844"/>
        <v>32500</v>
      </c>
      <c r="AK774" s="12">
        <f t="shared" si="1891"/>
        <v>0</v>
      </c>
      <c r="AL774" s="12">
        <f t="shared" si="1891"/>
        <v>0</v>
      </c>
      <c r="AM774" s="12">
        <f t="shared" si="1891"/>
        <v>0</v>
      </c>
      <c r="AN774" s="12">
        <f t="shared" si="1822"/>
        <v>5379.5</v>
      </c>
      <c r="AO774" s="12">
        <f t="shared" si="1823"/>
        <v>0</v>
      </c>
      <c r="AP774" s="12">
        <f t="shared" si="1824"/>
        <v>32500</v>
      </c>
      <c r="AQ774" s="12">
        <f t="shared" si="1891"/>
        <v>0</v>
      </c>
      <c r="AR774" s="1"/>
    </row>
    <row r="775" spans="1:44" ht="15.75" customHeight="1" x14ac:dyDescent="0.25">
      <c r="A775" s="9" t="s">
        <v>1227</v>
      </c>
      <c r="B775" s="11">
        <v>410</v>
      </c>
      <c r="C775" s="9"/>
      <c r="D775" s="9"/>
      <c r="E775" s="13" t="s">
        <v>434</v>
      </c>
      <c r="F775" s="12">
        <f t="shared" si="1886"/>
        <v>7171.7</v>
      </c>
      <c r="G775" s="12">
        <f t="shared" si="1886"/>
        <v>0</v>
      </c>
      <c r="H775" s="12">
        <f t="shared" si="1886"/>
        <v>32500</v>
      </c>
      <c r="I775" s="12">
        <f t="shared" si="1886"/>
        <v>-1792.2</v>
      </c>
      <c r="J775" s="12">
        <f t="shared" si="1886"/>
        <v>0</v>
      </c>
      <c r="K775" s="12">
        <f t="shared" si="1886"/>
        <v>0</v>
      </c>
      <c r="L775" s="12">
        <f t="shared" si="1864"/>
        <v>5379.5</v>
      </c>
      <c r="M775" s="12">
        <f t="shared" si="1865"/>
        <v>0</v>
      </c>
      <c r="N775" s="12">
        <f t="shared" si="1866"/>
        <v>32500</v>
      </c>
      <c r="O775" s="12">
        <f t="shared" si="1887"/>
        <v>0</v>
      </c>
      <c r="P775" s="12">
        <f t="shared" si="1887"/>
        <v>0</v>
      </c>
      <c r="Q775" s="12">
        <f t="shared" si="1887"/>
        <v>0</v>
      </c>
      <c r="R775" s="12">
        <f t="shared" si="1879"/>
        <v>5379.5</v>
      </c>
      <c r="S775" s="12">
        <f t="shared" si="1880"/>
        <v>0</v>
      </c>
      <c r="T775" s="12">
        <f t="shared" si="1881"/>
        <v>32500</v>
      </c>
      <c r="U775" s="12">
        <f t="shared" si="1888"/>
        <v>0</v>
      </c>
      <c r="V775" s="12">
        <f t="shared" si="1888"/>
        <v>0</v>
      </c>
      <c r="W775" s="12">
        <f t="shared" si="1870"/>
        <v>5379.5</v>
      </c>
      <c r="X775" s="12">
        <f t="shared" si="1871"/>
        <v>0</v>
      </c>
      <c r="Y775" s="12">
        <f t="shared" si="1872"/>
        <v>32500</v>
      </c>
      <c r="Z775" s="12">
        <f t="shared" si="1889"/>
        <v>0</v>
      </c>
      <c r="AA775" s="12">
        <f t="shared" si="1889"/>
        <v>0</v>
      </c>
      <c r="AB775" s="12">
        <f t="shared" si="1889"/>
        <v>0</v>
      </c>
      <c r="AC775" s="12">
        <f t="shared" si="1855"/>
        <v>5379.5</v>
      </c>
      <c r="AD775" s="12">
        <f t="shared" si="1856"/>
        <v>0</v>
      </c>
      <c r="AE775" s="12">
        <f t="shared" si="1857"/>
        <v>32500</v>
      </c>
      <c r="AF775" s="12">
        <f t="shared" si="1890"/>
        <v>0</v>
      </c>
      <c r="AG775" s="12">
        <f t="shared" si="1890"/>
        <v>0</v>
      </c>
      <c r="AH775" s="12">
        <f t="shared" si="1842"/>
        <v>5379.5</v>
      </c>
      <c r="AI775" s="12">
        <f t="shared" si="1843"/>
        <v>0</v>
      </c>
      <c r="AJ775" s="12">
        <f t="shared" si="1844"/>
        <v>32500</v>
      </c>
      <c r="AK775" s="12">
        <f t="shared" si="1891"/>
        <v>0</v>
      </c>
      <c r="AL775" s="12">
        <f t="shared" si="1891"/>
        <v>0</v>
      </c>
      <c r="AM775" s="12">
        <f t="shared" si="1891"/>
        <v>0</v>
      </c>
      <c r="AN775" s="12">
        <f t="shared" si="1822"/>
        <v>5379.5</v>
      </c>
      <c r="AO775" s="12">
        <f t="shared" si="1823"/>
        <v>0</v>
      </c>
      <c r="AP775" s="12">
        <f t="shared" si="1824"/>
        <v>32500</v>
      </c>
      <c r="AQ775" s="12">
        <f t="shared" si="1891"/>
        <v>0</v>
      </c>
      <c r="AR775" s="1"/>
    </row>
    <row r="776" spans="1:44" ht="15.75" customHeight="1" x14ac:dyDescent="0.25">
      <c r="A776" s="9" t="s">
        <v>1227</v>
      </c>
      <c r="B776" s="11">
        <v>410</v>
      </c>
      <c r="C776" s="9" t="s">
        <v>186</v>
      </c>
      <c r="D776" s="9" t="s">
        <v>192</v>
      </c>
      <c r="E776" s="13" t="s">
        <v>401</v>
      </c>
      <c r="F776" s="12">
        <v>7171.7</v>
      </c>
      <c r="G776" s="12"/>
      <c r="H776" s="12">
        <v>32500</v>
      </c>
      <c r="I776" s="12">
        <v>-1792.2</v>
      </c>
      <c r="J776" s="12"/>
      <c r="K776" s="12"/>
      <c r="L776" s="12">
        <f t="shared" si="1864"/>
        <v>5379.5</v>
      </c>
      <c r="M776" s="12">
        <f t="shared" si="1865"/>
        <v>0</v>
      </c>
      <c r="N776" s="12">
        <f t="shared" si="1866"/>
        <v>32500</v>
      </c>
      <c r="O776" s="12"/>
      <c r="P776" s="12"/>
      <c r="Q776" s="12"/>
      <c r="R776" s="12">
        <f t="shared" si="1879"/>
        <v>5379.5</v>
      </c>
      <c r="S776" s="12">
        <f t="shared" si="1880"/>
        <v>0</v>
      </c>
      <c r="T776" s="12">
        <f t="shared" si="1881"/>
        <v>32500</v>
      </c>
      <c r="U776" s="12"/>
      <c r="V776" s="12"/>
      <c r="W776" s="12">
        <f t="shared" si="1870"/>
        <v>5379.5</v>
      </c>
      <c r="X776" s="12">
        <f t="shared" si="1871"/>
        <v>0</v>
      </c>
      <c r="Y776" s="12">
        <f t="shared" si="1872"/>
        <v>32500</v>
      </c>
      <c r="Z776" s="12"/>
      <c r="AA776" s="12"/>
      <c r="AB776" s="12"/>
      <c r="AC776" s="12">
        <f t="shared" si="1855"/>
        <v>5379.5</v>
      </c>
      <c r="AD776" s="12">
        <f t="shared" si="1856"/>
        <v>0</v>
      </c>
      <c r="AE776" s="12">
        <f t="shared" si="1857"/>
        <v>32500</v>
      </c>
      <c r="AF776" s="12"/>
      <c r="AG776" s="12"/>
      <c r="AH776" s="12">
        <f t="shared" si="1842"/>
        <v>5379.5</v>
      </c>
      <c r="AI776" s="12">
        <f t="shared" si="1843"/>
        <v>0</v>
      </c>
      <c r="AJ776" s="12">
        <f t="shared" si="1844"/>
        <v>32500</v>
      </c>
      <c r="AK776" s="12"/>
      <c r="AL776" s="12"/>
      <c r="AM776" s="12"/>
      <c r="AN776" s="12">
        <f t="shared" si="1822"/>
        <v>5379.5</v>
      </c>
      <c r="AO776" s="12">
        <f t="shared" si="1823"/>
        <v>0</v>
      </c>
      <c r="AP776" s="12">
        <f t="shared" si="1824"/>
        <v>32500</v>
      </c>
      <c r="AQ776" s="12"/>
      <c r="AR776" s="1"/>
    </row>
    <row r="777" spans="1:44" ht="126" x14ac:dyDescent="0.25">
      <c r="A777" s="9" t="s">
        <v>1228</v>
      </c>
      <c r="B777" s="11"/>
      <c r="C777" s="9"/>
      <c r="D777" s="9"/>
      <c r="E777" s="17" t="s">
        <v>1202</v>
      </c>
      <c r="F777" s="12">
        <f t="shared" ref="F777:K779" si="1892">F778</f>
        <v>2856.3</v>
      </c>
      <c r="G777" s="12">
        <f t="shared" si="1892"/>
        <v>11425</v>
      </c>
      <c r="H777" s="12">
        <f t="shared" si="1892"/>
        <v>31658.5</v>
      </c>
      <c r="I777" s="12">
        <f t="shared" si="1892"/>
        <v>0</v>
      </c>
      <c r="J777" s="12">
        <f t="shared" si="1892"/>
        <v>25329.424999999999</v>
      </c>
      <c r="K777" s="12">
        <f t="shared" si="1892"/>
        <v>-25329.45</v>
      </c>
      <c r="L777" s="12">
        <f t="shared" si="1864"/>
        <v>2856.3</v>
      </c>
      <c r="M777" s="12">
        <f t="shared" si="1865"/>
        <v>36754.425000000003</v>
      </c>
      <c r="N777" s="12">
        <f t="shared" si="1866"/>
        <v>6329.0499999999993</v>
      </c>
      <c r="O777" s="12">
        <f t="shared" ref="O777:Q779" si="1893">O778</f>
        <v>0</v>
      </c>
      <c r="P777" s="12">
        <f t="shared" si="1893"/>
        <v>0</v>
      </c>
      <c r="Q777" s="12">
        <f t="shared" si="1893"/>
        <v>0</v>
      </c>
      <c r="R777" s="12">
        <f t="shared" si="1879"/>
        <v>2856.3</v>
      </c>
      <c r="S777" s="12">
        <f t="shared" si="1880"/>
        <v>36754.425000000003</v>
      </c>
      <c r="T777" s="12">
        <f t="shared" si="1881"/>
        <v>6329.0499999999993</v>
      </c>
      <c r="U777" s="12">
        <f t="shared" ref="U777:V779" si="1894">U778</f>
        <v>0</v>
      </c>
      <c r="V777" s="12">
        <f t="shared" si="1894"/>
        <v>0</v>
      </c>
      <c r="W777" s="12">
        <f t="shared" si="1870"/>
        <v>2856.3</v>
      </c>
      <c r="X777" s="12">
        <f t="shared" si="1871"/>
        <v>36754.425000000003</v>
      </c>
      <c r="Y777" s="12">
        <f t="shared" si="1872"/>
        <v>6329.0499999999993</v>
      </c>
      <c r="Z777" s="12">
        <f t="shared" ref="Z777:AB779" si="1895">Z778</f>
        <v>0</v>
      </c>
      <c r="AA777" s="12">
        <f t="shared" si="1895"/>
        <v>0</v>
      </c>
      <c r="AB777" s="12">
        <f t="shared" si="1895"/>
        <v>0</v>
      </c>
      <c r="AC777" s="12">
        <f t="shared" si="1855"/>
        <v>2856.3</v>
      </c>
      <c r="AD777" s="12">
        <f t="shared" si="1856"/>
        <v>36754.425000000003</v>
      </c>
      <c r="AE777" s="12">
        <f t="shared" si="1857"/>
        <v>6329.0499999999993</v>
      </c>
      <c r="AF777" s="12">
        <f t="shared" ref="AF777:AG779" si="1896">AF778</f>
        <v>0</v>
      </c>
      <c r="AG777" s="12">
        <f t="shared" si="1896"/>
        <v>0</v>
      </c>
      <c r="AH777" s="12">
        <f t="shared" si="1842"/>
        <v>2856.3</v>
      </c>
      <c r="AI777" s="12">
        <f t="shared" si="1843"/>
        <v>36754.425000000003</v>
      </c>
      <c r="AJ777" s="12">
        <f t="shared" si="1844"/>
        <v>6329.0499999999993</v>
      </c>
      <c r="AK777" s="12">
        <f t="shared" ref="AK777:AQ779" si="1897">AK778</f>
        <v>0</v>
      </c>
      <c r="AL777" s="12">
        <f t="shared" si="1897"/>
        <v>0</v>
      </c>
      <c r="AM777" s="12">
        <f t="shared" si="1897"/>
        <v>0</v>
      </c>
      <c r="AN777" s="12">
        <f t="shared" si="1822"/>
        <v>2856.3</v>
      </c>
      <c r="AO777" s="12">
        <f t="shared" si="1823"/>
        <v>36754.425000000003</v>
      </c>
      <c r="AP777" s="12">
        <f t="shared" si="1824"/>
        <v>6329.0499999999993</v>
      </c>
      <c r="AQ777" s="12">
        <f t="shared" si="1897"/>
        <v>0</v>
      </c>
      <c r="AR777" s="1"/>
    </row>
    <row r="778" spans="1:44" ht="47.25" customHeight="1" x14ac:dyDescent="0.25">
      <c r="A778" s="9" t="s">
        <v>1228</v>
      </c>
      <c r="B778" s="11">
        <v>400</v>
      </c>
      <c r="C778" s="9"/>
      <c r="D778" s="9"/>
      <c r="E778" s="13" t="s">
        <v>433</v>
      </c>
      <c r="F778" s="12">
        <f t="shared" si="1892"/>
        <v>2856.3</v>
      </c>
      <c r="G778" s="12">
        <f t="shared" si="1892"/>
        <v>11425</v>
      </c>
      <c r="H778" s="12">
        <f t="shared" si="1892"/>
        <v>31658.5</v>
      </c>
      <c r="I778" s="12">
        <f t="shared" si="1892"/>
        <v>0</v>
      </c>
      <c r="J778" s="12">
        <f t="shared" si="1892"/>
        <v>25329.424999999999</v>
      </c>
      <c r="K778" s="12">
        <f t="shared" si="1892"/>
        <v>-25329.45</v>
      </c>
      <c r="L778" s="12">
        <f t="shared" si="1864"/>
        <v>2856.3</v>
      </c>
      <c r="M778" s="12">
        <f t="shared" si="1865"/>
        <v>36754.425000000003</v>
      </c>
      <c r="N778" s="12">
        <f t="shared" si="1866"/>
        <v>6329.0499999999993</v>
      </c>
      <c r="O778" s="12">
        <f t="shared" si="1893"/>
        <v>0</v>
      </c>
      <c r="P778" s="12">
        <f t="shared" si="1893"/>
        <v>0</v>
      </c>
      <c r="Q778" s="12">
        <f t="shared" si="1893"/>
        <v>0</v>
      </c>
      <c r="R778" s="12">
        <f t="shared" si="1879"/>
        <v>2856.3</v>
      </c>
      <c r="S778" s="12">
        <f t="shared" si="1880"/>
        <v>36754.425000000003</v>
      </c>
      <c r="T778" s="12">
        <f t="shared" si="1881"/>
        <v>6329.0499999999993</v>
      </c>
      <c r="U778" s="12">
        <f t="shared" si="1894"/>
        <v>0</v>
      </c>
      <c r="V778" s="12">
        <f t="shared" si="1894"/>
        <v>0</v>
      </c>
      <c r="W778" s="12">
        <f t="shared" si="1870"/>
        <v>2856.3</v>
      </c>
      <c r="X778" s="12">
        <f t="shared" si="1871"/>
        <v>36754.425000000003</v>
      </c>
      <c r="Y778" s="12">
        <f t="shared" si="1872"/>
        <v>6329.0499999999993</v>
      </c>
      <c r="Z778" s="12">
        <f t="shared" si="1895"/>
        <v>0</v>
      </c>
      <c r="AA778" s="12">
        <f t="shared" si="1895"/>
        <v>0</v>
      </c>
      <c r="AB778" s="12">
        <f t="shared" si="1895"/>
        <v>0</v>
      </c>
      <c r="AC778" s="12">
        <f t="shared" si="1855"/>
        <v>2856.3</v>
      </c>
      <c r="AD778" s="12">
        <f t="shared" si="1856"/>
        <v>36754.425000000003</v>
      </c>
      <c r="AE778" s="12">
        <f t="shared" si="1857"/>
        <v>6329.0499999999993</v>
      </c>
      <c r="AF778" s="12">
        <f t="shared" si="1896"/>
        <v>0</v>
      </c>
      <c r="AG778" s="12">
        <f t="shared" si="1896"/>
        <v>0</v>
      </c>
      <c r="AH778" s="12">
        <f t="shared" si="1842"/>
        <v>2856.3</v>
      </c>
      <c r="AI778" s="12">
        <f t="shared" si="1843"/>
        <v>36754.425000000003</v>
      </c>
      <c r="AJ778" s="12">
        <f t="shared" si="1844"/>
        <v>6329.0499999999993</v>
      </c>
      <c r="AK778" s="12">
        <f t="shared" si="1897"/>
        <v>0</v>
      </c>
      <c r="AL778" s="12">
        <f t="shared" si="1897"/>
        <v>0</v>
      </c>
      <c r="AM778" s="12">
        <f t="shared" si="1897"/>
        <v>0</v>
      </c>
      <c r="AN778" s="12">
        <f t="shared" si="1822"/>
        <v>2856.3</v>
      </c>
      <c r="AO778" s="12">
        <f t="shared" si="1823"/>
        <v>36754.425000000003</v>
      </c>
      <c r="AP778" s="12">
        <f t="shared" si="1824"/>
        <v>6329.0499999999993</v>
      </c>
      <c r="AQ778" s="12">
        <f t="shared" si="1897"/>
        <v>0</v>
      </c>
      <c r="AR778" s="1"/>
    </row>
    <row r="779" spans="1:44" ht="15.75" customHeight="1" x14ac:dyDescent="0.25">
      <c r="A779" s="9" t="s">
        <v>1228</v>
      </c>
      <c r="B779" s="11">
        <v>410</v>
      </c>
      <c r="C779" s="9"/>
      <c r="D779" s="9"/>
      <c r="E779" s="13" t="s">
        <v>434</v>
      </c>
      <c r="F779" s="12">
        <f t="shared" si="1892"/>
        <v>2856.3</v>
      </c>
      <c r="G779" s="12">
        <f t="shared" si="1892"/>
        <v>11425</v>
      </c>
      <c r="H779" s="12">
        <f t="shared" si="1892"/>
        <v>31658.5</v>
      </c>
      <c r="I779" s="12">
        <f t="shared" si="1892"/>
        <v>0</v>
      </c>
      <c r="J779" s="12">
        <f t="shared" si="1892"/>
        <v>25329.424999999999</v>
      </c>
      <c r="K779" s="12">
        <f t="shared" si="1892"/>
        <v>-25329.45</v>
      </c>
      <c r="L779" s="12">
        <f t="shared" si="1864"/>
        <v>2856.3</v>
      </c>
      <c r="M779" s="12">
        <f t="shared" si="1865"/>
        <v>36754.425000000003</v>
      </c>
      <c r="N779" s="12">
        <f t="shared" si="1866"/>
        <v>6329.0499999999993</v>
      </c>
      <c r="O779" s="12">
        <f t="shared" si="1893"/>
        <v>0</v>
      </c>
      <c r="P779" s="12">
        <f t="shared" si="1893"/>
        <v>0</v>
      </c>
      <c r="Q779" s="12">
        <f t="shared" si="1893"/>
        <v>0</v>
      </c>
      <c r="R779" s="12">
        <f t="shared" si="1879"/>
        <v>2856.3</v>
      </c>
      <c r="S779" s="12">
        <f t="shared" si="1880"/>
        <v>36754.425000000003</v>
      </c>
      <c r="T779" s="12">
        <f t="shared" si="1881"/>
        <v>6329.0499999999993</v>
      </c>
      <c r="U779" s="12">
        <f t="shared" si="1894"/>
        <v>0</v>
      </c>
      <c r="V779" s="12">
        <f t="shared" si="1894"/>
        <v>0</v>
      </c>
      <c r="W779" s="12">
        <f t="shared" si="1870"/>
        <v>2856.3</v>
      </c>
      <c r="X779" s="12">
        <f t="shared" si="1871"/>
        <v>36754.425000000003</v>
      </c>
      <c r="Y779" s="12">
        <f t="shared" si="1872"/>
        <v>6329.0499999999993</v>
      </c>
      <c r="Z779" s="12">
        <f t="shared" si="1895"/>
        <v>0</v>
      </c>
      <c r="AA779" s="12">
        <f t="shared" si="1895"/>
        <v>0</v>
      </c>
      <c r="AB779" s="12">
        <f t="shared" si="1895"/>
        <v>0</v>
      </c>
      <c r="AC779" s="12">
        <f t="shared" si="1855"/>
        <v>2856.3</v>
      </c>
      <c r="AD779" s="12">
        <f t="shared" si="1856"/>
        <v>36754.425000000003</v>
      </c>
      <c r="AE779" s="12">
        <f t="shared" si="1857"/>
        <v>6329.0499999999993</v>
      </c>
      <c r="AF779" s="12">
        <f t="shared" si="1896"/>
        <v>0</v>
      </c>
      <c r="AG779" s="12">
        <f t="shared" si="1896"/>
        <v>0</v>
      </c>
      <c r="AH779" s="12">
        <f t="shared" si="1842"/>
        <v>2856.3</v>
      </c>
      <c r="AI779" s="12">
        <f t="shared" si="1843"/>
        <v>36754.425000000003</v>
      </c>
      <c r="AJ779" s="12">
        <f t="shared" si="1844"/>
        <v>6329.0499999999993</v>
      </c>
      <c r="AK779" s="12">
        <f t="shared" si="1897"/>
        <v>0</v>
      </c>
      <c r="AL779" s="12">
        <f t="shared" si="1897"/>
        <v>0</v>
      </c>
      <c r="AM779" s="12">
        <f t="shared" si="1897"/>
        <v>0</v>
      </c>
      <c r="AN779" s="12">
        <f t="shared" si="1822"/>
        <v>2856.3</v>
      </c>
      <c r="AO779" s="12">
        <f t="shared" si="1823"/>
        <v>36754.425000000003</v>
      </c>
      <c r="AP779" s="12">
        <f t="shared" si="1824"/>
        <v>6329.0499999999993</v>
      </c>
      <c r="AQ779" s="12">
        <f t="shared" si="1897"/>
        <v>0</v>
      </c>
      <c r="AR779" s="1"/>
    </row>
    <row r="780" spans="1:44" ht="15.75" customHeight="1" x14ac:dyDescent="0.25">
      <c r="A780" s="9" t="s">
        <v>1228</v>
      </c>
      <c r="B780" s="11">
        <v>410</v>
      </c>
      <c r="C780" s="9" t="s">
        <v>186</v>
      </c>
      <c r="D780" s="9" t="s">
        <v>192</v>
      </c>
      <c r="E780" s="13" t="s">
        <v>401</v>
      </c>
      <c r="F780" s="12">
        <v>2856.3</v>
      </c>
      <c r="G780" s="12">
        <v>11425</v>
      </c>
      <c r="H780" s="12">
        <v>31658.5</v>
      </c>
      <c r="I780" s="12"/>
      <c r="J780" s="12">
        <v>25329.424999999999</v>
      </c>
      <c r="K780" s="12">
        <v>-25329.45</v>
      </c>
      <c r="L780" s="12">
        <f t="shared" si="1864"/>
        <v>2856.3</v>
      </c>
      <c r="M780" s="12">
        <f t="shared" si="1865"/>
        <v>36754.425000000003</v>
      </c>
      <c r="N780" s="12">
        <f t="shared" si="1866"/>
        <v>6329.0499999999993</v>
      </c>
      <c r="O780" s="12"/>
      <c r="P780" s="12"/>
      <c r="Q780" s="12"/>
      <c r="R780" s="12">
        <f t="shared" si="1879"/>
        <v>2856.3</v>
      </c>
      <c r="S780" s="12">
        <f t="shared" si="1880"/>
        <v>36754.425000000003</v>
      </c>
      <c r="T780" s="12">
        <f t="shared" si="1881"/>
        <v>6329.0499999999993</v>
      </c>
      <c r="U780" s="12"/>
      <c r="V780" s="12"/>
      <c r="W780" s="12">
        <f t="shared" si="1870"/>
        <v>2856.3</v>
      </c>
      <c r="X780" s="12">
        <f t="shared" si="1871"/>
        <v>36754.425000000003</v>
      </c>
      <c r="Y780" s="12">
        <f t="shared" si="1872"/>
        <v>6329.0499999999993</v>
      </c>
      <c r="Z780" s="12"/>
      <c r="AA780" s="12"/>
      <c r="AB780" s="12"/>
      <c r="AC780" s="12">
        <f t="shared" si="1855"/>
        <v>2856.3</v>
      </c>
      <c r="AD780" s="12">
        <f t="shared" si="1856"/>
        <v>36754.425000000003</v>
      </c>
      <c r="AE780" s="12">
        <f t="shared" si="1857"/>
        <v>6329.0499999999993</v>
      </c>
      <c r="AF780" s="12"/>
      <c r="AG780" s="12"/>
      <c r="AH780" s="12">
        <f t="shared" si="1842"/>
        <v>2856.3</v>
      </c>
      <c r="AI780" s="12">
        <f t="shared" si="1843"/>
        <v>36754.425000000003</v>
      </c>
      <c r="AJ780" s="12">
        <f t="shared" si="1844"/>
        <v>6329.0499999999993</v>
      </c>
      <c r="AK780" s="12"/>
      <c r="AL780" s="12"/>
      <c r="AM780" s="12"/>
      <c r="AN780" s="12">
        <f t="shared" si="1822"/>
        <v>2856.3</v>
      </c>
      <c r="AO780" s="12">
        <f t="shared" si="1823"/>
        <v>36754.425000000003</v>
      </c>
      <c r="AP780" s="12">
        <f t="shared" si="1824"/>
        <v>6329.0499999999993</v>
      </c>
      <c r="AQ780" s="12"/>
      <c r="AR780" s="1"/>
    </row>
    <row r="781" spans="1:44" ht="110.25" hidden="1" x14ac:dyDescent="0.25">
      <c r="A781" s="9" t="s">
        <v>1229</v>
      </c>
      <c r="B781" s="11"/>
      <c r="C781" s="9"/>
      <c r="D781" s="9"/>
      <c r="E781" s="17" t="s">
        <v>1240</v>
      </c>
      <c r="F781" s="12">
        <f>F782</f>
        <v>0</v>
      </c>
      <c r="G781" s="12">
        <f t="shared" ref="G781:AQ783" si="1898">G782</f>
        <v>15000</v>
      </c>
      <c r="H781" s="12">
        <f t="shared" si="1898"/>
        <v>62500</v>
      </c>
      <c r="I781" s="12">
        <f t="shared" si="1898"/>
        <v>0</v>
      </c>
      <c r="J781" s="12">
        <f t="shared" si="1898"/>
        <v>-10418.299999999999</v>
      </c>
      <c r="K781" s="12">
        <f t="shared" si="1898"/>
        <v>10061</v>
      </c>
      <c r="L781" s="12">
        <f t="shared" si="1864"/>
        <v>0</v>
      </c>
      <c r="M781" s="12">
        <f t="shared" si="1865"/>
        <v>4581.7000000000007</v>
      </c>
      <c r="N781" s="12">
        <f t="shared" si="1866"/>
        <v>72561</v>
      </c>
      <c r="O781" s="12">
        <f t="shared" si="1898"/>
        <v>0</v>
      </c>
      <c r="P781" s="12">
        <f t="shared" si="1898"/>
        <v>0</v>
      </c>
      <c r="Q781" s="12">
        <f t="shared" si="1898"/>
        <v>0</v>
      </c>
      <c r="R781" s="12">
        <f t="shared" si="1879"/>
        <v>0</v>
      </c>
      <c r="S781" s="12">
        <f t="shared" si="1880"/>
        <v>4581.7000000000007</v>
      </c>
      <c r="T781" s="12">
        <f t="shared" si="1881"/>
        <v>72561</v>
      </c>
      <c r="U781" s="12">
        <f t="shared" si="1898"/>
        <v>0</v>
      </c>
      <c r="V781" s="12">
        <f t="shared" si="1898"/>
        <v>0</v>
      </c>
      <c r="W781" s="12">
        <f t="shared" si="1870"/>
        <v>0</v>
      </c>
      <c r="X781" s="12">
        <f t="shared" si="1871"/>
        <v>4581.7000000000007</v>
      </c>
      <c r="Y781" s="12">
        <f t="shared" si="1872"/>
        <v>72561</v>
      </c>
      <c r="Z781" s="12">
        <f t="shared" si="1898"/>
        <v>0</v>
      </c>
      <c r="AA781" s="12">
        <f t="shared" si="1898"/>
        <v>0</v>
      </c>
      <c r="AB781" s="12">
        <f t="shared" si="1898"/>
        <v>0</v>
      </c>
      <c r="AC781" s="12">
        <f t="shared" si="1855"/>
        <v>0</v>
      </c>
      <c r="AD781" s="12">
        <f t="shared" si="1856"/>
        <v>4581.7000000000007</v>
      </c>
      <c r="AE781" s="12">
        <f t="shared" si="1857"/>
        <v>72561</v>
      </c>
      <c r="AF781" s="12">
        <f t="shared" si="1898"/>
        <v>0</v>
      </c>
      <c r="AG781" s="12">
        <f t="shared" si="1898"/>
        <v>0</v>
      </c>
      <c r="AH781" s="12">
        <f t="shared" si="1842"/>
        <v>0</v>
      </c>
      <c r="AI781" s="12">
        <f t="shared" si="1843"/>
        <v>4581.7000000000007</v>
      </c>
      <c r="AJ781" s="12">
        <f t="shared" si="1844"/>
        <v>72561</v>
      </c>
      <c r="AK781" s="12">
        <f t="shared" si="1898"/>
        <v>0</v>
      </c>
      <c r="AL781" s="12">
        <f t="shared" si="1898"/>
        <v>0</v>
      </c>
      <c r="AM781" s="12">
        <f t="shared" si="1898"/>
        <v>0</v>
      </c>
      <c r="AN781" s="12">
        <f t="shared" si="1822"/>
        <v>0</v>
      </c>
      <c r="AO781" s="12">
        <f t="shared" si="1823"/>
        <v>4581.7000000000007</v>
      </c>
      <c r="AP781" s="12">
        <f t="shared" si="1824"/>
        <v>72561</v>
      </c>
      <c r="AQ781" s="12">
        <f t="shared" si="1898"/>
        <v>0</v>
      </c>
      <c r="AR781" s="52">
        <v>0</v>
      </c>
    </row>
    <row r="782" spans="1:44" ht="47.25" hidden="1" customHeight="1" x14ac:dyDescent="0.25">
      <c r="A782" s="9" t="s">
        <v>1229</v>
      </c>
      <c r="B782" s="11">
        <v>400</v>
      </c>
      <c r="C782" s="9"/>
      <c r="D782" s="9"/>
      <c r="E782" s="13" t="s">
        <v>433</v>
      </c>
      <c r="F782" s="12">
        <f>F783</f>
        <v>0</v>
      </c>
      <c r="G782" s="12">
        <f t="shared" si="1898"/>
        <v>15000</v>
      </c>
      <c r="H782" s="12">
        <f t="shared" si="1898"/>
        <v>62500</v>
      </c>
      <c r="I782" s="12">
        <f t="shared" si="1898"/>
        <v>0</v>
      </c>
      <c r="J782" s="12">
        <f t="shared" si="1898"/>
        <v>-10418.299999999999</v>
      </c>
      <c r="K782" s="12">
        <f t="shared" si="1898"/>
        <v>10061</v>
      </c>
      <c r="L782" s="12">
        <f t="shared" si="1864"/>
        <v>0</v>
      </c>
      <c r="M782" s="12">
        <f t="shared" si="1865"/>
        <v>4581.7000000000007</v>
      </c>
      <c r="N782" s="12">
        <f t="shared" si="1866"/>
        <v>72561</v>
      </c>
      <c r="O782" s="12">
        <f t="shared" si="1898"/>
        <v>0</v>
      </c>
      <c r="P782" s="12">
        <f t="shared" si="1898"/>
        <v>0</v>
      </c>
      <c r="Q782" s="12">
        <f t="shared" si="1898"/>
        <v>0</v>
      </c>
      <c r="R782" s="12">
        <f t="shared" si="1879"/>
        <v>0</v>
      </c>
      <c r="S782" s="12">
        <f t="shared" si="1880"/>
        <v>4581.7000000000007</v>
      </c>
      <c r="T782" s="12">
        <f t="shared" si="1881"/>
        <v>72561</v>
      </c>
      <c r="U782" s="12">
        <f t="shared" si="1898"/>
        <v>0</v>
      </c>
      <c r="V782" s="12">
        <f t="shared" si="1898"/>
        <v>0</v>
      </c>
      <c r="W782" s="12">
        <f t="shared" si="1870"/>
        <v>0</v>
      </c>
      <c r="X782" s="12">
        <f t="shared" si="1871"/>
        <v>4581.7000000000007</v>
      </c>
      <c r="Y782" s="12">
        <f t="shared" si="1872"/>
        <v>72561</v>
      </c>
      <c r="Z782" s="12">
        <f t="shared" si="1898"/>
        <v>0</v>
      </c>
      <c r="AA782" s="12">
        <f t="shared" si="1898"/>
        <v>0</v>
      </c>
      <c r="AB782" s="12">
        <f t="shared" si="1898"/>
        <v>0</v>
      </c>
      <c r="AC782" s="12">
        <f t="shared" si="1855"/>
        <v>0</v>
      </c>
      <c r="AD782" s="12">
        <f t="shared" si="1856"/>
        <v>4581.7000000000007</v>
      </c>
      <c r="AE782" s="12">
        <f t="shared" si="1857"/>
        <v>72561</v>
      </c>
      <c r="AF782" s="12">
        <f t="shared" si="1898"/>
        <v>0</v>
      </c>
      <c r="AG782" s="12">
        <f t="shared" si="1898"/>
        <v>0</v>
      </c>
      <c r="AH782" s="12">
        <f t="shared" si="1842"/>
        <v>0</v>
      </c>
      <c r="AI782" s="12">
        <f t="shared" si="1843"/>
        <v>4581.7000000000007</v>
      </c>
      <c r="AJ782" s="12">
        <f t="shared" si="1844"/>
        <v>72561</v>
      </c>
      <c r="AK782" s="12">
        <f t="shared" si="1898"/>
        <v>0</v>
      </c>
      <c r="AL782" s="12">
        <f t="shared" si="1898"/>
        <v>0</v>
      </c>
      <c r="AM782" s="12">
        <f t="shared" si="1898"/>
        <v>0</v>
      </c>
      <c r="AN782" s="12">
        <f t="shared" si="1822"/>
        <v>0</v>
      </c>
      <c r="AO782" s="12">
        <f t="shared" si="1823"/>
        <v>4581.7000000000007</v>
      </c>
      <c r="AP782" s="12">
        <f t="shared" si="1824"/>
        <v>72561</v>
      </c>
      <c r="AQ782" s="12">
        <f t="shared" si="1898"/>
        <v>0</v>
      </c>
      <c r="AR782" s="52">
        <v>0</v>
      </c>
    </row>
    <row r="783" spans="1:44" ht="15.75" hidden="1" customHeight="1" x14ac:dyDescent="0.25">
      <c r="A783" s="9" t="s">
        <v>1229</v>
      </c>
      <c r="B783" s="11">
        <v>410</v>
      </c>
      <c r="C783" s="9"/>
      <c r="D783" s="9"/>
      <c r="E783" s="13" t="s">
        <v>434</v>
      </c>
      <c r="F783" s="12">
        <f>F784</f>
        <v>0</v>
      </c>
      <c r="G783" s="12">
        <f t="shared" si="1898"/>
        <v>15000</v>
      </c>
      <c r="H783" s="12">
        <f t="shared" si="1898"/>
        <v>62500</v>
      </c>
      <c r="I783" s="12">
        <f t="shared" si="1898"/>
        <v>0</v>
      </c>
      <c r="J783" s="12">
        <f t="shared" si="1898"/>
        <v>-10418.299999999999</v>
      </c>
      <c r="K783" s="12">
        <f t="shared" si="1898"/>
        <v>10061</v>
      </c>
      <c r="L783" s="12">
        <f t="shared" si="1864"/>
        <v>0</v>
      </c>
      <c r="M783" s="12">
        <f t="shared" si="1865"/>
        <v>4581.7000000000007</v>
      </c>
      <c r="N783" s="12">
        <f t="shared" si="1866"/>
        <v>72561</v>
      </c>
      <c r="O783" s="12">
        <f t="shared" si="1898"/>
        <v>0</v>
      </c>
      <c r="P783" s="12">
        <f t="shared" si="1898"/>
        <v>0</v>
      </c>
      <c r="Q783" s="12">
        <f t="shared" si="1898"/>
        <v>0</v>
      </c>
      <c r="R783" s="12">
        <f t="shared" si="1879"/>
        <v>0</v>
      </c>
      <c r="S783" s="12">
        <f t="shared" si="1880"/>
        <v>4581.7000000000007</v>
      </c>
      <c r="T783" s="12">
        <f t="shared" si="1881"/>
        <v>72561</v>
      </c>
      <c r="U783" s="12">
        <f t="shared" si="1898"/>
        <v>0</v>
      </c>
      <c r="V783" s="12">
        <f t="shared" si="1898"/>
        <v>0</v>
      </c>
      <c r="W783" s="12">
        <f t="shared" si="1870"/>
        <v>0</v>
      </c>
      <c r="X783" s="12">
        <f t="shared" si="1871"/>
        <v>4581.7000000000007</v>
      </c>
      <c r="Y783" s="12">
        <f t="shared" si="1872"/>
        <v>72561</v>
      </c>
      <c r="Z783" s="12">
        <f t="shared" si="1898"/>
        <v>0</v>
      </c>
      <c r="AA783" s="12">
        <f t="shared" si="1898"/>
        <v>0</v>
      </c>
      <c r="AB783" s="12">
        <f t="shared" si="1898"/>
        <v>0</v>
      </c>
      <c r="AC783" s="12">
        <f t="shared" si="1855"/>
        <v>0</v>
      </c>
      <c r="AD783" s="12">
        <f t="shared" si="1856"/>
        <v>4581.7000000000007</v>
      </c>
      <c r="AE783" s="12">
        <f t="shared" si="1857"/>
        <v>72561</v>
      </c>
      <c r="AF783" s="12">
        <f t="shared" si="1898"/>
        <v>0</v>
      </c>
      <c r="AG783" s="12">
        <f t="shared" si="1898"/>
        <v>0</v>
      </c>
      <c r="AH783" s="12">
        <f t="shared" si="1842"/>
        <v>0</v>
      </c>
      <c r="AI783" s="12">
        <f t="shared" si="1843"/>
        <v>4581.7000000000007</v>
      </c>
      <c r="AJ783" s="12">
        <f t="shared" si="1844"/>
        <v>72561</v>
      </c>
      <c r="AK783" s="12">
        <f t="shared" si="1898"/>
        <v>0</v>
      </c>
      <c r="AL783" s="12">
        <f t="shared" si="1898"/>
        <v>0</v>
      </c>
      <c r="AM783" s="12">
        <f t="shared" si="1898"/>
        <v>0</v>
      </c>
      <c r="AN783" s="12">
        <f t="shared" si="1822"/>
        <v>0</v>
      </c>
      <c r="AO783" s="12">
        <f t="shared" si="1823"/>
        <v>4581.7000000000007</v>
      </c>
      <c r="AP783" s="12">
        <f t="shared" si="1824"/>
        <v>72561</v>
      </c>
      <c r="AQ783" s="12">
        <f t="shared" si="1898"/>
        <v>0</v>
      </c>
      <c r="AR783" s="52">
        <v>0</v>
      </c>
    </row>
    <row r="784" spans="1:44" ht="15.75" hidden="1" customHeight="1" x14ac:dyDescent="0.25">
      <c r="A784" s="9" t="s">
        <v>1229</v>
      </c>
      <c r="B784" s="11">
        <v>410</v>
      </c>
      <c r="C784" s="9" t="s">
        <v>186</v>
      </c>
      <c r="D784" s="9" t="s">
        <v>192</v>
      </c>
      <c r="E784" s="13" t="s">
        <v>401</v>
      </c>
      <c r="F784" s="12"/>
      <c r="G784" s="12">
        <v>15000</v>
      </c>
      <c r="H784" s="12">
        <v>62500</v>
      </c>
      <c r="I784" s="12"/>
      <c r="J784" s="12">
        <v>-10418.299999999999</v>
      </c>
      <c r="K784" s="12">
        <v>10061</v>
      </c>
      <c r="L784" s="12">
        <f t="shared" si="1864"/>
        <v>0</v>
      </c>
      <c r="M784" s="12">
        <f t="shared" si="1865"/>
        <v>4581.7000000000007</v>
      </c>
      <c r="N784" s="12">
        <f t="shared" si="1866"/>
        <v>72561</v>
      </c>
      <c r="O784" s="12"/>
      <c r="P784" s="12"/>
      <c r="Q784" s="12"/>
      <c r="R784" s="12">
        <f t="shared" si="1879"/>
        <v>0</v>
      </c>
      <c r="S784" s="12">
        <f t="shared" si="1880"/>
        <v>4581.7000000000007</v>
      </c>
      <c r="T784" s="12">
        <f t="shared" si="1881"/>
        <v>72561</v>
      </c>
      <c r="U784" s="12"/>
      <c r="V784" s="12"/>
      <c r="W784" s="12">
        <f t="shared" si="1870"/>
        <v>0</v>
      </c>
      <c r="X784" s="12">
        <f t="shared" si="1871"/>
        <v>4581.7000000000007</v>
      </c>
      <c r="Y784" s="12">
        <f t="shared" si="1872"/>
        <v>72561</v>
      </c>
      <c r="Z784" s="12"/>
      <c r="AA784" s="12"/>
      <c r="AB784" s="12"/>
      <c r="AC784" s="12">
        <f t="shared" si="1855"/>
        <v>0</v>
      </c>
      <c r="AD784" s="12">
        <f t="shared" si="1856"/>
        <v>4581.7000000000007</v>
      </c>
      <c r="AE784" s="12">
        <f t="shared" si="1857"/>
        <v>72561</v>
      </c>
      <c r="AF784" s="12"/>
      <c r="AG784" s="12"/>
      <c r="AH784" s="12">
        <f t="shared" si="1842"/>
        <v>0</v>
      </c>
      <c r="AI784" s="12">
        <f t="shared" si="1843"/>
        <v>4581.7000000000007</v>
      </c>
      <c r="AJ784" s="12">
        <f t="shared" si="1844"/>
        <v>72561</v>
      </c>
      <c r="AK784" s="12"/>
      <c r="AL784" s="12"/>
      <c r="AM784" s="12"/>
      <c r="AN784" s="12">
        <f t="shared" ref="AN784:AN847" si="1899">AH784+AK784</f>
        <v>0</v>
      </c>
      <c r="AO784" s="12">
        <f t="shared" ref="AO784:AO847" si="1900">AI784+AL784</f>
        <v>4581.7000000000007</v>
      </c>
      <c r="AP784" s="12">
        <f t="shared" ref="AP784:AP847" si="1901">AJ784+AM784</f>
        <v>72561</v>
      </c>
      <c r="AQ784" s="12"/>
      <c r="AR784" s="52">
        <v>0</v>
      </c>
    </row>
    <row r="785" spans="1:44" ht="141.75" hidden="1" x14ac:dyDescent="0.25">
      <c r="A785" s="9" t="s">
        <v>1230</v>
      </c>
      <c r="B785" s="11"/>
      <c r="C785" s="9"/>
      <c r="D785" s="9"/>
      <c r="E785" s="17" t="s">
        <v>1203</v>
      </c>
      <c r="F785" s="12">
        <f>F786</f>
        <v>0</v>
      </c>
      <c r="G785" s="12">
        <f t="shared" ref="G785:AQ787" si="1902">G786</f>
        <v>0</v>
      </c>
      <c r="H785" s="12">
        <f t="shared" si="1902"/>
        <v>12500</v>
      </c>
      <c r="I785" s="12">
        <f t="shared" si="1902"/>
        <v>0</v>
      </c>
      <c r="J785" s="12">
        <f t="shared" si="1902"/>
        <v>12857.35</v>
      </c>
      <c r="K785" s="12">
        <f t="shared" si="1902"/>
        <v>-12500</v>
      </c>
      <c r="L785" s="12">
        <f t="shared" si="1864"/>
        <v>0</v>
      </c>
      <c r="M785" s="12">
        <f t="shared" si="1865"/>
        <v>12857.35</v>
      </c>
      <c r="N785" s="12">
        <f t="shared" si="1866"/>
        <v>0</v>
      </c>
      <c r="O785" s="12">
        <f t="shared" si="1902"/>
        <v>0</v>
      </c>
      <c r="P785" s="12">
        <f t="shared" si="1902"/>
        <v>0</v>
      </c>
      <c r="Q785" s="12">
        <f t="shared" si="1902"/>
        <v>0</v>
      </c>
      <c r="R785" s="12">
        <f t="shared" si="1879"/>
        <v>0</v>
      </c>
      <c r="S785" s="12">
        <f t="shared" si="1880"/>
        <v>12857.35</v>
      </c>
      <c r="T785" s="12">
        <f t="shared" si="1881"/>
        <v>0</v>
      </c>
      <c r="U785" s="12">
        <f t="shared" si="1902"/>
        <v>0</v>
      </c>
      <c r="V785" s="12">
        <f t="shared" si="1902"/>
        <v>0</v>
      </c>
      <c r="W785" s="12">
        <f t="shared" si="1870"/>
        <v>0</v>
      </c>
      <c r="X785" s="12">
        <f t="shared" si="1871"/>
        <v>12857.35</v>
      </c>
      <c r="Y785" s="12">
        <f t="shared" si="1872"/>
        <v>0</v>
      </c>
      <c r="Z785" s="12">
        <f t="shared" si="1902"/>
        <v>0</v>
      </c>
      <c r="AA785" s="12">
        <f t="shared" si="1902"/>
        <v>0</v>
      </c>
      <c r="AB785" s="12">
        <f t="shared" si="1902"/>
        <v>0</v>
      </c>
      <c r="AC785" s="12">
        <f t="shared" si="1855"/>
        <v>0</v>
      </c>
      <c r="AD785" s="12">
        <f t="shared" si="1856"/>
        <v>12857.35</v>
      </c>
      <c r="AE785" s="12">
        <f t="shared" si="1857"/>
        <v>0</v>
      </c>
      <c r="AF785" s="12">
        <f t="shared" si="1902"/>
        <v>0</v>
      </c>
      <c r="AG785" s="12">
        <f t="shared" si="1902"/>
        <v>0</v>
      </c>
      <c r="AH785" s="12">
        <f t="shared" si="1842"/>
        <v>0</v>
      </c>
      <c r="AI785" s="12">
        <f t="shared" si="1843"/>
        <v>12857.35</v>
      </c>
      <c r="AJ785" s="12">
        <f t="shared" si="1844"/>
        <v>0</v>
      </c>
      <c r="AK785" s="12">
        <f t="shared" si="1902"/>
        <v>0</v>
      </c>
      <c r="AL785" s="12">
        <f t="shared" si="1902"/>
        <v>0</v>
      </c>
      <c r="AM785" s="12">
        <f t="shared" si="1902"/>
        <v>0</v>
      </c>
      <c r="AN785" s="12">
        <f t="shared" si="1899"/>
        <v>0</v>
      </c>
      <c r="AO785" s="12">
        <f t="shared" si="1900"/>
        <v>12857.35</v>
      </c>
      <c r="AP785" s="12">
        <f t="shared" si="1901"/>
        <v>0</v>
      </c>
      <c r="AQ785" s="12">
        <f t="shared" si="1902"/>
        <v>0</v>
      </c>
      <c r="AR785" s="52">
        <v>0</v>
      </c>
    </row>
    <row r="786" spans="1:44" ht="47.25" hidden="1" customHeight="1" x14ac:dyDescent="0.25">
      <c r="A786" s="9" t="s">
        <v>1230</v>
      </c>
      <c r="B786" s="11">
        <v>400</v>
      </c>
      <c r="C786" s="9"/>
      <c r="D786" s="9"/>
      <c r="E786" s="13" t="s">
        <v>433</v>
      </c>
      <c r="F786" s="12">
        <f>F787</f>
        <v>0</v>
      </c>
      <c r="G786" s="12">
        <f t="shared" si="1902"/>
        <v>0</v>
      </c>
      <c r="H786" s="12">
        <f t="shared" si="1902"/>
        <v>12500</v>
      </c>
      <c r="I786" s="12">
        <f t="shared" si="1902"/>
        <v>0</v>
      </c>
      <c r="J786" s="12">
        <f t="shared" si="1902"/>
        <v>12857.35</v>
      </c>
      <c r="K786" s="12">
        <f t="shared" si="1902"/>
        <v>-12500</v>
      </c>
      <c r="L786" s="12">
        <f t="shared" si="1864"/>
        <v>0</v>
      </c>
      <c r="M786" s="12">
        <f t="shared" si="1865"/>
        <v>12857.35</v>
      </c>
      <c r="N786" s="12">
        <f t="shared" si="1866"/>
        <v>0</v>
      </c>
      <c r="O786" s="12">
        <f t="shared" si="1902"/>
        <v>0</v>
      </c>
      <c r="P786" s="12">
        <f t="shared" si="1902"/>
        <v>0</v>
      </c>
      <c r="Q786" s="12">
        <f t="shared" si="1902"/>
        <v>0</v>
      </c>
      <c r="R786" s="12">
        <f t="shared" si="1879"/>
        <v>0</v>
      </c>
      <c r="S786" s="12">
        <f t="shared" si="1880"/>
        <v>12857.35</v>
      </c>
      <c r="T786" s="12">
        <f t="shared" si="1881"/>
        <v>0</v>
      </c>
      <c r="U786" s="12">
        <f t="shared" si="1902"/>
        <v>0</v>
      </c>
      <c r="V786" s="12">
        <f t="shared" si="1902"/>
        <v>0</v>
      </c>
      <c r="W786" s="12">
        <f t="shared" si="1870"/>
        <v>0</v>
      </c>
      <c r="X786" s="12">
        <f t="shared" si="1871"/>
        <v>12857.35</v>
      </c>
      <c r="Y786" s="12">
        <f t="shared" si="1872"/>
        <v>0</v>
      </c>
      <c r="Z786" s="12">
        <f t="shared" si="1902"/>
        <v>0</v>
      </c>
      <c r="AA786" s="12">
        <f t="shared" si="1902"/>
        <v>0</v>
      </c>
      <c r="AB786" s="12">
        <f t="shared" si="1902"/>
        <v>0</v>
      </c>
      <c r="AC786" s="12">
        <f t="shared" si="1855"/>
        <v>0</v>
      </c>
      <c r="AD786" s="12">
        <f t="shared" si="1856"/>
        <v>12857.35</v>
      </c>
      <c r="AE786" s="12">
        <f t="shared" si="1857"/>
        <v>0</v>
      </c>
      <c r="AF786" s="12">
        <f t="shared" si="1902"/>
        <v>0</v>
      </c>
      <c r="AG786" s="12">
        <f t="shared" si="1902"/>
        <v>0</v>
      </c>
      <c r="AH786" s="12">
        <f t="shared" si="1842"/>
        <v>0</v>
      </c>
      <c r="AI786" s="12">
        <f t="shared" si="1843"/>
        <v>12857.35</v>
      </c>
      <c r="AJ786" s="12">
        <f t="shared" si="1844"/>
        <v>0</v>
      </c>
      <c r="AK786" s="12">
        <f t="shared" si="1902"/>
        <v>0</v>
      </c>
      <c r="AL786" s="12">
        <f t="shared" si="1902"/>
        <v>0</v>
      </c>
      <c r="AM786" s="12">
        <f t="shared" si="1902"/>
        <v>0</v>
      </c>
      <c r="AN786" s="12">
        <f t="shared" si="1899"/>
        <v>0</v>
      </c>
      <c r="AO786" s="12">
        <f t="shared" si="1900"/>
        <v>12857.35</v>
      </c>
      <c r="AP786" s="12">
        <f t="shared" si="1901"/>
        <v>0</v>
      </c>
      <c r="AQ786" s="12">
        <f t="shared" si="1902"/>
        <v>0</v>
      </c>
      <c r="AR786" s="52">
        <v>0</v>
      </c>
    </row>
    <row r="787" spans="1:44" ht="15.75" hidden="1" customHeight="1" x14ac:dyDescent="0.25">
      <c r="A787" s="9" t="s">
        <v>1230</v>
      </c>
      <c r="B787" s="11">
        <v>410</v>
      </c>
      <c r="C787" s="9"/>
      <c r="D787" s="9"/>
      <c r="E787" s="13" t="s">
        <v>434</v>
      </c>
      <c r="F787" s="12">
        <f>F788</f>
        <v>0</v>
      </c>
      <c r="G787" s="12">
        <f t="shared" si="1902"/>
        <v>0</v>
      </c>
      <c r="H787" s="12">
        <f t="shared" si="1902"/>
        <v>12500</v>
      </c>
      <c r="I787" s="12">
        <f t="shared" si="1902"/>
        <v>0</v>
      </c>
      <c r="J787" s="12">
        <f t="shared" si="1902"/>
        <v>12857.35</v>
      </c>
      <c r="K787" s="12">
        <f t="shared" si="1902"/>
        <v>-12500</v>
      </c>
      <c r="L787" s="12">
        <f t="shared" si="1864"/>
        <v>0</v>
      </c>
      <c r="M787" s="12">
        <f t="shared" si="1865"/>
        <v>12857.35</v>
      </c>
      <c r="N787" s="12">
        <f t="shared" si="1866"/>
        <v>0</v>
      </c>
      <c r="O787" s="12">
        <f t="shared" si="1902"/>
        <v>0</v>
      </c>
      <c r="P787" s="12">
        <f t="shared" si="1902"/>
        <v>0</v>
      </c>
      <c r="Q787" s="12">
        <f t="shared" si="1902"/>
        <v>0</v>
      </c>
      <c r="R787" s="12">
        <f t="shared" si="1879"/>
        <v>0</v>
      </c>
      <c r="S787" s="12">
        <f t="shared" si="1880"/>
        <v>12857.35</v>
      </c>
      <c r="T787" s="12">
        <f t="shared" si="1881"/>
        <v>0</v>
      </c>
      <c r="U787" s="12">
        <f t="shared" si="1902"/>
        <v>0</v>
      </c>
      <c r="V787" s="12">
        <f t="shared" si="1902"/>
        <v>0</v>
      </c>
      <c r="W787" s="12">
        <f t="shared" si="1870"/>
        <v>0</v>
      </c>
      <c r="X787" s="12">
        <f t="shared" si="1871"/>
        <v>12857.35</v>
      </c>
      <c r="Y787" s="12">
        <f t="shared" si="1872"/>
        <v>0</v>
      </c>
      <c r="Z787" s="12">
        <f t="shared" si="1902"/>
        <v>0</v>
      </c>
      <c r="AA787" s="12">
        <f t="shared" si="1902"/>
        <v>0</v>
      </c>
      <c r="AB787" s="12">
        <f t="shared" si="1902"/>
        <v>0</v>
      </c>
      <c r="AC787" s="12">
        <f t="shared" si="1855"/>
        <v>0</v>
      </c>
      <c r="AD787" s="12">
        <f t="shared" si="1856"/>
        <v>12857.35</v>
      </c>
      <c r="AE787" s="12">
        <f t="shared" si="1857"/>
        <v>0</v>
      </c>
      <c r="AF787" s="12">
        <f t="shared" si="1902"/>
        <v>0</v>
      </c>
      <c r="AG787" s="12">
        <f t="shared" si="1902"/>
        <v>0</v>
      </c>
      <c r="AH787" s="12">
        <f t="shared" si="1842"/>
        <v>0</v>
      </c>
      <c r="AI787" s="12">
        <f t="shared" si="1843"/>
        <v>12857.35</v>
      </c>
      <c r="AJ787" s="12">
        <f t="shared" si="1844"/>
        <v>0</v>
      </c>
      <c r="AK787" s="12">
        <f t="shared" si="1902"/>
        <v>0</v>
      </c>
      <c r="AL787" s="12">
        <f t="shared" si="1902"/>
        <v>0</v>
      </c>
      <c r="AM787" s="12">
        <f t="shared" si="1902"/>
        <v>0</v>
      </c>
      <c r="AN787" s="12">
        <f t="shared" si="1899"/>
        <v>0</v>
      </c>
      <c r="AO787" s="12">
        <f t="shared" si="1900"/>
        <v>12857.35</v>
      </c>
      <c r="AP787" s="12">
        <f t="shared" si="1901"/>
        <v>0</v>
      </c>
      <c r="AQ787" s="12">
        <f t="shared" si="1902"/>
        <v>0</v>
      </c>
      <c r="AR787" s="52">
        <v>0</v>
      </c>
    </row>
    <row r="788" spans="1:44" ht="15.75" hidden="1" customHeight="1" x14ac:dyDescent="0.25">
      <c r="A788" s="9" t="s">
        <v>1230</v>
      </c>
      <c r="B788" s="11">
        <v>410</v>
      </c>
      <c r="C788" s="9" t="s">
        <v>186</v>
      </c>
      <c r="D788" s="9" t="s">
        <v>192</v>
      </c>
      <c r="E788" s="13" t="s">
        <v>401</v>
      </c>
      <c r="F788" s="12"/>
      <c r="G788" s="12"/>
      <c r="H788" s="12">
        <v>12500</v>
      </c>
      <c r="I788" s="12"/>
      <c r="J788" s="12">
        <v>12857.35</v>
      </c>
      <c r="K788" s="12">
        <v>-12500</v>
      </c>
      <c r="L788" s="12">
        <f t="shared" si="1864"/>
        <v>0</v>
      </c>
      <c r="M788" s="12">
        <f t="shared" si="1865"/>
        <v>12857.35</v>
      </c>
      <c r="N788" s="12">
        <f t="shared" si="1866"/>
        <v>0</v>
      </c>
      <c r="O788" s="12"/>
      <c r="P788" s="12"/>
      <c r="Q788" s="12"/>
      <c r="R788" s="12">
        <f t="shared" si="1879"/>
        <v>0</v>
      </c>
      <c r="S788" s="12">
        <f t="shared" si="1880"/>
        <v>12857.35</v>
      </c>
      <c r="T788" s="12">
        <f t="shared" si="1881"/>
        <v>0</v>
      </c>
      <c r="U788" s="12"/>
      <c r="V788" s="12"/>
      <c r="W788" s="12">
        <f t="shared" si="1870"/>
        <v>0</v>
      </c>
      <c r="X788" s="12">
        <f t="shared" si="1871"/>
        <v>12857.35</v>
      </c>
      <c r="Y788" s="12">
        <f t="shared" si="1872"/>
        <v>0</v>
      </c>
      <c r="Z788" s="12"/>
      <c r="AA788" s="12"/>
      <c r="AB788" s="12"/>
      <c r="AC788" s="12">
        <f t="shared" si="1855"/>
        <v>0</v>
      </c>
      <c r="AD788" s="12">
        <f t="shared" si="1856"/>
        <v>12857.35</v>
      </c>
      <c r="AE788" s="12">
        <f t="shared" si="1857"/>
        <v>0</v>
      </c>
      <c r="AF788" s="12"/>
      <c r="AG788" s="12"/>
      <c r="AH788" s="12">
        <f t="shared" si="1842"/>
        <v>0</v>
      </c>
      <c r="AI788" s="12">
        <f t="shared" si="1843"/>
        <v>12857.35</v>
      </c>
      <c r="AJ788" s="12">
        <f t="shared" si="1844"/>
        <v>0</v>
      </c>
      <c r="AK788" s="12"/>
      <c r="AL788" s="12"/>
      <c r="AM788" s="12"/>
      <c r="AN788" s="12">
        <f t="shared" si="1899"/>
        <v>0</v>
      </c>
      <c r="AO788" s="12">
        <f t="shared" si="1900"/>
        <v>12857.35</v>
      </c>
      <c r="AP788" s="12">
        <f t="shared" si="1901"/>
        <v>0</v>
      </c>
      <c r="AQ788" s="12"/>
      <c r="AR788" s="52">
        <v>0</v>
      </c>
    </row>
    <row r="789" spans="1:44" ht="47.25" customHeight="1" x14ac:dyDescent="0.25">
      <c r="A789" s="9" t="s">
        <v>13</v>
      </c>
      <c r="B789" s="11"/>
      <c r="C789" s="9"/>
      <c r="D789" s="9"/>
      <c r="E789" s="13" t="s">
        <v>823</v>
      </c>
      <c r="F789" s="12">
        <f t="shared" ref="F789:K791" si="1903">F790</f>
        <v>37878</v>
      </c>
      <c r="G789" s="12">
        <f t="shared" si="1903"/>
        <v>35500</v>
      </c>
      <c r="H789" s="12">
        <f t="shared" si="1903"/>
        <v>35500</v>
      </c>
      <c r="I789" s="12">
        <f t="shared" si="1903"/>
        <v>25000</v>
      </c>
      <c r="J789" s="12">
        <f t="shared" si="1903"/>
        <v>25000</v>
      </c>
      <c r="K789" s="12">
        <f t="shared" si="1903"/>
        <v>25000</v>
      </c>
      <c r="L789" s="12">
        <f t="shared" si="1864"/>
        <v>62878</v>
      </c>
      <c r="M789" s="12">
        <f t="shared" si="1865"/>
        <v>60500</v>
      </c>
      <c r="N789" s="12">
        <f t="shared" si="1866"/>
        <v>60500</v>
      </c>
      <c r="O789" s="12">
        <f t="shared" ref="O789:Q791" si="1904">O790</f>
        <v>0.88300000000000001</v>
      </c>
      <c r="P789" s="12">
        <f t="shared" si="1904"/>
        <v>0</v>
      </c>
      <c r="Q789" s="12">
        <f t="shared" si="1904"/>
        <v>0</v>
      </c>
      <c r="R789" s="12">
        <f t="shared" si="1879"/>
        <v>62878.883000000002</v>
      </c>
      <c r="S789" s="12">
        <f t="shared" si="1880"/>
        <v>60500</v>
      </c>
      <c r="T789" s="12">
        <f t="shared" si="1881"/>
        <v>60500</v>
      </c>
      <c r="U789" s="12">
        <f t="shared" ref="U789:V791" si="1905">U790</f>
        <v>0</v>
      </c>
      <c r="V789" s="12">
        <f t="shared" si="1905"/>
        <v>0</v>
      </c>
      <c r="W789" s="12">
        <f t="shared" si="1870"/>
        <v>62878.883000000002</v>
      </c>
      <c r="X789" s="12">
        <f t="shared" si="1871"/>
        <v>60500</v>
      </c>
      <c r="Y789" s="12">
        <f t="shared" si="1872"/>
        <v>60500</v>
      </c>
      <c r="Z789" s="12">
        <f t="shared" ref="Z789:AB791" si="1906">Z790</f>
        <v>-998.72199999999998</v>
      </c>
      <c r="AA789" s="12">
        <f t="shared" si="1906"/>
        <v>0</v>
      </c>
      <c r="AB789" s="12">
        <f t="shared" si="1906"/>
        <v>0</v>
      </c>
      <c r="AC789" s="12">
        <f t="shared" si="1855"/>
        <v>61880.161</v>
      </c>
      <c r="AD789" s="12">
        <f t="shared" si="1856"/>
        <v>60500</v>
      </c>
      <c r="AE789" s="12">
        <f t="shared" si="1857"/>
        <v>60500</v>
      </c>
      <c r="AF789" s="12">
        <f t="shared" ref="AF789:AG791" si="1907">AF790</f>
        <v>0</v>
      </c>
      <c r="AG789" s="12">
        <f t="shared" si="1907"/>
        <v>0</v>
      </c>
      <c r="AH789" s="12">
        <f t="shared" si="1842"/>
        <v>61880.161</v>
      </c>
      <c r="AI789" s="12">
        <f t="shared" si="1843"/>
        <v>60500</v>
      </c>
      <c r="AJ789" s="12">
        <f t="shared" si="1844"/>
        <v>60500</v>
      </c>
      <c r="AK789" s="12">
        <f t="shared" ref="AK789:AQ791" si="1908">AK790</f>
        <v>20000</v>
      </c>
      <c r="AL789" s="12">
        <f t="shared" si="1908"/>
        <v>-20000</v>
      </c>
      <c r="AM789" s="12">
        <f t="shared" si="1908"/>
        <v>0</v>
      </c>
      <c r="AN789" s="12">
        <f t="shared" si="1899"/>
        <v>81880.160999999993</v>
      </c>
      <c r="AO789" s="12">
        <f t="shared" si="1900"/>
        <v>40500</v>
      </c>
      <c r="AP789" s="12">
        <f t="shared" si="1901"/>
        <v>60500</v>
      </c>
      <c r="AQ789" s="12">
        <f t="shared" si="1908"/>
        <v>0</v>
      </c>
      <c r="AR789" s="1"/>
    </row>
    <row r="790" spans="1:44" ht="47.25" customHeight="1" x14ac:dyDescent="0.25">
      <c r="A790" s="9" t="s">
        <v>13</v>
      </c>
      <c r="B790" s="11">
        <v>400</v>
      </c>
      <c r="C790" s="9"/>
      <c r="D790" s="9"/>
      <c r="E790" s="13" t="s">
        <v>433</v>
      </c>
      <c r="F790" s="12">
        <f t="shared" si="1903"/>
        <v>37878</v>
      </c>
      <c r="G790" s="12">
        <f t="shared" si="1903"/>
        <v>35500</v>
      </c>
      <c r="H790" s="12">
        <f t="shared" si="1903"/>
        <v>35500</v>
      </c>
      <c r="I790" s="12">
        <f t="shared" si="1903"/>
        <v>25000</v>
      </c>
      <c r="J790" s="12">
        <f t="shared" si="1903"/>
        <v>25000</v>
      </c>
      <c r="K790" s="12">
        <f t="shared" si="1903"/>
        <v>25000</v>
      </c>
      <c r="L790" s="12">
        <f t="shared" si="1864"/>
        <v>62878</v>
      </c>
      <c r="M790" s="12">
        <f t="shared" si="1865"/>
        <v>60500</v>
      </c>
      <c r="N790" s="12">
        <f t="shared" si="1866"/>
        <v>60500</v>
      </c>
      <c r="O790" s="12">
        <f t="shared" si="1904"/>
        <v>0.88300000000000001</v>
      </c>
      <c r="P790" s="12">
        <f t="shared" si="1904"/>
        <v>0</v>
      </c>
      <c r="Q790" s="12">
        <f t="shared" si="1904"/>
        <v>0</v>
      </c>
      <c r="R790" s="12">
        <f t="shared" si="1879"/>
        <v>62878.883000000002</v>
      </c>
      <c r="S790" s="12">
        <f t="shared" si="1880"/>
        <v>60500</v>
      </c>
      <c r="T790" s="12">
        <f t="shared" si="1881"/>
        <v>60500</v>
      </c>
      <c r="U790" s="12">
        <f t="shared" si="1905"/>
        <v>0</v>
      </c>
      <c r="V790" s="12">
        <f t="shared" si="1905"/>
        <v>0</v>
      </c>
      <c r="W790" s="12">
        <f t="shared" si="1870"/>
        <v>62878.883000000002</v>
      </c>
      <c r="X790" s="12">
        <f t="shared" si="1871"/>
        <v>60500</v>
      </c>
      <c r="Y790" s="12">
        <f t="shared" si="1872"/>
        <v>60500</v>
      </c>
      <c r="Z790" s="12">
        <f t="shared" si="1906"/>
        <v>-998.72199999999998</v>
      </c>
      <c r="AA790" s="12">
        <f t="shared" si="1906"/>
        <v>0</v>
      </c>
      <c r="AB790" s="12">
        <f t="shared" si="1906"/>
        <v>0</v>
      </c>
      <c r="AC790" s="12">
        <f t="shared" si="1855"/>
        <v>61880.161</v>
      </c>
      <c r="AD790" s="12">
        <f t="shared" si="1856"/>
        <v>60500</v>
      </c>
      <c r="AE790" s="12">
        <f t="shared" si="1857"/>
        <v>60500</v>
      </c>
      <c r="AF790" s="12">
        <f t="shared" si="1907"/>
        <v>0</v>
      </c>
      <c r="AG790" s="12">
        <f t="shared" si="1907"/>
        <v>0</v>
      </c>
      <c r="AH790" s="12">
        <f t="shared" si="1842"/>
        <v>61880.161</v>
      </c>
      <c r="AI790" s="12">
        <f t="shared" si="1843"/>
        <v>60500</v>
      </c>
      <c r="AJ790" s="12">
        <f t="shared" si="1844"/>
        <v>60500</v>
      </c>
      <c r="AK790" s="12">
        <f t="shared" si="1908"/>
        <v>20000</v>
      </c>
      <c r="AL790" s="12">
        <f t="shared" si="1908"/>
        <v>-20000</v>
      </c>
      <c r="AM790" s="12">
        <f t="shared" si="1908"/>
        <v>0</v>
      </c>
      <c r="AN790" s="12">
        <f t="shared" si="1899"/>
        <v>81880.160999999993</v>
      </c>
      <c r="AO790" s="12">
        <f t="shared" si="1900"/>
        <v>40500</v>
      </c>
      <c r="AP790" s="12">
        <f t="shared" si="1901"/>
        <v>60500</v>
      </c>
      <c r="AQ790" s="12">
        <f t="shared" si="1908"/>
        <v>0</v>
      </c>
      <c r="AR790" s="1"/>
    </row>
    <row r="791" spans="1:44" ht="15.75" customHeight="1" x14ac:dyDescent="0.25">
      <c r="A791" s="9" t="s">
        <v>13</v>
      </c>
      <c r="B791" s="11">
        <v>410</v>
      </c>
      <c r="C791" s="9"/>
      <c r="D791" s="9"/>
      <c r="E791" s="13" t="s">
        <v>434</v>
      </c>
      <c r="F791" s="12">
        <f t="shared" si="1903"/>
        <v>37878</v>
      </c>
      <c r="G791" s="12">
        <f t="shared" si="1903"/>
        <v>35500</v>
      </c>
      <c r="H791" s="12">
        <f t="shared" si="1903"/>
        <v>35500</v>
      </c>
      <c r="I791" s="12">
        <f t="shared" si="1903"/>
        <v>25000</v>
      </c>
      <c r="J791" s="12">
        <f t="shared" si="1903"/>
        <v>25000</v>
      </c>
      <c r="K791" s="12">
        <f t="shared" si="1903"/>
        <v>25000</v>
      </c>
      <c r="L791" s="12">
        <f t="shared" si="1864"/>
        <v>62878</v>
      </c>
      <c r="M791" s="12">
        <f t="shared" si="1865"/>
        <v>60500</v>
      </c>
      <c r="N791" s="12">
        <f t="shared" si="1866"/>
        <v>60500</v>
      </c>
      <c r="O791" s="12">
        <f t="shared" si="1904"/>
        <v>0.88300000000000001</v>
      </c>
      <c r="P791" s="12">
        <f t="shared" si="1904"/>
        <v>0</v>
      </c>
      <c r="Q791" s="12">
        <f t="shared" si="1904"/>
        <v>0</v>
      </c>
      <c r="R791" s="12">
        <f t="shared" si="1879"/>
        <v>62878.883000000002</v>
      </c>
      <c r="S791" s="12">
        <f t="shared" si="1880"/>
        <v>60500</v>
      </c>
      <c r="T791" s="12">
        <f t="shared" si="1881"/>
        <v>60500</v>
      </c>
      <c r="U791" s="12">
        <f t="shared" si="1905"/>
        <v>0</v>
      </c>
      <c r="V791" s="12">
        <f t="shared" si="1905"/>
        <v>0</v>
      </c>
      <c r="W791" s="12">
        <f t="shared" si="1870"/>
        <v>62878.883000000002</v>
      </c>
      <c r="X791" s="12">
        <f t="shared" si="1871"/>
        <v>60500</v>
      </c>
      <c r="Y791" s="12">
        <f t="shared" si="1872"/>
        <v>60500</v>
      </c>
      <c r="Z791" s="12">
        <f t="shared" si="1906"/>
        <v>-998.72199999999998</v>
      </c>
      <c r="AA791" s="12">
        <f t="shared" si="1906"/>
        <v>0</v>
      </c>
      <c r="AB791" s="12">
        <f t="shared" si="1906"/>
        <v>0</v>
      </c>
      <c r="AC791" s="12">
        <f t="shared" si="1855"/>
        <v>61880.161</v>
      </c>
      <c r="AD791" s="12">
        <f t="shared" si="1856"/>
        <v>60500</v>
      </c>
      <c r="AE791" s="12">
        <f t="shared" si="1857"/>
        <v>60500</v>
      </c>
      <c r="AF791" s="12">
        <f t="shared" si="1907"/>
        <v>0</v>
      </c>
      <c r="AG791" s="12">
        <f t="shared" si="1907"/>
        <v>0</v>
      </c>
      <c r="AH791" s="12">
        <f t="shared" si="1842"/>
        <v>61880.161</v>
      </c>
      <c r="AI791" s="12">
        <f t="shared" si="1843"/>
        <v>60500</v>
      </c>
      <c r="AJ791" s="12">
        <f t="shared" si="1844"/>
        <v>60500</v>
      </c>
      <c r="AK791" s="12">
        <f t="shared" si="1908"/>
        <v>20000</v>
      </c>
      <c r="AL791" s="12">
        <f t="shared" si="1908"/>
        <v>-20000</v>
      </c>
      <c r="AM791" s="12">
        <f t="shared" si="1908"/>
        <v>0</v>
      </c>
      <c r="AN791" s="12">
        <f t="shared" si="1899"/>
        <v>81880.160999999993</v>
      </c>
      <c r="AO791" s="12">
        <f t="shared" si="1900"/>
        <v>40500</v>
      </c>
      <c r="AP791" s="12">
        <f t="shared" si="1901"/>
        <v>60500</v>
      </c>
      <c r="AQ791" s="12">
        <f t="shared" si="1908"/>
        <v>0</v>
      </c>
      <c r="AR791" s="1"/>
    </row>
    <row r="792" spans="1:44" ht="15.75" customHeight="1" x14ac:dyDescent="0.25">
      <c r="A792" s="9" t="s">
        <v>13</v>
      </c>
      <c r="B792" s="11">
        <v>410</v>
      </c>
      <c r="C792" s="9" t="s">
        <v>196</v>
      </c>
      <c r="D792" s="9" t="s">
        <v>185</v>
      </c>
      <c r="E792" s="13" t="s">
        <v>405</v>
      </c>
      <c r="F792" s="12">
        <v>37878</v>
      </c>
      <c r="G792" s="12">
        <v>35500</v>
      </c>
      <c r="H792" s="12">
        <v>35500</v>
      </c>
      <c r="I792" s="12">
        <v>25000</v>
      </c>
      <c r="J792" s="12">
        <v>25000</v>
      </c>
      <c r="K792" s="12">
        <v>25000</v>
      </c>
      <c r="L792" s="12">
        <f t="shared" si="1864"/>
        <v>62878</v>
      </c>
      <c r="M792" s="12">
        <f t="shared" si="1865"/>
        <v>60500</v>
      </c>
      <c r="N792" s="12">
        <f t="shared" si="1866"/>
        <v>60500</v>
      </c>
      <c r="O792" s="12">
        <v>0.88300000000000001</v>
      </c>
      <c r="P792" s="12"/>
      <c r="Q792" s="12"/>
      <c r="R792" s="12">
        <f t="shared" si="1879"/>
        <v>62878.883000000002</v>
      </c>
      <c r="S792" s="12">
        <f t="shared" si="1880"/>
        <v>60500</v>
      </c>
      <c r="T792" s="12">
        <f t="shared" si="1881"/>
        <v>60500</v>
      </c>
      <c r="U792" s="12"/>
      <c r="V792" s="12"/>
      <c r="W792" s="12">
        <f t="shared" si="1870"/>
        <v>62878.883000000002</v>
      </c>
      <c r="X792" s="12">
        <f t="shared" si="1871"/>
        <v>60500</v>
      </c>
      <c r="Y792" s="12">
        <f t="shared" si="1872"/>
        <v>60500</v>
      </c>
      <c r="Z792" s="12">
        <v>-998.72199999999998</v>
      </c>
      <c r="AA792" s="12"/>
      <c r="AB792" s="12"/>
      <c r="AC792" s="12">
        <f t="shared" si="1855"/>
        <v>61880.161</v>
      </c>
      <c r="AD792" s="12">
        <f t="shared" si="1856"/>
        <v>60500</v>
      </c>
      <c r="AE792" s="12">
        <f t="shared" si="1857"/>
        <v>60500</v>
      </c>
      <c r="AF792" s="12"/>
      <c r="AG792" s="12"/>
      <c r="AH792" s="12">
        <f t="shared" si="1842"/>
        <v>61880.161</v>
      </c>
      <c r="AI792" s="12">
        <f t="shared" si="1843"/>
        <v>60500</v>
      </c>
      <c r="AJ792" s="12">
        <f t="shared" si="1844"/>
        <v>60500</v>
      </c>
      <c r="AK792" s="12">
        <v>20000</v>
      </c>
      <c r="AL792" s="12">
        <v>-20000</v>
      </c>
      <c r="AM792" s="12"/>
      <c r="AN792" s="12">
        <f t="shared" si="1899"/>
        <v>81880.160999999993</v>
      </c>
      <c r="AO792" s="12">
        <f t="shared" si="1900"/>
        <v>40500</v>
      </c>
      <c r="AP792" s="12">
        <f t="shared" si="1901"/>
        <v>60500</v>
      </c>
      <c r="AQ792" s="12"/>
      <c r="AR792" s="1"/>
    </row>
    <row r="793" spans="1:44" ht="78.75" customHeight="1" x14ac:dyDescent="0.25">
      <c r="A793" s="9" t="s">
        <v>896</v>
      </c>
      <c r="B793" s="11"/>
      <c r="C793" s="9"/>
      <c r="D793" s="9"/>
      <c r="E793" s="17" t="s">
        <v>1087</v>
      </c>
      <c r="F793" s="12">
        <f t="shared" ref="F793:K796" si="1909">F794</f>
        <v>5018.7</v>
      </c>
      <c r="G793" s="12">
        <f t="shared" si="1909"/>
        <v>0</v>
      </c>
      <c r="H793" s="12">
        <f t="shared" si="1909"/>
        <v>0</v>
      </c>
      <c r="I793" s="12">
        <f t="shared" si="1909"/>
        <v>0</v>
      </c>
      <c r="J793" s="12">
        <f t="shared" si="1909"/>
        <v>0</v>
      </c>
      <c r="K793" s="12">
        <f t="shared" si="1909"/>
        <v>0</v>
      </c>
      <c r="L793" s="12">
        <f t="shared" si="1864"/>
        <v>5018.7</v>
      </c>
      <c r="M793" s="12">
        <f t="shared" si="1865"/>
        <v>0</v>
      </c>
      <c r="N793" s="12">
        <f t="shared" si="1866"/>
        <v>0</v>
      </c>
      <c r="O793" s="12">
        <f t="shared" ref="O793:Q796" si="1910">O794</f>
        <v>0</v>
      </c>
      <c r="P793" s="12">
        <f t="shared" si="1910"/>
        <v>0</v>
      </c>
      <c r="Q793" s="12">
        <f t="shared" si="1910"/>
        <v>0</v>
      </c>
      <c r="R793" s="12">
        <f t="shared" si="1879"/>
        <v>5018.7</v>
      </c>
      <c r="S793" s="12">
        <f t="shared" si="1880"/>
        <v>0</v>
      </c>
      <c r="T793" s="12">
        <f t="shared" si="1881"/>
        <v>0</v>
      </c>
      <c r="U793" s="12">
        <f t="shared" ref="U793:V796" si="1911">U794</f>
        <v>0</v>
      </c>
      <c r="V793" s="12">
        <f t="shared" si="1911"/>
        <v>0</v>
      </c>
      <c r="W793" s="12">
        <f t="shared" si="1870"/>
        <v>5018.7</v>
      </c>
      <c r="X793" s="12">
        <f t="shared" si="1871"/>
        <v>0</v>
      </c>
      <c r="Y793" s="12">
        <f t="shared" si="1872"/>
        <v>0</v>
      </c>
      <c r="Z793" s="12">
        <f t="shared" ref="Z793:AB796" si="1912">Z794</f>
        <v>-381.84199999999998</v>
      </c>
      <c r="AA793" s="12">
        <f t="shared" si="1912"/>
        <v>0</v>
      </c>
      <c r="AB793" s="12">
        <f t="shared" si="1912"/>
        <v>0</v>
      </c>
      <c r="AC793" s="12">
        <f t="shared" si="1855"/>
        <v>4636.8580000000002</v>
      </c>
      <c r="AD793" s="12">
        <f t="shared" si="1856"/>
        <v>0</v>
      </c>
      <c r="AE793" s="12">
        <f t="shared" si="1857"/>
        <v>0</v>
      </c>
      <c r="AF793" s="12">
        <f t="shared" ref="AF793:AG796" si="1913">AF794</f>
        <v>0</v>
      </c>
      <c r="AG793" s="12">
        <f t="shared" si="1913"/>
        <v>0</v>
      </c>
      <c r="AH793" s="12">
        <f t="shared" si="1842"/>
        <v>4636.8580000000002</v>
      </c>
      <c r="AI793" s="12">
        <f t="shared" si="1843"/>
        <v>0</v>
      </c>
      <c r="AJ793" s="12">
        <f t="shared" si="1844"/>
        <v>0</v>
      </c>
      <c r="AK793" s="12">
        <f t="shared" ref="AK793:AQ796" si="1914">AK794</f>
        <v>0</v>
      </c>
      <c r="AL793" s="12">
        <f t="shared" si="1914"/>
        <v>0</v>
      </c>
      <c r="AM793" s="12">
        <f t="shared" si="1914"/>
        <v>0</v>
      </c>
      <c r="AN793" s="12">
        <f t="shared" si="1899"/>
        <v>4636.8580000000002</v>
      </c>
      <c r="AO793" s="12">
        <f t="shared" si="1900"/>
        <v>0</v>
      </c>
      <c r="AP793" s="12">
        <f t="shared" si="1901"/>
        <v>0</v>
      </c>
      <c r="AQ793" s="12">
        <f t="shared" si="1914"/>
        <v>0</v>
      </c>
      <c r="AR793" s="1"/>
    </row>
    <row r="794" spans="1:44" ht="63" customHeight="1" x14ac:dyDescent="0.25">
      <c r="A794" s="9" t="s">
        <v>897</v>
      </c>
      <c r="B794" s="11"/>
      <c r="C794" s="9"/>
      <c r="D794" s="9"/>
      <c r="E794" s="17" t="s">
        <v>1176</v>
      </c>
      <c r="F794" s="12">
        <f t="shared" si="1909"/>
        <v>5018.7</v>
      </c>
      <c r="G794" s="12">
        <f t="shared" si="1909"/>
        <v>0</v>
      </c>
      <c r="H794" s="12">
        <f t="shared" si="1909"/>
        <v>0</v>
      </c>
      <c r="I794" s="12">
        <f t="shared" si="1909"/>
        <v>0</v>
      </c>
      <c r="J794" s="12">
        <f t="shared" si="1909"/>
        <v>0</v>
      </c>
      <c r="K794" s="12">
        <f t="shared" si="1909"/>
        <v>0</v>
      </c>
      <c r="L794" s="12">
        <f t="shared" si="1864"/>
        <v>5018.7</v>
      </c>
      <c r="M794" s="12">
        <f t="shared" si="1865"/>
        <v>0</v>
      </c>
      <c r="N794" s="12">
        <f t="shared" si="1866"/>
        <v>0</v>
      </c>
      <c r="O794" s="12">
        <f t="shared" si="1910"/>
        <v>0</v>
      </c>
      <c r="P794" s="12">
        <f t="shared" si="1910"/>
        <v>0</v>
      </c>
      <c r="Q794" s="12">
        <f t="shared" si="1910"/>
        <v>0</v>
      </c>
      <c r="R794" s="12">
        <f t="shared" si="1879"/>
        <v>5018.7</v>
      </c>
      <c r="S794" s="12">
        <f t="shared" si="1880"/>
        <v>0</v>
      </c>
      <c r="T794" s="12">
        <f t="shared" si="1881"/>
        <v>0</v>
      </c>
      <c r="U794" s="12">
        <f t="shared" si="1911"/>
        <v>0</v>
      </c>
      <c r="V794" s="12">
        <f t="shared" si="1911"/>
        <v>0</v>
      </c>
      <c r="W794" s="12">
        <f t="shared" si="1870"/>
        <v>5018.7</v>
      </c>
      <c r="X794" s="12">
        <f t="shared" si="1871"/>
        <v>0</v>
      </c>
      <c r="Y794" s="12">
        <f t="shared" si="1872"/>
        <v>0</v>
      </c>
      <c r="Z794" s="12">
        <f t="shared" si="1912"/>
        <v>-381.84199999999998</v>
      </c>
      <c r="AA794" s="12">
        <f t="shared" si="1912"/>
        <v>0</v>
      </c>
      <c r="AB794" s="12">
        <f t="shared" si="1912"/>
        <v>0</v>
      </c>
      <c r="AC794" s="12">
        <f t="shared" si="1855"/>
        <v>4636.8580000000002</v>
      </c>
      <c r="AD794" s="12">
        <f t="shared" si="1856"/>
        <v>0</v>
      </c>
      <c r="AE794" s="12">
        <f t="shared" si="1857"/>
        <v>0</v>
      </c>
      <c r="AF794" s="12">
        <f t="shared" si="1913"/>
        <v>0</v>
      </c>
      <c r="AG794" s="12">
        <f t="shared" si="1913"/>
        <v>0</v>
      </c>
      <c r="AH794" s="12">
        <f t="shared" si="1842"/>
        <v>4636.8580000000002</v>
      </c>
      <c r="AI794" s="12">
        <f t="shared" si="1843"/>
        <v>0</v>
      </c>
      <c r="AJ794" s="12">
        <f t="shared" si="1844"/>
        <v>0</v>
      </c>
      <c r="AK794" s="12">
        <f t="shared" si="1914"/>
        <v>0</v>
      </c>
      <c r="AL794" s="12">
        <f t="shared" si="1914"/>
        <v>0</v>
      </c>
      <c r="AM794" s="12">
        <f t="shared" si="1914"/>
        <v>0</v>
      </c>
      <c r="AN794" s="12">
        <f t="shared" si="1899"/>
        <v>4636.8580000000002</v>
      </c>
      <c r="AO794" s="12">
        <f t="shared" si="1900"/>
        <v>0</v>
      </c>
      <c r="AP794" s="12">
        <f t="shared" si="1901"/>
        <v>0</v>
      </c>
      <c r="AQ794" s="12">
        <f t="shared" si="1914"/>
        <v>0</v>
      </c>
      <c r="AR794" s="1"/>
    </row>
    <row r="795" spans="1:44" ht="47.25" customHeight="1" x14ac:dyDescent="0.25">
      <c r="A795" s="9" t="s">
        <v>897</v>
      </c>
      <c r="B795" s="11">
        <v>400</v>
      </c>
      <c r="C795" s="9"/>
      <c r="D795" s="9"/>
      <c r="E795" s="13" t="s">
        <v>433</v>
      </c>
      <c r="F795" s="12">
        <f t="shared" si="1909"/>
        <v>5018.7</v>
      </c>
      <c r="G795" s="12">
        <f t="shared" si="1909"/>
        <v>0</v>
      </c>
      <c r="H795" s="12">
        <f t="shared" si="1909"/>
        <v>0</v>
      </c>
      <c r="I795" s="12">
        <f t="shared" si="1909"/>
        <v>0</v>
      </c>
      <c r="J795" s="12">
        <f t="shared" si="1909"/>
        <v>0</v>
      </c>
      <c r="K795" s="12">
        <f t="shared" si="1909"/>
        <v>0</v>
      </c>
      <c r="L795" s="12">
        <f t="shared" si="1864"/>
        <v>5018.7</v>
      </c>
      <c r="M795" s="12">
        <f t="shared" si="1865"/>
        <v>0</v>
      </c>
      <c r="N795" s="12">
        <f t="shared" si="1866"/>
        <v>0</v>
      </c>
      <c r="O795" s="12">
        <f t="shared" si="1910"/>
        <v>0</v>
      </c>
      <c r="P795" s="12">
        <f t="shared" si="1910"/>
        <v>0</v>
      </c>
      <c r="Q795" s="12">
        <f t="shared" si="1910"/>
        <v>0</v>
      </c>
      <c r="R795" s="12">
        <f t="shared" si="1879"/>
        <v>5018.7</v>
      </c>
      <c r="S795" s="12">
        <f t="shared" si="1880"/>
        <v>0</v>
      </c>
      <c r="T795" s="12">
        <f t="shared" si="1881"/>
        <v>0</v>
      </c>
      <c r="U795" s="12">
        <f t="shared" si="1911"/>
        <v>0</v>
      </c>
      <c r="V795" s="12">
        <f t="shared" si="1911"/>
        <v>0</v>
      </c>
      <c r="W795" s="12">
        <f t="shared" si="1870"/>
        <v>5018.7</v>
      </c>
      <c r="X795" s="12">
        <f t="shared" si="1871"/>
        <v>0</v>
      </c>
      <c r="Y795" s="12">
        <f t="shared" si="1872"/>
        <v>0</v>
      </c>
      <c r="Z795" s="12">
        <f t="shared" si="1912"/>
        <v>-381.84199999999998</v>
      </c>
      <c r="AA795" s="12">
        <f t="shared" si="1912"/>
        <v>0</v>
      </c>
      <c r="AB795" s="12">
        <f t="shared" si="1912"/>
        <v>0</v>
      </c>
      <c r="AC795" s="12">
        <f t="shared" si="1855"/>
        <v>4636.8580000000002</v>
      </c>
      <c r="AD795" s="12">
        <f t="shared" si="1856"/>
        <v>0</v>
      </c>
      <c r="AE795" s="12">
        <f t="shared" si="1857"/>
        <v>0</v>
      </c>
      <c r="AF795" s="12">
        <f t="shared" si="1913"/>
        <v>0</v>
      </c>
      <c r="AG795" s="12">
        <f t="shared" si="1913"/>
        <v>0</v>
      </c>
      <c r="AH795" s="12">
        <f t="shared" si="1842"/>
        <v>4636.8580000000002</v>
      </c>
      <c r="AI795" s="12">
        <f t="shared" si="1843"/>
        <v>0</v>
      </c>
      <c r="AJ795" s="12">
        <f t="shared" si="1844"/>
        <v>0</v>
      </c>
      <c r="AK795" s="12">
        <f t="shared" si="1914"/>
        <v>0</v>
      </c>
      <c r="AL795" s="12">
        <f t="shared" si="1914"/>
        <v>0</v>
      </c>
      <c r="AM795" s="12">
        <f t="shared" si="1914"/>
        <v>0</v>
      </c>
      <c r="AN795" s="12">
        <f t="shared" si="1899"/>
        <v>4636.8580000000002</v>
      </c>
      <c r="AO795" s="12">
        <f t="shared" si="1900"/>
        <v>0</v>
      </c>
      <c r="AP795" s="12">
        <f t="shared" si="1901"/>
        <v>0</v>
      </c>
      <c r="AQ795" s="12">
        <f t="shared" si="1914"/>
        <v>0</v>
      </c>
      <c r="AR795" s="1"/>
    </row>
    <row r="796" spans="1:44" ht="15.75" customHeight="1" x14ac:dyDescent="0.25">
      <c r="A796" s="9" t="s">
        <v>897</v>
      </c>
      <c r="B796" s="11">
        <v>410</v>
      </c>
      <c r="C796" s="9"/>
      <c r="D796" s="9"/>
      <c r="E796" s="13" t="s">
        <v>434</v>
      </c>
      <c r="F796" s="12">
        <f t="shared" si="1909"/>
        <v>5018.7</v>
      </c>
      <c r="G796" s="12">
        <f t="shared" si="1909"/>
        <v>0</v>
      </c>
      <c r="H796" s="12">
        <f t="shared" si="1909"/>
        <v>0</v>
      </c>
      <c r="I796" s="12">
        <f t="shared" si="1909"/>
        <v>0</v>
      </c>
      <c r="J796" s="12">
        <f t="shared" si="1909"/>
        <v>0</v>
      </c>
      <c r="K796" s="12">
        <f t="shared" si="1909"/>
        <v>0</v>
      </c>
      <c r="L796" s="12">
        <f t="shared" si="1864"/>
        <v>5018.7</v>
      </c>
      <c r="M796" s="12">
        <f t="shared" si="1865"/>
        <v>0</v>
      </c>
      <c r="N796" s="12">
        <f t="shared" si="1866"/>
        <v>0</v>
      </c>
      <c r="O796" s="12">
        <f t="shared" si="1910"/>
        <v>0</v>
      </c>
      <c r="P796" s="12">
        <f t="shared" si="1910"/>
        <v>0</v>
      </c>
      <c r="Q796" s="12">
        <f t="shared" si="1910"/>
        <v>0</v>
      </c>
      <c r="R796" s="12">
        <f t="shared" si="1879"/>
        <v>5018.7</v>
      </c>
      <c r="S796" s="12">
        <f t="shared" si="1880"/>
        <v>0</v>
      </c>
      <c r="T796" s="12">
        <f t="shared" si="1881"/>
        <v>0</v>
      </c>
      <c r="U796" s="12">
        <f t="shared" si="1911"/>
        <v>0</v>
      </c>
      <c r="V796" s="12">
        <f t="shared" si="1911"/>
        <v>0</v>
      </c>
      <c r="W796" s="12">
        <f t="shared" si="1870"/>
        <v>5018.7</v>
      </c>
      <c r="X796" s="12">
        <f t="shared" si="1871"/>
        <v>0</v>
      </c>
      <c r="Y796" s="12">
        <f t="shared" si="1872"/>
        <v>0</v>
      </c>
      <c r="Z796" s="12">
        <f t="shared" si="1912"/>
        <v>-381.84199999999998</v>
      </c>
      <c r="AA796" s="12">
        <f t="shared" si="1912"/>
        <v>0</v>
      </c>
      <c r="AB796" s="12">
        <f t="shared" si="1912"/>
        <v>0</v>
      </c>
      <c r="AC796" s="12">
        <f t="shared" si="1855"/>
        <v>4636.8580000000002</v>
      </c>
      <c r="AD796" s="12">
        <f t="shared" si="1856"/>
        <v>0</v>
      </c>
      <c r="AE796" s="12">
        <f t="shared" si="1857"/>
        <v>0</v>
      </c>
      <c r="AF796" s="12">
        <f t="shared" si="1913"/>
        <v>0</v>
      </c>
      <c r="AG796" s="12">
        <f t="shared" si="1913"/>
        <v>0</v>
      </c>
      <c r="AH796" s="12">
        <f t="shared" si="1842"/>
        <v>4636.8580000000002</v>
      </c>
      <c r="AI796" s="12">
        <f t="shared" si="1843"/>
        <v>0</v>
      </c>
      <c r="AJ796" s="12">
        <f t="shared" si="1844"/>
        <v>0</v>
      </c>
      <c r="AK796" s="12">
        <f t="shared" si="1914"/>
        <v>0</v>
      </c>
      <c r="AL796" s="12">
        <f t="shared" si="1914"/>
        <v>0</v>
      </c>
      <c r="AM796" s="12">
        <f t="shared" si="1914"/>
        <v>0</v>
      </c>
      <c r="AN796" s="12">
        <f t="shared" si="1899"/>
        <v>4636.8580000000002</v>
      </c>
      <c r="AO796" s="12">
        <f t="shared" si="1900"/>
        <v>0</v>
      </c>
      <c r="AP796" s="12">
        <f t="shared" si="1901"/>
        <v>0</v>
      </c>
      <c r="AQ796" s="12">
        <f t="shared" si="1914"/>
        <v>0</v>
      </c>
      <c r="AR796" s="1"/>
    </row>
    <row r="797" spans="1:44" ht="15.75" customHeight="1" x14ac:dyDescent="0.25">
      <c r="A797" s="9" t="s">
        <v>897</v>
      </c>
      <c r="B797" s="11">
        <v>410</v>
      </c>
      <c r="C797" s="9" t="s">
        <v>186</v>
      </c>
      <c r="D797" s="9" t="s">
        <v>192</v>
      </c>
      <c r="E797" s="13" t="s">
        <v>401</v>
      </c>
      <c r="F797" s="12">
        <v>5018.7</v>
      </c>
      <c r="G797" s="12"/>
      <c r="H797" s="12"/>
      <c r="I797" s="12"/>
      <c r="J797" s="12"/>
      <c r="K797" s="12"/>
      <c r="L797" s="12">
        <f t="shared" si="1864"/>
        <v>5018.7</v>
      </c>
      <c r="M797" s="12">
        <f t="shared" si="1865"/>
        <v>0</v>
      </c>
      <c r="N797" s="12">
        <f t="shared" si="1866"/>
        <v>0</v>
      </c>
      <c r="O797" s="12"/>
      <c r="P797" s="12"/>
      <c r="Q797" s="12"/>
      <c r="R797" s="12">
        <f t="shared" si="1879"/>
        <v>5018.7</v>
      </c>
      <c r="S797" s="12">
        <f t="shared" si="1880"/>
        <v>0</v>
      </c>
      <c r="T797" s="12">
        <f t="shared" si="1881"/>
        <v>0</v>
      </c>
      <c r="U797" s="12"/>
      <c r="V797" s="12"/>
      <c r="W797" s="12">
        <f t="shared" si="1870"/>
        <v>5018.7</v>
      </c>
      <c r="X797" s="12">
        <f t="shared" si="1871"/>
        <v>0</v>
      </c>
      <c r="Y797" s="12">
        <f t="shared" si="1872"/>
        <v>0</v>
      </c>
      <c r="Z797" s="12">
        <v>-381.84199999999998</v>
      </c>
      <c r="AA797" s="12"/>
      <c r="AB797" s="12"/>
      <c r="AC797" s="12">
        <f t="shared" si="1855"/>
        <v>4636.8580000000002</v>
      </c>
      <c r="AD797" s="12">
        <f t="shared" si="1856"/>
        <v>0</v>
      </c>
      <c r="AE797" s="12">
        <f t="shared" si="1857"/>
        <v>0</v>
      </c>
      <c r="AF797" s="12"/>
      <c r="AG797" s="12"/>
      <c r="AH797" s="12">
        <f t="shared" si="1842"/>
        <v>4636.8580000000002</v>
      </c>
      <c r="AI797" s="12">
        <f t="shared" si="1843"/>
        <v>0</v>
      </c>
      <c r="AJ797" s="12">
        <f t="shared" si="1844"/>
        <v>0</v>
      </c>
      <c r="AK797" s="12"/>
      <c r="AL797" s="12"/>
      <c r="AM797" s="12"/>
      <c r="AN797" s="12">
        <f t="shared" si="1899"/>
        <v>4636.8580000000002</v>
      </c>
      <c r="AO797" s="12">
        <f t="shared" si="1900"/>
        <v>0</v>
      </c>
      <c r="AP797" s="12">
        <f t="shared" si="1901"/>
        <v>0</v>
      </c>
      <c r="AQ797" s="12"/>
      <c r="AR797" s="1"/>
    </row>
    <row r="798" spans="1:44" s="26" customFormat="1" ht="31.5" customHeight="1" x14ac:dyDescent="0.25">
      <c r="A798" s="27" t="s">
        <v>258</v>
      </c>
      <c r="B798" s="28"/>
      <c r="C798" s="27"/>
      <c r="D798" s="27"/>
      <c r="E798" s="23" t="s">
        <v>503</v>
      </c>
      <c r="F798" s="29">
        <f t="shared" ref="F798:K799" si="1915">F799</f>
        <v>279869.40000000002</v>
      </c>
      <c r="G798" s="29">
        <f t="shared" si="1915"/>
        <v>266867.7</v>
      </c>
      <c r="H798" s="29">
        <f t="shared" si="1915"/>
        <v>266867.7</v>
      </c>
      <c r="I798" s="29">
        <f t="shared" si="1915"/>
        <v>-162.10300000000007</v>
      </c>
      <c r="J798" s="29">
        <f t="shared" si="1915"/>
        <v>0</v>
      </c>
      <c r="K798" s="29">
        <f t="shared" si="1915"/>
        <v>0</v>
      </c>
      <c r="L798" s="29">
        <f t="shared" si="1864"/>
        <v>279707.29700000002</v>
      </c>
      <c r="M798" s="29">
        <f t="shared" si="1865"/>
        <v>266867.7</v>
      </c>
      <c r="N798" s="29">
        <f t="shared" si="1866"/>
        <v>266867.7</v>
      </c>
      <c r="O798" s="29">
        <f t="shared" ref="O798:Q799" si="1916">O799</f>
        <v>0</v>
      </c>
      <c r="P798" s="29">
        <f t="shared" si="1916"/>
        <v>0</v>
      </c>
      <c r="Q798" s="29">
        <f t="shared" si="1916"/>
        <v>0</v>
      </c>
      <c r="R798" s="12">
        <f t="shared" si="1879"/>
        <v>279707.29700000002</v>
      </c>
      <c r="S798" s="12">
        <f t="shared" si="1880"/>
        <v>266867.7</v>
      </c>
      <c r="T798" s="12">
        <f t="shared" si="1881"/>
        <v>266867.7</v>
      </c>
      <c r="U798" s="29">
        <f t="shared" ref="U798:V799" si="1917">U799</f>
        <v>0</v>
      </c>
      <c r="V798" s="29">
        <f t="shared" si="1917"/>
        <v>0</v>
      </c>
      <c r="W798" s="12">
        <f t="shared" si="1870"/>
        <v>279707.29700000002</v>
      </c>
      <c r="X798" s="12">
        <f t="shared" si="1871"/>
        <v>266867.7</v>
      </c>
      <c r="Y798" s="12">
        <f t="shared" si="1872"/>
        <v>266867.7</v>
      </c>
      <c r="Z798" s="29">
        <f t="shared" ref="Z798:AB799" si="1918">Z799</f>
        <v>6431.8019999999997</v>
      </c>
      <c r="AA798" s="29">
        <f t="shared" si="1918"/>
        <v>0</v>
      </c>
      <c r="AB798" s="29">
        <f t="shared" si="1918"/>
        <v>0</v>
      </c>
      <c r="AC798" s="12">
        <f t="shared" si="1855"/>
        <v>286139.09900000005</v>
      </c>
      <c r="AD798" s="12">
        <f t="shared" si="1856"/>
        <v>266867.7</v>
      </c>
      <c r="AE798" s="12">
        <f t="shared" si="1857"/>
        <v>266867.7</v>
      </c>
      <c r="AF798" s="29">
        <f t="shared" ref="AF798:AG799" si="1919">AF799</f>
        <v>0</v>
      </c>
      <c r="AG798" s="29">
        <f t="shared" si="1919"/>
        <v>0</v>
      </c>
      <c r="AH798" s="29">
        <f t="shared" si="1842"/>
        <v>286139.09900000005</v>
      </c>
      <c r="AI798" s="29">
        <f t="shared" si="1843"/>
        <v>266867.7</v>
      </c>
      <c r="AJ798" s="29">
        <f t="shared" si="1844"/>
        <v>266867.7</v>
      </c>
      <c r="AK798" s="29">
        <f t="shared" ref="AK798:AQ798" si="1920">AK799</f>
        <v>116.09</v>
      </c>
      <c r="AL798" s="29">
        <f t="shared" si="1920"/>
        <v>0</v>
      </c>
      <c r="AM798" s="29">
        <f t="shared" si="1920"/>
        <v>0</v>
      </c>
      <c r="AN798" s="29">
        <f t="shared" si="1899"/>
        <v>286255.18900000007</v>
      </c>
      <c r="AO798" s="29">
        <f t="shared" si="1900"/>
        <v>266867.7</v>
      </c>
      <c r="AP798" s="29">
        <f t="shared" si="1901"/>
        <v>266867.7</v>
      </c>
      <c r="AQ798" s="29">
        <f t="shared" si="1920"/>
        <v>0</v>
      </c>
      <c r="AR798" s="25"/>
    </row>
    <row r="799" spans="1:44" ht="31.5" customHeight="1" x14ac:dyDescent="0.25">
      <c r="A799" s="9" t="s">
        <v>259</v>
      </c>
      <c r="B799" s="11"/>
      <c r="C799" s="9"/>
      <c r="D799" s="9"/>
      <c r="E799" s="13" t="s">
        <v>504</v>
      </c>
      <c r="F799" s="12">
        <f t="shared" si="1915"/>
        <v>279869.40000000002</v>
      </c>
      <c r="G799" s="12">
        <f t="shared" si="1915"/>
        <v>266867.7</v>
      </c>
      <c r="H799" s="12">
        <f t="shared" si="1915"/>
        <v>266867.7</v>
      </c>
      <c r="I799" s="12">
        <f t="shared" si="1915"/>
        <v>-162.10300000000007</v>
      </c>
      <c r="J799" s="12">
        <f t="shared" si="1915"/>
        <v>0</v>
      </c>
      <c r="K799" s="12">
        <f t="shared" si="1915"/>
        <v>0</v>
      </c>
      <c r="L799" s="12">
        <f t="shared" si="1864"/>
        <v>279707.29700000002</v>
      </c>
      <c r="M799" s="12">
        <f t="shared" si="1865"/>
        <v>266867.7</v>
      </c>
      <c r="N799" s="12">
        <f t="shared" si="1866"/>
        <v>266867.7</v>
      </c>
      <c r="O799" s="12">
        <f t="shared" si="1916"/>
        <v>0</v>
      </c>
      <c r="P799" s="12">
        <f t="shared" si="1916"/>
        <v>0</v>
      </c>
      <c r="Q799" s="12">
        <f t="shared" si="1916"/>
        <v>0</v>
      </c>
      <c r="R799" s="12">
        <f t="shared" si="1879"/>
        <v>279707.29700000002</v>
      </c>
      <c r="S799" s="12">
        <f t="shared" si="1880"/>
        <v>266867.7</v>
      </c>
      <c r="T799" s="12">
        <f t="shared" si="1881"/>
        <v>266867.7</v>
      </c>
      <c r="U799" s="12">
        <f t="shared" si="1917"/>
        <v>0</v>
      </c>
      <c r="V799" s="12">
        <f t="shared" si="1917"/>
        <v>0</v>
      </c>
      <c r="W799" s="12">
        <f t="shared" si="1870"/>
        <v>279707.29700000002</v>
      </c>
      <c r="X799" s="12">
        <f t="shared" si="1871"/>
        <v>266867.7</v>
      </c>
      <c r="Y799" s="12">
        <f t="shared" si="1872"/>
        <v>266867.7</v>
      </c>
      <c r="Z799" s="12">
        <f t="shared" si="1918"/>
        <v>6431.8019999999997</v>
      </c>
      <c r="AA799" s="12">
        <f t="shared" si="1918"/>
        <v>0</v>
      </c>
      <c r="AB799" s="12">
        <f t="shared" si="1918"/>
        <v>0</v>
      </c>
      <c r="AC799" s="12">
        <f t="shared" si="1855"/>
        <v>286139.09900000005</v>
      </c>
      <c r="AD799" s="12">
        <f t="shared" si="1856"/>
        <v>266867.7</v>
      </c>
      <c r="AE799" s="12">
        <f t="shared" si="1857"/>
        <v>266867.7</v>
      </c>
      <c r="AF799" s="12">
        <f t="shared" si="1919"/>
        <v>0</v>
      </c>
      <c r="AG799" s="12">
        <f t="shared" si="1919"/>
        <v>0</v>
      </c>
      <c r="AH799" s="12">
        <f t="shared" si="1842"/>
        <v>286139.09900000005</v>
      </c>
      <c r="AI799" s="12">
        <f t="shared" si="1843"/>
        <v>266867.7</v>
      </c>
      <c r="AJ799" s="12">
        <f t="shared" si="1844"/>
        <v>266867.7</v>
      </c>
      <c r="AK799" s="12">
        <f t="shared" ref="AK799:AQ799" si="1921">AK800</f>
        <v>116.09</v>
      </c>
      <c r="AL799" s="12">
        <f t="shared" si="1921"/>
        <v>0</v>
      </c>
      <c r="AM799" s="12">
        <f t="shared" si="1921"/>
        <v>0</v>
      </c>
      <c r="AN799" s="12">
        <f t="shared" si="1899"/>
        <v>286255.18900000007</v>
      </c>
      <c r="AO799" s="12">
        <f t="shared" si="1900"/>
        <v>266867.7</v>
      </c>
      <c r="AP799" s="12">
        <f t="shared" si="1901"/>
        <v>266867.7</v>
      </c>
      <c r="AQ799" s="12">
        <f t="shared" si="1921"/>
        <v>0</v>
      </c>
      <c r="AR799" s="1"/>
    </row>
    <row r="800" spans="1:44" ht="78.75" customHeight="1" x14ac:dyDescent="0.25">
      <c r="A800" s="9" t="s">
        <v>14</v>
      </c>
      <c r="B800" s="11"/>
      <c r="C800" s="9"/>
      <c r="D800" s="9"/>
      <c r="E800" s="17" t="s">
        <v>914</v>
      </c>
      <c r="F800" s="12">
        <f t="shared" ref="F800:K800" si="1922">F801+F804+F807</f>
        <v>279869.40000000002</v>
      </c>
      <c r="G800" s="12">
        <f t="shared" si="1922"/>
        <v>266867.7</v>
      </c>
      <c r="H800" s="12">
        <f t="shared" si="1922"/>
        <v>266867.7</v>
      </c>
      <c r="I800" s="12">
        <f t="shared" si="1922"/>
        <v>-162.10300000000007</v>
      </c>
      <c r="J800" s="12">
        <f t="shared" si="1922"/>
        <v>0</v>
      </c>
      <c r="K800" s="12">
        <f t="shared" si="1922"/>
        <v>0</v>
      </c>
      <c r="L800" s="12">
        <f t="shared" si="1864"/>
        <v>279707.29700000002</v>
      </c>
      <c r="M800" s="12">
        <f t="shared" si="1865"/>
        <v>266867.7</v>
      </c>
      <c r="N800" s="12">
        <f t="shared" si="1866"/>
        <v>266867.7</v>
      </c>
      <c r="O800" s="12">
        <f t="shared" ref="O800:Q800" si="1923">O801+O804+O807</f>
        <v>0</v>
      </c>
      <c r="P800" s="12">
        <f t="shared" si="1923"/>
        <v>0</v>
      </c>
      <c r="Q800" s="12">
        <f t="shared" si="1923"/>
        <v>0</v>
      </c>
      <c r="R800" s="12">
        <f t="shared" si="1879"/>
        <v>279707.29700000002</v>
      </c>
      <c r="S800" s="12">
        <f t="shared" si="1880"/>
        <v>266867.7</v>
      </c>
      <c r="T800" s="12">
        <f t="shared" si="1881"/>
        <v>266867.7</v>
      </c>
      <c r="U800" s="12">
        <f t="shared" ref="U800:V800" si="1924">U801+U804+U807</f>
        <v>0</v>
      </c>
      <c r="V800" s="12">
        <f t="shared" si="1924"/>
        <v>0</v>
      </c>
      <c r="W800" s="12">
        <f t="shared" si="1870"/>
        <v>279707.29700000002</v>
      </c>
      <c r="X800" s="12">
        <f t="shared" si="1871"/>
        <v>266867.7</v>
      </c>
      <c r="Y800" s="12">
        <f t="shared" si="1872"/>
        <v>266867.7</v>
      </c>
      <c r="Z800" s="12">
        <f t="shared" ref="Z800:AB800" si="1925">Z801+Z804+Z807</f>
        <v>6431.8019999999997</v>
      </c>
      <c r="AA800" s="12">
        <f t="shared" si="1925"/>
        <v>0</v>
      </c>
      <c r="AB800" s="12">
        <f t="shared" si="1925"/>
        <v>0</v>
      </c>
      <c r="AC800" s="12">
        <f t="shared" si="1855"/>
        <v>286139.09900000005</v>
      </c>
      <c r="AD800" s="12">
        <f t="shared" si="1856"/>
        <v>266867.7</v>
      </c>
      <c r="AE800" s="12">
        <f t="shared" si="1857"/>
        <v>266867.7</v>
      </c>
      <c r="AF800" s="12">
        <f t="shared" ref="AF800:AG800" si="1926">AF801+AF804+AF807</f>
        <v>0</v>
      </c>
      <c r="AG800" s="12">
        <f t="shared" si="1926"/>
        <v>0</v>
      </c>
      <c r="AH800" s="12">
        <f t="shared" si="1842"/>
        <v>286139.09900000005</v>
      </c>
      <c r="AI800" s="12">
        <f t="shared" si="1843"/>
        <v>266867.7</v>
      </c>
      <c r="AJ800" s="12">
        <f t="shared" si="1844"/>
        <v>266867.7</v>
      </c>
      <c r="AK800" s="12">
        <f t="shared" ref="AK800:AQ800" si="1927">AK801+AK804+AK807</f>
        <v>116.09</v>
      </c>
      <c r="AL800" s="12">
        <f t="shared" ref="AL800:AM800" si="1928">AL801+AL804+AL807</f>
        <v>0</v>
      </c>
      <c r="AM800" s="12">
        <f t="shared" si="1928"/>
        <v>0</v>
      </c>
      <c r="AN800" s="12">
        <f t="shared" si="1899"/>
        <v>286255.18900000007</v>
      </c>
      <c r="AO800" s="12">
        <f t="shared" si="1900"/>
        <v>266867.7</v>
      </c>
      <c r="AP800" s="12">
        <f t="shared" si="1901"/>
        <v>266867.7</v>
      </c>
      <c r="AQ800" s="12">
        <f t="shared" si="1927"/>
        <v>0</v>
      </c>
    </row>
    <row r="801" spans="1:44" ht="94.5" customHeight="1" x14ac:dyDescent="0.25">
      <c r="A801" s="9" t="s">
        <v>14</v>
      </c>
      <c r="B801" s="11">
        <v>100</v>
      </c>
      <c r="C801" s="9"/>
      <c r="D801" s="9"/>
      <c r="E801" s="13" t="s">
        <v>423</v>
      </c>
      <c r="F801" s="12">
        <f t="shared" ref="F801:K802" si="1929">F802</f>
        <v>101799.7</v>
      </c>
      <c r="G801" s="12">
        <f t="shared" si="1929"/>
        <v>91928.1</v>
      </c>
      <c r="H801" s="12">
        <f t="shared" si="1929"/>
        <v>91928.1</v>
      </c>
      <c r="I801" s="12">
        <f t="shared" si="1929"/>
        <v>1097.3</v>
      </c>
      <c r="J801" s="12">
        <f t="shared" si="1929"/>
        <v>0</v>
      </c>
      <c r="K801" s="12">
        <f t="shared" si="1929"/>
        <v>0</v>
      </c>
      <c r="L801" s="12">
        <f t="shared" si="1864"/>
        <v>102897</v>
      </c>
      <c r="M801" s="12">
        <f t="shared" si="1865"/>
        <v>91928.1</v>
      </c>
      <c r="N801" s="12">
        <f t="shared" si="1866"/>
        <v>91928.1</v>
      </c>
      <c r="O801" s="12">
        <f t="shared" ref="O801:Q802" si="1930">O802</f>
        <v>0</v>
      </c>
      <c r="P801" s="12">
        <f t="shared" si="1930"/>
        <v>0</v>
      </c>
      <c r="Q801" s="12">
        <f t="shared" si="1930"/>
        <v>0</v>
      </c>
      <c r="R801" s="12">
        <f t="shared" si="1879"/>
        <v>102897</v>
      </c>
      <c r="S801" s="12">
        <f t="shared" si="1880"/>
        <v>91928.1</v>
      </c>
      <c r="T801" s="12">
        <f t="shared" si="1881"/>
        <v>91928.1</v>
      </c>
      <c r="U801" s="12">
        <f t="shared" ref="U801:V802" si="1931">U802</f>
        <v>0</v>
      </c>
      <c r="V801" s="12">
        <f t="shared" si="1931"/>
        <v>0</v>
      </c>
      <c r="W801" s="12">
        <f t="shared" si="1870"/>
        <v>102897</v>
      </c>
      <c r="X801" s="12">
        <f t="shared" si="1871"/>
        <v>91928.1</v>
      </c>
      <c r="Y801" s="12">
        <f t="shared" si="1872"/>
        <v>91928.1</v>
      </c>
      <c r="Z801" s="12">
        <f t="shared" ref="Z801:AB802" si="1932">Z802</f>
        <v>1089.3699999999999</v>
      </c>
      <c r="AA801" s="12">
        <f t="shared" si="1932"/>
        <v>0</v>
      </c>
      <c r="AB801" s="12">
        <f t="shared" si="1932"/>
        <v>0</v>
      </c>
      <c r="AC801" s="12">
        <f t="shared" si="1855"/>
        <v>103986.37</v>
      </c>
      <c r="AD801" s="12">
        <f t="shared" si="1856"/>
        <v>91928.1</v>
      </c>
      <c r="AE801" s="12">
        <f t="shared" si="1857"/>
        <v>91928.1</v>
      </c>
      <c r="AF801" s="12">
        <f t="shared" ref="AF801:AG802" si="1933">AF802</f>
        <v>0</v>
      </c>
      <c r="AG801" s="12">
        <f t="shared" si="1933"/>
        <v>0</v>
      </c>
      <c r="AH801" s="12">
        <f t="shared" si="1842"/>
        <v>103986.37</v>
      </c>
      <c r="AI801" s="12">
        <f t="shared" si="1843"/>
        <v>91928.1</v>
      </c>
      <c r="AJ801" s="12">
        <f t="shared" si="1844"/>
        <v>91928.1</v>
      </c>
      <c r="AK801" s="12">
        <f t="shared" ref="AK801:AQ802" si="1934">AK802</f>
        <v>0</v>
      </c>
      <c r="AL801" s="12">
        <f t="shared" si="1934"/>
        <v>0</v>
      </c>
      <c r="AM801" s="12">
        <f t="shared" si="1934"/>
        <v>0</v>
      </c>
      <c r="AN801" s="12">
        <f t="shared" si="1899"/>
        <v>103986.37</v>
      </c>
      <c r="AO801" s="12">
        <f t="shared" si="1900"/>
        <v>91928.1</v>
      </c>
      <c r="AP801" s="12">
        <f t="shared" si="1901"/>
        <v>91928.1</v>
      </c>
      <c r="AQ801" s="12">
        <f t="shared" si="1934"/>
        <v>0</v>
      </c>
    </row>
    <row r="802" spans="1:44" ht="31.5" customHeight="1" x14ac:dyDescent="0.25">
      <c r="A802" s="9" t="s">
        <v>14</v>
      </c>
      <c r="B802" s="11">
        <v>110</v>
      </c>
      <c r="C802" s="9"/>
      <c r="D802" s="9"/>
      <c r="E802" s="13" t="s">
        <v>424</v>
      </c>
      <c r="F802" s="12">
        <f t="shared" si="1929"/>
        <v>101799.7</v>
      </c>
      <c r="G802" s="12">
        <f t="shared" si="1929"/>
        <v>91928.1</v>
      </c>
      <c r="H802" s="12">
        <f t="shared" si="1929"/>
        <v>91928.1</v>
      </c>
      <c r="I802" s="12">
        <f t="shared" si="1929"/>
        <v>1097.3</v>
      </c>
      <c r="J802" s="12">
        <f t="shared" si="1929"/>
        <v>0</v>
      </c>
      <c r="K802" s="12">
        <f t="shared" si="1929"/>
        <v>0</v>
      </c>
      <c r="L802" s="12">
        <f t="shared" si="1864"/>
        <v>102897</v>
      </c>
      <c r="M802" s="12">
        <f t="shared" si="1865"/>
        <v>91928.1</v>
      </c>
      <c r="N802" s="12">
        <f t="shared" si="1866"/>
        <v>91928.1</v>
      </c>
      <c r="O802" s="12">
        <f t="shared" si="1930"/>
        <v>0</v>
      </c>
      <c r="P802" s="12">
        <f t="shared" si="1930"/>
        <v>0</v>
      </c>
      <c r="Q802" s="12">
        <f t="shared" si="1930"/>
        <v>0</v>
      </c>
      <c r="R802" s="12">
        <f t="shared" si="1879"/>
        <v>102897</v>
      </c>
      <c r="S802" s="12">
        <f t="shared" si="1880"/>
        <v>91928.1</v>
      </c>
      <c r="T802" s="12">
        <f t="shared" si="1881"/>
        <v>91928.1</v>
      </c>
      <c r="U802" s="12">
        <f t="shared" si="1931"/>
        <v>0</v>
      </c>
      <c r="V802" s="12">
        <f t="shared" si="1931"/>
        <v>0</v>
      </c>
      <c r="W802" s="12">
        <f t="shared" si="1870"/>
        <v>102897</v>
      </c>
      <c r="X802" s="12">
        <f t="shared" si="1871"/>
        <v>91928.1</v>
      </c>
      <c r="Y802" s="12">
        <f t="shared" si="1872"/>
        <v>91928.1</v>
      </c>
      <c r="Z802" s="12">
        <f t="shared" si="1932"/>
        <v>1089.3699999999999</v>
      </c>
      <c r="AA802" s="12">
        <f t="shared" si="1932"/>
        <v>0</v>
      </c>
      <c r="AB802" s="12">
        <f t="shared" si="1932"/>
        <v>0</v>
      </c>
      <c r="AC802" s="12">
        <f t="shared" si="1855"/>
        <v>103986.37</v>
      </c>
      <c r="AD802" s="12">
        <f t="shared" si="1856"/>
        <v>91928.1</v>
      </c>
      <c r="AE802" s="12">
        <f t="shared" si="1857"/>
        <v>91928.1</v>
      </c>
      <c r="AF802" s="12">
        <f t="shared" si="1933"/>
        <v>0</v>
      </c>
      <c r="AG802" s="12">
        <f t="shared" si="1933"/>
        <v>0</v>
      </c>
      <c r="AH802" s="12">
        <f t="shared" si="1842"/>
        <v>103986.37</v>
      </c>
      <c r="AI802" s="12">
        <f t="shared" si="1843"/>
        <v>91928.1</v>
      </c>
      <c r="AJ802" s="12">
        <f t="shared" si="1844"/>
        <v>91928.1</v>
      </c>
      <c r="AK802" s="12">
        <f t="shared" si="1934"/>
        <v>0</v>
      </c>
      <c r="AL802" s="12">
        <f t="shared" si="1934"/>
        <v>0</v>
      </c>
      <c r="AM802" s="12">
        <f t="shared" si="1934"/>
        <v>0</v>
      </c>
      <c r="AN802" s="12">
        <f t="shared" si="1899"/>
        <v>103986.37</v>
      </c>
      <c r="AO802" s="12">
        <f t="shared" si="1900"/>
        <v>91928.1</v>
      </c>
      <c r="AP802" s="12">
        <f t="shared" si="1901"/>
        <v>91928.1</v>
      </c>
      <c r="AQ802" s="12">
        <f t="shared" si="1934"/>
        <v>0</v>
      </c>
    </row>
    <row r="803" spans="1:44" ht="31.5" customHeight="1" x14ac:dyDescent="0.25">
      <c r="A803" s="9" t="s">
        <v>14</v>
      </c>
      <c r="B803" s="11">
        <v>110</v>
      </c>
      <c r="C803" s="9" t="s">
        <v>196</v>
      </c>
      <c r="D803" s="9" t="s">
        <v>196</v>
      </c>
      <c r="E803" s="13" t="s">
        <v>406</v>
      </c>
      <c r="F803" s="12">
        <v>101799.7</v>
      </c>
      <c r="G803" s="12">
        <v>91928.1</v>
      </c>
      <c r="H803" s="12">
        <v>91928.1</v>
      </c>
      <c r="I803" s="12">
        <f>441.3+898.1+438.6-680.7</f>
        <v>1097.3</v>
      </c>
      <c r="J803" s="12"/>
      <c r="K803" s="12"/>
      <c r="L803" s="12">
        <f t="shared" si="1864"/>
        <v>102897</v>
      </c>
      <c r="M803" s="12">
        <f t="shared" si="1865"/>
        <v>91928.1</v>
      </c>
      <c r="N803" s="12">
        <f t="shared" si="1866"/>
        <v>91928.1</v>
      </c>
      <c r="O803" s="12"/>
      <c r="P803" s="12"/>
      <c r="Q803" s="12"/>
      <c r="R803" s="12">
        <f t="shared" si="1879"/>
        <v>102897</v>
      </c>
      <c r="S803" s="12">
        <f t="shared" si="1880"/>
        <v>91928.1</v>
      </c>
      <c r="T803" s="12">
        <f t="shared" si="1881"/>
        <v>91928.1</v>
      </c>
      <c r="U803" s="12"/>
      <c r="V803" s="12"/>
      <c r="W803" s="12">
        <f t="shared" si="1870"/>
        <v>102897</v>
      </c>
      <c r="X803" s="12">
        <f t="shared" si="1871"/>
        <v>91928.1</v>
      </c>
      <c r="Y803" s="12">
        <f t="shared" si="1872"/>
        <v>91928.1</v>
      </c>
      <c r="Z803" s="12">
        <v>1089.3699999999999</v>
      </c>
      <c r="AA803" s="12"/>
      <c r="AB803" s="12"/>
      <c r="AC803" s="12">
        <f t="shared" si="1855"/>
        <v>103986.37</v>
      </c>
      <c r="AD803" s="12">
        <f t="shared" si="1856"/>
        <v>91928.1</v>
      </c>
      <c r="AE803" s="12">
        <f t="shared" si="1857"/>
        <v>91928.1</v>
      </c>
      <c r="AF803" s="12"/>
      <c r="AG803" s="12"/>
      <c r="AH803" s="12">
        <f t="shared" si="1842"/>
        <v>103986.37</v>
      </c>
      <c r="AI803" s="12">
        <f t="shared" si="1843"/>
        <v>91928.1</v>
      </c>
      <c r="AJ803" s="12">
        <f t="shared" si="1844"/>
        <v>91928.1</v>
      </c>
      <c r="AK803" s="12"/>
      <c r="AL803" s="12"/>
      <c r="AM803" s="12"/>
      <c r="AN803" s="12">
        <f t="shared" si="1899"/>
        <v>103986.37</v>
      </c>
      <c r="AO803" s="12">
        <f t="shared" si="1900"/>
        <v>91928.1</v>
      </c>
      <c r="AP803" s="12">
        <f t="shared" si="1901"/>
        <v>91928.1</v>
      </c>
      <c r="AQ803" s="12"/>
    </row>
    <row r="804" spans="1:44" ht="47.25" customHeight="1" x14ac:dyDescent="0.25">
      <c r="A804" s="9" t="s">
        <v>14</v>
      </c>
      <c r="B804" s="11">
        <v>200</v>
      </c>
      <c r="C804" s="9"/>
      <c r="D804" s="9"/>
      <c r="E804" s="13" t="s">
        <v>426</v>
      </c>
      <c r="F804" s="12">
        <f t="shared" ref="F804:K805" si="1935">F805</f>
        <v>31879.4</v>
      </c>
      <c r="G804" s="12">
        <f t="shared" si="1935"/>
        <v>28753</v>
      </c>
      <c r="H804" s="12">
        <f t="shared" si="1935"/>
        <v>28753.3</v>
      </c>
      <c r="I804" s="12">
        <f t="shared" si="1935"/>
        <v>-1259.403</v>
      </c>
      <c r="J804" s="12">
        <f t="shared" si="1935"/>
        <v>0</v>
      </c>
      <c r="K804" s="12">
        <f t="shared" si="1935"/>
        <v>0</v>
      </c>
      <c r="L804" s="12">
        <f t="shared" si="1864"/>
        <v>30619.997000000003</v>
      </c>
      <c r="M804" s="12">
        <f t="shared" si="1865"/>
        <v>28753</v>
      </c>
      <c r="N804" s="12">
        <f t="shared" si="1866"/>
        <v>28753.3</v>
      </c>
      <c r="O804" s="12">
        <f t="shared" ref="O804:Q805" si="1936">O805</f>
        <v>0</v>
      </c>
      <c r="P804" s="12">
        <f t="shared" si="1936"/>
        <v>0</v>
      </c>
      <c r="Q804" s="12">
        <f t="shared" si="1936"/>
        <v>0</v>
      </c>
      <c r="R804" s="12">
        <f t="shared" si="1879"/>
        <v>30619.997000000003</v>
      </c>
      <c r="S804" s="12">
        <f t="shared" si="1880"/>
        <v>28753</v>
      </c>
      <c r="T804" s="12">
        <f t="shared" si="1881"/>
        <v>28753.3</v>
      </c>
      <c r="U804" s="12">
        <f t="shared" ref="U804:V805" si="1937">U805</f>
        <v>0</v>
      </c>
      <c r="V804" s="12">
        <f t="shared" si="1937"/>
        <v>0</v>
      </c>
      <c r="W804" s="12">
        <f t="shared" si="1870"/>
        <v>30619.997000000003</v>
      </c>
      <c r="X804" s="12">
        <f t="shared" si="1871"/>
        <v>28753</v>
      </c>
      <c r="Y804" s="12">
        <f t="shared" si="1872"/>
        <v>28753.3</v>
      </c>
      <c r="Z804" s="12">
        <f t="shared" ref="Z804:AB805" si="1938">Z805</f>
        <v>5342.4319999999998</v>
      </c>
      <c r="AA804" s="12">
        <f t="shared" si="1938"/>
        <v>0</v>
      </c>
      <c r="AB804" s="12">
        <f t="shared" si="1938"/>
        <v>0</v>
      </c>
      <c r="AC804" s="12">
        <f t="shared" si="1855"/>
        <v>35962.429000000004</v>
      </c>
      <c r="AD804" s="12">
        <f t="shared" si="1856"/>
        <v>28753</v>
      </c>
      <c r="AE804" s="12">
        <f t="shared" si="1857"/>
        <v>28753.3</v>
      </c>
      <c r="AF804" s="12">
        <f t="shared" ref="AF804:AG805" si="1939">AF805</f>
        <v>0</v>
      </c>
      <c r="AG804" s="12">
        <f t="shared" si="1939"/>
        <v>0</v>
      </c>
      <c r="AH804" s="12">
        <f t="shared" si="1842"/>
        <v>35962.429000000004</v>
      </c>
      <c r="AI804" s="12">
        <f t="shared" si="1843"/>
        <v>28753</v>
      </c>
      <c r="AJ804" s="12">
        <f t="shared" si="1844"/>
        <v>28753.3</v>
      </c>
      <c r="AK804" s="12">
        <f t="shared" ref="AK804:AQ805" si="1940">AK805</f>
        <v>0</v>
      </c>
      <c r="AL804" s="12">
        <f t="shared" si="1940"/>
        <v>0</v>
      </c>
      <c r="AM804" s="12">
        <f t="shared" si="1940"/>
        <v>0</v>
      </c>
      <c r="AN804" s="12">
        <f t="shared" si="1899"/>
        <v>35962.429000000004</v>
      </c>
      <c r="AO804" s="12">
        <f t="shared" si="1900"/>
        <v>28753</v>
      </c>
      <c r="AP804" s="12">
        <f t="shared" si="1901"/>
        <v>28753.3</v>
      </c>
      <c r="AQ804" s="12">
        <f t="shared" si="1940"/>
        <v>0</v>
      </c>
    </row>
    <row r="805" spans="1:44" ht="47.25" customHeight="1" x14ac:dyDescent="0.25">
      <c r="A805" s="9" t="s">
        <v>14</v>
      </c>
      <c r="B805" s="11">
        <v>240</v>
      </c>
      <c r="C805" s="9"/>
      <c r="D805" s="9"/>
      <c r="E805" s="13" t="s">
        <v>427</v>
      </c>
      <c r="F805" s="12">
        <f t="shared" si="1935"/>
        <v>31879.4</v>
      </c>
      <c r="G805" s="12">
        <f t="shared" si="1935"/>
        <v>28753</v>
      </c>
      <c r="H805" s="12">
        <f t="shared" si="1935"/>
        <v>28753.3</v>
      </c>
      <c r="I805" s="12">
        <f t="shared" si="1935"/>
        <v>-1259.403</v>
      </c>
      <c r="J805" s="12">
        <f t="shared" si="1935"/>
        <v>0</v>
      </c>
      <c r="K805" s="12">
        <f t="shared" si="1935"/>
        <v>0</v>
      </c>
      <c r="L805" s="12">
        <f t="shared" si="1864"/>
        <v>30619.997000000003</v>
      </c>
      <c r="M805" s="12">
        <f t="shared" si="1865"/>
        <v>28753</v>
      </c>
      <c r="N805" s="12">
        <f t="shared" si="1866"/>
        <v>28753.3</v>
      </c>
      <c r="O805" s="12">
        <f t="shared" si="1936"/>
        <v>0</v>
      </c>
      <c r="P805" s="12">
        <f t="shared" si="1936"/>
        <v>0</v>
      </c>
      <c r="Q805" s="12">
        <f t="shared" si="1936"/>
        <v>0</v>
      </c>
      <c r="R805" s="12">
        <f t="shared" si="1879"/>
        <v>30619.997000000003</v>
      </c>
      <c r="S805" s="12">
        <f t="shared" si="1880"/>
        <v>28753</v>
      </c>
      <c r="T805" s="12">
        <f t="shared" si="1881"/>
        <v>28753.3</v>
      </c>
      <c r="U805" s="12">
        <f t="shared" si="1937"/>
        <v>0</v>
      </c>
      <c r="V805" s="12">
        <f t="shared" si="1937"/>
        <v>0</v>
      </c>
      <c r="W805" s="12">
        <f t="shared" si="1870"/>
        <v>30619.997000000003</v>
      </c>
      <c r="X805" s="12">
        <f t="shared" si="1871"/>
        <v>28753</v>
      </c>
      <c r="Y805" s="12">
        <f t="shared" si="1872"/>
        <v>28753.3</v>
      </c>
      <c r="Z805" s="12">
        <f t="shared" si="1938"/>
        <v>5342.4319999999998</v>
      </c>
      <c r="AA805" s="12">
        <f t="shared" si="1938"/>
        <v>0</v>
      </c>
      <c r="AB805" s="12">
        <f t="shared" si="1938"/>
        <v>0</v>
      </c>
      <c r="AC805" s="12">
        <f t="shared" si="1855"/>
        <v>35962.429000000004</v>
      </c>
      <c r="AD805" s="12">
        <f t="shared" si="1856"/>
        <v>28753</v>
      </c>
      <c r="AE805" s="12">
        <f t="shared" si="1857"/>
        <v>28753.3</v>
      </c>
      <c r="AF805" s="12">
        <f t="shared" si="1939"/>
        <v>0</v>
      </c>
      <c r="AG805" s="12">
        <f t="shared" si="1939"/>
        <v>0</v>
      </c>
      <c r="AH805" s="12">
        <f t="shared" si="1842"/>
        <v>35962.429000000004</v>
      </c>
      <c r="AI805" s="12">
        <f t="shared" si="1843"/>
        <v>28753</v>
      </c>
      <c r="AJ805" s="12">
        <f t="shared" si="1844"/>
        <v>28753.3</v>
      </c>
      <c r="AK805" s="12">
        <f t="shared" si="1940"/>
        <v>0</v>
      </c>
      <c r="AL805" s="12">
        <f t="shared" si="1940"/>
        <v>0</v>
      </c>
      <c r="AM805" s="12">
        <f t="shared" si="1940"/>
        <v>0</v>
      </c>
      <c r="AN805" s="12">
        <f t="shared" si="1899"/>
        <v>35962.429000000004</v>
      </c>
      <c r="AO805" s="12">
        <f t="shared" si="1900"/>
        <v>28753</v>
      </c>
      <c r="AP805" s="12">
        <f t="shared" si="1901"/>
        <v>28753.3</v>
      </c>
      <c r="AQ805" s="12">
        <f t="shared" si="1940"/>
        <v>0</v>
      </c>
    </row>
    <row r="806" spans="1:44" ht="31.5" customHeight="1" x14ac:dyDescent="0.25">
      <c r="A806" s="9" t="s">
        <v>14</v>
      </c>
      <c r="B806" s="11">
        <v>240</v>
      </c>
      <c r="C806" s="9" t="s">
        <v>196</v>
      </c>
      <c r="D806" s="9" t="s">
        <v>196</v>
      </c>
      <c r="E806" s="13" t="s">
        <v>406</v>
      </c>
      <c r="F806" s="12">
        <v>31879.4</v>
      </c>
      <c r="G806" s="12">
        <v>28753</v>
      </c>
      <c r="H806" s="12">
        <v>28753.3</v>
      </c>
      <c r="I806" s="12">
        <f>-162.103-1097.3</f>
        <v>-1259.403</v>
      </c>
      <c r="J806" s="12"/>
      <c r="K806" s="12"/>
      <c r="L806" s="12">
        <f t="shared" si="1864"/>
        <v>30619.997000000003</v>
      </c>
      <c r="M806" s="12">
        <f t="shared" si="1865"/>
        <v>28753</v>
      </c>
      <c r="N806" s="12">
        <f t="shared" si="1866"/>
        <v>28753.3</v>
      </c>
      <c r="O806" s="12"/>
      <c r="P806" s="12"/>
      <c r="Q806" s="12"/>
      <c r="R806" s="12">
        <f t="shared" si="1879"/>
        <v>30619.997000000003</v>
      </c>
      <c r="S806" s="12">
        <f t="shared" si="1880"/>
        <v>28753</v>
      </c>
      <c r="T806" s="12">
        <f t="shared" si="1881"/>
        <v>28753.3</v>
      </c>
      <c r="U806" s="12"/>
      <c r="V806" s="12"/>
      <c r="W806" s="12">
        <f t="shared" si="1870"/>
        <v>30619.997000000003</v>
      </c>
      <c r="X806" s="12">
        <f t="shared" si="1871"/>
        <v>28753</v>
      </c>
      <c r="Y806" s="12">
        <f t="shared" si="1872"/>
        <v>28753.3</v>
      </c>
      <c r="Z806" s="12">
        <f>-21.3+5524-160.268</f>
        <v>5342.4319999999998</v>
      </c>
      <c r="AA806" s="12"/>
      <c r="AB806" s="12"/>
      <c r="AC806" s="12">
        <f t="shared" si="1855"/>
        <v>35962.429000000004</v>
      </c>
      <c r="AD806" s="12">
        <f t="shared" si="1856"/>
        <v>28753</v>
      </c>
      <c r="AE806" s="12">
        <f t="shared" si="1857"/>
        <v>28753.3</v>
      </c>
      <c r="AF806" s="12"/>
      <c r="AG806" s="12"/>
      <c r="AH806" s="12">
        <f t="shared" si="1842"/>
        <v>35962.429000000004</v>
      </c>
      <c r="AI806" s="12">
        <f t="shared" si="1843"/>
        <v>28753</v>
      </c>
      <c r="AJ806" s="12">
        <f t="shared" si="1844"/>
        <v>28753.3</v>
      </c>
      <c r="AK806" s="12"/>
      <c r="AL806" s="12"/>
      <c r="AM806" s="12"/>
      <c r="AN806" s="12">
        <f t="shared" si="1899"/>
        <v>35962.429000000004</v>
      </c>
      <c r="AO806" s="12">
        <f t="shared" si="1900"/>
        <v>28753</v>
      </c>
      <c r="AP806" s="12">
        <f t="shared" si="1901"/>
        <v>28753.3</v>
      </c>
      <c r="AQ806" s="12"/>
    </row>
    <row r="807" spans="1:44" ht="15.75" customHeight="1" x14ac:dyDescent="0.25">
      <c r="A807" s="9" t="s">
        <v>14</v>
      </c>
      <c r="B807" s="11">
        <v>800</v>
      </c>
      <c r="C807" s="9"/>
      <c r="D807" s="9"/>
      <c r="E807" s="13" t="s">
        <v>440</v>
      </c>
      <c r="F807" s="12">
        <f t="shared" ref="F807:K807" si="1941">F810</f>
        <v>146190.29999999999</v>
      </c>
      <c r="G807" s="12">
        <f t="shared" si="1941"/>
        <v>146186.6</v>
      </c>
      <c r="H807" s="12">
        <f t="shared" si="1941"/>
        <v>146186.29999999999</v>
      </c>
      <c r="I807" s="12">
        <f t="shared" si="1941"/>
        <v>0</v>
      </c>
      <c r="J807" s="12">
        <f t="shared" si="1941"/>
        <v>0</v>
      </c>
      <c r="K807" s="12">
        <f t="shared" si="1941"/>
        <v>0</v>
      </c>
      <c r="L807" s="12">
        <f t="shared" si="1864"/>
        <v>146190.29999999999</v>
      </c>
      <c r="M807" s="12">
        <f t="shared" si="1865"/>
        <v>146186.6</v>
      </c>
      <c r="N807" s="12">
        <f t="shared" si="1866"/>
        <v>146186.29999999999</v>
      </c>
      <c r="O807" s="12">
        <f>O810</f>
        <v>0</v>
      </c>
      <c r="P807" s="12">
        <f>P810</f>
        <v>0</v>
      </c>
      <c r="Q807" s="12">
        <f>Q810</f>
        <v>0</v>
      </c>
      <c r="R807" s="12">
        <f t="shared" si="1879"/>
        <v>146190.29999999999</v>
      </c>
      <c r="S807" s="12">
        <f t="shared" si="1880"/>
        <v>146186.6</v>
      </c>
      <c r="T807" s="12">
        <f t="shared" si="1881"/>
        <v>146186.29999999999</v>
      </c>
      <c r="U807" s="12">
        <f>U810</f>
        <v>0</v>
      </c>
      <c r="V807" s="12">
        <f>V810</f>
        <v>0</v>
      </c>
      <c r="W807" s="12">
        <f t="shared" si="1870"/>
        <v>146190.29999999999</v>
      </c>
      <c r="X807" s="12">
        <f t="shared" si="1871"/>
        <v>146186.6</v>
      </c>
      <c r="Y807" s="12">
        <f t="shared" si="1872"/>
        <v>146186.29999999999</v>
      </c>
      <c r="Z807" s="12">
        <f>Z810</f>
        <v>0</v>
      </c>
      <c r="AA807" s="12">
        <f>AA810</f>
        <v>0</v>
      </c>
      <c r="AB807" s="12">
        <f>AB810</f>
        <v>0</v>
      </c>
      <c r="AC807" s="12">
        <f t="shared" si="1855"/>
        <v>146190.29999999999</v>
      </c>
      <c r="AD807" s="12">
        <f t="shared" si="1856"/>
        <v>146186.6</v>
      </c>
      <c r="AE807" s="12">
        <f t="shared" si="1857"/>
        <v>146186.29999999999</v>
      </c>
      <c r="AF807" s="12">
        <f>AF810</f>
        <v>0</v>
      </c>
      <c r="AG807" s="12">
        <f>AG810</f>
        <v>0</v>
      </c>
      <c r="AH807" s="12">
        <f t="shared" si="1842"/>
        <v>146190.29999999999</v>
      </c>
      <c r="AI807" s="12">
        <f t="shared" si="1843"/>
        <v>146186.6</v>
      </c>
      <c r="AJ807" s="12">
        <f t="shared" si="1844"/>
        <v>146186.29999999999</v>
      </c>
      <c r="AK807" s="12">
        <f>AK810+AK808</f>
        <v>116.09</v>
      </c>
      <c r="AL807" s="12">
        <f t="shared" ref="AL807:AQ807" si="1942">AL810+AL808</f>
        <v>0</v>
      </c>
      <c r="AM807" s="12">
        <f t="shared" ref="AM807" si="1943">AM810+AM808</f>
        <v>0</v>
      </c>
      <c r="AN807" s="12">
        <f t="shared" si="1899"/>
        <v>146306.38999999998</v>
      </c>
      <c r="AO807" s="12">
        <f t="shared" si="1900"/>
        <v>146186.6</v>
      </c>
      <c r="AP807" s="12">
        <f t="shared" si="1901"/>
        <v>146186.29999999999</v>
      </c>
      <c r="AQ807" s="12">
        <f t="shared" si="1942"/>
        <v>0</v>
      </c>
    </row>
    <row r="808" spans="1:44" ht="78.75" x14ac:dyDescent="0.25">
      <c r="A808" s="9" t="s">
        <v>14</v>
      </c>
      <c r="B808" s="11">
        <v>830</v>
      </c>
      <c r="C808" s="9"/>
      <c r="D808" s="9"/>
      <c r="E808" s="17" t="s">
        <v>914</v>
      </c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>
        <f>AH809</f>
        <v>0</v>
      </c>
      <c r="AI808" s="12">
        <f t="shared" ref="AI808:AQ808" si="1944">AI809</f>
        <v>0</v>
      </c>
      <c r="AJ808" s="12">
        <f t="shared" si="1944"/>
        <v>0</v>
      </c>
      <c r="AK808" s="12">
        <f t="shared" si="1944"/>
        <v>116.09</v>
      </c>
      <c r="AL808" s="12">
        <f t="shared" si="1944"/>
        <v>0</v>
      </c>
      <c r="AM808" s="12">
        <f t="shared" si="1944"/>
        <v>0</v>
      </c>
      <c r="AN808" s="12">
        <f t="shared" si="1899"/>
        <v>116.09</v>
      </c>
      <c r="AO808" s="12">
        <f t="shared" si="1900"/>
        <v>0</v>
      </c>
      <c r="AP808" s="12">
        <f t="shared" si="1901"/>
        <v>0</v>
      </c>
      <c r="AQ808" s="12">
        <f t="shared" si="1944"/>
        <v>0</v>
      </c>
    </row>
    <row r="809" spans="1:44" ht="31.5" x14ac:dyDescent="0.25">
      <c r="A809" s="9" t="s">
        <v>14</v>
      </c>
      <c r="B809" s="11">
        <v>830</v>
      </c>
      <c r="C809" s="9" t="s">
        <v>196</v>
      </c>
      <c r="D809" s="9" t="s">
        <v>196</v>
      </c>
      <c r="E809" s="13" t="s">
        <v>406</v>
      </c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>
        <v>0</v>
      </c>
      <c r="AI809" s="12">
        <v>0</v>
      </c>
      <c r="AJ809" s="12">
        <v>0</v>
      </c>
      <c r="AK809" s="12">
        <v>116.09</v>
      </c>
      <c r="AL809" s="12"/>
      <c r="AM809" s="12"/>
      <c r="AN809" s="12">
        <f t="shared" si="1899"/>
        <v>116.09</v>
      </c>
      <c r="AO809" s="12">
        <f t="shared" si="1900"/>
        <v>0</v>
      </c>
      <c r="AP809" s="12">
        <f t="shared" si="1901"/>
        <v>0</v>
      </c>
      <c r="AQ809" s="12"/>
    </row>
    <row r="810" spans="1:44" ht="15.75" customHeight="1" x14ac:dyDescent="0.25">
      <c r="A810" s="9" t="s">
        <v>14</v>
      </c>
      <c r="B810" s="11">
        <v>850</v>
      </c>
      <c r="C810" s="9"/>
      <c r="D810" s="9"/>
      <c r="E810" s="13" t="s">
        <v>443</v>
      </c>
      <c r="F810" s="12">
        <f t="shared" ref="F810:H810" si="1945">F811</f>
        <v>146190.29999999999</v>
      </c>
      <c r="G810" s="12">
        <f t="shared" si="1945"/>
        <v>146186.6</v>
      </c>
      <c r="H810" s="12">
        <f t="shared" si="1945"/>
        <v>146186.29999999999</v>
      </c>
      <c r="I810" s="12">
        <f t="shared" ref="I810:AG810" si="1946">I811</f>
        <v>0</v>
      </c>
      <c r="J810" s="12">
        <f t="shared" si="1946"/>
        <v>0</v>
      </c>
      <c r="K810" s="12">
        <f t="shared" si="1946"/>
        <v>0</v>
      </c>
      <c r="L810" s="12">
        <f t="shared" si="1864"/>
        <v>146190.29999999999</v>
      </c>
      <c r="M810" s="12">
        <f t="shared" si="1865"/>
        <v>146186.6</v>
      </c>
      <c r="N810" s="12">
        <f t="shared" si="1866"/>
        <v>146186.29999999999</v>
      </c>
      <c r="O810" s="12">
        <f t="shared" si="1946"/>
        <v>0</v>
      </c>
      <c r="P810" s="12">
        <f t="shared" si="1946"/>
        <v>0</v>
      </c>
      <c r="Q810" s="12">
        <f t="shared" si="1946"/>
        <v>0</v>
      </c>
      <c r="R810" s="12">
        <f t="shared" si="1879"/>
        <v>146190.29999999999</v>
      </c>
      <c r="S810" s="12">
        <f t="shared" si="1880"/>
        <v>146186.6</v>
      </c>
      <c r="T810" s="12">
        <f t="shared" si="1881"/>
        <v>146186.29999999999</v>
      </c>
      <c r="U810" s="12">
        <f t="shared" si="1946"/>
        <v>0</v>
      </c>
      <c r="V810" s="12">
        <f t="shared" si="1946"/>
        <v>0</v>
      </c>
      <c r="W810" s="12">
        <f t="shared" si="1870"/>
        <v>146190.29999999999</v>
      </c>
      <c r="X810" s="12">
        <f t="shared" si="1871"/>
        <v>146186.6</v>
      </c>
      <c r="Y810" s="12">
        <f t="shared" si="1872"/>
        <v>146186.29999999999</v>
      </c>
      <c r="Z810" s="12">
        <f t="shared" si="1946"/>
        <v>0</v>
      </c>
      <c r="AA810" s="12">
        <f t="shared" si="1946"/>
        <v>0</v>
      </c>
      <c r="AB810" s="12">
        <f t="shared" si="1946"/>
        <v>0</v>
      </c>
      <c r="AC810" s="12">
        <f t="shared" si="1855"/>
        <v>146190.29999999999</v>
      </c>
      <c r="AD810" s="12">
        <f t="shared" si="1856"/>
        <v>146186.6</v>
      </c>
      <c r="AE810" s="12">
        <f t="shared" si="1857"/>
        <v>146186.29999999999</v>
      </c>
      <c r="AF810" s="12">
        <f t="shared" si="1946"/>
        <v>0</v>
      </c>
      <c r="AG810" s="12">
        <f t="shared" si="1946"/>
        <v>0</v>
      </c>
      <c r="AH810" s="12">
        <f t="shared" si="1842"/>
        <v>146190.29999999999</v>
      </c>
      <c r="AI810" s="12">
        <f t="shared" si="1843"/>
        <v>146186.6</v>
      </c>
      <c r="AJ810" s="12">
        <f t="shared" si="1844"/>
        <v>146186.29999999999</v>
      </c>
      <c r="AK810" s="12">
        <f t="shared" ref="AK810:AQ810" si="1947">AK811</f>
        <v>0</v>
      </c>
      <c r="AL810" s="12">
        <f t="shared" si="1947"/>
        <v>0</v>
      </c>
      <c r="AM810" s="12">
        <f t="shared" si="1947"/>
        <v>0</v>
      </c>
      <c r="AN810" s="12">
        <f t="shared" si="1899"/>
        <v>146190.29999999999</v>
      </c>
      <c r="AO810" s="12">
        <f t="shared" si="1900"/>
        <v>146186.6</v>
      </c>
      <c r="AP810" s="12">
        <f t="shared" si="1901"/>
        <v>146186.29999999999</v>
      </c>
      <c r="AQ810" s="12">
        <f t="shared" si="1947"/>
        <v>0</v>
      </c>
    </row>
    <row r="811" spans="1:44" ht="31.5" customHeight="1" x14ac:dyDescent="0.25">
      <c r="A811" s="9" t="s">
        <v>14</v>
      </c>
      <c r="B811" s="11">
        <v>850</v>
      </c>
      <c r="C811" s="9" t="s">
        <v>196</v>
      </c>
      <c r="D811" s="9" t="s">
        <v>196</v>
      </c>
      <c r="E811" s="13" t="s">
        <v>406</v>
      </c>
      <c r="F811" s="12">
        <v>146190.29999999999</v>
      </c>
      <c r="G811" s="12">
        <v>146186.6</v>
      </c>
      <c r="H811" s="12">
        <v>146186.29999999999</v>
      </c>
      <c r="I811" s="12"/>
      <c r="J811" s="12"/>
      <c r="K811" s="12"/>
      <c r="L811" s="12">
        <f t="shared" si="1864"/>
        <v>146190.29999999999</v>
      </c>
      <c r="M811" s="12">
        <f t="shared" si="1865"/>
        <v>146186.6</v>
      </c>
      <c r="N811" s="12">
        <f t="shared" si="1866"/>
        <v>146186.29999999999</v>
      </c>
      <c r="O811" s="12"/>
      <c r="P811" s="12"/>
      <c r="Q811" s="12"/>
      <c r="R811" s="12">
        <f t="shared" si="1879"/>
        <v>146190.29999999999</v>
      </c>
      <c r="S811" s="12">
        <f t="shared" si="1880"/>
        <v>146186.6</v>
      </c>
      <c r="T811" s="12">
        <f t="shared" si="1881"/>
        <v>146186.29999999999</v>
      </c>
      <c r="U811" s="12"/>
      <c r="V811" s="12"/>
      <c r="W811" s="12">
        <f t="shared" si="1870"/>
        <v>146190.29999999999</v>
      </c>
      <c r="X811" s="12">
        <f t="shared" si="1871"/>
        <v>146186.6</v>
      </c>
      <c r="Y811" s="12">
        <f t="shared" si="1872"/>
        <v>146186.29999999999</v>
      </c>
      <c r="Z811" s="12"/>
      <c r="AA811" s="12"/>
      <c r="AB811" s="12"/>
      <c r="AC811" s="12">
        <f t="shared" si="1855"/>
        <v>146190.29999999999</v>
      </c>
      <c r="AD811" s="12">
        <f t="shared" si="1856"/>
        <v>146186.6</v>
      </c>
      <c r="AE811" s="12">
        <f t="shared" si="1857"/>
        <v>146186.29999999999</v>
      </c>
      <c r="AF811" s="12"/>
      <c r="AG811" s="12"/>
      <c r="AH811" s="12">
        <f t="shared" si="1842"/>
        <v>146190.29999999999</v>
      </c>
      <c r="AI811" s="12">
        <f t="shared" si="1843"/>
        <v>146186.6</v>
      </c>
      <c r="AJ811" s="12">
        <f t="shared" si="1844"/>
        <v>146186.29999999999</v>
      </c>
      <c r="AK811" s="12"/>
      <c r="AL811" s="12"/>
      <c r="AM811" s="12"/>
      <c r="AN811" s="12">
        <f t="shared" si="1899"/>
        <v>146190.29999999999</v>
      </c>
      <c r="AO811" s="12">
        <f t="shared" si="1900"/>
        <v>146186.6</v>
      </c>
      <c r="AP811" s="12">
        <f t="shared" si="1901"/>
        <v>146186.29999999999</v>
      </c>
      <c r="AQ811" s="12"/>
    </row>
    <row r="812" spans="1:44" s="3" customFormat="1" ht="78.75" customHeight="1" x14ac:dyDescent="0.25">
      <c r="A812" s="7" t="s">
        <v>260</v>
      </c>
      <c r="B812" s="6"/>
      <c r="C812" s="7"/>
      <c r="D812" s="7"/>
      <c r="E812" s="14" t="s">
        <v>505</v>
      </c>
      <c r="F812" s="8">
        <f>F813+F883</f>
        <v>320832.50000000006</v>
      </c>
      <c r="G812" s="8">
        <f>G813+G883</f>
        <v>405206.19999999995</v>
      </c>
      <c r="H812" s="8">
        <f>H813+H883</f>
        <v>307614.90000000002</v>
      </c>
      <c r="I812" s="8">
        <f t="shared" ref="I812:K812" si="1948">I813+I883</f>
        <v>19706.7</v>
      </c>
      <c r="J812" s="8">
        <f t="shared" si="1948"/>
        <v>-437.1</v>
      </c>
      <c r="K812" s="8">
        <f t="shared" si="1948"/>
        <v>-437.1</v>
      </c>
      <c r="L812" s="8">
        <f t="shared" si="1864"/>
        <v>340539.20000000007</v>
      </c>
      <c r="M812" s="8">
        <f t="shared" si="1865"/>
        <v>404769.1</v>
      </c>
      <c r="N812" s="8">
        <f t="shared" si="1866"/>
        <v>307177.80000000005</v>
      </c>
      <c r="O812" s="8">
        <f t="shared" ref="O812:Q812" si="1949">O813+O883</f>
        <v>36724.301999999996</v>
      </c>
      <c r="P812" s="8">
        <f t="shared" si="1949"/>
        <v>0</v>
      </c>
      <c r="Q812" s="8">
        <f t="shared" si="1949"/>
        <v>0</v>
      </c>
      <c r="R812" s="12">
        <f t="shared" si="1879"/>
        <v>377263.50200000009</v>
      </c>
      <c r="S812" s="12">
        <f t="shared" si="1880"/>
        <v>404769.1</v>
      </c>
      <c r="T812" s="12">
        <f t="shared" si="1881"/>
        <v>307177.80000000005</v>
      </c>
      <c r="U812" s="8">
        <f t="shared" ref="U812:V812" si="1950">U813+U883</f>
        <v>-406.39600000000002</v>
      </c>
      <c r="V812" s="8">
        <f t="shared" si="1950"/>
        <v>0</v>
      </c>
      <c r="W812" s="12">
        <f t="shared" si="1870"/>
        <v>376857.10600000009</v>
      </c>
      <c r="X812" s="12">
        <f t="shared" si="1871"/>
        <v>404769.1</v>
      </c>
      <c r="Y812" s="12">
        <f t="shared" si="1872"/>
        <v>307177.80000000005</v>
      </c>
      <c r="Z812" s="8">
        <f t="shared" ref="Z812:AB812" si="1951">Z813+Z883</f>
        <v>-6012.9750000000013</v>
      </c>
      <c r="AA812" s="8">
        <f t="shared" si="1951"/>
        <v>22491.524000000001</v>
      </c>
      <c r="AB812" s="8">
        <f t="shared" si="1951"/>
        <v>0</v>
      </c>
      <c r="AC812" s="12">
        <f t="shared" si="1855"/>
        <v>370844.13100000011</v>
      </c>
      <c r="AD812" s="12">
        <f t="shared" si="1856"/>
        <v>427260.62399999995</v>
      </c>
      <c r="AE812" s="12">
        <f t="shared" si="1857"/>
        <v>307177.80000000005</v>
      </c>
      <c r="AF812" s="8">
        <f t="shared" ref="AF812:AG812" si="1952">AF813+AF883</f>
        <v>-1148.9000000000001</v>
      </c>
      <c r="AG812" s="8">
        <f t="shared" si="1952"/>
        <v>0</v>
      </c>
      <c r="AH812" s="8">
        <f t="shared" si="1842"/>
        <v>369695.23100000009</v>
      </c>
      <c r="AI812" s="8">
        <f t="shared" si="1843"/>
        <v>427260.62399999995</v>
      </c>
      <c r="AJ812" s="8">
        <f t="shared" si="1844"/>
        <v>307177.80000000005</v>
      </c>
      <c r="AK812" s="8">
        <f>AK813+AK883</f>
        <v>38295.411999999997</v>
      </c>
      <c r="AL812" s="8">
        <f>AL813+AL883</f>
        <v>-30000</v>
      </c>
      <c r="AM812" s="8">
        <f>AM813+AM883</f>
        <v>0</v>
      </c>
      <c r="AN812" s="8">
        <f t="shared" si="1899"/>
        <v>407990.6430000001</v>
      </c>
      <c r="AO812" s="8">
        <f t="shared" si="1900"/>
        <v>397260.62399999995</v>
      </c>
      <c r="AP812" s="8">
        <f t="shared" si="1901"/>
        <v>307177.80000000005</v>
      </c>
      <c r="AQ812" s="8">
        <f>AQ813+AQ883</f>
        <v>0</v>
      </c>
      <c r="AR812" s="52"/>
    </row>
    <row r="813" spans="1:44" s="26" customFormat="1" ht="47.25" customHeight="1" x14ac:dyDescent="0.25">
      <c r="A813" s="27" t="s">
        <v>261</v>
      </c>
      <c r="B813" s="28"/>
      <c r="C813" s="27"/>
      <c r="D813" s="27"/>
      <c r="E813" s="23" t="s">
        <v>506</v>
      </c>
      <c r="F813" s="29">
        <f>F814+F821+F825+F829+F833+F870+F874+F879</f>
        <v>239018.80000000005</v>
      </c>
      <c r="G813" s="29">
        <f t="shared" ref="G813:AQ813" si="1953">G814+G821+G825+G829+G833+G870+G874+G879</f>
        <v>259368</v>
      </c>
      <c r="H813" s="29">
        <f t="shared" si="1953"/>
        <v>262580.60000000003</v>
      </c>
      <c r="I813" s="29">
        <f t="shared" ref="I813:K813" si="1954">I814+I821+I825+I829+I833+I870+I874+I879</f>
        <v>20143.8</v>
      </c>
      <c r="J813" s="29">
        <f t="shared" si="1954"/>
        <v>0</v>
      </c>
      <c r="K813" s="29">
        <f t="shared" si="1954"/>
        <v>0</v>
      </c>
      <c r="L813" s="29">
        <f t="shared" si="1864"/>
        <v>259162.60000000003</v>
      </c>
      <c r="M813" s="29">
        <f t="shared" si="1865"/>
        <v>259368</v>
      </c>
      <c r="N813" s="29">
        <f t="shared" si="1866"/>
        <v>262580.60000000003</v>
      </c>
      <c r="O813" s="29">
        <f t="shared" ref="O813:Q813" si="1955">O814+O821+O825+O829+O833+O870+O874+O879</f>
        <v>35305.517999999996</v>
      </c>
      <c r="P813" s="29">
        <f t="shared" si="1955"/>
        <v>0</v>
      </c>
      <c r="Q813" s="29">
        <f t="shared" si="1955"/>
        <v>0</v>
      </c>
      <c r="R813" s="12">
        <f t="shared" si="1879"/>
        <v>294468.11800000002</v>
      </c>
      <c r="S813" s="12">
        <f t="shared" si="1880"/>
        <v>259368</v>
      </c>
      <c r="T813" s="12">
        <f t="shared" si="1881"/>
        <v>262580.60000000003</v>
      </c>
      <c r="U813" s="29">
        <f t="shared" ref="U813:V813" si="1956">U814+U821+U825+U829+U833+U870+U874+U879</f>
        <v>-406.39600000000002</v>
      </c>
      <c r="V813" s="29">
        <f t="shared" si="1956"/>
        <v>0</v>
      </c>
      <c r="W813" s="12">
        <f t="shared" si="1870"/>
        <v>294061.72200000001</v>
      </c>
      <c r="X813" s="12">
        <f t="shared" si="1871"/>
        <v>259368</v>
      </c>
      <c r="Y813" s="12">
        <f t="shared" si="1872"/>
        <v>262580.60000000003</v>
      </c>
      <c r="Z813" s="29">
        <f t="shared" ref="Z813:AB813" si="1957">Z814+Z821+Z825+Z829+Z833+Z870+Z874+Z879</f>
        <v>-5553.6020000000017</v>
      </c>
      <c r="AA813" s="29">
        <f t="shared" si="1957"/>
        <v>22491.524000000001</v>
      </c>
      <c r="AB813" s="29">
        <f t="shared" si="1957"/>
        <v>0</v>
      </c>
      <c r="AC813" s="12">
        <f t="shared" si="1855"/>
        <v>288508.12</v>
      </c>
      <c r="AD813" s="12">
        <f t="shared" si="1856"/>
        <v>281859.52399999998</v>
      </c>
      <c r="AE813" s="12">
        <f t="shared" si="1857"/>
        <v>262580.60000000003</v>
      </c>
      <c r="AF813" s="29">
        <f t="shared" ref="AF813:AG813" si="1958">AF814+AF821+AF825+AF829+AF833+AF870+AF874+AF879</f>
        <v>-1148.9000000000001</v>
      </c>
      <c r="AG813" s="29">
        <f t="shared" si="1958"/>
        <v>0</v>
      </c>
      <c r="AH813" s="29">
        <f t="shared" ref="AH813:AH876" si="1959">AC813+AF813</f>
        <v>287359.21999999997</v>
      </c>
      <c r="AI813" s="29">
        <f t="shared" ref="AI813:AI876" si="1960">AD813+AG813</f>
        <v>281859.52399999998</v>
      </c>
      <c r="AJ813" s="29">
        <f t="shared" ref="AJ813:AJ876" si="1961">AE813</f>
        <v>262580.60000000003</v>
      </c>
      <c r="AK813" s="29">
        <f t="shared" ref="AK813:AM813" si="1962">AK814+AK821+AK825+AK829+AK833+AK870+AK874+AK879</f>
        <v>8600.5019999999986</v>
      </c>
      <c r="AL813" s="29">
        <f t="shared" si="1962"/>
        <v>0</v>
      </c>
      <c r="AM813" s="29">
        <f t="shared" si="1962"/>
        <v>0</v>
      </c>
      <c r="AN813" s="29">
        <f t="shared" si="1899"/>
        <v>295959.72199999995</v>
      </c>
      <c r="AO813" s="29">
        <f t="shared" si="1900"/>
        <v>281859.52399999998</v>
      </c>
      <c r="AP813" s="29">
        <f t="shared" si="1901"/>
        <v>262580.60000000003</v>
      </c>
      <c r="AQ813" s="29">
        <f t="shared" si="1953"/>
        <v>0</v>
      </c>
      <c r="AR813" s="25"/>
    </row>
    <row r="814" spans="1:44" ht="47.25" customHeight="1" x14ac:dyDescent="0.25">
      <c r="A814" s="9" t="s">
        <v>15</v>
      </c>
      <c r="B814" s="11"/>
      <c r="C814" s="9"/>
      <c r="D814" s="9"/>
      <c r="E814" s="13" t="s">
        <v>1151</v>
      </c>
      <c r="F814" s="12">
        <f t="shared" ref="F814:K814" si="1963">F815+F818</f>
        <v>125508.5</v>
      </c>
      <c r="G814" s="12">
        <f t="shared" si="1963"/>
        <v>111646.2</v>
      </c>
      <c r="H814" s="12">
        <f t="shared" si="1963"/>
        <v>121644.5</v>
      </c>
      <c r="I814" s="12">
        <f t="shared" si="1963"/>
        <v>16000</v>
      </c>
      <c r="J814" s="12">
        <f t="shared" si="1963"/>
        <v>0</v>
      </c>
      <c r="K814" s="12">
        <f t="shared" si="1963"/>
        <v>0</v>
      </c>
      <c r="L814" s="12">
        <f t="shared" si="1864"/>
        <v>141508.5</v>
      </c>
      <c r="M814" s="12">
        <f t="shared" si="1865"/>
        <v>111646.2</v>
      </c>
      <c r="N814" s="12">
        <f t="shared" si="1866"/>
        <v>121644.5</v>
      </c>
      <c r="O814" s="12">
        <f t="shared" ref="O814:Q814" si="1964">O815+O818</f>
        <v>1566.8710000000001</v>
      </c>
      <c r="P814" s="12">
        <f t="shared" si="1964"/>
        <v>0</v>
      </c>
      <c r="Q814" s="12">
        <f t="shared" si="1964"/>
        <v>0</v>
      </c>
      <c r="R814" s="12">
        <f t="shared" si="1879"/>
        <v>143075.37100000001</v>
      </c>
      <c r="S814" s="12">
        <f t="shared" si="1880"/>
        <v>111646.2</v>
      </c>
      <c r="T814" s="12">
        <f t="shared" si="1881"/>
        <v>121644.5</v>
      </c>
      <c r="U814" s="12">
        <f t="shared" ref="U814:V814" si="1965">U815+U818</f>
        <v>-406.39600000000002</v>
      </c>
      <c r="V814" s="12">
        <f t="shared" si="1965"/>
        <v>0</v>
      </c>
      <c r="W814" s="12">
        <f t="shared" si="1870"/>
        <v>142668.97500000001</v>
      </c>
      <c r="X814" s="12">
        <f t="shared" si="1871"/>
        <v>111646.2</v>
      </c>
      <c r="Y814" s="12">
        <f t="shared" si="1872"/>
        <v>121644.5</v>
      </c>
      <c r="Z814" s="12">
        <f t="shared" ref="Z814:AB814" si="1966">Z815+Z818</f>
        <v>-35.879999999999939</v>
      </c>
      <c r="AA814" s="12">
        <f t="shared" si="1966"/>
        <v>0</v>
      </c>
      <c r="AB814" s="12">
        <f t="shared" si="1966"/>
        <v>0</v>
      </c>
      <c r="AC814" s="12">
        <f t="shared" si="1855"/>
        <v>142633.095</v>
      </c>
      <c r="AD814" s="12">
        <f t="shared" si="1856"/>
        <v>111646.2</v>
      </c>
      <c r="AE814" s="12">
        <f t="shared" si="1857"/>
        <v>121644.5</v>
      </c>
      <c r="AF814" s="12">
        <f t="shared" ref="AF814:AG814" si="1967">AF815+AF818</f>
        <v>0</v>
      </c>
      <c r="AG814" s="12">
        <f t="shared" si="1967"/>
        <v>0</v>
      </c>
      <c r="AH814" s="12">
        <f t="shared" si="1959"/>
        <v>142633.095</v>
      </c>
      <c r="AI814" s="12">
        <f t="shared" si="1960"/>
        <v>111646.2</v>
      </c>
      <c r="AJ814" s="12">
        <f t="shared" si="1961"/>
        <v>121644.5</v>
      </c>
      <c r="AK814" s="12">
        <f t="shared" ref="AK814:AQ814" si="1968">AK815+AK818</f>
        <v>8659.5</v>
      </c>
      <c r="AL814" s="12">
        <f t="shared" ref="AL814:AM814" si="1969">AL815+AL818</f>
        <v>0</v>
      </c>
      <c r="AM814" s="12">
        <f t="shared" si="1969"/>
        <v>0</v>
      </c>
      <c r="AN814" s="12">
        <f t="shared" si="1899"/>
        <v>151292.595</v>
      </c>
      <c r="AO814" s="12">
        <f t="shared" si="1900"/>
        <v>111646.2</v>
      </c>
      <c r="AP814" s="12">
        <f t="shared" si="1901"/>
        <v>121644.5</v>
      </c>
      <c r="AQ814" s="12">
        <f t="shared" si="1968"/>
        <v>0</v>
      </c>
      <c r="AR814" s="1"/>
    </row>
    <row r="815" spans="1:44" ht="47.25" customHeight="1" x14ac:dyDescent="0.25">
      <c r="A815" s="9" t="s">
        <v>15</v>
      </c>
      <c r="B815" s="11">
        <v>200</v>
      </c>
      <c r="C815" s="9"/>
      <c r="D815" s="9"/>
      <c r="E815" s="13" t="s">
        <v>426</v>
      </c>
      <c r="F815" s="12">
        <f t="shared" ref="F815:K816" si="1970">F816</f>
        <v>125477.9</v>
      </c>
      <c r="G815" s="12">
        <f t="shared" si="1970"/>
        <v>111632.8</v>
      </c>
      <c r="H815" s="12">
        <f t="shared" si="1970"/>
        <v>121643.1</v>
      </c>
      <c r="I815" s="12">
        <f t="shared" si="1970"/>
        <v>16000</v>
      </c>
      <c r="J815" s="12">
        <f t="shared" si="1970"/>
        <v>0</v>
      </c>
      <c r="K815" s="12">
        <f t="shared" si="1970"/>
        <v>0</v>
      </c>
      <c r="L815" s="12">
        <f t="shared" si="1864"/>
        <v>141477.9</v>
      </c>
      <c r="M815" s="12">
        <f t="shared" si="1865"/>
        <v>111632.8</v>
      </c>
      <c r="N815" s="12">
        <f t="shared" si="1866"/>
        <v>121643.1</v>
      </c>
      <c r="O815" s="12">
        <f t="shared" ref="O815:Q816" si="1971">O816</f>
        <v>1566.8710000000001</v>
      </c>
      <c r="P815" s="12">
        <f t="shared" si="1971"/>
        <v>0</v>
      </c>
      <c r="Q815" s="12">
        <f t="shared" si="1971"/>
        <v>0</v>
      </c>
      <c r="R815" s="12">
        <f t="shared" si="1879"/>
        <v>143044.77100000001</v>
      </c>
      <c r="S815" s="12">
        <f t="shared" si="1880"/>
        <v>111632.8</v>
      </c>
      <c r="T815" s="12">
        <f t="shared" si="1881"/>
        <v>121643.1</v>
      </c>
      <c r="U815" s="12">
        <f t="shared" ref="U815:V816" si="1972">U816</f>
        <v>-406.39600000000002</v>
      </c>
      <c r="V815" s="12">
        <f t="shared" si="1972"/>
        <v>0</v>
      </c>
      <c r="W815" s="12">
        <f t="shared" si="1870"/>
        <v>142638.375</v>
      </c>
      <c r="X815" s="12">
        <f t="shared" si="1871"/>
        <v>111632.8</v>
      </c>
      <c r="Y815" s="12">
        <f t="shared" si="1872"/>
        <v>121643.1</v>
      </c>
      <c r="Z815" s="12">
        <f t="shared" ref="Z815:AB816" si="1973">Z816</f>
        <v>-35.879999999999939</v>
      </c>
      <c r="AA815" s="12">
        <f t="shared" si="1973"/>
        <v>0</v>
      </c>
      <c r="AB815" s="12">
        <f t="shared" si="1973"/>
        <v>0</v>
      </c>
      <c r="AC815" s="12">
        <f t="shared" si="1855"/>
        <v>142602.495</v>
      </c>
      <c r="AD815" s="12">
        <f t="shared" si="1856"/>
        <v>111632.8</v>
      </c>
      <c r="AE815" s="12">
        <f t="shared" si="1857"/>
        <v>121643.1</v>
      </c>
      <c r="AF815" s="12">
        <f t="shared" ref="AF815:AG816" si="1974">AF816</f>
        <v>0</v>
      </c>
      <c r="AG815" s="12">
        <f t="shared" si="1974"/>
        <v>0</v>
      </c>
      <c r="AH815" s="12">
        <f t="shared" si="1959"/>
        <v>142602.495</v>
      </c>
      <c r="AI815" s="12">
        <f t="shared" si="1960"/>
        <v>111632.8</v>
      </c>
      <c r="AJ815" s="12">
        <f t="shared" si="1961"/>
        <v>121643.1</v>
      </c>
      <c r="AK815" s="12">
        <f t="shared" ref="AK815:AQ816" si="1975">AK816</f>
        <v>6714.8849999999993</v>
      </c>
      <c r="AL815" s="12">
        <f t="shared" si="1975"/>
        <v>0</v>
      </c>
      <c r="AM815" s="12">
        <f t="shared" si="1975"/>
        <v>0</v>
      </c>
      <c r="AN815" s="12">
        <f t="shared" si="1899"/>
        <v>149317.38</v>
      </c>
      <c r="AO815" s="12">
        <f t="shared" si="1900"/>
        <v>111632.8</v>
      </c>
      <c r="AP815" s="12">
        <f t="shared" si="1901"/>
        <v>121643.1</v>
      </c>
      <c r="AQ815" s="12">
        <f t="shared" si="1975"/>
        <v>0</v>
      </c>
      <c r="AR815" s="1"/>
    </row>
    <row r="816" spans="1:44" ht="47.25" customHeight="1" x14ac:dyDescent="0.25">
      <c r="A816" s="9" t="s">
        <v>15</v>
      </c>
      <c r="B816" s="11">
        <v>240</v>
      </c>
      <c r="C816" s="9"/>
      <c r="D816" s="9"/>
      <c r="E816" s="13" t="s">
        <v>427</v>
      </c>
      <c r="F816" s="12">
        <f t="shared" si="1970"/>
        <v>125477.9</v>
      </c>
      <c r="G816" s="12">
        <f t="shared" si="1970"/>
        <v>111632.8</v>
      </c>
      <c r="H816" s="12">
        <f t="shared" si="1970"/>
        <v>121643.1</v>
      </c>
      <c r="I816" s="12">
        <f t="shared" si="1970"/>
        <v>16000</v>
      </c>
      <c r="J816" s="12">
        <f t="shared" si="1970"/>
        <v>0</v>
      </c>
      <c r="K816" s="12">
        <f t="shared" si="1970"/>
        <v>0</v>
      </c>
      <c r="L816" s="12">
        <f t="shared" si="1864"/>
        <v>141477.9</v>
      </c>
      <c r="M816" s="12">
        <f t="shared" si="1865"/>
        <v>111632.8</v>
      </c>
      <c r="N816" s="12">
        <f t="shared" si="1866"/>
        <v>121643.1</v>
      </c>
      <c r="O816" s="12">
        <f t="shared" si="1971"/>
        <v>1566.8710000000001</v>
      </c>
      <c r="P816" s="12">
        <f t="shared" si="1971"/>
        <v>0</v>
      </c>
      <c r="Q816" s="12">
        <f t="shared" si="1971"/>
        <v>0</v>
      </c>
      <c r="R816" s="12">
        <f t="shared" si="1879"/>
        <v>143044.77100000001</v>
      </c>
      <c r="S816" s="12">
        <f t="shared" si="1880"/>
        <v>111632.8</v>
      </c>
      <c r="T816" s="12">
        <f t="shared" si="1881"/>
        <v>121643.1</v>
      </c>
      <c r="U816" s="12">
        <f t="shared" si="1972"/>
        <v>-406.39600000000002</v>
      </c>
      <c r="V816" s="12">
        <f t="shared" si="1972"/>
        <v>0</v>
      </c>
      <c r="W816" s="12">
        <f t="shared" si="1870"/>
        <v>142638.375</v>
      </c>
      <c r="X816" s="12">
        <f t="shared" si="1871"/>
        <v>111632.8</v>
      </c>
      <c r="Y816" s="12">
        <f t="shared" si="1872"/>
        <v>121643.1</v>
      </c>
      <c r="Z816" s="12">
        <f t="shared" si="1973"/>
        <v>-35.879999999999939</v>
      </c>
      <c r="AA816" s="12">
        <f t="shared" si="1973"/>
        <v>0</v>
      </c>
      <c r="AB816" s="12">
        <f t="shared" si="1973"/>
        <v>0</v>
      </c>
      <c r="AC816" s="12">
        <f t="shared" si="1855"/>
        <v>142602.495</v>
      </c>
      <c r="AD816" s="12">
        <f t="shared" si="1856"/>
        <v>111632.8</v>
      </c>
      <c r="AE816" s="12">
        <f t="shared" si="1857"/>
        <v>121643.1</v>
      </c>
      <c r="AF816" s="12">
        <f t="shared" si="1974"/>
        <v>0</v>
      </c>
      <c r="AG816" s="12">
        <f t="shared" si="1974"/>
        <v>0</v>
      </c>
      <c r="AH816" s="12">
        <f t="shared" si="1959"/>
        <v>142602.495</v>
      </c>
      <c r="AI816" s="12">
        <f t="shared" si="1960"/>
        <v>111632.8</v>
      </c>
      <c r="AJ816" s="12">
        <f t="shared" si="1961"/>
        <v>121643.1</v>
      </c>
      <c r="AK816" s="12">
        <f t="shared" si="1975"/>
        <v>6714.8849999999993</v>
      </c>
      <c r="AL816" s="12">
        <f t="shared" si="1975"/>
        <v>0</v>
      </c>
      <c r="AM816" s="12">
        <f t="shared" si="1975"/>
        <v>0</v>
      </c>
      <c r="AN816" s="12">
        <f t="shared" si="1899"/>
        <v>149317.38</v>
      </c>
      <c r="AO816" s="12">
        <f t="shared" si="1900"/>
        <v>111632.8</v>
      </c>
      <c r="AP816" s="12">
        <f t="shared" si="1901"/>
        <v>121643.1</v>
      </c>
      <c r="AQ816" s="12">
        <f t="shared" si="1975"/>
        <v>0</v>
      </c>
      <c r="AR816" s="1"/>
    </row>
    <row r="817" spans="1:44" ht="15.75" customHeight="1" x14ac:dyDescent="0.25">
      <c r="A817" s="9" t="s">
        <v>15</v>
      </c>
      <c r="B817" s="11">
        <v>240</v>
      </c>
      <c r="C817" s="9" t="s">
        <v>196</v>
      </c>
      <c r="D817" s="9" t="s">
        <v>185</v>
      </c>
      <c r="E817" s="13" t="s">
        <v>405</v>
      </c>
      <c r="F817" s="12">
        <v>125477.9</v>
      </c>
      <c r="G817" s="12">
        <v>111632.8</v>
      </c>
      <c r="H817" s="12">
        <v>121643.1</v>
      </c>
      <c r="I817" s="12">
        <v>16000</v>
      </c>
      <c r="J817" s="12"/>
      <c r="K817" s="12"/>
      <c r="L817" s="12">
        <f t="shared" si="1864"/>
        <v>141477.9</v>
      </c>
      <c r="M817" s="12">
        <f t="shared" si="1865"/>
        <v>111632.8</v>
      </c>
      <c r="N817" s="12">
        <f t="shared" si="1866"/>
        <v>121643.1</v>
      </c>
      <c r="O817" s="12">
        <v>1566.8710000000001</v>
      </c>
      <c r="P817" s="12"/>
      <c r="Q817" s="12"/>
      <c r="R817" s="12">
        <f t="shared" si="1879"/>
        <v>143044.77100000001</v>
      </c>
      <c r="S817" s="12">
        <f t="shared" si="1880"/>
        <v>111632.8</v>
      </c>
      <c r="T817" s="12">
        <f t="shared" si="1881"/>
        <v>121643.1</v>
      </c>
      <c r="U817" s="12">
        <v>-406.39600000000002</v>
      </c>
      <c r="V817" s="12"/>
      <c r="W817" s="12">
        <f t="shared" si="1870"/>
        <v>142638.375</v>
      </c>
      <c r="X817" s="12">
        <f t="shared" si="1871"/>
        <v>111632.8</v>
      </c>
      <c r="Y817" s="12">
        <f t="shared" si="1872"/>
        <v>121643.1</v>
      </c>
      <c r="Z817" s="12">
        <f>-186.444-199.92-24.996+375.48</f>
        <v>-35.879999999999939</v>
      </c>
      <c r="AA817" s="12"/>
      <c r="AB817" s="12"/>
      <c r="AC817" s="12">
        <f t="shared" si="1855"/>
        <v>142602.495</v>
      </c>
      <c r="AD817" s="12">
        <f t="shared" si="1856"/>
        <v>111632.8</v>
      </c>
      <c r="AE817" s="12">
        <f t="shared" si="1857"/>
        <v>121643.1</v>
      </c>
      <c r="AF817" s="12"/>
      <c r="AG817" s="12"/>
      <c r="AH817" s="12">
        <f t="shared" si="1959"/>
        <v>142602.495</v>
      </c>
      <c r="AI817" s="12">
        <f t="shared" si="1960"/>
        <v>111632.8</v>
      </c>
      <c r="AJ817" s="12">
        <f t="shared" si="1961"/>
        <v>121643.1</v>
      </c>
      <c r="AK817" s="12">
        <f>-123.513-212.002+7050.4</f>
        <v>6714.8849999999993</v>
      </c>
      <c r="AL817" s="12"/>
      <c r="AM817" s="12"/>
      <c r="AN817" s="12">
        <f t="shared" si="1899"/>
        <v>149317.38</v>
      </c>
      <c r="AO817" s="12">
        <f t="shared" si="1900"/>
        <v>111632.8</v>
      </c>
      <c r="AP817" s="12">
        <f t="shared" si="1901"/>
        <v>121643.1</v>
      </c>
      <c r="AQ817" s="12"/>
      <c r="AR817" s="1"/>
    </row>
    <row r="818" spans="1:44" ht="15.75" customHeight="1" x14ac:dyDescent="0.25">
      <c r="A818" s="9" t="s">
        <v>15</v>
      </c>
      <c r="B818" s="11">
        <v>800</v>
      </c>
      <c r="C818" s="9"/>
      <c r="D818" s="9"/>
      <c r="E818" s="13" t="s">
        <v>440</v>
      </c>
      <c r="F818" s="12">
        <f t="shared" ref="F818:K819" si="1976">F819</f>
        <v>30.6</v>
      </c>
      <c r="G818" s="12">
        <f t="shared" si="1976"/>
        <v>13.4</v>
      </c>
      <c r="H818" s="12">
        <f t="shared" si="1976"/>
        <v>1.4</v>
      </c>
      <c r="I818" s="12">
        <f t="shared" si="1976"/>
        <v>0</v>
      </c>
      <c r="J818" s="12">
        <f t="shared" si="1976"/>
        <v>0</v>
      </c>
      <c r="K818" s="12">
        <f t="shared" si="1976"/>
        <v>0</v>
      </c>
      <c r="L818" s="12">
        <f t="shared" si="1864"/>
        <v>30.6</v>
      </c>
      <c r="M818" s="12">
        <f t="shared" si="1865"/>
        <v>13.4</v>
      </c>
      <c r="N818" s="12">
        <f t="shared" si="1866"/>
        <v>1.4</v>
      </c>
      <c r="O818" s="12">
        <f t="shared" ref="O818:Q819" si="1977">O819</f>
        <v>0</v>
      </c>
      <c r="P818" s="12">
        <f t="shared" si="1977"/>
        <v>0</v>
      </c>
      <c r="Q818" s="12">
        <f t="shared" si="1977"/>
        <v>0</v>
      </c>
      <c r="R818" s="12">
        <f t="shared" si="1879"/>
        <v>30.6</v>
      </c>
      <c r="S818" s="12">
        <f t="shared" si="1880"/>
        <v>13.4</v>
      </c>
      <c r="T818" s="12">
        <f t="shared" si="1881"/>
        <v>1.4</v>
      </c>
      <c r="U818" s="12">
        <f t="shared" ref="U818:V819" si="1978">U819</f>
        <v>0</v>
      </c>
      <c r="V818" s="12">
        <f t="shared" si="1978"/>
        <v>0</v>
      </c>
      <c r="W818" s="12">
        <f t="shared" si="1870"/>
        <v>30.6</v>
      </c>
      <c r="X818" s="12">
        <f t="shared" si="1871"/>
        <v>13.4</v>
      </c>
      <c r="Y818" s="12">
        <f t="shared" si="1872"/>
        <v>1.4</v>
      </c>
      <c r="Z818" s="12">
        <f t="shared" ref="Z818:AB819" si="1979">Z819</f>
        <v>0</v>
      </c>
      <c r="AA818" s="12">
        <f t="shared" si="1979"/>
        <v>0</v>
      </c>
      <c r="AB818" s="12">
        <f t="shared" si="1979"/>
        <v>0</v>
      </c>
      <c r="AC818" s="12">
        <f t="shared" si="1855"/>
        <v>30.6</v>
      </c>
      <c r="AD818" s="12">
        <f t="shared" si="1856"/>
        <v>13.4</v>
      </c>
      <c r="AE818" s="12">
        <f t="shared" si="1857"/>
        <v>1.4</v>
      </c>
      <c r="AF818" s="12">
        <f t="shared" ref="AF818:AG819" si="1980">AF819</f>
        <v>0</v>
      </c>
      <c r="AG818" s="12">
        <f t="shared" si="1980"/>
        <v>0</v>
      </c>
      <c r="AH818" s="12">
        <f t="shared" si="1959"/>
        <v>30.6</v>
      </c>
      <c r="AI818" s="12">
        <f t="shared" si="1960"/>
        <v>13.4</v>
      </c>
      <c r="AJ818" s="12">
        <f t="shared" si="1961"/>
        <v>1.4</v>
      </c>
      <c r="AK818" s="12">
        <f t="shared" ref="AK818:AQ819" si="1981">AK819</f>
        <v>1944.615</v>
      </c>
      <c r="AL818" s="12">
        <f t="shared" si="1981"/>
        <v>0</v>
      </c>
      <c r="AM818" s="12">
        <f t="shared" si="1981"/>
        <v>0</v>
      </c>
      <c r="AN818" s="12">
        <f t="shared" si="1899"/>
        <v>1975.2149999999999</v>
      </c>
      <c r="AO818" s="12">
        <f t="shared" si="1900"/>
        <v>13.4</v>
      </c>
      <c r="AP818" s="12">
        <f t="shared" si="1901"/>
        <v>1.4</v>
      </c>
      <c r="AQ818" s="12">
        <f t="shared" si="1981"/>
        <v>0</v>
      </c>
      <c r="AR818" s="1"/>
    </row>
    <row r="819" spans="1:44" ht="15.75" customHeight="1" x14ac:dyDescent="0.25">
      <c r="A819" s="9" t="s">
        <v>15</v>
      </c>
      <c r="B819" s="11">
        <v>850</v>
      </c>
      <c r="C819" s="9"/>
      <c r="D819" s="9"/>
      <c r="E819" s="13" t="s">
        <v>443</v>
      </c>
      <c r="F819" s="12">
        <f t="shared" si="1976"/>
        <v>30.6</v>
      </c>
      <c r="G819" s="12">
        <f t="shared" si="1976"/>
        <v>13.4</v>
      </c>
      <c r="H819" s="12">
        <f t="shared" si="1976"/>
        <v>1.4</v>
      </c>
      <c r="I819" s="12">
        <f t="shared" si="1976"/>
        <v>0</v>
      </c>
      <c r="J819" s="12">
        <f t="shared" si="1976"/>
        <v>0</v>
      </c>
      <c r="K819" s="12">
        <f t="shared" si="1976"/>
        <v>0</v>
      </c>
      <c r="L819" s="12">
        <f t="shared" si="1864"/>
        <v>30.6</v>
      </c>
      <c r="M819" s="12">
        <f t="shared" si="1865"/>
        <v>13.4</v>
      </c>
      <c r="N819" s="12">
        <f t="shared" si="1866"/>
        <v>1.4</v>
      </c>
      <c r="O819" s="12">
        <f t="shared" si="1977"/>
        <v>0</v>
      </c>
      <c r="P819" s="12">
        <f t="shared" si="1977"/>
        <v>0</v>
      </c>
      <c r="Q819" s="12">
        <f t="shared" si="1977"/>
        <v>0</v>
      </c>
      <c r="R819" s="12">
        <f t="shared" si="1879"/>
        <v>30.6</v>
      </c>
      <c r="S819" s="12">
        <f t="shared" si="1880"/>
        <v>13.4</v>
      </c>
      <c r="T819" s="12">
        <f t="shared" si="1881"/>
        <v>1.4</v>
      </c>
      <c r="U819" s="12">
        <f t="shared" si="1978"/>
        <v>0</v>
      </c>
      <c r="V819" s="12">
        <f t="shared" si="1978"/>
        <v>0</v>
      </c>
      <c r="W819" s="12">
        <f t="shared" si="1870"/>
        <v>30.6</v>
      </c>
      <c r="X819" s="12">
        <f t="shared" si="1871"/>
        <v>13.4</v>
      </c>
      <c r="Y819" s="12">
        <f t="shared" si="1872"/>
        <v>1.4</v>
      </c>
      <c r="Z819" s="12">
        <f t="shared" si="1979"/>
        <v>0</v>
      </c>
      <c r="AA819" s="12">
        <f t="shared" si="1979"/>
        <v>0</v>
      </c>
      <c r="AB819" s="12">
        <f t="shared" si="1979"/>
        <v>0</v>
      </c>
      <c r="AC819" s="12">
        <f t="shared" si="1855"/>
        <v>30.6</v>
      </c>
      <c r="AD819" s="12">
        <f t="shared" si="1856"/>
        <v>13.4</v>
      </c>
      <c r="AE819" s="12">
        <f t="shared" si="1857"/>
        <v>1.4</v>
      </c>
      <c r="AF819" s="12">
        <f t="shared" si="1980"/>
        <v>0</v>
      </c>
      <c r="AG819" s="12">
        <f t="shared" si="1980"/>
        <v>0</v>
      </c>
      <c r="AH819" s="12">
        <f t="shared" si="1959"/>
        <v>30.6</v>
      </c>
      <c r="AI819" s="12">
        <f t="shared" si="1960"/>
        <v>13.4</v>
      </c>
      <c r="AJ819" s="12">
        <f t="shared" si="1961"/>
        <v>1.4</v>
      </c>
      <c r="AK819" s="12">
        <f t="shared" si="1981"/>
        <v>1944.615</v>
      </c>
      <c r="AL819" s="12">
        <f t="shared" si="1981"/>
        <v>0</v>
      </c>
      <c r="AM819" s="12">
        <f t="shared" si="1981"/>
        <v>0</v>
      </c>
      <c r="AN819" s="12">
        <f t="shared" si="1899"/>
        <v>1975.2149999999999</v>
      </c>
      <c r="AO819" s="12">
        <f t="shared" si="1900"/>
        <v>13.4</v>
      </c>
      <c r="AP819" s="12">
        <f t="shared" si="1901"/>
        <v>1.4</v>
      </c>
      <c r="AQ819" s="12">
        <f t="shared" si="1981"/>
        <v>0</v>
      </c>
      <c r="AR819" s="1"/>
    </row>
    <row r="820" spans="1:44" ht="15.75" customHeight="1" x14ac:dyDescent="0.25">
      <c r="A820" s="9" t="s">
        <v>15</v>
      </c>
      <c r="B820" s="11">
        <v>850</v>
      </c>
      <c r="C820" s="9" t="s">
        <v>196</v>
      </c>
      <c r="D820" s="9" t="s">
        <v>185</v>
      </c>
      <c r="E820" s="13" t="s">
        <v>405</v>
      </c>
      <c r="F820" s="12">
        <v>30.6</v>
      </c>
      <c r="G820" s="12">
        <v>13.4</v>
      </c>
      <c r="H820" s="12">
        <v>1.4</v>
      </c>
      <c r="I820" s="12"/>
      <c r="J820" s="12"/>
      <c r="K820" s="12"/>
      <c r="L820" s="12">
        <f t="shared" si="1864"/>
        <v>30.6</v>
      </c>
      <c r="M820" s="12">
        <f t="shared" si="1865"/>
        <v>13.4</v>
      </c>
      <c r="N820" s="12">
        <f t="shared" si="1866"/>
        <v>1.4</v>
      </c>
      <c r="O820" s="12"/>
      <c r="P820" s="12"/>
      <c r="Q820" s="12"/>
      <c r="R820" s="12">
        <f t="shared" si="1879"/>
        <v>30.6</v>
      </c>
      <c r="S820" s="12">
        <f t="shared" si="1880"/>
        <v>13.4</v>
      </c>
      <c r="T820" s="12">
        <f t="shared" si="1881"/>
        <v>1.4</v>
      </c>
      <c r="U820" s="12"/>
      <c r="V820" s="12"/>
      <c r="W820" s="12">
        <f t="shared" si="1870"/>
        <v>30.6</v>
      </c>
      <c r="X820" s="12">
        <f t="shared" si="1871"/>
        <v>13.4</v>
      </c>
      <c r="Y820" s="12">
        <f t="shared" si="1872"/>
        <v>1.4</v>
      </c>
      <c r="Z820" s="12"/>
      <c r="AA820" s="12"/>
      <c r="AB820" s="12"/>
      <c r="AC820" s="12">
        <f t="shared" si="1855"/>
        <v>30.6</v>
      </c>
      <c r="AD820" s="12">
        <f t="shared" si="1856"/>
        <v>13.4</v>
      </c>
      <c r="AE820" s="12">
        <f t="shared" si="1857"/>
        <v>1.4</v>
      </c>
      <c r="AF820" s="12"/>
      <c r="AG820" s="12"/>
      <c r="AH820" s="12">
        <f t="shared" si="1959"/>
        <v>30.6</v>
      </c>
      <c r="AI820" s="12">
        <f t="shared" si="1960"/>
        <v>13.4</v>
      </c>
      <c r="AJ820" s="12">
        <f t="shared" si="1961"/>
        <v>1.4</v>
      </c>
      <c r="AK820" s="12">
        <v>1944.615</v>
      </c>
      <c r="AL820" s="12"/>
      <c r="AM820" s="12"/>
      <c r="AN820" s="12">
        <f t="shared" si="1899"/>
        <v>1975.2149999999999</v>
      </c>
      <c r="AO820" s="12">
        <f t="shared" si="1900"/>
        <v>13.4</v>
      </c>
      <c r="AP820" s="12">
        <f t="shared" si="1901"/>
        <v>1.4</v>
      </c>
      <c r="AQ820" s="12"/>
      <c r="AR820" s="1"/>
    </row>
    <row r="821" spans="1:44" ht="47.25" customHeight="1" x14ac:dyDescent="0.25">
      <c r="A821" s="9" t="s">
        <v>16</v>
      </c>
      <c r="B821" s="11"/>
      <c r="C821" s="9"/>
      <c r="D821" s="9"/>
      <c r="E821" s="13" t="s">
        <v>1152</v>
      </c>
      <c r="F821" s="12">
        <f t="shared" ref="F821:K823" si="1982">F822</f>
        <v>15380.7</v>
      </c>
      <c r="G821" s="12">
        <f t="shared" si="1982"/>
        <v>15380.7</v>
      </c>
      <c r="H821" s="12">
        <f t="shared" si="1982"/>
        <v>15380.7</v>
      </c>
      <c r="I821" s="12">
        <f t="shared" si="1982"/>
        <v>1184.0999999999999</v>
      </c>
      <c r="J821" s="12">
        <f t="shared" si="1982"/>
        <v>0</v>
      </c>
      <c r="K821" s="12">
        <f t="shared" si="1982"/>
        <v>0</v>
      </c>
      <c r="L821" s="12">
        <f t="shared" si="1864"/>
        <v>16564.8</v>
      </c>
      <c r="M821" s="12">
        <f t="shared" si="1865"/>
        <v>15380.7</v>
      </c>
      <c r="N821" s="12">
        <f t="shared" si="1866"/>
        <v>15380.7</v>
      </c>
      <c r="O821" s="12">
        <f t="shared" ref="O821:Q823" si="1983">O822</f>
        <v>0</v>
      </c>
      <c r="P821" s="12">
        <f t="shared" si="1983"/>
        <v>0</v>
      </c>
      <c r="Q821" s="12">
        <f t="shared" si="1983"/>
        <v>0</v>
      </c>
      <c r="R821" s="12">
        <f t="shared" si="1879"/>
        <v>16564.8</v>
      </c>
      <c r="S821" s="12">
        <f t="shared" si="1880"/>
        <v>15380.7</v>
      </c>
      <c r="T821" s="12">
        <f t="shared" si="1881"/>
        <v>15380.7</v>
      </c>
      <c r="U821" s="12">
        <f t="shared" ref="U821:V823" si="1984">U822</f>
        <v>0</v>
      </c>
      <c r="V821" s="12">
        <f t="shared" si="1984"/>
        <v>0</v>
      </c>
      <c r="W821" s="12">
        <f t="shared" si="1870"/>
        <v>16564.8</v>
      </c>
      <c r="X821" s="12">
        <f t="shared" si="1871"/>
        <v>15380.7</v>
      </c>
      <c r="Y821" s="12">
        <f t="shared" si="1872"/>
        <v>15380.7</v>
      </c>
      <c r="Z821" s="12">
        <f t="shared" ref="Z821:AB823" si="1985">Z822</f>
        <v>0</v>
      </c>
      <c r="AA821" s="12">
        <f t="shared" si="1985"/>
        <v>0</v>
      </c>
      <c r="AB821" s="12">
        <f t="shared" si="1985"/>
        <v>0</v>
      </c>
      <c r="AC821" s="12">
        <f t="shared" ref="AC821:AC884" si="1986">W821+Z821</f>
        <v>16564.8</v>
      </c>
      <c r="AD821" s="12">
        <f t="shared" ref="AD821:AD884" si="1987">X821+AA821</f>
        <v>15380.7</v>
      </c>
      <c r="AE821" s="12">
        <f t="shared" ref="AE821:AE884" si="1988">Y821+AB821</f>
        <v>15380.7</v>
      </c>
      <c r="AF821" s="12">
        <f t="shared" ref="AF821:AG823" si="1989">AF822</f>
        <v>0</v>
      </c>
      <c r="AG821" s="12">
        <f t="shared" si="1989"/>
        <v>0</v>
      </c>
      <c r="AH821" s="12">
        <f t="shared" si="1959"/>
        <v>16564.8</v>
      </c>
      <c r="AI821" s="12">
        <f t="shared" si="1960"/>
        <v>15380.7</v>
      </c>
      <c r="AJ821" s="12">
        <f t="shared" si="1961"/>
        <v>15380.7</v>
      </c>
      <c r="AK821" s="12">
        <f t="shared" ref="AK821:AQ823" si="1990">AK822</f>
        <v>-84.61</v>
      </c>
      <c r="AL821" s="12">
        <f t="shared" si="1990"/>
        <v>0</v>
      </c>
      <c r="AM821" s="12">
        <f t="shared" si="1990"/>
        <v>0</v>
      </c>
      <c r="AN821" s="12">
        <f t="shared" si="1899"/>
        <v>16480.189999999999</v>
      </c>
      <c r="AO821" s="12">
        <f t="shared" si="1900"/>
        <v>15380.7</v>
      </c>
      <c r="AP821" s="12">
        <f t="shared" si="1901"/>
        <v>15380.7</v>
      </c>
      <c r="AQ821" s="12">
        <f t="shared" si="1990"/>
        <v>0</v>
      </c>
      <c r="AR821" s="1"/>
    </row>
    <row r="822" spans="1:44" ht="47.25" customHeight="1" x14ac:dyDescent="0.25">
      <c r="A822" s="9" t="s">
        <v>16</v>
      </c>
      <c r="B822" s="11">
        <v>200</v>
      </c>
      <c r="C822" s="9"/>
      <c r="D822" s="9"/>
      <c r="E822" s="13" t="s">
        <v>426</v>
      </c>
      <c r="F822" s="12">
        <f t="shared" si="1982"/>
        <v>15380.7</v>
      </c>
      <c r="G822" s="12">
        <f t="shared" si="1982"/>
        <v>15380.7</v>
      </c>
      <c r="H822" s="12">
        <f t="shared" si="1982"/>
        <v>15380.7</v>
      </c>
      <c r="I822" s="12">
        <f t="shared" si="1982"/>
        <v>1184.0999999999999</v>
      </c>
      <c r="J822" s="12">
        <f t="shared" si="1982"/>
        <v>0</v>
      </c>
      <c r="K822" s="12">
        <f t="shared" si="1982"/>
        <v>0</v>
      </c>
      <c r="L822" s="12">
        <f t="shared" si="1864"/>
        <v>16564.8</v>
      </c>
      <c r="M822" s="12">
        <f t="shared" si="1865"/>
        <v>15380.7</v>
      </c>
      <c r="N822" s="12">
        <f t="shared" si="1866"/>
        <v>15380.7</v>
      </c>
      <c r="O822" s="12">
        <f t="shared" si="1983"/>
        <v>0</v>
      </c>
      <c r="P822" s="12">
        <f t="shared" si="1983"/>
        <v>0</v>
      </c>
      <c r="Q822" s="12">
        <f t="shared" si="1983"/>
        <v>0</v>
      </c>
      <c r="R822" s="12">
        <f t="shared" si="1879"/>
        <v>16564.8</v>
      </c>
      <c r="S822" s="12">
        <f t="shared" si="1880"/>
        <v>15380.7</v>
      </c>
      <c r="T822" s="12">
        <f t="shared" si="1881"/>
        <v>15380.7</v>
      </c>
      <c r="U822" s="12">
        <f t="shared" si="1984"/>
        <v>0</v>
      </c>
      <c r="V822" s="12">
        <f t="shared" si="1984"/>
        <v>0</v>
      </c>
      <c r="W822" s="12">
        <f t="shared" si="1870"/>
        <v>16564.8</v>
      </c>
      <c r="X822" s="12">
        <f t="shared" si="1871"/>
        <v>15380.7</v>
      </c>
      <c r="Y822" s="12">
        <f t="shared" si="1872"/>
        <v>15380.7</v>
      </c>
      <c r="Z822" s="12">
        <f t="shared" si="1985"/>
        <v>0</v>
      </c>
      <c r="AA822" s="12">
        <f t="shared" si="1985"/>
        <v>0</v>
      </c>
      <c r="AB822" s="12">
        <f t="shared" si="1985"/>
        <v>0</v>
      </c>
      <c r="AC822" s="12">
        <f t="shared" si="1986"/>
        <v>16564.8</v>
      </c>
      <c r="AD822" s="12">
        <f t="shared" si="1987"/>
        <v>15380.7</v>
      </c>
      <c r="AE822" s="12">
        <f t="shared" si="1988"/>
        <v>15380.7</v>
      </c>
      <c r="AF822" s="12">
        <f t="shared" si="1989"/>
        <v>0</v>
      </c>
      <c r="AG822" s="12">
        <f t="shared" si="1989"/>
        <v>0</v>
      </c>
      <c r="AH822" s="12">
        <f t="shared" si="1959"/>
        <v>16564.8</v>
      </c>
      <c r="AI822" s="12">
        <f t="shared" si="1960"/>
        <v>15380.7</v>
      </c>
      <c r="AJ822" s="12">
        <f t="shared" si="1961"/>
        <v>15380.7</v>
      </c>
      <c r="AK822" s="12">
        <f t="shared" si="1990"/>
        <v>-84.61</v>
      </c>
      <c r="AL822" s="12">
        <f t="shared" si="1990"/>
        <v>0</v>
      </c>
      <c r="AM822" s="12">
        <f t="shared" si="1990"/>
        <v>0</v>
      </c>
      <c r="AN822" s="12">
        <f t="shared" si="1899"/>
        <v>16480.189999999999</v>
      </c>
      <c r="AO822" s="12">
        <f t="shared" si="1900"/>
        <v>15380.7</v>
      </c>
      <c r="AP822" s="12">
        <f t="shared" si="1901"/>
        <v>15380.7</v>
      </c>
      <c r="AQ822" s="12">
        <f t="shared" si="1990"/>
        <v>0</v>
      </c>
      <c r="AR822" s="1"/>
    </row>
    <row r="823" spans="1:44" ht="47.25" customHeight="1" x14ac:dyDescent="0.25">
      <c r="A823" s="9" t="s">
        <v>16</v>
      </c>
      <c r="B823" s="11">
        <v>240</v>
      </c>
      <c r="C823" s="9"/>
      <c r="D823" s="9"/>
      <c r="E823" s="13" t="s">
        <v>427</v>
      </c>
      <c r="F823" s="12">
        <f t="shared" si="1982"/>
        <v>15380.7</v>
      </c>
      <c r="G823" s="12">
        <f t="shared" si="1982"/>
        <v>15380.7</v>
      </c>
      <c r="H823" s="12">
        <f t="shared" si="1982"/>
        <v>15380.7</v>
      </c>
      <c r="I823" s="12">
        <f t="shared" si="1982"/>
        <v>1184.0999999999999</v>
      </c>
      <c r="J823" s="12">
        <f t="shared" si="1982"/>
        <v>0</v>
      </c>
      <c r="K823" s="12">
        <f t="shared" si="1982"/>
        <v>0</v>
      </c>
      <c r="L823" s="12">
        <f t="shared" si="1864"/>
        <v>16564.8</v>
      </c>
      <c r="M823" s="12">
        <f t="shared" si="1865"/>
        <v>15380.7</v>
      </c>
      <c r="N823" s="12">
        <f t="shared" si="1866"/>
        <v>15380.7</v>
      </c>
      <c r="O823" s="12">
        <f t="shared" si="1983"/>
        <v>0</v>
      </c>
      <c r="P823" s="12">
        <f t="shared" si="1983"/>
        <v>0</v>
      </c>
      <c r="Q823" s="12">
        <f t="shared" si="1983"/>
        <v>0</v>
      </c>
      <c r="R823" s="12">
        <f t="shared" si="1879"/>
        <v>16564.8</v>
      </c>
      <c r="S823" s="12">
        <f t="shared" si="1880"/>
        <v>15380.7</v>
      </c>
      <c r="T823" s="12">
        <f t="shared" si="1881"/>
        <v>15380.7</v>
      </c>
      <c r="U823" s="12">
        <f t="shared" si="1984"/>
        <v>0</v>
      </c>
      <c r="V823" s="12">
        <f t="shared" si="1984"/>
        <v>0</v>
      </c>
      <c r="W823" s="12">
        <f t="shared" si="1870"/>
        <v>16564.8</v>
      </c>
      <c r="X823" s="12">
        <f t="shared" si="1871"/>
        <v>15380.7</v>
      </c>
      <c r="Y823" s="12">
        <f t="shared" si="1872"/>
        <v>15380.7</v>
      </c>
      <c r="Z823" s="12">
        <f t="shared" si="1985"/>
        <v>0</v>
      </c>
      <c r="AA823" s="12">
        <f t="shared" si="1985"/>
        <v>0</v>
      </c>
      <c r="AB823" s="12">
        <f t="shared" si="1985"/>
        <v>0</v>
      </c>
      <c r="AC823" s="12">
        <f t="shared" si="1986"/>
        <v>16564.8</v>
      </c>
      <c r="AD823" s="12">
        <f t="shared" si="1987"/>
        <v>15380.7</v>
      </c>
      <c r="AE823" s="12">
        <f t="shared" si="1988"/>
        <v>15380.7</v>
      </c>
      <c r="AF823" s="12">
        <f t="shared" si="1989"/>
        <v>0</v>
      </c>
      <c r="AG823" s="12">
        <f t="shared" si="1989"/>
        <v>0</v>
      </c>
      <c r="AH823" s="12">
        <f t="shared" si="1959"/>
        <v>16564.8</v>
      </c>
      <c r="AI823" s="12">
        <f t="shared" si="1960"/>
        <v>15380.7</v>
      </c>
      <c r="AJ823" s="12">
        <f t="shared" si="1961"/>
        <v>15380.7</v>
      </c>
      <c r="AK823" s="12">
        <f t="shared" si="1990"/>
        <v>-84.61</v>
      </c>
      <c r="AL823" s="12">
        <f t="shared" si="1990"/>
        <v>0</v>
      </c>
      <c r="AM823" s="12">
        <f t="shared" si="1990"/>
        <v>0</v>
      </c>
      <c r="AN823" s="12">
        <f t="shared" si="1899"/>
        <v>16480.189999999999</v>
      </c>
      <c r="AO823" s="12">
        <f t="shared" si="1900"/>
        <v>15380.7</v>
      </c>
      <c r="AP823" s="12">
        <f t="shared" si="1901"/>
        <v>15380.7</v>
      </c>
      <c r="AQ823" s="12">
        <f t="shared" si="1990"/>
        <v>0</v>
      </c>
      <c r="AR823" s="1"/>
    </row>
    <row r="824" spans="1:44" ht="15.75" customHeight="1" x14ac:dyDescent="0.25">
      <c r="A824" s="9" t="s">
        <v>16</v>
      </c>
      <c r="B824" s="11">
        <v>240</v>
      </c>
      <c r="C824" s="9" t="s">
        <v>196</v>
      </c>
      <c r="D824" s="9" t="s">
        <v>185</v>
      </c>
      <c r="E824" s="13" t="s">
        <v>405</v>
      </c>
      <c r="F824" s="12">
        <v>15380.7</v>
      </c>
      <c r="G824" s="12">
        <v>15380.7</v>
      </c>
      <c r="H824" s="12">
        <v>15380.7</v>
      </c>
      <c r="I824" s="12">
        <f>156.4+156.4+156.4+156.4+156.4+156.4+156.4+89.3</f>
        <v>1184.0999999999999</v>
      </c>
      <c r="J824" s="12"/>
      <c r="K824" s="12"/>
      <c r="L824" s="12">
        <f t="shared" si="1864"/>
        <v>16564.8</v>
      </c>
      <c r="M824" s="12">
        <f t="shared" si="1865"/>
        <v>15380.7</v>
      </c>
      <c r="N824" s="12">
        <f t="shared" si="1866"/>
        <v>15380.7</v>
      </c>
      <c r="O824" s="12"/>
      <c r="P824" s="12"/>
      <c r="Q824" s="12"/>
      <c r="R824" s="12">
        <f t="shared" si="1879"/>
        <v>16564.8</v>
      </c>
      <c r="S824" s="12">
        <f t="shared" si="1880"/>
        <v>15380.7</v>
      </c>
      <c r="T824" s="12">
        <f t="shared" si="1881"/>
        <v>15380.7</v>
      </c>
      <c r="U824" s="12"/>
      <c r="V824" s="12"/>
      <c r="W824" s="12">
        <f t="shared" si="1870"/>
        <v>16564.8</v>
      </c>
      <c r="X824" s="12">
        <f t="shared" si="1871"/>
        <v>15380.7</v>
      </c>
      <c r="Y824" s="12">
        <f t="shared" si="1872"/>
        <v>15380.7</v>
      </c>
      <c r="Z824" s="12"/>
      <c r="AA824" s="12"/>
      <c r="AB824" s="12"/>
      <c r="AC824" s="12">
        <f t="shared" si="1986"/>
        <v>16564.8</v>
      </c>
      <c r="AD824" s="12">
        <f t="shared" si="1987"/>
        <v>15380.7</v>
      </c>
      <c r="AE824" s="12">
        <f t="shared" si="1988"/>
        <v>15380.7</v>
      </c>
      <c r="AF824" s="12"/>
      <c r="AG824" s="12"/>
      <c r="AH824" s="12">
        <f t="shared" si="1959"/>
        <v>16564.8</v>
      </c>
      <c r="AI824" s="12">
        <f t="shared" si="1960"/>
        <v>15380.7</v>
      </c>
      <c r="AJ824" s="12">
        <f t="shared" si="1961"/>
        <v>15380.7</v>
      </c>
      <c r="AK824" s="12">
        <f>-5-78.21-1.4</f>
        <v>-84.61</v>
      </c>
      <c r="AL824" s="12"/>
      <c r="AM824" s="12"/>
      <c r="AN824" s="12">
        <f t="shared" si="1899"/>
        <v>16480.189999999999</v>
      </c>
      <c r="AO824" s="12">
        <f t="shared" si="1900"/>
        <v>15380.7</v>
      </c>
      <c r="AP824" s="12">
        <f t="shared" si="1901"/>
        <v>15380.7</v>
      </c>
      <c r="AQ824" s="12"/>
      <c r="AR824" s="1"/>
    </row>
    <row r="825" spans="1:44" ht="31.5" customHeight="1" x14ac:dyDescent="0.25">
      <c r="A825" s="9" t="s">
        <v>17</v>
      </c>
      <c r="B825" s="11"/>
      <c r="C825" s="9"/>
      <c r="D825" s="9"/>
      <c r="E825" s="13" t="s">
        <v>1153</v>
      </c>
      <c r="F825" s="12">
        <f t="shared" ref="F825:K827" si="1991">F826</f>
        <v>7798</v>
      </c>
      <c r="G825" s="12">
        <f t="shared" si="1991"/>
        <v>7798</v>
      </c>
      <c r="H825" s="12">
        <f t="shared" si="1991"/>
        <v>7798</v>
      </c>
      <c r="I825" s="12">
        <f t="shared" si="1991"/>
        <v>2959.7</v>
      </c>
      <c r="J825" s="12">
        <f t="shared" si="1991"/>
        <v>0</v>
      </c>
      <c r="K825" s="12">
        <f t="shared" si="1991"/>
        <v>0</v>
      </c>
      <c r="L825" s="12">
        <f t="shared" si="1864"/>
        <v>10757.7</v>
      </c>
      <c r="M825" s="12">
        <f t="shared" si="1865"/>
        <v>7798</v>
      </c>
      <c r="N825" s="12">
        <f t="shared" si="1866"/>
        <v>7798</v>
      </c>
      <c r="O825" s="12">
        <f t="shared" ref="O825:Q827" si="1992">O826</f>
        <v>0</v>
      </c>
      <c r="P825" s="12">
        <f t="shared" si="1992"/>
        <v>0</v>
      </c>
      <c r="Q825" s="12">
        <f t="shared" si="1992"/>
        <v>0</v>
      </c>
      <c r="R825" s="12">
        <f t="shared" si="1879"/>
        <v>10757.7</v>
      </c>
      <c r="S825" s="12">
        <f t="shared" si="1880"/>
        <v>7798</v>
      </c>
      <c r="T825" s="12">
        <f t="shared" si="1881"/>
        <v>7798</v>
      </c>
      <c r="U825" s="12">
        <f t="shared" ref="U825:V827" si="1993">U826</f>
        <v>0</v>
      </c>
      <c r="V825" s="12">
        <f t="shared" si="1993"/>
        <v>0</v>
      </c>
      <c r="W825" s="12">
        <f t="shared" si="1870"/>
        <v>10757.7</v>
      </c>
      <c r="X825" s="12">
        <f t="shared" si="1871"/>
        <v>7798</v>
      </c>
      <c r="Y825" s="12">
        <f t="shared" si="1872"/>
        <v>7798</v>
      </c>
      <c r="Z825" s="12">
        <f t="shared" ref="Z825:AB827" si="1994">Z826</f>
        <v>-2258.018</v>
      </c>
      <c r="AA825" s="12">
        <f t="shared" si="1994"/>
        <v>0</v>
      </c>
      <c r="AB825" s="12">
        <f t="shared" si="1994"/>
        <v>0</v>
      </c>
      <c r="AC825" s="12">
        <f t="shared" si="1986"/>
        <v>8499.6820000000007</v>
      </c>
      <c r="AD825" s="12">
        <f t="shared" si="1987"/>
        <v>7798</v>
      </c>
      <c r="AE825" s="12">
        <f t="shared" si="1988"/>
        <v>7798</v>
      </c>
      <c r="AF825" s="12">
        <f t="shared" ref="AF825:AG827" si="1995">AF826</f>
        <v>0</v>
      </c>
      <c r="AG825" s="12">
        <f t="shared" si="1995"/>
        <v>0</v>
      </c>
      <c r="AH825" s="12">
        <f t="shared" si="1959"/>
        <v>8499.6820000000007</v>
      </c>
      <c r="AI825" s="12">
        <f t="shared" si="1960"/>
        <v>7798</v>
      </c>
      <c r="AJ825" s="12">
        <f t="shared" si="1961"/>
        <v>7798</v>
      </c>
      <c r="AK825" s="12">
        <f t="shared" ref="AK825:AQ827" si="1996">AK826</f>
        <v>0</v>
      </c>
      <c r="AL825" s="12">
        <f t="shared" si="1996"/>
        <v>0</v>
      </c>
      <c r="AM825" s="12">
        <f t="shared" si="1996"/>
        <v>0</v>
      </c>
      <c r="AN825" s="12">
        <f t="shared" si="1899"/>
        <v>8499.6820000000007</v>
      </c>
      <c r="AO825" s="12">
        <f t="shared" si="1900"/>
        <v>7798</v>
      </c>
      <c r="AP825" s="12">
        <f t="shared" si="1901"/>
        <v>7798</v>
      </c>
      <c r="AQ825" s="12">
        <f t="shared" si="1996"/>
        <v>0</v>
      </c>
      <c r="AR825" s="1"/>
    </row>
    <row r="826" spans="1:44" ht="47.25" customHeight="1" x14ac:dyDescent="0.25">
      <c r="A826" s="9" t="s">
        <v>17</v>
      </c>
      <c r="B826" s="11">
        <v>200</v>
      </c>
      <c r="C826" s="9"/>
      <c r="D826" s="9"/>
      <c r="E826" s="13" t="s">
        <v>426</v>
      </c>
      <c r="F826" s="12">
        <f t="shared" si="1991"/>
        <v>7798</v>
      </c>
      <c r="G826" s="12">
        <f t="shared" si="1991"/>
        <v>7798</v>
      </c>
      <c r="H826" s="12">
        <f t="shared" si="1991"/>
        <v>7798</v>
      </c>
      <c r="I826" s="12">
        <f t="shared" si="1991"/>
        <v>2959.7</v>
      </c>
      <c r="J826" s="12">
        <f t="shared" si="1991"/>
        <v>0</v>
      </c>
      <c r="K826" s="12">
        <f t="shared" si="1991"/>
        <v>0</v>
      </c>
      <c r="L826" s="12">
        <f t="shared" si="1864"/>
        <v>10757.7</v>
      </c>
      <c r="M826" s="12">
        <f t="shared" si="1865"/>
        <v>7798</v>
      </c>
      <c r="N826" s="12">
        <f t="shared" si="1866"/>
        <v>7798</v>
      </c>
      <c r="O826" s="12">
        <f t="shared" si="1992"/>
        <v>0</v>
      </c>
      <c r="P826" s="12">
        <f t="shared" si="1992"/>
        <v>0</v>
      </c>
      <c r="Q826" s="12">
        <f t="shared" si="1992"/>
        <v>0</v>
      </c>
      <c r="R826" s="12">
        <f t="shared" si="1879"/>
        <v>10757.7</v>
      </c>
      <c r="S826" s="12">
        <f t="shared" si="1880"/>
        <v>7798</v>
      </c>
      <c r="T826" s="12">
        <f t="shared" si="1881"/>
        <v>7798</v>
      </c>
      <c r="U826" s="12">
        <f t="shared" si="1993"/>
        <v>0</v>
      </c>
      <c r="V826" s="12">
        <f t="shared" si="1993"/>
        <v>0</v>
      </c>
      <c r="W826" s="12">
        <f t="shared" si="1870"/>
        <v>10757.7</v>
      </c>
      <c r="X826" s="12">
        <f t="shared" si="1871"/>
        <v>7798</v>
      </c>
      <c r="Y826" s="12">
        <f t="shared" si="1872"/>
        <v>7798</v>
      </c>
      <c r="Z826" s="12">
        <f t="shared" si="1994"/>
        <v>-2258.018</v>
      </c>
      <c r="AA826" s="12">
        <f t="shared" si="1994"/>
        <v>0</v>
      </c>
      <c r="AB826" s="12">
        <f t="shared" si="1994"/>
        <v>0</v>
      </c>
      <c r="AC826" s="12">
        <f t="shared" si="1986"/>
        <v>8499.6820000000007</v>
      </c>
      <c r="AD826" s="12">
        <f t="shared" si="1987"/>
        <v>7798</v>
      </c>
      <c r="AE826" s="12">
        <f t="shared" si="1988"/>
        <v>7798</v>
      </c>
      <c r="AF826" s="12">
        <f t="shared" si="1995"/>
        <v>0</v>
      </c>
      <c r="AG826" s="12">
        <f t="shared" si="1995"/>
        <v>0</v>
      </c>
      <c r="AH826" s="12">
        <f t="shared" si="1959"/>
        <v>8499.6820000000007</v>
      </c>
      <c r="AI826" s="12">
        <f t="shared" si="1960"/>
        <v>7798</v>
      </c>
      <c r="AJ826" s="12">
        <f t="shared" si="1961"/>
        <v>7798</v>
      </c>
      <c r="AK826" s="12">
        <f t="shared" si="1996"/>
        <v>0</v>
      </c>
      <c r="AL826" s="12">
        <f t="shared" si="1996"/>
        <v>0</v>
      </c>
      <c r="AM826" s="12">
        <f t="shared" si="1996"/>
        <v>0</v>
      </c>
      <c r="AN826" s="12">
        <f t="shared" si="1899"/>
        <v>8499.6820000000007</v>
      </c>
      <c r="AO826" s="12">
        <f t="shared" si="1900"/>
        <v>7798</v>
      </c>
      <c r="AP826" s="12">
        <f t="shared" si="1901"/>
        <v>7798</v>
      </c>
      <c r="AQ826" s="12">
        <f t="shared" si="1996"/>
        <v>0</v>
      </c>
      <c r="AR826" s="1"/>
    </row>
    <row r="827" spans="1:44" ht="47.25" customHeight="1" x14ac:dyDescent="0.25">
      <c r="A827" s="9" t="s">
        <v>17</v>
      </c>
      <c r="B827" s="11">
        <v>240</v>
      </c>
      <c r="C827" s="9"/>
      <c r="D827" s="9"/>
      <c r="E827" s="13" t="s">
        <v>427</v>
      </c>
      <c r="F827" s="12">
        <f t="shared" si="1991"/>
        <v>7798</v>
      </c>
      <c r="G827" s="12">
        <f t="shared" si="1991"/>
        <v>7798</v>
      </c>
      <c r="H827" s="12">
        <f t="shared" si="1991"/>
        <v>7798</v>
      </c>
      <c r="I827" s="12">
        <f t="shared" si="1991"/>
        <v>2959.7</v>
      </c>
      <c r="J827" s="12">
        <f t="shared" si="1991"/>
        <v>0</v>
      </c>
      <c r="K827" s="12">
        <f t="shared" si="1991"/>
        <v>0</v>
      </c>
      <c r="L827" s="12">
        <f t="shared" si="1864"/>
        <v>10757.7</v>
      </c>
      <c r="M827" s="12">
        <f t="shared" si="1865"/>
        <v>7798</v>
      </c>
      <c r="N827" s="12">
        <f t="shared" si="1866"/>
        <v>7798</v>
      </c>
      <c r="O827" s="12">
        <f t="shared" si="1992"/>
        <v>0</v>
      </c>
      <c r="P827" s="12">
        <f t="shared" si="1992"/>
        <v>0</v>
      </c>
      <c r="Q827" s="12">
        <f t="shared" si="1992"/>
        <v>0</v>
      </c>
      <c r="R827" s="12">
        <f t="shared" si="1879"/>
        <v>10757.7</v>
      </c>
      <c r="S827" s="12">
        <f t="shared" si="1880"/>
        <v>7798</v>
      </c>
      <c r="T827" s="12">
        <f t="shared" si="1881"/>
        <v>7798</v>
      </c>
      <c r="U827" s="12">
        <f t="shared" si="1993"/>
        <v>0</v>
      </c>
      <c r="V827" s="12">
        <f t="shared" si="1993"/>
        <v>0</v>
      </c>
      <c r="W827" s="12">
        <f t="shared" ref="W827:W890" si="1997">R827+U827</f>
        <v>10757.7</v>
      </c>
      <c r="X827" s="12">
        <f t="shared" ref="X827:X890" si="1998">S827+V827</f>
        <v>7798</v>
      </c>
      <c r="Y827" s="12">
        <f t="shared" ref="Y827:Y890" si="1999">T827</f>
        <v>7798</v>
      </c>
      <c r="Z827" s="12">
        <f t="shared" si="1994"/>
        <v>-2258.018</v>
      </c>
      <c r="AA827" s="12">
        <f t="shared" si="1994"/>
        <v>0</v>
      </c>
      <c r="AB827" s="12">
        <f t="shared" si="1994"/>
        <v>0</v>
      </c>
      <c r="AC827" s="12">
        <f t="shared" si="1986"/>
        <v>8499.6820000000007</v>
      </c>
      <c r="AD827" s="12">
        <f t="shared" si="1987"/>
        <v>7798</v>
      </c>
      <c r="AE827" s="12">
        <f t="shared" si="1988"/>
        <v>7798</v>
      </c>
      <c r="AF827" s="12">
        <f t="shared" si="1995"/>
        <v>0</v>
      </c>
      <c r="AG827" s="12">
        <f t="shared" si="1995"/>
        <v>0</v>
      </c>
      <c r="AH827" s="12">
        <f t="shared" si="1959"/>
        <v>8499.6820000000007</v>
      </c>
      <c r="AI827" s="12">
        <f t="shared" si="1960"/>
        <v>7798</v>
      </c>
      <c r="AJ827" s="12">
        <f t="shared" si="1961"/>
        <v>7798</v>
      </c>
      <c r="AK827" s="12">
        <f t="shared" si="1996"/>
        <v>0</v>
      </c>
      <c r="AL827" s="12">
        <f t="shared" si="1996"/>
        <v>0</v>
      </c>
      <c r="AM827" s="12">
        <f t="shared" si="1996"/>
        <v>0</v>
      </c>
      <c r="AN827" s="12">
        <f t="shared" si="1899"/>
        <v>8499.6820000000007</v>
      </c>
      <c r="AO827" s="12">
        <f t="shared" si="1900"/>
        <v>7798</v>
      </c>
      <c r="AP827" s="12">
        <f t="shared" si="1901"/>
        <v>7798</v>
      </c>
      <c r="AQ827" s="12">
        <f t="shared" si="1996"/>
        <v>0</v>
      </c>
      <c r="AR827" s="1"/>
    </row>
    <row r="828" spans="1:44" ht="15.75" customHeight="1" x14ac:dyDescent="0.25">
      <c r="A828" s="9" t="s">
        <v>17</v>
      </c>
      <c r="B828" s="11">
        <v>240</v>
      </c>
      <c r="C828" s="9" t="s">
        <v>196</v>
      </c>
      <c r="D828" s="9" t="s">
        <v>185</v>
      </c>
      <c r="E828" s="13" t="s">
        <v>405</v>
      </c>
      <c r="F828" s="12">
        <v>7798</v>
      </c>
      <c r="G828" s="12">
        <v>7798</v>
      </c>
      <c r="H828" s="12">
        <v>7798</v>
      </c>
      <c r="I828" s="12">
        <v>2959.7</v>
      </c>
      <c r="J828" s="12"/>
      <c r="K828" s="12"/>
      <c r="L828" s="12">
        <f t="shared" ref="L828:L891" si="2000">F828+I828</f>
        <v>10757.7</v>
      </c>
      <c r="M828" s="12">
        <f t="shared" ref="M828:M891" si="2001">G828+J828</f>
        <v>7798</v>
      </c>
      <c r="N828" s="12">
        <f t="shared" ref="N828:N891" si="2002">H828+K828</f>
        <v>7798</v>
      </c>
      <c r="O828" s="12"/>
      <c r="P828" s="12"/>
      <c r="Q828" s="12"/>
      <c r="R828" s="12">
        <f t="shared" si="1879"/>
        <v>10757.7</v>
      </c>
      <c r="S828" s="12">
        <f t="shared" si="1880"/>
        <v>7798</v>
      </c>
      <c r="T828" s="12">
        <f t="shared" si="1881"/>
        <v>7798</v>
      </c>
      <c r="U828" s="12"/>
      <c r="V828" s="12"/>
      <c r="W828" s="12">
        <f t="shared" si="1997"/>
        <v>10757.7</v>
      </c>
      <c r="X828" s="12">
        <f t="shared" si="1998"/>
        <v>7798</v>
      </c>
      <c r="Y828" s="12">
        <f t="shared" si="1999"/>
        <v>7798</v>
      </c>
      <c r="Z828" s="12">
        <v>-2258.018</v>
      </c>
      <c r="AA828" s="12"/>
      <c r="AB828" s="12"/>
      <c r="AC828" s="12">
        <f t="shared" si="1986"/>
        <v>8499.6820000000007</v>
      </c>
      <c r="AD828" s="12">
        <f t="shared" si="1987"/>
        <v>7798</v>
      </c>
      <c r="AE828" s="12">
        <f t="shared" si="1988"/>
        <v>7798</v>
      </c>
      <c r="AF828" s="12"/>
      <c r="AG828" s="12"/>
      <c r="AH828" s="12">
        <f t="shared" si="1959"/>
        <v>8499.6820000000007</v>
      </c>
      <c r="AI828" s="12">
        <f t="shared" si="1960"/>
        <v>7798</v>
      </c>
      <c r="AJ828" s="12">
        <f t="shared" si="1961"/>
        <v>7798</v>
      </c>
      <c r="AK828" s="12"/>
      <c r="AL828" s="12"/>
      <c r="AM828" s="12"/>
      <c r="AN828" s="12">
        <f t="shared" si="1899"/>
        <v>8499.6820000000007</v>
      </c>
      <c r="AO828" s="12">
        <f t="shared" si="1900"/>
        <v>7798</v>
      </c>
      <c r="AP828" s="12">
        <f t="shared" si="1901"/>
        <v>7798</v>
      </c>
      <c r="AQ828" s="12"/>
      <c r="AR828" s="1"/>
    </row>
    <row r="829" spans="1:44" ht="63" customHeight="1" x14ac:dyDescent="0.25">
      <c r="A829" s="9" t="s">
        <v>18</v>
      </c>
      <c r="B829" s="11"/>
      <c r="C829" s="9"/>
      <c r="D829" s="9"/>
      <c r="E829" s="13" t="s">
        <v>1154</v>
      </c>
      <c r="F829" s="12">
        <f t="shared" ref="F829:K831" si="2003">F830</f>
        <v>34573.599999999999</v>
      </c>
      <c r="G829" s="12">
        <f t="shared" si="2003"/>
        <v>81206.600000000006</v>
      </c>
      <c r="H829" s="12">
        <f t="shared" si="2003"/>
        <v>92996.2</v>
      </c>
      <c r="I829" s="12">
        <f t="shared" si="2003"/>
        <v>0</v>
      </c>
      <c r="J829" s="12">
        <f t="shared" si="2003"/>
        <v>0</v>
      </c>
      <c r="K829" s="12">
        <f t="shared" si="2003"/>
        <v>0</v>
      </c>
      <c r="L829" s="12">
        <f t="shared" si="2000"/>
        <v>34573.599999999999</v>
      </c>
      <c r="M829" s="12">
        <f t="shared" si="2001"/>
        <v>81206.600000000006</v>
      </c>
      <c r="N829" s="12">
        <f t="shared" si="2002"/>
        <v>92996.2</v>
      </c>
      <c r="O829" s="12">
        <f t="shared" ref="O829:Q831" si="2004">O830</f>
        <v>26701.423999999999</v>
      </c>
      <c r="P829" s="12">
        <f t="shared" si="2004"/>
        <v>0</v>
      </c>
      <c r="Q829" s="12">
        <f t="shared" si="2004"/>
        <v>0</v>
      </c>
      <c r="R829" s="12">
        <f t="shared" si="1879"/>
        <v>61275.023999999998</v>
      </c>
      <c r="S829" s="12">
        <f t="shared" si="1880"/>
        <v>81206.600000000006</v>
      </c>
      <c r="T829" s="12">
        <f t="shared" si="1881"/>
        <v>92996.2</v>
      </c>
      <c r="U829" s="12">
        <f t="shared" ref="U829:V831" si="2005">U830</f>
        <v>0</v>
      </c>
      <c r="V829" s="12">
        <f t="shared" si="2005"/>
        <v>0</v>
      </c>
      <c r="W829" s="12">
        <f t="shared" si="1997"/>
        <v>61275.023999999998</v>
      </c>
      <c r="X829" s="12">
        <f t="shared" si="1998"/>
        <v>81206.600000000006</v>
      </c>
      <c r="Y829" s="12">
        <f t="shared" si="1999"/>
        <v>92996.2</v>
      </c>
      <c r="Z829" s="12">
        <f t="shared" ref="Z829:AB831" si="2006">Z830</f>
        <v>2824.3939999999998</v>
      </c>
      <c r="AA829" s="12">
        <f t="shared" si="2006"/>
        <v>0</v>
      </c>
      <c r="AB829" s="12">
        <f t="shared" si="2006"/>
        <v>0</v>
      </c>
      <c r="AC829" s="12">
        <f t="shared" si="1986"/>
        <v>64099.417999999998</v>
      </c>
      <c r="AD829" s="12">
        <f t="shared" si="1987"/>
        <v>81206.600000000006</v>
      </c>
      <c r="AE829" s="12">
        <f t="shared" si="1988"/>
        <v>92996.2</v>
      </c>
      <c r="AF829" s="12">
        <f t="shared" ref="AF829:AG831" si="2007">AF830</f>
        <v>-1148.9000000000001</v>
      </c>
      <c r="AG829" s="12">
        <f t="shared" si="2007"/>
        <v>0</v>
      </c>
      <c r="AH829" s="12">
        <f t="shared" si="1959"/>
        <v>62950.517999999996</v>
      </c>
      <c r="AI829" s="12">
        <f t="shared" si="1960"/>
        <v>81206.600000000006</v>
      </c>
      <c r="AJ829" s="12">
        <f t="shared" si="1961"/>
        <v>92996.2</v>
      </c>
      <c r="AK829" s="12">
        <f t="shared" ref="AK829:AQ831" si="2008">AK830</f>
        <v>25.611999999999998</v>
      </c>
      <c r="AL829" s="12">
        <f t="shared" si="2008"/>
        <v>0</v>
      </c>
      <c r="AM829" s="12">
        <f t="shared" si="2008"/>
        <v>0</v>
      </c>
      <c r="AN829" s="12">
        <f t="shared" si="1899"/>
        <v>62976.13</v>
      </c>
      <c r="AO829" s="12">
        <f t="shared" si="1900"/>
        <v>81206.600000000006</v>
      </c>
      <c r="AP829" s="12">
        <f t="shared" si="1901"/>
        <v>92996.2</v>
      </c>
      <c r="AQ829" s="12">
        <f t="shared" si="2008"/>
        <v>0</v>
      </c>
      <c r="AR829" s="1"/>
    </row>
    <row r="830" spans="1:44" ht="47.25" customHeight="1" x14ac:dyDescent="0.25">
      <c r="A830" s="9" t="s">
        <v>18</v>
      </c>
      <c r="B830" s="11">
        <v>200</v>
      </c>
      <c r="C830" s="9"/>
      <c r="D830" s="9"/>
      <c r="E830" s="13" t="s">
        <v>426</v>
      </c>
      <c r="F830" s="12">
        <f t="shared" si="2003"/>
        <v>34573.599999999999</v>
      </c>
      <c r="G830" s="12">
        <f t="shared" si="2003"/>
        <v>81206.600000000006</v>
      </c>
      <c r="H830" s="12">
        <f t="shared" si="2003"/>
        <v>92996.2</v>
      </c>
      <c r="I830" s="12">
        <f t="shared" si="2003"/>
        <v>0</v>
      </c>
      <c r="J830" s="12">
        <f t="shared" si="2003"/>
        <v>0</v>
      </c>
      <c r="K830" s="12">
        <f t="shared" si="2003"/>
        <v>0</v>
      </c>
      <c r="L830" s="12">
        <f t="shared" si="2000"/>
        <v>34573.599999999999</v>
      </c>
      <c r="M830" s="12">
        <f t="shared" si="2001"/>
        <v>81206.600000000006</v>
      </c>
      <c r="N830" s="12">
        <f t="shared" si="2002"/>
        <v>92996.2</v>
      </c>
      <c r="O830" s="12">
        <f t="shared" si="2004"/>
        <v>26701.423999999999</v>
      </c>
      <c r="P830" s="12">
        <f t="shared" si="2004"/>
        <v>0</v>
      </c>
      <c r="Q830" s="12">
        <f t="shared" si="2004"/>
        <v>0</v>
      </c>
      <c r="R830" s="12">
        <f t="shared" si="1879"/>
        <v>61275.023999999998</v>
      </c>
      <c r="S830" s="12">
        <f t="shared" si="1880"/>
        <v>81206.600000000006</v>
      </c>
      <c r="T830" s="12">
        <f t="shared" si="1881"/>
        <v>92996.2</v>
      </c>
      <c r="U830" s="12">
        <f t="shared" si="2005"/>
        <v>0</v>
      </c>
      <c r="V830" s="12">
        <f t="shared" si="2005"/>
        <v>0</v>
      </c>
      <c r="W830" s="12">
        <f t="shared" si="1997"/>
        <v>61275.023999999998</v>
      </c>
      <c r="X830" s="12">
        <f t="shared" si="1998"/>
        <v>81206.600000000006</v>
      </c>
      <c r="Y830" s="12">
        <f t="shared" si="1999"/>
        <v>92996.2</v>
      </c>
      <c r="Z830" s="12">
        <f t="shared" si="2006"/>
        <v>2824.3939999999998</v>
      </c>
      <c r="AA830" s="12">
        <f t="shared" si="2006"/>
        <v>0</v>
      </c>
      <c r="AB830" s="12">
        <f t="shared" si="2006"/>
        <v>0</v>
      </c>
      <c r="AC830" s="12">
        <f t="shared" si="1986"/>
        <v>64099.417999999998</v>
      </c>
      <c r="AD830" s="12">
        <f t="shared" si="1987"/>
        <v>81206.600000000006</v>
      </c>
      <c r="AE830" s="12">
        <f t="shared" si="1988"/>
        <v>92996.2</v>
      </c>
      <c r="AF830" s="12">
        <f t="shared" si="2007"/>
        <v>-1148.9000000000001</v>
      </c>
      <c r="AG830" s="12">
        <f t="shared" si="2007"/>
        <v>0</v>
      </c>
      <c r="AH830" s="12">
        <f t="shared" si="1959"/>
        <v>62950.517999999996</v>
      </c>
      <c r="AI830" s="12">
        <f t="shared" si="1960"/>
        <v>81206.600000000006</v>
      </c>
      <c r="AJ830" s="12">
        <f t="shared" si="1961"/>
        <v>92996.2</v>
      </c>
      <c r="AK830" s="12">
        <f t="shared" si="2008"/>
        <v>25.611999999999998</v>
      </c>
      <c r="AL830" s="12">
        <f t="shared" si="2008"/>
        <v>0</v>
      </c>
      <c r="AM830" s="12">
        <f t="shared" si="2008"/>
        <v>0</v>
      </c>
      <c r="AN830" s="12">
        <f t="shared" si="1899"/>
        <v>62976.13</v>
      </c>
      <c r="AO830" s="12">
        <f t="shared" si="1900"/>
        <v>81206.600000000006</v>
      </c>
      <c r="AP830" s="12">
        <f t="shared" si="1901"/>
        <v>92996.2</v>
      </c>
      <c r="AQ830" s="12">
        <f t="shared" si="2008"/>
        <v>0</v>
      </c>
      <c r="AR830" s="1"/>
    </row>
    <row r="831" spans="1:44" ht="47.25" customHeight="1" x14ac:dyDescent="0.25">
      <c r="A831" s="9" t="s">
        <v>18</v>
      </c>
      <c r="B831" s="11">
        <v>240</v>
      </c>
      <c r="C831" s="9"/>
      <c r="D831" s="9"/>
      <c r="E831" s="13" t="s">
        <v>427</v>
      </c>
      <c r="F831" s="12">
        <f t="shared" si="2003"/>
        <v>34573.599999999999</v>
      </c>
      <c r="G831" s="12">
        <f t="shared" si="2003"/>
        <v>81206.600000000006</v>
      </c>
      <c r="H831" s="12">
        <f t="shared" si="2003"/>
        <v>92996.2</v>
      </c>
      <c r="I831" s="12">
        <f t="shared" si="2003"/>
        <v>0</v>
      </c>
      <c r="J831" s="12">
        <f t="shared" si="2003"/>
        <v>0</v>
      </c>
      <c r="K831" s="12">
        <f t="shared" si="2003"/>
        <v>0</v>
      </c>
      <c r="L831" s="12">
        <f t="shared" si="2000"/>
        <v>34573.599999999999</v>
      </c>
      <c r="M831" s="12">
        <f t="shared" si="2001"/>
        <v>81206.600000000006</v>
      </c>
      <c r="N831" s="12">
        <f t="shared" si="2002"/>
        <v>92996.2</v>
      </c>
      <c r="O831" s="12">
        <f t="shared" si="2004"/>
        <v>26701.423999999999</v>
      </c>
      <c r="P831" s="12">
        <f t="shared" si="2004"/>
        <v>0</v>
      </c>
      <c r="Q831" s="12">
        <f t="shared" si="2004"/>
        <v>0</v>
      </c>
      <c r="R831" s="12">
        <f t="shared" si="1879"/>
        <v>61275.023999999998</v>
      </c>
      <c r="S831" s="12">
        <f t="shared" si="1880"/>
        <v>81206.600000000006</v>
      </c>
      <c r="T831" s="12">
        <f t="shared" si="1881"/>
        <v>92996.2</v>
      </c>
      <c r="U831" s="12">
        <f t="shared" si="2005"/>
        <v>0</v>
      </c>
      <c r="V831" s="12">
        <f t="shared" si="2005"/>
        <v>0</v>
      </c>
      <c r="W831" s="12">
        <f t="shared" si="1997"/>
        <v>61275.023999999998</v>
      </c>
      <c r="X831" s="12">
        <f t="shared" si="1998"/>
        <v>81206.600000000006</v>
      </c>
      <c r="Y831" s="12">
        <f t="shared" si="1999"/>
        <v>92996.2</v>
      </c>
      <c r="Z831" s="12">
        <f t="shared" si="2006"/>
        <v>2824.3939999999998</v>
      </c>
      <c r="AA831" s="12">
        <f t="shared" si="2006"/>
        <v>0</v>
      </c>
      <c r="AB831" s="12">
        <f t="shared" si="2006"/>
        <v>0</v>
      </c>
      <c r="AC831" s="12">
        <f t="shared" si="1986"/>
        <v>64099.417999999998</v>
      </c>
      <c r="AD831" s="12">
        <f t="shared" si="1987"/>
        <v>81206.600000000006</v>
      </c>
      <c r="AE831" s="12">
        <f t="shared" si="1988"/>
        <v>92996.2</v>
      </c>
      <c r="AF831" s="12">
        <f t="shared" si="2007"/>
        <v>-1148.9000000000001</v>
      </c>
      <c r="AG831" s="12">
        <f t="shared" si="2007"/>
        <v>0</v>
      </c>
      <c r="AH831" s="12">
        <f t="shared" si="1959"/>
        <v>62950.517999999996</v>
      </c>
      <c r="AI831" s="12">
        <f t="shared" si="1960"/>
        <v>81206.600000000006</v>
      </c>
      <c r="AJ831" s="12">
        <f t="shared" si="1961"/>
        <v>92996.2</v>
      </c>
      <c r="AK831" s="12">
        <f t="shared" si="2008"/>
        <v>25.611999999999998</v>
      </c>
      <c r="AL831" s="12">
        <f t="shared" si="2008"/>
        <v>0</v>
      </c>
      <c r="AM831" s="12">
        <f t="shared" si="2008"/>
        <v>0</v>
      </c>
      <c r="AN831" s="12">
        <f t="shared" si="1899"/>
        <v>62976.13</v>
      </c>
      <c r="AO831" s="12">
        <f t="shared" si="1900"/>
        <v>81206.600000000006</v>
      </c>
      <c r="AP831" s="12">
        <f t="shared" si="1901"/>
        <v>92996.2</v>
      </c>
      <c r="AQ831" s="12">
        <f t="shared" si="2008"/>
        <v>0</v>
      </c>
      <c r="AR831" s="1"/>
    </row>
    <row r="832" spans="1:44" ht="15.75" customHeight="1" x14ac:dyDescent="0.25">
      <c r="A832" s="9" t="s">
        <v>18</v>
      </c>
      <c r="B832" s="11">
        <v>240</v>
      </c>
      <c r="C832" s="9" t="s">
        <v>196</v>
      </c>
      <c r="D832" s="9" t="s">
        <v>185</v>
      </c>
      <c r="E832" s="13" t="s">
        <v>405</v>
      </c>
      <c r="F832" s="12">
        <v>34573.599999999999</v>
      </c>
      <c r="G832" s="12">
        <v>81206.600000000006</v>
      </c>
      <c r="H832" s="12">
        <v>92996.2</v>
      </c>
      <c r="I832" s="12"/>
      <c r="J832" s="12"/>
      <c r="K832" s="12"/>
      <c r="L832" s="12">
        <f t="shared" si="2000"/>
        <v>34573.599999999999</v>
      </c>
      <c r="M832" s="12">
        <f t="shared" si="2001"/>
        <v>81206.600000000006</v>
      </c>
      <c r="N832" s="12">
        <f t="shared" si="2002"/>
        <v>92996.2</v>
      </c>
      <c r="O832" s="12">
        <f>896.4+8654.024+17151</f>
        <v>26701.423999999999</v>
      </c>
      <c r="P832" s="12"/>
      <c r="Q832" s="12"/>
      <c r="R832" s="12">
        <f t="shared" si="1879"/>
        <v>61275.023999999998</v>
      </c>
      <c r="S832" s="12">
        <f t="shared" si="1880"/>
        <v>81206.600000000006</v>
      </c>
      <c r="T832" s="12">
        <f t="shared" si="1881"/>
        <v>92996.2</v>
      </c>
      <c r="U832" s="12"/>
      <c r="V832" s="12"/>
      <c r="W832" s="12">
        <f t="shared" si="1997"/>
        <v>61275.023999999998</v>
      </c>
      <c r="X832" s="12">
        <f t="shared" si="1998"/>
        <v>81206.600000000006</v>
      </c>
      <c r="Y832" s="12">
        <f t="shared" si="1999"/>
        <v>92996.2</v>
      </c>
      <c r="Z832" s="12">
        <v>2824.3939999999998</v>
      </c>
      <c r="AA832" s="12"/>
      <c r="AB832" s="12"/>
      <c r="AC832" s="12">
        <f t="shared" si="1986"/>
        <v>64099.417999999998</v>
      </c>
      <c r="AD832" s="12">
        <f t="shared" si="1987"/>
        <v>81206.600000000006</v>
      </c>
      <c r="AE832" s="12">
        <f t="shared" si="1988"/>
        <v>92996.2</v>
      </c>
      <c r="AF832" s="12">
        <v>-1148.9000000000001</v>
      </c>
      <c r="AG832" s="12"/>
      <c r="AH832" s="12">
        <f t="shared" si="1959"/>
        <v>62950.517999999996</v>
      </c>
      <c r="AI832" s="12">
        <f t="shared" si="1960"/>
        <v>81206.600000000006</v>
      </c>
      <c r="AJ832" s="12">
        <f t="shared" si="1961"/>
        <v>92996.2</v>
      </c>
      <c r="AK832" s="12">
        <v>25.611999999999998</v>
      </c>
      <c r="AL832" s="12"/>
      <c r="AM832" s="12"/>
      <c r="AN832" s="12">
        <f t="shared" si="1899"/>
        <v>62976.13</v>
      </c>
      <c r="AO832" s="12">
        <f t="shared" si="1900"/>
        <v>81206.600000000006</v>
      </c>
      <c r="AP832" s="12">
        <f t="shared" si="1901"/>
        <v>92996.2</v>
      </c>
      <c r="AQ832" s="12"/>
      <c r="AR832" s="1"/>
    </row>
    <row r="833" spans="1:44" ht="63" customHeight="1" x14ac:dyDescent="0.25">
      <c r="A833" s="9" t="s">
        <v>262</v>
      </c>
      <c r="B833" s="11"/>
      <c r="C833" s="9"/>
      <c r="D833" s="9"/>
      <c r="E833" s="17" t="s">
        <v>1088</v>
      </c>
      <c r="F833" s="12">
        <f>F834+F838+F842+F846+F850+F854+F858+F862+F866</f>
        <v>22864.2</v>
      </c>
      <c r="G833" s="12">
        <f t="shared" ref="G833:AQ833" si="2009">G834+G838+G842+G846+G850+G854+G858+G862+G866</f>
        <v>18575.3</v>
      </c>
      <c r="H833" s="12">
        <f t="shared" si="2009"/>
        <v>0</v>
      </c>
      <c r="I833" s="12">
        <f t="shared" ref="I833:K833" si="2010">I834+I838+I842+I846+I850+I854+I858+I862+I866</f>
        <v>0</v>
      </c>
      <c r="J833" s="12">
        <f t="shared" si="2010"/>
        <v>0</v>
      </c>
      <c r="K833" s="12">
        <f t="shared" si="2010"/>
        <v>0</v>
      </c>
      <c r="L833" s="12">
        <f t="shared" si="2000"/>
        <v>22864.2</v>
      </c>
      <c r="M833" s="12">
        <f t="shared" si="2001"/>
        <v>18575.3</v>
      </c>
      <c r="N833" s="12">
        <f t="shared" si="2002"/>
        <v>0</v>
      </c>
      <c r="O833" s="12">
        <f t="shared" ref="O833:Q833" si="2011">O834+O838+O842+O846+O850+O854+O858+O862+O866</f>
        <v>696.5</v>
      </c>
      <c r="P833" s="12">
        <f t="shared" si="2011"/>
        <v>0</v>
      </c>
      <c r="Q833" s="12">
        <f t="shared" si="2011"/>
        <v>0</v>
      </c>
      <c r="R833" s="12">
        <f t="shared" si="1879"/>
        <v>23560.7</v>
      </c>
      <c r="S833" s="12">
        <f t="shared" si="1880"/>
        <v>18575.3</v>
      </c>
      <c r="T833" s="12">
        <f t="shared" si="1881"/>
        <v>0</v>
      </c>
      <c r="U833" s="12">
        <f t="shared" ref="U833:V833" si="2012">U834+U838+U842+U846+U850+U854+U858+U862+U866</f>
        <v>0</v>
      </c>
      <c r="V833" s="12">
        <f t="shared" si="2012"/>
        <v>0</v>
      </c>
      <c r="W833" s="12">
        <f t="shared" si="1997"/>
        <v>23560.7</v>
      </c>
      <c r="X833" s="12">
        <f t="shared" si="1998"/>
        <v>18575.3</v>
      </c>
      <c r="Y833" s="12">
        <f t="shared" si="1999"/>
        <v>0</v>
      </c>
      <c r="Z833" s="12">
        <f t="shared" ref="Z833:AB833" si="2013">Z834+Z838+Z842+Z846+Z850+Z854+Z858+Z862+Z866</f>
        <v>0</v>
      </c>
      <c r="AA833" s="12">
        <f t="shared" si="2013"/>
        <v>22491.524000000001</v>
      </c>
      <c r="AB833" s="12">
        <f t="shared" si="2013"/>
        <v>0</v>
      </c>
      <c r="AC833" s="12">
        <f t="shared" si="1986"/>
        <v>23560.7</v>
      </c>
      <c r="AD833" s="12">
        <f t="shared" si="1987"/>
        <v>41066.824000000001</v>
      </c>
      <c r="AE833" s="12">
        <f t="shared" si="1988"/>
        <v>0</v>
      </c>
      <c r="AF833" s="12">
        <f t="shared" ref="AF833:AG833" si="2014">AF834+AF838+AF842+AF846+AF850+AF854+AF858+AF862+AF866</f>
        <v>0</v>
      </c>
      <c r="AG833" s="12">
        <f t="shared" si="2014"/>
        <v>0</v>
      </c>
      <c r="AH833" s="12">
        <f t="shared" si="1959"/>
        <v>23560.7</v>
      </c>
      <c r="AI833" s="12">
        <f t="shared" si="1960"/>
        <v>41066.824000000001</v>
      </c>
      <c r="AJ833" s="12">
        <f t="shared" si="1961"/>
        <v>0</v>
      </c>
      <c r="AK833" s="12">
        <f t="shared" ref="AK833:AM833" si="2015">AK834+AK838+AK842+AK846+AK850+AK854+AK858+AK862+AK866</f>
        <v>0</v>
      </c>
      <c r="AL833" s="12">
        <f t="shared" si="2015"/>
        <v>0</v>
      </c>
      <c r="AM833" s="12">
        <f t="shared" si="2015"/>
        <v>0</v>
      </c>
      <c r="AN833" s="12">
        <f t="shared" si="1899"/>
        <v>23560.7</v>
      </c>
      <c r="AO833" s="12">
        <f t="shared" si="1900"/>
        <v>41066.824000000001</v>
      </c>
      <c r="AP833" s="12">
        <f t="shared" si="1901"/>
        <v>0</v>
      </c>
      <c r="AQ833" s="12">
        <f t="shared" si="2009"/>
        <v>0</v>
      </c>
      <c r="AR833" s="1"/>
    </row>
    <row r="834" spans="1:44" ht="63" customHeight="1" x14ac:dyDescent="0.25">
      <c r="A834" s="9" t="s">
        <v>1007</v>
      </c>
      <c r="B834" s="11"/>
      <c r="C834" s="9"/>
      <c r="D834" s="9"/>
      <c r="E834" s="17" t="s">
        <v>1089</v>
      </c>
      <c r="F834" s="12">
        <f t="shared" ref="F834:AQ836" si="2016">F835</f>
        <v>395.3</v>
      </c>
      <c r="G834" s="12">
        <f t="shared" si="2016"/>
        <v>0</v>
      </c>
      <c r="H834" s="12">
        <f t="shared" si="2016"/>
        <v>0</v>
      </c>
      <c r="I834" s="12">
        <f t="shared" si="2016"/>
        <v>0</v>
      </c>
      <c r="J834" s="12">
        <f t="shared" si="2016"/>
        <v>0</v>
      </c>
      <c r="K834" s="12">
        <f t="shared" si="2016"/>
        <v>0</v>
      </c>
      <c r="L834" s="12">
        <f t="shared" si="2000"/>
        <v>395.3</v>
      </c>
      <c r="M834" s="12">
        <f t="shared" si="2001"/>
        <v>0</v>
      </c>
      <c r="N834" s="12">
        <f t="shared" si="2002"/>
        <v>0</v>
      </c>
      <c r="O834" s="12">
        <f t="shared" si="2016"/>
        <v>0</v>
      </c>
      <c r="P834" s="12">
        <f t="shared" si="2016"/>
        <v>0</v>
      </c>
      <c r="Q834" s="12">
        <f t="shared" si="2016"/>
        <v>0</v>
      </c>
      <c r="R834" s="12">
        <f t="shared" si="1879"/>
        <v>395.3</v>
      </c>
      <c r="S834" s="12">
        <f t="shared" si="1880"/>
        <v>0</v>
      </c>
      <c r="T834" s="12">
        <f t="shared" si="1881"/>
        <v>0</v>
      </c>
      <c r="U834" s="12">
        <f t="shared" si="2016"/>
        <v>0</v>
      </c>
      <c r="V834" s="12">
        <f t="shared" si="2016"/>
        <v>0</v>
      </c>
      <c r="W834" s="12">
        <f t="shared" si="1997"/>
        <v>395.3</v>
      </c>
      <c r="X834" s="12">
        <f t="shared" si="1998"/>
        <v>0</v>
      </c>
      <c r="Y834" s="12">
        <f t="shared" si="1999"/>
        <v>0</v>
      </c>
      <c r="Z834" s="12">
        <f t="shared" si="2016"/>
        <v>0</v>
      </c>
      <c r="AA834" s="12">
        <f t="shared" si="2016"/>
        <v>0</v>
      </c>
      <c r="AB834" s="12">
        <f t="shared" si="2016"/>
        <v>0</v>
      </c>
      <c r="AC834" s="12">
        <f t="shared" si="1986"/>
        <v>395.3</v>
      </c>
      <c r="AD834" s="12">
        <f t="shared" si="1987"/>
        <v>0</v>
      </c>
      <c r="AE834" s="12">
        <f t="shared" si="1988"/>
        <v>0</v>
      </c>
      <c r="AF834" s="12">
        <f t="shared" si="2016"/>
        <v>0</v>
      </c>
      <c r="AG834" s="12">
        <f t="shared" si="2016"/>
        <v>0</v>
      </c>
      <c r="AH834" s="12">
        <f t="shared" si="1959"/>
        <v>395.3</v>
      </c>
      <c r="AI834" s="12">
        <f t="shared" si="1960"/>
        <v>0</v>
      </c>
      <c r="AJ834" s="12">
        <f t="shared" si="1961"/>
        <v>0</v>
      </c>
      <c r="AK834" s="12">
        <f t="shared" si="2016"/>
        <v>0</v>
      </c>
      <c r="AL834" s="12">
        <f t="shared" si="2016"/>
        <v>0</v>
      </c>
      <c r="AM834" s="12">
        <f t="shared" si="2016"/>
        <v>0</v>
      </c>
      <c r="AN834" s="12">
        <f t="shared" si="1899"/>
        <v>395.3</v>
      </c>
      <c r="AO834" s="12">
        <f t="shared" si="1900"/>
        <v>0</v>
      </c>
      <c r="AP834" s="12">
        <f t="shared" si="1901"/>
        <v>0</v>
      </c>
      <c r="AQ834" s="12">
        <f t="shared" si="2016"/>
        <v>0</v>
      </c>
      <c r="AR834" s="1"/>
    </row>
    <row r="835" spans="1:44" ht="47.25" customHeight="1" x14ac:dyDescent="0.25">
      <c r="A835" s="9" t="s">
        <v>1007</v>
      </c>
      <c r="B835" s="11">
        <v>400</v>
      </c>
      <c r="C835" s="9"/>
      <c r="D835" s="9"/>
      <c r="E835" s="13" t="s">
        <v>433</v>
      </c>
      <c r="F835" s="12">
        <f t="shared" si="2016"/>
        <v>395.3</v>
      </c>
      <c r="G835" s="12">
        <f t="shared" si="2016"/>
        <v>0</v>
      </c>
      <c r="H835" s="12">
        <f t="shared" si="2016"/>
        <v>0</v>
      </c>
      <c r="I835" s="12">
        <f t="shared" si="2016"/>
        <v>0</v>
      </c>
      <c r="J835" s="12">
        <f t="shared" si="2016"/>
        <v>0</v>
      </c>
      <c r="K835" s="12">
        <f t="shared" si="2016"/>
        <v>0</v>
      </c>
      <c r="L835" s="12">
        <f t="shared" si="2000"/>
        <v>395.3</v>
      </c>
      <c r="M835" s="12">
        <f t="shared" si="2001"/>
        <v>0</v>
      </c>
      <c r="N835" s="12">
        <f t="shared" si="2002"/>
        <v>0</v>
      </c>
      <c r="O835" s="12">
        <f t="shared" si="2016"/>
        <v>0</v>
      </c>
      <c r="P835" s="12">
        <f t="shared" si="2016"/>
        <v>0</v>
      </c>
      <c r="Q835" s="12">
        <f t="shared" si="2016"/>
        <v>0</v>
      </c>
      <c r="R835" s="12">
        <f t="shared" ref="R835:R898" si="2017">L835+O835</f>
        <v>395.3</v>
      </c>
      <c r="S835" s="12">
        <f t="shared" ref="S835:S898" si="2018">M835+P835</f>
        <v>0</v>
      </c>
      <c r="T835" s="12">
        <f t="shared" ref="T835:T898" si="2019">N835+Q835</f>
        <v>0</v>
      </c>
      <c r="U835" s="12">
        <f t="shared" si="2016"/>
        <v>0</v>
      </c>
      <c r="V835" s="12">
        <f t="shared" si="2016"/>
        <v>0</v>
      </c>
      <c r="W835" s="12">
        <f t="shared" si="1997"/>
        <v>395.3</v>
      </c>
      <c r="X835" s="12">
        <f t="shared" si="1998"/>
        <v>0</v>
      </c>
      <c r="Y835" s="12">
        <f t="shared" si="1999"/>
        <v>0</v>
      </c>
      <c r="Z835" s="12">
        <f t="shared" si="2016"/>
        <v>0</v>
      </c>
      <c r="AA835" s="12">
        <f t="shared" si="2016"/>
        <v>0</v>
      </c>
      <c r="AB835" s="12">
        <f t="shared" si="2016"/>
        <v>0</v>
      </c>
      <c r="AC835" s="12">
        <f t="shared" si="1986"/>
        <v>395.3</v>
      </c>
      <c r="AD835" s="12">
        <f t="shared" si="1987"/>
        <v>0</v>
      </c>
      <c r="AE835" s="12">
        <f t="shared" si="1988"/>
        <v>0</v>
      </c>
      <c r="AF835" s="12">
        <f t="shared" si="2016"/>
        <v>0</v>
      </c>
      <c r="AG835" s="12">
        <f t="shared" si="2016"/>
        <v>0</v>
      </c>
      <c r="AH835" s="12">
        <f t="shared" si="1959"/>
        <v>395.3</v>
      </c>
      <c r="AI835" s="12">
        <f t="shared" si="1960"/>
        <v>0</v>
      </c>
      <c r="AJ835" s="12">
        <f t="shared" si="1961"/>
        <v>0</v>
      </c>
      <c r="AK835" s="12">
        <f t="shared" si="2016"/>
        <v>0</v>
      </c>
      <c r="AL835" s="12">
        <f t="shared" si="2016"/>
        <v>0</v>
      </c>
      <c r="AM835" s="12">
        <f t="shared" si="2016"/>
        <v>0</v>
      </c>
      <c r="AN835" s="12">
        <f t="shared" si="1899"/>
        <v>395.3</v>
      </c>
      <c r="AO835" s="12">
        <f t="shared" si="1900"/>
        <v>0</v>
      </c>
      <c r="AP835" s="12">
        <f t="shared" si="1901"/>
        <v>0</v>
      </c>
      <c r="AQ835" s="12">
        <f t="shared" si="2016"/>
        <v>0</v>
      </c>
      <c r="AR835" s="1"/>
    </row>
    <row r="836" spans="1:44" ht="15.75" customHeight="1" x14ac:dyDescent="0.25">
      <c r="A836" s="9" t="s">
        <v>1007</v>
      </c>
      <c r="B836" s="11">
        <v>410</v>
      </c>
      <c r="C836" s="9"/>
      <c r="D836" s="9"/>
      <c r="E836" s="13" t="s">
        <v>434</v>
      </c>
      <c r="F836" s="12">
        <f t="shared" si="2016"/>
        <v>395.3</v>
      </c>
      <c r="G836" s="12">
        <f t="shared" si="2016"/>
        <v>0</v>
      </c>
      <c r="H836" s="12">
        <f t="shared" si="2016"/>
        <v>0</v>
      </c>
      <c r="I836" s="12">
        <f t="shared" si="2016"/>
        <v>0</v>
      </c>
      <c r="J836" s="12">
        <f t="shared" si="2016"/>
        <v>0</v>
      </c>
      <c r="K836" s="12">
        <f t="shared" si="2016"/>
        <v>0</v>
      </c>
      <c r="L836" s="12">
        <f t="shared" si="2000"/>
        <v>395.3</v>
      </c>
      <c r="M836" s="12">
        <f t="shared" si="2001"/>
        <v>0</v>
      </c>
      <c r="N836" s="12">
        <f t="shared" si="2002"/>
        <v>0</v>
      </c>
      <c r="O836" s="12">
        <f t="shared" si="2016"/>
        <v>0</v>
      </c>
      <c r="P836" s="12">
        <f t="shared" si="2016"/>
        <v>0</v>
      </c>
      <c r="Q836" s="12">
        <f t="shared" si="2016"/>
        <v>0</v>
      </c>
      <c r="R836" s="12">
        <f t="shared" si="2017"/>
        <v>395.3</v>
      </c>
      <c r="S836" s="12">
        <f t="shared" si="2018"/>
        <v>0</v>
      </c>
      <c r="T836" s="12">
        <f t="shared" si="2019"/>
        <v>0</v>
      </c>
      <c r="U836" s="12">
        <f t="shared" si="2016"/>
        <v>0</v>
      </c>
      <c r="V836" s="12">
        <f t="shared" si="2016"/>
        <v>0</v>
      </c>
      <c r="W836" s="12">
        <f t="shared" si="1997"/>
        <v>395.3</v>
      </c>
      <c r="X836" s="12">
        <f t="shared" si="1998"/>
        <v>0</v>
      </c>
      <c r="Y836" s="12">
        <f t="shared" si="1999"/>
        <v>0</v>
      </c>
      <c r="Z836" s="12">
        <f t="shared" si="2016"/>
        <v>0</v>
      </c>
      <c r="AA836" s="12">
        <f t="shared" si="2016"/>
        <v>0</v>
      </c>
      <c r="AB836" s="12">
        <f t="shared" si="2016"/>
        <v>0</v>
      </c>
      <c r="AC836" s="12">
        <f t="shared" si="1986"/>
        <v>395.3</v>
      </c>
      <c r="AD836" s="12">
        <f t="shared" si="1987"/>
        <v>0</v>
      </c>
      <c r="AE836" s="12">
        <f t="shared" si="1988"/>
        <v>0</v>
      </c>
      <c r="AF836" s="12">
        <f t="shared" si="2016"/>
        <v>0</v>
      </c>
      <c r="AG836" s="12">
        <f t="shared" si="2016"/>
        <v>0</v>
      </c>
      <c r="AH836" s="12">
        <f t="shared" si="1959"/>
        <v>395.3</v>
      </c>
      <c r="AI836" s="12">
        <f t="shared" si="1960"/>
        <v>0</v>
      </c>
      <c r="AJ836" s="12">
        <f t="shared" si="1961"/>
        <v>0</v>
      </c>
      <c r="AK836" s="12">
        <f t="shared" si="2016"/>
        <v>0</v>
      </c>
      <c r="AL836" s="12">
        <f t="shared" si="2016"/>
        <v>0</v>
      </c>
      <c r="AM836" s="12">
        <f t="shared" si="2016"/>
        <v>0</v>
      </c>
      <c r="AN836" s="12">
        <f t="shared" si="1899"/>
        <v>395.3</v>
      </c>
      <c r="AO836" s="12">
        <f t="shared" si="1900"/>
        <v>0</v>
      </c>
      <c r="AP836" s="12">
        <f t="shared" si="1901"/>
        <v>0</v>
      </c>
      <c r="AQ836" s="12">
        <f t="shared" si="2016"/>
        <v>0</v>
      </c>
      <c r="AR836" s="1"/>
    </row>
    <row r="837" spans="1:44" ht="15.75" customHeight="1" x14ac:dyDescent="0.25">
      <c r="A837" s="9" t="s">
        <v>1007</v>
      </c>
      <c r="B837" s="11">
        <v>410</v>
      </c>
      <c r="C837" s="9" t="s">
        <v>196</v>
      </c>
      <c r="D837" s="9" t="s">
        <v>185</v>
      </c>
      <c r="E837" s="13" t="s">
        <v>405</v>
      </c>
      <c r="F837" s="12">
        <v>395.3</v>
      </c>
      <c r="G837" s="12"/>
      <c r="H837" s="12"/>
      <c r="I837" s="12"/>
      <c r="J837" s="12"/>
      <c r="K837" s="12"/>
      <c r="L837" s="12">
        <f t="shared" si="2000"/>
        <v>395.3</v>
      </c>
      <c r="M837" s="12">
        <f t="shared" si="2001"/>
        <v>0</v>
      </c>
      <c r="N837" s="12">
        <f t="shared" si="2002"/>
        <v>0</v>
      </c>
      <c r="O837" s="12"/>
      <c r="P837" s="12"/>
      <c r="Q837" s="12"/>
      <c r="R837" s="12">
        <f t="shared" si="2017"/>
        <v>395.3</v>
      </c>
      <c r="S837" s="12">
        <f t="shared" si="2018"/>
        <v>0</v>
      </c>
      <c r="T837" s="12">
        <f t="shared" si="2019"/>
        <v>0</v>
      </c>
      <c r="U837" s="12"/>
      <c r="V837" s="12"/>
      <c r="W837" s="12">
        <f t="shared" si="1997"/>
        <v>395.3</v>
      </c>
      <c r="X837" s="12">
        <f t="shared" si="1998"/>
        <v>0</v>
      </c>
      <c r="Y837" s="12">
        <f t="shared" si="1999"/>
        <v>0</v>
      </c>
      <c r="Z837" s="12"/>
      <c r="AA837" s="12"/>
      <c r="AB837" s="12"/>
      <c r="AC837" s="12">
        <f t="shared" si="1986"/>
        <v>395.3</v>
      </c>
      <c r="AD837" s="12">
        <f t="shared" si="1987"/>
        <v>0</v>
      </c>
      <c r="AE837" s="12">
        <f t="shared" si="1988"/>
        <v>0</v>
      </c>
      <c r="AF837" s="12"/>
      <c r="AG837" s="12"/>
      <c r="AH837" s="12">
        <f t="shared" si="1959"/>
        <v>395.3</v>
      </c>
      <c r="AI837" s="12">
        <f t="shared" si="1960"/>
        <v>0</v>
      </c>
      <c r="AJ837" s="12">
        <f t="shared" si="1961"/>
        <v>0</v>
      </c>
      <c r="AK837" s="12"/>
      <c r="AL837" s="12"/>
      <c r="AM837" s="12"/>
      <c r="AN837" s="12">
        <f t="shared" si="1899"/>
        <v>395.3</v>
      </c>
      <c r="AO837" s="12">
        <f t="shared" si="1900"/>
        <v>0</v>
      </c>
      <c r="AP837" s="12">
        <f t="shared" si="1901"/>
        <v>0</v>
      </c>
      <c r="AQ837" s="12"/>
      <c r="AR837" s="1"/>
    </row>
    <row r="838" spans="1:44" ht="31.5" customHeight="1" x14ac:dyDescent="0.25">
      <c r="A838" s="9" t="s">
        <v>1008</v>
      </c>
      <c r="B838" s="11"/>
      <c r="C838" s="9"/>
      <c r="D838" s="9"/>
      <c r="E838" s="17" t="s">
        <v>1179</v>
      </c>
      <c r="F838" s="12">
        <f t="shared" ref="F838:AQ840" si="2020">F839</f>
        <v>5072.8</v>
      </c>
      <c r="G838" s="12">
        <f t="shared" si="2020"/>
        <v>7611.3</v>
      </c>
      <c r="H838" s="12">
        <f t="shared" si="2020"/>
        <v>0</v>
      </c>
      <c r="I838" s="12">
        <f t="shared" si="2020"/>
        <v>0</v>
      </c>
      <c r="J838" s="12">
        <f t="shared" si="2020"/>
        <v>0</v>
      </c>
      <c r="K838" s="12">
        <f t="shared" si="2020"/>
        <v>0</v>
      </c>
      <c r="L838" s="12">
        <f t="shared" si="2000"/>
        <v>5072.8</v>
      </c>
      <c r="M838" s="12">
        <f t="shared" si="2001"/>
        <v>7611.3</v>
      </c>
      <c r="N838" s="12">
        <f t="shared" si="2002"/>
        <v>0</v>
      </c>
      <c r="O838" s="12">
        <f t="shared" si="2020"/>
        <v>0</v>
      </c>
      <c r="P838" s="12">
        <f t="shared" si="2020"/>
        <v>0</v>
      </c>
      <c r="Q838" s="12">
        <f t="shared" si="2020"/>
        <v>0</v>
      </c>
      <c r="R838" s="12">
        <f t="shared" si="2017"/>
        <v>5072.8</v>
      </c>
      <c r="S838" s="12">
        <f t="shared" si="2018"/>
        <v>7611.3</v>
      </c>
      <c r="T838" s="12">
        <f t="shared" si="2019"/>
        <v>0</v>
      </c>
      <c r="U838" s="12">
        <f t="shared" si="2020"/>
        <v>0</v>
      </c>
      <c r="V838" s="12">
        <f t="shared" si="2020"/>
        <v>0</v>
      </c>
      <c r="W838" s="12">
        <f t="shared" si="1997"/>
        <v>5072.8</v>
      </c>
      <c r="X838" s="12">
        <f t="shared" si="1998"/>
        <v>7611.3</v>
      </c>
      <c r="Y838" s="12">
        <f t="shared" si="1999"/>
        <v>0</v>
      </c>
      <c r="Z838" s="12">
        <f t="shared" si="2020"/>
        <v>0</v>
      </c>
      <c r="AA838" s="12">
        <f t="shared" si="2020"/>
        <v>0</v>
      </c>
      <c r="AB838" s="12">
        <f t="shared" si="2020"/>
        <v>0</v>
      </c>
      <c r="AC838" s="12">
        <f t="shared" si="1986"/>
        <v>5072.8</v>
      </c>
      <c r="AD838" s="12">
        <f t="shared" si="1987"/>
        <v>7611.3</v>
      </c>
      <c r="AE838" s="12">
        <f t="shared" si="1988"/>
        <v>0</v>
      </c>
      <c r="AF838" s="12">
        <f t="shared" si="2020"/>
        <v>0</v>
      </c>
      <c r="AG838" s="12">
        <f t="shared" si="2020"/>
        <v>0</v>
      </c>
      <c r="AH838" s="12">
        <f t="shared" si="1959"/>
        <v>5072.8</v>
      </c>
      <c r="AI838" s="12">
        <f t="shared" si="1960"/>
        <v>7611.3</v>
      </c>
      <c r="AJ838" s="12">
        <f t="shared" si="1961"/>
        <v>0</v>
      </c>
      <c r="AK838" s="12">
        <f t="shared" si="2020"/>
        <v>0</v>
      </c>
      <c r="AL838" s="12">
        <f t="shared" si="2020"/>
        <v>0</v>
      </c>
      <c r="AM838" s="12">
        <f t="shared" si="2020"/>
        <v>0</v>
      </c>
      <c r="AN838" s="12">
        <f t="shared" si="1899"/>
        <v>5072.8</v>
      </c>
      <c r="AO838" s="12">
        <f t="shared" si="1900"/>
        <v>7611.3</v>
      </c>
      <c r="AP838" s="12">
        <f t="shared" si="1901"/>
        <v>0</v>
      </c>
      <c r="AQ838" s="12">
        <f t="shared" si="2020"/>
        <v>0</v>
      </c>
      <c r="AR838" s="1"/>
    </row>
    <row r="839" spans="1:44" ht="47.25" customHeight="1" x14ac:dyDescent="0.25">
      <c r="A839" s="9" t="s">
        <v>1008</v>
      </c>
      <c r="B839" s="11">
        <v>400</v>
      </c>
      <c r="C839" s="9"/>
      <c r="D839" s="9"/>
      <c r="E839" s="13" t="s">
        <v>433</v>
      </c>
      <c r="F839" s="12">
        <f t="shared" si="2020"/>
        <v>5072.8</v>
      </c>
      <c r="G839" s="12">
        <f t="shared" si="2020"/>
        <v>7611.3</v>
      </c>
      <c r="H839" s="12">
        <f t="shared" si="2020"/>
        <v>0</v>
      </c>
      <c r="I839" s="12">
        <f t="shared" si="2020"/>
        <v>0</v>
      </c>
      <c r="J839" s="12">
        <f t="shared" si="2020"/>
        <v>0</v>
      </c>
      <c r="K839" s="12">
        <f t="shared" si="2020"/>
        <v>0</v>
      </c>
      <c r="L839" s="12">
        <f t="shared" si="2000"/>
        <v>5072.8</v>
      </c>
      <c r="M839" s="12">
        <f t="shared" si="2001"/>
        <v>7611.3</v>
      </c>
      <c r="N839" s="12">
        <f t="shared" si="2002"/>
        <v>0</v>
      </c>
      <c r="O839" s="12">
        <f t="shared" si="2020"/>
        <v>0</v>
      </c>
      <c r="P839" s="12">
        <f t="shared" si="2020"/>
        <v>0</v>
      </c>
      <c r="Q839" s="12">
        <f t="shared" si="2020"/>
        <v>0</v>
      </c>
      <c r="R839" s="12">
        <f t="shared" si="2017"/>
        <v>5072.8</v>
      </c>
      <c r="S839" s="12">
        <f t="shared" si="2018"/>
        <v>7611.3</v>
      </c>
      <c r="T839" s="12">
        <f t="shared" si="2019"/>
        <v>0</v>
      </c>
      <c r="U839" s="12">
        <f t="shared" si="2020"/>
        <v>0</v>
      </c>
      <c r="V839" s="12">
        <f t="shared" si="2020"/>
        <v>0</v>
      </c>
      <c r="W839" s="12">
        <f t="shared" si="1997"/>
        <v>5072.8</v>
      </c>
      <c r="X839" s="12">
        <f t="shared" si="1998"/>
        <v>7611.3</v>
      </c>
      <c r="Y839" s="12">
        <f t="shared" si="1999"/>
        <v>0</v>
      </c>
      <c r="Z839" s="12">
        <f t="shared" si="2020"/>
        <v>0</v>
      </c>
      <c r="AA839" s="12">
        <f t="shared" si="2020"/>
        <v>0</v>
      </c>
      <c r="AB839" s="12">
        <f t="shared" si="2020"/>
        <v>0</v>
      </c>
      <c r="AC839" s="12">
        <f t="shared" si="1986"/>
        <v>5072.8</v>
      </c>
      <c r="AD839" s="12">
        <f t="shared" si="1987"/>
        <v>7611.3</v>
      </c>
      <c r="AE839" s="12">
        <f t="shared" si="1988"/>
        <v>0</v>
      </c>
      <c r="AF839" s="12">
        <f t="shared" si="2020"/>
        <v>0</v>
      </c>
      <c r="AG839" s="12">
        <f t="shared" si="2020"/>
        <v>0</v>
      </c>
      <c r="AH839" s="12">
        <f t="shared" si="1959"/>
        <v>5072.8</v>
      </c>
      <c r="AI839" s="12">
        <f t="shared" si="1960"/>
        <v>7611.3</v>
      </c>
      <c r="AJ839" s="12">
        <f t="shared" si="1961"/>
        <v>0</v>
      </c>
      <c r="AK839" s="12">
        <f t="shared" si="2020"/>
        <v>0</v>
      </c>
      <c r="AL839" s="12">
        <f t="shared" si="2020"/>
        <v>0</v>
      </c>
      <c r="AM839" s="12">
        <f t="shared" si="2020"/>
        <v>0</v>
      </c>
      <c r="AN839" s="12">
        <f t="shared" si="1899"/>
        <v>5072.8</v>
      </c>
      <c r="AO839" s="12">
        <f t="shared" si="1900"/>
        <v>7611.3</v>
      </c>
      <c r="AP839" s="12">
        <f t="shared" si="1901"/>
        <v>0</v>
      </c>
      <c r="AQ839" s="12">
        <f t="shared" si="2020"/>
        <v>0</v>
      </c>
      <c r="AR839" s="1"/>
    </row>
    <row r="840" spans="1:44" ht="15.75" customHeight="1" x14ac:dyDescent="0.25">
      <c r="A840" s="9" t="s">
        <v>1008</v>
      </c>
      <c r="B840" s="11">
        <v>410</v>
      </c>
      <c r="C840" s="9"/>
      <c r="D840" s="9"/>
      <c r="E840" s="13" t="s">
        <v>434</v>
      </c>
      <c r="F840" s="12">
        <f t="shared" si="2020"/>
        <v>5072.8</v>
      </c>
      <c r="G840" s="12">
        <f t="shared" si="2020"/>
        <v>7611.3</v>
      </c>
      <c r="H840" s="12">
        <f t="shared" si="2020"/>
        <v>0</v>
      </c>
      <c r="I840" s="12">
        <f t="shared" si="2020"/>
        <v>0</v>
      </c>
      <c r="J840" s="12">
        <f t="shared" si="2020"/>
        <v>0</v>
      </c>
      <c r="K840" s="12">
        <f t="shared" si="2020"/>
        <v>0</v>
      </c>
      <c r="L840" s="12">
        <f t="shared" si="2000"/>
        <v>5072.8</v>
      </c>
      <c r="M840" s="12">
        <f t="shared" si="2001"/>
        <v>7611.3</v>
      </c>
      <c r="N840" s="12">
        <f t="shared" si="2002"/>
        <v>0</v>
      </c>
      <c r="O840" s="12">
        <f t="shared" si="2020"/>
        <v>0</v>
      </c>
      <c r="P840" s="12">
        <f t="shared" si="2020"/>
        <v>0</v>
      </c>
      <c r="Q840" s="12">
        <f t="shared" si="2020"/>
        <v>0</v>
      </c>
      <c r="R840" s="12">
        <f t="shared" si="2017"/>
        <v>5072.8</v>
      </c>
      <c r="S840" s="12">
        <f t="shared" si="2018"/>
        <v>7611.3</v>
      </c>
      <c r="T840" s="12">
        <f t="shared" si="2019"/>
        <v>0</v>
      </c>
      <c r="U840" s="12">
        <f t="shared" si="2020"/>
        <v>0</v>
      </c>
      <c r="V840" s="12">
        <f t="shared" si="2020"/>
        <v>0</v>
      </c>
      <c r="W840" s="12">
        <f t="shared" si="1997"/>
        <v>5072.8</v>
      </c>
      <c r="X840" s="12">
        <f t="shared" si="1998"/>
        <v>7611.3</v>
      </c>
      <c r="Y840" s="12">
        <f t="shared" si="1999"/>
        <v>0</v>
      </c>
      <c r="Z840" s="12">
        <f t="shared" si="2020"/>
        <v>0</v>
      </c>
      <c r="AA840" s="12">
        <f t="shared" si="2020"/>
        <v>0</v>
      </c>
      <c r="AB840" s="12">
        <f t="shared" si="2020"/>
        <v>0</v>
      </c>
      <c r="AC840" s="12">
        <f t="shared" si="1986"/>
        <v>5072.8</v>
      </c>
      <c r="AD840" s="12">
        <f t="shared" si="1987"/>
        <v>7611.3</v>
      </c>
      <c r="AE840" s="12">
        <f t="shared" si="1988"/>
        <v>0</v>
      </c>
      <c r="AF840" s="12">
        <f t="shared" si="2020"/>
        <v>0</v>
      </c>
      <c r="AG840" s="12">
        <f t="shared" si="2020"/>
        <v>0</v>
      </c>
      <c r="AH840" s="12">
        <f t="shared" si="1959"/>
        <v>5072.8</v>
      </c>
      <c r="AI840" s="12">
        <f t="shared" si="1960"/>
        <v>7611.3</v>
      </c>
      <c r="AJ840" s="12">
        <f t="shared" si="1961"/>
        <v>0</v>
      </c>
      <c r="AK840" s="12">
        <f t="shared" si="2020"/>
        <v>0</v>
      </c>
      <c r="AL840" s="12">
        <f t="shared" si="2020"/>
        <v>0</v>
      </c>
      <c r="AM840" s="12">
        <f t="shared" si="2020"/>
        <v>0</v>
      </c>
      <c r="AN840" s="12">
        <f t="shared" si="1899"/>
        <v>5072.8</v>
      </c>
      <c r="AO840" s="12">
        <f t="shared" si="1900"/>
        <v>7611.3</v>
      </c>
      <c r="AP840" s="12">
        <f t="shared" si="1901"/>
        <v>0</v>
      </c>
      <c r="AQ840" s="12">
        <f t="shared" si="2020"/>
        <v>0</v>
      </c>
      <c r="AR840" s="1"/>
    </row>
    <row r="841" spans="1:44" ht="15.75" customHeight="1" x14ac:dyDescent="0.25">
      <c r="A841" s="9" t="s">
        <v>1008</v>
      </c>
      <c r="B841" s="11">
        <v>410</v>
      </c>
      <c r="C841" s="9" t="s">
        <v>196</v>
      </c>
      <c r="D841" s="9" t="s">
        <v>185</v>
      </c>
      <c r="E841" s="13" t="s">
        <v>405</v>
      </c>
      <c r="F841" s="12">
        <v>5072.8</v>
      </c>
      <c r="G841" s="12">
        <v>7611.3</v>
      </c>
      <c r="H841" s="12"/>
      <c r="I841" s="12"/>
      <c r="J841" s="12"/>
      <c r="K841" s="12"/>
      <c r="L841" s="12">
        <f t="shared" si="2000"/>
        <v>5072.8</v>
      </c>
      <c r="M841" s="12">
        <f t="shared" si="2001"/>
        <v>7611.3</v>
      </c>
      <c r="N841" s="12">
        <f t="shared" si="2002"/>
        <v>0</v>
      </c>
      <c r="O841" s="12"/>
      <c r="P841" s="12"/>
      <c r="Q841" s="12"/>
      <c r="R841" s="12">
        <f t="shared" si="2017"/>
        <v>5072.8</v>
      </c>
      <c r="S841" s="12">
        <f t="shared" si="2018"/>
        <v>7611.3</v>
      </c>
      <c r="T841" s="12">
        <f t="shared" si="2019"/>
        <v>0</v>
      </c>
      <c r="U841" s="12"/>
      <c r="V841" s="12"/>
      <c r="W841" s="12">
        <f t="shared" si="1997"/>
        <v>5072.8</v>
      </c>
      <c r="X841" s="12">
        <f t="shared" si="1998"/>
        <v>7611.3</v>
      </c>
      <c r="Y841" s="12">
        <f t="shared" si="1999"/>
        <v>0</v>
      </c>
      <c r="Z841" s="12"/>
      <c r="AA841" s="12"/>
      <c r="AB841" s="12"/>
      <c r="AC841" s="12">
        <f t="shared" si="1986"/>
        <v>5072.8</v>
      </c>
      <c r="AD841" s="12">
        <f t="shared" si="1987"/>
        <v>7611.3</v>
      </c>
      <c r="AE841" s="12">
        <f t="shared" si="1988"/>
        <v>0</v>
      </c>
      <c r="AF841" s="12"/>
      <c r="AG841" s="12"/>
      <c r="AH841" s="12">
        <f t="shared" si="1959"/>
        <v>5072.8</v>
      </c>
      <c r="AI841" s="12">
        <f t="shared" si="1960"/>
        <v>7611.3</v>
      </c>
      <c r="AJ841" s="12">
        <f t="shared" si="1961"/>
        <v>0</v>
      </c>
      <c r="AK841" s="12"/>
      <c r="AL841" s="12"/>
      <c r="AM841" s="12"/>
      <c r="AN841" s="12">
        <f t="shared" si="1899"/>
        <v>5072.8</v>
      </c>
      <c r="AO841" s="12">
        <f t="shared" si="1900"/>
        <v>7611.3</v>
      </c>
      <c r="AP841" s="12">
        <f t="shared" si="1901"/>
        <v>0</v>
      </c>
      <c r="AQ841" s="12"/>
      <c r="AR841" s="1"/>
    </row>
    <row r="842" spans="1:44" ht="15.75" customHeight="1" x14ac:dyDescent="0.25">
      <c r="A842" s="9" t="s">
        <v>1009</v>
      </c>
      <c r="B842" s="11"/>
      <c r="C842" s="9"/>
      <c r="D842" s="9"/>
      <c r="E842" s="17" t="s">
        <v>1090</v>
      </c>
      <c r="F842" s="12">
        <f t="shared" ref="F842:AQ844" si="2021">F843</f>
        <v>12136.7</v>
      </c>
      <c r="G842" s="12">
        <f t="shared" si="2021"/>
        <v>0</v>
      </c>
      <c r="H842" s="12">
        <f t="shared" si="2021"/>
        <v>0</v>
      </c>
      <c r="I842" s="12">
        <f t="shared" si="2021"/>
        <v>0</v>
      </c>
      <c r="J842" s="12">
        <f t="shared" si="2021"/>
        <v>0</v>
      </c>
      <c r="K842" s="12">
        <f t="shared" si="2021"/>
        <v>0</v>
      </c>
      <c r="L842" s="12">
        <f t="shared" si="2000"/>
        <v>12136.7</v>
      </c>
      <c r="M842" s="12">
        <f t="shared" si="2001"/>
        <v>0</v>
      </c>
      <c r="N842" s="12">
        <f t="shared" si="2002"/>
        <v>0</v>
      </c>
      <c r="O842" s="12">
        <f t="shared" si="2021"/>
        <v>696.5</v>
      </c>
      <c r="P842" s="12">
        <f t="shared" si="2021"/>
        <v>0</v>
      </c>
      <c r="Q842" s="12">
        <f t="shared" si="2021"/>
        <v>0</v>
      </c>
      <c r="R842" s="12">
        <f t="shared" si="2017"/>
        <v>12833.2</v>
      </c>
      <c r="S842" s="12">
        <f t="shared" si="2018"/>
        <v>0</v>
      </c>
      <c r="T842" s="12">
        <f t="shared" si="2019"/>
        <v>0</v>
      </c>
      <c r="U842" s="12">
        <f t="shared" si="2021"/>
        <v>0</v>
      </c>
      <c r="V842" s="12">
        <f t="shared" si="2021"/>
        <v>0</v>
      </c>
      <c r="W842" s="12">
        <f t="shared" si="1997"/>
        <v>12833.2</v>
      </c>
      <c r="X842" s="12">
        <f t="shared" si="1998"/>
        <v>0</v>
      </c>
      <c r="Y842" s="12">
        <f t="shared" si="1999"/>
        <v>0</v>
      </c>
      <c r="Z842" s="12">
        <f t="shared" si="2021"/>
        <v>0</v>
      </c>
      <c r="AA842" s="12">
        <f t="shared" si="2021"/>
        <v>22491.524000000001</v>
      </c>
      <c r="AB842" s="12">
        <f t="shared" si="2021"/>
        <v>0</v>
      </c>
      <c r="AC842" s="12">
        <f t="shared" si="1986"/>
        <v>12833.2</v>
      </c>
      <c r="AD842" s="12">
        <f t="shared" si="1987"/>
        <v>22491.524000000001</v>
      </c>
      <c r="AE842" s="12">
        <f t="shared" si="1988"/>
        <v>0</v>
      </c>
      <c r="AF842" s="12">
        <f t="shared" si="2021"/>
        <v>0</v>
      </c>
      <c r="AG842" s="12">
        <f t="shared" si="2021"/>
        <v>0</v>
      </c>
      <c r="AH842" s="12">
        <f t="shared" si="1959"/>
        <v>12833.2</v>
      </c>
      <c r="AI842" s="12">
        <f t="shared" si="1960"/>
        <v>22491.524000000001</v>
      </c>
      <c r="AJ842" s="12">
        <f t="shared" si="1961"/>
        <v>0</v>
      </c>
      <c r="AK842" s="12">
        <f t="shared" si="2021"/>
        <v>0</v>
      </c>
      <c r="AL842" s="12">
        <f t="shared" si="2021"/>
        <v>0</v>
      </c>
      <c r="AM842" s="12">
        <f t="shared" si="2021"/>
        <v>0</v>
      </c>
      <c r="AN842" s="12">
        <f t="shared" si="1899"/>
        <v>12833.2</v>
      </c>
      <c r="AO842" s="12">
        <f t="shared" si="1900"/>
        <v>22491.524000000001</v>
      </c>
      <c r="AP842" s="12">
        <f t="shared" si="1901"/>
        <v>0</v>
      </c>
      <c r="AQ842" s="12">
        <f t="shared" si="2021"/>
        <v>0</v>
      </c>
      <c r="AR842" s="1"/>
    </row>
    <row r="843" spans="1:44" ht="47.25" customHeight="1" x14ac:dyDescent="0.25">
      <c r="A843" s="9" t="s">
        <v>1009</v>
      </c>
      <c r="B843" s="11">
        <v>400</v>
      </c>
      <c r="C843" s="9"/>
      <c r="D843" s="9"/>
      <c r="E843" s="13" t="s">
        <v>433</v>
      </c>
      <c r="F843" s="12">
        <f t="shared" si="2021"/>
        <v>12136.7</v>
      </c>
      <c r="G843" s="12">
        <f t="shared" si="2021"/>
        <v>0</v>
      </c>
      <c r="H843" s="12">
        <f t="shared" si="2021"/>
        <v>0</v>
      </c>
      <c r="I843" s="12">
        <f t="shared" si="2021"/>
        <v>0</v>
      </c>
      <c r="J843" s="12">
        <f t="shared" si="2021"/>
        <v>0</v>
      </c>
      <c r="K843" s="12">
        <f t="shared" si="2021"/>
        <v>0</v>
      </c>
      <c r="L843" s="12">
        <f t="shared" si="2000"/>
        <v>12136.7</v>
      </c>
      <c r="M843" s="12">
        <f t="shared" si="2001"/>
        <v>0</v>
      </c>
      <c r="N843" s="12">
        <f t="shared" si="2002"/>
        <v>0</v>
      </c>
      <c r="O843" s="12">
        <f t="shared" si="2021"/>
        <v>696.5</v>
      </c>
      <c r="P843" s="12">
        <f t="shared" si="2021"/>
        <v>0</v>
      </c>
      <c r="Q843" s="12">
        <f t="shared" si="2021"/>
        <v>0</v>
      </c>
      <c r="R843" s="12">
        <f t="shared" si="2017"/>
        <v>12833.2</v>
      </c>
      <c r="S843" s="12">
        <f t="shared" si="2018"/>
        <v>0</v>
      </c>
      <c r="T843" s="12">
        <f t="shared" si="2019"/>
        <v>0</v>
      </c>
      <c r="U843" s="12">
        <f t="shared" si="2021"/>
        <v>0</v>
      </c>
      <c r="V843" s="12">
        <f t="shared" si="2021"/>
        <v>0</v>
      </c>
      <c r="W843" s="12">
        <f t="shared" si="1997"/>
        <v>12833.2</v>
      </c>
      <c r="X843" s="12">
        <f t="shared" si="1998"/>
        <v>0</v>
      </c>
      <c r="Y843" s="12">
        <f t="shared" si="1999"/>
        <v>0</v>
      </c>
      <c r="Z843" s="12">
        <f t="shared" si="2021"/>
        <v>0</v>
      </c>
      <c r="AA843" s="12">
        <f t="shared" si="2021"/>
        <v>22491.524000000001</v>
      </c>
      <c r="AB843" s="12">
        <f t="shared" si="2021"/>
        <v>0</v>
      </c>
      <c r="AC843" s="12">
        <f t="shared" si="1986"/>
        <v>12833.2</v>
      </c>
      <c r="AD843" s="12">
        <f t="shared" si="1987"/>
        <v>22491.524000000001</v>
      </c>
      <c r="AE843" s="12">
        <f t="shared" si="1988"/>
        <v>0</v>
      </c>
      <c r="AF843" s="12">
        <f t="shared" si="2021"/>
        <v>0</v>
      </c>
      <c r="AG843" s="12">
        <f t="shared" si="2021"/>
        <v>0</v>
      </c>
      <c r="AH843" s="12">
        <f t="shared" si="1959"/>
        <v>12833.2</v>
      </c>
      <c r="AI843" s="12">
        <f t="shared" si="1960"/>
        <v>22491.524000000001</v>
      </c>
      <c r="AJ843" s="12">
        <f t="shared" si="1961"/>
        <v>0</v>
      </c>
      <c r="AK843" s="12">
        <f t="shared" si="2021"/>
        <v>0</v>
      </c>
      <c r="AL843" s="12">
        <f t="shared" si="2021"/>
        <v>0</v>
      </c>
      <c r="AM843" s="12">
        <f t="shared" si="2021"/>
        <v>0</v>
      </c>
      <c r="AN843" s="12">
        <f t="shared" si="1899"/>
        <v>12833.2</v>
      </c>
      <c r="AO843" s="12">
        <f t="shared" si="1900"/>
        <v>22491.524000000001</v>
      </c>
      <c r="AP843" s="12">
        <f t="shared" si="1901"/>
        <v>0</v>
      </c>
      <c r="AQ843" s="12">
        <f t="shared" si="2021"/>
        <v>0</v>
      </c>
      <c r="AR843" s="1"/>
    </row>
    <row r="844" spans="1:44" ht="15.75" customHeight="1" x14ac:dyDescent="0.25">
      <c r="A844" s="9" t="s">
        <v>1009</v>
      </c>
      <c r="B844" s="11">
        <v>410</v>
      </c>
      <c r="C844" s="9"/>
      <c r="D844" s="9"/>
      <c r="E844" s="13" t="s">
        <v>434</v>
      </c>
      <c r="F844" s="12">
        <f t="shared" si="2021"/>
        <v>12136.7</v>
      </c>
      <c r="G844" s="12">
        <f t="shared" si="2021"/>
        <v>0</v>
      </c>
      <c r="H844" s="12">
        <f t="shared" si="2021"/>
        <v>0</v>
      </c>
      <c r="I844" s="12">
        <f t="shared" si="2021"/>
        <v>0</v>
      </c>
      <c r="J844" s="12">
        <f t="shared" si="2021"/>
        <v>0</v>
      </c>
      <c r="K844" s="12">
        <f t="shared" si="2021"/>
        <v>0</v>
      </c>
      <c r="L844" s="12">
        <f t="shared" si="2000"/>
        <v>12136.7</v>
      </c>
      <c r="M844" s="12">
        <f t="shared" si="2001"/>
        <v>0</v>
      </c>
      <c r="N844" s="12">
        <f t="shared" si="2002"/>
        <v>0</v>
      </c>
      <c r="O844" s="12">
        <f t="shared" si="2021"/>
        <v>696.5</v>
      </c>
      <c r="P844" s="12">
        <f t="shared" si="2021"/>
        <v>0</v>
      </c>
      <c r="Q844" s="12">
        <f t="shared" si="2021"/>
        <v>0</v>
      </c>
      <c r="R844" s="12">
        <f t="shared" si="2017"/>
        <v>12833.2</v>
      </c>
      <c r="S844" s="12">
        <f t="shared" si="2018"/>
        <v>0</v>
      </c>
      <c r="T844" s="12">
        <f t="shared" si="2019"/>
        <v>0</v>
      </c>
      <c r="U844" s="12">
        <f t="shared" si="2021"/>
        <v>0</v>
      </c>
      <c r="V844" s="12">
        <f t="shared" si="2021"/>
        <v>0</v>
      </c>
      <c r="W844" s="12">
        <f t="shared" si="1997"/>
        <v>12833.2</v>
      </c>
      <c r="X844" s="12">
        <f t="shared" si="1998"/>
        <v>0</v>
      </c>
      <c r="Y844" s="12">
        <f t="shared" si="1999"/>
        <v>0</v>
      </c>
      <c r="Z844" s="12">
        <f t="shared" si="2021"/>
        <v>0</v>
      </c>
      <c r="AA844" s="12">
        <f t="shared" si="2021"/>
        <v>22491.524000000001</v>
      </c>
      <c r="AB844" s="12">
        <f t="shared" si="2021"/>
        <v>0</v>
      </c>
      <c r="AC844" s="12">
        <f t="shared" si="1986"/>
        <v>12833.2</v>
      </c>
      <c r="AD844" s="12">
        <f t="shared" si="1987"/>
        <v>22491.524000000001</v>
      </c>
      <c r="AE844" s="12">
        <f t="shared" si="1988"/>
        <v>0</v>
      </c>
      <c r="AF844" s="12">
        <f t="shared" si="2021"/>
        <v>0</v>
      </c>
      <c r="AG844" s="12">
        <f t="shared" si="2021"/>
        <v>0</v>
      </c>
      <c r="AH844" s="12">
        <f t="shared" si="1959"/>
        <v>12833.2</v>
      </c>
      <c r="AI844" s="12">
        <f t="shared" si="1960"/>
        <v>22491.524000000001</v>
      </c>
      <c r="AJ844" s="12">
        <f t="shared" si="1961"/>
        <v>0</v>
      </c>
      <c r="AK844" s="12">
        <f t="shared" si="2021"/>
        <v>0</v>
      </c>
      <c r="AL844" s="12">
        <f t="shared" si="2021"/>
        <v>0</v>
      </c>
      <c r="AM844" s="12">
        <f t="shared" si="2021"/>
        <v>0</v>
      </c>
      <c r="AN844" s="12">
        <f t="shared" si="1899"/>
        <v>12833.2</v>
      </c>
      <c r="AO844" s="12">
        <f t="shared" si="1900"/>
        <v>22491.524000000001</v>
      </c>
      <c r="AP844" s="12">
        <f t="shared" si="1901"/>
        <v>0</v>
      </c>
      <c r="AQ844" s="12">
        <f t="shared" si="2021"/>
        <v>0</v>
      </c>
      <c r="AR844" s="1"/>
    </row>
    <row r="845" spans="1:44" ht="15.75" customHeight="1" x14ac:dyDescent="0.25">
      <c r="A845" s="9" t="s">
        <v>1009</v>
      </c>
      <c r="B845" s="11">
        <v>410</v>
      </c>
      <c r="C845" s="9" t="s">
        <v>196</v>
      </c>
      <c r="D845" s="9" t="s">
        <v>185</v>
      </c>
      <c r="E845" s="13" t="s">
        <v>405</v>
      </c>
      <c r="F845" s="12">
        <v>12136.7</v>
      </c>
      <c r="G845" s="12"/>
      <c r="H845" s="12"/>
      <c r="I845" s="12"/>
      <c r="J845" s="12"/>
      <c r="K845" s="12"/>
      <c r="L845" s="12">
        <f t="shared" si="2000"/>
        <v>12136.7</v>
      </c>
      <c r="M845" s="12">
        <f t="shared" si="2001"/>
        <v>0</v>
      </c>
      <c r="N845" s="12">
        <f t="shared" si="2002"/>
        <v>0</v>
      </c>
      <c r="O845" s="12">
        <v>696.5</v>
      </c>
      <c r="P845" s="12"/>
      <c r="Q845" s="12"/>
      <c r="R845" s="12">
        <f t="shared" si="2017"/>
        <v>12833.2</v>
      </c>
      <c r="S845" s="12">
        <f t="shared" si="2018"/>
        <v>0</v>
      </c>
      <c r="T845" s="12">
        <f t="shared" si="2019"/>
        <v>0</v>
      </c>
      <c r="U845" s="12"/>
      <c r="V845" s="12"/>
      <c r="W845" s="12">
        <f t="shared" si="1997"/>
        <v>12833.2</v>
      </c>
      <c r="X845" s="12">
        <f t="shared" si="1998"/>
        <v>0</v>
      </c>
      <c r="Y845" s="12">
        <f t="shared" si="1999"/>
        <v>0</v>
      </c>
      <c r="Z845" s="12"/>
      <c r="AA845" s="12">
        <v>22491.524000000001</v>
      </c>
      <c r="AB845" s="12"/>
      <c r="AC845" s="12">
        <f t="shared" si="1986"/>
        <v>12833.2</v>
      </c>
      <c r="AD845" s="12">
        <f t="shared" si="1987"/>
        <v>22491.524000000001</v>
      </c>
      <c r="AE845" s="12">
        <f t="shared" si="1988"/>
        <v>0</v>
      </c>
      <c r="AF845" s="12"/>
      <c r="AG845" s="12"/>
      <c r="AH845" s="12">
        <f t="shared" si="1959"/>
        <v>12833.2</v>
      </c>
      <c r="AI845" s="12">
        <f t="shared" si="1960"/>
        <v>22491.524000000001</v>
      </c>
      <c r="AJ845" s="12">
        <f t="shared" si="1961"/>
        <v>0</v>
      </c>
      <c r="AK845" s="12"/>
      <c r="AL845" s="12"/>
      <c r="AM845" s="12"/>
      <c r="AN845" s="12">
        <f t="shared" si="1899"/>
        <v>12833.2</v>
      </c>
      <c r="AO845" s="12">
        <f t="shared" si="1900"/>
        <v>22491.524000000001</v>
      </c>
      <c r="AP845" s="12">
        <f t="shared" si="1901"/>
        <v>0</v>
      </c>
      <c r="AQ845" s="12"/>
      <c r="AR845" s="1"/>
    </row>
    <row r="846" spans="1:44" ht="15.75" customHeight="1" x14ac:dyDescent="0.25">
      <c r="A846" s="9" t="s">
        <v>1010</v>
      </c>
      <c r="B846" s="11"/>
      <c r="C846" s="9"/>
      <c r="D846" s="9"/>
      <c r="E846" s="17" t="s">
        <v>1091</v>
      </c>
      <c r="F846" s="12">
        <f>F847</f>
        <v>2786.6</v>
      </c>
      <c r="G846" s="12">
        <f t="shared" ref="G846:AQ848" si="2022">G847</f>
        <v>0</v>
      </c>
      <c r="H846" s="12">
        <f t="shared" si="2022"/>
        <v>0</v>
      </c>
      <c r="I846" s="12">
        <f t="shared" si="2022"/>
        <v>0</v>
      </c>
      <c r="J846" s="12">
        <f t="shared" si="2022"/>
        <v>0</v>
      </c>
      <c r="K846" s="12">
        <f t="shared" si="2022"/>
        <v>0</v>
      </c>
      <c r="L846" s="12">
        <f t="shared" si="2000"/>
        <v>2786.6</v>
      </c>
      <c r="M846" s="12">
        <f t="shared" si="2001"/>
        <v>0</v>
      </c>
      <c r="N846" s="12">
        <f t="shared" si="2002"/>
        <v>0</v>
      </c>
      <c r="O846" s="12">
        <f t="shared" si="2022"/>
        <v>0</v>
      </c>
      <c r="P846" s="12">
        <f t="shared" si="2022"/>
        <v>0</v>
      </c>
      <c r="Q846" s="12">
        <f t="shared" si="2022"/>
        <v>0</v>
      </c>
      <c r="R846" s="12">
        <f t="shared" si="2017"/>
        <v>2786.6</v>
      </c>
      <c r="S846" s="12">
        <f t="shared" si="2018"/>
        <v>0</v>
      </c>
      <c r="T846" s="12">
        <f t="shared" si="2019"/>
        <v>0</v>
      </c>
      <c r="U846" s="12">
        <f t="shared" si="2022"/>
        <v>0</v>
      </c>
      <c r="V846" s="12">
        <f t="shared" si="2022"/>
        <v>0</v>
      </c>
      <c r="W846" s="12">
        <f t="shared" si="1997"/>
        <v>2786.6</v>
      </c>
      <c r="X846" s="12">
        <f t="shared" si="1998"/>
        <v>0</v>
      </c>
      <c r="Y846" s="12">
        <f t="shared" si="1999"/>
        <v>0</v>
      </c>
      <c r="Z846" s="12">
        <f t="shared" si="2022"/>
        <v>0</v>
      </c>
      <c r="AA846" s="12">
        <f t="shared" si="2022"/>
        <v>0</v>
      </c>
      <c r="AB846" s="12">
        <f t="shared" si="2022"/>
        <v>0</v>
      </c>
      <c r="AC846" s="12">
        <f t="shared" si="1986"/>
        <v>2786.6</v>
      </c>
      <c r="AD846" s="12">
        <f t="shared" si="1987"/>
        <v>0</v>
      </c>
      <c r="AE846" s="12">
        <f t="shared" si="1988"/>
        <v>0</v>
      </c>
      <c r="AF846" s="12">
        <f t="shared" si="2022"/>
        <v>0</v>
      </c>
      <c r="AG846" s="12">
        <f t="shared" si="2022"/>
        <v>0</v>
      </c>
      <c r="AH846" s="12">
        <f t="shared" si="1959"/>
        <v>2786.6</v>
      </c>
      <c r="AI846" s="12">
        <f t="shared" si="1960"/>
        <v>0</v>
      </c>
      <c r="AJ846" s="12">
        <f t="shared" si="1961"/>
        <v>0</v>
      </c>
      <c r="AK846" s="12">
        <f t="shared" si="2022"/>
        <v>0</v>
      </c>
      <c r="AL846" s="12">
        <f t="shared" si="2022"/>
        <v>0</v>
      </c>
      <c r="AM846" s="12">
        <f t="shared" si="2022"/>
        <v>0</v>
      </c>
      <c r="AN846" s="12">
        <f t="shared" si="1899"/>
        <v>2786.6</v>
      </c>
      <c r="AO846" s="12">
        <f t="shared" si="1900"/>
        <v>0</v>
      </c>
      <c r="AP846" s="12">
        <f t="shared" si="1901"/>
        <v>0</v>
      </c>
      <c r="AQ846" s="12">
        <f t="shared" si="2022"/>
        <v>0</v>
      </c>
      <c r="AR846" s="1"/>
    </row>
    <row r="847" spans="1:44" ht="47.25" customHeight="1" x14ac:dyDescent="0.25">
      <c r="A847" s="9" t="s">
        <v>1010</v>
      </c>
      <c r="B847" s="11">
        <v>400</v>
      </c>
      <c r="C847" s="9"/>
      <c r="D847" s="9"/>
      <c r="E847" s="13" t="s">
        <v>433</v>
      </c>
      <c r="F847" s="12">
        <f>F848</f>
        <v>2786.6</v>
      </c>
      <c r="G847" s="12">
        <f t="shared" si="2022"/>
        <v>0</v>
      </c>
      <c r="H847" s="12">
        <f t="shared" si="2022"/>
        <v>0</v>
      </c>
      <c r="I847" s="12">
        <f t="shared" si="2022"/>
        <v>0</v>
      </c>
      <c r="J847" s="12">
        <f t="shared" si="2022"/>
        <v>0</v>
      </c>
      <c r="K847" s="12">
        <f t="shared" si="2022"/>
        <v>0</v>
      </c>
      <c r="L847" s="12">
        <f t="shared" si="2000"/>
        <v>2786.6</v>
      </c>
      <c r="M847" s="12">
        <f t="shared" si="2001"/>
        <v>0</v>
      </c>
      <c r="N847" s="12">
        <f t="shared" si="2002"/>
        <v>0</v>
      </c>
      <c r="O847" s="12">
        <f t="shared" si="2022"/>
        <v>0</v>
      </c>
      <c r="P847" s="12">
        <f t="shared" si="2022"/>
        <v>0</v>
      </c>
      <c r="Q847" s="12">
        <f t="shared" si="2022"/>
        <v>0</v>
      </c>
      <c r="R847" s="12">
        <f t="shared" si="2017"/>
        <v>2786.6</v>
      </c>
      <c r="S847" s="12">
        <f t="shared" si="2018"/>
        <v>0</v>
      </c>
      <c r="T847" s="12">
        <f t="shared" si="2019"/>
        <v>0</v>
      </c>
      <c r="U847" s="12">
        <f t="shared" si="2022"/>
        <v>0</v>
      </c>
      <c r="V847" s="12">
        <f t="shared" si="2022"/>
        <v>0</v>
      </c>
      <c r="W847" s="12">
        <f t="shared" si="1997"/>
        <v>2786.6</v>
      </c>
      <c r="X847" s="12">
        <f t="shared" si="1998"/>
        <v>0</v>
      </c>
      <c r="Y847" s="12">
        <f t="shared" si="1999"/>
        <v>0</v>
      </c>
      <c r="Z847" s="12">
        <f t="shared" si="2022"/>
        <v>0</v>
      </c>
      <c r="AA847" s="12">
        <f t="shared" si="2022"/>
        <v>0</v>
      </c>
      <c r="AB847" s="12">
        <f t="shared" si="2022"/>
        <v>0</v>
      </c>
      <c r="AC847" s="12">
        <f t="shared" si="1986"/>
        <v>2786.6</v>
      </c>
      <c r="AD847" s="12">
        <f t="shared" si="1987"/>
        <v>0</v>
      </c>
      <c r="AE847" s="12">
        <f t="shared" si="1988"/>
        <v>0</v>
      </c>
      <c r="AF847" s="12">
        <f t="shared" si="2022"/>
        <v>0</v>
      </c>
      <c r="AG847" s="12">
        <f t="shared" si="2022"/>
        <v>0</v>
      </c>
      <c r="AH847" s="12">
        <f t="shared" si="1959"/>
        <v>2786.6</v>
      </c>
      <c r="AI847" s="12">
        <f t="shared" si="1960"/>
        <v>0</v>
      </c>
      <c r="AJ847" s="12">
        <f t="shared" si="1961"/>
        <v>0</v>
      </c>
      <c r="AK847" s="12">
        <f t="shared" si="2022"/>
        <v>0</v>
      </c>
      <c r="AL847" s="12">
        <f t="shared" si="2022"/>
        <v>0</v>
      </c>
      <c r="AM847" s="12">
        <f t="shared" si="2022"/>
        <v>0</v>
      </c>
      <c r="AN847" s="12">
        <f t="shared" si="1899"/>
        <v>2786.6</v>
      </c>
      <c r="AO847" s="12">
        <f t="shared" si="1900"/>
        <v>0</v>
      </c>
      <c r="AP847" s="12">
        <f t="shared" si="1901"/>
        <v>0</v>
      </c>
      <c r="AQ847" s="12">
        <f t="shared" si="2022"/>
        <v>0</v>
      </c>
      <c r="AR847" s="1"/>
    </row>
    <row r="848" spans="1:44" ht="15.75" customHeight="1" x14ac:dyDescent="0.25">
      <c r="A848" s="9" t="s">
        <v>1010</v>
      </c>
      <c r="B848" s="11">
        <v>410</v>
      </c>
      <c r="C848" s="9"/>
      <c r="D848" s="9"/>
      <c r="E848" s="13" t="s">
        <v>434</v>
      </c>
      <c r="F848" s="12">
        <f>F849</f>
        <v>2786.6</v>
      </c>
      <c r="G848" s="12">
        <f t="shared" si="2022"/>
        <v>0</v>
      </c>
      <c r="H848" s="12">
        <f t="shared" si="2022"/>
        <v>0</v>
      </c>
      <c r="I848" s="12">
        <f t="shared" si="2022"/>
        <v>0</v>
      </c>
      <c r="J848" s="12">
        <f t="shared" si="2022"/>
        <v>0</v>
      </c>
      <c r="K848" s="12">
        <f t="shared" si="2022"/>
        <v>0</v>
      </c>
      <c r="L848" s="12">
        <f t="shared" si="2000"/>
        <v>2786.6</v>
      </c>
      <c r="M848" s="12">
        <f t="shared" si="2001"/>
        <v>0</v>
      </c>
      <c r="N848" s="12">
        <f t="shared" si="2002"/>
        <v>0</v>
      </c>
      <c r="O848" s="12">
        <f t="shared" si="2022"/>
        <v>0</v>
      </c>
      <c r="P848" s="12">
        <f t="shared" si="2022"/>
        <v>0</v>
      </c>
      <c r="Q848" s="12">
        <f t="shared" si="2022"/>
        <v>0</v>
      </c>
      <c r="R848" s="12">
        <f t="shared" si="2017"/>
        <v>2786.6</v>
      </c>
      <c r="S848" s="12">
        <f t="shared" si="2018"/>
        <v>0</v>
      </c>
      <c r="T848" s="12">
        <f t="shared" si="2019"/>
        <v>0</v>
      </c>
      <c r="U848" s="12">
        <f t="shared" si="2022"/>
        <v>0</v>
      </c>
      <c r="V848" s="12">
        <f t="shared" si="2022"/>
        <v>0</v>
      </c>
      <c r="W848" s="12">
        <f t="shared" si="1997"/>
        <v>2786.6</v>
      </c>
      <c r="X848" s="12">
        <f t="shared" si="1998"/>
        <v>0</v>
      </c>
      <c r="Y848" s="12">
        <f t="shared" si="1999"/>
        <v>0</v>
      </c>
      <c r="Z848" s="12">
        <f t="shared" si="2022"/>
        <v>0</v>
      </c>
      <c r="AA848" s="12">
        <f t="shared" si="2022"/>
        <v>0</v>
      </c>
      <c r="AB848" s="12">
        <f t="shared" si="2022"/>
        <v>0</v>
      </c>
      <c r="AC848" s="12">
        <f t="shared" si="1986"/>
        <v>2786.6</v>
      </c>
      <c r="AD848" s="12">
        <f t="shared" si="1987"/>
        <v>0</v>
      </c>
      <c r="AE848" s="12">
        <f t="shared" si="1988"/>
        <v>0</v>
      </c>
      <c r="AF848" s="12">
        <f t="shared" si="2022"/>
        <v>0</v>
      </c>
      <c r="AG848" s="12">
        <f t="shared" si="2022"/>
        <v>0</v>
      </c>
      <c r="AH848" s="12">
        <f t="shared" si="1959"/>
        <v>2786.6</v>
      </c>
      <c r="AI848" s="12">
        <f t="shared" si="1960"/>
        <v>0</v>
      </c>
      <c r="AJ848" s="12">
        <f t="shared" si="1961"/>
        <v>0</v>
      </c>
      <c r="AK848" s="12">
        <f t="shared" si="2022"/>
        <v>0</v>
      </c>
      <c r="AL848" s="12">
        <f t="shared" si="2022"/>
        <v>0</v>
      </c>
      <c r="AM848" s="12">
        <f t="shared" si="2022"/>
        <v>0</v>
      </c>
      <c r="AN848" s="12">
        <f t="shared" ref="AN848:AN911" si="2023">AH848+AK848</f>
        <v>2786.6</v>
      </c>
      <c r="AO848" s="12">
        <f t="shared" ref="AO848:AO911" si="2024">AI848+AL848</f>
        <v>0</v>
      </c>
      <c r="AP848" s="12">
        <f t="shared" ref="AP848:AP911" si="2025">AJ848+AM848</f>
        <v>0</v>
      </c>
      <c r="AQ848" s="12">
        <f t="shared" si="2022"/>
        <v>0</v>
      </c>
      <c r="AR848" s="1"/>
    </row>
    <row r="849" spans="1:44" ht="15.75" customHeight="1" x14ac:dyDescent="0.25">
      <c r="A849" s="9" t="s">
        <v>1010</v>
      </c>
      <c r="B849" s="11">
        <v>410</v>
      </c>
      <c r="C849" s="9" t="s">
        <v>196</v>
      </c>
      <c r="D849" s="9" t="s">
        <v>185</v>
      </c>
      <c r="E849" s="13" t="s">
        <v>405</v>
      </c>
      <c r="F849" s="12">
        <v>2786.6</v>
      </c>
      <c r="G849" s="12"/>
      <c r="H849" s="12"/>
      <c r="I849" s="12"/>
      <c r="J849" s="12"/>
      <c r="K849" s="12"/>
      <c r="L849" s="12">
        <f t="shared" si="2000"/>
        <v>2786.6</v>
      </c>
      <c r="M849" s="12">
        <f t="shared" si="2001"/>
        <v>0</v>
      </c>
      <c r="N849" s="12">
        <f t="shared" si="2002"/>
        <v>0</v>
      </c>
      <c r="O849" s="12"/>
      <c r="P849" s="12"/>
      <c r="Q849" s="12"/>
      <c r="R849" s="12">
        <f t="shared" si="2017"/>
        <v>2786.6</v>
      </c>
      <c r="S849" s="12">
        <f t="shared" si="2018"/>
        <v>0</v>
      </c>
      <c r="T849" s="12">
        <f t="shared" si="2019"/>
        <v>0</v>
      </c>
      <c r="U849" s="12"/>
      <c r="V849" s="12"/>
      <c r="W849" s="12">
        <f t="shared" si="1997"/>
        <v>2786.6</v>
      </c>
      <c r="X849" s="12">
        <f t="shared" si="1998"/>
        <v>0</v>
      </c>
      <c r="Y849" s="12">
        <f t="shared" si="1999"/>
        <v>0</v>
      </c>
      <c r="Z849" s="12"/>
      <c r="AA849" s="12"/>
      <c r="AB849" s="12"/>
      <c r="AC849" s="12">
        <f t="shared" si="1986"/>
        <v>2786.6</v>
      </c>
      <c r="AD849" s="12">
        <f t="shared" si="1987"/>
        <v>0</v>
      </c>
      <c r="AE849" s="12">
        <f t="shared" si="1988"/>
        <v>0</v>
      </c>
      <c r="AF849" s="12"/>
      <c r="AG849" s="12"/>
      <c r="AH849" s="12">
        <f t="shared" si="1959"/>
        <v>2786.6</v>
      </c>
      <c r="AI849" s="12">
        <f t="shared" si="1960"/>
        <v>0</v>
      </c>
      <c r="AJ849" s="12">
        <f t="shared" si="1961"/>
        <v>0</v>
      </c>
      <c r="AK849" s="12"/>
      <c r="AL849" s="12"/>
      <c r="AM849" s="12"/>
      <c r="AN849" s="12">
        <f t="shared" si="2023"/>
        <v>2786.6</v>
      </c>
      <c r="AO849" s="12">
        <f t="shared" si="2024"/>
        <v>0</v>
      </c>
      <c r="AP849" s="12">
        <f t="shared" si="2025"/>
        <v>0</v>
      </c>
      <c r="AQ849" s="12"/>
      <c r="AR849" s="1"/>
    </row>
    <row r="850" spans="1:44" ht="15.75" hidden="1" customHeight="1" x14ac:dyDescent="0.25">
      <c r="A850" s="9" t="s">
        <v>1011</v>
      </c>
      <c r="B850" s="11"/>
      <c r="C850" s="9"/>
      <c r="D850" s="9"/>
      <c r="E850" s="17" t="s">
        <v>1092</v>
      </c>
      <c r="F850" s="12">
        <f>F851</f>
        <v>0</v>
      </c>
      <c r="G850" s="12">
        <f t="shared" ref="G850:AQ852" si="2026">G851</f>
        <v>2877.8</v>
      </c>
      <c r="H850" s="12">
        <f t="shared" si="2026"/>
        <v>0</v>
      </c>
      <c r="I850" s="12">
        <f t="shared" si="2026"/>
        <v>0</v>
      </c>
      <c r="J850" s="12">
        <f t="shared" si="2026"/>
        <v>0</v>
      </c>
      <c r="K850" s="12">
        <f t="shared" si="2026"/>
        <v>0</v>
      </c>
      <c r="L850" s="12">
        <f t="shared" si="2000"/>
        <v>0</v>
      </c>
      <c r="M850" s="12">
        <f t="shared" si="2001"/>
        <v>2877.8</v>
      </c>
      <c r="N850" s="12">
        <f t="shared" si="2002"/>
        <v>0</v>
      </c>
      <c r="O850" s="12">
        <f t="shared" si="2026"/>
        <v>0</v>
      </c>
      <c r="P850" s="12">
        <f t="shared" si="2026"/>
        <v>0</v>
      </c>
      <c r="Q850" s="12">
        <f t="shared" si="2026"/>
        <v>0</v>
      </c>
      <c r="R850" s="12">
        <f t="shared" si="2017"/>
        <v>0</v>
      </c>
      <c r="S850" s="12">
        <f t="shared" si="2018"/>
        <v>2877.8</v>
      </c>
      <c r="T850" s="12">
        <f t="shared" si="2019"/>
        <v>0</v>
      </c>
      <c r="U850" s="12">
        <f t="shared" si="2026"/>
        <v>0</v>
      </c>
      <c r="V850" s="12">
        <f t="shared" si="2026"/>
        <v>0</v>
      </c>
      <c r="W850" s="12">
        <f t="shared" si="1997"/>
        <v>0</v>
      </c>
      <c r="X850" s="12">
        <f t="shared" si="1998"/>
        <v>2877.8</v>
      </c>
      <c r="Y850" s="12">
        <f t="shared" si="1999"/>
        <v>0</v>
      </c>
      <c r="Z850" s="12">
        <f t="shared" si="2026"/>
        <v>0</v>
      </c>
      <c r="AA850" s="12">
        <f t="shared" si="2026"/>
        <v>0</v>
      </c>
      <c r="AB850" s="12">
        <f t="shared" si="2026"/>
        <v>0</v>
      </c>
      <c r="AC850" s="12">
        <f t="shared" si="1986"/>
        <v>0</v>
      </c>
      <c r="AD850" s="12">
        <f t="shared" si="1987"/>
        <v>2877.8</v>
      </c>
      <c r="AE850" s="12">
        <f t="shared" si="1988"/>
        <v>0</v>
      </c>
      <c r="AF850" s="12">
        <f t="shared" si="2026"/>
        <v>0</v>
      </c>
      <c r="AG850" s="12">
        <f t="shared" si="2026"/>
        <v>0</v>
      </c>
      <c r="AH850" s="12">
        <f t="shared" si="1959"/>
        <v>0</v>
      </c>
      <c r="AI850" s="12">
        <f t="shared" si="1960"/>
        <v>2877.8</v>
      </c>
      <c r="AJ850" s="12">
        <f t="shared" si="1961"/>
        <v>0</v>
      </c>
      <c r="AK850" s="12">
        <f t="shared" si="2026"/>
        <v>0</v>
      </c>
      <c r="AL850" s="12">
        <f t="shared" si="2026"/>
        <v>0</v>
      </c>
      <c r="AM850" s="12">
        <f t="shared" si="2026"/>
        <v>0</v>
      </c>
      <c r="AN850" s="12">
        <f t="shared" si="2023"/>
        <v>0</v>
      </c>
      <c r="AO850" s="12">
        <f t="shared" si="2024"/>
        <v>2877.8</v>
      </c>
      <c r="AP850" s="12">
        <f t="shared" si="2025"/>
        <v>0</v>
      </c>
      <c r="AQ850" s="12">
        <f t="shared" si="2026"/>
        <v>0</v>
      </c>
      <c r="AR850" s="52">
        <v>0</v>
      </c>
    </row>
    <row r="851" spans="1:44" ht="47.25" hidden="1" customHeight="1" x14ac:dyDescent="0.25">
      <c r="A851" s="9" t="s">
        <v>1011</v>
      </c>
      <c r="B851" s="11">
        <v>400</v>
      </c>
      <c r="C851" s="9"/>
      <c r="D851" s="9"/>
      <c r="E851" s="13" t="s">
        <v>433</v>
      </c>
      <c r="F851" s="12">
        <f>F852</f>
        <v>0</v>
      </c>
      <c r="G851" s="12">
        <f t="shared" ref="G851:G852" si="2027">G852</f>
        <v>2877.8</v>
      </c>
      <c r="H851" s="12">
        <f t="shared" ref="H851:H852" si="2028">H852</f>
        <v>0</v>
      </c>
      <c r="I851" s="12">
        <f t="shared" si="2026"/>
        <v>0</v>
      </c>
      <c r="J851" s="12">
        <f t="shared" si="2026"/>
        <v>0</v>
      </c>
      <c r="K851" s="12">
        <f t="shared" si="2026"/>
        <v>0</v>
      </c>
      <c r="L851" s="12">
        <f t="shared" si="2000"/>
        <v>0</v>
      </c>
      <c r="M851" s="12">
        <f t="shared" si="2001"/>
        <v>2877.8</v>
      </c>
      <c r="N851" s="12">
        <f t="shared" si="2002"/>
        <v>0</v>
      </c>
      <c r="O851" s="12">
        <f t="shared" si="2026"/>
        <v>0</v>
      </c>
      <c r="P851" s="12">
        <f t="shared" si="2026"/>
        <v>0</v>
      </c>
      <c r="Q851" s="12">
        <f t="shared" si="2026"/>
        <v>0</v>
      </c>
      <c r="R851" s="12">
        <f t="shared" si="2017"/>
        <v>0</v>
      </c>
      <c r="S851" s="12">
        <f t="shared" si="2018"/>
        <v>2877.8</v>
      </c>
      <c r="T851" s="12">
        <f t="shared" si="2019"/>
        <v>0</v>
      </c>
      <c r="U851" s="12">
        <f t="shared" si="2026"/>
        <v>0</v>
      </c>
      <c r="V851" s="12">
        <f t="shared" si="2026"/>
        <v>0</v>
      </c>
      <c r="W851" s="12">
        <f t="shared" si="1997"/>
        <v>0</v>
      </c>
      <c r="X851" s="12">
        <f t="shared" si="1998"/>
        <v>2877.8</v>
      </c>
      <c r="Y851" s="12">
        <f t="shared" si="1999"/>
        <v>0</v>
      </c>
      <c r="Z851" s="12">
        <f t="shared" si="2026"/>
        <v>0</v>
      </c>
      <c r="AA851" s="12">
        <f t="shared" si="2026"/>
        <v>0</v>
      </c>
      <c r="AB851" s="12">
        <f t="shared" si="2026"/>
        <v>0</v>
      </c>
      <c r="AC851" s="12">
        <f t="shared" si="1986"/>
        <v>0</v>
      </c>
      <c r="AD851" s="12">
        <f t="shared" si="1987"/>
        <v>2877.8</v>
      </c>
      <c r="AE851" s="12">
        <f t="shared" si="1988"/>
        <v>0</v>
      </c>
      <c r="AF851" s="12">
        <f t="shared" si="2026"/>
        <v>0</v>
      </c>
      <c r="AG851" s="12">
        <f t="shared" si="2026"/>
        <v>0</v>
      </c>
      <c r="AH851" s="12">
        <f t="shared" si="1959"/>
        <v>0</v>
      </c>
      <c r="AI851" s="12">
        <f t="shared" si="1960"/>
        <v>2877.8</v>
      </c>
      <c r="AJ851" s="12">
        <f t="shared" si="1961"/>
        <v>0</v>
      </c>
      <c r="AK851" s="12">
        <f t="shared" ref="AK851:AQ852" si="2029">AK852</f>
        <v>0</v>
      </c>
      <c r="AL851" s="12">
        <f t="shared" si="2029"/>
        <v>0</v>
      </c>
      <c r="AM851" s="12">
        <f t="shared" si="2029"/>
        <v>0</v>
      </c>
      <c r="AN851" s="12">
        <f t="shared" si="2023"/>
        <v>0</v>
      </c>
      <c r="AO851" s="12">
        <f t="shared" si="2024"/>
        <v>2877.8</v>
      </c>
      <c r="AP851" s="12">
        <f t="shared" si="2025"/>
        <v>0</v>
      </c>
      <c r="AQ851" s="12">
        <f t="shared" si="2029"/>
        <v>0</v>
      </c>
      <c r="AR851" s="52">
        <v>0</v>
      </c>
    </row>
    <row r="852" spans="1:44" ht="15.75" hidden="1" customHeight="1" x14ac:dyDescent="0.25">
      <c r="A852" s="9" t="s">
        <v>1011</v>
      </c>
      <c r="B852" s="11">
        <v>410</v>
      </c>
      <c r="C852" s="9"/>
      <c r="D852" s="9"/>
      <c r="E852" s="13" t="s">
        <v>434</v>
      </c>
      <c r="F852" s="12">
        <f>F853</f>
        <v>0</v>
      </c>
      <c r="G852" s="12">
        <f t="shared" si="2027"/>
        <v>2877.8</v>
      </c>
      <c r="H852" s="12">
        <f t="shared" si="2028"/>
        <v>0</v>
      </c>
      <c r="I852" s="12">
        <f t="shared" si="2026"/>
        <v>0</v>
      </c>
      <c r="J852" s="12">
        <f t="shared" si="2026"/>
        <v>0</v>
      </c>
      <c r="K852" s="12">
        <f t="shared" si="2026"/>
        <v>0</v>
      </c>
      <c r="L852" s="12">
        <f t="shared" si="2000"/>
        <v>0</v>
      </c>
      <c r="M852" s="12">
        <f t="shared" si="2001"/>
        <v>2877.8</v>
      </c>
      <c r="N852" s="12">
        <f t="shared" si="2002"/>
        <v>0</v>
      </c>
      <c r="O852" s="12">
        <f t="shared" si="2026"/>
        <v>0</v>
      </c>
      <c r="P852" s="12">
        <f t="shared" si="2026"/>
        <v>0</v>
      </c>
      <c r="Q852" s="12">
        <f t="shared" si="2026"/>
        <v>0</v>
      </c>
      <c r="R852" s="12">
        <f t="shared" si="2017"/>
        <v>0</v>
      </c>
      <c r="S852" s="12">
        <f t="shared" si="2018"/>
        <v>2877.8</v>
      </c>
      <c r="T852" s="12">
        <f t="shared" si="2019"/>
        <v>0</v>
      </c>
      <c r="U852" s="12">
        <f t="shared" si="2026"/>
        <v>0</v>
      </c>
      <c r="V852" s="12">
        <f t="shared" si="2026"/>
        <v>0</v>
      </c>
      <c r="W852" s="12">
        <f t="shared" si="1997"/>
        <v>0</v>
      </c>
      <c r="X852" s="12">
        <f t="shared" si="1998"/>
        <v>2877.8</v>
      </c>
      <c r="Y852" s="12">
        <f t="shared" si="1999"/>
        <v>0</v>
      </c>
      <c r="Z852" s="12">
        <f t="shared" si="2026"/>
        <v>0</v>
      </c>
      <c r="AA852" s="12">
        <f t="shared" si="2026"/>
        <v>0</v>
      </c>
      <c r="AB852" s="12">
        <f t="shared" si="2026"/>
        <v>0</v>
      </c>
      <c r="AC852" s="12">
        <f t="shared" si="1986"/>
        <v>0</v>
      </c>
      <c r="AD852" s="12">
        <f t="shared" si="1987"/>
        <v>2877.8</v>
      </c>
      <c r="AE852" s="12">
        <f t="shared" si="1988"/>
        <v>0</v>
      </c>
      <c r="AF852" s="12">
        <f t="shared" si="2026"/>
        <v>0</v>
      </c>
      <c r="AG852" s="12">
        <f t="shared" si="2026"/>
        <v>0</v>
      </c>
      <c r="AH852" s="12">
        <f t="shared" si="1959"/>
        <v>0</v>
      </c>
      <c r="AI852" s="12">
        <f t="shared" si="1960"/>
        <v>2877.8</v>
      </c>
      <c r="AJ852" s="12">
        <f t="shared" si="1961"/>
        <v>0</v>
      </c>
      <c r="AK852" s="12">
        <f t="shared" si="2029"/>
        <v>0</v>
      </c>
      <c r="AL852" s="12">
        <f t="shared" si="2029"/>
        <v>0</v>
      </c>
      <c r="AM852" s="12">
        <f t="shared" si="2029"/>
        <v>0</v>
      </c>
      <c r="AN852" s="12">
        <f t="shared" si="2023"/>
        <v>0</v>
      </c>
      <c r="AO852" s="12">
        <f t="shared" si="2024"/>
        <v>2877.8</v>
      </c>
      <c r="AP852" s="12">
        <f t="shared" si="2025"/>
        <v>0</v>
      </c>
      <c r="AQ852" s="12">
        <f t="shared" si="2029"/>
        <v>0</v>
      </c>
      <c r="AR852" s="52">
        <v>0</v>
      </c>
    </row>
    <row r="853" spans="1:44" ht="15.75" hidden="1" customHeight="1" x14ac:dyDescent="0.25">
      <c r="A853" s="9" t="s">
        <v>1011</v>
      </c>
      <c r="B853" s="11">
        <v>410</v>
      </c>
      <c r="C853" s="9" t="s">
        <v>196</v>
      </c>
      <c r="D853" s="9" t="s">
        <v>185</v>
      </c>
      <c r="E853" s="13" t="s">
        <v>405</v>
      </c>
      <c r="F853" s="12"/>
      <c r="G853" s="12">
        <v>2877.8</v>
      </c>
      <c r="H853" s="12"/>
      <c r="I853" s="12"/>
      <c r="J853" s="12"/>
      <c r="K853" s="12"/>
      <c r="L853" s="12">
        <f t="shared" si="2000"/>
        <v>0</v>
      </c>
      <c r="M853" s="12">
        <f t="shared" si="2001"/>
        <v>2877.8</v>
      </c>
      <c r="N853" s="12">
        <f t="shared" si="2002"/>
        <v>0</v>
      </c>
      <c r="O853" s="12"/>
      <c r="P853" s="12"/>
      <c r="Q853" s="12"/>
      <c r="R853" s="12">
        <f t="shared" si="2017"/>
        <v>0</v>
      </c>
      <c r="S853" s="12">
        <f t="shared" si="2018"/>
        <v>2877.8</v>
      </c>
      <c r="T853" s="12">
        <f t="shared" si="2019"/>
        <v>0</v>
      </c>
      <c r="U853" s="12"/>
      <c r="V853" s="12"/>
      <c r="W853" s="12">
        <f t="shared" si="1997"/>
        <v>0</v>
      </c>
      <c r="X853" s="12">
        <f t="shared" si="1998"/>
        <v>2877.8</v>
      </c>
      <c r="Y853" s="12">
        <f t="shared" si="1999"/>
        <v>0</v>
      </c>
      <c r="Z853" s="12"/>
      <c r="AA853" s="12"/>
      <c r="AB853" s="12"/>
      <c r="AC853" s="12">
        <f t="shared" si="1986"/>
        <v>0</v>
      </c>
      <c r="AD853" s="12">
        <f t="shared" si="1987"/>
        <v>2877.8</v>
      </c>
      <c r="AE853" s="12">
        <f t="shared" si="1988"/>
        <v>0</v>
      </c>
      <c r="AF853" s="12"/>
      <c r="AG853" s="12"/>
      <c r="AH853" s="12">
        <f t="shared" si="1959"/>
        <v>0</v>
      </c>
      <c r="AI853" s="12">
        <f t="shared" si="1960"/>
        <v>2877.8</v>
      </c>
      <c r="AJ853" s="12">
        <f t="shared" si="1961"/>
        <v>0</v>
      </c>
      <c r="AK853" s="12"/>
      <c r="AL853" s="12"/>
      <c r="AM853" s="12"/>
      <c r="AN853" s="12">
        <f t="shared" si="2023"/>
        <v>0</v>
      </c>
      <c r="AO853" s="12">
        <f t="shared" si="2024"/>
        <v>2877.8</v>
      </c>
      <c r="AP853" s="12">
        <f t="shared" si="2025"/>
        <v>0</v>
      </c>
      <c r="AQ853" s="12"/>
      <c r="AR853" s="52">
        <v>0</v>
      </c>
    </row>
    <row r="854" spans="1:44" ht="31.5" hidden="1" customHeight="1" x14ac:dyDescent="0.25">
      <c r="A854" s="9" t="s">
        <v>1012</v>
      </c>
      <c r="B854" s="11"/>
      <c r="C854" s="9"/>
      <c r="D854" s="9"/>
      <c r="E854" s="17" t="s">
        <v>1093</v>
      </c>
      <c r="F854" s="12">
        <f>F855</f>
        <v>0</v>
      </c>
      <c r="G854" s="12">
        <f t="shared" ref="G854:AQ856" si="2030">G855</f>
        <v>3309.4</v>
      </c>
      <c r="H854" s="12">
        <f t="shared" si="2030"/>
        <v>0</v>
      </c>
      <c r="I854" s="12">
        <f t="shared" si="2030"/>
        <v>0</v>
      </c>
      <c r="J854" s="12">
        <f t="shared" si="2030"/>
        <v>0</v>
      </c>
      <c r="K854" s="12">
        <f t="shared" si="2030"/>
        <v>0</v>
      </c>
      <c r="L854" s="12">
        <f t="shared" si="2000"/>
        <v>0</v>
      </c>
      <c r="M854" s="12">
        <f t="shared" si="2001"/>
        <v>3309.4</v>
      </c>
      <c r="N854" s="12">
        <f t="shared" si="2002"/>
        <v>0</v>
      </c>
      <c r="O854" s="12">
        <f t="shared" si="2030"/>
        <v>0</v>
      </c>
      <c r="P854" s="12">
        <f t="shared" si="2030"/>
        <v>0</v>
      </c>
      <c r="Q854" s="12">
        <f t="shared" si="2030"/>
        <v>0</v>
      </c>
      <c r="R854" s="12">
        <f t="shared" si="2017"/>
        <v>0</v>
      </c>
      <c r="S854" s="12">
        <f t="shared" si="2018"/>
        <v>3309.4</v>
      </c>
      <c r="T854" s="12">
        <f t="shared" si="2019"/>
        <v>0</v>
      </c>
      <c r="U854" s="12">
        <f t="shared" si="2030"/>
        <v>0</v>
      </c>
      <c r="V854" s="12">
        <f t="shared" si="2030"/>
        <v>0</v>
      </c>
      <c r="W854" s="12">
        <f t="shared" si="1997"/>
        <v>0</v>
      </c>
      <c r="X854" s="12">
        <f t="shared" si="1998"/>
        <v>3309.4</v>
      </c>
      <c r="Y854" s="12">
        <f t="shared" si="1999"/>
        <v>0</v>
      </c>
      <c r="Z854" s="12">
        <f t="shared" si="2030"/>
        <v>0</v>
      </c>
      <c r="AA854" s="12">
        <f t="shared" si="2030"/>
        <v>0</v>
      </c>
      <c r="AB854" s="12">
        <f t="shared" si="2030"/>
        <v>0</v>
      </c>
      <c r="AC854" s="12">
        <f t="shared" si="1986"/>
        <v>0</v>
      </c>
      <c r="AD854" s="12">
        <f t="shared" si="1987"/>
        <v>3309.4</v>
      </c>
      <c r="AE854" s="12">
        <f t="shared" si="1988"/>
        <v>0</v>
      </c>
      <c r="AF854" s="12">
        <f t="shared" si="2030"/>
        <v>0</v>
      </c>
      <c r="AG854" s="12">
        <f t="shared" si="2030"/>
        <v>0</v>
      </c>
      <c r="AH854" s="12">
        <f t="shared" si="1959"/>
        <v>0</v>
      </c>
      <c r="AI854" s="12">
        <f t="shared" si="1960"/>
        <v>3309.4</v>
      </c>
      <c r="AJ854" s="12">
        <f t="shared" si="1961"/>
        <v>0</v>
      </c>
      <c r="AK854" s="12">
        <f t="shared" si="2030"/>
        <v>0</v>
      </c>
      <c r="AL854" s="12">
        <f t="shared" si="2030"/>
        <v>0</v>
      </c>
      <c r="AM854" s="12">
        <f t="shared" si="2030"/>
        <v>0</v>
      </c>
      <c r="AN854" s="12">
        <f t="shared" si="2023"/>
        <v>0</v>
      </c>
      <c r="AO854" s="12">
        <f t="shared" si="2024"/>
        <v>3309.4</v>
      </c>
      <c r="AP854" s="12">
        <f t="shared" si="2025"/>
        <v>0</v>
      </c>
      <c r="AQ854" s="12">
        <f t="shared" si="2030"/>
        <v>0</v>
      </c>
      <c r="AR854" s="52">
        <v>0</v>
      </c>
    </row>
    <row r="855" spans="1:44" ht="47.25" hidden="1" customHeight="1" x14ac:dyDescent="0.25">
      <c r="A855" s="9" t="s">
        <v>1012</v>
      </c>
      <c r="B855" s="11">
        <v>400</v>
      </c>
      <c r="C855" s="9"/>
      <c r="D855" s="9"/>
      <c r="E855" s="13" t="s">
        <v>433</v>
      </c>
      <c r="F855" s="12">
        <f>F856</f>
        <v>0</v>
      </c>
      <c r="G855" s="12">
        <f t="shared" ref="G855:G856" si="2031">G856</f>
        <v>3309.4</v>
      </c>
      <c r="H855" s="12">
        <f t="shared" ref="H855:H856" si="2032">H856</f>
        <v>0</v>
      </c>
      <c r="I855" s="12">
        <f t="shared" si="2030"/>
        <v>0</v>
      </c>
      <c r="J855" s="12">
        <f t="shared" si="2030"/>
        <v>0</v>
      </c>
      <c r="K855" s="12">
        <f t="shared" si="2030"/>
        <v>0</v>
      </c>
      <c r="L855" s="12">
        <f t="shared" si="2000"/>
        <v>0</v>
      </c>
      <c r="M855" s="12">
        <f t="shared" si="2001"/>
        <v>3309.4</v>
      </c>
      <c r="N855" s="12">
        <f t="shared" si="2002"/>
        <v>0</v>
      </c>
      <c r="O855" s="12">
        <f t="shared" si="2030"/>
        <v>0</v>
      </c>
      <c r="P855" s="12">
        <f t="shared" si="2030"/>
        <v>0</v>
      </c>
      <c r="Q855" s="12">
        <f t="shared" si="2030"/>
        <v>0</v>
      </c>
      <c r="R855" s="12">
        <f t="shared" si="2017"/>
        <v>0</v>
      </c>
      <c r="S855" s="12">
        <f t="shared" si="2018"/>
        <v>3309.4</v>
      </c>
      <c r="T855" s="12">
        <f t="shared" si="2019"/>
        <v>0</v>
      </c>
      <c r="U855" s="12">
        <f t="shared" si="2030"/>
        <v>0</v>
      </c>
      <c r="V855" s="12">
        <f t="shared" si="2030"/>
        <v>0</v>
      </c>
      <c r="W855" s="12">
        <f t="shared" si="1997"/>
        <v>0</v>
      </c>
      <c r="X855" s="12">
        <f t="shared" si="1998"/>
        <v>3309.4</v>
      </c>
      <c r="Y855" s="12">
        <f t="shared" si="1999"/>
        <v>0</v>
      </c>
      <c r="Z855" s="12">
        <f t="shared" si="2030"/>
        <v>0</v>
      </c>
      <c r="AA855" s="12">
        <f t="shared" si="2030"/>
        <v>0</v>
      </c>
      <c r="AB855" s="12">
        <f t="shared" si="2030"/>
        <v>0</v>
      </c>
      <c r="AC855" s="12">
        <f t="shared" si="1986"/>
        <v>0</v>
      </c>
      <c r="AD855" s="12">
        <f t="shared" si="1987"/>
        <v>3309.4</v>
      </c>
      <c r="AE855" s="12">
        <f t="shared" si="1988"/>
        <v>0</v>
      </c>
      <c r="AF855" s="12">
        <f t="shared" si="2030"/>
        <v>0</v>
      </c>
      <c r="AG855" s="12">
        <f t="shared" si="2030"/>
        <v>0</v>
      </c>
      <c r="AH855" s="12">
        <f t="shared" si="1959"/>
        <v>0</v>
      </c>
      <c r="AI855" s="12">
        <f t="shared" si="1960"/>
        <v>3309.4</v>
      </c>
      <c r="AJ855" s="12">
        <f t="shared" si="1961"/>
        <v>0</v>
      </c>
      <c r="AK855" s="12">
        <f t="shared" ref="AK855:AQ856" si="2033">AK856</f>
        <v>0</v>
      </c>
      <c r="AL855" s="12">
        <f t="shared" si="2033"/>
        <v>0</v>
      </c>
      <c r="AM855" s="12">
        <f t="shared" si="2033"/>
        <v>0</v>
      </c>
      <c r="AN855" s="12">
        <f t="shared" si="2023"/>
        <v>0</v>
      </c>
      <c r="AO855" s="12">
        <f t="shared" si="2024"/>
        <v>3309.4</v>
      </c>
      <c r="AP855" s="12">
        <f t="shared" si="2025"/>
        <v>0</v>
      </c>
      <c r="AQ855" s="12">
        <f t="shared" si="2033"/>
        <v>0</v>
      </c>
      <c r="AR855" s="52">
        <v>0</v>
      </c>
    </row>
    <row r="856" spans="1:44" ht="15.75" hidden="1" customHeight="1" x14ac:dyDescent="0.25">
      <c r="A856" s="9" t="s">
        <v>1012</v>
      </c>
      <c r="B856" s="11">
        <v>410</v>
      </c>
      <c r="C856" s="9"/>
      <c r="D856" s="9"/>
      <c r="E856" s="13" t="s">
        <v>434</v>
      </c>
      <c r="F856" s="12">
        <f>F857</f>
        <v>0</v>
      </c>
      <c r="G856" s="12">
        <f t="shared" si="2031"/>
        <v>3309.4</v>
      </c>
      <c r="H856" s="12">
        <f t="shared" si="2032"/>
        <v>0</v>
      </c>
      <c r="I856" s="12">
        <f t="shared" si="2030"/>
        <v>0</v>
      </c>
      <c r="J856" s="12">
        <f t="shared" si="2030"/>
        <v>0</v>
      </c>
      <c r="K856" s="12">
        <f t="shared" si="2030"/>
        <v>0</v>
      </c>
      <c r="L856" s="12">
        <f t="shared" si="2000"/>
        <v>0</v>
      </c>
      <c r="M856" s="12">
        <f t="shared" si="2001"/>
        <v>3309.4</v>
      </c>
      <c r="N856" s="12">
        <f t="shared" si="2002"/>
        <v>0</v>
      </c>
      <c r="O856" s="12">
        <f t="shared" si="2030"/>
        <v>0</v>
      </c>
      <c r="P856" s="12">
        <f t="shared" si="2030"/>
        <v>0</v>
      </c>
      <c r="Q856" s="12">
        <f t="shared" si="2030"/>
        <v>0</v>
      </c>
      <c r="R856" s="12">
        <f t="shared" si="2017"/>
        <v>0</v>
      </c>
      <c r="S856" s="12">
        <f t="shared" si="2018"/>
        <v>3309.4</v>
      </c>
      <c r="T856" s="12">
        <f t="shared" si="2019"/>
        <v>0</v>
      </c>
      <c r="U856" s="12">
        <f t="shared" si="2030"/>
        <v>0</v>
      </c>
      <c r="V856" s="12">
        <f t="shared" si="2030"/>
        <v>0</v>
      </c>
      <c r="W856" s="12">
        <f t="shared" si="1997"/>
        <v>0</v>
      </c>
      <c r="X856" s="12">
        <f t="shared" si="1998"/>
        <v>3309.4</v>
      </c>
      <c r="Y856" s="12">
        <f t="shared" si="1999"/>
        <v>0</v>
      </c>
      <c r="Z856" s="12">
        <f t="shared" si="2030"/>
        <v>0</v>
      </c>
      <c r="AA856" s="12">
        <f t="shared" si="2030"/>
        <v>0</v>
      </c>
      <c r="AB856" s="12">
        <f t="shared" si="2030"/>
        <v>0</v>
      </c>
      <c r="AC856" s="12">
        <f t="shared" si="1986"/>
        <v>0</v>
      </c>
      <c r="AD856" s="12">
        <f t="shared" si="1987"/>
        <v>3309.4</v>
      </c>
      <c r="AE856" s="12">
        <f t="shared" si="1988"/>
        <v>0</v>
      </c>
      <c r="AF856" s="12">
        <f t="shared" si="2030"/>
        <v>0</v>
      </c>
      <c r="AG856" s="12">
        <f t="shared" si="2030"/>
        <v>0</v>
      </c>
      <c r="AH856" s="12">
        <f t="shared" si="1959"/>
        <v>0</v>
      </c>
      <c r="AI856" s="12">
        <f t="shared" si="1960"/>
        <v>3309.4</v>
      </c>
      <c r="AJ856" s="12">
        <f t="shared" si="1961"/>
        <v>0</v>
      </c>
      <c r="AK856" s="12">
        <f t="shared" si="2033"/>
        <v>0</v>
      </c>
      <c r="AL856" s="12">
        <f t="shared" si="2033"/>
        <v>0</v>
      </c>
      <c r="AM856" s="12">
        <f t="shared" si="2033"/>
        <v>0</v>
      </c>
      <c r="AN856" s="12">
        <f t="shared" si="2023"/>
        <v>0</v>
      </c>
      <c r="AO856" s="12">
        <f t="shared" si="2024"/>
        <v>3309.4</v>
      </c>
      <c r="AP856" s="12">
        <f t="shared" si="2025"/>
        <v>0</v>
      </c>
      <c r="AQ856" s="12">
        <f t="shared" si="2033"/>
        <v>0</v>
      </c>
      <c r="AR856" s="52">
        <v>0</v>
      </c>
    </row>
    <row r="857" spans="1:44" ht="15.75" hidden="1" customHeight="1" x14ac:dyDescent="0.25">
      <c r="A857" s="9" t="s">
        <v>1012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/>
      <c r="G857" s="12">
        <v>3309.4</v>
      </c>
      <c r="H857" s="12"/>
      <c r="I857" s="12"/>
      <c r="J857" s="12"/>
      <c r="K857" s="12"/>
      <c r="L857" s="12">
        <f t="shared" si="2000"/>
        <v>0</v>
      </c>
      <c r="M857" s="12">
        <f t="shared" si="2001"/>
        <v>3309.4</v>
      </c>
      <c r="N857" s="12">
        <f t="shared" si="2002"/>
        <v>0</v>
      </c>
      <c r="O857" s="12"/>
      <c r="P857" s="12"/>
      <c r="Q857" s="12"/>
      <c r="R857" s="12">
        <f t="shared" si="2017"/>
        <v>0</v>
      </c>
      <c r="S857" s="12">
        <f t="shared" si="2018"/>
        <v>3309.4</v>
      </c>
      <c r="T857" s="12">
        <f t="shared" si="2019"/>
        <v>0</v>
      </c>
      <c r="U857" s="12"/>
      <c r="V857" s="12"/>
      <c r="W857" s="12">
        <f t="shared" si="1997"/>
        <v>0</v>
      </c>
      <c r="X857" s="12">
        <f t="shared" si="1998"/>
        <v>3309.4</v>
      </c>
      <c r="Y857" s="12">
        <f t="shared" si="1999"/>
        <v>0</v>
      </c>
      <c r="Z857" s="12"/>
      <c r="AA857" s="12"/>
      <c r="AB857" s="12"/>
      <c r="AC857" s="12">
        <f t="shared" si="1986"/>
        <v>0</v>
      </c>
      <c r="AD857" s="12">
        <f t="shared" si="1987"/>
        <v>3309.4</v>
      </c>
      <c r="AE857" s="12">
        <f t="shared" si="1988"/>
        <v>0</v>
      </c>
      <c r="AF857" s="12"/>
      <c r="AG857" s="12"/>
      <c r="AH857" s="12">
        <f t="shared" si="1959"/>
        <v>0</v>
      </c>
      <c r="AI857" s="12">
        <f t="shared" si="1960"/>
        <v>3309.4</v>
      </c>
      <c r="AJ857" s="12">
        <f t="shared" si="1961"/>
        <v>0</v>
      </c>
      <c r="AK857" s="12"/>
      <c r="AL857" s="12"/>
      <c r="AM857" s="12"/>
      <c r="AN857" s="12">
        <f t="shared" si="2023"/>
        <v>0</v>
      </c>
      <c r="AO857" s="12">
        <f t="shared" si="2024"/>
        <v>3309.4</v>
      </c>
      <c r="AP857" s="12">
        <f t="shared" si="2025"/>
        <v>0</v>
      </c>
      <c r="AQ857" s="12"/>
      <c r="AR857" s="52">
        <v>0</v>
      </c>
    </row>
    <row r="858" spans="1:44" ht="31.5" customHeight="1" x14ac:dyDescent="0.25">
      <c r="A858" s="9" t="s">
        <v>1013</v>
      </c>
      <c r="B858" s="11"/>
      <c r="C858" s="9"/>
      <c r="D858" s="9"/>
      <c r="E858" s="17" t="s">
        <v>1094</v>
      </c>
      <c r="F858" s="12">
        <f>F859</f>
        <v>472.8</v>
      </c>
      <c r="G858" s="12">
        <f t="shared" ref="G858:G860" si="2034">G859</f>
        <v>0</v>
      </c>
      <c r="H858" s="12">
        <f t="shared" ref="H858:K860" si="2035">H859</f>
        <v>0</v>
      </c>
      <c r="I858" s="12">
        <f t="shared" si="2035"/>
        <v>0</v>
      </c>
      <c r="J858" s="12">
        <f t="shared" si="2035"/>
        <v>0</v>
      </c>
      <c r="K858" s="12">
        <f t="shared" si="2035"/>
        <v>0</v>
      </c>
      <c r="L858" s="12">
        <f t="shared" si="2000"/>
        <v>472.8</v>
      </c>
      <c r="M858" s="12">
        <f t="shared" si="2001"/>
        <v>0</v>
      </c>
      <c r="N858" s="12">
        <f t="shared" si="2002"/>
        <v>0</v>
      </c>
      <c r="O858" s="12">
        <f t="shared" ref="O858:Q860" si="2036">O859</f>
        <v>0</v>
      </c>
      <c r="P858" s="12">
        <f t="shared" si="2036"/>
        <v>0</v>
      </c>
      <c r="Q858" s="12">
        <f t="shared" si="2036"/>
        <v>0</v>
      </c>
      <c r="R858" s="12">
        <f t="shared" si="2017"/>
        <v>472.8</v>
      </c>
      <c r="S858" s="12">
        <f t="shared" si="2018"/>
        <v>0</v>
      </c>
      <c r="T858" s="12">
        <f t="shared" si="2019"/>
        <v>0</v>
      </c>
      <c r="U858" s="12">
        <f t="shared" ref="U858:V860" si="2037">U859</f>
        <v>0</v>
      </c>
      <c r="V858" s="12">
        <f t="shared" si="2037"/>
        <v>0</v>
      </c>
      <c r="W858" s="12">
        <f t="shared" si="1997"/>
        <v>472.8</v>
      </c>
      <c r="X858" s="12">
        <f t="shared" si="1998"/>
        <v>0</v>
      </c>
      <c r="Y858" s="12">
        <f t="shared" si="1999"/>
        <v>0</v>
      </c>
      <c r="Z858" s="12">
        <f t="shared" ref="Z858:AB860" si="2038">Z859</f>
        <v>0</v>
      </c>
      <c r="AA858" s="12">
        <f t="shared" si="2038"/>
        <v>0</v>
      </c>
      <c r="AB858" s="12">
        <f t="shared" si="2038"/>
        <v>0</v>
      </c>
      <c r="AC858" s="12">
        <f t="shared" si="1986"/>
        <v>472.8</v>
      </c>
      <c r="AD858" s="12">
        <f t="shared" si="1987"/>
        <v>0</v>
      </c>
      <c r="AE858" s="12">
        <f t="shared" si="1988"/>
        <v>0</v>
      </c>
      <c r="AF858" s="12">
        <f t="shared" ref="AF858:AG860" si="2039">AF859</f>
        <v>0</v>
      </c>
      <c r="AG858" s="12">
        <f t="shared" si="2039"/>
        <v>0</v>
      </c>
      <c r="AH858" s="12">
        <f t="shared" si="1959"/>
        <v>472.8</v>
      </c>
      <c r="AI858" s="12">
        <f t="shared" si="1960"/>
        <v>0</v>
      </c>
      <c r="AJ858" s="12">
        <f t="shared" si="1961"/>
        <v>0</v>
      </c>
      <c r="AK858" s="12">
        <f t="shared" ref="AK858:AQ860" si="2040">AK859</f>
        <v>0</v>
      </c>
      <c r="AL858" s="12">
        <f t="shared" si="2040"/>
        <v>0</v>
      </c>
      <c r="AM858" s="12">
        <f t="shared" si="2040"/>
        <v>0</v>
      </c>
      <c r="AN858" s="12">
        <f t="shared" si="2023"/>
        <v>472.8</v>
      </c>
      <c r="AO858" s="12">
        <f t="shared" si="2024"/>
        <v>0</v>
      </c>
      <c r="AP858" s="12">
        <f t="shared" si="2025"/>
        <v>0</v>
      </c>
      <c r="AQ858" s="12">
        <f t="shared" si="2040"/>
        <v>0</v>
      </c>
      <c r="AR858" s="1"/>
    </row>
    <row r="859" spans="1:44" ht="47.25" customHeight="1" x14ac:dyDescent="0.25">
      <c r="A859" s="9" t="s">
        <v>1013</v>
      </c>
      <c r="B859" s="11">
        <v>400</v>
      </c>
      <c r="C859" s="9"/>
      <c r="D859" s="9"/>
      <c r="E859" s="13" t="s">
        <v>433</v>
      </c>
      <c r="F859" s="12">
        <f>F860</f>
        <v>472.8</v>
      </c>
      <c r="G859" s="12">
        <f t="shared" si="2034"/>
        <v>0</v>
      </c>
      <c r="H859" s="12">
        <f t="shared" si="2035"/>
        <v>0</v>
      </c>
      <c r="I859" s="12">
        <f t="shared" si="2035"/>
        <v>0</v>
      </c>
      <c r="J859" s="12">
        <f t="shared" si="2035"/>
        <v>0</v>
      </c>
      <c r="K859" s="12">
        <f t="shared" si="2035"/>
        <v>0</v>
      </c>
      <c r="L859" s="12">
        <f t="shared" si="2000"/>
        <v>472.8</v>
      </c>
      <c r="M859" s="12">
        <f t="shared" si="2001"/>
        <v>0</v>
      </c>
      <c r="N859" s="12">
        <f t="shared" si="2002"/>
        <v>0</v>
      </c>
      <c r="O859" s="12">
        <f t="shared" si="2036"/>
        <v>0</v>
      </c>
      <c r="P859" s="12">
        <f t="shared" si="2036"/>
        <v>0</v>
      </c>
      <c r="Q859" s="12">
        <f t="shared" si="2036"/>
        <v>0</v>
      </c>
      <c r="R859" s="12">
        <f t="shared" si="2017"/>
        <v>472.8</v>
      </c>
      <c r="S859" s="12">
        <f t="shared" si="2018"/>
        <v>0</v>
      </c>
      <c r="T859" s="12">
        <f t="shared" si="2019"/>
        <v>0</v>
      </c>
      <c r="U859" s="12">
        <f t="shared" si="2037"/>
        <v>0</v>
      </c>
      <c r="V859" s="12">
        <f t="shared" si="2037"/>
        <v>0</v>
      </c>
      <c r="W859" s="12">
        <f t="shared" si="1997"/>
        <v>472.8</v>
      </c>
      <c r="X859" s="12">
        <f t="shared" si="1998"/>
        <v>0</v>
      </c>
      <c r="Y859" s="12">
        <f t="shared" si="1999"/>
        <v>0</v>
      </c>
      <c r="Z859" s="12">
        <f t="shared" si="2038"/>
        <v>0</v>
      </c>
      <c r="AA859" s="12">
        <f t="shared" si="2038"/>
        <v>0</v>
      </c>
      <c r="AB859" s="12">
        <f t="shared" si="2038"/>
        <v>0</v>
      </c>
      <c r="AC859" s="12">
        <f t="shared" si="1986"/>
        <v>472.8</v>
      </c>
      <c r="AD859" s="12">
        <f t="shared" si="1987"/>
        <v>0</v>
      </c>
      <c r="AE859" s="12">
        <f t="shared" si="1988"/>
        <v>0</v>
      </c>
      <c r="AF859" s="12">
        <f t="shared" si="2039"/>
        <v>0</v>
      </c>
      <c r="AG859" s="12">
        <f t="shared" si="2039"/>
        <v>0</v>
      </c>
      <c r="AH859" s="12">
        <f t="shared" si="1959"/>
        <v>472.8</v>
      </c>
      <c r="AI859" s="12">
        <f t="shared" si="1960"/>
        <v>0</v>
      </c>
      <c r="AJ859" s="12">
        <f t="shared" si="1961"/>
        <v>0</v>
      </c>
      <c r="AK859" s="12">
        <f t="shared" si="2040"/>
        <v>0</v>
      </c>
      <c r="AL859" s="12">
        <f t="shared" si="2040"/>
        <v>0</v>
      </c>
      <c r="AM859" s="12">
        <f t="shared" si="2040"/>
        <v>0</v>
      </c>
      <c r="AN859" s="12">
        <f t="shared" si="2023"/>
        <v>472.8</v>
      </c>
      <c r="AO859" s="12">
        <f t="shared" si="2024"/>
        <v>0</v>
      </c>
      <c r="AP859" s="12">
        <f t="shared" si="2025"/>
        <v>0</v>
      </c>
      <c r="AQ859" s="12">
        <f t="shared" si="2040"/>
        <v>0</v>
      </c>
      <c r="AR859" s="1"/>
    </row>
    <row r="860" spans="1:44" ht="15.75" customHeight="1" x14ac:dyDescent="0.25">
      <c r="A860" s="9" t="s">
        <v>1013</v>
      </c>
      <c r="B860" s="11">
        <v>410</v>
      </c>
      <c r="C860" s="9"/>
      <c r="D860" s="9"/>
      <c r="E860" s="13" t="s">
        <v>434</v>
      </c>
      <c r="F860" s="12">
        <f>F861</f>
        <v>472.8</v>
      </c>
      <c r="G860" s="12">
        <f t="shared" si="2034"/>
        <v>0</v>
      </c>
      <c r="H860" s="12">
        <f t="shared" si="2035"/>
        <v>0</v>
      </c>
      <c r="I860" s="12">
        <f t="shared" si="2035"/>
        <v>0</v>
      </c>
      <c r="J860" s="12">
        <f t="shared" si="2035"/>
        <v>0</v>
      </c>
      <c r="K860" s="12">
        <f t="shared" si="2035"/>
        <v>0</v>
      </c>
      <c r="L860" s="12">
        <f t="shared" si="2000"/>
        <v>472.8</v>
      </c>
      <c r="M860" s="12">
        <f t="shared" si="2001"/>
        <v>0</v>
      </c>
      <c r="N860" s="12">
        <f t="shared" si="2002"/>
        <v>0</v>
      </c>
      <c r="O860" s="12">
        <f t="shared" si="2036"/>
        <v>0</v>
      </c>
      <c r="P860" s="12">
        <f t="shared" si="2036"/>
        <v>0</v>
      </c>
      <c r="Q860" s="12">
        <f t="shared" si="2036"/>
        <v>0</v>
      </c>
      <c r="R860" s="12">
        <f t="shared" si="2017"/>
        <v>472.8</v>
      </c>
      <c r="S860" s="12">
        <f t="shared" si="2018"/>
        <v>0</v>
      </c>
      <c r="T860" s="12">
        <f t="shared" si="2019"/>
        <v>0</v>
      </c>
      <c r="U860" s="12">
        <f t="shared" si="2037"/>
        <v>0</v>
      </c>
      <c r="V860" s="12">
        <f t="shared" si="2037"/>
        <v>0</v>
      </c>
      <c r="W860" s="12">
        <f t="shared" si="1997"/>
        <v>472.8</v>
      </c>
      <c r="X860" s="12">
        <f t="shared" si="1998"/>
        <v>0</v>
      </c>
      <c r="Y860" s="12">
        <f t="shared" si="1999"/>
        <v>0</v>
      </c>
      <c r="Z860" s="12">
        <f t="shared" si="2038"/>
        <v>0</v>
      </c>
      <c r="AA860" s="12">
        <f t="shared" si="2038"/>
        <v>0</v>
      </c>
      <c r="AB860" s="12">
        <f t="shared" si="2038"/>
        <v>0</v>
      </c>
      <c r="AC860" s="12">
        <f t="shared" si="1986"/>
        <v>472.8</v>
      </c>
      <c r="AD860" s="12">
        <f t="shared" si="1987"/>
        <v>0</v>
      </c>
      <c r="AE860" s="12">
        <f t="shared" si="1988"/>
        <v>0</v>
      </c>
      <c r="AF860" s="12">
        <f t="shared" si="2039"/>
        <v>0</v>
      </c>
      <c r="AG860" s="12">
        <f t="shared" si="2039"/>
        <v>0</v>
      </c>
      <c r="AH860" s="12">
        <f t="shared" si="1959"/>
        <v>472.8</v>
      </c>
      <c r="AI860" s="12">
        <f t="shared" si="1960"/>
        <v>0</v>
      </c>
      <c r="AJ860" s="12">
        <f t="shared" si="1961"/>
        <v>0</v>
      </c>
      <c r="AK860" s="12">
        <f t="shared" si="2040"/>
        <v>0</v>
      </c>
      <c r="AL860" s="12">
        <f t="shared" si="2040"/>
        <v>0</v>
      </c>
      <c r="AM860" s="12">
        <f t="shared" si="2040"/>
        <v>0</v>
      </c>
      <c r="AN860" s="12">
        <f t="shared" si="2023"/>
        <v>472.8</v>
      </c>
      <c r="AO860" s="12">
        <f t="shared" si="2024"/>
        <v>0</v>
      </c>
      <c r="AP860" s="12">
        <f t="shared" si="2025"/>
        <v>0</v>
      </c>
      <c r="AQ860" s="12">
        <f t="shared" si="2040"/>
        <v>0</v>
      </c>
      <c r="AR860" s="1"/>
    </row>
    <row r="861" spans="1:44" ht="15.75" customHeight="1" x14ac:dyDescent="0.25">
      <c r="A861" s="9" t="s">
        <v>1013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>
        <v>472.8</v>
      </c>
      <c r="G861" s="12"/>
      <c r="H861" s="12"/>
      <c r="I861" s="12"/>
      <c r="J861" s="12"/>
      <c r="K861" s="12"/>
      <c r="L861" s="12">
        <f t="shared" si="2000"/>
        <v>472.8</v>
      </c>
      <c r="M861" s="12">
        <f t="shared" si="2001"/>
        <v>0</v>
      </c>
      <c r="N861" s="12">
        <f t="shared" si="2002"/>
        <v>0</v>
      </c>
      <c r="O861" s="12"/>
      <c r="P861" s="12"/>
      <c r="Q861" s="12"/>
      <c r="R861" s="12">
        <f t="shared" si="2017"/>
        <v>472.8</v>
      </c>
      <c r="S861" s="12">
        <f t="shared" si="2018"/>
        <v>0</v>
      </c>
      <c r="T861" s="12">
        <f t="shared" si="2019"/>
        <v>0</v>
      </c>
      <c r="U861" s="12"/>
      <c r="V861" s="12"/>
      <c r="W861" s="12">
        <f t="shared" si="1997"/>
        <v>472.8</v>
      </c>
      <c r="X861" s="12">
        <f t="shared" si="1998"/>
        <v>0</v>
      </c>
      <c r="Y861" s="12">
        <f t="shared" si="1999"/>
        <v>0</v>
      </c>
      <c r="Z861" s="12"/>
      <c r="AA861" s="12"/>
      <c r="AB861" s="12"/>
      <c r="AC861" s="12">
        <f t="shared" si="1986"/>
        <v>472.8</v>
      </c>
      <c r="AD861" s="12">
        <f t="shared" si="1987"/>
        <v>0</v>
      </c>
      <c r="AE861" s="12">
        <f t="shared" si="1988"/>
        <v>0</v>
      </c>
      <c r="AF861" s="12"/>
      <c r="AG861" s="12"/>
      <c r="AH861" s="12">
        <f t="shared" si="1959"/>
        <v>472.8</v>
      </c>
      <c r="AI861" s="12">
        <f t="shared" si="1960"/>
        <v>0</v>
      </c>
      <c r="AJ861" s="12">
        <f t="shared" si="1961"/>
        <v>0</v>
      </c>
      <c r="AK861" s="12"/>
      <c r="AL861" s="12"/>
      <c r="AM861" s="12"/>
      <c r="AN861" s="12">
        <f t="shared" si="2023"/>
        <v>472.8</v>
      </c>
      <c r="AO861" s="12">
        <f t="shared" si="2024"/>
        <v>0</v>
      </c>
      <c r="AP861" s="12">
        <f t="shared" si="2025"/>
        <v>0</v>
      </c>
      <c r="AQ861" s="12"/>
      <c r="AR861" s="1"/>
    </row>
    <row r="862" spans="1:44" ht="15.75" hidden="1" customHeight="1" x14ac:dyDescent="0.25">
      <c r="A862" s="9" t="s">
        <v>1014</v>
      </c>
      <c r="B862" s="11"/>
      <c r="C862" s="9"/>
      <c r="D862" s="9"/>
      <c r="E862" s="17" t="s">
        <v>1095</v>
      </c>
      <c r="F862" s="12">
        <f>F863</f>
        <v>0</v>
      </c>
      <c r="G862" s="12">
        <f t="shared" ref="G862:G864" si="2041">G863</f>
        <v>1820.1</v>
      </c>
      <c r="H862" s="12">
        <f t="shared" ref="H862:K864" si="2042">H863</f>
        <v>0</v>
      </c>
      <c r="I862" s="12">
        <f t="shared" si="2042"/>
        <v>0</v>
      </c>
      <c r="J862" s="12">
        <f t="shared" si="2042"/>
        <v>0</v>
      </c>
      <c r="K862" s="12">
        <f t="shared" si="2042"/>
        <v>0</v>
      </c>
      <c r="L862" s="12">
        <f t="shared" si="2000"/>
        <v>0</v>
      </c>
      <c r="M862" s="12">
        <f t="shared" si="2001"/>
        <v>1820.1</v>
      </c>
      <c r="N862" s="12">
        <f t="shared" si="2002"/>
        <v>0</v>
      </c>
      <c r="O862" s="12">
        <f t="shared" ref="O862:Q864" si="2043">O863</f>
        <v>0</v>
      </c>
      <c r="P862" s="12">
        <f t="shared" si="2043"/>
        <v>0</v>
      </c>
      <c r="Q862" s="12">
        <f t="shared" si="2043"/>
        <v>0</v>
      </c>
      <c r="R862" s="12">
        <f t="shared" si="2017"/>
        <v>0</v>
      </c>
      <c r="S862" s="12">
        <f t="shared" si="2018"/>
        <v>1820.1</v>
      </c>
      <c r="T862" s="12">
        <f t="shared" si="2019"/>
        <v>0</v>
      </c>
      <c r="U862" s="12">
        <f t="shared" ref="U862:V864" si="2044">U863</f>
        <v>0</v>
      </c>
      <c r="V862" s="12">
        <f t="shared" si="2044"/>
        <v>0</v>
      </c>
      <c r="W862" s="12">
        <f t="shared" si="1997"/>
        <v>0</v>
      </c>
      <c r="X862" s="12">
        <f t="shared" si="1998"/>
        <v>1820.1</v>
      </c>
      <c r="Y862" s="12">
        <f t="shared" si="1999"/>
        <v>0</v>
      </c>
      <c r="Z862" s="12">
        <f t="shared" ref="Z862:AB864" si="2045">Z863</f>
        <v>0</v>
      </c>
      <c r="AA862" s="12">
        <f t="shared" si="2045"/>
        <v>0</v>
      </c>
      <c r="AB862" s="12">
        <f t="shared" si="2045"/>
        <v>0</v>
      </c>
      <c r="AC862" s="12">
        <f t="shared" si="1986"/>
        <v>0</v>
      </c>
      <c r="AD862" s="12">
        <f t="shared" si="1987"/>
        <v>1820.1</v>
      </c>
      <c r="AE862" s="12">
        <f t="shared" si="1988"/>
        <v>0</v>
      </c>
      <c r="AF862" s="12">
        <f t="shared" ref="AF862:AG864" si="2046">AF863</f>
        <v>0</v>
      </c>
      <c r="AG862" s="12">
        <f t="shared" si="2046"/>
        <v>0</v>
      </c>
      <c r="AH862" s="12">
        <f t="shared" si="1959"/>
        <v>0</v>
      </c>
      <c r="AI862" s="12">
        <f t="shared" si="1960"/>
        <v>1820.1</v>
      </c>
      <c r="AJ862" s="12">
        <f t="shared" si="1961"/>
        <v>0</v>
      </c>
      <c r="AK862" s="12">
        <f t="shared" ref="AK862:AQ864" si="2047">AK863</f>
        <v>0</v>
      </c>
      <c r="AL862" s="12">
        <f t="shared" si="2047"/>
        <v>0</v>
      </c>
      <c r="AM862" s="12">
        <f t="shared" si="2047"/>
        <v>0</v>
      </c>
      <c r="AN862" s="12">
        <f t="shared" si="2023"/>
        <v>0</v>
      </c>
      <c r="AO862" s="12">
        <f t="shared" si="2024"/>
        <v>1820.1</v>
      </c>
      <c r="AP862" s="12">
        <f t="shared" si="2025"/>
        <v>0</v>
      </c>
      <c r="AQ862" s="12">
        <f t="shared" si="2047"/>
        <v>0</v>
      </c>
      <c r="AR862" s="52">
        <v>0</v>
      </c>
    </row>
    <row r="863" spans="1:44" ht="47.25" hidden="1" customHeight="1" x14ac:dyDescent="0.25">
      <c r="A863" s="9" t="s">
        <v>1014</v>
      </c>
      <c r="B863" s="11">
        <v>400</v>
      </c>
      <c r="C863" s="9"/>
      <c r="D863" s="9"/>
      <c r="E863" s="13" t="s">
        <v>433</v>
      </c>
      <c r="F863" s="12">
        <f>F864</f>
        <v>0</v>
      </c>
      <c r="G863" s="12">
        <f t="shared" si="2041"/>
        <v>1820.1</v>
      </c>
      <c r="H863" s="12">
        <f t="shared" si="2042"/>
        <v>0</v>
      </c>
      <c r="I863" s="12">
        <f t="shared" si="2042"/>
        <v>0</v>
      </c>
      <c r="J863" s="12">
        <f t="shared" si="2042"/>
        <v>0</v>
      </c>
      <c r="K863" s="12">
        <f t="shared" si="2042"/>
        <v>0</v>
      </c>
      <c r="L863" s="12">
        <f t="shared" si="2000"/>
        <v>0</v>
      </c>
      <c r="M863" s="12">
        <f t="shared" si="2001"/>
        <v>1820.1</v>
      </c>
      <c r="N863" s="12">
        <f t="shared" si="2002"/>
        <v>0</v>
      </c>
      <c r="O863" s="12">
        <f t="shared" si="2043"/>
        <v>0</v>
      </c>
      <c r="P863" s="12">
        <f t="shared" si="2043"/>
        <v>0</v>
      </c>
      <c r="Q863" s="12">
        <f t="shared" si="2043"/>
        <v>0</v>
      </c>
      <c r="R863" s="12">
        <f t="shared" si="2017"/>
        <v>0</v>
      </c>
      <c r="S863" s="12">
        <f t="shared" si="2018"/>
        <v>1820.1</v>
      </c>
      <c r="T863" s="12">
        <f t="shared" si="2019"/>
        <v>0</v>
      </c>
      <c r="U863" s="12">
        <f t="shared" si="2044"/>
        <v>0</v>
      </c>
      <c r="V863" s="12">
        <f t="shared" si="2044"/>
        <v>0</v>
      </c>
      <c r="W863" s="12">
        <f t="shared" si="1997"/>
        <v>0</v>
      </c>
      <c r="X863" s="12">
        <f t="shared" si="1998"/>
        <v>1820.1</v>
      </c>
      <c r="Y863" s="12">
        <f t="shared" si="1999"/>
        <v>0</v>
      </c>
      <c r="Z863" s="12">
        <f t="shared" si="2045"/>
        <v>0</v>
      </c>
      <c r="AA863" s="12">
        <f t="shared" si="2045"/>
        <v>0</v>
      </c>
      <c r="AB863" s="12">
        <f t="shared" si="2045"/>
        <v>0</v>
      </c>
      <c r="AC863" s="12">
        <f t="shared" si="1986"/>
        <v>0</v>
      </c>
      <c r="AD863" s="12">
        <f t="shared" si="1987"/>
        <v>1820.1</v>
      </c>
      <c r="AE863" s="12">
        <f t="shared" si="1988"/>
        <v>0</v>
      </c>
      <c r="AF863" s="12">
        <f t="shared" si="2046"/>
        <v>0</v>
      </c>
      <c r="AG863" s="12">
        <f t="shared" si="2046"/>
        <v>0</v>
      </c>
      <c r="AH863" s="12">
        <f t="shared" si="1959"/>
        <v>0</v>
      </c>
      <c r="AI863" s="12">
        <f t="shared" si="1960"/>
        <v>1820.1</v>
      </c>
      <c r="AJ863" s="12">
        <f t="shared" si="1961"/>
        <v>0</v>
      </c>
      <c r="AK863" s="12">
        <f t="shared" si="2047"/>
        <v>0</v>
      </c>
      <c r="AL863" s="12">
        <f t="shared" si="2047"/>
        <v>0</v>
      </c>
      <c r="AM863" s="12">
        <f t="shared" si="2047"/>
        <v>0</v>
      </c>
      <c r="AN863" s="12">
        <f t="shared" si="2023"/>
        <v>0</v>
      </c>
      <c r="AO863" s="12">
        <f t="shared" si="2024"/>
        <v>1820.1</v>
      </c>
      <c r="AP863" s="12">
        <f t="shared" si="2025"/>
        <v>0</v>
      </c>
      <c r="AQ863" s="12">
        <f t="shared" si="2047"/>
        <v>0</v>
      </c>
      <c r="AR863" s="52">
        <v>0</v>
      </c>
    </row>
    <row r="864" spans="1:44" ht="15.75" hidden="1" customHeight="1" x14ac:dyDescent="0.25">
      <c r="A864" s="9" t="s">
        <v>1014</v>
      </c>
      <c r="B864" s="11">
        <v>410</v>
      </c>
      <c r="C864" s="9"/>
      <c r="D864" s="9"/>
      <c r="E864" s="13" t="s">
        <v>434</v>
      </c>
      <c r="F864" s="12">
        <f>F865</f>
        <v>0</v>
      </c>
      <c r="G864" s="12">
        <f t="shared" si="2041"/>
        <v>1820.1</v>
      </c>
      <c r="H864" s="12">
        <f t="shared" si="2042"/>
        <v>0</v>
      </c>
      <c r="I864" s="12">
        <f t="shared" si="2042"/>
        <v>0</v>
      </c>
      <c r="J864" s="12">
        <f t="shared" si="2042"/>
        <v>0</v>
      </c>
      <c r="K864" s="12">
        <f t="shared" si="2042"/>
        <v>0</v>
      </c>
      <c r="L864" s="12">
        <f t="shared" si="2000"/>
        <v>0</v>
      </c>
      <c r="M864" s="12">
        <f t="shared" si="2001"/>
        <v>1820.1</v>
      </c>
      <c r="N864" s="12">
        <f t="shared" si="2002"/>
        <v>0</v>
      </c>
      <c r="O864" s="12">
        <f t="shared" si="2043"/>
        <v>0</v>
      </c>
      <c r="P864" s="12">
        <f t="shared" si="2043"/>
        <v>0</v>
      </c>
      <c r="Q864" s="12">
        <f t="shared" si="2043"/>
        <v>0</v>
      </c>
      <c r="R864" s="12">
        <f t="shared" si="2017"/>
        <v>0</v>
      </c>
      <c r="S864" s="12">
        <f t="shared" si="2018"/>
        <v>1820.1</v>
      </c>
      <c r="T864" s="12">
        <f t="shared" si="2019"/>
        <v>0</v>
      </c>
      <c r="U864" s="12">
        <f t="shared" si="2044"/>
        <v>0</v>
      </c>
      <c r="V864" s="12">
        <f t="shared" si="2044"/>
        <v>0</v>
      </c>
      <c r="W864" s="12">
        <f t="shared" si="1997"/>
        <v>0</v>
      </c>
      <c r="X864" s="12">
        <f t="shared" si="1998"/>
        <v>1820.1</v>
      </c>
      <c r="Y864" s="12">
        <f t="shared" si="1999"/>
        <v>0</v>
      </c>
      <c r="Z864" s="12">
        <f t="shared" si="2045"/>
        <v>0</v>
      </c>
      <c r="AA864" s="12">
        <f t="shared" si="2045"/>
        <v>0</v>
      </c>
      <c r="AB864" s="12">
        <f t="shared" si="2045"/>
        <v>0</v>
      </c>
      <c r="AC864" s="12">
        <f t="shared" si="1986"/>
        <v>0</v>
      </c>
      <c r="AD864" s="12">
        <f t="shared" si="1987"/>
        <v>1820.1</v>
      </c>
      <c r="AE864" s="12">
        <f t="shared" si="1988"/>
        <v>0</v>
      </c>
      <c r="AF864" s="12">
        <f t="shared" si="2046"/>
        <v>0</v>
      </c>
      <c r="AG864" s="12">
        <f t="shared" si="2046"/>
        <v>0</v>
      </c>
      <c r="AH864" s="12">
        <f t="shared" si="1959"/>
        <v>0</v>
      </c>
      <c r="AI864" s="12">
        <f t="shared" si="1960"/>
        <v>1820.1</v>
      </c>
      <c r="AJ864" s="12">
        <f t="shared" si="1961"/>
        <v>0</v>
      </c>
      <c r="AK864" s="12">
        <f t="shared" si="2047"/>
        <v>0</v>
      </c>
      <c r="AL864" s="12">
        <f t="shared" si="2047"/>
        <v>0</v>
      </c>
      <c r="AM864" s="12">
        <f t="shared" si="2047"/>
        <v>0</v>
      </c>
      <c r="AN864" s="12">
        <f t="shared" si="2023"/>
        <v>0</v>
      </c>
      <c r="AO864" s="12">
        <f t="shared" si="2024"/>
        <v>1820.1</v>
      </c>
      <c r="AP864" s="12">
        <f t="shared" si="2025"/>
        <v>0</v>
      </c>
      <c r="AQ864" s="12">
        <f t="shared" si="2047"/>
        <v>0</v>
      </c>
      <c r="AR864" s="52">
        <v>0</v>
      </c>
    </row>
    <row r="865" spans="1:44" ht="15.75" hidden="1" customHeight="1" x14ac:dyDescent="0.25">
      <c r="A865" s="9" t="s">
        <v>1014</v>
      </c>
      <c r="B865" s="11">
        <v>410</v>
      </c>
      <c r="C865" s="9" t="s">
        <v>196</v>
      </c>
      <c r="D865" s="9" t="s">
        <v>185</v>
      </c>
      <c r="E865" s="13" t="s">
        <v>405</v>
      </c>
      <c r="F865" s="12"/>
      <c r="G865" s="12">
        <v>1820.1</v>
      </c>
      <c r="H865" s="12"/>
      <c r="I865" s="12"/>
      <c r="J865" s="12"/>
      <c r="K865" s="12"/>
      <c r="L865" s="12">
        <f t="shared" si="2000"/>
        <v>0</v>
      </c>
      <c r="M865" s="12">
        <f t="shared" si="2001"/>
        <v>1820.1</v>
      </c>
      <c r="N865" s="12">
        <f t="shared" si="2002"/>
        <v>0</v>
      </c>
      <c r="O865" s="12"/>
      <c r="P865" s="12"/>
      <c r="Q865" s="12"/>
      <c r="R865" s="12">
        <f t="shared" si="2017"/>
        <v>0</v>
      </c>
      <c r="S865" s="12">
        <f t="shared" si="2018"/>
        <v>1820.1</v>
      </c>
      <c r="T865" s="12">
        <f t="shared" si="2019"/>
        <v>0</v>
      </c>
      <c r="U865" s="12"/>
      <c r="V865" s="12"/>
      <c r="W865" s="12">
        <f t="shared" si="1997"/>
        <v>0</v>
      </c>
      <c r="X865" s="12">
        <f t="shared" si="1998"/>
        <v>1820.1</v>
      </c>
      <c r="Y865" s="12">
        <f t="shared" si="1999"/>
        <v>0</v>
      </c>
      <c r="Z865" s="12"/>
      <c r="AA865" s="12"/>
      <c r="AB865" s="12"/>
      <c r="AC865" s="12">
        <f t="shared" si="1986"/>
        <v>0</v>
      </c>
      <c r="AD865" s="12">
        <f t="shared" si="1987"/>
        <v>1820.1</v>
      </c>
      <c r="AE865" s="12">
        <f t="shared" si="1988"/>
        <v>0</v>
      </c>
      <c r="AF865" s="12"/>
      <c r="AG865" s="12"/>
      <c r="AH865" s="12">
        <f t="shared" si="1959"/>
        <v>0</v>
      </c>
      <c r="AI865" s="12">
        <f t="shared" si="1960"/>
        <v>1820.1</v>
      </c>
      <c r="AJ865" s="12">
        <f t="shared" si="1961"/>
        <v>0</v>
      </c>
      <c r="AK865" s="12"/>
      <c r="AL865" s="12"/>
      <c r="AM865" s="12"/>
      <c r="AN865" s="12">
        <f t="shared" si="2023"/>
        <v>0</v>
      </c>
      <c r="AO865" s="12">
        <f t="shared" si="2024"/>
        <v>1820.1</v>
      </c>
      <c r="AP865" s="12">
        <f t="shared" si="2025"/>
        <v>0</v>
      </c>
      <c r="AQ865" s="12"/>
      <c r="AR865" s="52">
        <v>0</v>
      </c>
    </row>
    <row r="866" spans="1:44" ht="15.75" customHeight="1" x14ac:dyDescent="0.25">
      <c r="A866" s="9" t="s">
        <v>1015</v>
      </c>
      <c r="B866" s="11"/>
      <c r="C866" s="9"/>
      <c r="D866" s="9"/>
      <c r="E866" s="17" t="s">
        <v>1096</v>
      </c>
      <c r="F866" s="12">
        <f>F867</f>
        <v>2000</v>
      </c>
      <c r="G866" s="12">
        <f t="shared" ref="G866:G868" si="2048">G867</f>
        <v>2956.7</v>
      </c>
      <c r="H866" s="12">
        <f t="shared" ref="H866:K868" si="2049">H867</f>
        <v>0</v>
      </c>
      <c r="I866" s="12">
        <f t="shared" si="2049"/>
        <v>0</v>
      </c>
      <c r="J866" s="12">
        <f t="shared" si="2049"/>
        <v>0</v>
      </c>
      <c r="K866" s="12">
        <f t="shared" si="2049"/>
        <v>0</v>
      </c>
      <c r="L866" s="12">
        <f t="shared" si="2000"/>
        <v>2000</v>
      </c>
      <c r="M866" s="12">
        <f t="shared" si="2001"/>
        <v>2956.7</v>
      </c>
      <c r="N866" s="12">
        <f t="shared" si="2002"/>
        <v>0</v>
      </c>
      <c r="O866" s="12">
        <f t="shared" ref="O866:Q868" si="2050">O867</f>
        <v>0</v>
      </c>
      <c r="P866" s="12">
        <f t="shared" si="2050"/>
        <v>0</v>
      </c>
      <c r="Q866" s="12">
        <f t="shared" si="2050"/>
        <v>0</v>
      </c>
      <c r="R866" s="12">
        <f t="shared" si="2017"/>
        <v>2000</v>
      </c>
      <c r="S866" s="12">
        <f t="shared" si="2018"/>
        <v>2956.7</v>
      </c>
      <c r="T866" s="12">
        <f t="shared" si="2019"/>
        <v>0</v>
      </c>
      <c r="U866" s="12">
        <f t="shared" ref="U866:V868" si="2051">U867</f>
        <v>0</v>
      </c>
      <c r="V866" s="12">
        <f t="shared" si="2051"/>
        <v>0</v>
      </c>
      <c r="W866" s="12">
        <f t="shared" si="1997"/>
        <v>2000</v>
      </c>
      <c r="X866" s="12">
        <f t="shared" si="1998"/>
        <v>2956.7</v>
      </c>
      <c r="Y866" s="12">
        <f t="shared" si="1999"/>
        <v>0</v>
      </c>
      <c r="Z866" s="12">
        <f t="shared" ref="Z866:AB868" si="2052">Z867</f>
        <v>0</v>
      </c>
      <c r="AA866" s="12">
        <f t="shared" si="2052"/>
        <v>0</v>
      </c>
      <c r="AB866" s="12">
        <f t="shared" si="2052"/>
        <v>0</v>
      </c>
      <c r="AC866" s="12">
        <f t="shared" si="1986"/>
        <v>2000</v>
      </c>
      <c r="AD866" s="12">
        <f t="shared" si="1987"/>
        <v>2956.7</v>
      </c>
      <c r="AE866" s="12">
        <f t="shared" si="1988"/>
        <v>0</v>
      </c>
      <c r="AF866" s="12">
        <f t="shared" ref="AF866:AG868" si="2053">AF867</f>
        <v>0</v>
      </c>
      <c r="AG866" s="12">
        <f t="shared" si="2053"/>
        <v>0</v>
      </c>
      <c r="AH866" s="12">
        <f t="shared" si="1959"/>
        <v>2000</v>
      </c>
      <c r="AI866" s="12">
        <f t="shared" si="1960"/>
        <v>2956.7</v>
      </c>
      <c r="AJ866" s="12">
        <f t="shared" si="1961"/>
        <v>0</v>
      </c>
      <c r="AK866" s="12">
        <f t="shared" ref="AK866:AQ868" si="2054">AK867</f>
        <v>0</v>
      </c>
      <c r="AL866" s="12">
        <f t="shared" si="2054"/>
        <v>0</v>
      </c>
      <c r="AM866" s="12">
        <f t="shared" si="2054"/>
        <v>0</v>
      </c>
      <c r="AN866" s="12">
        <f t="shared" si="2023"/>
        <v>2000</v>
      </c>
      <c r="AO866" s="12">
        <f t="shared" si="2024"/>
        <v>2956.7</v>
      </c>
      <c r="AP866" s="12">
        <f t="shared" si="2025"/>
        <v>0</v>
      </c>
      <c r="AQ866" s="12">
        <f t="shared" si="2054"/>
        <v>0</v>
      </c>
      <c r="AR866" s="1"/>
    </row>
    <row r="867" spans="1:44" ht="47.25" customHeight="1" x14ac:dyDescent="0.25">
      <c r="A867" s="9" t="s">
        <v>1015</v>
      </c>
      <c r="B867" s="11">
        <v>400</v>
      </c>
      <c r="C867" s="9"/>
      <c r="D867" s="9"/>
      <c r="E867" s="13" t="s">
        <v>433</v>
      </c>
      <c r="F867" s="12">
        <f>F868</f>
        <v>2000</v>
      </c>
      <c r="G867" s="12">
        <f t="shared" si="2048"/>
        <v>2956.7</v>
      </c>
      <c r="H867" s="12">
        <f t="shared" si="2049"/>
        <v>0</v>
      </c>
      <c r="I867" s="12">
        <f t="shared" si="2049"/>
        <v>0</v>
      </c>
      <c r="J867" s="12">
        <f t="shared" si="2049"/>
        <v>0</v>
      </c>
      <c r="K867" s="12">
        <f t="shared" si="2049"/>
        <v>0</v>
      </c>
      <c r="L867" s="12">
        <f t="shared" si="2000"/>
        <v>2000</v>
      </c>
      <c r="M867" s="12">
        <f t="shared" si="2001"/>
        <v>2956.7</v>
      </c>
      <c r="N867" s="12">
        <f t="shared" si="2002"/>
        <v>0</v>
      </c>
      <c r="O867" s="12">
        <f t="shared" si="2050"/>
        <v>0</v>
      </c>
      <c r="P867" s="12">
        <f t="shared" si="2050"/>
        <v>0</v>
      </c>
      <c r="Q867" s="12">
        <f t="shared" si="2050"/>
        <v>0</v>
      </c>
      <c r="R867" s="12">
        <f t="shared" si="2017"/>
        <v>2000</v>
      </c>
      <c r="S867" s="12">
        <f t="shared" si="2018"/>
        <v>2956.7</v>
      </c>
      <c r="T867" s="12">
        <f t="shared" si="2019"/>
        <v>0</v>
      </c>
      <c r="U867" s="12">
        <f t="shared" si="2051"/>
        <v>0</v>
      </c>
      <c r="V867" s="12">
        <f t="shared" si="2051"/>
        <v>0</v>
      </c>
      <c r="W867" s="12">
        <f t="shared" si="1997"/>
        <v>2000</v>
      </c>
      <c r="X867" s="12">
        <f t="shared" si="1998"/>
        <v>2956.7</v>
      </c>
      <c r="Y867" s="12">
        <f t="shared" si="1999"/>
        <v>0</v>
      </c>
      <c r="Z867" s="12">
        <f t="shared" si="2052"/>
        <v>0</v>
      </c>
      <c r="AA867" s="12">
        <f t="shared" si="2052"/>
        <v>0</v>
      </c>
      <c r="AB867" s="12">
        <f t="shared" si="2052"/>
        <v>0</v>
      </c>
      <c r="AC867" s="12">
        <f t="shared" si="1986"/>
        <v>2000</v>
      </c>
      <c r="AD867" s="12">
        <f t="shared" si="1987"/>
        <v>2956.7</v>
      </c>
      <c r="AE867" s="12">
        <f t="shared" si="1988"/>
        <v>0</v>
      </c>
      <c r="AF867" s="12">
        <f t="shared" si="2053"/>
        <v>0</v>
      </c>
      <c r="AG867" s="12">
        <f t="shared" si="2053"/>
        <v>0</v>
      </c>
      <c r="AH867" s="12">
        <f t="shared" si="1959"/>
        <v>2000</v>
      </c>
      <c r="AI867" s="12">
        <f t="shared" si="1960"/>
        <v>2956.7</v>
      </c>
      <c r="AJ867" s="12">
        <f t="shared" si="1961"/>
        <v>0</v>
      </c>
      <c r="AK867" s="12">
        <f t="shared" si="2054"/>
        <v>0</v>
      </c>
      <c r="AL867" s="12">
        <f t="shared" si="2054"/>
        <v>0</v>
      </c>
      <c r="AM867" s="12">
        <f t="shared" si="2054"/>
        <v>0</v>
      </c>
      <c r="AN867" s="12">
        <f t="shared" si="2023"/>
        <v>2000</v>
      </c>
      <c r="AO867" s="12">
        <f t="shared" si="2024"/>
        <v>2956.7</v>
      </c>
      <c r="AP867" s="12">
        <f t="shared" si="2025"/>
        <v>0</v>
      </c>
      <c r="AQ867" s="12">
        <f t="shared" si="2054"/>
        <v>0</v>
      </c>
      <c r="AR867" s="1"/>
    </row>
    <row r="868" spans="1:44" ht="15.75" customHeight="1" x14ac:dyDescent="0.25">
      <c r="A868" s="9" t="s">
        <v>1015</v>
      </c>
      <c r="B868" s="11">
        <v>410</v>
      </c>
      <c r="C868" s="9"/>
      <c r="D868" s="9"/>
      <c r="E868" s="13" t="s">
        <v>434</v>
      </c>
      <c r="F868" s="12">
        <f>F869</f>
        <v>2000</v>
      </c>
      <c r="G868" s="12">
        <f t="shared" si="2048"/>
        <v>2956.7</v>
      </c>
      <c r="H868" s="12">
        <f t="shared" si="2049"/>
        <v>0</v>
      </c>
      <c r="I868" s="12">
        <f t="shared" si="2049"/>
        <v>0</v>
      </c>
      <c r="J868" s="12">
        <f t="shared" si="2049"/>
        <v>0</v>
      </c>
      <c r="K868" s="12">
        <f t="shared" si="2049"/>
        <v>0</v>
      </c>
      <c r="L868" s="12">
        <f t="shared" si="2000"/>
        <v>2000</v>
      </c>
      <c r="M868" s="12">
        <f t="shared" si="2001"/>
        <v>2956.7</v>
      </c>
      <c r="N868" s="12">
        <f t="shared" si="2002"/>
        <v>0</v>
      </c>
      <c r="O868" s="12">
        <f t="shared" si="2050"/>
        <v>0</v>
      </c>
      <c r="P868" s="12">
        <f t="shared" si="2050"/>
        <v>0</v>
      </c>
      <c r="Q868" s="12">
        <f t="shared" si="2050"/>
        <v>0</v>
      </c>
      <c r="R868" s="12">
        <f t="shared" si="2017"/>
        <v>2000</v>
      </c>
      <c r="S868" s="12">
        <f t="shared" si="2018"/>
        <v>2956.7</v>
      </c>
      <c r="T868" s="12">
        <f t="shared" si="2019"/>
        <v>0</v>
      </c>
      <c r="U868" s="12">
        <f t="shared" si="2051"/>
        <v>0</v>
      </c>
      <c r="V868" s="12">
        <f t="shared" si="2051"/>
        <v>0</v>
      </c>
      <c r="W868" s="12">
        <f t="shared" si="1997"/>
        <v>2000</v>
      </c>
      <c r="X868" s="12">
        <f t="shared" si="1998"/>
        <v>2956.7</v>
      </c>
      <c r="Y868" s="12">
        <f t="shared" si="1999"/>
        <v>0</v>
      </c>
      <c r="Z868" s="12">
        <f t="shared" si="2052"/>
        <v>0</v>
      </c>
      <c r="AA868" s="12">
        <f t="shared" si="2052"/>
        <v>0</v>
      </c>
      <c r="AB868" s="12">
        <f t="shared" si="2052"/>
        <v>0</v>
      </c>
      <c r="AC868" s="12">
        <f t="shared" si="1986"/>
        <v>2000</v>
      </c>
      <c r="AD868" s="12">
        <f t="shared" si="1987"/>
        <v>2956.7</v>
      </c>
      <c r="AE868" s="12">
        <f t="shared" si="1988"/>
        <v>0</v>
      </c>
      <c r="AF868" s="12">
        <f t="shared" si="2053"/>
        <v>0</v>
      </c>
      <c r="AG868" s="12">
        <f t="shared" si="2053"/>
        <v>0</v>
      </c>
      <c r="AH868" s="12">
        <f t="shared" si="1959"/>
        <v>2000</v>
      </c>
      <c r="AI868" s="12">
        <f t="shared" si="1960"/>
        <v>2956.7</v>
      </c>
      <c r="AJ868" s="12">
        <f t="shared" si="1961"/>
        <v>0</v>
      </c>
      <c r="AK868" s="12">
        <f t="shared" si="2054"/>
        <v>0</v>
      </c>
      <c r="AL868" s="12">
        <f t="shared" si="2054"/>
        <v>0</v>
      </c>
      <c r="AM868" s="12">
        <f t="shared" si="2054"/>
        <v>0</v>
      </c>
      <c r="AN868" s="12">
        <f t="shared" si="2023"/>
        <v>2000</v>
      </c>
      <c r="AO868" s="12">
        <f t="shared" si="2024"/>
        <v>2956.7</v>
      </c>
      <c r="AP868" s="12">
        <f t="shared" si="2025"/>
        <v>0</v>
      </c>
      <c r="AQ868" s="12">
        <f t="shared" si="2054"/>
        <v>0</v>
      </c>
      <c r="AR868" s="1"/>
    </row>
    <row r="869" spans="1:44" ht="15.75" customHeight="1" x14ac:dyDescent="0.25">
      <c r="A869" s="9" t="s">
        <v>1015</v>
      </c>
      <c r="B869" s="11">
        <v>410</v>
      </c>
      <c r="C869" s="9" t="s">
        <v>196</v>
      </c>
      <c r="D869" s="9" t="s">
        <v>185</v>
      </c>
      <c r="E869" s="13" t="s">
        <v>405</v>
      </c>
      <c r="F869" s="12">
        <v>2000</v>
      </c>
      <c r="G869" s="12">
        <v>2956.7</v>
      </c>
      <c r="H869" s="12"/>
      <c r="I869" s="12"/>
      <c r="J869" s="12"/>
      <c r="K869" s="12"/>
      <c r="L869" s="12">
        <f t="shared" si="2000"/>
        <v>2000</v>
      </c>
      <c r="M869" s="12">
        <f t="shared" si="2001"/>
        <v>2956.7</v>
      </c>
      <c r="N869" s="12">
        <f t="shared" si="2002"/>
        <v>0</v>
      </c>
      <c r="O869" s="12"/>
      <c r="P869" s="12"/>
      <c r="Q869" s="12"/>
      <c r="R869" s="12">
        <f t="shared" si="2017"/>
        <v>2000</v>
      </c>
      <c r="S869" s="12">
        <f t="shared" si="2018"/>
        <v>2956.7</v>
      </c>
      <c r="T869" s="12">
        <f t="shared" si="2019"/>
        <v>0</v>
      </c>
      <c r="U869" s="12"/>
      <c r="V869" s="12"/>
      <c r="W869" s="12">
        <f t="shared" si="1997"/>
        <v>2000</v>
      </c>
      <c r="X869" s="12">
        <f t="shared" si="1998"/>
        <v>2956.7</v>
      </c>
      <c r="Y869" s="12">
        <f t="shared" si="1999"/>
        <v>0</v>
      </c>
      <c r="Z869" s="12"/>
      <c r="AA869" s="12"/>
      <c r="AB869" s="12"/>
      <c r="AC869" s="12">
        <f t="shared" si="1986"/>
        <v>2000</v>
      </c>
      <c r="AD869" s="12">
        <f t="shared" si="1987"/>
        <v>2956.7</v>
      </c>
      <c r="AE869" s="12">
        <f t="shared" si="1988"/>
        <v>0</v>
      </c>
      <c r="AF869" s="12"/>
      <c r="AG869" s="12"/>
      <c r="AH869" s="12">
        <f t="shared" si="1959"/>
        <v>2000</v>
      </c>
      <c r="AI869" s="12">
        <f t="shared" si="1960"/>
        <v>2956.7</v>
      </c>
      <c r="AJ869" s="12">
        <f t="shared" si="1961"/>
        <v>0</v>
      </c>
      <c r="AK869" s="12"/>
      <c r="AL869" s="12"/>
      <c r="AM869" s="12"/>
      <c r="AN869" s="12">
        <f t="shared" si="2023"/>
        <v>2000</v>
      </c>
      <c r="AO869" s="12">
        <f t="shared" si="2024"/>
        <v>2956.7</v>
      </c>
      <c r="AP869" s="12">
        <f t="shared" si="2025"/>
        <v>0</v>
      </c>
      <c r="AQ869" s="12"/>
      <c r="AR869" s="1"/>
    </row>
    <row r="870" spans="1:44" ht="63" customHeight="1" x14ac:dyDescent="0.25">
      <c r="A870" s="9" t="s">
        <v>19</v>
      </c>
      <c r="B870" s="11"/>
      <c r="C870" s="9"/>
      <c r="D870" s="9"/>
      <c r="E870" s="13" t="s">
        <v>1097</v>
      </c>
      <c r="F870" s="12">
        <f t="shared" ref="F870:K872" si="2055">F871</f>
        <v>23099.7</v>
      </c>
      <c r="G870" s="12">
        <f t="shared" si="2055"/>
        <v>23099.7</v>
      </c>
      <c r="H870" s="12">
        <f t="shared" si="2055"/>
        <v>23099.7</v>
      </c>
      <c r="I870" s="12">
        <f t="shared" si="2055"/>
        <v>0</v>
      </c>
      <c r="J870" s="12">
        <f t="shared" si="2055"/>
        <v>0</v>
      </c>
      <c r="K870" s="12">
        <f t="shared" si="2055"/>
        <v>0</v>
      </c>
      <c r="L870" s="12">
        <f t="shared" si="2000"/>
        <v>23099.7</v>
      </c>
      <c r="M870" s="12">
        <f t="shared" si="2001"/>
        <v>23099.7</v>
      </c>
      <c r="N870" s="12">
        <f t="shared" si="2002"/>
        <v>23099.7</v>
      </c>
      <c r="O870" s="12">
        <f t="shared" ref="O870:Q872" si="2056">O871</f>
        <v>0</v>
      </c>
      <c r="P870" s="12">
        <f t="shared" si="2056"/>
        <v>0</v>
      </c>
      <c r="Q870" s="12">
        <f t="shared" si="2056"/>
        <v>0</v>
      </c>
      <c r="R870" s="12">
        <f t="shared" si="2017"/>
        <v>23099.7</v>
      </c>
      <c r="S870" s="12">
        <f t="shared" si="2018"/>
        <v>23099.7</v>
      </c>
      <c r="T870" s="12">
        <f t="shared" si="2019"/>
        <v>23099.7</v>
      </c>
      <c r="U870" s="12">
        <f t="shared" ref="U870:V872" si="2057">U871</f>
        <v>0</v>
      </c>
      <c r="V870" s="12">
        <f t="shared" si="2057"/>
        <v>0</v>
      </c>
      <c r="W870" s="12">
        <f t="shared" si="1997"/>
        <v>23099.7</v>
      </c>
      <c r="X870" s="12">
        <f t="shared" si="1998"/>
        <v>23099.7</v>
      </c>
      <c r="Y870" s="12">
        <f t="shared" si="1999"/>
        <v>23099.7</v>
      </c>
      <c r="Z870" s="12">
        <f t="shared" ref="Z870:AB872" si="2058">Z871</f>
        <v>-5859.3990000000013</v>
      </c>
      <c r="AA870" s="12">
        <f t="shared" si="2058"/>
        <v>0</v>
      </c>
      <c r="AB870" s="12">
        <f t="shared" si="2058"/>
        <v>0</v>
      </c>
      <c r="AC870" s="12">
        <f t="shared" si="1986"/>
        <v>17240.300999999999</v>
      </c>
      <c r="AD870" s="12">
        <f t="shared" si="1987"/>
        <v>23099.7</v>
      </c>
      <c r="AE870" s="12">
        <f t="shared" si="1988"/>
        <v>23099.7</v>
      </c>
      <c r="AF870" s="12">
        <f t="shared" ref="AF870:AG872" si="2059">AF871</f>
        <v>0</v>
      </c>
      <c r="AG870" s="12">
        <f t="shared" si="2059"/>
        <v>0</v>
      </c>
      <c r="AH870" s="12">
        <f t="shared" si="1959"/>
        <v>17240.300999999999</v>
      </c>
      <c r="AI870" s="12">
        <f t="shared" si="1960"/>
        <v>23099.7</v>
      </c>
      <c r="AJ870" s="12">
        <f t="shared" si="1961"/>
        <v>23099.7</v>
      </c>
      <c r="AK870" s="12">
        <f t="shared" ref="AK870:AQ872" si="2060">AK871</f>
        <v>0</v>
      </c>
      <c r="AL870" s="12">
        <f t="shared" si="2060"/>
        <v>0</v>
      </c>
      <c r="AM870" s="12">
        <f t="shared" si="2060"/>
        <v>0</v>
      </c>
      <c r="AN870" s="12">
        <f t="shared" si="2023"/>
        <v>17240.300999999999</v>
      </c>
      <c r="AO870" s="12">
        <f t="shared" si="2024"/>
        <v>23099.7</v>
      </c>
      <c r="AP870" s="12">
        <f t="shared" si="2025"/>
        <v>23099.7</v>
      </c>
      <c r="AQ870" s="12">
        <f t="shared" si="2060"/>
        <v>0</v>
      </c>
      <c r="AR870" s="1"/>
    </row>
    <row r="871" spans="1:44" ht="47.25" customHeight="1" x14ac:dyDescent="0.25">
      <c r="A871" s="9" t="s">
        <v>19</v>
      </c>
      <c r="B871" s="11">
        <v>200</v>
      </c>
      <c r="C871" s="9"/>
      <c r="D871" s="9"/>
      <c r="E871" s="13" t="s">
        <v>426</v>
      </c>
      <c r="F871" s="12">
        <f t="shared" si="2055"/>
        <v>23099.7</v>
      </c>
      <c r="G871" s="12">
        <f t="shared" si="2055"/>
        <v>23099.7</v>
      </c>
      <c r="H871" s="12">
        <f t="shared" si="2055"/>
        <v>23099.7</v>
      </c>
      <c r="I871" s="12">
        <f t="shared" si="2055"/>
        <v>0</v>
      </c>
      <c r="J871" s="12">
        <f t="shared" si="2055"/>
        <v>0</v>
      </c>
      <c r="K871" s="12">
        <f t="shared" si="2055"/>
        <v>0</v>
      </c>
      <c r="L871" s="12">
        <f t="shared" si="2000"/>
        <v>23099.7</v>
      </c>
      <c r="M871" s="12">
        <f t="shared" si="2001"/>
        <v>23099.7</v>
      </c>
      <c r="N871" s="12">
        <f t="shared" si="2002"/>
        <v>23099.7</v>
      </c>
      <c r="O871" s="12">
        <f t="shared" si="2056"/>
        <v>0</v>
      </c>
      <c r="P871" s="12">
        <f t="shared" si="2056"/>
        <v>0</v>
      </c>
      <c r="Q871" s="12">
        <f t="shared" si="2056"/>
        <v>0</v>
      </c>
      <c r="R871" s="12">
        <f t="shared" si="2017"/>
        <v>23099.7</v>
      </c>
      <c r="S871" s="12">
        <f t="shared" si="2018"/>
        <v>23099.7</v>
      </c>
      <c r="T871" s="12">
        <f t="shared" si="2019"/>
        <v>23099.7</v>
      </c>
      <c r="U871" s="12">
        <f t="shared" si="2057"/>
        <v>0</v>
      </c>
      <c r="V871" s="12">
        <f t="shared" si="2057"/>
        <v>0</v>
      </c>
      <c r="W871" s="12">
        <f t="shared" si="1997"/>
        <v>23099.7</v>
      </c>
      <c r="X871" s="12">
        <f t="shared" si="1998"/>
        <v>23099.7</v>
      </c>
      <c r="Y871" s="12">
        <f t="shared" si="1999"/>
        <v>23099.7</v>
      </c>
      <c r="Z871" s="12">
        <f t="shared" si="2058"/>
        <v>-5859.3990000000013</v>
      </c>
      <c r="AA871" s="12">
        <f t="shared" si="2058"/>
        <v>0</v>
      </c>
      <c r="AB871" s="12">
        <f t="shared" si="2058"/>
        <v>0</v>
      </c>
      <c r="AC871" s="12">
        <f t="shared" si="1986"/>
        <v>17240.300999999999</v>
      </c>
      <c r="AD871" s="12">
        <f t="shared" si="1987"/>
        <v>23099.7</v>
      </c>
      <c r="AE871" s="12">
        <f t="shared" si="1988"/>
        <v>23099.7</v>
      </c>
      <c r="AF871" s="12">
        <f t="shared" si="2059"/>
        <v>0</v>
      </c>
      <c r="AG871" s="12">
        <f t="shared" si="2059"/>
        <v>0</v>
      </c>
      <c r="AH871" s="12">
        <f t="shared" si="1959"/>
        <v>17240.300999999999</v>
      </c>
      <c r="AI871" s="12">
        <f t="shared" si="1960"/>
        <v>23099.7</v>
      </c>
      <c r="AJ871" s="12">
        <f t="shared" si="1961"/>
        <v>23099.7</v>
      </c>
      <c r="AK871" s="12">
        <f t="shared" si="2060"/>
        <v>0</v>
      </c>
      <c r="AL871" s="12">
        <f t="shared" si="2060"/>
        <v>0</v>
      </c>
      <c r="AM871" s="12">
        <f t="shared" si="2060"/>
        <v>0</v>
      </c>
      <c r="AN871" s="12">
        <f t="shared" si="2023"/>
        <v>17240.300999999999</v>
      </c>
      <c r="AO871" s="12">
        <f t="shared" si="2024"/>
        <v>23099.7</v>
      </c>
      <c r="AP871" s="12">
        <f t="shared" si="2025"/>
        <v>23099.7</v>
      </c>
      <c r="AQ871" s="12">
        <f t="shared" si="2060"/>
        <v>0</v>
      </c>
      <c r="AR871" s="1"/>
    </row>
    <row r="872" spans="1:44" ht="47.25" customHeight="1" x14ac:dyDescent="0.25">
      <c r="A872" s="9" t="s">
        <v>19</v>
      </c>
      <c r="B872" s="11">
        <v>240</v>
      </c>
      <c r="C872" s="9"/>
      <c r="D872" s="9"/>
      <c r="E872" s="13" t="s">
        <v>427</v>
      </c>
      <c r="F872" s="12">
        <f t="shared" si="2055"/>
        <v>23099.7</v>
      </c>
      <c r="G872" s="12">
        <f t="shared" si="2055"/>
        <v>23099.7</v>
      </c>
      <c r="H872" s="12">
        <f t="shared" si="2055"/>
        <v>23099.7</v>
      </c>
      <c r="I872" s="12">
        <f t="shared" si="2055"/>
        <v>0</v>
      </c>
      <c r="J872" s="12">
        <f t="shared" si="2055"/>
        <v>0</v>
      </c>
      <c r="K872" s="12">
        <f t="shared" si="2055"/>
        <v>0</v>
      </c>
      <c r="L872" s="12">
        <f t="shared" si="2000"/>
        <v>23099.7</v>
      </c>
      <c r="M872" s="12">
        <f t="shared" si="2001"/>
        <v>23099.7</v>
      </c>
      <c r="N872" s="12">
        <f t="shared" si="2002"/>
        <v>23099.7</v>
      </c>
      <c r="O872" s="12">
        <f t="shared" si="2056"/>
        <v>0</v>
      </c>
      <c r="P872" s="12">
        <f t="shared" si="2056"/>
        <v>0</v>
      </c>
      <c r="Q872" s="12">
        <f t="shared" si="2056"/>
        <v>0</v>
      </c>
      <c r="R872" s="12">
        <f t="shared" si="2017"/>
        <v>23099.7</v>
      </c>
      <c r="S872" s="12">
        <f t="shared" si="2018"/>
        <v>23099.7</v>
      </c>
      <c r="T872" s="12">
        <f t="shared" si="2019"/>
        <v>23099.7</v>
      </c>
      <c r="U872" s="12">
        <f t="shared" si="2057"/>
        <v>0</v>
      </c>
      <c r="V872" s="12">
        <f t="shared" si="2057"/>
        <v>0</v>
      </c>
      <c r="W872" s="12">
        <f t="shared" si="1997"/>
        <v>23099.7</v>
      </c>
      <c r="X872" s="12">
        <f t="shared" si="1998"/>
        <v>23099.7</v>
      </c>
      <c r="Y872" s="12">
        <f t="shared" si="1999"/>
        <v>23099.7</v>
      </c>
      <c r="Z872" s="12">
        <f t="shared" si="2058"/>
        <v>-5859.3990000000013</v>
      </c>
      <c r="AA872" s="12">
        <f t="shared" si="2058"/>
        <v>0</v>
      </c>
      <c r="AB872" s="12">
        <f t="shared" si="2058"/>
        <v>0</v>
      </c>
      <c r="AC872" s="12">
        <f t="shared" si="1986"/>
        <v>17240.300999999999</v>
      </c>
      <c r="AD872" s="12">
        <f t="shared" si="1987"/>
        <v>23099.7</v>
      </c>
      <c r="AE872" s="12">
        <f t="shared" si="1988"/>
        <v>23099.7</v>
      </c>
      <c r="AF872" s="12">
        <f t="shared" si="2059"/>
        <v>0</v>
      </c>
      <c r="AG872" s="12">
        <f t="shared" si="2059"/>
        <v>0</v>
      </c>
      <c r="AH872" s="12">
        <f t="shared" si="1959"/>
        <v>17240.300999999999</v>
      </c>
      <c r="AI872" s="12">
        <f t="shared" si="1960"/>
        <v>23099.7</v>
      </c>
      <c r="AJ872" s="12">
        <f t="shared" si="1961"/>
        <v>23099.7</v>
      </c>
      <c r="AK872" s="12">
        <f t="shared" si="2060"/>
        <v>0</v>
      </c>
      <c r="AL872" s="12">
        <f t="shared" si="2060"/>
        <v>0</v>
      </c>
      <c r="AM872" s="12">
        <f t="shared" si="2060"/>
        <v>0</v>
      </c>
      <c r="AN872" s="12">
        <f t="shared" si="2023"/>
        <v>17240.300999999999</v>
      </c>
      <c r="AO872" s="12">
        <f t="shared" si="2024"/>
        <v>23099.7</v>
      </c>
      <c r="AP872" s="12">
        <f t="shared" si="2025"/>
        <v>23099.7</v>
      </c>
      <c r="AQ872" s="12">
        <f t="shared" si="2060"/>
        <v>0</v>
      </c>
      <c r="AR872" s="1"/>
    </row>
    <row r="873" spans="1:44" ht="15.75" customHeight="1" x14ac:dyDescent="0.25">
      <c r="A873" s="9" t="s">
        <v>19</v>
      </c>
      <c r="B873" s="11">
        <v>240</v>
      </c>
      <c r="C873" s="9" t="s">
        <v>186</v>
      </c>
      <c r="D873" s="9" t="s">
        <v>192</v>
      </c>
      <c r="E873" s="13" t="s">
        <v>401</v>
      </c>
      <c r="F873" s="12">
        <v>23099.7</v>
      </c>
      <c r="G873" s="12">
        <v>23099.7</v>
      </c>
      <c r="H873" s="12">
        <v>23099.7</v>
      </c>
      <c r="I873" s="12"/>
      <c r="J873" s="12"/>
      <c r="K873" s="12"/>
      <c r="L873" s="12">
        <f t="shared" si="2000"/>
        <v>23099.7</v>
      </c>
      <c r="M873" s="12">
        <f t="shared" si="2001"/>
        <v>23099.7</v>
      </c>
      <c r="N873" s="12">
        <f t="shared" si="2002"/>
        <v>23099.7</v>
      </c>
      <c r="O873" s="12"/>
      <c r="P873" s="12"/>
      <c r="Q873" s="12"/>
      <c r="R873" s="12">
        <f t="shared" si="2017"/>
        <v>23099.7</v>
      </c>
      <c r="S873" s="12">
        <f t="shared" si="2018"/>
        <v>23099.7</v>
      </c>
      <c r="T873" s="12">
        <f t="shared" si="2019"/>
        <v>23099.7</v>
      </c>
      <c r="U873" s="12"/>
      <c r="V873" s="12"/>
      <c r="W873" s="12">
        <f t="shared" si="1997"/>
        <v>23099.7</v>
      </c>
      <c r="X873" s="12">
        <f t="shared" si="1998"/>
        <v>23099.7</v>
      </c>
      <c r="Y873" s="12">
        <f t="shared" si="1999"/>
        <v>23099.7</v>
      </c>
      <c r="Z873" s="12">
        <f>-3671.09-8.092-1040.955-1138.175-1.087</f>
        <v>-5859.3990000000013</v>
      </c>
      <c r="AA873" s="12"/>
      <c r="AB873" s="12"/>
      <c r="AC873" s="12">
        <f t="shared" si="1986"/>
        <v>17240.300999999999</v>
      </c>
      <c r="AD873" s="12">
        <f t="shared" si="1987"/>
        <v>23099.7</v>
      </c>
      <c r="AE873" s="12">
        <f t="shared" si="1988"/>
        <v>23099.7</v>
      </c>
      <c r="AF873" s="12"/>
      <c r="AG873" s="12"/>
      <c r="AH873" s="12">
        <f t="shared" si="1959"/>
        <v>17240.300999999999</v>
      </c>
      <c r="AI873" s="12">
        <f t="shared" si="1960"/>
        <v>23099.7</v>
      </c>
      <c r="AJ873" s="12">
        <f t="shared" si="1961"/>
        <v>23099.7</v>
      </c>
      <c r="AK873" s="12"/>
      <c r="AL873" s="12"/>
      <c r="AM873" s="12"/>
      <c r="AN873" s="12">
        <f t="shared" si="2023"/>
        <v>17240.300999999999</v>
      </c>
      <c r="AO873" s="12">
        <f t="shared" si="2024"/>
        <v>23099.7</v>
      </c>
      <c r="AP873" s="12">
        <f t="shared" si="2025"/>
        <v>23099.7</v>
      </c>
      <c r="AQ873" s="12"/>
      <c r="AR873" s="1"/>
    </row>
    <row r="874" spans="1:44" ht="47.25" customHeight="1" x14ac:dyDescent="0.25">
      <c r="A874" s="9" t="s">
        <v>263</v>
      </c>
      <c r="B874" s="11"/>
      <c r="C874" s="9"/>
      <c r="D874" s="9"/>
      <c r="E874" s="17" t="s">
        <v>1098</v>
      </c>
      <c r="F874" s="12">
        <f>F875</f>
        <v>8132.6</v>
      </c>
      <c r="G874" s="12">
        <f t="shared" ref="G874:AQ874" si="2061">G875</f>
        <v>0</v>
      </c>
      <c r="H874" s="12">
        <f t="shared" si="2061"/>
        <v>0</v>
      </c>
      <c r="I874" s="12">
        <f t="shared" si="2061"/>
        <v>0</v>
      </c>
      <c r="J874" s="12">
        <f t="shared" si="2061"/>
        <v>0</v>
      </c>
      <c r="K874" s="12">
        <f t="shared" si="2061"/>
        <v>0</v>
      </c>
      <c r="L874" s="12">
        <f t="shared" si="2000"/>
        <v>8132.6</v>
      </c>
      <c r="M874" s="12">
        <f t="shared" si="2001"/>
        <v>0</v>
      </c>
      <c r="N874" s="12">
        <f t="shared" si="2002"/>
        <v>0</v>
      </c>
      <c r="O874" s="12">
        <f t="shared" si="2061"/>
        <v>6340.723</v>
      </c>
      <c r="P874" s="12">
        <f t="shared" si="2061"/>
        <v>0</v>
      </c>
      <c r="Q874" s="12">
        <f t="shared" si="2061"/>
        <v>0</v>
      </c>
      <c r="R874" s="12">
        <f t="shared" si="2017"/>
        <v>14473.323</v>
      </c>
      <c r="S874" s="12">
        <f t="shared" si="2018"/>
        <v>0</v>
      </c>
      <c r="T874" s="12">
        <f t="shared" si="2019"/>
        <v>0</v>
      </c>
      <c r="U874" s="12">
        <f t="shared" si="2061"/>
        <v>0</v>
      </c>
      <c r="V874" s="12">
        <f t="shared" si="2061"/>
        <v>0</v>
      </c>
      <c r="W874" s="12">
        <f t="shared" si="1997"/>
        <v>14473.323</v>
      </c>
      <c r="X874" s="12">
        <f t="shared" si="1998"/>
        <v>0</v>
      </c>
      <c r="Y874" s="12">
        <f t="shared" si="1999"/>
        <v>0</v>
      </c>
      <c r="Z874" s="12">
        <f t="shared" si="2061"/>
        <v>0</v>
      </c>
      <c r="AA874" s="12">
        <f t="shared" si="2061"/>
        <v>0</v>
      </c>
      <c r="AB874" s="12">
        <f t="shared" si="2061"/>
        <v>0</v>
      </c>
      <c r="AC874" s="12">
        <f t="shared" si="1986"/>
        <v>14473.323</v>
      </c>
      <c r="AD874" s="12">
        <f t="shared" si="1987"/>
        <v>0</v>
      </c>
      <c r="AE874" s="12">
        <f t="shared" si="1988"/>
        <v>0</v>
      </c>
      <c r="AF874" s="12">
        <f t="shared" si="2061"/>
        <v>0</v>
      </c>
      <c r="AG874" s="12">
        <f t="shared" si="2061"/>
        <v>0</v>
      </c>
      <c r="AH874" s="12">
        <f t="shared" si="1959"/>
        <v>14473.323</v>
      </c>
      <c r="AI874" s="12">
        <f t="shared" si="1960"/>
        <v>0</v>
      </c>
      <c r="AJ874" s="12">
        <f t="shared" si="1961"/>
        <v>0</v>
      </c>
      <c r="AK874" s="12">
        <f t="shared" si="2061"/>
        <v>0</v>
      </c>
      <c r="AL874" s="12">
        <f t="shared" si="2061"/>
        <v>0</v>
      </c>
      <c r="AM874" s="12">
        <f t="shared" si="2061"/>
        <v>0</v>
      </c>
      <c r="AN874" s="12">
        <f t="shared" si="2023"/>
        <v>14473.323</v>
      </c>
      <c r="AO874" s="12">
        <f t="shared" si="2024"/>
        <v>0</v>
      </c>
      <c r="AP874" s="12">
        <f t="shared" si="2025"/>
        <v>0</v>
      </c>
      <c r="AQ874" s="12">
        <f t="shared" si="2061"/>
        <v>0</v>
      </c>
      <c r="AR874" s="1"/>
    </row>
    <row r="875" spans="1:44" ht="47.25" customHeight="1" x14ac:dyDescent="0.25">
      <c r="A875" s="9" t="s">
        <v>1016</v>
      </c>
      <c r="B875" s="11"/>
      <c r="C875" s="9"/>
      <c r="D875" s="9"/>
      <c r="E875" s="17" t="s">
        <v>1099</v>
      </c>
      <c r="F875" s="12">
        <f t="shared" ref="F875:AQ877" si="2062">F876</f>
        <v>8132.6</v>
      </c>
      <c r="G875" s="12">
        <f t="shared" si="2062"/>
        <v>0</v>
      </c>
      <c r="H875" s="12">
        <f t="shared" si="2062"/>
        <v>0</v>
      </c>
      <c r="I875" s="12">
        <f t="shared" si="2062"/>
        <v>0</v>
      </c>
      <c r="J875" s="12">
        <f t="shared" si="2062"/>
        <v>0</v>
      </c>
      <c r="K875" s="12">
        <f t="shared" si="2062"/>
        <v>0</v>
      </c>
      <c r="L875" s="12">
        <f t="shared" si="2000"/>
        <v>8132.6</v>
      </c>
      <c r="M875" s="12">
        <f t="shared" si="2001"/>
        <v>0</v>
      </c>
      <c r="N875" s="12">
        <f t="shared" si="2002"/>
        <v>0</v>
      </c>
      <c r="O875" s="12">
        <f t="shared" si="2062"/>
        <v>6340.723</v>
      </c>
      <c r="P875" s="12">
        <f t="shared" si="2062"/>
        <v>0</v>
      </c>
      <c r="Q875" s="12">
        <f t="shared" si="2062"/>
        <v>0</v>
      </c>
      <c r="R875" s="12">
        <f t="shared" si="2017"/>
        <v>14473.323</v>
      </c>
      <c r="S875" s="12">
        <f t="shared" si="2018"/>
        <v>0</v>
      </c>
      <c r="T875" s="12">
        <f t="shared" si="2019"/>
        <v>0</v>
      </c>
      <c r="U875" s="12">
        <f t="shared" si="2062"/>
        <v>0</v>
      </c>
      <c r="V875" s="12">
        <f t="shared" si="2062"/>
        <v>0</v>
      </c>
      <c r="W875" s="12">
        <f t="shared" si="1997"/>
        <v>14473.323</v>
      </c>
      <c r="X875" s="12">
        <f t="shared" si="1998"/>
        <v>0</v>
      </c>
      <c r="Y875" s="12">
        <f t="shared" si="1999"/>
        <v>0</v>
      </c>
      <c r="Z875" s="12">
        <f t="shared" si="2062"/>
        <v>0</v>
      </c>
      <c r="AA875" s="12">
        <f t="shared" si="2062"/>
        <v>0</v>
      </c>
      <c r="AB875" s="12">
        <f t="shared" si="2062"/>
        <v>0</v>
      </c>
      <c r="AC875" s="12">
        <f t="shared" si="1986"/>
        <v>14473.323</v>
      </c>
      <c r="AD875" s="12">
        <f t="shared" si="1987"/>
        <v>0</v>
      </c>
      <c r="AE875" s="12">
        <f t="shared" si="1988"/>
        <v>0</v>
      </c>
      <c r="AF875" s="12">
        <f t="shared" si="2062"/>
        <v>0</v>
      </c>
      <c r="AG875" s="12">
        <f t="shared" si="2062"/>
        <v>0</v>
      </c>
      <c r="AH875" s="12">
        <f t="shared" si="1959"/>
        <v>14473.323</v>
      </c>
      <c r="AI875" s="12">
        <f t="shared" si="1960"/>
        <v>0</v>
      </c>
      <c r="AJ875" s="12">
        <f t="shared" si="1961"/>
        <v>0</v>
      </c>
      <c r="AK875" s="12">
        <f t="shared" si="2062"/>
        <v>0</v>
      </c>
      <c r="AL875" s="12">
        <f t="shared" si="2062"/>
        <v>0</v>
      </c>
      <c r="AM875" s="12">
        <f t="shared" si="2062"/>
        <v>0</v>
      </c>
      <c r="AN875" s="12">
        <f t="shared" si="2023"/>
        <v>14473.323</v>
      </c>
      <c r="AO875" s="12">
        <f t="shared" si="2024"/>
        <v>0</v>
      </c>
      <c r="AP875" s="12">
        <f t="shared" si="2025"/>
        <v>0</v>
      </c>
      <c r="AQ875" s="12">
        <f t="shared" si="2062"/>
        <v>0</v>
      </c>
      <c r="AR875" s="1"/>
    </row>
    <row r="876" spans="1:44" ht="47.25" customHeight="1" x14ac:dyDescent="0.25">
      <c r="A876" s="9" t="s">
        <v>1016</v>
      </c>
      <c r="B876" s="11">
        <v>400</v>
      </c>
      <c r="C876" s="9"/>
      <c r="D876" s="9"/>
      <c r="E876" s="13" t="s">
        <v>433</v>
      </c>
      <c r="F876" s="12">
        <f t="shared" si="2062"/>
        <v>8132.6</v>
      </c>
      <c r="G876" s="12">
        <f t="shared" si="2062"/>
        <v>0</v>
      </c>
      <c r="H876" s="12">
        <f t="shared" si="2062"/>
        <v>0</v>
      </c>
      <c r="I876" s="12">
        <f t="shared" si="2062"/>
        <v>0</v>
      </c>
      <c r="J876" s="12">
        <f t="shared" si="2062"/>
        <v>0</v>
      </c>
      <c r="K876" s="12">
        <f t="shared" si="2062"/>
        <v>0</v>
      </c>
      <c r="L876" s="12">
        <f t="shared" si="2000"/>
        <v>8132.6</v>
      </c>
      <c r="M876" s="12">
        <f t="shared" si="2001"/>
        <v>0</v>
      </c>
      <c r="N876" s="12">
        <f t="shared" si="2002"/>
        <v>0</v>
      </c>
      <c r="O876" s="12">
        <f t="shared" si="2062"/>
        <v>6340.723</v>
      </c>
      <c r="P876" s="12">
        <f t="shared" si="2062"/>
        <v>0</v>
      </c>
      <c r="Q876" s="12">
        <f t="shared" si="2062"/>
        <v>0</v>
      </c>
      <c r="R876" s="12">
        <f t="shared" si="2017"/>
        <v>14473.323</v>
      </c>
      <c r="S876" s="12">
        <f t="shared" si="2018"/>
        <v>0</v>
      </c>
      <c r="T876" s="12">
        <f t="shared" si="2019"/>
        <v>0</v>
      </c>
      <c r="U876" s="12">
        <f t="shared" si="2062"/>
        <v>0</v>
      </c>
      <c r="V876" s="12">
        <f t="shared" si="2062"/>
        <v>0</v>
      </c>
      <c r="W876" s="12">
        <f t="shared" si="1997"/>
        <v>14473.323</v>
      </c>
      <c r="X876" s="12">
        <f t="shared" si="1998"/>
        <v>0</v>
      </c>
      <c r="Y876" s="12">
        <f t="shared" si="1999"/>
        <v>0</v>
      </c>
      <c r="Z876" s="12">
        <f t="shared" si="2062"/>
        <v>0</v>
      </c>
      <c r="AA876" s="12">
        <f t="shared" si="2062"/>
        <v>0</v>
      </c>
      <c r="AB876" s="12">
        <f t="shared" si="2062"/>
        <v>0</v>
      </c>
      <c r="AC876" s="12">
        <f t="shared" si="1986"/>
        <v>14473.323</v>
      </c>
      <c r="AD876" s="12">
        <f t="shared" si="1987"/>
        <v>0</v>
      </c>
      <c r="AE876" s="12">
        <f t="shared" si="1988"/>
        <v>0</v>
      </c>
      <c r="AF876" s="12">
        <f t="shared" si="2062"/>
        <v>0</v>
      </c>
      <c r="AG876" s="12">
        <f t="shared" si="2062"/>
        <v>0</v>
      </c>
      <c r="AH876" s="12">
        <f t="shared" si="1959"/>
        <v>14473.323</v>
      </c>
      <c r="AI876" s="12">
        <f t="shared" si="1960"/>
        <v>0</v>
      </c>
      <c r="AJ876" s="12">
        <f t="shared" si="1961"/>
        <v>0</v>
      </c>
      <c r="AK876" s="12">
        <f t="shared" si="2062"/>
        <v>0</v>
      </c>
      <c r="AL876" s="12">
        <f t="shared" si="2062"/>
        <v>0</v>
      </c>
      <c r="AM876" s="12">
        <f t="shared" si="2062"/>
        <v>0</v>
      </c>
      <c r="AN876" s="12">
        <f t="shared" si="2023"/>
        <v>14473.323</v>
      </c>
      <c r="AO876" s="12">
        <f t="shared" si="2024"/>
        <v>0</v>
      </c>
      <c r="AP876" s="12">
        <f t="shared" si="2025"/>
        <v>0</v>
      </c>
      <c r="AQ876" s="12">
        <f t="shared" si="2062"/>
        <v>0</v>
      </c>
      <c r="AR876" s="1"/>
    </row>
    <row r="877" spans="1:44" ht="15.75" customHeight="1" x14ac:dyDescent="0.25">
      <c r="A877" s="9" t="s">
        <v>1016</v>
      </c>
      <c r="B877" s="11">
        <v>410</v>
      </c>
      <c r="C877" s="9"/>
      <c r="D877" s="9"/>
      <c r="E877" s="13" t="s">
        <v>434</v>
      </c>
      <c r="F877" s="12">
        <f t="shared" si="2062"/>
        <v>8132.6</v>
      </c>
      <c r="G877" s="12">
        <f t="shared" si="2062"/>
        <v>0</v>
      </c>
      <c r="H877" s="12">
        <f t="shared" si="2062"/>
        <v>0</v>
      </c>
      <c r="I877" s="12">
        <f t="shared" si="2062"/>
        <v>0</v>
      </c>
      <c r="J877" s="12">
        <f t="shared" si="2062"/>
        <v>0</v>
      </c>
      <c r="K877" s="12">
        <f t="shared" si="2062"/>
        <v>0</v>
      </c>
      <c r="L877" s="12">
        <f t="shared" si="2000"/>
        <v>8132.6</v>
      </c>
      <c r="M877" s="12">
        <f t="shared" si="2001"/>
        <v>0</v>
      </c>
      <c r="N877" s="12">
        <f t="shared" si="2002"/>
        <v>0</v>
      </c>
      <c r="O877" s="12">
        <f t="shared" si="2062"/>
        <v>6340.723</v>
      </c>
      <c r="P877" s="12">
        <f t="shared" si="2062"/>
        <v>0</v>
      </c>
      <c r="Q877" s="12">
        <f t="shared" si="2062"/>
        <v>0</v>
      </c>
      <c r="R877" s="12">
        <f t="shared" si="2017"/>
        <v>14473.323</v>
      </c>
      <c r="S877" s="12">
        <f t="shared" si="2018"/>
        <v>0</v>
      </c>
      <c r="T877" s="12">
        <f t="shared" si="2019"/>
        <v>0</v>
      </c>
      <c r="U877" s="12">
        <f t="shared" si="2062"/>
        <v>0</v>
      </c>
      <c r="V877" s="12">
        <f t="shared" si="2062"/>
        <v>0</v>
      </c>
      <c r="W877" s="12">
        <f t="shared" si="1997"/>
        <v>14473.323</v>
      </c>
      <c r="X877" s="12">
        <f t="shared" si="1998"/>
        <v>0</v>
      </c>
      <c r="Y877" s="12">
        <f t="shared" si="1999"/>
        <v>0</v>
      </c>
      <c r="Z877" s="12">
        <f t="shared" si="2062"/>
        <v>0</v>
      </c>
      <c r="AA877" s="12">
        <f t="shared" si="2062"/>
        <v>0</v>
      </c>
      <c r="AB877" s="12">
        <f t="shared" si="2062"/>
        <v>0</v>
      </c>
      <c r="AC877" s="12">
        <f t="shared" si="1986"/>
        <v>14473.323</v>
      </c>
      <c r="AD877" s="12">
        <f t="shared" si="1987"/>
        <v>0</v>
      </c>
      <c r="AE877" s="12">
        <f t="shared" si="1988"/>
        <v>0</v>
      </c>
      <c r="AF877" s="12">
        <f t="shared" si="2062"/>
        <v>0</v>
      </c>
      <c r="AG877" s="12">
        <f t="shared" si="2062"/>
        <v>0</v>
      </c>
      <c r="AH877" s="12">
        <f t="shared" ref="AH877:AH940" si="2063">AC877+AF877</f>
        <v>14473.323</v>
      </c>
      <c r="AI877" s="12">
        <f t="shared" ref="AI877:AI940" si="2064">AD877+AG877</f>
        <v>0</v>
      </c>
      <c r="AJ877" s="12">
        <f t="shared" ref="AJ877:AJ940" si="2065">AE877</f>
        <v>0</v>
      </c>
      <c r="AK877" s="12">
        <f t="shared" si="2062"/>
        <v>0</v>
      </c>
      <c r="AL877" s="12">
        <f t="shared" si="2062"/>
        <v>0</v>
      </c>
      <c r="AM877" s="12">
        <f t="shared" si="2062"/>
        <v>0</v>
      </c>
      <c r="AN877" s="12">
        <f t="shared" si="2023"/>
        <v>14473.323</v>
      </c>
      <c r="AO877" s="12">
        <f t="shared" si="2024"/>
        <v>0</v>
      </c>
      <c r="AP877" s="12">
        <f t="shared" si="2025"/>
        <v>0</v>
      </c>
      <c r="AQ877" s="12">
        <f t="shared" si="2062"/>
        <v>0</v>
      </c>
      <c r="AR877" s="1"/>
    </row>
    <row r="878" spans="1:44" ht="15.75" customHeight="1" x14ac:dyDescent="0.25">
      <c r="A878" s="9" t="s">
        <v>1016</v>
      </c>
      <c r="B878" s="11">
        <v>410</v>
      </c>
      <c r="C878" s="9" t="s">
        <v>186</v>
      </c>
      <c r="D878" s="9" t="s">
        <v>192</v>
      </c>
      <c r="E878" s="13" t="s">
        <v>401</v>
      </c>
      <c r="F878" s="12">
        <v>8132.6</v>
      </c>
      <c r="G878" s="12"/>
      <c r="H878" s="12"/>
      <c r="I878" s="12"/>
      <c r="J878" s="12"/>
      <c r="K878" s="12"/>
      <c r="L878" s="12">
        <f t="shared" si="2000"/>
        <v>8132.6</v>
      </c>
      <c r="M878" s="12">
        <f t="shared" si="2001"/>
        <v>0</v>
      </c>
      <c r="N878" s="12">
        <f t="shared" si="2002"/>
        <v>0</v>
      </c>
      <c r="O878" s="12">
        <f>3744.857+2595.866</f>
        <v>6340.723</v>
      </c>
      <c r="P878" s="12"/>
      <c r="Q878" s="12"/>
      <c r="R878" s="12">
        <f t="shared" si="2017"/>
        <v>14473.323</v>
      </c>
      <c r="S878" s="12">
        <f t="shared" si="2018"/>
        <v>0</v>
      </c>
      <c r="T878" s="12">
        <f t="shared" si="2019"/>
        <v>0</v>
      </c>
      <c r="U878" s="12"/>
      <c r="V878" s="12"/>
      <c r="W878" s="12">
        <f t="shared" si="1997"/>
        <v>14473.323</v>
      </c>
      <c r="X878" s="12">
        <f t="shared" si="1998"/>
        <v>0</v>
      </c>
      <c r="Y878" s="12">
        <f t="shared" si="1999"/>
        <v>0</v>
      </c>
      <c r="Z878" s="12"/>
      <c r="AA878" s="12"/>
      <c r="AB878" s="12"/>
      <c r="AC878" s="12">
        <f t="shared" si="1986"/>
        <v>14473.323</v>
      </c>
      <c r="AD878" s="12">
        <f t="shared" si="1987"/>
        <v>0</v>
      </c>
      <c r="AE878" s="12">
        <f t="shared" si="1988"/>
        <v>0</v>
      </c>
      <c r="AF878" s="12"/>
      <c r="AG878" s="12"/>
      <c r="AH878" s="12">
        <f t="shared" si="2063"/>
        <v>14473.323</v>
      </c>
      <c r="AI878" s="12">
        <f t="shared" si="2064"/>
        <v>0</v>
      </c>
      <c r="AJ878" s="12">
        <f t="shared" si="2065"/>
        <v>0</v>
      </c>
      <c r="AK878" s="12"/>
      <c r="AL878" s="12"/>
      <c r="AM878" s="12"/>
      <c r="AN878" s="12">
        <f t="shared" si="2023"/>
        <v>14473.323</v>
      </c>
      <c r="AO878" s="12">
        <f t="shared" si="2024"/>
        <v>0</v>
      </c>
      <c r="AP878" s="12">
        <f t="shared" si="2025"/>
        <v>0</v>
      </c>
      <c r="AQ878" s="12"/>
      <c r="AR878" s="1"/>
    </row>
    <row r="879" spans="1:44" ht="47.25" customHeight="1" x14ac:dyDescent="0.25">
      <c r="A879" s="9" t="s">
        <v>862</v>
      </c>
      <c r="B879" s="11"/>
      <c r="C879" s="9"/>
      <c r="D879" s="9"/>
      <c r="E879" s="13" t="s">
        <v>1100</v>
      </c>
      <c r="F879" s="12">
        <f>F880</f>
        <v>1661.5</v>
      </c>
      <c r="G879" s="12">
        <f t="shared" ref="G879:AQ881" si="2066">G880</f>
        <v>1661.5</v>
      </c>
      <c r="H879" s="12">
        <f t="shared" si="2066"/>
        <v>1661.5</v>
      </c>
      <c r="I879" s="12">
        <f t="shared" si="2066"/>
        <v>0</v>
      </c>
      <c r="J879" s="12">
        <f t="shared" si="2066"/>
        <v>0</v>
      </c>
      <c r="K879" s="12">
        <f t="shared" si="2066"/>
        <v>0</v>
      </c>
      <c r="L879" s="12">
        <f t="shared" si="2000"/>
        <v>1661.5</v>
      </c>
      <c r="M879" s="12">
        <f t="shared" si="2001"/>
        <v>1661.5</v>
      </c>
      <c r="N879" s="12">
        <f t="shared" si="2002"/>
        <v>1661.5</v>
      </c>
      <c r="O879" s="12">
        <f t="shared" si="2066"/>
        <v>0</v>
      </c>
      <c r="P879" s="12">
        <f t="shared" si="2066"/>
        <v>0</v>
      </c>
      <c r="Q879" s="12">
        <f t="shared" si="2066"/>
        <v>0</v>
      </c>
      <c r="R879" s="12">
        <f t="shared" si="2017"/>
        <v>1661.5</v>
      </c>
      <c r="S879" s="12">
        <f t="shared" si="2018"/>
        <v>1661.5</v>
      </c>
      <c r="T879" s="12">
        <f t="shared" si="2019"/>
        <v>1661.5</v>
      </c>
      <c r="U879" s="12">
        <f t="shared" si="2066"/>
        <v>0</v>
      </c>
      <c r="V879" s="12">
        <f t="shared" si="2066"/>
        <v>0</v>
      </c>
      <c r="W879" s="12">
        <f t="shared" si="1997"/>
        <v>1661.5</v>
      </c>
      <c r="X879" s="12">
        <f t="shared" si="1998"/>
        <v>1661.5</v>
      </c>
      <c r="Y879" s="12">
        <f t="shared" si="1999"/>
        <v>1661.5</v>
      </c>
      <c r="Z879" s="12">
        <f t="shared" si="2066"/>
        <v>-224.69900000000001</v>
      </c>
      <c r="AA879" s="12">
        <f t="shared" si="2066"/>
        <v>0</v>
      </c>
      <c r="AB879" s="12">
        <f t="shared" si="2066"/>
        <v>0</v>
      </c>
      <c r="AC879" s="12">
        <f t="shared" si="1986"/>
        <v>1436.8009999999999</v>
      </c>
      <c r="AD879" s="12">
        <f t="shared" si="1987"/>
        <v>1661.5</v>
      </c>
      <c r="AE879" s="12">
        <f t="shared" si="1988"/>
        <v>1661.5</v>
      </c>
      <c r="AF879" s="12">
        <f t="shared" si="2066"/>
        <v>0</v>
      </c>
      <c r="AG879" s="12">
        <f t="shared" si="2066"/>
        <v>0</v>
      </c>
      <c r="AH879" s="12">
        <f t="shared" si="2063"/>
        <v>1436.8009999999999</v>
      </c>
      <c r="AI879" s="12">
        <f t="shared" si="2064"/>
        <v>1661.5</v>
      </c>
      <c r="AJ879" s="12">
        <f t="shared" si="2065"/>
        <v>1661.5</v>
      </c>
      <c r="AK879" s="12">
        <f t="shared" si="2066"/>
        <v>0</v>
      </c>
      <c r="AL879" s="12">
        <f t="shared" si="2066"/>
        <v>0</v>
      </c>
      <c r="AM879" s="12">
        <f t="shared" si="2066"/>
        <v>0</v>
      </c>
      <c r="AN879" s="12">
        <f t="shared" si="2023"/>
        <v>1436.8009999999999</v>
      </c>
      <c r="AO879" s="12">
        <f t="shared" si="2024"/>
        <v>1661.5</v>
      </c>
      <c r="AP879" s="12">
        <f t="shared" si="2025"/>
        <v>1661.5</v>
      </c>
      <c r="AQ879" s="12">
        <f t="shared" si="2066"/>
        <v>0</v>
      </c>
      <c r="AR879" s="1"/>
    </row>
    <row r="880" spans="1:44" ht="47.25" customHeight="1" x14ac:dyDescent="0.25">
      <c r="A880" s="9" t="s">
        <v>862</v>
      </c>
      <c r="B880" s="11">
        <v>200</v>
      </c>
      <c r="C880" s="9"/>
      <c r="D880" s="9"/>
      <c r="E880" s="13" t="s">
        <v>426</v>
      </c>
      <c r="F880" s="12">
        <f>F881</f>
        <v>1661.5</v>
      </c>
      <c r="G880" s="12">
        <f t="shared" si="2066"/>
        <v>1661.5</v>
      </c>
      <c r="H880" s="12">
        <f t="shared" si="2066"/>
        <v>1661.5</v>
      </c>
      <c r="I880" s="12">
        <f t="shared" si="2066"/>
        <v>0</v>
      </c>
      <c r="J880" s="12">
        <f t="shared" si="2066"/>
        <v>0</v>
      </c>
      <c r="K880" s="12">
        <f t="shared" si="2066"/>
        <v>0</v>
      </c>
      <c r="L880" s="12">
        <f t="shared" si="2000"/>
        <v>1661.5</v>
      </c>
      <c r="M880" s="12">
        <f t="shared" si="2001"/>
        <v>1661.5</v>
      </c>
      <c r="N880" s="12">
        <f t="shared" si="2002"/>
        <v>1661.5</v>
      </c>
      <c r="O880" s="12">
        <f t="shared" si="2066"/>
        <v>0</v>
      </c>
      <c r="P880" s="12">
        <f t="shared" si="2066"/>
        <v>0</v>
      </c>
      <c r="Q880" s="12">
        <f t="shared" si="2066"/>
        <v>0</v>
      </c>
      <c r="R880" s="12">
        <f t="shared" si="2017"/>
        <v>1661.5</v>
      </c>
      <c r="S880" s="12">
        <f t="shared" si="2018"/>
        <v>1661.5</v>
      </c>
      <c r="T880" s="12">
        <f t="shared" si="2019"/>
        <v>1661.5</v>
      </c>
      <c r="U880" s="12">
        <f t="shared" si="2066"/>
        <v>0</v>
      </c>
      <c r="V880" s="12">
        <f t="shared" si="2066"/>
        <v>0</v>
      </c>
      <c r="W880" s="12">
        <f t="shared" si="1997"/>
        <v>1661.5</v>
      </c>
      <c r="X880" s="12">
        <f t="shared" si="1998"/>
        <v>1661.5</v>
      </c>
      <c r="Y880" s="12">
        <f t="shared" si="1999"/>
        <v>1661.5</v>
      </c>
      <c r="Z880" s="12">
        <f t="shared" si="2066"/>
        <v>-224.69900000000001</v>
      </c>
      <c r="AA880" s="12">
        <f t="shared" si="2066"/>
        <v>0</v>
      </c>
      <c r="AB880" s="12">
        <f t="shared" si="2066"/>
        <v>0</v>
      </c>
      <c r="AC880" s="12">
        <f t="shared" si="1986"/>
        <v>1436.8009999999999</v>
      </c>
      <c r="AD880" s="12">
        <f t="shared" si="1987"/>
        <v>1661.5</v>
      </c>
      <c r="AE880" s="12">
        <f t="shared" si="1988"/>
        <v>1661.5</v>
      </c>
      <c r="AF880" s="12">
        <f t="shared" si="2066"/>
        <v>0</v>
      </c>
      <c r="AG880" s="12">
        <f t="shared" si="2066"/>
        <v>0</v>
      </c>
      <c r="AH880" s="12">
        <f t="shared" si="2063"/>
        <v>1436.8009999999999</v>
      </c>
      <c r="AI880" s="12">
        <f t="shared" si="2064"/>
        <v>1661.5</v>
      </c>
      <c r="AJ880" s="12">
        <f t="shared" si="2065"/>
        <v>1661.5</v>
      </c>
      <c r="AK880" s="12">
        <f t="shared" si="2066"/>
        <v>0</v>
      </c>
      <c r="AL880" s="12">
        <f t="shared" si="2066"/>
        <v>0</v>
      </c>
      <c r="AM880" s="12">
        <f t="shared" si="2066"/>
        <v>0</v>
      </c>
      <c r="AN880" s="12">
        <f t="shared" si="2023"/>
        <v>1436.8009999999999</v>
      </c>
      <c r="AO880" s="12">
        <f t="shared" si="2024"/>
        <v>1661.5</v>
      </c>
      <c r="AP880" s="12">
        <f t="shared" si="2025"/>
        <v>1661.5</v>
      </c>
      <c r="AQ880" s="12">
        <f t="shared" si="2066"/>
        <v>0</v>
      </c>
      <c r="AR880" s="1"/>
    </row>
    <row r="881" spans="1:44" ht="47.25" customHeight="1" x14ac:dyDescent="0.25">
      <c r="A881" s="9" t="s">
        <v>862</v>
      </c>
      <c r="B881" s="11">
        <v>240</v>
      </c>
      <c r="C881" s="9"/>
      <c r="D881" s="9"/>
      <c r="E881" s="13" t="s">
        <v>427</v>
      </c>
      <c r="F881" s="12">
        <f>F882</f>
        <v>1661.5</v>
      </c>
      <c r="G881" s="12">
        <f t="shared" si="2066"/>
        <v>1661.5</v>
      </c>
      <c r="H881" s="12">
        <f t="shared" si="2066"/>
        <v>1661.5</v>
      </c>
      <c r="I881" s="12">
        <f t="shared" si="2066"/>
        <v>0</v>
      </c>
      <c r="J881" s="12">
        <f t="shared" si="2066"/>
        <v>0</v>
      </c>
      <c r="K881" s="12">
        <f t="shared" si="2066"/>
        <v>0</v>
      </c>
      <c r="L881" s="12">
        <f t="shared" si="2000"/>
        <v>1661.5</v>
      </c>
      <c r="M881" s="12">
        <f t="shared" si="2001"/>
        <v>1661.5</v>
      </c>
      <c r="N881" s="12">
        <f t="shared" si="2002"/>
        <v>1661.5</v>
      </c>
      <c r="O881" s="12">
        <f t="shared" si="2066"/>
        <v>0</v>
      </c>
      <c r="P881" s="12">
        <f t="shared" si="2066"/>
        <v>0</v>
      </c>
      <c r="Q881" s="12">
        <f t="shared" si="2066"/>
        <v>0</v>
      </c>
      <c r="R881" s="12">
        <f t="shared" si="2017"/>
        <v>1661.5</v>
      </c>
      <c r="S881" s="12">
        <f t="shared" si="2018"/>
        <v>1661.5</v>
      </c>
      <c r="T881" s="12">
        <f t="shared" si="2019"/>
        <v>1661.5</v>
      </c>
      <c r="U881" s="12">
        <f t="shared" si="2066"/>
        <v>0</v>
      </c>
      <c r="V881" s="12">
        <f t="shared" si="2066"/>
        <v>0</v>
      </c>
      <c r="W881" s="12">
        <f t="shared" si="1997"/>
        <v>1661.5</v>
      </c>
      <c r="X881" s="12">
        <f t="shared" si="1998"/>
        <v>1661.5</v>
      </c>
      <c r="Y881" s="12">
        <f t="shared" si="1999"/>
        <v>1661.5</v>
      </c>
      <c r="Z881" s="12">
        <f t="shared" si="2066"/>
        <v>-224.69900000000001</v>
      </c>
      <c r="AA881" s="12">
        <f t="shared" si="2066"/>
        <v>0</v>
      </c>
      <c r="AB881" s="12">
        <f t="shared" si="2066"/>
        <v>0</v>
      </c>
      <c r="AC881" s="12">
        <f t="shared" si="1986"/>
        <v>1436.8009999999999</v>
      </c>
      <c r="AD881" s="12">
        <f t="shared" si="1987"/>
        <v>1661.5</v>
      </c>
      <c r="AE881" s="12">
        <f t="shared" si="1988"/>
        <v>1661.5</v>
      </c>
      <c r="AF881" s="12">
        <f t="shared" si="2066"/>
        <v>0</v>
      </c>
      <c r="AG881" s="12">
        <f t="shared" si="2066"/>
        <v>0</v>
      </c>
      <c r="AH881" s="12">
        <f t="shared" si="2063"/>
        <v>1436.8009999999999</v>
      </c>
      <c r="AI881" s="12">
        <f t="shared" si="2064"/>
        <v>1661.5</v>
      </c>
      <c r="AJ881" s="12">
        <f t="shared" si="2065"/>
        <v>1661.5</v>
      </c>
      <c r="AK881" s="12">
        <f t="shared" si="2066"/>
        <v>0</v>
      </c>
      <c r="AL881" s="12">
        <f t="shared" si="2066"/>
        <v>0</v>
      </c>
      <c r="AM881" s="12">
        <f t="shared" si="2066"/>
        <v>0</v>
      </c>
      <c r="AN881" s="12">
        <f t="shared" si="2023"/>
        <v>1436.8009999999999</v>
      </c>
      <c r="AO881" s="12">
        <f t="shared" si="2024"/>
        <v>1661.5</v>
      </c>
      <c r="AP881" s="12">
        <f t="shared" si="2025"/>
        <v>1661.5</v>
      </c>
      <c r="AQ881" s="12">
        <f t="shared" si="2066"/>
        <v>0</v>
      </c>
      <c r="AR881" s="1"/>
    </row>
    <row r="882" spans="1:44" ht="31.5" customHeight="1" x14ac:dyDescent="0.25">
      <c r="A882" s="9" t="s">
        <v>862</v>
      </c>
      <c r="B882" s="11">
        <v>240</v>
      </c>
      <c r="C882" s="9" t="s">
        <v>186</v>
      </c>
      <c r="D882" s="9" t="s">
        <v>195</v>
      </c>
      <c r="E882" s="13" t="s">
        <v>402</v>
      </c>
      <c r="F882" s="12">
        <v>1661.5</v>
      </c>
      <c r="G882" s="12">
        <v>1661.5</v>
      </c>
      <c r="H882" s="12">
        <v>1661.5</v>
      </c>
      <c r="I882" s="12"/>
      <c r="J882" s="12"/>
      <c r="K882" s="12"/>
      <c r="L882" s="12">
        <f t="shared" si="2000"/>
        <v>1661.5</v>
      </c>
      <c r="M882" s="12">
        <f t="shared" si="2001"/>
        <v>1661.5</v>
      </c>
      <c r="N882" s="12">
        <f t="shared" si="2002"/>
        <v>1661.5</v>
      </c>
      <c r="O882" s="12"/>
      <c r="P882" s="12"/>
      <c r="Q882" s="12"/>
      <c r="R882" s="12">
        <f t="shared" si="2017"/>
        <v>1661.5</v>
      </c>
      <c r="S882" s="12">
        <f t="shared" si="2018"/>
        <v>1661.5</v>
      </c>
      <c r="T882" s="12">
        <f t="shared" si="2019"/>
        <v>1661.5</v>
      </c>
      <c r="U882" s="12"/>
      <c r="V882" s="12"/>
      <c r="W882" s="12">
        <f t="shared" si="1997"/>
        <v>1661.5</v>
      </c>
      <c r="X882" s="12">
        <f t="shared" si="1998"/>
        <v>1661.5</v>
      </c>
      <c r="Y882" s="12">
        <f t="shared" si="1999"/>
        <v>1661.5</v>
      </c>
      <c r="Z882" s="12">
        <f>-224.699</f>
        <v>-224.69900000000001</v>
      </c>
      <c r="AA882" s="12"/>
      <c r="AB882" s="12"/>
      <c r="AC882" s="12">
        <f t="shared" si="1986"/>
        <v>1436.8009999999999</v>
      </c>
      <c r="AD882" s="12">
        <f t="shared" si="1987"/>
        <v>1661.5</v>
      </c>
      <c r="AE882" s="12">
        <f t="shared" si="1988"/>
        <v>1661.5</v>
      </c>
      <c r="AF882" s="12"/>
      <c r="AG882" s="12"/>
      <c r="AH882" s="12">
        <f t="shared" si="2063"/>
        <v>1436.8009999999999</v>
      </c>
      <c r="AI882" s="12">
        <f t="shared" si="2064"/>
        <v>1661.5</v>
      </c>
      <c r="AJ882" s="12">
        <f t="shared" si="2065"/>
        <v>1661.5</v>
      </c>
      <c r="AK882" s="12"/>
      <c r="AL882" s="12"/>
      <c r="AM882" s="12"/>
      <c r="AN882" s="12">
        <f t="shared" si="2023"/>
        <v>1436.8009999999999</v>
      </c>
      <c r="AO882" s="12">
        <f t="shared" si="2024"/>
        <v>1661.5</v>
      </c>
      <c r="AP882" s="12">
        <f t="shared" si="2025"/>
        <v>1661.5</v>
      </c>
      <c r="AQ882" s="12"/>
      <c r="AR882" s="1"/>
    </row>
    <row r="883" spans="1:44" s="26" customFormat="1" ht="47.25" customHeight="1" x14ac:dyDescent="0.25">
      <c r="A883" s="27" t="s">
        <v>264</v>
      </c>
      <c r="B883" s="28"/>
      <c r="C883" s="27"/>
      <c r="D883" s="27"/>
      <c r="E883" s="23" t="s">
        <v>507</v>
      </c>
      <c r="F883" s="29">
        <f t="shared" ref="F883:K883" si="2067">F884+F888+F892+F896</f>
        <v>81813.7</v>
      </c>
      <c r="G883" s="29">
        <f t="shared" si="2067"/>
        <v>145838.19999999998</v>
      </c>
      <c r="H883" s="29">
        <f t="shared" si="2067"/>
        <v>45034.299999999996</v>
      </c>
      <c r="I883" s="29">
        <f t="shared" si="2067"/>
        <v>-437.1</v>
      </c>
      <c r="J883" s="29">
        <f t="shared" si="2067"/>
        <v>-437.1</v>
      </c>
      <c r="K883" s="29">
        <f t="shared" si="2067"/>
        <v>-437.1</v>
      </c>
      <c r="L883" s="29">
        <f t="shared" si="2000"/>
        <v>81376.599999999991</v>
      </c>
      <c r="M883" s="29">
        <f t="shared" si="2001"/>
        <v>145401.09999999998</v>
      </c>
      <c r="N883" s="29">
        <f t="shared" si="2002"/>
        <v>44597.2</v>
      </c>
      <c r="O883" s="29">
        <f t="shared" ref="O883:Q883" si="2068">O884+O888+O892+O896</f>
        <v>1418.7840000000001</v>
      </c>
      <c r="P883" s="29">
        <f t="shared" si="2068"/>
        <v>0</v>
      </c>
      <c r="Q883" s="29">
        <f t="shared" si="2068"/>
        <v>0</v>
      </c>
      <c r="R883" s="12">
        <f t="shared" si="2017"/>
        <v>82795.383999999991</v>
      </c>
      <c r="S883" s="12">
        <f t="shared" si="2018"/>
        <v>145401.09999999998</v>
      </c>
      <c r="T883" s="12">
        <f t="shared" si="2019"/>
        <v>44597.2</v>
      </c>
      <c r="U883" s="29">
        <f t="shared" ref="U883:V883" si="2069">U884+U888+U892+U896</f>
        <v>0</v>
      </c>
      <c r="V883" s="29">
        <f t="shared" si="2069"/>
        <v>0</v>
      </c>
      <c r="W883" s="12">
        <f t="shared" si="1997"/>
        <v>82795.383999999991</v>
      </c>
      <c r="X883" s="12">
        <f t="shared" si="1998"/>
        <v>145401.09999999998</v>
      </c>
      <c r="Y883" s="12">
        <f t="shared" si="1999"/>
        <v>44597.2</v>
      </c>
      <c r="Z883" s="29">
        <f t="shared" ref="Z883:AB883" si="2070">Z884+Z888+Z892+Z896</f>
        <v>-459.37299999999999</v>
      </c>
      <c r="AA883" s="29">
        <f t="shared" si="2070"/>
        <v>0</v>
      </c>
      <c r="AB883" s="29">
        <f t="shared" si="2070"/>
        <v>0</v>
      </c>
      <c r="AC883" s="12">
        <f t="shared" si="1986"/>
        <v>82336.010999999984</v>
      </c>
      <c r="AD883" s="12">
        <f t="shared" si="1987"/>
        <v>145401.09999999998</v>
      </c>
      <c r="AE883" s="12">
        <f t="shared" si="1988"/>
        <v>44597.2</v>
      </c>
      <c r="AF883" s="29">
        <f t="shared" ref="AF883:AG883" si="2071">AF884+AF888+AF892+AF896</f>
        <v>0</v>
      </c>
      <c r="AG883" s="29">
        <f t="shared" si="2071"/>
        <v>0</v>
      </c>
      <c r="AH883" s="29">
        <f t="shared" si="2063"/>
        <v>82336.010999999984</v>
      </c>
      <c r="AI883" s="29">
        <f t="shared" si="2064"/>
        <v>145401.09999999998</v>
      </c>
      <c r="AJ883" s="29">
        <f t="shared" si="2065"/>
        <v>44597.2</v>
      </c>
      <c r="AK883" s="29">
        <f t="shared" ref="AK883:AQ883" si="2072">AK884+AK888+AK892+AK896</f>
        <v>29694.91</v>
      </c>
      <c r="AL883" s="29">
        <f t="shared" ref="AL883:AM883" si="2073">AL884+AL888+AL892+AL896</f>
        <v>-30000</v>
      </c>
      <c r="AM883" s="29">
        <f t="shared" si="2073"/>
        <v>0</v>
      </c>
      <c r="AN883" s="29">
        <f t="shared" si="2023"/>
        <v>112030.92099999999</v>
      </c>
      <c r="AO883" s="29">
        <f t="shared" si="2024"/>
        <v>115401.09999999998</v>
      </c>
      <c r="AP883" s="29">
        <f t="shared" si="2025"/>
        <v>44597.2</v>
      </c>
      <c r="AQ883" s="29">
        <f t="shared" si="2072"/>
        <v>0</v>
      </c>
      <c r="AR883" s="25"/>
    </row>
    <row r="884" spans="1:44" ht="47.25" customHeight="1" x14ac:dyDescent="0.25">
      <c r="A884" s="9" t="s">
        <v>20</v>
      </c>
      <c r="B884" s="11"/>
      <c r="C884" s="9"/>
      <c r="D884" s="9"/>
      <c r="E884" s="13" t="s">
        <v>817</v>
      </c>
      <c r="F884" s="12">
        <f t="shared" ref="F884:K886" si="2074">F885</f>
        <v>34333.1</v>
      </c>
      <c r="G884" s="12">
        <f t="shared" si="2074"/>
        <v>34333.1</v>
      </c>
      <c r="H884" s="12">
        <f t="shared" si="2074"/>
        <v>34333.1</v>
      </c>
      <c r="I884" s="12">
        <f t="shared" si="2074"/>
        <v>0</v>
      </c>
      <c r="J884" s="12">
        <f t="shared" si="2074"/>
        <v>0</v>
      </c>
      <c r="K884" s="12">
        <f t="shared" si="2074"/>
        <v>0</v>
      </c>
      <c r="L884" s="12">
        <f t="shared" si="2000"/>
        <v>34333.1</v>
      </c>
      <c r="M884" s="12">
        <f t="shared" si="2001"/>
        <v>34333.1</v>
      </c>
      <c r="N884" s="12">
        <f t="shared" si="2002"/>
        <v>34333.1</v>
      </c>
      <c r="O884" s="12">
        <f t="shared" ref="O884:Q886" si="2075">O885</f>
        <v>395</v>
      </c>
      <c r="P884" s="12">
        <f t="shared" si="2075"/>
        <v>0</v>
      </c>
      <c r="Q884" s="12">
        <f t="shared" si="2075"/>
        <v>0</v>
      </c>
      <c r="R884" s="12">
        <f t="shared" si="2017"/>
        <v>34728.1</v>
      </c>
      <c r="S884" s="12">
        <f t="shared" si="2018"/>
        <v>34333.1</v>
      </c>
      <c r="T884" s="12">
        <f t="shared" si="2019"/>
        <v>34333.1</v>
      </c>
      <c r="U884" s="12">
        <f t="shared" ref="U884:V886" si="2076">U885</f>
        <v>0</v>
      </c>
      <c r="V884" s="12">
        <f t="shared" si="2076"/>
        <v>0</v>
      </c>
      <c r="W884" s="12">
        <f t="shared" si="1997"/>
        <v>34728.1</v>
      </c>
      <c r="X884" s="12">
        <f t="shared" si="1998"/>
        <v>34333.1</v>
      </c>
      <c r="Y884" s="12">
        <f t="shared" si="1999"/>
        <v>34333.1</v>
      </c>
      <c r="Z884" s="12">
        <f t="shared" ref="Z884:AB886" si="2077">Z885</f>
        <v>0</v>
      </c>
      <c r="AA884" s="12">
        <f t="shared" si="2077"/>
        <v>0</v>
      </c>
      <c r="AB884" s="12">
        <f t="shared" si="2077"/>
        <v>0</v>
      </c>
      <c r="AC884" s="12">
        <f t="shared" si="1986"/>
        <v>34728.1</v>
      </c>
      <c r="AD884" s="12">
        <f t="shared" si="1987"/>
        <v>34333.1</v>
      </c>
      <c r="AE884" s="12">
        <f t="shared" si="1988"/>
        <v>34333.1</v>
      </c>
      <c r="AF884" s="12">
        <f t="shared" ref="AF884:AG886" si="2078">AF885</f>
        <v>0</v>
      </c>
      <c r="AG884" s="12">
        <f t="shared" si="2078"/>
        <v>0</v>
      </c>
      <c r="AH884" s="12">
        <f t="shared" si="2063"/>
        <v>34728.1</v>
      </c>
      <c r="AI884" s="12">
        <f t="shared" si="2064"/>
        <v>34333.1</v>
      </c>
      <c r="AJ884" s="12">
        <f t="shared" si="2065"/>
        <v>34333.1</v>
      </c>
      <c r="AK884" s="12">
        <f t="shared" ref="AK884:AQ886" si="2079">AK885</f>
        <v>-241.21100000000001</v>
      </c>
      <c r="AL884" s="12">
        <f t="shared" si="2079"/>
        <v>0</v>
      </c>
      <c r="AM884" s="12">
        <f t="shared" si="2079"/>
        <v>0</v>
      </c>
      <c r="AN884" s="12">
        <f t="shared" si="2023"/>
        <v>34486.888999999996</v>
      </c>
      <c r="AO884" s="12">
        <f t="shared" si="2024"/>
        <v>34333.1</v>
      </c>
      <c r="AP884" s="12">
        <f t="shared" si="2025"/>
        <v>34333.1</v>
      </c>
      <c r="AQ884" s="12">
        <f t="shared" si="2079"/>
        <v>0</v>
      </c>
      <c r="AR884" s="1"/>
    </row>
    <row r="885" spans="1:44" ht="47.25" customHeight="1" x14ac:dyDescent="0.25">
      <c r="A885" s="9" t="s">
        <v>20</v>
      </c>
      <c r="B885" s="11">
        <v>200</v>
      </c>
      <c r="C885" s="9"/>
      <c r="D885" s="9"/>
      <c r="E885" s="13" t="s">
        <v>426</v>
      </c>
      <c r="F885" s="12">
        <f t="shared" si="2074"/>
        <v>34333.1</v>
      </c>
      <c r="G885" s="12">
        <f t="shared" si="2074"/>
        <v>34333.1</v>
      </c>
      <c r="H885" s="12">
        <f t="shared" si="2074"/>
        <v>34333.1</v>
      </c>
      <c r="I885" s="12">
        <f t="shared" si="2074"/>
        <v>0</v>
      </c>
      <c r="J885" s="12">
        <f t="shared" si="2074"/>
        <v>0</v>
      </c>
      <c r="K885" s="12">
        <f t="shared" si="2074"/>
        <v>0</v>
      </c>
      <c r="L885" s="12">
        <f t="shared" si="2000"/>
        <v>34333.1</v>
      </c>
      <c r="M885" s="12">
        <f t="shared" si="2001"/>
        <v>34333.1</v>
      </c>
      <c r="N885" s="12">
        <f t="shared" si="2002"/>
        <v>34333.1</v>
      </c>
      <c r="O885" s="12">
        <f t="shared" si="2075"/>
        <v>395</v>
      </c>
      <c r="P885" s="12">
        <f t="shared" si="2075"/>
        <v>0</v>
      </c>
      <c r="Q885" s="12">
        <f t="shared" si="2075"/>
        <v>0</v>
      </c>
      <c r="R885" s="12">
        <f t="shared" si="2017"/>
        <v>34728.1</v>
      </c>
      <c r="S885" s="12">
        <f t="shared" si="2018"/>
        <v>34333.1</v>
      </c>
      <c r="T885" s="12">
        <f t="shared" si="2019"/>
        <v>34333.1</v>
      </c>
      <c r="U885" s="12">
        <f t="shared" si="2076"/>
        <v>0</v>
      </c>
      <c r="V885" s="12">
        <f t="shared" si="2076"/>
        <v>0</v>
      </c>
      <c r="W885" s="12">
        <f t="shared" si="1997"/>
        <v>34728.1</v>
      </c>
      <c r="X885" s="12">
        <f t="shared" si="1998"/>
        <v>34333.1</v>
      </c>
      <c r="Y885" s="12">
        <f t="shared" si="1999"/>
        <v>34333.1</v>
      </c>
      <c r="Z885" s="12">
        <f t="shared" si="2077"/>
        <v>0</v>
      </c>
      <c r="AA885" s="12">
        <f t="shared" si="2077"/>
        <v>0</v>
      </c>
      <c r="AB885" s="12">
        <f t="shared" si="2077"/>
        <v>0</v>
      </c>
      <c r="AC885" s="12">
        <f t="shared" ref="AC885:AC948" si="2080">W885+Z885</f>
        <v>34728.1</v>
      </c>
      <c r="AD885" s="12">
        <f t="shared" ref="AD885:AD948" si="2081">X885+AA885</f>
        <v>34333.1</v>
      </c>
      <c r="AE885" s="12">
        <f t="shared" ref="AE885:AE948" si="2082">Y885+AB885</f>
        <v>34333.1</v>
      </c>
      <c r="AF885" s="12">
        <f t="shared" si="2078"/>
        <v>0</v>
      </c>
      <c r="AG885" s="12">
        <f t="shared" si="2078"/>
        <v>0</v>
      </c>
      <c r="AH885" s="12">
        <f t="shared" si="2063"/>
        <v>34728.1</v>
      </c>
      <c r="AI885" s="12">
        <f t="shared" si="2064"/>
        <v>34333.1</v>
      </c>
      <c r="AJ885" s="12">
        <f t="shared" si="2065"/>
        <v>34333.1</v>
      </c>
      <c r="AK885" s="12">
        <f t="shared" si="2079"/>
        <v>-241.21100000000001</v>
      </c>
      <c r="AL885" s="12">
        <f t="shared" si="2079"/>
        <v>0</v>
      </c>
      <c r="AM885" s="12">
        <f t="shared" si="2079"/>
        <v>0</v>
      </c>
      <c r="AN885" s="12">
        <f t="shared" si="2023"/>
        <v>34486.888999999996</v>
      </c>
      <c r="AO885" s="12">
        <f t="shared" si="2024"/>
        <v>34333.1</v>
      </c>
      <c r="AP885" s="12">
        <f t="shared" si="2025"/>
        <v>34333.1</v>
      </c>
      <c r="AQ885" s="12">
        <f t="shared" si="2079"/>
        <v>0</v>
      </c>
      <c r="AR885" s="1"/>
    </row>
    <row r="886" spans="1:44" ht="47.25" customHeight="1" x14ac:dyDescent="0.25">
      <c r="A886" s="9" t="s">
        <v>20</v>
      </c>
      <c r="B886" s="11">
        <v>240</v>
      </c>
      <c r="C886" s="9"/>
      <c r="D886" s="9"/>
      <c r="E886" s="13" t="s">
        <v>427</v>
      </c>
      <c r="F886" s="12">
        <f t="shared" si="2074"/>
        <v>34333.1</v>
      </c>
      <c r="G886" s="12">
        <f t="shared" si="2074"/>
        <v>34333.1</v>
      </c>
      <c r="H886" s="12">
        <f t="shared" si="2074"/>
        <v>34333.1</v>
      </c>
      <c r="I886" s="12">
        <f t="shared" si="2074"/>
        <v>0</v>
      </c>
      <c r="J886" s="12">
        <f t="shared" si="2074"/>
        <v>0</v>
      </c>
      <c r="K886" s="12">
        <f t="shared" si="2074"/>
        <v>0</v>
      </c>
      <c r="L886" s="12">
        <f t="shared" si="2000"/>
        <v>34333.1</v>
      </c>
      <c r="M886" s="12">
        <f t="shared" si="2001"/>
        <v>34333.1</v>
      </c>
      <c r="N886" s="12">
        <f t="shared" si="2002"/>
        <v>34333.1</v>
      </c>
      <c r="O886" s="12">
        <f t="shared" si="2075"/>
        <v>395</v>
      </c>
      <c r="P886" s="12">
        <f t="shared" si="2075"/>
        <v>0</v>
      </c>
      <c r="Q886" s="12">
        <f t="shared" si="2075"/>
        <v>0</v>
      </c>
      <c r="R886" s="12">
        <f t="shared" si="2017"/>
        <v>34728.1</v>
      </c>
      <c r="S886" s="12">
        <f t="shared" si="2018"/>
        <v>34333.1</v>
      </c>
      <c r="T886" s="12">
        <f t="shared" si="2019"/>
        <v>34333.1</v>
      </c>
      <c r="U886" s="12">
        <f t="shared" si="2076"/>
        <v>0</v>
      </c>
      <c r="V886" s="12">
        <f t="shared" si="2076"/>
        <v>0</v>
      </c>
      <c r="W886" s="12">
        <f t="shared" si="1997"/>
        <v>34728.1</v>
      </c>
      <c r="X886" s="12">
        <f t="shared" si="1998"/>
        <v>34333.1</v>
      </c>
      <c r="Y886" s="12">
        <f t="shared" si="1999"/>
        <v>34333.1</v>
      </c>
      <c r="Z886" s="12">
        <f t="shared" si="2077"/>
        <v>0</v>
      </c>
      <c r="AA886" s="12">
        <f t="shared" si="2077"/>
        <v>0</v>
      </c>
      <c r="AB886" s="12">
        <f t="shared" si="2077"/>
        <v>0</v>
      </c>
      <c r="AC886" s="12">
        <f t="shared" si="2080"/>
        <v>34728.1</v>
      </c>
      <c r="AD886" s="12">
        <f t="shared" si="2081"/>
        <v>34333.1</v>
      </c>
      <c r="AE886" s="12">
        <f t="shared" si="2082"/>
        <v>34333.1</v>
      </c>
      <c r="AF886" s="12">
        <f t="shared" si="2078"/>
        <v>0</v>
      </c>
      <c r="AG886" s="12">
        <f t="shared" si="2078"/>
        <v>0</v>
      </c>
      <c r="AH886" s="12">
        <f t="shared" si="2063"/>
        <v>34728.1</v>
      </c>
      <c r="AI886" s="12">
        <f t="shared" si="2064"/>
        <v>34333.1</v>
      </c>
      <c r="AJ886" s="12">
        <f t="shared" si="2065"/>
        <v>34333.1</v>
      </c>
      <c r="AK886" s="12">
        <f t="shared" si="2079"/>
        <v>-241.21100000000001</v>
      </c>
      <c r="AL886" s="12">
        <f t="shared" si="2079"/>
        <v>0</v>
      </c>
      <c r="AM886" s="12">
        <f t="shared" si="2079"/>
        <v>0</v>
      </c>
      <c r="AN886" s="12">
        <f t="shared" si="2023"/>
        <v>34486.888999999996</v>
      </c>
      <c r="AO886" s="12">
        <f t="shared" si="2024"/>
        <v>34333.1</v>
      </c>
      <c r="AP886" s="12">
        <f t="shared" si="2025"/>
        <v>34333.1</v>
      </c>
      <c r="AQ886" s="12">
        <f t="shared" si="2079"/>
        <v>0</v>
      </c>
      <c r="AR886" s="1"/>
    </row>
    <row r="887" spans="1:44" ht="15.75" customHeight="1" x14ac:dyDescent="0.25">
      <c r="A887" s="9" t="s">
        <v>20</v>
      </c>
      <c r="B887" s="11">
        <v>240</v>
      </c>
      <c r="C887" s="9" t="s">
        <v>196</v>
      </c>
      <c r="D887" s="9" t="s">
        <v>185</v>
      </c>
      <c r="E887" s="13" t="s">
        <v>405</v>
      </c>
      <c r="F887" s="12">
        <v>34333.1</v>
      </c>
      <c r="G887" s="12">
        <v>34333.1</v>
      </c>
      <c r="H887" s="12">
        <v>34333.1</v>
      </c>
      <c r="I887" s="12"/>
      <c r="J887" s="12"/>
      <c r="K887" s="12"/>
      <c r="L887" s="12">
        <f t="shared" si="2000"/>
        <v>34333.1</v>
      </c>
      <c r="M887" s="12">
        <f t="shared" si="2001"/>
        <v>34333.1</v>
      </c>
      <c r="N887" s="12">
        <f t="shared" si="2002"/>
        <v>34333.1</v>
      </c>
      <c r="O887" s="12">
        <v>395</v>
      </c>
      <c r="P887" s="12"/>
      <c r="Q887" s="12"/>
      <c r="R887" s="12">
        <f t="shared" si="2017"/>
        <v>34728.1</v>
      </c>
      <c r="S887" s="12">
        <f t="shared" si="2018"/>
        <v>34333.1</v>
      </c>
      <c r="T887" s="12">
        <f t="shared" si="2019"/>
        <v>34333.1</v>
      </c>
      <c r="U887" s="12"/>
      <c r="V887" s="12"/>
      <c r="W887" s="12">
        <f t="shared" si="1997"/>
        <v>34728.1</v>
      </c>
      <c r="X887" s="12">
        <f t="shared" si="1998"/>
        <v>34333.1</v>
      </c>
      <c r="Y887" s="12">
        <f t="shared" si="1999"/>
        <v>34333.1</v>
      </c>
      <c r="Z887" s="12"/>
      <c r="AA887" s="12"/>
      <c r="AB887" s="12"/>
      <c r="AC887" s="12">
        <f t="shared" si="2080"/>
        <v>34728.1</v>
      </c>
      <c r="AD887" s="12">
        <f t="shared" si="2081"/>
        <v>34333.1</v>
      </c>
      <c r="AE887" s="12">
        <f t="shared" si="2082"/>
        <v>34333.1</v>
      </c>
      <c r="AF887" s="12"/>
      <c r="AG887" s="12"/>
      <c r="AH887" s="12">
        <f t="shared" si="2063"/>
        <v>34728.1</v>
      </c>
      <c r="AI887" s="12">
        <f t="shared" si="2064"/>
        <v>34333.1</v>
      </c>
      <c r="AJ887" s="12">
        <f t="shared" si="2065"/>
        <v>34333.1</v>
      </c>
      <c r="AK887" s="12">
        <f>-400.423+159.212</f>
        <v>-241.21100000000001</v>
      </c>
      <c r="AL887" s="12"/>
      <c r="AM887" s="12"/>
      <c r="AN887" s="12">
        <f t="shared" si="2023"/>
        <v>34486.888999999996</v>
      </c>
      <c r="AO887" s="12">
        <f t="shared" si="2024"/>
        <v>34333.1</v>
      </c>
      <c r="AP887" s="12">
        <f t="shared" si="2025"/>
        <v>34333.1</v>
      </c>
      <c r="AQ887" s="12"/>
      <c r="AR887" s="1"/>
    </row>
    <row r="888" spans="1:44" ht="31.5" customHeight="1" x14ac:dyDescent="0.25">
      <c r="A888" s="9" t="s">
        <v>21</v>
      </c>
      <c r="B888" s="11"/>
      <c r="C888" s="9"/>
      <c r="D888" s="9"/>
      <c r="E888" s="13" t="s">
        <v>508</v>
      </c>
      <c r="F888" s="12">
        <f t="shared" ref="F888:K890" si="2083">F889</f>
        <v>2728.7</v>
      </c>
      <c r="G888" s="12">
        <f t="shared" si="2083"/>
        <v>2728.7</v>
      </c>
      <c r="H888" s="12">
        <f t="shared" si="2083"/>
        <v>2728.7</v>
      </c>
      <c r="I888" s="12">
        <f t="shared" si="2083"/>
        <v>-437.1</v>
      </c>
      <c r="J888" s="12">
        <f t="shared" si="2083"/>
        <v>-437.1</v>
      </c>
      <c r="K888" s="12">
        <f t="shared" si="2083"/>
        <v>-437.1</v>
      </c>
      <c r="L888" s="12">
        <f t="shared" si="2000"/>
        <v>2291.6</v>
      </c>
      <c r="M888" s="12">
        <f t="shared" si="2001"/>
        <v>2291.6</v>
      </c>
      <c r="N888" s="12">
        <f t="shared" si="2002"/>
        <v>2291.6</v>
      </c>
      <c r="O888" s="12">
        <f t="shared" ref="O888:Q890" si="2084">O889</f>
        <v>0</v>
      </c>
      <c r="P888" s="12">
        <f t="shared" si="2084"/>
        <v>0</v>
      </c>
      <c r="Q888" s="12">
        <f t="shared" si="2084"/>
        <v>0</v>
      </c>
      <c r="R888" s="12">
        <f t="shared" si="2017"/>
        <v>2291.6</v>
      </c>
      <c r="S888" s="12">
        <f t="shared" si="2018"/>
        <v>2291.6</v>
      </c>
      <c r="T888" s="12">
        <f t="shared" si="2019"/>
        <v>2291.6</v>
      </c>
      <c r="U888" s="12">
        <f t="shared" ref="U888:V890" si="2085">U889</f>
        <v>0</v>
      </c>
      <c r="V888" s="12">
        <f t="shared" si="2085"/>
        <v>0</v>
      </c>
      <c r="W888" s="12">
        <f t="shared" si="1997"/>
        <v>2291.6</v>
      </c>
      <c r="X888" s="12">
        <f t="shared" si="1998"/>
        <v>2291.6</v>
      </c>
      <c r="Y888" s="12">
        <f t="shared" si="1999"/>
        <v>2291.6</v>
      </c>
      <c r="Z888" s="12">
        <f t="shared" ref="Z888:AB890" si="2086">Z889</f>
        <v>0</v>
      </c>
      <c r="AA888" s="12">
        <f t="shared" si="2086"/>
        <v>0</v>
      </c>
      <c r="AB888" s="12">
        <f t="shared" si="2086"/>
        <v>0</v>
      </c>
      <c r="AC888" s="12">
        <f t="shared" si="2080"/>
        <v>2291.6</v>
      </c>
      <c r="AD888" s="12">
        <f t="shared" si="2081"/>
        <v>2291.6</v>
      </c>
      <c r="AE888" s="12">
        <f t="shared" si="2082"/>
        <v>2291.6</v>
      </c>
      <c r="AF888" s="12">
        <f t="shared" ref="AF888:AG890" si="2087">AF889</f>
        <v>0</v>
      </c>
      <c r="AG888" s="12">
        <f t="shared" si="2087"/>
        <v>0</v>
      </c>
      <c r="AH888" s="12">
        <f t="shared" si="2063"/>
        <v>2291.6</v>
      </c>
      <c r="AI888" s="12">
        <f t="shared" si="2064"/>
        <v>2291.6</v>
      </c>
      <c r="AJ888" s="12">
        <f t="shared" si="2065"/>
        <v>2291.6</v>
      </c>
      <c r="AK888" s="12">
        <f t="shared" ref="AK888:AQ890" si="2088">AK889</f>
        <v>0</v>
      </c>
      <c r="AL888" s="12">
        <f t="shared" si="2088"/>
        <v>0</v>
      </c>
      <c r="AM888" s="12">
        <f t="shared" si="2088"/>
        <v>0</v>
      </c>
      <c r="AN888" s="12">
        <f t="shared" si="2023"/>
        <v>2291.6</v>
      </c>
      <c r="AO888" s="12">
        <f t="shared" si="2024"/>
        <v>2291.6</v>
      </c>
      <c r="AP888" s="12">
        <f t="shared" si="2025"/>
        <v>2291.6</v>
      </c>
      <c r="AQ888" s="12">
        <f t="shared" si="2088"/>
        <v>0</v>
      </c>
      <c r="AR888" s="1"/>
    </row>
    <row r="889" spans="1:44" ht="47.25" customHeight="1" x14ac:dyDescent="0.25">
      <c r="A889" s="9" t="s">
        <v>21</v>
      </c>
      <c r="B889" s="11">
        <v>200</v>
      </c>
      <c r="C889" s="9"/>
      <c r="D889" s="9"/>
      <c r="E889" s="13" t="s">
        <v>426</v>
      </c>
      <c r="F889" s="12">
        <f t="shared" si="2083"/>
        <v>2728.7</v>
      </c>
      <c r="G889" s="12">
        <f t="shared" si="2083"/>
        <v>2728.7</v>
      </c>
      <c r="H889" s="12">
        <f t="shared" si="2083"/>
        <v>2728.7</v>
      </c>
      <c r="I889" s="12">
        <f t="shared" si="2083"/>
        <v>-437.1</v>
      </c>
      <c r="J889" s="12">
        <f t="shared" si="2083"/>
        <v>-437.1</v>
      </c>
      <c r="K889" s="12">
        <f t="shared" si="2083"/>
        <v>-437.1</v>
      </c>
      <c r="L889" s="12">
        <f t="shared" si="2000"/>
        <v>2291.6</v>
      </c>
      <c r="M889" s="12">
        <f t="shared" si="2001"/>
        <v>2291.6</v>
      </c>
      <c r="N889" s="12">
        <f t="shared" si="2002"/>
        <v>2291.6</v>
      </c>
      <c r="O889" s="12">
        <f t="shared" si="2084"/>
        <v>0</v>
      </c>
      <c r="P889" s="12">
        <f t="shared" si="2084"/>
        <v>0</v>
      </c>
      <c r="Q889" s="12">
        <f t="shared" si="2084"/>
        <v>0</v>
      </c>
      <c r="R889" s="12">
        <f t="shared" si="2017"/>
        <v>2291.6</v>
      </c>
      <c r="S889" s="12">
        <f t="shared" si="2018"/>
        <v>2291.6</v>
      </c>
      <c r="T889" s="12">
        <f t="shared" si="2019"/>
        <v>2291.6</v>
      </c>
      <c r="U889" s="12">
        <f t="shared" si="2085"/>
        <v>0</v>
      </c>
      <c r="V889" s="12">
        <f t="shared" si="2085"/>
        <v>0</v>
      </c>
      <c r="W889" s="12">
        <f t="shared" si="1997"/>
        <v>2291.6</v>
      </c>
      <c r="X889" s="12">
        <f t="shared" si="1998"/>
        <v>2291.6</v>
      </c>
      <c r="Y889" s="12">
        <f t="shared" si="1999"/>
        <v>2291.6</v>
      </c>
      <c r="Z889" s="12">
        <f t="shared" si="2086"/>
        <v>0</v>
      </c>
      <c r="AA889" s="12">
        <f t="shared" si="2086"/>
        <v>0</v>
      </c>
      <c r="AB889" s="12">
        <f t="shared" si="2086"/>
        <v>0</v>
      </c>
      <c r="AC889" s="12">
        <f t="shared" si="2080"/>
        <v>2291.6</v>
      </c>
      <c r="AD889" s="12">
        <f t="shared" si="2081"/>
        <v>2291.6</v>
      </c>
      <c r="AE889" s="12">
        <f t="shared" si="2082"/>
        <v>2291.6</v>
      </c>
      <c r="AF889" s="12">
        <f t="shared" si="2087"/>
        <v>0</v>
      </c>
      <c r="AG889" s="12">
        <f t="shared" si="2087"/>
        <v>0</v>
      </c>
      <c r="AH889" s="12">
        <f t="shared" si="2063"/>
        <v>2291.6</v>
      </c>
      <c r="AI889" s="12">
        <f t="shared" si="2064"/>
        <v>2291.6</v>
      </c>
      <c r="AJ889" s="12">
        <f t="shared" si="2065"/>
        <v>2291.6</v>
      </c>
      <c r="AK889" s="12">
        <f t="shared" si="2088"/>
        <v>0</v>
      </c>
      <c r="AL889" s="12">
        <f t="shared" si="2088"/>
        <v>0</v>
      </c>
      <c r="AM889" s="12">
        <f t="shared" si="2088"/>
        <v>0</v>
      </c>
      <c r="AN889" s="12">
        <f t="shared" si="2023"/>
        <v>2291.6</v>
      </c>
      <c r="AO889" s="12">
        <f t="shared" si="2024"/>
        <v>2291.6</v>
      </c>
      <c r="AP889" s="12">
        <f t="shared" si="2025"/>
        <v>2291.6</v>
      </c>
      <c r="AQ889" s="12">
        <f t="shared" si="2088"/>
        <v>0</v>
      </c>
      <c r="AR889" s="1"/>
    </row>
    <row r="890" spans="1:44" ht="47.25" customHeight="1" x14ac:dyDescent="0.25">
      <c r="A890" s="9" t="s">
        <v>21</v>
      </c>
      <c r="B890" s="11">
        <v>240</v>
      </c>
      <c r="C890" s="9"/>
      <c r="D890" s="9"/>
      <c r="E890" s="13" t="s">
        <v>427</v>
      </c>
      <c r="F890" s="12">
        <f t="shared" si="2083"/>
        <v>2728.7</v>
      </c>
      <c r="G890" s="12">
        <f t="shared" si="2083"/>
        <v>2728.7</v>
      </c>
      <c r="H890" s="12">
        <f t="shared" si="2083"/>
        <v>2728.7</v>
      </c>
      <c r="I890" s="12">
        <f t="shared" si="2083"/>
        <v>-437.1</v>
      </c>
      <c r="J890" s="12">
        <f t="shared" si="2083"/>
        <v>-437.1</v>
      </c>
      <c r="K890" s="12">
        <f t="shared" si="2083"/>
        <v>-437.1</v>
      </c>
      <c r="L890" s="12">
        <f t="shared" si="2000"/>
        <v>2291.6</v>
      </c>
      <c r="M890" s="12">
        <f t="shared" si="2001"/>
        <v>2291.6</v>
      </c>
      <c r="N890" s="12">
        <f t="shared" si="2002"/>
        <v>2291.6</v>
      </c>
      <c r="O890" s="12">
        <f t="shared" si="2084"/>
        <v>0</v>
      </c>
      <c r="P890" s="12">
        <f t="shared" si="2084"/>
        <v>0</v>
      </c>
      <c r="Q890" s="12">
        <f t="shared" si="2084"/>
        <v>0</v>
      </c>
      <c r="R890" s="12">
        <f t="shared" si="2017"/>
        <v>2291.6</v>
      </c>
      <c r="S890" s="12">
        <f t="shared" si="2018"/>
        <v>2291.6</v>
      </c>
      <c r="T890" s="12">
        <f t="shared" si="2019"/>
        <v>2291.6</v>
      </c>
      <c r="U890" s="12">
        <f t="shared" si="2085"/>
        <v>0</v>
      </c>
      <c r="V890" s="12">
        <f t="shared" si="2085"/>
        <v>0</v>
      </c>
      <c r="W890" s="12">
        <f t="shared" si="1997"/>
        <v>2291.6</v>
      </c>
      <c r="X890" s="12">
        <f t="shared" si="1998"/>
        <v>2291.6</v>
      </c>
      <c r="Y890" s="12">
        <f t="shared" si="1999"/>
        <v>2291.6</v>
      </c>
      <c r="Z890" s="12">
        <f t="shared" si="2086"/>
        <v>0</v>
      </c>
      <c r="AA890" s="12">
        <f t="shared" si="2086"/>
        <v>0</v>
      </c>
      <c r="AB890" s="12">
        <f t="shared" si="2086"/>
        <v>0</v>
      </c>
      <c r="AC890" s="12">
        <f t="shared" si="2080"/>
        <v>2291.6</v>
      </c>
      <c r="AD890" s="12">
        <f t="shared" si="2081"/>
        <v>2291.6</v>
      </c>
      <c r="AE890" s="12">
        <f t="shared" si="2082"/>
        <v>2291.6</v>
      </c>
      <c r="AF890" s="12">
        <f t="shared" si="2087"/>
        <v>0</v>
      </c>
      <c r="AG890" s="12">
        <f t="shared" si="2087"/>
        <v>0</v>
      </c>
      <c r="AH890" s="12">
        <f t="shared" si="2063"/>
        <v>2291.6</v>
      </c>
      <c r="AI890" s="12">
        <f t="shared" si="2064"/>
        <v>2291.6</v>
      </c>
      <c r="AJ890" s="12">
        <f t="shared" si="2065"/>
        <v>2291.6</v>
      </c>
      <c r="AK890" s="12">
        <f t="shared" si="2088"/>
        <v>0</v>
      </c>
      <c r="AL890" s="12">
        <f t="shared" si="2088"/>
        <v>0</v>
      </c>
      <c r="AM890" s="12">
        <f t="shared" si="2088"/>
        <v>0</v>
      </c>
      <c r="AN890" s="12">
        <f t="shared" si="2023"/>
        <v>2291.6</v>
      </c>
      <c r="AO890" s="12">
        <f t="shared" si="2024"/>
        <v>2291.6</v>
      </c>
      <c r="AP890" s="12">
        <f t="shared" si="2025"/>
        <v>2291.6</v>
      </c>
      <c r="AQ890" s="12">
        <f t="shared" si="2088"/>
        <v>0</v>
      </c>
      <c r="AR890" s="1"/>
    </row>
    <row r="891" spans="1:44" ht="15.75" customHeight="1" x14ac:dyDescent="0.25">
      <c r="A891" s="9" t="s">
        <v>21</v>
      </c>
      <c r="B891" s="11">
        <v>240</v>
      </c>
      <c r="C891" s="9" t="s">
        <v>196</v>
      </c>
      <c r="D891" s="9" t="s">
        <v>185</v>
      </c>
      <c r="E891" s="13" t="s">
        <v>405</v>
      </c>
      <c r="F891" s="12">
        <v>2728.7</v>
      </c>
      <c r="G891" s="12">
        <v>2728.7</v>
      </c>
      <c r="H891" s="12">
        <v>2728.7</v>
      </c>
      <c r="I891" s="12">
        <v>-437.1</v>
      </c>
      <c r="J891" s="12">
        <v>-437.1</v>
      </c>
      <c r="K891" s="12">
        <v>-437.1</v>
      </c>
      <c r="L891" s="12">
        <f t="shared" si="2000"/>
        <v>2291.6</v>
      </c>
      <c r="M891" s="12">
        <f t="shared" si="2001"/>
        <v>2291.6</v>
      </c>
      <c r="N891" s="12">
        <f t="shared" si="2002"/>
        <v>2291.6</v>
      </c>
      <c r="O891" s="12"/>
      <c r="P891" s="12"/>
      <c r="Q891" s="12"/>
      <c r="R891" s="12">
        <f t="shared" si="2017"/>
        <v>2291.6</v>
      </c>
      <c r="S891" s="12">
        <f t="shared" si="2018"/>
        <v>2291.6</v>
      </c>
      <c r="T891" s="12">
        <f t="shared" si="2019"/>
        <v>2291.6</v>
      </c>
      <c r="U891" s="12"/>
      <c r="V891" s="12"/>
      <c r="W891" s="12">
        <f t="shared" ref="W891:W958" si="2089">R891+U891</f>
        <v>2291.6</v>
      </c>
      <c r="X891" s="12">
        <f t="shared" ref="X891:X958" si="2090">S891+V891</f>
        <v>2291.6</v>
      </c>
      <c r="Y891" s="12">
        <f t="shared" ref="Y891:Y958" si="2091">T891</f>
        <v>2291.6</v>
      </c>
      <c r="Z891" s="12"/>
      <c r="AA891" s="12"/>
      <c r="AB891" s="12"/>
      <c r="AC891" s="12">
        <f t="shared" si="2080"/>
        <v>2291.6</v>
      </c>
      <c r="AD891" s="12">
        <f t="shared" si="2081"/>
        <v>2291.6</v>
      </c>
      <c r="AE891" s="12">
        <f t="shared" si="2082"/>
        <v>2291.6</v>
      </c>
      <c r="AF891" s="12"/>
      <c r="AG891" s="12"/>
      <c r="AH891" s="12">
        <f t="shared" si="2063"/>
        <v>2291.6</v>
      </c>
      <c r="AI891" s="12">
        <f t="shared" si="2064"/>
        <v>2291.6</v>
      </c>
      <c r="AJ891" s="12">
        <f t="shared" si="2065"/>
        <v>2291.6</v>
      </c>
      <c r="AK891" s="12"/>
      <c r="AL891" s="12"/>
      <c r="AM891" s="12"/>
      <c r="AN891" s="12">
        <f t="shared" si="2023"/>
        <v>2291.6</v>
      </c>
      <c r="AO891" s="12">
        <f t="shared" si="2024"/>
        <v>2291.6</v>
      </c>
      <c r="AP891" s="12">
        <f t="shared" si="2025"/>
        <v>2291.6</v>
      </c>
      <c r="AQ891" s="12"/>
      <c r="AR891" s="1"/>
    </row>
    <row r="892" spans="1:44" ht="63" customHeight="1" x14ac:dyDescent="0.25">
      <c r="A892" s="9" t="s">
        <v>22</v>
      </c>
      <c r="B892" s="11"/>
      <c r="C892" s="9"/>
      <c r="D892" s="9"/>
      <c r="E892" s="13" t="s">
        <v>693</v>
      </c>
      <c r="F892" s="12">
        <f t="shared" ref="F892:K894" si="2092">F893</f>
        <v>7034.6</v>
      </c>
      <c r="G892" s="12">
        <f t="shared" si="2092"/>
        <v>7972.5</v>
      </c>
      <c r="H892" s="12">
        <f t="shared" si="2092"/>
        <v>7972.5</v>
      </c>
      <c r="I892" s="12">
        <f t="shared" si="2092"/>
        <v>0</v>
      </c>
      <c r="J892" s="12">
        <f t="shared" si="2092"/>
        <v>0</v>
      </c>
      <c r="K892" s="12">
        <f t="shared" si="2092"/>
        <v>0</v>
      </c>
      <c r="L892" s="12">
        <f t="shared" ref="L892:L959" si="2093">F892+I892</f>
        <v>7034.6</v>
      </c>
      <c r="M892" s="12">
        <f t="shared" ref="M892:M959" si="2094">G892+J892</f>
        <v>7972.5</v>
      </c>
      <c r="N892" s="12">
        <f t="shared" ref="N892:N959" si="2095">H892+K892</f>
        <v>7972.5</v>
      </c>
      <c r="O892" s="12">
        <f t="shared" ref="O892:Q894" si="2096">O893</f>
        <v>228.69200000000001</v>
      </c>
      <c r="P892" s="12">
        <f t="shared" si="2096"/>
        <v>0</v>
      </c>
      <c r="Q892" s="12">
        <f t="shared" si="2096"/>
        <v>0</v>
      </c>
      <c r="R892" s="12">
        <f t="shared" si="2017"/>
        <v>7263.2920000000004</v>
      </c>
      <c r="S892" s="12">
        <f t="shared" si="2018"/>
        <v>7972.5</v>
      </c>
      <c r="T892" s="12">
        <f t="shared" si="2019"/>
        <v>7972.5</v>
      </c>
      <c r="U892" s="12">
        <f t="shared" ref="U892:V894" si="2097">U893</f>
        <v>0</v>
      </c>
      <c r="V892" s="12">
        <f t="shared" si="2097"/>
        <v>0</v>
      </c>
      <c r="W892" s="12">
        <f t="shared" si="2089"/>
        <v>7263.2920000000004</v>
      </c>
      <c r="X892" s="12">
        <f t="shared" si="2090"/>
        <v>7972.5</v>
      </c>
      <c r="Y892" s="12">
        <f t="shared" si="2091"/>
        <v>7972.5</v>
      </c>
      <c r="Z892" s="12">
        <f t="shared" ref="Z892:AB894" si="2098">Z893</f>
        <v>-459.37299999999999</v>
      </c>
      <c r="AA892" s="12">
        <f t="shared" si="2098"/>
        <v>0</v>
      </c>
      <c r="AB892" s="12">
        <f t="shared" si="2098"/>
        <v>0</v>
      </c>
      <c r="AC892" s="12">
        <f t="shared" si="2080"/>
        <v>6803.9190000000008</v>
      </c>
      <c r="AD892" s="12">
        <f t="shared" si="2081"/>
        <v>7972.5</v>
      </c>
      <c r="AE892" s="12">
        <f t="shared" si="2082"/>
        <v>7972.5</v>
      </c>
      <c r="AF892" s="12">
        <f t="shared" ref="AF892:AG894" si="2099">AF893</f>
        <v>0</v>
      </c>
      <c r="AG892" s="12">
        <f t="shared" si="2099"/>
        <v>0</v>
      </c>
      <c r="AH892" s="12">
        <f t="shared" si="2063"/>
        <v>6803.9190000000008</v>
      </c>
      <c r="AI892" s="12">
        <f t="shared" si="2064"/>
        <v>7972.5</v>
      </c>
      <c r="AJ892" s="12">
        <f t="shared" si="2065"/>
        <v>7972.5</v>
      </c>
      <c r="AK892" s="12">
        <f t="shared" ref="AK892:AQ894" si="2100">AK893</f>
        <v>-63.878999999999998</v>
      </c>
      <c r="AL892" s="12">
        <f t="shared" si="2100"/>
        <v>0</v>
      </c>
      <c r="AM892" s="12">
        <f t="shared" si="2100"/>
        <v>0</v>
      </c>
      <c r="AN892" s="12">
        <f t="shared" si="2023"/>
        <v>6740.0400000000009</v>
      </c>
      <c r="AO892" s="12">
        <f t="shared" si="2024"/>
        <v>7972.5</v>
      </c>
      <c r="AP892" s="12">
        <f t="shared" si="2025"/>
        <v>7972.5</v>
      </c>
      <c r="AQ892" s="12">
        <f t="shared" si="2100"/>
        <v>0</v>
      </c>
      <c r="AR892" s="1"/>
    </row>
    <row r="893" spans="1:44" ht="47.25" customHeight="1" x14ac:dyDescent="0.25">
      <c r="A893" s="9" t="s">
        <v>22</v>
      </c>
      <c r="B893" s="11">
        <v>200</v>
      </c>
      <c r="C893" s="9"/>
      <c r="D893" s="9"/>
      <c r="E893" s="13" t="s">
        <v>426</v>
      </c>
      <c r="F893" s="12">
        <f t="shared" si="2092"/>
        <v>7034.6</v>
      </c>
      <c r="G893" s="12">
        <f t="shared" si="2092"/>
        <v>7972.5</v>
      </c>
      <c r="H893" s="12">
        <f t="shared" si="2092"/>
        <v>7972.5</v>
      </c>
      <c r="I893" s="12">
        <f t="shared" si="2092"/>
        <v>0</v>
      </c>
      <c r="J893" s="12">
        <f t="shared" si="2092"/>
        <v>0</v>
      </c>
      <c r="K893" s="12">
        <f t="shared" si="2092"/>
        <v>0</v>
      </c>
      <c r="L893" s="12">
        <f t="shared" si="2093"/>
        <v>7034.6</v>
      </c>
      <c r="M893" s="12">
        <f t="shared" si="2094"/>
        <v>7972.5</v>
      </c>
      <c r="N893" s="12">
        <f t="shared" si="2095"/>
        <v>7972.5</v>
      </c>
      <c r="O893" s="12">
        <f t="shared" si="2096"/>
        <v>228.69200000000001</v>
      </c>
      <c r="P893" s="12">
        <f t="shared" si="2096"/>
        <v>0</v>
      </c>
      <c r="Q893" s="12">
        <f t="shared" si="2096"/>
        <v>0</v>
      </c>
      <c r="R893" s="12">
        <f t="shared" si="2017"/>
        <v>7263.2920000000004</v>
      </c>
      <c r="S893" s="12">
        <f t="shared" si="2018"/>
        <v>7972.5</v>
      </c>
      <c r="T893" s="12">
        <f t="shared" si="2019"/>
        <v>7972.5</v>
      </c>
      <c r="U893" s="12">
        <f t="shared" si="2097"/>
        <v>0</v>
      </c>
      <c r="V893" s="12">
        <f t="shared" si="2097"/>
        <v>0</v>
      </c>
      <c r="W893" s="12">
        <f t="shared" si="2089"/>
        <v>7263.2920000000004</v>
      </c>
      <c r="X893" s="12">
        <f t="shared" si="2090"/>
        <v>7972.5</v>
      </c>
      <c r="Y893" s="12">
        <f t="shared" si="2091"/>
        <v>7972.5</v>
      </c>
      <c r="Z893" s="12">
        <f t="shared" si="2098"/>
        <v>-459.37299999999999</v>
      </c>
      <c r="AA893" s="12">
        <f t="shared" si="2098"/>
        <v>0</v>
      </c>
      <c r="AB893" s="12">
        <f t="shared" si="2098"/>
        <v>0</v>
      </c>
      <c r="AC893" s="12">
        <f t="shared" si="2080"/>
        <v>6803.9190000000008</v>
      </c>
      <c r="AD893" s="12">
        <f t="shared" si="2081"/>
        <v>7972.5</v>
      </c>
      <c r="AE893" s="12">
        <f t="shared" si="2082"/>
        <v>7972.5</v>
      </c>
      <c r="AF893" s="12">
        <f t="shared" si="2099"/>
        <v>0</v>
      </c>
      <c r="AG893" s="12">
        <f t="shared" si="2099"/>
        <v>0</v>
      </c>
      <c r="AH893" s="12">
        <f t="shared" si="2063"/>
        <v>6803.9190000000008</v>
      </c>
      <c r="AI893" s="12">
        <f t="shared" si="2064"/>
        <v>7972.5</v>
      </c>
      <c r="AJ893" s="12">
        <f t="shared" si="2065"/>
        <v>7972.5</v>
      </c>
      <c r="AK893" s="12">
        <f t="shared" si="2100"/>
        <v>-63.878999999999998</v>
      </c>
      <c r="AL893" s="12">
        <f t="shared" si="2100"/>
        <v>0</v>
      </c>
      <c r="AM893" s="12">
        <f t="shared" si="2100"/>
        <v>0</v>
      </c>
      <c r="AN893" s="12">
        <f t="shared" si="2023"/>
        <v>6740.0400000000009</v>
      </c>
      <c r="AO893" s="12">
        <f t="shared" si="2024"/>
        <v>7972.5</v>
      </c>
      <c r="AP893" s="12">
        <f t="shared" si="2025"/>
        <v>7972.5</v>
      </c>
      <c r="AQ893" s="12">
        <f t="shared" si="2100"/>
        <v>0</v>
      </c>
      <c r="AR893" s="1"/>
    </row>
    <row r="894" spans="1:44" ht="47.25" customHeight="1" x14ac:dyDescent="0.25">
      <c r="A894" s="9" t="s">
        <v>22</v>
      </c>
      <c r="B894" s="11">
        <v>240</v>
      </c>
      <c r="C894" s="9"/>
      <c r="D894" s="9"/>
      <c r="E894" s="13" t="s">
        <v>427</v>
      </c>
      <c r="F894" s="12">
        <f t="shared" si="2092"/>
        <v>7034.6</v>
      </c>
      <c r="G894" s="12">
        <f t="shared" si="2092"/>
        <v>7972.5</v>
      </c>
      <c r="H894" s="12">
        <f t="shared" si="2092"/>
        <v>7972.5</v>
      </c>
      <c r="I894" s="12">
        <f t="shared" si="2092"/>
        <v>0</v>
      </c>
      <c r="J894" s="12">
        <f t="shared" si="2092"/>
        <v>0</v>
      </c>
      <c r="K894" s="12">
        <f t="shared" si="2092"/>
        <v>0</v>
      </c>
      <c r="L894" s="12">
        <f t="shared" si="2093"/>
        <v>7034.6</v>
      </c>
      <c r="M894" s="12">
        <f t="shared" si="2094"/>
        <v>7972.5</v>
      </c>
      <c r="N894" s="12">
        <f t="shared" si="2095"/>
        <v>7972.5</v>
      </c>
      <c r="O894" s="12">
        <f t="shared" si="2096"/>
        <v>228.69200000000001</v>
      </c>
      <c r="P894" s="12">
        <f t="shared" si="2096"/>
        <v>0</v>
      </c>
      <c r="Q894" s="12">
        <f t="shared" si="2096"/>
        <v>0</v>
      </c>
      <c r="R894" s="12">
        <f t="shared" si="2017"/>
        <v>7263.2920000000004</v>
      </c>
      <c r="S894" s="12">
        <f t="shared" si="2018"/>
        <v>7972.5</v>
      </c>
      <c r="T894" s="12">
        <f t="shared" si="2019"/>
        <v>7972.5</v>
      </c>
      <c r="U894" s="12">
        <f t="shared" si="2097"/>
        <v>0</v>
      </c>
      <c r="V894" s="12">
        <f t="shared" si="2097"/>
        <v>0</v>
      </c>
      <c r="W894" s="12">
        <f t="shared" si="2089"/>
        <v>7263.2920000000004</v>
      </c>
      <c r="X894" s="12">
        <f t="shared" si="2090"/>
        <v>7972.5</v>
      </c>
      <c r="Y894" s="12">
        <f t="shared" si="2091"/>
        <v>7972.5</v>
      </c>
      <c r="Z894" s="12">
        <f t="shared" si="2098"/>
        <v>-459.37299999999999</v>
      </c>
      <c r="AA894" s="12">
        <f t="shared" si="2098"/>
        <v>0</v>
      </c>
      <c r="AB894" s="12">
        <f t="shared" si="2098"/>
        <v>0</v>
      </c>
      <c r="AC894" s="12">
        <f t="shared" si="2080"/>
        <v>6803.9190000000008</v>
      </c>
      <c r="AD894" s="12">
        <f t="shared" si="2081"/>
        <v>7972.5</v>
      </c>
      <c r="AE894" s="12">
        <f t="shared" si="2082"/>
        <v>7972.5</v>
      </c>
      <c r="AF894" s="12">
        <f t="shared" si="2099"/>
        <v>0</v>
      </c>
      <c r="AG894" s="12">
        <f t="shared" si="2099"/>
        <v>0</v>
      </c>
      <c r="AH894" s="12">
        <f t="shared" si="2063"/>
        <v>6803.9190000000008</v>
      </c>
      <c r="AI894" s="12">
        <f t="shared" si="2064"/>
        <v>7972.5</v>
      </c>
      <c r="AJ894" s="12">
        <f t="shared" si="2065"/>
        <v>7972.5</v>
      </c>
      <c r="AK894" s="12">
        <f t="shared" si="2100"/>
        <v>-63.878999999999998</v>
      </c>
      <c r="AL894" s="12">
        <f t="shared" si="2100"/>
        <v>0</v>
      </c>
      <c r="AM894" s="12">
        <f t="shared" si="2100"/>
        <v>0</v>
      </c>
      <c r="AN894" s="12">
        <f t="shared" si="2023"/>
        <v>6740.0400000000009</v>
      </c>
      <c r="AO894" s="12">
        <f t="shared" si="2024"/>
        <v>7972.5</v>
      </c>
      <c r="AP894" s="12">
        <f t="shared" si="2025"/>
        <v>7972.5</v>
      </c>
      <c r="AQ894" s="12">
        <f t="shared" si="2100"/>
        <v>0</v>
      </c>
      <c r="AR894" s="1"/>
    </row>
    <row r="895" spans="1:44" ht="15.75" customHeight="1" x14ac:dyDescent="0.25">
      <c r="A895" s="9" t="s">
        <v>22</v>
      </c>
      <c r="B895" s="11">
        <v>240</v>
      </c>
      <c r="C895" s="9" t="s">
        <v>196</v>
      </c>
      <c r="D895" s="9" t="s">
        <v>185</v>
      </c>
      <c r="E895" s="13" t="s">
        <v>405</v>
      </c>
      <c r="F895" s="12">
        <v>7034.6</v>
      </c>
      <c r="G895" s="12">
        <v>7972.5</v>
      </c>
      <c r="H895" s="12">
        <v>7972.5</v>
      </c>
      <c r="I895" s="12"/>
      <c r="J895" s="12"/>
      <c r="K895" s="12"/>
      <c r="L895" s="12">
        <f t="shared" si="2093"/>
        <v>7034.6</v>
      </c>
      <c r="M895" s="12">
        <f t="shared" si="2094"/>
        <v>7972.5</v>
      </c>
      <c r="N895" s="12">
        <f t="shared" si="2095"/>
        <v>7972.5</v>
      </c>
      <c r="O895" s="12">
        <v>228.69200000000001</v>
      </c>
      <c r="P895" s="12"/>
      <c r="Q895" s="12"/>
      <c r="R895" s="12">
        <f t="shared" si="2017"/>
        <v>7263.2920000000004</v>
      </c>
      <c r="S895" s="12">
        <f t="shared" si="2018"/>
        <v>7972.5</v>
      </c>
      <c r="T895" s="12">
        <f t="shared" si="2019"/>
        <v>7972.5</v>
      </c>
      <c r="U895" s="12"/>
      <c r="V895" s="12"/>
      <c r="W895" s="12">
        <f t="shared" si="2089"/>
        <v>7263.2920000000004</v>
      </c>
      <c r="X895" s="12">
        <f t="shared" si="2090"/>
        <v>7972.5</v>
      </c>
      <c r="Y895" s="12">
        <f t="shared" si="2091"/>
        <v>7972.5</v>
      </c>
      <c r="Z895" s="12">
        <v>-459.37299999999999</v>
      </c>
      <c r="AA895" s="12"/>
      <c r="AB895" s="12"/>
      <c r="AC895" s="12">
        <f t="shared" si="2080"/>
        <v>6803.9190000000008</v>
      </c>
      <c r="AD895" s="12">
        <f t="shared" si="2081"/>
        <v>7972.5</v>
      </c>
      <c r="AE895" s="12">
        <f t="shared" si="2082"/>
        <v>7972.5</v>
      </c>
      <c r="AF895" s="12"/>
      <c r="AG895" s="12"/>
      <c r="AH895" s="12">
        <f t="shared" si="2063"/>
        <v>6803.9190000000008</v>
      </c>
      <c r="AI895" s="12">
        <f t="shared" si="2064"/>
        <v>7972.5</v>
      </c>
      <c r="AJ895" s="12">
        <f t="shared" si="2065"/>
        <v>7972.5</v>
      </c>
      <c r="AK895" s="12">
        <v>-63.878999999999998</v>
      </c>
      <c r="AL895" s="12"/>
      <c r="AM895" s="12"/>
      <c r="AN895" s="12">
        <f t="shared" si="2023"/>
        <v>6740.0400000000009</v>
      </c>
      <c r="AO895" s="12">
        <f t="shared" si="2024"/>
        <v>7972.5</v>
      </c>
      <c r="AP895" s="12">
        <f t="shared" si="2025"/>
        <v>7972.5</v>
      </c>
      <c r="AQ895" s="12"/>
      <c r="AR895" s="1"/>
    </row>
    <row r="896" spans="1:44" ht="63" customHeight="1" x14ac:dyDescent="0.25">
      <c r="A896" s="9" t="s">
        <v>265</v>
      </c>
      <c r="B896" s="11"/>
      <c r="C896" s="9"/>
      <c r="D896" s="9"/>
      <c r="E896" s="30" t="s">
        <v>1155</v>
      </c>
      <c r="F896" s="12">
        <f>F897+F901</f>
        <v>37717.300000000003</v>
      </c>
      <c r="G896" s="12">
        <f t="shared" ref="G896:AQ896" si="2101">G897+G901</f>
        <v>100803.9</v>
      </c>
      <c r="H896" s="12">
        <f t="shared" si="2101"/>
        <v>0</v>
      </c>
      <c r="I896" s="12">
        <f t="shared" ref="I896:K896" si="2102">I897+I901</f>
        <v>0</v>
      </c>
      <c r="J896" s="12">
        <f t="shared" si="2102"/>
        <v>0</v>
      </c>
      <c r="K896" s="12">
        <f t="shared" si="2102"/>
        <v>0</v>
      </c>
      <c r="L896" s="12">
        <f t="shared" si="2093"/>
        <v>37717.300000000003</v>
      </c>
      <c r="M896" s="12">
        <f t="shared" si="2094"/>
        <v>100803.9</v>
      </c>
      <c r="N896" s="12">
        <f t="shared" si="2095"/>
        <v>0</v>
      </c>
      <c r="O896" s="12">
        <f t="shared" ref="O896:Q896" si="2103">O897+O901</f>
        <v>795.09199999999998</v>
      </c>
      <c r="P896" s="12">
        <f t="shared" si="2103"/>
        <v>0</v>
      </c>
      <c r="Q896" s="12">
        <f t="shared" si="2103"/>
        <v>0</v>
      </c>
      <c r="R896" s="12">
        <f t="shared" si="2017"/>
        <v>38512.392</v>
      </c>
      <c r="S896" s="12">
        <f t="shared" si="2018"/>
        <v>100803.9</v>
      </c>
      <c r="T896" s="12">
        <f t="shared" si="2019"/>
        <v>0</v>
      </c>
      <c r="U896" s="12">
        <f t="shared" ref="U896:V896" si="2104">U897+U901</f>
        <v>0</v>
      </c>
      <c r="V896" s="12">
        <f t="shared" si="2104"/>
        <v>0</v>
      </c>
      <c r="W896" s="12">
        <f t="shared" si="2089"/>
        <v>38512.392</v>
      </c>
      <c r="X896" s="12">
        <f t="shared" si="2090"/>
        <v>100803.9</v>
      </c>
      <c r="Y896" s="12">
        <f t="shared" si="2091"/>
        <v>0</v>
      </c>
      <c r="Z896" s="12">
        <f t="shared" ref="Z896:AB896" si="2105">Z897+Z901</f>
        <v>0</v>
      </c>
      <c r="AA896" s="12">
        <f t="shared" si="2105"/>
        <v>0</v>
      </c>
      <c r="AB896" s="12">
        <f t="shared" si="2105"/>
        <v>0</v>
      </c>
      <c r="AC896" s="12">
        <f t="shared" si="2080"/>
        <v>38512.392</v>
      </c>
      <c r="AD896" s="12">
        <f t="shared" si="2081"/>
        <v>100803.9</v>
      </c>
      <c r="AE896" s="12">
        <f t="shared" si="2082"/>
        <v>0</v>
      </c>
      <c r="AF896" s="12">
        <f t="shared" ref="AF896:AG896" si="2106">AF897+AF901</f>
        <v>0</v>
      </c>
      <c r="AG896" s="12">
        <f t="shared" si="2106"/>
        <v>0</v>
      </c>
      <c r="AH896" s="12">
        <f t="shared" si="2063"/>
        <v>38512.392</v>
      </c>
      <c r="AI896" s="12">
        <f t="shared" si="2064"/>
        <v>100803.9</v>
      </c>
      <c r="AJ896" s="12">
        <f t="shared" si="2065"/>
        <v>0</v>
      </c>
      <c r="AK896" s="12">
        <f t="shared" ref="AK896:AM896" si="2107">AK897+AK901</f>
        <v>30000</v>
      </c>
      <c r="AL896" s="12">
        <f t="shared" si="2107"/>
        <v>-30000</v>
      </c>
      <c r="AM896" s="12">
        <f t="shared" si="2107"/>
        <v>0</v>
      </c>
      <c r="AN896" s="12">
        <f t="shared" si="2023"/>
        <v>68512.391999999993</v>
      </c>
      <c r="AO896" s="12">
        <f t="shared" si="2024"/>
        <v>70803.899999999994</v>
      </c>
      <c r="AP896" s="12">
        <f t="shared" si="2025"/>
        <v>0</v>
      </c>
      <c r="AQ896" s="12">
        <f t="shared" si="2101"/>
        <v>0</v>
      </c>
      <c r="AR896" s="1"/>
    </row>
    <row r="897" spans="1:44" ht="15.75" customHeight="1" x14ac:dyDescent="0.25">
      <c r="A897" s="9" t="s">
        <v>23</v>
      </c>
      <c r="B897" s="11"/>
      <c r="C897" s="9"/>
      <c r="D897" s="9"/>
      <c r="E897" s="33" t="s">
        <v>833</v>
      </c>
      <c r="F897" s="12">
        <f t="shared" ref="F897:K899" si="2108">F898</f>
        <v>37717.300000000003</v>
      </c>
      <c r="G897" s="12">
        <f t="shared" si="2108"/>
        <v>93360.4</v>
      </c>
      <c r="H897" s="12">
        <f t="shared" si="2108"/>
        <v>0</v>
      </c>
      <c r="I897" s="12">
        <f t="shared" si="2108"/>
        <v>0</v>
      </c>
      <c r="J897" s="12">
        <f t="shared" si="2108"/>
        <v>0</v>
      </c>
      <c r="K897" s="12">
        <f t="shared" si="2108"/>
        <v>0</v>
      </c>
      <c r="L897" s="12">
        <f t="shared" si="2093"/>
        <v>37717.300000000003</v>
      </c>
      <c r="M897" s="12">
        <f t="shared" si="2094"/>
        <v>93360.4</v>
      </c>
      <c r="N897" s="12">
        <f t="shared" si="2095"/>
        <v>0</v>
      </c>
      <c r="O897" s="12">
        <f t="shared" ref="O897:Q899" si="2109">O898</f>
        <v>795.09199999999998</v>
      </c>
      <c r="P897" s="12">
        <f t="shared" si="2109"/>
        <v>0</v>
      </c>
      <c r="Q897" s="12">
        <f t="shared" si="2109"/>
        <v>0</v>
      </c>
      <c r="R897" s="12">
        <f t="shared" si="2017"/>
        <v>38512.392</v>
      </c>
      <c r="S897" s="12">
        <f t="shared" si="2018"/>
        <v>93360.4</v>
      </c>
      <c r="T897" s="12">
        <f t="shared" si="2019"/>
        <v>0</v>
      </c>
      <c r="U897" s="12">
        <f t="shared" ref="U897:V899" si="2110">U898</f>
        <v>0</v>
      </c>
      <c r="V897" s="12">
        <f t="shared" si="2110"/>
        <v>0</v>
      </c>
      <c r="W897" s="12">
        <f t="shared" si="2089"/>
        <v>38512.392</v>
      </c>
      <c r="X897" s="12">
        <f t="shared" si="2090"/>
        <v>93360.4</v>
      </c>
      <c r="Y897" s="12">
        <f t="shared" si="2091"/>
        <v>0</v>
      </c>
      <c r="Z897" s="12">
        <f t="shared" ref="Z897:AB899" si="2111">Z898</f>
        <v>0</v>
      </c>
      <c r="AA897" s="12">
        <f t="shared" si="2111"/>
        <v>0</v>
      </c>
      <c r="AB897" s="12">
        <f t="shared" si="2111"/>
        <v>0</v>
      </c>
      <c r="AC897" s="12">
        <f t="shared" si="2080"/>
        <v>38512.392</v>
      </c>
      <c r="AD897" s="12">
        <f t="shared" si="2081"/>
        <v>93360.4</v>
      </c>
      <c r="AE897" s="12">
        <f t="shared" si="2082"/>
        <v>0</v>
      </c>
      <c r="AF897" s="12">
        <f t="shared" ref="AF897:AG899" si="2112">AF898</f>
        <v>0</v>
      </c>
      <c r="AG897" s="12">
        <f t="shared" si="2112"/>
        <v>0</v>
      </c>
      <c r="AH897" s="12">
        <f t="shared" si="2063"/>
        <v>38512.392</v>
      </c>
      <c r="AI897" s="12">
        <f t="shared" si="2064"/>
        <v>93360.4</v>
      </c>
      <c r="AJ897" s="12">
        <f t="shared" si="2065"/>
        <v>0</v>
      </c>
      <c r="AK897" s="12">
        <f t="shared" ref="AK897:AQ899" si="2113">AK898</f>
        <v>30000</v>
      </c>
      <c r="AL897" s="12">
        <f t="shared" si="2113"/>
        <v>-30000</v>
      </c>
      <c r="AM897" s="12">
        <f t="shared" si="2113"/>
        <v>0</v>
      </c>
      <c r="AN897" s="12">
        <f t="shared" si="2023"/>
        <v>68512.391999999993</v>
      </c>
      <c r="AO897" s="12">
        <f t="shared" si="2024"/>
        <v>63360.399999999994</v>
      </c>
      <c r="AP897" s="12">
        <f t="shared" si="2025"/>
        <v>0</v>
      </c>
      <c r="AQ897" s="12">
        <f t="shared" si="2113"/>
        <v>0</v>
      </c>
      <c r="AR897" s="1"/>
    </row>
    <row r="898" spans="1:44" ht="47.25" customHeight="1" x14ac:dyDescent="0.25">
      <c r="A898" s="9" t="s">
        <v>23</v>
      </c>
      <c r="B898" s="11">
        <v>400</v>
      </c>
      <c r="C898" s="9"/>
      <c r="D898" s="9"/>
      <c r="E898" s="13" t="s">
        <v>433</v>
      </c>
      <c r="F898" s="12">
        <f t="shared" si="2108"/>
        <v>37717.300000000003</v>
      </c>
      <c r="G898" s="12">
        <f t="shared" si="2108"/>
        <v>93360.4</v>
      </c>
      <c r="H898" s="12">
        <f t="shared" si="2108"/>
        <v>0</v>
      </c>
      <c r="I898" s="12">
        <f t="shared" si="2108"/>
        <v>0</v>
      </c>
      <c r="J898" s="12">
        <f t="shared" si="2108"/>
        <v>0</v>
      </c>
      <c r="K898" s="12">
        <f t="shared" si="2108"/>
        <v>0</v>
      </c>
      <c r="L898" s="12">
        <f t="shared" si="2093"/>
        <v>37717.300000000003</v>
      </c>
      <c r="M898" s="12">
        <f t="shared" si="2094"/>
        <v>93360.4</v>
      </c>
      <c r="N898" s="12">
        <f t="shared" si="2095"/>
        <v>0</v>
      </c>
      <c r="O898" s="12">
        <f t="shared" si="2109"/>
        <v>795.09199999999998</v>
      </c>
      <c r="P898" s="12">
        <f t="shared" si="2109"/>
        <v>0</v>
      </c>
      <c r="Q898" s="12">
        <f t="shared" si="2109"/>
        <v>0</v>
      </c>
      <c r="R898" s="12">
        <f t="shared" si="2017"/>
        <v>38512.392</v>
      </c>
      <c r="S898" s="12">
        <f t="shared" si="2018"/>
        <v>93360.4</v>
      </c>
      <c r="T898" s="12">
        <f t="shared" si="2019"/>
        <v>0</v>
      </c>
      <c r="U898" s="12">
        <f t="shared" si="2110"/>
        <v>0</v>
      </c>
      <c r="V898" s="12">
        <f t="shared" si="2110"/>
        <v>0</v>
      </c>
      <c r="W898" s="12">
        <f t="shared" si="2089"/>
        <v>38512.392</v>
      </c>
      <c r="X898" s="12">
        <f t="shared" si="2090"/>
        <v>93360.4</v>
      </c>
      <c r="Y898" s="12">
        <f t="shared" si="2091"/>
        <v>0</v>
      </c>
      <c r="Z898" s="12">
        <f t="shared" si="2111"/>
        <v>0</v>
      </c>
      <c r="AA898" s="12">
        <f t="shared" si="2111"/>
        <v>0</v>
      </c>
      <c r="AB898" s="12">
        <f t="shared" si="2111"/>
        <v>0</v>
      </c>
      <c r="AC898" s="12">
        <f t="shared" si="2080"/>
        <v>38512.392</v>
      </c>
      <c r="AD898" s="12">
        <f t="shared" si="2081"/>
        <v>93360.4</v>
      </c>
      <c r="AE898" s="12">
        <f t="shared" si="2082"/>
        <v>0</v>
      </c>
      <c r="AF898" s="12">
        <f t="shared" si="2112"/>
        <v>0</v>
      </c>
      <c r="AG898" s="12">
        <f t="shared" si="2112"/>
        <v>0</v>
      </c>
      <c r="AH898" s="12">
        <f t="shared" si="2063"/>
        <v>38512.392</v>
      </c>
      <c r="AI898" s="12">
        <f t="shared" si="2064"/>
        <v>93360.4</v>
      </c>
      <c r="AJ898" s="12">
        <f t="shared" si="2065"/>
        <v>0</v>
      </c>
      <c r="AK898" s="12">
        <f t="shared" si="2113"/>
        <v>30000</v>
      </c>
      <c r="AL898" s="12">
        <f t="shared" si="2113"/>
        <v>-30000</v>
      </c>
      <c r="AM898" s="12">
        <f t="shared" si="2113"/>
        <v>0</v>
      </c>
      <c r="AN898" s="12">
        <f t="shared" si="2023"/>
        <v>68512.391999999993</v>
      </c>
      <c r="AO898" s="12">
        <f t="shared" si="2024"/>
        <v>63360.399999999994</v>
      </c>
      <c r="AP898" s="12">
        <f t="shared" si="2025"/>
        <v>0</v>
      </c>
      <c r="AQ898" s="12">
        <f t="shared" si="2113"/>
        <v>0</v>
      </c>
      <c r="AR898" s="1"/>
    </row>
    <row r="899" spans="1:44" ht="15.75" customHeight="1" x14ac:dyDescent="0.25">
      <c r="A899" s="9" t="s">
        <v>23</v>
      </c>
      <c r="B899" s="11">
        <v>410</v>
      </c>
      <c r="C899" s="9"/>
      <c r="D899" s="9"/>
      <c r="E899" s="13" t="s">
        <v>434</v>
      </c>
      <c r="F899" s="12">
        <f t="shared" si="2108"/>
        <v>37717.300000000003</v>
      </c>
      <c r="G899" s="12">
        <f t="shared" si="2108"/>
        <v>93360.4</v>
      </c>
      <c r="H899" s="12">
        <f t="shared" si="2108"/>
        <v>0</v>
      </c>
      <c r="I899" s="12">
        <f t="shared" si="2108"/>
        <v>0</v>
      </c>
      <c r="J899" s="12">
        <f t="shared" si="2108"/>
        <v>0</v>
      </c>
      <c r="K899" s="12">
        <f t="shared" si="2108"/>
        <v>0</v>
      </c>
      <c r="L899" s="12">
        <f t="shared" si="2093"/>
        <v>37717.300000000003</v>
      </c>
      <c r="M899" s="12">
        <f t="shared" si="2094"/>
        <v>93360.4</v>
      </c>
      <c r="N899" s="12">
        <f t="shared" si="2095"/>
        <v>0</v>
      </c>
      <c r="O899" s="12">
        <f t="shared" si="2109"/>
        <v>795.09199999999998</v>
      </c>
      <c r="P899" s="12">
        <f t="shared" si="2109"/>
        <v>0</v>
      </c>
      <c r="Q899" s="12">
        <f t="shared" si="2109"/>
        <v>0</v>
      </c>
      <c r="R899" s="12">
        <f t="shared" ref="R899:R966" si="2114">L899+O899</f>
        <v>38512.392</v>
      </c>
      <c r="S899" s="12">
        <f t="shared" ref="S899:S966" si="2115">M899+P899</f>
        <v>93360.4</v>
      </c>
      <c r="T899" s="12">
        <f t="shared" ref="T899:T966" si="2116">N899+Q899</f>
        <v>0</v>
      </c>
      <c r="U899" s="12">
        <f t="shared" si="2110"/>
        <v>0</v>
      </c>
      <c r="V899" s="12">
        <f t="shared" si="2110"/>
        <v>0</v>
      </c>
      <c r="W899" s="12">
        <f t="shared" si="2089"/>
        <v>38512.392</v>
      </c>
      <c r="X899" s="12">
        <f t="shared" si="2090"/>
        <v>93360.4</v>
      </c>
      <c r="Y899" s="12">
        <f t="shared" si="2091"/>
        <v>0</v>
      </c>
      <c r="Z899" s="12">
        <f t="shared" si="2111"/>
        <v>0</v>
      </c>
      <c r="AA899" s="12">
        <f t="shared" si="2111"/>
        <v>0</v>
      </c>
      <c r="AB899" s="12">
        <f t="shared" si="2111"/>
        <v>0</v>
      </c>
      <c r="AC899" s="12">
        <f t="shared" si="2080"/>
        <v>38512.392</v>
      </c>
      <c r="AD899" s="12">
        <f t="shared" si="2081"/>
        <v>93360.4</v>
      </c>
      <c r="AE899" s="12">
        <f t="shared" si="2082"/>
        <v>0</v>
      </c>
      <c r="AF899" s="12">
        <f t="shared" si="2112"/>
        <v>0</v>
      </c>
      <c r="AG899" s="12">
        <f t="shared" si="2112"/>
        <v>0</v>
      </c>
      <c r="AH899" s="12">
        <f t="shared" si="2063"/>
        <v>38512.392</v>
      </c>
      <c r="AI899" s="12">
        <f t="shared" si="2064"/>
        <v>93360.4</v>
      </c>
      <c r="AJ899" s="12">
        <f t="shared" si="2065"/>
        <v>0</v>
      </c>
      <c r="AK899" s="12">
        <f t="shared" si="2113"/>
        <v>30000</v>
      </c>
      <c r="AL899" s="12">
        <f t="shared" si="2113"/>
        <v>-30000</v>
      </c>
      <c r="AM899" s="12">
        <f t="shared" si="2113"/>
        <v>0</v>
      </c>
      <c r="AN899" s="12">
        <f t="shared" si="2023"/>
        <v>68512.391999999993</v>
      </c>
      <c r="AO899" s="12">
        <f t="shared" si="2024"/>
        <v>63360.399999999994</v>
      </c>
      <c r="AP899" s="12">
        <f t="shared" si="2025"/>
        <v>0</v>
      </c>
      <c r="AQ899" s="12">
        <f t="shared" si="2113"/>
        <v>0</v>
      </c>
      <c r="AR899" s="1"/>
    </row>
    <row r="900" spans="1:44" ht="15.75" customHeight="1" x14ac:dyDescent="0.25">
      <c r="A900" s="9" t="s">
        <v>23</v>
      </c>
      <c r="B900" s="11">
        <v>410</v>
      </c>
      <c r="C900" s="9" t="s">
        <v>196</v>
      </c>
      <c r="D900" s="9" t="s">
        <v>185</v>
      </c>
      <c r="E900" s="13" t="s">
        <v>405</v>
      </c>
      <c r="F900" s="12">
        <v>37717.300000000003</v>
      </c>
      <c r="G900" s="12">
        <v>93360.4</v>
      </c>
      <c r="H900" s="12"/>
      <c r="I900" s="12"/>
      <c r="J900" s="12"/>
      <c r="K900" s="12"/>
      <c r="L900" s="12">
        <f t="shared" si="2093"/>
        <v>37717.300000000003</v>
      </c>
      <c r="M900" s="12">
        <f t="shared" si="2094"/>
        <v>93360.4</v>
      </c>
      <c r="N900" s="12">
        <f t="shared" si="2095"/>
        <v>0</v>
      </c>
      <c r="O900" s="12">
        <v>795.09199999999998</v>
      </c>
      <c r="P900" s="12"/>
      <c r="Q900" s="12"/>
      <c r="R900" s="12">
        <f t="shared" si="2114"/>
        <v>38512.392</v>
      </c>
      <c r="S900" s="12">
        <f t="shared" si="2115"/>
        <v>93360.4</v>
      </c>
      <c r="T900" s="12">
        <f t="shared" si="2116"/>
        <v>0</v>
      </c>
      <c r="U900" s="12"/>
      <c r="V900" s="12"/>
      <c r="W900" s="12">
        <f t="shared" si="2089"/>
        <v>38512.392</v>
      </c>
      <c r="X900" s="12">
        <f t="shared" si="2090"/>
        <v>93360.4</v>
      </c>
      <c r="Y900" s="12">
        <f t="shared" si="2091"/>
        <v>0</v>
      </c>
      <c r="Z900" s="12"/>
      <c r="AA900" s="12"/>
      <c r="AB900" s="12"/>
      <c r="AC900" s="12">
        <f t="shared" si="2080"/>
        <v>38512.392</v>
      </c>
      <c r="AD900" s="12">
        <f t="shared" si="2081"/>
        <v>93360.4</v>
      </c>
      <c r="AE900" s="12">
        <f t="shared" si="2082"/>
        <v>0</v>
      </c>
      <c r="AF900" s="12"/>
      <c r="AG900" s="12"/>
      <c r="AH900" s="12">
        <f t="shared" si="2063"/>
        <v>38512.392</v>
      </c>
      <c r="AI900" s="12">
        <f t="shared" si="2064"/>
        <v>93360.4</v>
      </c>
      <c r="AJ900" s="12">
        <f t="shared" si="2065"/>
        <v>0</v>
      </c>
      <c r="AK900" s="12">
        <v>30000</v>
      </c>
      <c r="AL900" s="12">
        <v>-30000</v>
      </c>
      <c r="AM900" s="12"/>
      <c r="AN900" s="12">
        <f t="shared" si="2023"/>
        <v>68512.391999999993</v>
      </c>
      <c r="AO900" s="12">
        <f t="shared" si="2024"/>
        <v>63360.399999999994</v>
      </c>
      <c r="AP900" s="12">
        <f t="shared" si="2025"/>
        <v>0</v>
      </c>
      <c r="AQ900" s="12"/>
      <c r="AR900" s="1"/>
    </row>
    <row r="901" spans="1:44" ht="15.75" hidden="1" customHeight="1" x14ac:dyDescent="0.25">
      <c r="A901" s="9" t="s">
        <v>1017</v>
      </c>
      <c r="B901" s="11"/>
      <c r="C901" s="9"/>
      <c r="D901" s="9"/>
      <c r="E901" s="17" t="s">
        <v>1101</v>
      </c>
      <c r="F901" s="12">
        <f>F902</f>
        <v>0</v>
      </c>
      <c r="G901" s="12">
        <f t="shared" ref="G901:AQ903" si="2117">G902</f>
        <v>7443.5</v>
      </c>
      <c r="H901" s="12">
        <f t="shared" si="2117"/>
        <v>0</v>
      </c>
      <c r="I901" s="12">
        <f t="shared" si="2117"/>
        <v>0</v>
      </c>
      <c r="J901" s="12">
        <f t="shared" si="2117"/>
        <v>0</v>
      </c>
      <c r="K901" s="12">
        <f t="shared" si="2117"/>
        <v>0</v>
      </c>
      <c r="L901" s="12">
        <f t="shared" si="2093"/>
        <v>0</v>
      </c>
      <c r="M901" s="12">
        <f t="shared" si="2094"/>
        <v>7443.5</v>
      </c>
      <c r="N901" s="12">
        <f t="shared" si="2095"/>
        <v>0</v>
      </c>
      <c r="O901" s="12">
        <f t="shared" si="2117"/>
        <v>0</v>
      </c>
      <c r="P901" s="12">
        <f t="shared" si="2117"/>
        <v>0</v>
      </c>
      <c r="Q901" s="12">
        <f t="shared" si="2117"/>
        <v>0</v>
      </c>
      <c r="R901" s="12">
        <f t="shared" si="2114"/>
        <v>0</v>
      </c>
      <c r="S901" s="12">
        <f t="shared" si="2115"/>
        <v>7443.5</v>
      </c>
      <c r="T901" s="12">
        <f t="shared" si="2116"/>
        <v>0</v>
      </c>
      <c r="U901" s="12">
        <f t="shared" si="2117"/>
        <v>0</v>
      </c>
      <c r="V901" s="12">
        <f t="shared" si="2117"/>
        <v>0</v>
      </c>
      <c r="W901" s="12">
        <f t="shared" si="2089"/>
        <v>0</v>
      </c>
      <c r="X901" s="12">
        <f t="shared" si="2090"/>
        <v>7443.5</v>
      </c>
      <c r="Y901" s="12">
        <f t="shared" si="2091"/>
        <v>0</v>
      </c>
      <c r="Z901" s="12">
        <f t="shared" si="2117"/>
        <v>0</v>
      </c>
      <c r="AA901" s="12">
        <f t="shared" si="2117"/>
        <v>0</v>
      </c>
      <c r="AB901" s="12">
        <f t="shared" si="2117"/>
        <v>0</v>
      </c>
      <c r="AC901" s="12">
        <f t="shared" si="2080"/>
        <v>0</v>
      </c>
      <c r="AD901" s="12">
        <f t="shared" si="2081"/>
        <v>7443.5</v>
      </c>
      <c r="AE901" s="12">
        <f t="shared" si="2082"/>
        <v>0</v>
      </c>
      <c r="AF901" s="12">
        <f t="shared" si="2117"/>
        <v>0</v>
      </c>
      <c r="AG901" s="12">
        <f t="shared" si="2117"/>
        <v>0</v>
      </c>
      <c r="AH901" s="12">
        <f t="shared" si="2063"/>
        <v>0</v>
      </c>
      <c r="AI901" s="12">
        <f t="shared" si="2064"/>
        <v>7443.5</v>
      </c>
      <c r="AJ901" s="12">
        <f t="shared" si="2065"/>
        <v>0</v>
      </c>
      <c r="AK901" s="12">
        <f t="shared" si="2117"/>
        <v>0</v>
      </c>
      <c r="AL901" s="12">
        <f t="shared" si="2117"/>
        <v>0</v>
      </c>
      <c r="AM901" s="12">
        <f t="shared" si="2117"/>
        <v>0</v>
      </c>
      <c r="AN901" s="12">
        <f t="shared" si="2023"/>
        <v>0</v>
      </c>
      <c r="AO901" s="12">
        <f t="shared" si="2024"/>
        <v>7443.5</v>
      </c>
      <c r="AP901" s="12">
        <f t="shared" si="2025"/>
        <v>0</v>
      </c>
      <c r="AQ901" s="12">
        <f t="shared" si="2117"/>
        <v>0</v>
      </c>
      <c r="AR901" s="52">
        <v>0</v>
      </c>
    </row>
    <row r="902" spans="1:44" ht="47.25" hidden="1" customHeight="1" x14ac:dyDescent="0.25">
      <c r="A902" s="9" t="s">
        <v>1017</v>
      </c>
      <c r="B902" s="11">
        <v>400</v>
      </c>
      <c r="C902" s="9"/>
      <c r="D902" s="9"/>
      <c r="E902" s="13" t="s">
        <v>433</v>
      </c>
      <c r="F902" s="12">
        <f>F903</f>
        <v>0</v>
      </c>
      <c r="G902" s="12">
        <f t="shared" si="2117"/>
        <v>7443.5</v>
      </c>
      <c r="H902" s="12">
        <f t="shared" si="2117"/>
        <v>0</v>
      </c>
      <c r="I902" s="12">
        <f t="shared" si="2117"/>
        <v>0</v>
      </c>
      <c r="J902" s="12">
        <f t="shared" si="2117"/>
        <v>0</v>
      </c>
      <c r="K902" s="12">
        <f t="shared" si="2117"/>
        <v>0</v>
      </c>
      <c r="L902" s="12">
        <f t="shared" si="2093"/>
        <v>0</v>
      </c>
      <c r="M902" s="12">
        <f t="shared" si="2094"/>
        <v>7443.5</v>
      </c>
      <c r="N902" s="12">
        <f t="shared" si="2095"/>
        <v>0</v>
      </c>
      <c r="O902" s="12">
        <f t="shared" si="2117"/>
        <v>0</v>
      </c>
      <c r="P902" s="12">
        <f t="shared" si="2117"/>
        <v>0</v>
      </c>
      <c r="Q902" s="12">
        <f t="shared" si="2117"/>
        <v>0</v>
      </c>
      <c r="R902" s="12">
        <f t="shared" si="2114"/>
        <v>0</v>
      </c>
      <c r="S902" s="12">
        <f t="shared" si="2115"/>
        <v>7443.5</v>
      </c>
      <c r="T902" s="12">
        <f t="shared" si="2116"/>
        <v>0</v>
      </c>
      <c r="U902" s="12">
        <f t="shared" si="2117"/>
        <v>0</v>
      </c>
      <c r="V902" s="12">
        <f t="shared" si="2117"/>
        <v>0</v>
      </c>
      <c r="W902" s="12">
        <f t="shared" si="2089"/>
        <v>0</v>
      </c>
      <c r="X902" s="12">
        <f t="shared" si="2090"/>
        <v>7443.5</v>
      </c>
      <c r="Y902" s="12">
        <f t="shared" si="2091"/>
        <v>0</v>
      </c>
      <c r="Z902" s="12">
        <f t="shared" si="2117"/>
        <v>0</v>
      </c>
      <c r="AA902" s="12">
        <f t="shared" si="2117"/>
        <v>0</v>
      </c>
      <c r="AB902" s="12">
        <f t="shared" si="2117"/>
        <v>0</v>
      </c>
      <c r="AC902" s="12">
        <f t="shared" si="2080"/>
        <v>0</v>
      </c>
      <c r="AD902" s="12">
        <f t="shared" si="2081"/>
        <v>7443.5</v>
      </c>
      <c r="AE902" s="12">
        <f t="shared" si="2082"/>
        <v>0</v>
      </c>
      <c r="AF902" s="12">
        <f t="shared" si="2117"/>
        <v>0</v>
      </c>
      <c r="AG902" s="12">
        <f t="shared" si="2117"/>
        <v>0</v>
      </c>
      <c r="AH902" s="12">
        <f t="shared" si="2063"/>
        <v>0</v>
      </c>
      <c r="AI902" s="12">
        <f t="shared" si="2064"/>
        <v>7443.5</v>
      </c>
      <c r="AJ902" s="12">
        <f t="shared" si="2065"/>
        <v>0</v>
      </c>
      <c r="AK902" s="12">
        <f t="shared" si="2117"/>
        <v>0</v>
      </c>
      <c r="AL902" s="12">
        <f t="shared" si="2117"/>
        <v>0</v>
      </c>
      <c r="AM902" s="12">
        <f t="shared" si="2117"/>
        <v>0</v>
      </c>
      <c r="AN902" s="12">
        <f t="shared" si="2023"/>
        <v>0</v>
      </c>
      <c r="AO902" s="12">
        <f t="shared" si="2024"/>
        <v>7443.5</v>
      </c>
      <c r="AP902" s="12">
        <f t="shared" si="2025"/>
        <v>0</v>
      </c>
      <c r="AQ902" s="12">
        <f t="shared" si="2117"/>
        <v>0</v>
      </c>
      <c r="AR902" s="52">
        <v>0</v>
      </c>
    </row>
    <row r="903" spans="1:44" ht="15.75" hidden="1" customHeight="1" x14ac:dyDescent="0.25">
      <c r="A903" s="9" t="s">
        <v>1017</v>
      </c>
      <c r="B903" s="11">
        <v>410</v>
      </c>
      <c r="C903" s="9"/>
      <c r="D903" s="9"/>
      <c r="E903" s="13" t="s">
        <v>434</v>
      </c>
      <c r="F903" s="12">
        <f>F904</f>
        <v>0</v>
      </c>
      <c r="G903" s="12">
        <f t="shared" si="2117"/>
        <v>7443.5</v>
      </c>
      <c r="H903" s="12">
        <f t="shared" si="2117"/>
        <v>0</v>
      </c>
      <c r="I903" s="12">
        <f t="shared" si="2117"/>
        <v>0</v>
      </c>
      <c r="J903" s="12">
        <f t="shared" si="2117"/>
        <v>0</v>
      </c>
      <c r="K903" s="12">
        <f t="shared" si="2117"/>
        <v>0</v>
      </c>
      <c r="L903" s="12">
        <f t="shared" si="2093"/>
        <v>0</v>
      </c>
      <c r="M903" s="12">
        <f t="shared" si="2094"/>
        <v>7443.5</v>
      </c>
      <c r="N903" s="12">
        <f t="shared" si="2095"/>
        <v>0</v>
      </c>
      <c r="O903" s="12">
        <f t="shared" si="2117"/>
        <v>0</v>
      </c>
      <c r="P903" s="12">
        <f t="shared" si="2117"/>
        <v>0</v>
      </c>
      <c r="Q903" s="12">
        <f t="shared" si="2117"/>
        <v>0</v>
      </c>
      <c r="R903" s="12">
        <f t="shared" si="2114"/>
        <v>0</v>
      </c>
      <c r="S903" s="12">
        <f t="shared" si="2115"/>
        <v>7443.5</v>
      </c>
      <c r="T903" s="12">
        <f t="shared" si="2116"/>
        <v>0</v>
      </c>
      <c r="U903" s="12">
        <f t="shared" si="2117"/>
        <v>0</v>
      </c>
      <c r="V903" s="12">
        <f t="shared" si="2117"/>
        <v>0</v>
      </c>
      <c r="W903" s="12">
        <f t="shared" si="2089"/>
        <v>0</v>
      </c>
      <c r="X903" s="12">
        <f t="shared" si="2090"/>
        <v>7443.5</v>
      </c>
      <c r="Y903" s="12">
        <f t="shared" si="2091"/>
        <v>0</v>
      </c>
      <c r="Z903" s="12">
        <f t="shared" si="2117"/>
        <v>0</v>
      </c>
      <c r="AA903" s="12">
        <f t="shared" si="2117"/>
        <v>0</v>
      </c>
      <c r="AB903" s="12">
        <f t="shared" si="2117"/>
        <v>0</v>
      </c>
      <c r="AC903" s="12">
        <f t="shared" si="2080"/>
        <v>0</v>
      </c>
      <c r="AD903" s="12">
        <f t="shared" si="2081"/>
        <v>7443.5</v>
      </c>
      <c r="AE903" s="12">
        <f t="shared" si="2082"/>
        <v>0</v>
      </c>
      <c r="AF903" s="12">
        <f t="shared" si="2117"/>
        <v>0</v>
      </c>
      <c r="AG903" s="12">
        <f t="shared" si="2117"/>
        <v>0</v>
      </c>
      <c r="AH903" s="12">
        <f t="shared" si="2063"/>
        <v>0</v>
      </c>
      <c r="AI903" s="12">
        <f t="shared" si="2064"/>
        <v>7443.5</v>
      </c>
      <c r="AJ903" s="12">
        <f t="shared" si="2065"/>
        <v>0</v>
      </c>
      <c r="AK903" s="12">
        <f t="shared" si="2117"/>
        <v>0</v>
      </c>
      <c r="AL903" s="12">
        <f t="shared" si="2117"/>
        <v>0</v>
      </c>
      <c r="AM903" s="12">
        <f t="shared" si="2117"/>
        <v>0</v>
      </c>
      <c r="AN903" s="12">
        <f t="shared" si="2023"/>
        <v>0</v>
      </c>
      <c r="AO903" s="12">
        <f t="shared" si="2024"/>
        <v>7443.5</v>
      </c>
      <c r="AP903" s="12">
        <f t="shared" si="2025"/>
        <v>0</v>
      </c>
      <c r="AQ903" s="12">
        <f t="shared" si="2117"/>
        <v>0</v>
      </c>
      <c r="AR903" s="52">
        <v>0</v>
      </c>
    </row>
    <row r="904" spans="1:44" ht="15.75" hidden="1" customHeight="1" x14ac:dyDescent="0.25">
      <c r="A904" s="9" t="s">
        <v>1017</v>
      </c>
      <c r="B904" s="11">
        <v>410</v>
      </c>
      <c r="C904" s="9" t="s">
        <v>196</v>
      </c>
      <c r="D904" s="9" t="s">
        <v>185</v>
      </c>
      <c r="E904" s="13" t="s">
        <v>405</v>
      </c>
      <c r="F904" s="12"/>
      <c r="G904" s="12">
        <v>7443.5</v>
      </c>
      <c r="H904" s="12"/>
      <c r="I904" s="12"/>
      <c r="J904" s="12"/>
      <c r="K904" s="12"/>
      <c r="L904" s="12">
        <f t="shared" si="2093"/>
        <v>0</v>
      </c>
      <c r="M904" s="12">
        <f t="shared" si="2094"/>
        <v>7443.5</v>
      </c>
      <c r="N904" s="12">
        <f t="shared" si="2095"/>
        <v>0</v>
      </c>
      <c r="O904" s="12"/>
      <c r="P904" s="12"/>
      <c r="Q904" s="12"/>
      <c r="R904" s="12">
        <f t="shared" si="2114"/>
        <v>0</v>
      </c>
      <c r="S904" s="12">
        <f t="shared" si="2115"/>
        <v>7443.5</v>
      </c>
      <c r="T904" s="12">
        <f t="shared" si="2116"/>
        <v>0</v>
      </c>
      <c r="U904" s="12"/>
      <c r="V904" s="12"/>
      <c r="W904" s="12">
        <f t="shared" si="2089"/>
        <v>0</v>
      </c>
      <c r="X904" s="12">
        <f t="shared" si="2090"/>
        <v>7443.5</v>
      </c>
      <c r="Y904" s="12">
        <f t="shared" si="2091"/>
        <v>0</v>
      </c>
      <c r="Z904" s="12"/>
      <c r="AA904" s="12"/>
      <c r="AB904" s="12"/>
      <c r="AC904" s="12">
        <f t="shared" si="2080"/>
        <v>0</v>
      </c>
      <c r="AD904" s="12">
        <f t="shared" si="2081"/>
        <v>7443.5</v>
      </c>
      <c r="AE904" s="12">
        <f t="shared" si="2082"/>
        <v>0</v>
      </c>
      <c r="AF904" s="12"/>
      <c r="AG904" s="12"/>
      <c r="AH904" s="12">
        <f t="shared" si="2063"/>
        <v>0</v>
      </c>
      <c r="AI904" s="12">
        <f t="shared" si="2064"/>
        <v>7443.5</v>
      </c>
      <c r="AJ904" s="12">
        <f t="shared" si="2065"/>
        <v>0</v>
      </c>
      <c r="AK904" s="12"/>
      <c r="AL904" s="12"/>
      <c r="AM904" s="12"/>
      <c r="AN904" s="12">
        <f t="shared" si="2023"/>
        <v>0</v>
      </c>
      <c r="AO904" s="12">
        <f t="shared" si="2024"/>
        <v>7443.5</v>
      </c>
      <c r="AP904" s="12">
        <f t="shared" si="2025"/>
        <v>0</v>
      </c>
      <c r="AQ904" s="12"/>
      <c r="AR904" s="52">
        <v>0</v>
      </c>
    </row>
    <row r="905" spans="1:44" s="3" customFormat="1" ht="78.75" customHeight="1" x14ac:dyDescent="0.25">
      <c r="A905" s="7" t="s">
        <v>266</v>
      </c>
      <c r="B905" s="6"/>
      <c r="C905" s="7"/>
      <c r="D905" s="7"/>
      <c r="E905" s="14" t="s">
        <v>737</v>
      </c>
      <c r="F905" s="8">
        <f>F906+F948</f>
        <v>1215721.5</v>
      </c>
      <c r="G905" s="8">
        <f>G906+G948</f>
        <v>1111321.2</v>
      </c>
      <c r="H905" s="8">
        <f>H906+H948</f>
        <v>1111321.2</v>
      </c>
      <c r="I905" s="8">
        <f t="shared" ref="I905:K905" si="2118">I906+I948</f>
        <v>7000</v>
      </c>
      <c r="J905" s="8">
        <f t="shared" si="2118"/>
        <v>0</v>
      </c>
      <c r="K905" s="8">
        <f t="shared" si="2118"/>
        <v>0</v>
      </c>
      <c r="L905" s="8">
        <f t="shared" si="2093"/>
        <v>1222721.5</v>
      </c>
      <c r="M905" s="8">
        <f t="shared" si="2094"/>
        <v>1111321.2</v>
      </c>
      <c r="N905" s="8">
        <f t="shared" si="2095"/>
        <v>1111321.2</v>
      </c>
      <c r="O905" s="8">
        <f t="shared" ref="O905:Q905" si="2119">O906+O948</f>
        <v>106156.227</v>
      </c>
      <c r="P905" s="8">
        <f t="shared" si="2119"/>
        <v>0</v>
      </c>
      <c r="Q905" s="8">
        <f t="shared" si="2119"/>
        <v>0</v>
      </c>
      <c r="R905" s="12">
        <f t="shared" si="2114"/>
        <v>1328877.727</v>
      </c>
      <c r="S905" s="12">
        <f t="shared" si="2115"/>
        <v>1111321.2</v>
      </c>
      <c r="T905" s="12">
        <f t="shared" si="2116"/>
        <v>1111321.2</v>
      </c>
      <c r="U905" s="8">
        <f t="shared" ref="U905:V905" si="2120">U906+U948</f>
        <v>0</v>
      </c>
      <c r="V905" s="8">
        <f t="shared" si="2120"/>
        <v>0</v>
      </c>
      <c r="W905" s="12">
        <f t="shared" si="2089"/>
        <v>1328877.727</v>
      </c>
      <c r="X905" s="12">
        <f t="shared" si="2090"/>
        <v>1111321.2</v>
      </c>
      <c r="Y905" s="12">
        <f t="shared" si="2091"/>
        <v>1111321.2</v>
      </c>
      <c r="Z905" s="8">
        <f t="shared" ref="Z905:AB905" si="2121">Z906+Z948</f>
        <v>1210.1179999999999</v>
      </c>
      <c r="AA905" s="8">
        <f t="shared" si="2121"/>
        <v>3640.0529999999999</v>
      </c>
      <c r="AB905" s="8">
        <f t="shared" si="2121"/>
        <v>0</v>
      </c>
      <c r="AC905" s="12">
        <f t="shared" si="2080"/>
        <v>1330087.845</v>
      </c>
      <c r="AD905" s="12">
        <f t="shared" si="2081"/>
        <v>1114961.253</v>
      </c>
      <c r="AE905" s="12">
        <f t="shared" si="2082"/>
        <v>1111321.2</v>
      </c>
      <c r="AF905" s="8">
        <f t="shared" ref="AF905:AG905" si="2122">AF906+AF948</f>
        <v>0</v>
      </c>
      <c r="AG905" s="8">
        <f t="shared" si="2122"/>
        <v>0</v>
      </c>
      <c r="AH905" s="8">
        <f t="shared" si="2063"/>
        <v>1330087.845</v>
      </c>
      <c r="AI905" s="8">
        <f t="shared" si="2064"/>
        <v>1114961.253</v>
      </c>
      <c r="AJ905" s="8">
        <f t="shared" si="2065"/>
        <v>1111321.2</v>
      </c>
      <c r="AK905" s="8">
        <f>AK906+AK948</f>
        <v>16841.641</v>
      </c>
      <c r="AL905" s="8">
        <f>AL906+AL948</f>
        <v>9175.1</v>
      </c>
      <c r="AM905" s="8">
        <f>AM906+AM948</f>
        <v>9175.1</v>
      </c>
      <c r="AN905" s="8">
        <f t="shared" si="2023"/>
        <v>1346929.486</v>
      </c>
      <c r="AO905" s="8">
        <f t="shared" si="2024"/>
        <v>1124136.3530000001</v>
      </c>
      <c r="AP905" s="8">
        <f t="shared" si="2025"/>
        <v>1120496.3</v>
      </c>
      <c r="AQ905" s="8">
        <f>AQ906+AQ948</f>
        <v>0</v>
      </c>
      <c r="AR905" s="52"/>
    </row>
    <row r="906" spans="1:44" s="26" customFormat="1" ht="47.25" customHeight="1" x14ac:dyDescent="0.25">
      <c r="A906" s="27" t="s">
        <v>267</v>
      </c>
      <c r="B906" s="28"/>
      <c r="C906" s="27"/>
      <c r="D906" s="27"/>
      <c r="E906" s="23" t="s">
        <v>509</v>
      </c>
      <c r="F906" s="29">
        <f>F907+F911+F922+F935+F940</f>
        <v>312837.5</v>
      </c>
      <c r="G906" s="29">
        <f>G907+G911+G922+G935+G940</f>
        <v>222024.3</v>
      </c>
      <c r="H906" s="29">
        <f>H907+H911+H922+H935+H940</f>
        <v>222024.3</v>
      </c>
      <c r="I906" s="29">
        <f t="shared" ref="I906:K906" si="2123">I907+I911+I922+I935+I940</f>
        <v>7000</v>
      </c>
      <c r="J906" s="29">
        <f t="shared" si="2123"/>
        <v>0</v>
      </c>
      <c r="K906" s="29">
        <f t="shared" si="2123"/>
        <v>0</v>
      </c>
      <c r="L906" s="29">
        <f t="shared" si="2093"/>
        <v>319837.5</v>
      </c>
      <c r="M906" s="29">
        <f t="shared" si="2094"/>
        <v>222024.3</v>
      </c>
      <c r="N906" s="29">
        <f t="shared" si="2095"/>
        <v>222024.3</v>
      </c>
      <c r="O906" s="29">
        <f t="shared" ref="O906:Q906" si="2124">O907+O911+O922+O935+O940</f>
        <v>6398.8</v>
      </c>
      <c r="P906" s="29">
        <f t="shared" si="2124"/>
        <v>0</v>
      </c>
      <c r="Q906" s="29">
        <f t="shared" si="2124"/>
        <v>0</v>
      </c>
      <c r="R906" s="12">
        <f t="shared" si="2114"/>
        <v>326236.3</v>
      </c>
      <c r="S906" s="12">
        <f t="shared" si="2115"/>
        <v>222024.3</v>
      </c>
      <c r="T906" s="12">
        <f t="shared" si="2116"/>
        <v>222024.3</v>
      </c>
      <c r="U906" s="29">
        <f t="shared" ref="U906:V906" si="2125">U907+U911+U922+U935+U940</f>
        <v>0</v>
      </c>
      <c r="V906" s="29">
        <f t="shared" si="2125"/>
        <v>0</v>
      </c>
      <c r="W906" s="12">
        <f t="shared" si="2089"/>
        <v>326236.3</v>
      </c>
      <c r="X906" s="12">
        <f t="shared" si="2090"/>
        <v>222024.3</v>
      </c>
      <c r="Y906" s="12">
        <f t="shared" si="2091"/>
        <v>222024.3</v>
      </c>
      <c r="Z906" s="29">
        <f t="shared" ref="Z906:AB906" si="2126">Z907+Z911+Z922+Z935+Z940</f>
        <v>-1399.335</v>
      </c>
      <c r="AA906" s="29">
        <f t="shared" si="2126"/>
        <v>0</v>
      </c>
      <c r="AB906" s="29">
        <f t="shared" si="2126"/>
        <v>0</v>
      </c>
      <c r="AC906" s="12">
        <f t="shared" si="2080"/>
        <v>324836.96499999997</v>
      </c>
      <c r="AD906" s="12">
        <f t="shared" si="2081"/>
        <v>222024.3</v>
      </c>
      <c r="AE906" s="12">
        <f t="shared" si="2082"/>
        <v>222024.3</v>
      </c>
      <c r="AF906" s="29">
        <f t="shared" ref="AF906:AG906" si="2127">AF907+AF911+AF922+AF935+AF940</f>
        <v>0</v>
      </c>
      <c r="AG906" s="29">
        <f t="shared" si="2127"/>
        <v>0</v>
      </c>
      <c r="AH906" s="29">
        <f t="shared" si="2063"/>
        <v>324836.96499999997</v>
      </c>
      <c r="AI906" s="29">
        <f t="shared" si="2064"/>
        <v>222024.3</v>
      </c>
      <c r="AJ906" s="29">
        <f t="shared" si="2065"/>
        <v>222024.3</v>
      </c>
      <c r="AK906" s="29">
        <f>AK907+AK911+AK922+AK935+AK940</f>
        <v>17565.8</v>
      </c>
      <c r="AL906" s="29">
        <f>AL907+AL911+AL922+AL935+AL940</f>
        <v>9175.1</v>
      </c>
      <c r="AM906" s="29">
        <f>AM907+AM911+AM922+AM935+AM940</f>
        <v>9175.1</v>
      </c>
      <c r="AN906" s="29">
        <f t="shared" si="2023"/>
        <v>342402.76499999996</v>
      </c>
      <c r="AO906" s="29">
        <f t="shared" si="2024"/>
        <v>231199.4</v>
      </c>
      <c r="AP906" s="29">
        <f t="shared" si="2025"/>
        <v>231199.4</v>
      </c>
      <c r="AQ906" s="29">
        <f>AQ907+AQ911+AQ922+AQ935+AQ940</f>
        <v>0</v>
      </c>
      <c r="AR906" s="25"/>
    </row>
    <row r="907" spans="1:44" ht="78.75" customHeight="1" x14ac:dyDescent="0.25">
      <c r="A907" s="9" t="s">
        <v>32</v>
      </c>
      <c r="B907" s="11"/>
      <c r="C907" s="9"/>
      <c r="D907" s="9"/>
      <c r="E907" s="13" t="s">
        <v>510</v>
      </c>
      <c r="F907" s="12">
        <f t="shared" ref="F907:K909" si="2128">F908</f>
        <v>112216.1</v>
      </c>
      <c r="G907" s="12">
        <f t="shared" si="2128"/>
        <v>112382.39999999999</v>
      </c>
      <c r="H907" s="12">
        <f t="shared" si="2128"/>
        <v>112382.39999999999</v>
      </c>
      <c r="I907" s="12">
        <f t="shared" si="2128"/>
        <v>7000</v>
      </c>
      <c r="J907" s="12">
        <f t="shared" si="2128"/>
        <v>0</v>
      </c>
      <c r="K907" s="12">
        <f t="shared" si="2128"/>
        <v>0</v>
      </c>
      <c r="L907" s="12">
        <f t="shared" si="2093"/>
        <v>119216.1</v>
      </c>
      <c r="M907" s="12">
        <f t="shared" si="2094"/>
        <v>112382.39999999999</v>
      </c>
      <c r="N907" s="12">
        <f t="shared" si="2095"/>
        <v>112382.39999999999</v>
      </c>
      <c r="O907" s="12">
        <f t="shared" ref="O907:Q909" si="2129">O908</f>
        <v>0</v>
      </c>
      <c r="P907" s="12">
        <f t="shared" si="2129"/>
        <v>0</v>
      </c>
      <c r="Q907" s="12">
        <f t="shared" si="2129"/>
        <v>0</v>
      </c>
      <c r="R907" s="12">
        <f t="shared" si="2114"/>
        <v>119216.1</v>
      </c>
      <c r="S907" s="12">
        <f t="shared" si="2115"/>
        <v>112382.39999999999</v>
      </c>
      <c r="T907" s="12">
        <f t="shared" si="2116"/>
        <v>112382.39999999999</v>
      </c>
      <c r="U907" s="12">
        <f t="shared" ref="U907:V909" si="2130">U908</f>
        <v>0</v>
      </c>
      <c r="V907" s="12">
        <f t="shared" si="2130"/>
        <v>0</v>
      </c>
      <c r="W907" s="12">
        <f t="shared" si="2089"/>
        <v>119216.1</v>
      </c>
      <c r="X907" s="12">
        <f t="shared" si="2090"/>
        <v>112382.39999999999</v>
      </c>
      <c r="Y907" s="12">
        <f t="shared" si="2091"/>
        <v>112382.39999999999</v>
      </c>
      <c r="Z907" s="12">
        <f t="shared" ref="Z907:AB909" si="2131">Z908</f>
        <v>-3332.857</v>
      </c>
      <c r="AA907" s="12">
        <f t="shared" si="2131"/>
        <v>0</v>
      </c>
      <c r="AB907" s="12">
        <f t="shared" si="2131"/>
        <v>0</v>
      </c>
      <c r="AC907" s="12">
        <f t="shared" si="2080"/>
        <v>115883.243</v>
      </c>
      <c r="AD907" s="12">
        <f t="shared" si="2081"/>
        <v>112382.39999999999</v>
      </c>
      <c r="AE907" s="12">
        <f t="shared" si="2082"/>
        <v>112382.39999999999</v>
      </c>
      <c r="AF907" s="12">
        <f t="shared" ref="AF907:AG909" si="2132">AF908</f>
        <v>0</v>
      </c>
      <c r="AG907" s="12">
        <f t="shared" si="2132"/>
        <v>0</v>
      </c>
      <c r="AH907" s="12">
        <f t="shared" si="2063"/>
        <v>115883.243</v>
      </c>
      <c r="AI907" s="12">
        <f t="shared" si="2064"/>
        <v>112382.39999999999</v>
      </c>
      <c r="AJ907" s="12">
        <f t="shared" si="2065"/>
        <v>112382.39999999999</v>
      </c>
      <c r="AK907" s="12">
        <f t="shared" ref="AK907:AQ909" si="2133">AK908</f>
        <v>0</v>
      </c>
      <c r="AL907" s="12">
        <f t="shared" si="2133"/>
        <v>0</v>
      </c>
      <c r="AM907" s="12">
        <f t="shared" si="2133"/>
        <v>0</v>
      </c>
      <c r="AN907" s="12">
        <f t="shared" si="2023"/>
        <v>115883.243</v>
      </c>
      <c r="AO907" s="12">
        <f t="shared" si="2024"/>
        <v>112382.39999999999</v>
      </c>
      <c r="AP907" s="12">
        <f t="shared" si="2025"/>
        <v>112382.39999999999</v>
      </c>
      <c r="AQ907" s="12">
        <f t="shared" si="2133"/>
        <v>0</v>
      </c>
      <c r="AR907" s="1"/>
    </row>
    <row r="908" spans="1:44" ht="47.25" customHeight="1" x14ac:dyDescent="0.25">
      <c r="A908" s="9" t="s">
        <v>32</v>
      </c>
      <c r="B908" s="11">
        <v>200</v>
      </c>
      <c r="C908" s="9"/>
      <c r="D908" s="9"/>
      <c r="E908" s="13" t="s">
        <v>426</v>
      </c>
      <c r="F908" s="12">
        <f t="shared" si="2128"/>
        <v>112216.1</v>
      </c>
      <c r="G908" s="12">
        <f t="shared" si="2128"/>
        <v>112382.39999999999</v>
      </c>
      <c r="H908" s="12">
        <f t="shared" si="2128"/>
        <v>112382.39999999999</v>
      </c>
      <c r="I908" s="12">
        <f t="shared" si="2128"/>
        <v>7000</v>
      </c>
      <c r="J908" s="12">
        <f t="shared" si="2128"/>
        <v>0</v>
      </c>
      <c r="K908" s="12">
        <f t="shared" si="2128"/>
        <v>0</v>
      </c>
      <c r="L908" s="12">
        <f t="shared" si="2093"/>
        <v>119216.1</v>
      </c>
      <c r="M908" s="12">
        <f t="shared" si="2094"/>
        <v>112382.39999999999</v>
      </c>
      <c r="N908" s="12">
        <f t="shared" si="2095"/>
        <v>112382.39999999999</v>
      </c>
      <c r="O908" s="12">
        <f t="shared" si="2129"/>
        <v>0</v>
      </c>
      <c r="P908" s="12">
        <f t="shared" si="2129"/>
        <v>0</v>
      </c>
      <c r="Q908" s="12">
        <f t="shared" si="2129"/>
        <v>0</v>
      </c>
      <c r="R908" s="12">
        <f t="shared" si="2114"/>
        <v>119216.1</v>
      </c>
      <c r="S908" s="12">
        <f t="shared" si="2115"/>
        <v>112382.39999999999</v>
      </c>
      <c r="T908" s="12">
        <f t="shared" si="2116"/>
        <v>112382.39999999999</v>
      </c>
      <c r="U908" s="12">
        <f t="shared" si="2130"/>
        <v>0</v>
      </c>
      <c r="V908" s="12">
        <f t="shared" si="2130"/>
        <v>0</v>
      </c>
      <c r="W908" s="12">
        <f t="shared" si="2089"/>
        <v>119216.1</v>
      </c>
      <c r="X908" s="12">
        <f t="shared" si="2090"/>
        <v>112382.39999999999</v>
      </c>
      <c r="Y908" s="12">
        <f t="shared" si="2091"/>
        <v>112382.39999999999</v>
      </c>
      <c r="Z908" s="12">
        <f t="shared" si="2131"/>
        <v>-3332.857</v>
      </c>
      <c r="AA908" s="12">
        <f t="shared" si="2131"/>
        <v>0</v>
      </c>
      <c r="AB908" s="12">
        <f t="shared" si="2131"/>
        <v>0</v>
      </c>
      <c r="AC908" s="12">
        <f t="shared" si="2080"/>
        <v>115883.243</v>
      </c>
      <c r="AD908" s="12">
        <f t="shared" si="2081"/>
        <v>112382.39999999999</v>
      </c>
      <c r="AE908" s="12">
        <f t="shared" si="2082"/>
        <v>112382.39999999999</v>
      </c>
      <c r="AF908" s="12">
        <f t="shared" si="2132"/>
        <v>0</v>
      </c>
      <c r="AG908" s="12">
        <f t="shared" si="2132"/>
        <v>0</v>
      </c>
      <c r="AH908" s="12">
        <f t="shared" si="2063"/>
        <v>115883.243</v>
      </c>
      <c r="AI908" s="12">
        <f t="shared" si="2064"/>
        <v>112382.39999999999</v>
      </c>
      <c r="AJ908" s="12">
        <f t="shared" si="2065"/>
        <v>112382.39999999999</v>
      </c>
      <c r="AK908" s="12">
        <f t="shared" si="2133"/>
        <v>0</v>
      </c>
      <c r="AL908" s="12">
        <f t="shared" si="2133"/>
        <v>0</v>
      </c>
      <c r="AM908" s="12">
        <f t="shared" si="2133"/>
        <v>0</v>
      </c>
      <c r="AN908" s="12">
        <f t="shared" si="2023"/>
        <v>115883.243</v>
      </c>
      <c r="AO908" s="12">
        <f t="shared" si="2024"/>
        <v>112382.39999999999</v>
      </c>
      <c r="AP908" s="12">
        <f t="shared" si="2025"/>
        <v>112382.39999999999</v>
      </c>
      <c r="AQ908" s="12">
        <f t="shared" si="2133"/>
        <v>0</v>
      </c>
      <c r="AR908" s="1"/>
    </row>
    <row r="909" spans="1:44" ht="47.25" customHeight="1" x14ac:dyDescent="0.25">
      <c r="A909" s="9" t="s">
        <v>32</v>
      </c>
      <c r="B909" s="11">
        <v>240</v>
      </c>
      <c r="C909" s="9"/>
      <c r="D909" s="9"/>
      <c r="E909" s="13" t="s">
        <v>427</v>
      </c>
      <c r="F909" s="12">
        <f t="shared" si="2128"/>
        <v>112216.1</v>
      </c>
      <c r="G909" s="12">
        <f t="shared" si="2128"/>
        <v>112382.39999999999</v>
      </c>
      <c r="H909" s="12">
        <f t="shared" si="2128"/>
        <v>112382.39999999999</v>
      </c>
      <c r="I909" s="12">
        <f t="shared" si="2128"/>
        <v>7000</v>
      </c>
      <c r="J909" s="12">
        <f t="shared" si="2128"/>
        <v>0</v>
      </c>
      <c r="K909" s="12">
        <f t="shared" si="2128"/>
        <v>0</v>
      </c>
      <c r="L909" s="12">
        <f t="shared" si="2093"/>
        <v>119216.1</v>
      </c>
      <c r="M909" s="12">
        <f t="shared" si="2094"/>
        <v>112382.39999999999</v>
      </c>
      <c r="N909" s="12">
        <f t="shared" si="2095"/>
        <v>112382.39999999999</v>
      </c>
      <c r="O909" s="12">
        <f t="shared" si="2129"/>
        <v>0</v>
      </c>
      <c r="P909" s="12">
        <f t="shared" si="2129"/>
        <v>0</v>
      </c>
      <c r="Q909" s="12">
        <f t="shared" si="2129"/>
        <v>0</v>
      </c>
      <c r="R909" s="12">
        <f t="shared" si="2114"/>
        <v>119216.1</v>
      </c>
      <c r="S909" s="12">
        <f t="shared" si="2115"/>
        <v>112382.39999999999</v>
      </c>
      <c r="T909" s="12">
        <f t="shared" si="2116"/>
        <v>112382.39999999999</v>
      </c>
      <c r="U909" s="12">
        <f t="shared" si="2130"/>
        <v>0</v>
      </c>
      <c r="V909" s="12">
        <f t="shared" si="2130"/>
        <v>0</v>
      </c>
      <c r="W909" s="12">
        <f t="shared" si="2089"/>
        <v>119216.1</v>
      </c>
      <c r="X909" s="12">
        <f t="shared" si="2090"/>
        <v>112382.39999999999</v>
      </c>
      <c r="Y909" s="12">
        <f t="shared" si="2091"/>
        <v>112382.39999999999</v>
      </c>
      <c r="Z909" s="12">
        <f t="shared" si="2131"/>
        <v>-3332.857</v>
      </c>
      <c r="AA909" s="12">
        <f t="shared" si="2131"/>
        <v>0</v>
      </c>
      <c r="AB909" s="12">
        <f t="shared" si="2131"/>
        <v>0</v>
      </c>
      <c r="AC909" s="12">
        <f t="shared" si="2080"/>
        <v>115883.243</v>
      </c>
      <c r="AD909" s="12">
        <f t="shared" si="2081"/>
        <v>112382.39999999999</v>
      </c>
      <c r="AE909" s="12">
        <f t="shared" si="2082"/>
        <v>112382.39999999999</v>
      </c>
      <c r="AF909" s="12">
        <f t="shared" si="2132"/>
        <v>0</v>
      </c>
      <c r="AG909" s="12">
        <f t="shared" si="2132"/>
        <v>0</v>
      </c>
      <c r="AH909" s="12">
        <f t="shared" si="2063"/>
        <v>115883.243</v>
      </c>
      <c r="AI909" s="12">
        <f t="shared" si="2064"/>
        <v>112382.39999999999</v>
      </c>
      <c r="AJ909" s="12">
        <f t="shared" si="2065"/>
        <v>112382.39999999999</v>
      </c>
      <c r="AK909" s="12">
        <f t="shared" si="2133"/>
        <v>0</v>
      </c>
      <c r="AL909" s="12">
        <f t="shared" si="2133"/>
        <v>0</v>
      </c>
      <c r="AM909" s="12">
        <f t="shared" si="2133"/>
        <v>0</v>
      </c>
      <c r="AN909" s="12">
        <f t="shared" si="2023"/>
        <v>115883.243</v>
      </c>
      <c r="AO909" s="12">
        <f t="shared" si="2024"/>
        <v>112382.39999999999</v>
      </c>
      <c r="AP909" s="12">
        <f t="shared" si="2025"/>
        <v>112382.39999999999</v>
      </c>
      <c r="AQ909" s="12">
        <f t="shared" si="2133"/>
        <v>0</v>
      </c>
      <c r="AR909" s="1"/>
    </row>
    <row r="910" spans="1:44" ht="15.75" customHeight="1" x14ac:dyDescent="0.25">
      <c r="A910" s="9" t="s">
        <v>32</v>
      </c>
      <c r="B910" s="11">
        <v>240</v>
      </c>
      <c r="C910" s="9" t="s">
        <v>186</v>
      </c>
      <c r="D910" s="9" t="s">
        <v>192</v>
      </c>
      <c r="E910" s="13" t="s">
        <v>401</v>
      </c>
      <c r="F910" s="12">
        <v>112216.1</v>
      </c>
      <c r="G910" s="12">
        <v>112382.39999999999</v>
      </c>
      <c r="H910" s="12">
        <v>112382.39999999999</v>
      </c>
      <c r="I910" s="12">
        <v>7000</v>
      </c>
      <c r="J910" s="12"/>
      <c r="K910" s="12"/>
      <c r="L910" s="12">
        <f t="shared" si="2093"/>
        <v>119216.1</v>
      </c>
      <c r="M910" s="12">
        <f t="shared" si="2094"/>
        <v>112382.39999999999</v>
      </c>
      <c r="N910" s="12">
        <f t="shared" si="2095"/>
        <v>112382.39999999999</v>
      </c>
      <c r="O910" s="12"/>
      <c r="P910" s="12"/>
      <c r="Q910" s="12"/>
      <c r="R910" s="12">
        <f t="shared" si="2114"/>
        <v>119216.1</v>
      </c>
      <c r="S910" s="12">
        <f t="shared" si="2115"/>
        <v>112382.39999999999</v>
      </c>
      <c r="T910" s="12">
        <f t="shared" si="2116"/>
        <v>112382.39999999999</v>
      </c>
      <c r="U910" s="12"/>
      <c r="V910" s="12"/>
      <c r="W910" s="12">
        <f t="shared" si="2089"/>
        <v>119216.1</v>
      </c>
      <c r="X910" s="12">
        <f t="shared" si="2090"/>
        <v>112382.39999999999</v>
      </c>
      <c r="Y910" s="12">
        <f t="shared" si="2091"/>
        <v>112382.39999999999</v>
      </c>
      <c r="Z910" s="12">
        <f>-2561.174-771.683</f>
        <v>-3332.857</v>
      </c>
      <c r="AA910" s="12"/>
      <c r="AB910" s="12"/>
      <c r="AC910" s="12">
        <f t="shared" si="2080"/>
        <v>115883.243</v>
      </c>
      <c r="AD910" s="12">
        <f t="shared" si="2081"/>
        <v>112382.39999999999</v>
      </c>
      <c r="AE910" s="12">
        <f t="shared" si="2082"/>
        <v>112382.39999999999</v>
      </c>
      <c r="AF910" s="12"/>
      <c r="AG910" s="12"/>
      <c r="AH910" s="12">
        <f t="shared" si="2063"/>
        <v>115883.243</v>
      </c>
      <c r="AI910" s="12">
        <f t="shared" si="2064"/>
        <v>112382.39999999999</v>
      </c>
      <c r="AJ910" s="12">
        <f t="shared" si="2065"/>
        <v>112382.39999999999</v>
      </c>
      <c r="AK910" s="12"/>
      <c r="AL910" s="12"/>
      <c r="AM910" s="12"/>
      <c r="AN910" s="12">
        <f t="shared" si="2023"/>
        <v>115883.243</v>
      </c>
      <c r="AO910" s="12">
        <f t="shared" si="2024"/>
        <v>112382.39999999999</v>
      </c>
      <c r="AP910" s="12">
        <f t="shared" si="2025"/>
        <v>112382.39999999999</v>
      </c>
      <c r="AQ910" s="12"/>
      <c r="AR910" s="1"/>
    </row>
    <row r="911" spans="1:44" ht="47.25" customHeight="1" x14ac:dyDescent="0.25">
      <c r="A911" s="9" t="s">
        <v>268</v>
      </c>
      <c r="B911" s="11"/>
      <c r="C911" s="9"/>
      <c r="D911" s="9"/>
      <c r="E911" s="13" t="s">
        <v>511</v>
      </c>
      <c r="F911" s="12">
        <f t="shared" ref="F911:K911" si="2134">F912</f>
        <v>30895.7</v>
      </c>
      <c r="G911" s="12">
        <f t="shared" si="2134"/>
        <v>30895.7</v>
      </c>
      <c r="H911" s="12">
        <f t="shared" si="2134"/>
        <v>30895.7</v>
      </c>
      <c r="I911" s="12">
        <f t="shared" si="2134"/>
        <v>0</v>
      </c>
      <c r="J911" s="12">
        <f t="shared" si="2134"/>
        <v>0</v>
      </c>
      <c r="K911" s="12">
        <f t="shared" si="2134"/>
        <v>0</v>
      </c>
      <c r="L911" s="12">
        <f t="shared" si="2093"/>
        <v>30895.7</v>
      </c>
      <c r="M911" s="12">
        <f t="shared" si="2094"/>
        <v>30895.7</v>
      </c>
      <c r="N911" s="12">
        <f t="shared" si="2095"/>
        <v>30895.7</v>
      </c>
      <c r="O911" s="12">
        <f t="shared" ref="O911:Q911" si="2135">O912</f>
        <v>0</v>
      </c>
      <c r="P911" s="12">
        <f t="shared" si="2135"/>
        <v>0</v>
      </c>
      <c r="Q911" s="12">
        <f t="shared" si="2135"/>
        <v>0</v>
      </c>
      <c r="R911" s="12">
        <f t="shared" si="2114"/>
        <v>30895.7</v>
      </c>
      <c r="S911" s="12">
        <f t="shared" si="2115"/>
        <v>30895.7</v>
      </c>
      <c r="T911" s="12">
        <f t="shared" si="2116"/>
        <v>30895.7</v>
      </c>
      <c r="U911" s="12">
        <f t="shared" ref="U911:V911" si="2136">U912</f>
        <v>0</v>
      </c>
      <c r="V911" s="12">
        <f t="shared" si="2136"/>
        <v>0</v>
      </c>
      <c r="W911" s="12">
        <f t="shared" si="2089"/>
        <v>30895.7</v>
      </c>
      <c r="X911" s="12">
        <f t="shared" si="2090"/>
        <v>30895.7</v>
      </c>
      <c r="Y911" s="12">
        <f t="shared" si="2091"/>
        <v>30895.7</v>
      </c>
      <c r="Z911" s="12">
        <f t="shared" ref="Z911:AB911" si="2137">Z912</f>
        <v>715.03200000000004</v>
      </c>
      <c r="AA911" s="12">
        <f t="shared" si="2137"/>
        <v>0</v>
      </c>
      <c r="AB911" s="12">
        <f t="shared" si="2137"/>
        <v>0</v>
      </c>
      <c r="AC911" s="12">
        <f t="shared" si="2080"/>
        <v>31610.732</v>
      </c>
      <c r="AD911" s="12">
        <f t="shared" si="2081"/>
        <v>30895.7</v>
      </c>
      <c r="AE911" s="12">
        <f t="shared" si="2082"/>
        <v>30895.7</v>
      </c>
      <c r="AF911" s="12">
        <f t="shared" ref="AF911:AG911" si="2138">AF912</f>
        <v>0</v>
      </c>
      <c r="AG911" s="12">
        <f t="shared" si="2138"/>
        <v>0</v>
      </c>
      <c r="AH911" s="12">
        <f t="shared" si="2063"/>
        <v>31610.732</v>
      </c>
      <c r="AI911" s="12">
        <f t="shared" si="2064"/>
        <v>30895.7</v>
      </c>
      <c r="AJ911" s="12">
        <f t="shared" si="2065"/>
        <v>30895.7</v>
      </c>
      <c r="AK911" s="12">
        <f t="shared" ref="AK911:AQ911" si="2139">AK912</f>
        <v>4317.8999999999996</v>
      </c>
      <c r="AL911" s="12">
        <f t="shared" si="2139"/>
        <v>7933.2</v>
      </c>
      <c r="AM911" s="12">
        <f t="shared" si="2139"/>
        <v>7933.2</v>
      </c>
      <c r="AN911" s="12">
        <f t="shared" si="2023"/>
        <v>35928.631999999998</v>
      </c>
      <c r="AO911" s="12">
        <f t="shared" si="2024"/>
        <v>38828.9</v>
      </c>
      <c r="AP911" s="12">
        <f t="shared" si="2025"/>
        <v>38828.9</v>
      </c>
      <c r="AQ911" s="12">
        <f t="shared" si="2139"/>
        <v>0</v>
      </c>
      <c r="AR911" s="1"/>
    </row>
    <row r="912" spans="1:44" ht="78.75" customHeight="1" x14ac:dyDescent="0.25">
      <c r="A912" s="9" t="s">
        <v>33</v>
      </c>
      <c r="B912" s="11"/>
      <c r="C912" s="9"/>
      <c r="D912" s="9"/>
      <c r="E912" s="17" t="s">
        <v>914</v>
      </c>
      <c r="F912" s="12">
        <f t="shared" ref="F912:K912" si="2140">F913+F916+F919</f>
        <v>30895.7</v>
      </c>
      <c r="G912" s="12">
        <f t="shared" si="2140"/>
        <v>30895.7</v>
      </c>
      <c r="H912" s="12">
        <f t="shared" si="2140"/>
        <v>30895.7</v>
      </c>
      <c r="I912" s="12">
        <f t="shared" si="2140"/>
        <v>0</v>
      </c>
      <c r="J912" s="12">
        <f t="shared" si="2140"/>
        <v>0</v>
      </c>
      <c r="K912" s="12">
        <f t="shared" si="2140"/>
        <v>0</v>
      </c>
      <c r="L912" s="12">
        <f t="shared" si="2093"/>
        <v>30895.7</v>
      </c>
      <c r="M912" s="12">
        <f t="shared" si="2094"/>
        <v>30895.7</v>
      </c>
      <c r="N912" s="12">
        <f t="shared" si="2095"/>
        <v>30895.7</v>
      </c>
      <c r="O912" s="12">
        <f t="shared" ref="O912:Q912" si="2141">O913+O916+O919</f>
        <v>0</v>
      </c>
      <c r="P912" s="12">
        <f t="shared" si="2141"/>
        <v>0</v>
      </c>
      <c r="Q912" s="12">
        <f t="shared" si="2141"/>
        <v>0</v>
      </c>
      <c r="R912" s="12">
        <f t="shared" si="2114"/>
        <v>30895.7</v>
      </c>
      <c r="S912" s="12">
        <f t="shared" si="2115"/>
        <v>30895.7</v>
      </c>
      <c r="T912" s="12">
        <f t="shared" si="2116"/>
        <v>30895.7</v>
      </c>
      <c r="U912" s="12">
        <f t="shared" ref="U912:V912" si="2142">U913+U916+U919</f>
        <v>0</v>
      </c>
      <c r="V912" s="12">
        <f t="shared" si="2142"/>
        <v>0</v>
      </c>
      <c r="W912" s="12">
        <f t="shared" si="2089"/>
        <v>30895.7</v>
      </c>
      <c r="X912" s="12">
        <f t="shared" si="2090"/>
        <v>30895.7</v>
      </c>
      <c r="Y912" s="12">
        <f t="shared" si="2091"/>
        <v>30895.7</v>
      </c>
      <c r="Z912" s="12">
        <f t="shared" ref="Z912:AB912" si="2143">Z913+Z916+Z919</f>
        <v>715.03200000000004</v>
      </c>
      <c r="AA912" s="12">
        <f t="shared" si="2143"/>
        <v>0</v>
      </c>
      <c r="AB912" s="12">
        <f t="shared" si="2143"/>
        <v>0</v>
      </c>
      <c r="AC912" s="12">
        <f t="shared" si="2080"/>
        <v>31610.732</v>
      </c>
      <c r="AD912" s="12">
        <f t="shared" si="2081"/>
        <v>30895.7</v>
      </c>
      <c r="AE912" s="12">
        <f t="shared" si="2082"/>
        <v>30895.7</v>
      </c>
      <c r="AF912" s="12">
        <f t="shared" ref="AF912:AG912" si="2144">AF913+AF916+AF919</f>
        <v>0</v>
      </c>
      <c r="AG912" s="12">
        <f t="shared" si="2144"/>
        <v>0</v>
      </c>
      <c r="AH912" s="12">
        <f t="shared" si="2063"/>
        <v>31610.732</v>
      </c>
      <c r="AI912" s="12">
        <f t="shared" si="2064"/>
        <v>30895.7</v>
      </c>
      <c r="AJ912" s="12">
        <f t="shared" si="2065"/>
        <v>30895.7</v>
      </c>
      <c r="AK912" s="12">
        <f t="shared" ref="AK912:AQ912" si="2145">AK913+AK916+AK919</f>
        <v>4317.8999999999996</v>
      </c>
      <c r="AL912" s="12">
        <f t="shared" ref="AL912:AM912" si="2146">AL913+AL916+AL919</f>
        <v>7933.2</v>
      </c>
      <c r="AM912" s="12">
        <f t="shared" si="2146"/>
        <v>7933.2</v>
      </c>
      <c r="AN912" s="12">
        <f t="shared" ref="AN912:AN975" si="2147">AH912+AK912</f>
        <v>35928.631999999998</v>
      </c>
      <c r="AO912" s="12">
        <f t="shared" ref="AO912:AO975" si="2148">AI912+AL912</f>
        <v>38828.9</v>
      </c>
      <c r="AP912" s="12">
        <f t="shared" ref="AP912:AP975" si="2149">AJ912+AM912</f>
        <v>38828.9</v>
      </c>
      <c r="AQ912" s="12">
        <f t="shared" si="2145"/>
        <v>0</v>
      </c>
      <c r="AR912" s="1"/>
    </row>
    <row r="913" spans="1:44" ht="94.5" customHeight="1" x14ac:dyDescent="0.25">
      <c r="A913" s="9" t="s">
        <v>33</v>
      </c>
      <c r="B913" s="11">
        <v>100</v>
      </c>
      <c r="C913" s="9"/>
      <c r="D913" s="9"/>
      <c r="E913" s="13" t="s">
        <v>423</v>
      </c>
      <c r="F913" s="12">
        <f t="shared" ref="F913:K914" si="2150">F914</f>
        <v>24232.2</v>
      </c>
      <c r="G913" s="12">
        <f t="shared" si="2150"/>
        <v>24232.2</v>
      </c>
      <c r="H913" s="12">
        <f t="shared" si="2150"/>
        <v>24232.2</v>
      </c>
      <c r="I913" s="12">
        <f t="shared" si="2150"/>
        <v>0</v>
      </c>
      <c r="J913" s="12">
        <f t="shared" si="2150"/>
        <v>0</v>
      </c>
      <c r="K913" s="12">
        <f t="shared" si="2150"/>
        <v>0</v>
      </c>
      <c r="L913" s="12">
        <f t="shared" si="2093"/>
        <v>24232.2</v>
      </c>
      <c r="M913" s="12">
        <f t="shared" si="2094"/>
        <v>24232.2</v>
      </c>
      <c r="N913" s="12">
        <f t="shared" si="2095"/>
        <v>24232.2</v>
      </c>
      <c r="O913" s="12">
        <f t="shared" ref="O913:Q914" si="2151">O914</f>
        <v>0</v>
      </c>
      <c r="P913" s="12">
        <f t="shared" si="2151"/>
        <v>0</v>
      </c>
      <c r="Q913" s="12">
        <f t="shared" si="2151"/>
        <v>0</v>
      </c>
      <c r="R913" s="12">
        <f t="shared" si="2114"/>
        <v>24232.2</v>
      </c>
      <c r="S913" s="12">
        <f t="shared" si="2115"/>
        <v>24232.2</v>
      </c>
      <c r="T913" s="12">
        <f t="shared" si="2116"/>
        <v>24232.2</v>
      </c>
      <c r="U913" s="12">
        <f t="shared" ref="U913:V914" si="2152">U914</f>
        <v>0</v>
      </c>
      <c r="V913" s="12">
        <f t="shared" si="2152"/>
        <v>0</v>
      </c>
      <c r="W913" s="12">
        <f t="shared" si="2089"/>
        <v>24232.2</v>
      </c>
      <c r="X913" s="12">
        <f t="shared" si="2090"/>
        <v>24232.2</v>
      </c>
      <c r="Y913" s="12">
        <f t="shared" si="2091"/>
        <v>24232.2</v>
      </c>
      <c r="Z913" s="12">
        <f t="shared" ref="Z913:AB914" si="2153">Z914</f>
        <v>0</v>
      </c>
      <c r="AA913" s="12">
        <f t="shared" si="2153"/>
        <v>0</v>
      </c>
      <c r="AB913" s="12">
        <f t="shared" si="2153"/>
        <v>0</v>
      </c>
      <c r="AC913" s="12">
        <f t="shared" si="2080"/>
        <v>24232.2</v>
      </c>
      <c r="AD913" s="12">
        <f t="shared" si="2081"/>
        <v>24232.2</v>
      </c>
      <c r="AE913" s="12">
        <f t="shared" si="2082"/>
        <v>24232.2</v>
      </c>
      <c r="AF913" s="12">
        <f t="shared" ref="AF913:AG914" si="2154">AF914</f>
        <v>0</v>
      </c>
      <c r="AG913" s="12">
        <f t="shared" si="2154"/>
        <v>0</v>
      </c>
      <c r="AH913" s="12">
        <f t="shared" si="2063"/>
        <v>24232.2</v>
      </c>
      <c r="AI913" s="12">
        <f t="shared" si="2064"/>
        <v>24232.2</v>
      </c>
      <c r="AJ913" s="12">
        <f t="shared" si="2065"/>
        <v>24232.2</v>
      </c>
      <c r="AK913" s="12">
        <f t="shared" ref="AK913:AQ914" si="2155">AK914</f>
        <v>3056.6</v>
      </c>
      <c r="AL913" s="12">
        <f t="shared" si="2155"/>
        <v>7830.3</v>
      </c>
      <c r="AM913" s="12">
        <f t="shared" si="2155"/>
        <v>7830.3</v>
      </c>
      <c r="AN913" s="12">
        <f t="shared" si="2147"/>
        <v>27288.799999999999</v>
      </c>
      <c r="AO913" s="12">
        <f t="shared" si="2148"/>
        <v>32062.5</v>
      </c>
      <c r="AP913" s="12">
        <f t="shared" si="2149"/>
        <v>32062.5</v>
      </c>
      <c r="AQ913" s="12">
        <f t="shared" si="2155"/>
        <v>0</v>
      </c>
      <c r="AR913" s="1"/>
    </row>
    <row r="914" spans="1:44" ht="31.5" customHeight="1" x14ac:dyDescent="0.25">
      <c r="A914" s="9" t="s">
        <v>33</v>
      </c>
      <c r="B914" s="11">
        <v>110</v>
      </c>
      <c r="C914" s="9"/>
      <c r="D914" s="9"/>
      <c r="E914" s="13" t="s">
        <v>424</v>
      </c>
      <c r="F914" s="12">
        <f t="shared" si="2150"/>
        <v>24232.2</v>
      </c>
      <c r="G914" s="12">
        <f t="shared" si="2150"/>
        <v>24232.2</v>
      </c>
      <c r="H914" s="12">
        <f t="shared" si="2150"/>
        <v>24232.2</v>
      </c>
      <c r="I914" s="12">
        <f t="shared" si="2150"/>
        <v>0</v>
      </c>
      <c r="J914" s="12">
        <f t="shared" si="2150"/>
        <v>0</v>
      </c>
      <c r="K914" s="12">
        <f t="shared" si="2150"/>
        <v>0</v>
      </c>
      <c r="L914" s="12">
        <f t="shared" si="2093"/>
        <v>24232.2</v>
      </c>
      <c r="M914" s="12">
        <f t="shared" si="2094"/>
        <v>24232.2</v>
      </c>
      <c r="N914" s="12">
        <f t="shared" si="2095"/>
        <v>24232.2</v>
      </c>
      <c r="O914" s="12">
        <f t="shared" si="2151"/>
        <v>0</v>
      </c>
      <c r="P914" s="12">
        <f t="shared" si="2151"/>
        <v>0</v>
      </c>
      <c r="Q914" s="12">
        <f t="shared" si="2151"/>
        <v>0</v>
      </c>
      <c r="R914" s="12">
        <f t="shared" si="2114"/>
        <v>24232.2</v>
      </c>
      <c r="S914" s="12">
        <f t="shared" si="2115"/>
        <v>24232.2</v>
      </c>
      <c r="T914" s="12">
        <f t="shared" si="2116"/>
        <v>24232.2</v>
      </c>
      <c r="U914" s="12">
        <f t="shared" si="2152"/>
        <v>0</v>
      </c>
      <c r="V914" s="12">
        <f t="shared" si="2152"/>
        <v>0</v>
      </c>
      <c r="W914" s="12">
        <f t="shared" si="2089"/>
        <v>24232.2</v>
      </c>
      <c r="X914" s="12">
        <f t="shared" si="2090"/>
        <v>24232.2</v>
      </c>
      <c r="Y914" s="12">
        <f t="shared" si="2091"/>
        <v>24232.2</v>
      </c>
      <c r="Z914" s="12">
        <f t="shared" si="2153"/>
        <v>0</v>
      </c>
      <c r="AA914" s="12">
        <f t="shared" si="2153"/>
        <v>0</v>
      </c>
      <c r="AB914" s="12">
        <f t="shared" si="2153"/>
        <v>0</v>
      </c>
      <c r="AC914" s="12">
        <f t="shared" si="2080"/>
        <v>24232.2</v>
      </c>
      <c r="AD914" s="12">
        <f t="shared" si="2081"/>
        <v>24232.2</v>
      </c>
      <c r="AE914" s="12">
        <f t="shared" si="2082"/>
        <v>24232.2</v>
      </c>
      <c r="AF914" s="12">
        <f t="shared" si="2154"/>
        <v>0</v>
      </c>
      <c r="AG914" s="12">
        <f t="shared" si="2154"/>
        <v>0</v>
      </c>
      <c r="AH914" s="12">
        <f t="shared" si="2063"/>
        <v>24232.2</v>
      </c>
      <c r="AI914" s="12">
        <f t="shared" si="2064"/>
        <v>24232.2</v>
      </c>
      <c r="AJ914" s="12">
        <f t="shared" si="2065"/>
        <v>24232.2</v>
      </c>
      <c r="AK914" s="12">
        <f t="shared" si="2155"/>
        <v>3056.6</v>
      </c>
      <c r="AL914" s="12">
        <f t="shared" si="2155"/>
        <v>7830.3</v>
      </c>
      <c r="AM914" s="12">
        <f t="shared" si="2155"/>
        <v>7830.3</v>
      </c>
      <c r="AN914" s="12">
        <f t="shared" si="2147"/>
        <v>27288.799999999999</v>
      </c>
      <c r="AO914" s="12">
        <f t="shared" si="2148"/>
        <v>32062.5</v>
      </c>
      <c r="AP914" s="12">
        <f t="shared" si="2149"/>
        <v>32062.5</v>
      </c>
      <c r="AQ914" s="12">
        <f t="shared" si="2155"/>
        <v>0</v>
      </c>
      <c r="AR914" s="1"/>
    </row>
    <row r="915" spans="1:44" ht="15.75" customHeight="1" x14ac:dyDescent="0.25">
      <c r="A915" s="9" t="s">
        <v>33</v>
      </c>
      <c r="B915" s="11">
        <v>110</v>
      </c>
      <c r="C915" s="9" t="s">
        <v>186</v>
      </c>
      <c r="D915" s="9" t="s">
        <v>192</v>
      </c>
      <c r="E915" s="13" t="s">
        <v>401</v>
      </c>
      <c r="F915" s="12">
        <v>24232.2</v>
      </c>
      <c r="G915" s="12">
        <v>24232.2</v>
      </c>
      <c r="H915" s="12">
        <v>24232.2</v>
      </c>
      <c r="I915" s="12"/>
      <c r="J915" s="12"/>
      <c r="K915" s="12"/>
      <c r="L915" s="12">
        <f t="shared" si="2093"/>
        <v>24232.2</v>
      </c>
      <c r="M915" s="12">
        <f t="shared" si="2094"/>
        <v>24232.2</v>
      </c>
      <c r="N915" s="12">
        <f t="shared" si="2095"/>
        <v>24232.2</v>
      </c>
      <c r="O915" s="12"/>
      <c r="P915" s="12"/>
      <c r="Q915" s="12"/>
      <c r="R915" s="12">
        <f t="shared" si="2114"/>
        <v>24232.2</v>
      </c>
      <c r="S915" s="12">
        <f t="shared" si="2115"/>
        <v>24232.2</v>
      </c>
      <c r="T915" s="12">
        <f t="shared" si="2116"/>
        <v>24232.2</v>
      </c>
      <c r="U915" s="12"/>
      <c r="V915" s="12"/>
      <c r="W915" s="12">
        <f t="shared" si="2089"/>
        <v>24232.2</v>
      </c>
      <c r="X915" s="12">
        <f t="shared" si="2090"/>
        <v>24232.2</v>
      </c>
      <c r="Y915" s="12">
        <f t="shared" si="2091"/>
        <v>24232.2</v>
      </c>
      <c r="Z915" s="12"/>
      <c r="AA915" s="12"/>
      <c r="AB915" s="12"/>
      <c r="AC915" s="12">
        <f t="shared" si="2080"/>
        <v>24232.2</v>
      </c>
      <c r="AD915" s="12">
        <f t="shared" si="2081"/>
        <v>24232.2</v>
      </c>
      <c r="AE915" s="12">
        <f t="shared" si="2082"/>
        <v>24232.2</v>
      </c>
      <c r="AF915" s="12"/>
      <c r="AG915" s="12"/>
      <c r="AH915" s="12">
        <f t="shared" si="2063"/>
        <v>24232.2</v>
      </c>
      <c r="AI915" s="12">
        <f t="shared" si="2064"/>
        <v>24232.2</v>
      </c>
      <c r="AJ915" s="12">
        <f t="shared" si="2065"/>
        <v>24232.2</v>
      </c>
      <c r="AK915" s="12">
        <v>3056.6</v>
      </c>
      <c r="AL915" s="12">
        <v>7830.3</v>
      </c>
      <c r="AM915" s="12">
        <v>7830.3</v>
      </c>
      <c r="AN915" s="12">
        <f t="shared" si="2147"/>
        <v>27288.799999999999</v>
      </c>
      <c r="AO915" s="12">
        <f t="shared" si="2148"/>
        <v>32062.5</v>
      </c>
      <c r="AP915" s="12">
        <f t="shared" si="2149"/>
        <v>32062.5</v>
      </c>
      <c r="AQ915" s="12"/>
      <c r="AR915" s="1"/>
    </row>
    <row r="916" spans="1:44" ht="47.25" customHeight="1" x14ac:dyDescent="0.25">
      <c r="A916" s="9" t="s">
        <v>33</v>
      </c>
      <c r="B916" s="11">
        <v>200</v>
      </c>
      <c r="C916" s="9"/>
      <c r="D916" s="9"/>
      <c r="E916" s="13" t="s">
        <v>426</v>
      </c>
      <c r="F916" s="12">
        <f t="shared" ref="F916:K917" si="2156">F917</f>
        <v>4518.5</v>
      </c>
      <c r="G916" s="12">
        <f t="shared" si="2156"/>
        <v>4518.5</v>
      </c>
      <c r="H916" s="12">
        <f t="shared" si="2156"/>
        <v>4518.5</v>
      </c>
      <c r="I916" s="12">
        <f t="shared" si="2156"/>
        <v>0</v>
      </c>
      <c r="J916" s="12">
        <f t="shared" si="2156"/>
        <v>0</v>
      </c>
      <c r="K916" s="12">
        <f t="shared" si="2156"/>
        <v>0</v>
      </c>
      <c r="L916" s="12">
        <f t="shared" si="2093"/>
        <v>4518.5</v>
      </c>
      <c r="M916" s="12">
        <f t="shared" si="2094"/>
        <v>4518.5</v>
      </c>
      <c r="N916" s="12">
        <f t="shared" si="2095"/>
        <v>4518.5</v>
      </c>
      <c r="O916" s="12">
        <f t="shared" ref="O916:Q917" si="2157">O917</f>
        <v>0</v>
      </c>
      <c r="P916" s="12">
        <f t="shared" si="2157"/>
        <v>0</v>
      </c>
      <c r="Q916" s="12">
        <f t="shared" si="2157"/>
        <v>0</v>
      </c>
      <c r="R916" s="12">
        <f t="shared" si="2114"/>
        <v>4518.5</v>
      </c>
      <c r="S916" s="12">
        <f t="shared" si="2115"/>
        <v>4518.5</v>
      </c>
      <c r="T916" s="12">
        <f t="shared" si="2116"/>
        <v>4518.5</v>
      </c>
      <c r="U916" s="12">
        <f t="shared" ref="U916:V917" si="2158">U917</f>
        <v>0</v>
      </c>
      <c r="V916" s="12">
        <f t="shared" si="2158"/>
        <v>0</v>
      </c>
      <c r="W916" s="12">
        <f t="shared" si="2089"/>
        <v>4518.5</v>
      </c>
      <c r="X916" s="12">
        <f t="shared" si="2090"/>
        <v>4518.5</v>
      </c>
      <c r="Y916" s="12">
        <f t="shared" si="2091"/>
        <v>4518.5</v>
      </c>
      <c r="Z916" s="12">
        <f t="shared" ref="Z916:AB917" si="2159">Z917</f>
        <v>715.03200000000004</v>
      </c>
      <c r="AA916" s="12">
        <f t="shared" si="2159"/>
        <v>0</v>
      </c>
      <c r="AB916" s="12">
        <f t="shared" si="2159"/>
        <v>0</v>
      </c>
      <c r="AC916" s="12">
        <f t="shared" si="2080"/>
        <v>5233.5320000000002</v>
      </c>
      <c r="AD916" s="12">
        <f t="shared" si="2081"/>
        <v>4518.5</v>
      </c>
      <c r="AE916" s="12">
        <f t="shared" si="2082"/>
        <v>4518.5</v>
      </c>
      <c r="AF916" s="12">
        <f t="shared" ref="AF916:AG917" si="2160">AF917</f>
        <v>0</v>
      </c>
      <c r="AG916" s="12">
        <f t="shared" si="2160"/>
        <v>0</v>
      </c>
      <c r="AH916" s="12">
        <f t="shared" si="2063"/>
        <v>5233.5320000000002</v>
      </c>
      <c r="AI916" s="12">
        <f t="shared" si="2064"/>
        <v>4518.5</v>
      </c>
      <c r="AJ916" s="12">
        <f t="shared" si="2065"/>
        <v>4518.5</v>
      </c>
      <c r="AK916" s="12">
        <f t="shared" ref="AK916:AQ917" si="2161">AK917</f>
        <v>1261.3</v>
      </c>
      <c r="AL916" s="12">
        <f t="shared" si="2161"/>
        <v>102.9</v>
      </c>
      <c r="AM916" s="12">
        <f t="shared" si="2161"/>
        <v>102.9</v>
      </c>
      <c r="AN916" s="12">
        <f t="shared" si="2147"/>
        <v>6494.8320000000003</v>
      </c>
      <c r="AO916" s="12">
        <f t="shared" si="2148"/>
        <v>4621.3999999999996</v>
      </c>
      <c r="AP916" s="12">
        <f t="shared" si="2149"/>
        <v>4621.3999999999996</v>
      </c>
      <c r="AQ916" s="12">
        <f t="shared" si="2161"/>
        <v>0</v>
      </c>
      <c r="AR916" s="1"/>
    </row>
    <row r="917" spans="1:44" ht="47.25" customHeight="1" x14ac:dyDescent="0.25">
      <c r="A917" s="9" t="s">
        <v>33</v>
      </c>
      <c r="B917" s="11">
        <v>240</v>
      </c>
      <c r="C917" s="9"/>
      <c r="D917" s="9"/>
      <c r="E917" s="13" t="s">
        <v>427</v>
      </c>
      <c r="F917" s="12">
        <f t="shared" si="2156"/>
        <v>4518.5</v>
      </c>
      <c r="G917" s="12">
        <f t="shared" si="2156"/>
        <v>4518.5</v>
      </c>
      <c r="H917" s="12">
        <f t="shared" si="2156"/>
        <v>4518.5</v>
      </c>
      <c r="I917" s="12">
        <f t="shared" si="2156"/>
        <v>0</v>
      </c>
      <c r="J917" s="12">
        <f t="shared" si="2156"/>
        <v>0</v>
      </c>
      <c r="K917" s="12">
        <f t="shared" si="2156"/>
        <v>0</v>
      </c>
      <c r="L917" s="12">
        <f t="shared" si="2093"/>
        <v>4518.5</v>
      </c>
      <c r="M917" s="12">
        <f t="shared" si="2094"/>
        <v>4518.5</v>
      </c>
      <c r="N917" s="12">
        <f t="shared" si="2095"/>
        <v>4518.5</v>
      </c>
      <c r="O917" s="12">
        <f t="shared" si="2157"/>
        <v>0</v>
      </c>
      <c r="P917" s="12">
        <f t="shared" si="2157"/>
        <v>0</v>
      </c>
      <c r="Q917" s="12">
        <f t="shared" si="2157"/>
        <v>0</v>
      </c>
      <c r="R917" s="12">
        <f t="shared" si="2114"/>
        <v>4518.5</v>
      </c>
      <c r="S917" s="12">
        <f t="shared" si="2115"/>
        <v>4518.5</v>
      </c>
      <c r="T917" s="12">
        <f t="shared" si="2116"/>
        <v>4518.5</v>
      </c>
      <c r="U917" s="12">
        <f t="shared" si="2158"/>
        <v>0</v>
      </c>
      <c r="V917" s="12">
        <f t="shared" si="2158"/>
        <v>0</v>
      </c>
      <c r="W917" s="12">
        <f t="shared" si="2089"/>
        <v>4518.5</v>
      </c>
      <c r="X917" s="12">
        <f t="shared" si="2090"/>
        <v>4518.5</v>
      </c>
      <c r="Y917" s="12">
        <f t="shared" si="2091"/>
        <v>4518.5</v>
      </c>
      <c r="Z917" s="12">
        <f t="shared" si="2159"/>
        <v>715.03200000000004</v>
      </c>
      <c r="AA917" s="12">
        <f t="shared" si="2159"/>
        <v>0</v>
      </c>
      <c r="AB917" s="12">
        <f t="shared" si="2159"/>
        <v>0</v>
      </c>
      <c r="AC917" s="12">
        <f t="shared" si="2080"/>
        <v>5233.5320000000002</v>
      </c>
      <c r="AD917" s="12">
        <f t="shared" si="2081"/>
        <v>4518.5</v>
      </c>
      <c r="AE917" s="12">
        <f t="shared" si="2082"/>
        <v>4518.5</v>
      </c>
      <c r="AF917" s="12">
        <f t="shared" si="2160"/>
        <v>0</v>
      </c>
      <c r="AG917" s="12">
        <f t="shared" si="2160"/>
        <v>0</v>
      </c>
      <c r="AH917" s="12">
        <f t="shared" si="2063"/>
        <v>5233.5320000000002</v>
      </c>
      <c r="AI917" s="12">
        <f t="shared" si="2064"/>
        <v>4518.5</v>
      </c>
      <c r="AJ917" s="12">
        <f t="shared" si="2065"/>
        <v>4518.5</v>
      </c>
      <c r="AK917" s="12">
        <f t="shared" si="2161"/>
        <v>1261.3</v>
      </c>
      <c r="AL917" s="12">
        <f t="shared" si="2161"/>
        <v>102.9</v>
      </c>
      <c r="AM917" s="12">
        <f t="shared" si="2161"/>
        <v>102.9</v>
      </c>
      <c r="AN917" s="12">
        <f t="shared" si="2147"/>
        <v>6494.8320000000003</v>
      </c>
      <c r="AO917" s="12">
        <f t="shared" si="2148"/>
        <v>4621.3999999999996</v>
      </c>
      <c r="AP917" s="12">
        <f t="shared" si="2149"/>
        <v>4621.3999999999996</v>
      </c>
      <c r="AQ917" s="12">
        <f t="shared" si="2161"/>
        <v>0</v>
      </c>
      <c r="AR917" s="1"/>
    </row>
    <row r="918" spans="1:44" ht="15.75" customHeight="1" x14ac:dyDescent="0.25">
      <c r="A918" s="9" t="s">
        <v>33</v>
      </c>
      <c r="B918" s="11">
        <v>240</v>
      </c>
      <c r="C918" s="9" t="s">
        <v>186</v>
      </c>
      <c r="D918" s="9" t="s">
        <v>192</v>
      </c>
      <c r="E918" s="13" t="s">
        <v>401</v>
      </c>
      <c r="F918" s="12">
        <v>4518.5</v>
      </c>
      <c r="G918" s="12">
        <v>4518.5</v>
      </c>
      <c r="H918" s="12">
        <v>4518.5</v>
      </c>
      <c r="I918" s="12"/>
      <c r="J918" s="12"/>
      <c r="K918" s="12"/>
      <c r="L918" s="12">
        <f t="shared" si="2093"/>
        <v>4518.5</v>
      </c>
      <c r="M918" s="12">
        <f t="shared" si="2094"/>
        <v>4518.5</v>
      </c>
      <c r="N918" s="12">
        <f t="shared" si="2095"/>
        <v>4518.5</v>
      </c>
      <c r="O918" s="12"/>
      <c r="P918" s="12"/>
      <c r="Q918" s="12"/>
      <c r="R918" s="12">
        <f t="shared" si="2114"/>
        <v>4518.5</v>
      </c>
      <c r="S918" s="12">
        <f t="shared" si="2115"/>
        <v>4518.5</v>
      </c>
      <c r="T918" s="12">
        <f t="shared" si="2116"/>
        <v>4518.5</v>
      </c>
      <c r="U918" s="12"/>
      <c r="V918" s="12"/>
      <c r="W918" s="12">
        <f t="shared" si="2089"/>
        <v>4518.5</v>
      </c>
      <c r="X918" s="12">
        <f t="shared" si="2090"/>
        <v>4518.5</v>
      </c>
      <c r="Y918" s="12">
        <f t="shared" si="2091"/>
        <v>4518.5</v>
      </c>
      <c r="Z918" s="12">
        <f>-56.651+771.683</f>
        <v>715.03200000000004</v>
      </c>
      <c r="AA918" s="12"/>
      <c r="AB918" s="12"/>
      <c r="AC918" s="12">
        <f t="shared" si="2080"/>
        <v>5233.5320000000002</v>
      </c>
      <c r="AD918" s="12">
        <f t="shared" si="2081"/>
        <v>4518.5</v>
      </c>
      <c r="AE918" s="12">
        <f t="shared" si="2082"/>
        <v>4518.5</v>
      </c>
      <c r="AF918" s="12"/>
      <c r="AG918" s="12"/>
      <c r="AH918" s="12">
        <f t="shared" si="2063"/>
        <v>5233.5320000000002</v>
      </c>
      <c r="AI918" s="12">
        <f t="shared" si="2064"/>
        <v>4518.5</v>
      </c>
      <c r="AJ918" s="12">
        <f t="shared" si="2065"/>
        <v>4518.5</v>
      </c>
      <c r="AK918" s="12">
        <f>719.4+541.9</f>
        <v>1261.3</v>
      </c>
      <c r="AL918" s="12">
        <v>102.9</v>
      </c>
      <c r="AM918" s="12">
        <v>102.9</v>
      </c>
      <c r="AN918" s="12">
        <f t="shared" si="2147"/>
        <v>6494.8320000000003</v>
      </c>
      <c r="AO918" s="12">
        <f t="shared" si="2148"/>
        <v>4621.3999999999996</v>
      </c>
      <c r="AP918" s="12">
        <f t="shared" si="2149"/>
        <v>4621.3999999999996</v>
      </c>
      <c r="AQ918" s="12"/>
      <c r="AR918" s="1"/>
    </row>
    <row r="919" spans="1:44" ht="15.75" customHeight="1" x14ac:dyDescent="0.25">
      <c r="A919" s="9" t="s">
        <v>33</v>
      </c>
      <c r="B919" s="11">
        <v>800</v>
      </c>
      <c r="C919" s="9"/>
      <c r="D919" s="9"/>
      <c r="E919" s="13" t="s">
        <v>440</v>
      </c>
      <c r="F919" s="12">
        <f t="shared" ref="F919:K920" si="2162">F920</f>
        <v>2145</v>
      </c>
      <c r="G919" s="12">
        <f t="shared" si="2162"/>
        <v>2145</v>
      </c>
      <c r="H919" s="12">
        <f t="shared" si="2162"/>
        <v>2145</v>
      </c>
      <c r="I919" s="12">
        <f t="shared" si="2162"/>
        <v>0</v>
      </c>
      <c r="J919" s="12">
        <f t="shared" si="2162"/>
        <v>0</v>
      </c>
      <c r="K919" s="12">
        <f t="shared" si="2162"/>
        <v>0</v>
      </c>
      <c r="L919" s="12">
        <f t="shared" si="2093"/>
        <v>2145</v>
      </c>
      <c r="M919" s="12">
        <f t="shared" si="2094"/>
        <v>2145</v>
      </c>
      <c r="N919" s="12">
        <f t="shared" si="2095"/>
        <v>2145</v>
      </c>
      <c r="O919" s="12">
        <f t="shared" ref="O919:Q920" si="2163">O920</f>
        <v>0</v>
      </c>
      <c r="P919" s="12">
        <f t="shared" si="2163"/>
        <v>0</v>
      </c>
      <c r="Q919" s="12">
        <f t="shared" si="2163"/>
        <v>0</v>
      </c>
      <c r="R919" s="12">
        <f t="shared" si="2114"/>
        <v>2145</v>
      </c>
      <c r="S919" s="12">
        <f t="shared" si="2115"/>
        <v>2145</v>
      </c>
      <c r="T919" s="12">
        <f t="shared" si="2116"/>
        <v>2145</v>
      </c>
      <c r="U919" s="12">
        <f t="shared" ref="U919:V920" si="2164">U920</f>
        <v>0</v>
      </c>
      <c r="V919" s="12">
        <f t="shared" si="2164"/>
        <v>0</v>
      </c>
      <c r="W919" s="12">
        <f t="shared" si="2089"/>
        <v>2145</v>
      </c>
      <c r="X919" s="12">
        <f t="shared" si="2090"/>
        <v>2145</v>
      </c>
      <c r="Y919" s="12">
        <f t="shared" si="2091"/>
        <v>2145</v>
      </c>
      <c r="Z919" s="12">
        <f t="shared" ref="Z919:AB920" si="2165">Z920</f>
        <v>0</v>
      </c>
      <c r="AA919" s="12">
        <f t="shared" si="2165"/>
        <v>0</v>
      </c>
      <c r="AB919" s="12">
        <f t="shared" si="2165"/>
        <v>0</v>
      </c>
      <c r="AC919" s="12">
        <f t="shared" si="2080"/>
        <v>2145</v>
      </c>
      <c r="AD919" s="12">
        <f t="shared" si="2081"/>
        <v>2145</v>
      </c>
      <c r="AE919" s="12">
        <f t="shared" si="2082"/>
        <v>2145</v>
      </c>
      <c r="AF919" s="12">
        <f t="shared" ref="AF919:AG920" si="2166">AF920</f>
        <v>0</v>
      </c>
      <c r="AG919" s="12">
        <f t="shared" si="2166"/>
        <v>0</v>
      </c>
      <c r="AH919" s="12">
        <f t="shared" si="2063"/>
        <v>2145</v>
      </c>
      <c r="AI919" s="12">
        <f t="shared" si="2064"/>
        <v>2145</v>
      </c>
      <c r="AJ919" s="12">
        <f t="shared" si="2065"/>
        <v>2145</v>
      </c>
      <c r="AK919" s="12">
        <f t="shared" ref="AK919:AQ920" si="2167">AK920</f>
        <v>0</v>
      </c>
      <c r="AL919" s="12">
        <f t="shared" si="2167"/>
        <v>0</v>
      </c>
      <c r="AM919" s="12">
        <f t="shared" si="2167"/>
        <v>0</v>
      </c>
      <c r="AN919" s="12">
        <f t="shared" si="2147"/>
        <v>2145</v>
      </c>
      <c r="AO919" s="12">
        <f t="shared" si="2148"/>
        <v>2145</v>
      </c>
      <c r="AP919" s="12">
        <f t="shared" si="2149"/>
        <v>2145</v>
      </c>
      <c r="AQ919" s="12">
        <f t="shared" si="2167"/>
        <v>0</v>
      </c>
      <c r="AR919" s="1"/>
    </row>
    <row r="920" spans="1:44" ht="15.75" customHeight="1" x14ac:dyDescent="0.25">
      <c r="A920" s="9" t="s">
        <v>33</v>
      </c>
      <c r="B920" s="11">
        <v>850</v>
      </c>
      <c r="C920" s="9"/>
      <c r="D920" s="9"/>
      <c r="E920" s="13" t="s">
        <v>443</v>
      </c>
      <c r="F920" s="12">
        <f t="shared" si="2162"/>
        <v>2145</v>
      </c>
      <c r="G920" s="12">
        <f t="shared" si="2162"/>
        <v>2145</v>
      </c>
      <c r="H920" s="12">
        <f t="shared" si="2162"/>
        <v>2145</v>
      </c>
      <c r="I920" s="12">
        <f t="shared" si="2162"/>
        <v>0</v>
      </c>
      <c r="J920" s="12">
        <f t="shared" si="2162"/>
        <v>0</v>
      </c>
      <c r="K920" s="12">
        <f t="shared" si="2162"/>
        <v>0</v>
      </c>
      <c r="L920" s="12">
        <f t="shared" si="2093"/>
        <v>2145</v>
      </c>
      <c r="M920" s="12">
        <f t="shared" si="2094"/>
        <v>2145</v>
      </c>
      <c r="N920" s="12">
        <f t="shared" si="2095"/>
        <v>2145</v>
      </c>
      <c r="O920" s="12">
        <f t="shared" si="2163"/>
        <v>0</v>
      </c>
      <c r="P920" s="12">
        <f t="shared" si="2163"/>
        <v>0</v>
      </c>
      <c r="Q920" s="12">
        <f t="shared" si="2163"/>
        <v>0</v>
      </c>
      <c r="R920" s="12">
        <f t="shared" si="2114"/>
        <v>2145</v>
      </c>
      <c r="S920" s="12">
        <f t="shared" si="2115"/>
        <v>2145</v>
      </c>
      <c r="T920" s="12">
        <f t="shared" si="2116"/>
        <v>2145</v>
      </c>
      <c r="U920" s="12">
        <f t="shared" si="2164"/>
        <v>0</v>
      </c>
      <c r="V920" s="12">
        <f t="shared" si="2164"/>
        <v>0</v>
      </c>
      <c r="W920" s="12">
        <f t="shared" si="2089"/>
        <v>2145</v>
      </c>
      <c r="X920" s="12">
        <f t="shared" si="2090"/>
        <v>2145</v>
      </c>
      <c r="Y920" s="12">
        <f t="shared" si="2091"/>
        <v>2145</v>
      </c>
      <c r="Z920" s="12">
        <f t="shared" si="2165"/>
        <v>0</v>
      </c>
      <c r="AA920" s="12">
        <f t="shared" si="2165"/>
        <v>0</v>
      </c>
      <c r="AB920" s="12">
        <f t="shared" si="2165"/>
        <v>0</v>
      </c>
      <c r="AC920" s="12">
        <f t="shared" si="2080"/>
        <v>2145</v>
      </c>
      <c r="AD920" s="12">
        <f t="shared" si="2081"/>
        <v>2145</v>
      </c>
      <c r="AE920" s="12">
        <f t="shared" si="2082"/>
        <v>2145</v>
      </c>
      <c r="AF920" s="12">
        <f t="shared" si="2166"/>
        <v>0</v>
      </c>
      <c r="AG920" s="12">
        <f t="shared" si="2166"/>
        <v>0</v>
      </c>
      <c r="AH920" s="12">
        <f t="shared" si="2063"/>
        <v>2145</v>
      </c>
      <c r="AI920" s="12">
        <f t="shared" si="2064"/>
        <v>2145</v>
      </c>
      <c r="AJ920" s="12">
        <f t="shared" si="2065"/>
        <v>2145</v>
      </c>
      <c r="AK920" s="12">
        <f t="shared" si="2167"/>
        <v>0</v>
      </c>
      <c r="AL920" s="12">
        <f t="shared" si="2167"/>
        <v>0</v>
      </c>
      <c r="AM920" s="12">
        <f t="shared" si="2167"/>
        <v>0</v>
      </c>
      <c r="AN920" s="12">
        <f t="shared" si="2147"/>
        <v>2145</v>
      </c>
      <c r="AO920" s="12">
        <f t="shared" si="2148"/>
        <v>2145</v>
      </c>
      <c r="AP920" s="12">
        <f t="shared" si="2149"/>
        <v>2145</v>
      </c>
      <c r="AQ920" s="12">
        <f t="shared" si="2167"/>
        <v>0</v>
      </c>
      <c r="AR920" s="1"/>
    </row>
    <row r="921" spans="1:44" ht="15.75" customHeight="1" x14ac:dyDescent="0.25">
      <c r="A921" s="9" t="s">
        <v>33</v>
      </c>
      <c r="B921" s="11">
        <v>850</v>
      </c>
      <c r="C921" s="9" t="s">
        <v>186</v>
      </c>
      <c r="D921" s="9" t="s">
        <v>192</v>
      </c>
      <c r="E921" s="13" t="s">
        <v>401</v>
      </c>
      <c r="F921" s="12">
        <v>2145</v>
      </c>
      <c r="G921" s="12">
        <v>2145</v>
      </c>
      <c r="H921" s="12">
        <v>2145</v>
      </c>
      <c r="I921" s="12"/>
      <c r="J921" s="12"/>
      <c r="K921" s="12"/>
      <c r="L921" s="12">
        <f t="shared" si="2093"/>
        <v>2145</v>
      </c>
      <c r="M921" s="12">
        <f t="shared" si="2094"/>
        <v>2145</v>
      </c>
      <c r="N921" s="12">
        <f t="shared" si="2095"/>
        <v>2145</v>
      </c>
      <c r="O921" s="12"/>
      <c r="P921" s="12"/>
      <c r="Q921" s="12"/>
      <c r="R921" s="12">
        <f t="shared" si="2114"/>
        <v>2145</v>
      </c>
      <c r="S921" s="12">
        <f t="shared" si="2115"/>
        <v>2145</v>
      </c>
      <c r="T921" s="12">
        <f t="shared" si="2116"/>
        <v>2145</v>
      </c>
      <c r="U921" s="12"/>
      <c r="V921" s="12"/>
      <c r="W921" s="12">
        <f t="shared" si="2089"/>
        <v>2145</v>
      </c>
      <c r="X921" s="12">
        <f t="shared" si="2090"/>
        <v>2145</v>
      </c>
      <c r="Y921" s="12">
        <f t="shared" si="2091"/>
        <v>2145</v>
      </c>
      <c r="Z921" s="12"/>
      <c r="AA921" s="12"/>
      <c r="AB921" s="12"/>
      <c r="AC921" s="12">
        <f t="shared" si="2080"/>
        <v>2145</v>
      </c>
      <c r="AD921" s="12">
        <f t="shared" si="2081"/>
        <v>2145</v>
      </c>
      <c r="AE921" s="12">
        <f t="shared" si="2082"/>
        <v>2145</v>
      </c>
      <c r="AF921" s="12"/>
      <c r="AG921" s="12"/>
      <c r="AH921" s="12">
        <f t="shared" si="2063"/>
        <v>2145</v>
      </c>
      <c r="AI921" s="12">
        <f t="shared" si="2064"/>
        <v>2145</v>
      </c>
      <c r="AJ921" s="12">
        <f t="shared" si="2065"/>
        <v>2145</v>
      </c>
      <c r="AK921" s="12"/>
      <c r="AL921" s="12"/>
      <c r="AM921" s="12"/>
      <c r="AN921" s="12">
        <f t="shared" si="2147"/>
        <v>2145</v>
      </c>
      <c r="AO921" s="12">
        <f t="shared" si="2148"/>
        <v>2145</v>
      </c>
      <c r="AP921" s="12">
        <f t="shared" si="2149"/>
        <v>2145</v>
      </c>
      <c r="AQ921" s="12"/>
      <c r="AR921" s="1"/>
    </row>
    <row r="922" spans="1:44" ht="78.75" customHeight="1" x14ac:dyDescent="0.25">
      <c r="A922" s="9" t="s">
        <v>269</v>
      </c>
      <c r="B922" s="11"/>
      <c r="C922" s="9"/>
      <c r="D922" s="9"/>
      <c r="E922" s="13" t="s">
        <v>512</v>
      </c>
      <c r="F922" s="12">
        <f t="shared" ref="F922:K922" si="2168">F927+F931+F923</f>
        <v>127299.4</v>
      </c>
      <c r="G922" s="12">
        <f t="shared" si="2168"/>
        <v>36319.9</v>
      </c>
      <c r="H922" s="12">
        <f t="shared" si="2168"/>
        <v>36319.9</v>
      </c>
      <c r="I922" s="12">
        <f t="shared" si="2168"/>
        <v>0</v>
      </c>
      <c r="J922" s="12">
        <f t="shared" si="2168"/>
        <v>0</v>
      </c>
      <c r="K922" s="12">
        <f t="shared" si="2168"/>
        <v>0</v>
      </c>
      <c r="L922" s="12">
        <f t="shared" si="2093"/>
        <v>127299.4</v>
      </c>
      <c r="M922" s="12">
        <f t="shared" si="2094"/>
        <v>36319.9</v>
      </c>
      <c r="N922" s="12">
        <f t="shared" si="2095"/>
        <v>36319.9</v>
      </c>
      <c r="O922" s="12">
        <f t="shared" ref="O922:Q922" si="2169">O927+O931+O923</f>
        <v>6398.8</v>
      </c>
      <c r="P922" s="12">
        <f t="shared" si="2169"/>
        <v>0</v>
      </c>
      <c r="Q922" s="12">
        <f t="shared" si="2169"/>
        <v>0</v>
      </c>
      <c r="R922" s="12">
        <f t="shared" si="2114"/>
        <v>133698.19999999998</v>
      </c>
      <c r="S922" s="12">
        <f t="shared" si="2115"/>
        <v>36319.9</v>
      </c>
      <c r="T922" s="12">
        <f t="shared" si="2116"/>
        <v>36319.9</v>
      </c>
      <c r="U922" s="12">
        <f t="shared" ref="U922:V922" si="2170">U927+U931+U923</f>
        <v>0</v>
      </c>
      <c r="V922" s="12">
        <f t="shared" si="2170"/>
        <v>0</v>
      </c>
      <c r="W922" s="12">
        <f t="shared" si="2089"/>
        <v>133698.19999999998</v>
      </c>
      <c r="X922" s="12">
        <f t="shared" si="2090"/>
        <v>36319.9</v>
      </c>
      <c r="Y922" s="12">
        <f t="shared" si="2091"/>
        <v>36319.9</v>
      </c>
      <c r="Z922" s="12">
        <f t="shared" ref="Z922:AB922" si="2171">Z927+Z931+Z923</f>
        <v>-14.98</v>
      </c>
      <c r="AA922" s="12">
        <f t="shared" si="2171"/>
        <v>0</v>
      </c>
      <c r="AB922" s="12">
        <f t="shared" si="2171"/>
        <v>0</v>
      </c>
      <c r="AC922" s="12">
        <f t="shared" si="2080"/>
        <v>133683.21999999997</v>
      </c>
      <c r="AD922" s="12">
        <f t="shared" si="2081"/>
        <v>36319.9</v>
      </c>
      <c r="AE922" s="12">
        <f t="shared" si="2082"/>
        <v>36319.9</v>
      </c>
      <c r="AF922" s="12">
        <f t="shared" ref="AF922:AG922" si="2172">AF927+AF931+AF923</f>
        <v>0</v>
      </c>
      <c r="AG922" s="12">
        <f t="shared" si="2172"/>
        <v>0</v>
      </c>
      <c r="AH922" s="12">
        <f t="shared" si="2063"/>
        <v>133683.21999999997</v>
      </c>
      <c r="AI922" s="12">
        <f t="shared" si="2064"/>
        <v>36319.9</v>
      </c>
      <c r="AJ922" s="12">
        <f t="shared" si="2065"/>
        <v>36319.9</v>
      </c>
      <c r="AK922" s="12">
        <f t="shared" ref="AK922:AQ922" si="2173">AK927+AK931+AK923</f>
        <v>3464.4</v>
      </c>
      <c r="AL922" s="12">
        <f t="shared" ref="AL922:AM922" si="2174">AL927+AL931+AL923</f>
        <v>0</v>
      </c>
      <c r="AM922" s="12">
        <f t="shared" si="2174"/>
        <v>0</v>
      </c>
      <c r="AN922" s="12">
        <f t="shared" si="2147"/>
        <v>137147.61999999997</v>
      </c>
      <c r="AO922" s="12">
        <f t="shared" si="2148"/>
        <v>36319.9</v>
      </c>
      <c r="AP922" s="12">
        <f t="shared" si="2149"/>
        <v>36319.9</v>
      </c>
      <c r="AQ922" s="12">
        <f t="shared" si="2173"/>
        <v>0</v>
      </c>
      <c r="AR922" s="1"/>
    </row>
    <row r="923" spans="1:44" ht="31.5" customHeight="1" x14ac:dyDescent="0.25">
      <c r="A923" s="9" t="s">
        <v>908</v>
      </c>
      <c r="B923" s="11"/>
      <c r="C923" s="9"/>
      <c r="D923" s="9"/>
      <c r="E923" s="30" t="s">
        <v>912</v>
      </c>
      <c r="F923" s="12">
        <f t="shared" ref="F923:K925" si="2175">F924</f>
        <v>5500</v>
      </c>
      <c r="G923" s="12">
        <f t="shared" si="2175"/>
        <v>0</v>
      </c>
      <c r="H923" s="12">
        <f t="shared" si="2175"/>
        <v>0</v>
      </c>
      <c r="I923" s="12">
        <f t="shared" si="2175"/>
        <v>0</v>
      </c>
      <c r="J923" s="12">
        <f t="shared" si="2175"/>
        <v>0</v>
      </c>
      <c r="K923" s="12">
        <f t="shared" si="2175"/>
        <v>0</v>
      </c>
      <c r="L923" s="12">
        <f t="shared" si="2093"/>
        <v>5500</v>
      </c>
      <c r="M923" s="12">
        <f t="shared" si="2094"/>
        <v>0</v>
      </c>
      <c r="N923" s="12">
        <f t="shared" si="2095"/>
        <v>0</v>
      </c>
      <c r="O923" s="12">
        <f t="shared" ref="O923:Q925" si="2176">O924</f>
        <v>0</v>
      </c>
      <c r="P923" s="12">
        <f t="shared" si="2176"/>
        <v>0</v>
      </c>
      <c r="Q923" s="12">
        <f t="shared" si="2176"/>
        <v>0</v>
      </c>
      <c r="R923" s="12">
        <f t="shared" si="2114"/>
        <v>5500</v>
      </c>
      <c r="S923" s="12">
        <f t="shared" si="2115"/>
        <v>0</v>
      </c>
      <c r="T923" s="12">
        <f t="shared" si="2116"/>
        <v>0</v>
      </c>
      <c r="U923" s="12">
        <f t="shared" ref="U923:V925" si="2177">U924</f>
        <v>0</v>
      </c>
      <c r="V923" s="12">
        <f t="shared" si="2177"/>
        <v>0</v>
      </c>
      <c r="W923" s="12">
        <f t="shared" si="2089"/>
        <v>5500</v>
      </c>
      <c r="X923" s="12">
        <f t="shared" si="2090"/>
        <v>0</v>
      </c>
      <c r="Y923" s="12">
        <f t="shared" si="2091"/>
        <v>0</v>
      </c>
      <c r="Z923" s="12">
        <f t="shared" ref="Z923:AB925" si="2178">Z924</f>
        <v>0</v>
      </c>
      <c r="AA923" s="12">
        <f t="shared" si="2178"/>
        <v>0</v>
      </c>
      <c r="AB923" s="12">
        <f t="shared" si="2178"/>
        <v>0</v>
      </c>
      <c r="AC923" s="12">
        <f t="shared" si="2080"/>
        <v>5500</v>
      </c>
      <c r="AD923" s="12">
        <f t="shared" si="2081"/>
        <v>0</v>
      </c>
      <c r="AE923" s="12">
        <f t="shared" si="2082"/>
        <v>0</v>
      </c>
      <c r="AF923" s="12">
        <f t="shared" ref="AF923:AG925" si="2179">AF924</f>
        <v>0</v>
      </c>
      <c r="AG923" s="12">
        <f t="shared" si="2179"/>
        <v>0</v>
      </c>
      <c r="AH923" s="12">
        <f t="shared" si="2063"/>
        <v>5500</v>
      </c>
      <c r="AI923" s="12">
        <f t="shared" si="2064"/>
        <v>0</v>
      </c>
      <c r="AJ923" s="12">
        <f t="shared" si="2065"/>
        <v>0</v>
      </c>
      <c r="AK923" s="12">
        <f t="shared" ref="AK923:AQ925" si="2180">AK924</f>
        <v>0</v>
      </c>
      <c r="AL923" s="12">
        <f t="shared" si="2180"/>
        <v>0</v>
      </c>
      <c r="AM923" s="12">
        <f t="shared" si="2180"/>
        <v>0</v>
      </c>
      <c r="AN923" s="12">
        <f t="shared" si="2147"/>
        <v>5500</v>
      </c>
      <c r="AO923" s="12">
        <f t="shared" si="2148"/>
        <v>0</v>
      </c>
      <c r="AP923" s="12">
        <f t="shared" si="2149"/>
        <v>0</v>
      </c>
      <c r="AQ923" s="12">
        <f t="shared" si="2180"/>
        <v>0</v>
      </c>
      <c r="AR923" s="1"/>
    </row>
    <row r="924" spans="1:44" ht="47.25" customHeight="1" x14ac:dyDescent="0.25">
      <c r="A924" s="9" t="s">
        <v>908</v>
      </c>
      <c r="B924" s="11">
        <v>200</v>
      </c>
      <c r="C924" s="9"/>
      <c r="D924" s="9"/>
      <c r="E924" s="13" t="s">
        <v>426</v>
      </c>
      <c r="F924" s="12">
        <f t="shared" si="2175"/>
        <v>5500</v>
      </c>
      <c r="G924" s="12">
        <f t="shared" si="2175"/>
        <v>0</v>
      </c>
      <c r="H924" s="12">
        <f t="shared" si="2175"/>
        <v>0</v>
      </c>
      <c r="I924" s="12">
        <f t="shared" si="2175"/>
        <v>0</v>
      </c>
      <c r="J924" s="12">
        <f t="shared" si="2175"/>
        <v>0</v>
      </c>
      <c r="K924" s="12">
        <f t="shared" si="2175"/>
        <v>0</v>
      </c>
      <c r="L924" s="12">
        <f t="shared" si="2093"/>
        <v>5500</v>
      </c>
      <c r="M924" s="12">
        <f t="shared" si="2094"/>
        <v>0</v>
      </c>
      <c r="N924" s="12">
        <f t="shared" si="2095"/>
        <v>0</v>
      </c>
      <c r="O924" s="12">
        <f t="shared" si="2176"/>
        <v>0</v>
      </c>
      <c r="P924" s="12">
        <f t="shared" si="2176"/>
        <v>0</v>
      </c>
      <c r="Q924" s="12">
        <f t="shared" si="2176"/>
        <v>0</v>
      </c>
      <c r="R924" s="12">
        <f t="shared" si="2114"/>
        <v>5500</v>
      </c>
      <c r="S924" s="12">
        <f t="shared" si="2115"/>
        <v>0</v>
      </c>
      <c r="T924" s="12">
        <f t="shared" si="2116"/>
        <v>0</v>
      </c>
      <c r="U924" s="12">
        <f t="shared" si="2177"/>
        <v>0</v>
      </c>
      <c r="V924" s="12">
        <f t="shared" si="2177"/>
        <v>0</v>
      </c>
      <c r="W924" s="12">
        <f t="shared" si="2089"/>
        <v>5500</v>
      </c>
      <c r="X924" s="12">
        <f t="shared" si="2090"/>
        <v>0</v>
      </c>
      <c r="Y924" s="12">
        <f t="shared" si="2091"/>
        <v>0</v>
      </c>
      <c r="Z924" s="12">
        <f t="shared" si="2178"/>
        <v>0</v>
      </c>
      <c r="AA924" s="12">
        <f t="shared" si="2178"/>
        <v>0</v>
      </c>
      <c r="AB924" s="12">
        <f t="shared" si="2178"/>
        <v>0</v>
      </c>
      <c r="AC924" s="12">
        <f t="shared" si="2080"/>
        <v>5500</v>
      </c>
      <c r="AD924" s="12">
        <f t="shared" si="2081"/>
        <v>0</v>
      </c>
      <c r="AE924" s="12">
        <f t="shared" si="2082"/>
        <v>0</v>
      </c>
      <c r="AF924" s="12">
        <f t="shared" si="2179"/>
        <v>0</v>
      </c>
      <c r="AG924" s="12">
        <f t="shared" si="2179"/>
        <v>0</v>
      </c>
      <c r="AH924" s="12">
        <f t="shared" si="2063"/>
        <v>5500</v>
      </c>
      <c r="AI924" s="12">
        <f t="shared" si="2064"/>
        <v>0</v>
      </c>
      <c r="AJ924" s="12">
        <f t="shared" si="2065"/>
        <v>0</v>
      </c>
      <c r="AK924" s="12">
        <f t="shared" si="2180"/>
        <v>0</v>
      </c>
      <c r="AL924" s="12">
        <f t="shared" si="2180"/>
        <v>0</v>
      </c>
      <c r="AM924" s="12">
        <f t="shared" si="2180"/>
        <v>0</v>
      </c>
      <c r="AN924" s="12">
        <f t="shared" si="2147"/>
        <v>5500</v>
      </c>
      <c r="AO924" s="12">
        <f t="shared" si="2148"/>
        <v>0</v>
      </c>
      <c r="AP924" s="12">
        <f t="shared" si="2149"/>
        <v>0</v>
      </c>
      <c r="AQ924" s="12">
        <f t="shared" si="2180"/>
        <v>0</v>
      </c>
      <c r="AR924" s="1"/>
    </row>
    <row r="925" spans="1:44" ht="47.25" customHeight="1" x14ac:dyDescent="0.25">
      <c r="A925" s="9" t="s">
        <v>908</v>
      </c>
      <c r="B925" s="11">
        <v>240</v>
      </c>
      <c r="C925" s="9"/>
      <c r="D925" s="9"/>
      <c r="E925" s="13" t="s">
        <v>427</v>
      </c>
      <c r="F925" s="12">
        <f t="shared" si="2175"/>
        <v>5500</v>
      </c>
      <c r="G925" s="12">
        <f t="shared" si="2175"/>
        <v>0</v>
      </c>
      <c r="H925" s="12">
        <f t="shared" si="2175"/>
        <v>0</v>
      </c>
      <c r="I925" s="12">
        <f t="shared" si="2175"/>
        <v>0</v>
      </c>
      <c r="J925" s="12">
        <f t="shared" si="2175"/>
        <v>0</v>
      </c>
      <c r="K925" s="12">
        <f t="shared" si="2175"/>
        <v>0</v>
      </c>
      <c r="L925" s="12">
        <f t="shared" si="2093"/>
        <v>5500</v>
      </c>
      <c r="M925" s="12">
        <f t="shared" si="2094"/>
        <v>0</v>
      </c>
      <c r="N925" s="12">
        <f t="shared" si="2095"/>
        <v>0</v>
      </c>
      <c r="O925" s="12">
        <f t="shared" si="2176"/>
        <v>0</v>
      </c>
      <c r="P925" s="12">
        <f t="shared" si="2176"/>
        <v>0</v>
      </c>
      <c r="Q925" s="12">
        <f t="shared" si="2176"/>
        <v>0</v>
      </c>
      <c r="R925" s="12">
        <f t="shared" si="2114"/>
        <v>5500</v>
      </c>
      <c r="S925" s="12">
        <f t="shared" si="2115"/>
        <v>0</v>
      </c>
      <c r="T925" s="12">
        <f t="shared" si="2116"/>
        <v>0</v>
      </c>
      <c r="U925" s="12">
        <f t="shared" si="2177"/>
        <v>0</v>
      </c>
      <c r="V925" s="12">
        <f t="shared" si="2177"/>
        <v>0</v>
      </c>
      <c r="W925" s="12">
        <f t="shared" si="2089"/>
        <v>5500</v>
      </c>
      <c r="X925" s="12">
        <f t="shared" si="2090"/>
        <v>0</v>
      </c>
      <c r="Y925" s="12">
        <f t="shared" si="2091"/>
        <v>0</v>
      </c>
      <c r="Z925" s="12">
        <f t="shared" si="2178"/>
        <v>0</v>
      </c>
      <c r="AA925" s="12">
        <f t="shared" si="2178"/>
        <v>0</v>
      </c>
      <c r="AB925" s="12">
        <f t="shared" si="2178"/>
        <v>0</v>
      </c>
      <c r="AC925" s="12">
        <f t="shared" si="2080"/>
        <v>5500</v>
      </c>
      <c r="AD925" s="12">
        <f t="shared" si="2081"/>
        <v>0</v>
      </c>
      <c r="AE925" s="12">
        <f t="shared" si="2082"/>
        <v>0</v>
      </c>
      <c r="AF925" s="12">
        <f t="shared" si="2179"/>
        <v>0</v>
      </c>
      <c r="AG925" s="12">
        <f t="shared" si="2179"/>
        <v>0</v>
      </c>
      <c r="AH925" s="12">
        <f t="shared" si="2063"/>
        <v>5500</v>
      </c>
      <c r="AI925" s="12">
        <f t="shared" si="2064"/>
        <v>0</v>
      </c>
      <c r="AJ925" s="12">
        <f t="shared" si="2065"/>
        <v>0</v>
      </c>
      <c r="AK925" s="12">
        <f t="shared" si="2180"/>
        <v>0</v>
      </c>
      <c r="AL925" s="12">
        <f t="shared" si="2180"/>
        <v>0</v>
      </c>
      <c r="AM925" s="12">
        <f t="shared" si="2180"/>
        <v>0</v>
      </c>
      <c r="AN925" s="12">
        <f t="shared" si="2147"/>
        <v>5500</v>
      </c>
      <c r="AO925" s="12">
        <f t="shared" si="2148"/>
        <v>0</v>
      </c>
      <c r="AP925" s="12">
        <f t="shared" si="2149"/>
        <v>0</v>
      </c>
      <c r="AQ925" s="12">
        <f t="shared" si="2180"/>
        <v>0</v>
      </c>
      <c r="AR925" s="1"/>
    </row>
    <row r="926" spans="1:44" ht="15.75" customHeight="1" x14ac:dyDescent="0.25">
      <c r="A926" s="9" t="s">
        <v>908</v>
      </c>
      <c r="B926" s="11">
        <v>240</v>
      </c>
      <c r="C926" s="9" t="s">
        <v>186</v>
      </c>
      <c r="D926" s="9" t="s">
        <v>192</v>
      </c>
      <c r="E926" s="13" t="s">
        <v>401</v>
      </c>
      <c r="F926" s="12">
        <v>5500</v>
      </c>
      <c r="G926" s="12"/>
      <c r="H926" s="12"/>
      <c r="I926" s="12"/>
      <c r="J926" s="12"/>
      <c r="K926" s="12"/>
      <c r="L926" s="12">
        <f t="shared" si="2093"/>
        <v>5500</v>
      </c>
      <c r="M926" s="12">
        <f t="shared" si="2094"/>
        <v>0</v>
      </c>
      <c r="N926" s="12">
        <f t="shared" si="2095"/>
        <v>0</v>
      </c>
      <c r="O926" s="12"/>
      <c r="P926" s="12"/>
      <c r="Q926" s="12"/>
      <c r="R926" s="12">
        <f t="shared" si="2114"/>
        <v>5500</v>
      </c>
      <c r="S926" s="12">
        <f t="shared" si="2115"/>
        <v>0</v>
      </c>
      <c r="T926" s="12">
        <f t="shared" si="2116"/>
        <v>0</v>
      </c>
      <c r="U926" s="12"/>
      <c r="V926" s="12"/>
      <c r="W926" s="12">
        <f t="shared" si="2089"/>
        <v>5500</v>
      </c>
      <c r="X926" s="12">
        <f t="shared" si="2090"/>
        <v>0</v>
      </c>
      <c r="Y926" s="12">
        <f t="shared" si="2091"/>
        <v>0</v>
      </c>
      <c r="Z926" s="12"/>
      <c r="AA926" s="12"/>
      <c r="AB926" s="12"/>
      <c r="AC926" s="12">
        <f t="shared" si="2080"/>
        <v>5500</v>
      </c>
      <c r="AD926" s="12">
        <f t="shared" si="2081"/>
        <v>0</v>
      </c>
      <c r="AE926" s="12">
        <f t="shared" si="2082"/>
        <v>0</v>
      </c>
      <c r="AF926" s="12"/>
      <c r="AG926" s="12"/>
      <c r="AH926" s="12">
        <f t="shared" si="2063"/>
        <v>5500</v>
      </c>
      <c r="AI926" s="12">
        <f t="shared" si="2064"/>
        <v>0</v>
      </c>
      <c r="AJ926" s="12">
        <f t="shared" si="2065"/>
        <v>0</v>
      </c>
      <c r="AK926" s="12"/>
      <c r="AL926" s="12"/>
      <c r="AM926" s="12"/>
      <c r="AN926" s="12">
        <f t="shared" si="2147"/>
        <v>5500</v>
      </c>
      <c r="AO926" s="12">
        <f t="shared" si="2148"/>
        <v>0</v>
      </c>
      <c r="AP926" s="12">
        <f t="shared" si="2149"/>
        <v>0</v>
      </c>
      <c r="AQ926" s="12"/>
      <c r="AR926" s="1"/>
    </row>
    <row r="927" spans="1:44" ht="78.75" customHeight="1" x14ac:dyDescent="0.25">
      <c r="A927" s="9" t="s">
        <v>34</v>
      </c>
      <c r="B927" s="11"/>
      <c r="C927" s="9"/>
      <c r="D927" s="9"/>
      <c r="E927" s="13" t="s">
        <v>513</v>
      </c>
      <c r="F927" s="12">
        <f t="shared" ref="F927:K929" si="2181">F928</f>
        <v>25172.9</v>
      </c>
      <c r="G927" s="12">
        <f t="shared" si="2181"/>
        <v>36319.9</v>
      </c>
      <c r="H927" s="12">
        <f t="shared" si="2181"/>
        <v>36319.9</v>
      </c>
      <c r="I927" s="12">
        <f t="shared" si="2181"/>
        <v>0</v>
      </c>
      <c r="J927" s="12">
        <f t="shared" si="2181"/>
        <v>0</v>
      </c>
      <c r="K927" s="12">
        <f t="shared" si="2181"/>
        <v>0</v>
      </c>
      <c r="L927" s="12">
        <f t="shared" si="2093"/>
        <v>25172.9</v>
      </c>
      <c r="M927" s="12">
        <f t="shared" si="2094"/>
        <v>36319.9</v>
      </c>
      <c r="N927" s="12">
        <f t="shared" si="2095"/>
        <v>36319.9</v>
      </c>
      <c r="O927" s="12">
        <f t="shared" ref="O927:Q929" si="2182">O928</f>
        <v>6398.8</v>
      </c>
      <c r="P927" s="12">
        <f t="shared" si="2182"/>
        <v>0</v>
      </c>
      <c r="Q927" s="12">
        <f t="shared" si="2182"/>
        <v>0</v>
      </c>
      <c r="R927" s="12">
        <f t="shared" si="2114"/>
        <v>31571.7</v>
      </c>
      <c r="S927" s="12">
        <f t="shared" si="2115"/>
        <v>36319.9</v>
      </c>
      <c r="T927" s="12">
        <f t="shared" si="2116"/>
        <v>36319.9</v>
      </c>
      <c r="U927" s="12">
        <f t="shared" ref="U927:V929" si="2183">U928</f>
        <v>0</v>
      </c>
      <c r="V927" s="12">
        <f t="shared" si="2183"/>
        <v>0</v>
      </c>
      <c r="W927" s="12">
        <f t="shared" si="2089"/>
        <v>31571.7</v>
      </c>
      <c r="X927" s="12">
        <f t="shared" si="2090"/>
        <v>36319.9</v>
      </c>
      <c r="Y927" s="12">
        <f t="shared" si="2091"/>
        <v>36319.9</v>
      </c>
      <c r="Z927" s="12">
        <f t="shared" ref="Z927:AB929" si="2184">Z928</f>
        <v>-14.98</v>
      </c>
      <c r="AA927" s="12">
        <f t="shared" si="2184"/>
        <v>0</v>
      </c>
      <c r="AB927" s="12">
        <f t="shared" si="2184"/>
        <v>0</v>
      </c>
      <c r="AC927" s="12">
        <f t="shared" si="2080"/>
        <v>31556.720000000001</v>
      </c>
      <c r="AD927" s="12">
        <f t="shared" si="2081"/>
        <v>36319.9</v>
      </c>
      <c r="AE927" s="12">
        <f t="shared" si="2082"/>
        <v>36319.9</v>
      </c>
      <c r="AF927" s="12">
        <f t="shared" ref="AF927:AG929" si="2185">AF928</f>
        <v>0</v>
      </c>
      <c r="AG927" s="12">
        <f t="shared" si="2185"/>
        <v>0</v>
      </c>
      <c r="AH927" s="12">
        <f t="shared" si="2063"/>
        <v>31556.720000000001</v>
      </c>
      <c r="AI927" s="12">
        <f t="shared" si="2064"/>
        <v>36319.9</v>
      </c>
      <c r="AJ927" s="12">
        <f t="shared" si="2065"/>
        <v>36319.9</v>
      </c>
      <c r="AK927" s="12">
        <f t="shared" ref="AK927:AQ929" si="2186">AK928</f>
        <v>3464.4</v>
      </c>
      <c r="AL927" s="12">
        <f t="shared" si="2186"/>
        <v>0</v>
      </c>
      <c r="AM927" s="12">
        <f t="shared" si="2186"/>
        <v>0</v>
      </c>
      <c r="AN927" s="12">
        <f t="shared" si="2147"/>
        <v>35021.120000000003</v>
      </c>
      <c r="AO927" s="12">
        <f t="shared" si="2148"/>
        <v>36319.9</v>
      </c>
      <c r="AP927" s="12">
        <f t="shared" si="2149"/>
        <v>36319.9</v>
      </c>
      <c r="AQ927" s="12">
        <f t="shared" si="2186"/>
        <v>0</v>
      </c>
      <c r="AR927" s="1"/>
    </row>
    <row r="928" spans="1:44" ht="47.25" customHeight="1" x14ac:dyDescent="0.25">
      <c r="A928" s="9" t="s">
        <v>34</v>
      </c>
      <c r="B928" s="11">
        <v>200</v>
      </c>
      <c r="C928" s="9"/>
      <c r="D928" s="9"/>
      <c r="E928" s="13" t="s">
        <v>426</v>
      </c>
      <c r="F928" s="12">
        <f t="shared" si="2181"/>
        <v>25172.9</v>
      </c>
      <c r="G928" s="12">
        <f t="shared" si="2181"/>
        <v>36319.9</v>
      </c>
      <c r="H928" s="12">
        <f t="shared" si="2181"/>
        <v>36319.9</v>
      </c>
      <c r="I928" s="12">
        <f t="shared" si="2181"/>
        <v>0</v>
      </c>
      <c r="J928" s="12">
        <f t="shared" si="2181"/>
        <v>0</v>
      </c>
      <c r="K928" s="12">
        <f t="shared" si="2181"/>
        <v>0</v>
      </c>
      <c r="L928" s="12">
        <f t="shared" si="2093"/>
        <v>25172.9</v>
      </c>
      <c r="M928" s="12">
        <f t="shared" si="2094"/>
        <v>36319.9</v>
      </c>
      <c r="N928" s="12">
        <f t="shared" si="2095"/>
        <v>36319.9</v>
      </c>
      <c r="O928" s="12">
        <f t="shared" si="2182"/>
        <v>6398.8</v>
      </c>
      <c r="P928" s="12">
        <f t="shared" si="2182"/>
        <v>0</v>
      </c>
      <c r="Q928" s="12">
        <f t="shared" si="2182"/>
        <v>0</v>
      </c>
      <c r="R928" s="12">
        <f t="shared" si="2114"/>
        <v>31571.7</v>
      </c>
      <c r="S928" s="12">
        <f t="shared" si="2115"/>
        <v>36319.9</v>
      </c>
      <c r="T928" s="12">
        <f t="shared" si="2116"/>
        <v>36319.9</v>
      </c>
      <c r="U928" s="12">
        <f t="shared" si="2183"/>
        <v>0</v>
      </c>
      <c r="V928" s="12">
        <f t="shared" si="2183"/>
        <v>0</v>
      </c>
      <c r="W928" s="12">
        <f t="shared" si="2089"/>
        <v>31571.7</v>
      </c>
      <c r="X928" s="12">
        <f t="shared" si="2090"/>
        <v>36319.9</v>
      </c>
      <c r="Y928" s="12">
        <f t="shared" si="2091"/>
        <v>36319.9</v>
      </c>
      <c r="Z928" s="12">
        <f t="shared" si="2184"/>
        <v>-14.98</v>
      </c>
      <c r="AA928" s="12">
        <f t="shared" si="2184"/>
        <v>0</v>
      </c>
      <c r="AB928" s="12">
        <f t="shared" si="2184"/>
        <v>0</v>
      </c>
      <c r="AC928" s="12">
        <f t="shared" si="2080"/>
        <v>31556.720000000001</v>
      </c>
      <c r="AD928" s="12">
        <f t="shared" si="2081"/>
        <v>36319.9</v>
      </c>
      <c r="AE928" s="12">
        <f t="shared" si="2082"/>
        <v>36319.9</v>
      </c>
      <c r="AF928" s="12">
        <f t="shared" si="2185"/>
        <v>0</v>
      </c>
      <c r="AG928" s="12">
        <f t="shared" si="2185"/>
        <v>0</v>
      </c>
      <c r="AH928" s="12">
        <f t="shared" si="2063"/>
        <v>31556.720000000001</v>
      </c>
      <c r="AI928" s="12">
        <f t="shared" si="2064"/>
        <v>36319.9</v>
      </c>
      <c r="AJ928" s="12">
        <f t="shared" si="2065"/>
        <v>36319.9</v>
      </c>
      <c r="AK928" s="12">
        <f t="shared" si="2186"/>
        <v>3464.4</v>
      </c>
      <c r="AL928" s="12">
        <f t="shared" si="2186"/>
        <v>0</v>
      </c>
      <c r="AM928" s="12">
        <f t="shared" si="2186"/>
        <v>0</v>
      </c>
      <c r="AN928" s="12">
        <f t="shared" si="2147"/>
        <v>35021.120000000003</v>
      </c>
      <c r="AO928" s="12">
        <f t="shared" si="2148"/>
        <v>36319.9</v>
      </c>
      <c r="AP928" s="12">
        <f t="shared" si="2149"/>
        <v>36319.9</v>
      </c>
      <c r="AQ928" s="12">
        <f t="shared" si="2186"/>
        <v>0</v>
      </c>
      <c r="AR928" s="1"/>
    </row>
    <row r="929" spans="1:44" ht="47.25" customHeight="1" x14ac:dyDescent="0.25">
      <c r="A929" s="9" t="s">
        <v>34</v>
      </c>
      <c r="B929" s="11">
        <v>240</v>
      </c>
      <c r="C929" s="9"/>
      <c r="D929" s="9"/>
      <c r="E929" s="13" t="s">
        <v>427</v>
      </c>
      <c r="F929" s="12">
        <f t="shared" si="2181"/>
        <v>25172.9</v>
      </c>
      <c r="G929" s="12">
        <f t="shared" si="2181"/>
        <v>36319.9</v>
      </c>
      <c r="H929" s="12">
        <f t="shared" si="2181"/>
        <v>36319.9</v>
      </c>
      <c r="I929" s="12">
        <f t="shared" si="2181"/>
        <v>0</v>
      </c>
      <c r="J929" s="12">
        <f t="shared" si="2181"/>
        <v>0</v>
      </c>
      <c r="K929" s="12">
        <f t="shared" si="2181"/>
        <v>0</v>
      </c>
      <c r="L929" s="12">
        <f t="shared" si="2093"/>
        <v>25172.9</v>
      </c>
      <c r="M929" s="12">
        <f t="shared" si="2094"/>
        <v>36319.9</v>
      </c>
      <c r="N929" s="12">
        <f t="shared" si="2095"/>
        <v>36319.9</v>
      </c>
      <c r="O929" s="12">
        <f t="shared" si="2182"/>
        <v>6398.8</v>
      </c>
      <c r="P929" s="12">
        <f t="shared" si="2182"/>
        <v>0</v>
      </c>
      <c r="Q929" s="12">
        <f t="shared" si="2182"/>
        <v>0</v>
      </c>
      <c r="R929" s="12">
        <f t="shared" si="2114"/>
        <v>31571.7</v>
      </c>
      <c r="S929" s="12">
        <f t="shared" si="2115"/>
        <v>36319.9</v>
      </c>
      <c r="T929" s="12">
        <f t="shared" si="2116"/>
        <v>36319.9</v>
      </c>
      <c r="U929" s="12">
        <f t="shared" si="2183"/>
        <v>0</v>
      </c>
      <c r="V929" s="12">
        <f t="shared" si="2183"/>
        <v>0</v>
      </c>
      <c r="W929" s="12">
        <f t="shared" si="2089"/>
        <v>31571.7</v>
      </c>
      <c r="X929" s="12">
        <f t="shared" si="2090"/>
        <v>36319.9</v>
      </c>
      <c r="Y929" s="12">
        <f t="shared" si="2091"/>
        <v>36319.9</v>
      </c>
      <c r="Z929" s="12">
        <f t="shared" si="2184"/>
        <v>-14.98</v>
      </c>
      <c r="AA929" s="12">
        <f t="shared" si="2184"/>
        <v>0</v>
      </c>
      <c r="AB929" s="12">
        <f t="shared" si="2184"/>
        <v>0</v>
      </c>
      <c r="AC929" s="12">
        <f t="shared" si="2080"/>
        <v>31556.720000000001</v>
      </c>
      <c r="AD929" s="12">
        <f t="shared" si="2081"/>
        <v>36319.9</v>
      </c>
      <c r="AE929" s="12">
        <f t="shared" si="2082"/>
        <v>36319.9</v>
      </c>
      <c r="AF929" s="12">
        <f t="shared" si="2185"/>
        <v>0</v>
      </c>
      <c r="AG929" s="12">
        <f t="shared" si="2185"/>
        <v>0</v>
      </c>
      <c r="AH929" s="12">
        <f t="shared" si="2063"/>
        <v>31556.720000000001</v>
      </c>
      <c r="AI929" s="12">
        <f t="shared" si="2064"/>
        <v>36319.9</v>
      </c>
      <c r="AJ929" s="12">
        <f t="shared" si="2065"/>
        <v>36319.9</v>
      </c>
      <c r="AK929" s="12">
        <f t="shared" si="2186"/>
        <v>3464.4</v>
      </c>
      <c r="AL929" s="12">
        <f t="shared" si="2186"/>
        <v>0</v>
      </c>
      <c r="AM929" s="12">
        <f t="shared" si="2186"/>
        <v>0</v>
      </c>
      <c r="AN929" s="12">
        <f t="shared" si="2147"/>
        <v>35021.120000000003</v>
      </c>
      <c r="AO929" s="12">
        <f t="shared" si="2148"/>
        <v>36319.9</v>
      </c>
      <c r="AP929" s="12">
        <f t="shared" si="2149"/>
        <v>36319.9</v>
      </c>
      <c r="AQ929" s="12">
        <f t="shared" si="2186"/>
        <v>0</v>
      </c>
      <c r="AR929" s="1"/>
    </row>
    <row r="930" spans="1:44" ht="15.75" customHeight="1" x14ac:dyDescent="0.25">
      <c r="A930" s="9" t="s">
        <v>34</v>
      </c>
      <c r="B930" s="11">
        <v>240</v>
      </c>
      <c r="C930" s="9" t="s">
        <v>186</v>
      </c>
      <c r="D930" s="9" t="s">
        <v>192</v>
      </c>
      <c r="E930" s="13" t="s">
        <v>401</v>
      </c>
      <c r="F930" s="12">
        <v>25172.9</v>
      </c>
      <c r="G930" s="12">
        <v>36319.9</v>
      </c>
      <c r="H930" s="12">
        <v>36319.9</v>
      </c>
      <c r="I930" s="12"/>
      <c r="J930" s="12"/>
      <c r="K930" s="12"/>
      <c r="L930" s="12">
        <f t="shared" si="2093"/>
        <v>25172.9</v>
      </c>
      <c r="M930" s="12">
        <f t="shared" si="2094"/>
        <v>36319.9</v>
      </c>
      <c r="N930" s="12">
        <f t="shared" si="2095"/>
        <v>36319.9</v>
      </c>
      <c r="O930" s="12">
        <v>6398.8</v>
      </c>
      <c r="P930" s="12"/>
      <c r="Q930" s="12"/>
      <c r="R930" s="12">
        <f t="shared" si="2114"/>
        <v>31571.7</v>
      </c>
      <c r="S930" s="12">
        <f t="shared" si="2115"/>
        <v>36319.9</v>
      </c>
      <c r="T930" s="12">
        <f t="shared" si="2116"/>
        <v>36319.9</v>
      </c>
      <c r="U930" s="12"/>
      <c r="V930" s="12"/>
      <c r="W930" s="12">
        <f t="shared" si="2089"/>
        <v>31571.7</v>
      </c>
      <c r="X930" s="12">
        <f t="shared" si="2090"/>
        <v>36319.9</v>
      </c>
      <c r="Y930" s="12">
        <f t="shared" si="2091"/>
        <v>36319.9</v>
      </c>
      <c r="Z930" s="12">
        <v>-14.98</v>
      </c>
      <c r="AA930" s="12"/>
      <c r="AB930" s="12"/>
      <c r="AC930" s="12">
        <f t="shared" si="2080"/>
        <v>31556.720000000001</v>
      </c>
      <c r="AD930" s="12">
        <f t="shared" si="2081"/>
        <v>36319.9</v>
      </c>
      <c r="AE930" s="12">
        <f t="shared" si="2082"/>
        <v>36319.9</v>
      </c>
      <c r="AF930" s="12"/>
      <c r="AG930" s="12"/>
      <c r="AH930" s="12">
        <f t="shared" si="2063"/>
        <v>31556.720000000001</v>
      </c>
      <c r="AI930" s="12">
        <f t="shared" si="2064"/>
        <v>36319.9</v>
      </c>
      <c r="AJ930" s="12">
        <f t="shared" si="2065"/>
        <v>36319.9</v>
      </c>
      <c r="AK930" s="12">
        <v>3464.4</v>
      </c>
      <c r="AL930" s="12"/>
      <c r="AM930" s="12"/>
      <c r="AN930" s="12">
        <f t="shared" si="2147"/>
        <v>35021.120000000003</v>
      </c>
      <c r="AO930" s="12">
        <f t="shared" si="2148"/>
        <v>36319.9</v>
      </c>
      <c r="AP930" s="12">
        <f t="shared" si="2149"/>
        <v>36319.9</v>
      </c>
      <c r="AQ930" s="12"/>
      <c r="AR930" s="1"/>
    </row>
    <row r="931" spans="1:44" ht="63" customHeight="1" x14ac:dyDescent="0.25">
      <c r="A931" s="9" t="s">
        <v>1018</v>
      </c>
      <c r="B931" s="11"/>
      <c r="C931" s="9"/>
      <c r="D931" s="9"/>
      <c r="E931" s="30" t="s">
        <v>1102</v>
      </c>
      <c r="F931" s="12">
        <f t="shared" ref="F931:K933" si="2187">F932</f>
        <v>96626.5</v>
      </c>
      <c r="G931" s="12">
        <f t="shared" si="2187"/>
        <v>0</v>
      </c>
      <c r="H931" s="12">
        <f t="shared" si="2187"/>
        <v>0</v>
      </c>
      <c r="I931" s="12">
        <f t="shared" si="2187"/>
        <v>0</v>
      </c>
      <c r="J931" s="12">
        <f t="shared" si="2187"/>
        <v>0</v>
      </c>
      <c r="K931" s="12">
        <f t="shared" si="2187"/>
        <v>0</v>
      </c>
      <c r="L931" s="12">
        <f t="shared" si="2093"/>
        <v>96626.5</v>
      </c>
      <c r="M931" s="12">
        <f t="shared" si="2094"/>
        <v>0</v>
      </c>
      <c r="N931" s="12">
        <f t="shared" si="2095"/>
        <v>0</v>
      </c>
      <c r="O931" s="12">
        <f t="shared" ref="O931:Q933" si="2188">O932</f>
        <v>0</v>
      </c>
      <c r="P931" s="12">
        <f t="shared" si="2188"/>
        <v>0</v>
      </c>
      <c r="Q931" s="12">
        <f t="shared" si="2188"/>
        <v>0</v>
      </c>
      <c r="R931" s="12">
        <f t="shared" si="2114"/>
        <v>96626.5</v>
      </c>
      <c r="S931" s="12">
        <f t="shared" si="2115"/>
        <v>0</v>
      </c>
      <c r="T931" s="12">
        <f t="shared" si="2116"/>
        <v>0</v>
      </c>
      <c r="U931" s="12">
        <f t="shared" ref="U931:V933" si="2189">U932</f>
        <v>0</v>
      </c>
      <c r="V931" s="12">
        <f t="shared" si="2189"/>
        <v>0</v>
      </c>
      <c r="W931" s="12">
        <f t="shared" si="2089"/>
        <v>96626.5</v>
      </c>
      <c r="X931" s="12">
        <f t="shared" si="2090"/>
        <v>0</v>
      </c>
      <c r="Y931" s="12">
        <f t="shared" si="2091"/>
        <v>0</v>
      </c>
      <c r="Z931" s="12">
        <f t="shared" ref="Z931:AB933" si="2190">Z932</f>
        <v>0</v>
      </c>
      <c r="AA931" s="12">
        <f t="shared" si="2190"/>
        <v>0</v>
      </c>
      <c r="AB931" s="12">
        <f t="shared" si="2190"/>
        <v>0</v>
      </c>
      <c r="AC931" s="12">
        <f t="shared" si="2080"/>
        <v>96626.5</v>
      </c>
      <c r="AD931" s="12">
        <f t="shared" si="2081"/>
        <v>0</v>
      </c>
      <c r="AE931" s="12">
        <f t="shared" si="2082"/>
        <v>0</v>
      </c>
      <c r="AF931" s="12">
        <f t="shared" ref="AF931:AG933" si="2191">AF932</f>
        <v>0</v>
      </c>
      <c r="AG931" s="12">
        <f t="shared" si="2191"/>
        <v>0</v>
      </c>
      <c r="AH931" s="12">
        <f t="shared" si="2063"/>
        <v>96626.5</v>
      </c>
      <c r="AI931" s="12">
        <f t="shared" si="2064"/>
        <v>0</v>
      </c>
      <c r="AJ931" s="12">
        <f t="shared" si="2065"/>
        <v>0</v>
      </c>
      <c r="AK931" s="12">
        <f t="shared" ref="AK931:AQ933" si="2192">AK932</f>
        <v>0</v>
      </c>
      <c r="AL931" s="12">
        <f t="shared" si="2192"/>
        <v>0</v>
      </c>
      <c r="AM931" s="12">
        <f t="shared" si="2192"/>
        <v>0</v>
      </c>
      <c r="AN931" s="12">
        <f t="shared" si="2147"/>
        <v>96626.5</v>
      </c>
      <c r="AO931" s="12">
        <f t="shared" si="2148"/>
        <v>0</v>
      </c>
      <c r="AP931" s="12">
        <f t="shared" si="2149"/>
        <v>0</v>
      </c>
      <c r="AQ931" s="12">
        <f t="shared" si="2192"/>
        <v>0</v>
      </c>
      <c r="AR931" s="1"/>
    </row>
    <row r="932" spans="1:44" ht="47.25" customHeight="1" x14ac:dyDescent="0.25">
      <c r="A932" s="9" t="s">
        <v>1018</v>
      </c>
      <c r="B932" s="11">
        <v>200</v>
      </c>
      <c r="C932" s="9"/>
      <c r="D932" s="9"/>
      <c r="E932" s="13" t="s">
        <v>426</v>
      </c>
      <c r="F932" s="12">
        <f t="shared" si="2187"/>
        <v>96626.5</v>
      </c>
      <c r="G932" s="12">
        <f t="shared" si="2187"/>
        <v>0</v>
      </c>
      <c r="H932" s="12">
        <f t="shared" si="2187"/>
        <v>0</v>
      </c>
      <c r="I932" s="12">
        <f t="shared" si="2187"/>
        <v>0</v>
      </c>
      <c r="J932" s="12">
        <f t="shared" si="2187"/>
        <v>0</v>
      </c>
      <c r="K932" s="12">
        <f t="shared" si="2187"/>
        <v>0</v>
      </c>
      <c r="L932" s="12">
        <f t="shared" si="2093"/>
        <v>96626.5</v>
      </c>
      <c r="M932" s="12">
        <f t="shared" si="2094"/>
        <v>0</v>
      </c>
      <c r="N932" s="12">
        <f t="shared" si="2095"/>
        <v>0</v>
      </c>
      <c r="O932" s="12">
        <f t="shared" si="2188"/>
        <v>0</v>
      </c>
      <c r="P932" s="12">
        <f t="shared" si="2188"/>
        <v>0</v>
      </c>
      <c r="Q932" s="12">
        <f t="shared" si="2188"/>
        <v>0</v>
      </c>
      <c r="R932" s="12">
        <f t="shared" si="2114"/>
        <v>96626.5</v>
      </c>
      <c r="S932" s="12">
        <f t="shared" si="2115"/>
        <v>0</v>
      </c>
      <c r="T932" s="12">
        <f t="shared" si="2116"/>
        <v>0</v>
      </c>
      <c r="U932" s="12">
        <f t="shared" si="2189"/>
        <v>0</v>
      </c>
      <c r="V932" s="12">
        <f t="shared" si="2189"/>
        <v>0</v>
      </c>
      <c r="W932" s="12">
        <f t="shared" si="2089"/>
        <v>96626.5</v>
      </c>
      <c r="X932" s="12">
        <f t="shared" si="2090"/>
        <v>0</v>
      </c>
      <c r="Y932" s="12">
        <f t="shared" si="2091"/>
        <v>0</v>
      </c>
      <c r="Z932" s="12">
        <f t="shared" si="2190"/>
        <v>0</v>
      </c>
      <c r="AA932" s="12">
        <f t="shared" si="2190"/>
        <v>0</v>
      </c>
      <c r="AB932" s="12">
        <f t="shared" si="2190"/>
        <v>0</v>
      </c>
      <c r="AC932" s="12">
        <f t="shared" si="2080"/>
        <v>96626.5</v>
      </c>
      <c r="AD932" s="12">
        <f t="shared" si="2081"/>
        <v>0</v>
      </c>
      <c r="AE932" s="12">
        <f t="shared" si="2082"/>
        <v>0</v>
      </c>
      <c r="AF932" s="12">
        <f t="shared" si="2191"/>
        <v>0</v>
      </c>
      <c r="AG932" s="12">
        <f t="shared" si="2191"/>
        <v>0</v>
      </c>
      <c r="AH932" s="12">
        <f t="shared" si="2063"/>
        <v>96626.5</v>
      </c>
      <c r="AI932" s="12">
        <f t="shared" si="2064"/>
        <v>0</v>
      </c>
      <c r="AJ932" s="12">
        <f t="shared" si="2065"/>
        <v>0</v>
      </c>
      <c r="AK932" s="12">
        <f t="shared" si="2192"/>
        <v>0</v>
      </c>
      <c r="AL932" s="12">
        <f t="shared" si="2192"/>
        <v>0</v>
      </c>
      <c r="AM932" s="12">
        <f t="shared" si="2192"/>
        <v>0</v>
      </c>
      <c r="AN932" s="12">
        <f t="shared" si="2147"/>
        <v>96626.5</v>
      </c>
      <c r="AO932" s="12">
        <f t="shared" si="2148"/>
        <v>0</v>
      </c>
      <c r="AP932" s="12">
        <f t="shared" si="2149"/>
        <v>0</v>
      </c>
      <c r="AQ932" s="12">
        <f t="shared" si="2192"/>
        <v>0</v>
      </c>
      <c r="AR932" s="1"/>
    </row>
    <row r="933" spans="1:44" ht="47.25" customHeight="1" x14ac:dyDescent="0.25">
      <c r="A933" s="9" t="s">
        <v>1018</v>
      </c>
      <c r="B933" s="11">
        <v>240</v>
      </c>
      <c r="C933" s="9"/>
      <c r="D933" s="9"/>
      <c r="E933" s="13" t="s">
        <v>427</v>
      </c>
      <c r="F933" s="12">
        <f>F934</f>
        <v>96626.5</v>
      </c>
      <c r="G933" s="12">
        <f t="shared" si="2187"/>
        <v>0</v>
      </c>
      <c r="H933" s="12">
        <f t="shared" si="2187"/>
        <v>0</v>
      </c>
      <c r="I933" s="12">
        <f t="shared" si="2187"/>
        <v>0</v>
      </c>
      <c r="J933" s="12">
        <f t="shared" si="2187"/>
        <v>0</v>
      </c>
      <c r="K933" s="12">
        <f t="shared" si="2187"/>
        <v>0</v>
      </c>
      <c r="L933" s="12">
        <f t="shared" si="2093"/>
        <v>96626.5</v>
      </c>
      <c r="M933" s="12">
        <f t="shared" si="2094"/>
        <v>0</v>
      </c>
      <c r="N933" s="12">
        <f t="shared" si="2095"/>
        <v>0</v>
      </c>
      <c r="O933" s="12">
        <f t="shared" si="2188"/>
        <v>0</v>
      </c>
      <c r="P933" s="12">
        <f t="shared" si="2188"/>
        <v>0</v>
      </c>
      <c r="Q933" s="12">
        <f t="shared" si="2188"/>
        <v>0</v>
      </c>
      <c r="R933" s="12">
        <f t="shared" si="2114"/>
        <v>96626.5</v>
      </c>
      <c r="S933" s="12">
        <f t="shared" si="2115"/>
        <v>0</v>
      </c>
      <c r="T933" s="12">
        <f t="shared" si="2116"/>
        <v>0</v>
      </c>
      <c r="U933" s="12">
        <f t="shared" si="2189"/>
        <v>0</v>
      </c>
      <c r="V933" s="12">
        <f t="shared" si="2189"/>
        <v>0</v>
      </c>
      <c r="W933" s="12">
        <f t="shared" si="2089"/>
        <v>96626.5</v>
      </c>
      <c r="X933" s="12">
        <f t="shared" si="2090"/>
        <v>0</v>
      </c>
      <c r="Y933" s="12">
        <f t="shared" si="2091"/>
        <v>0</v>
      </c>
      <c r="Z933" s="12">
        <f t="shared" si="2190"/>
        <v>0</v>
      </c>
      <c r="AA933" s="12">
        <f t="shared" si="2190"/>
        <v>0</v>
      </c>
      <c r="AB933" s="12">
        <f t="shared" si="2190"/>
        <v>0</v>
      </c>
      <c r="AC933" s="12">
        <f t="shared" si="2080"/>
        <v>96626.5</v>
      </c>
      <c r="AD933" s="12">
        <f t="shared" si="2081"/>
        <v>0</v>
      </c>
      <c r="AE933" s="12">
        <f t="shared" si="2082"/>
        <v>0</v>
      </c>
      <c r="AF933" s="12">
        <f t="shared" si="2191"/>
        <v>0</v>
      </c>
      <c r="AG933" s="12">
        <f t="shared" si="2191"/>
        <v>0</v>
      </c>
      <c r="AH933" s="12">
        <f t="shared" si="2063"/>
        <v>96626.5</v>
      </c>
      <c r="AI933" s="12">
        <f t="shared" si="2064"/>
        <v>0</v>
      </c>
      <c r="AJ933" s="12">
        <f t="shared" si="2065"/>
        <v>0</v>
      </c>
      <c r="AK933" s="12">
        <f t="shared" si="2192"/>
        <v>0</v>
      </c>
      <c r="AL933" s="12">
        <f t="shared" si="2192"/>
        <v>0</v>
      </c>
      <c r="AM933" s="12">
        <f t="shared" si="2192"/>
        <v>0</v>
      </c>
      <c r="AN933" s="12">
        <f t="shared" si="2147"/>
        <v>96626.5</v>
      </c>
      <c r="AO933" s="12">
        <f t="shared" si="2148"/>
        <v>0</v>
      </c>
      <c r="AP933" s="12">
        <f t="shared" si="2149"/>
        <v>0</v>
      </c>
      <c r="AQ933" s="12">
        <f t="shared" si="2192"/>
        <v>0</v>
      </c>
      <c r="AR933" s="1"/>
    </row>
    <row r="934" spans="1:44" ht="47.25" customHeight="1" x14ac:dyDescent="0.25">
      <c r="A934" s="9" t="s">
        <v>1018</v>
      </c>
      <c r="B934" s="11">
        <v>240</v>
      </c>
      <c r="C934" s="9" t="s">
        <v>185</v>
      </c>
      <c r="D934" s="9" t="s">
        <v>193</v>
      </c>
      <c r="E934" s="13" t="s">
        <v>398</v>
      </c>
      <c r="F934" s="12">
        <v>96626.5</v>
      </c>
      <c r="G934" s="12"/>
      <c r="H934" s="12"/>
      <c r="I934" s="12"/>
      <c r="J934" s="12"/>
      <c r="K934" s="12"/>
      <c r="L934" s="12">
        <f t="shared" si="2093"/>
        <v>96626.5</v>
      </c>
      <c r="M934" s="12">
        <f t="shared" si="2094"/>
        <v>0</v>
      </c>
      <c r="N934" s="12">
        <f t="shared" si="2095"/>
        <v>0</v>
      </c>
      <c r="O934" s="12"/>
      <c r="P934" s="12"/>
      <c r="Q934" s="12"/>
      <c r="R934" s="12">
        <f t="shared" si="2114"/>
        <v>96626.5</v>
      </c>
      <c r="S934" s="12">
        <f t="shared" si="2115"/>
        <v>0</v>
      </c>
      <c r="T934" s="12">
        <f t="shared" si="2116"/>
        <v>0</v>
      </c>
      <c r="U934" s="12"/>
      <c r="V934" s="12"/>
      <c r="W934" s="12">
        <f t="shared" si="2089"/>
        <v>96626.5</v>
      </c>
      <c r="X934" s="12">
        <f t="shared" si="2090"/>
        <v>0</v>
      </c>
      <c r="Y934" s="12">
        <f t="shared" si="2091"/>
        <v>0</v>
      </c>
      <c r="Z934" s="12"/>
      <c r="AA934" s="12"/>
      <c r="AB934" s="12"/>
      <c r="AC934" s="12">
        <f t="shared" si="2080"/>
        <v>96626.5</v>
      </c>
      <c r="AD934" s="12">
        <f t="shared" si="2081"/>
        <v>0</v>
      </c>
      <c r="AE934" s="12">
        <f t="shared" si="2082"/>
        <v>0</v>
      </c>
      <c r="AF934" s="12"/>
      <c r="AG934" s="12"/>
      <c r="AH934" s="12">
        <f t="shared" si="2063"/>
        <v>96626.5</v>
      </c>
      <c r="AI934" s="12">
        <f t="shared" si="2064"/>
        <v>0</v>
      </c>
      <c r="AJ934" s="12">
        <f t="shared" si="2065"/>
        <v>0</v>
      </c>
      <c r="AK934" s="12"/>
      <c r="AL934" s="12"/>
      <c r="AM934" s="12"/>
      <c r="AN934" s="12">
        <f t="shared" si="2147"/>
        <v>96626.5</v>
      </c>
      <c r="AO934" s="12">
        <f t="shared" si="2148"/>
        <v>0</v>
      </c>
      <c r="AP934" s="12">
        <f t="shared" si="2149"/>
        <v>0</v>
      </c>
      <c r="AQ934" s="12"/>
      <c r="AR934" s="1"/>
    </row>
    <row r="935" spans="1:44" ht="47.25" customHeight="1" x14ac:dyDescent="0.25">
      <c r="A935" s="9" t="s">
        <v>270</v>
      </c>
      <c r="B935" s="11"/>
      <c r="C935" s="9"/>
      <c r="D935" s="9"/>
      <c r="E935" s="30" t="s">
        <v>904</v>
      </c>
      <c r="F935" s="12">
        <f>F936</f>
        <v>3000</v>
      </c>
      <c r="G935" s="12">
        <f t="shared" ref="G935:AQ938" si="2193">G936</f>
        <v>3000</v>
      </c>
      <c r="H935" s="12">
        <f t="shared" si="2193"/>
        <v>3000</v>
      </c>
      <c r="I935" s="12">
        <f t="shared" si="2193"/>
        <v>0</v>
      </c>
      <c r="J935" s="12">
        <f t="shared" si="2193"/>
        <v>0</v>
      </c>
      <c r="K935" s="12">
        <f t="shared" si="2193"/>
        <v>0</v>
      </c>
      <c r="L935" s="12">
        <f t="shared" si="2093"/>
        <v>3000</v>
      </c>
      <c r="M935" s="12">
        <f t="shared" si="2094"/>
        <v>3000</v>
      </c>
      <c r="N935" s="12">
        <f t="shared" si="2095"/>
        <v>3000</v>
      </c>
      <c r="O935" s="12">
        <f t="shared" si="2193"/>
        <v>0</v>
      </c>
      <c r="P935" s="12">
        <f t="shared" si="2193"/>
        <v>0</v>
      </c>
      <c r="Q935" s="12">
        <f t="shared" si="2193"/>
        <v>0</v>
      </c>
      <c r="R935" s="12">
        <f t="shared" si="2114"/>
        <v>3000</v>
      </c>
      <c r="S935" s="12">
        <f t="shared" si="2115"/>
        <v>3000</v>
      </c>
      <c r="T935" s="12">
        <f t="shared" si="2116"/>
        <v>3000</v>
      </c>
      <c r="U935" s="12">
        <f t="shared" si="2193"/>
        <v>0</v>
      </c>
      <c r="V935" s="12">
        <f t="shared" si="2193"/>
        <v>0</v>
      </c>
      <c r="W935" s="12">
        <f t="shared" si="2089"/>
        <v>3000</v>
      </c>
      <c r="X935" s="12">
        <f t="shared" si="2090"/>
        <v>3000</v>
      </c>
      <c r="Y935" s="12">
        <f t="shared" si="2091"/>
        <v>3000</v>
      </c>
      <c r="Z935" s="12">
        <f t="shared" si="2193"/>
        <v>1314.5139999999999</v>
      </c>
      <c r="AA935" s="12">
        <f t="shared" si="2193"/>
        <v>0</v>
      </c>
      <c r="AB935" s="12">
        <f t="shared" si="2193"/>
        <v>0</v>
      </c>
      <c r="AC935" s="12">
        <f t="shared" si="2080"/>
        <v>4314.5140000000001</v>
      </c>
      <c r="AD935" s="12">
        <f t="shared" si="2081"/>
        <v>3000</v>
      </c>
      <c r="AE935" s="12">
        <f t="shared" si="2082"/>
        <v>3000</v>
      </c>
      <c r="AF935" s="12">
        <f t="shared" si="2193"/>
        <v>0</v>
      </c>
      <c r="AG935" s="12">
        <f t="shared" si="2193"/>
        <v>0</v>
      </c>
      <c r="AH935" s="12">
        <f t="shared" si="2063"/>
        <v>4314.5140000000001</v>
      </c>
      <c r="AI935" s="12">
        <f t="shared" si="2064"/>
        <v>3000</v>
      </c>
      <c r="AJ935" s="12">
        <f t="shared" si="2065"/>
        <v>3000</v>
      </c>
      <c r="AK935" s="12">
        <f t="shared" si="2193"/>
        <v>0</v>
      </c>
      <c r="AL935" s="12">
        <f t="shared" si="2193"/>
        <v>0</v>
      </c>
      <c r="AM935" s="12">
        <f t="shared" si="2193"/>
        <v>0</v>
      </c>
      <c r="AN935" s="12">
        <f t="shared" si="2147"/>
        <v>4314.5140000000001</v>
      </c>
      <c r="AO935" s="12">
        <f t="shared" si="2148"/>
        <v>3000</v>
      </c>
      <c r="AP935" s="12">
        <f t="shared" si="2149"/>
        <v>3000</v>
      </c>
      <c r="AQ935" s="12">
        <f t="shared" si="2193"/>
        <v>0</v>
      </c>
      <c r="AR935" s="1"/>
    </row>
    <row r="936" spans="1:44" ht="31.5" customHeight="1" x14ac:dyDescent="0.25">
      <c r="A936" s="9" t="s">
        <v>898</v>
      </c>
      <c r="B936" s="11"/>
      <c r="C936" s="9"/>
      <c r="D936" s="9"/>
      <c r="E936" s="30" t="s">
        <v>903</v>
      </c>
      <c r="F936" s="12">
        <f t="shared" ref="F936:H938" si="2194">F937</f>
        <v>3000</v>
      </c>
      <c r="G936" s="12">
        <f t="shared" si="2194"/>
        <v>3000</v>
      </c>
      <c r="H936" s="12">
        <f t="shared" si="2194"/>
        <v>3000</v>
      </c>
      <c r="I936" s="12">
        <f t="shared" si="2193"/>
        <v>0</v>
      </c>
      <c r="J936" s="12">
        <f t="shared" si="2193"/>
        <v>0</v>
      </c>
      <c r="K936" s="12">
        <f t="shared" si="2193"/>
        <v>0</v>
      </c>
      <c r="L936" s="12">
        <f t="shared" si="2093"/>
        <v>3000</v>
      </c>
      <c r="M936" s="12">
        <f t="shared" si="2094"/>
        <v>3000</v>
      </c>
      <c r="N936" s="12">
        <f t="shared" si="2095"/>
        <v>3000</v>
      </c>
      <c r="O936" s="12">
        <f t="shared" si="2193"/>
        <v>0</v>
      </c>
      <c r="P936" s="12">
        <f t="shared" si="2193"/>
        <v>0</v>
      </c>
      <c r="Q936" s="12">
        <f t="shared" si="2193"/>
        <v>0</v>
      </c>
      <c r="R936" s="12">
        <f t="shared" si="2114"/>
        <v>3000</v>
      </c>
      <c r="S936" s="12">
        <f t="shared" si="2115"/>
        <v>3000</v>
      </c>
      <c r="T936" s="12">
        <f t="shared" si="2116"/>
        <v>3000</v>
      </c>
      <c r="U936" s="12">
        <f t="shared" si="2193"/>
        <v>0</v>
      </c>
      <c r="V936" s="12">
        <f t="shared" si="2193"/>
        <v>0</v>
      </c>
      <c r="W936" s="12">
        <f t="shared" si="2089"/>
        <v>3000</v>
      </c>
      <c r="X936" s="12">
        <f t="shared" si="2090"/>
        <v>3000</v>
      </c>
      <c r="Y936" s="12">
        <f t="shared" si="2091"/>
        <v>3000</v>
      </c>
      <c r="Z936" s="12">
        <f t="shared" si="2193"/>
        <v>1314.5139999999999</v>
      </c>
      <c r="AA936" s="12">
        <f t="shared" si="2193"/>
        <v>0</v>
      </c>
      <c r="AB936" s="12">
        <f t="shared" si="2193"/>
        <v>0</v>
      </c>
      <c r="AC936" s="12">
        <f t="shared" si="2080"/>
        <v>4314.5140000000001</v>
      </c>
      <c r="AD936" s="12">
        <f t="shared" si="2081"/>
        <v>3000</v>
      </c>
      <c r="AE936" s="12">
        <f t="shared" si="2082"/>
        <v>3000</v>
      </c>
      <c r="AF936" s="12">
        <f t="shared" si="2193"/>
        <v>0</v>
      </c>
      <c r="AG936" s="12">
        <f t="shared" si="2193"/>
        <v>0</v>
      </c>
      <c r="AH936" s="12">
        <f t="shared" si="2063"/>
        <v>4314.5140000000001</v>
      </c>
      <c r="AI936" s="12">
        <f t="shared" si="2064"/>
        <v>3000</v>
      </c>
      <c r="AJ936" s="12">
        <f t="shared" si="2065"/>
        <v>3000</v>
      </c>
      <c r="AK936" s="12">
        <f t="shared" ref="AK936:AQ938" si="2195">AK937</f>
        <v>0</v>
      </c>
      <c r="AL936" s="12">
        <f t="shared" si="2195"/>
        <v>0</v>
      </c>
      <c r="AM936" s="12">
        <f t="shared" si="2195"/>
        <v>0</v>
      </c>
      <c r="AN936" s="12">
        <f t="shared" si="2147"/>
        <v>4314.5140000000001</v>
      </c>
      <c r="AO936" s="12">
        <f t="shared" si="2148"/>
        <v>3000</v>
      </c>
      <c r="AP936" s="12">
        <f t="shared" si="2149"/>
        <v>3000</v>
      </c>
      <c r="AQ936" s="12">
        <f t="shared" si="2195"/>
        <v>0</v>
      </c>
      <c r="AR936" s="1"/>
    </row>
    <row r="937" spans="1:44" ht="47.25" customHeight="1" x14ac:dyDescent="0.25">
      <c r="A937" s="9" t="s">
        <v>898</v>
      </c>
      <c r="B937" s="11">
        <v>200</v>
      </c>
      <c r="C937" s="9"/>
      <c r="D937" s="9"/>
      <c r="E937" s="13" t="s">
        <v>426</v>
      </c>
      <c r="F937" s="12">
        <f t="shared" si="2194"/>
        <v>3000</v>
      </c>
      <c r="G937" s="12">
        <f t="shared" si="2194"/>
        <v>3000</v>
      </c>
      <c r="H937" s="12">
        <f t="shared" si="2194"/>
        <v>3000</v>
      </c>
      <c r="I937" s="12">
        <f t="shared" si="2193"/>
        <v>0</v>
      </c>
      <c r="J937" s="12">
        <f t="shared" si="2193"/>
        <v>0</v>
      </c>
      <c r="K937" s="12">
        <f t="shared" si="2193"/>
        <v>0</v>
      </c>
      <c r="L937" s="12">
        <f t="shared" si="2093"/>
        <v>3000</v>
      </c>
      <c r="M937" s="12">
        <f t="shared" si="2094"/>
        <v>3000</v>
      </c>
      <c r="N937" s="12">
        <f t="shared" si="2095"/>
        <v>3000</v>
      </c>
      <c r="O937" s="12">
        <f t="shared" si="2193"/>
        <v>0</v>
      </c>
      <c r="P937" s="12">
        <f t="shared" si="2193"/>
        <v>0</v>
      </c>
      <c r="Q937" s="12">
        <f t="shared" si="2193"/>
        <v>0</v>
      </c>
      <c r="R937" s="12">
        <f t="shared" si="2114"/>
        <v>3000</v>
      </c>
      <c r="S937" s="12">
        <f t="shared" si="2115"/>
        <v>3000</v>
      </c>
      <c r="T937" s="12">
        <f t="shared" si="2116"/>
        <v>3000</v>
      </c>
      <c r="U937" s="12">
        <f t="shared" si="2193"/>
        <v>0</v>
      </c>
      <c r="V937" s="12">
        <f t="shared" si="2193"/>
        <v>0</v>
      </c>
      <c r="W937" s="12">
        <f t="shared" si="2089"/>
        <v>3000</v>
      </c>
      <c r="X937" s="12">
        <f t="shared" si="2090"/>
        <v>3000</v>
      </c>
      <c r="Y937" s="12">
        <f t="shared" si="2091"/>
        <v>3000</v>
      </c>
      <c r="Z937" s="12">
        <f t="shared" si="2193"/>
        <v>1314.5139999999999</v>
      </c>
      <c r="AA937" s="12">
        <f t="shared" si="2193"/>
        <v>0</v>
      </c>
      <c r="AB937" s="12">
        <f t="shared" si="2193"/>
        <v>0</v>
      </c>
      <c r="AC937" s="12">
        <f t="shared" si="2080"/>
        <v>4314.5140000000001</v>
      </c>
      <c r="AD937" s="12">
        <f t="shared" si="2081"/>
        <v>3000</v>
      </c>
      <c r="AE937" s="12">
        <f t="shared" si="2082"/>
        <v>3000</v>
      </c>
      <c r="AF937" s="12">
        <f t="shared" si="2193"/>
        <v>0</v>
      </c>
      <c r="AG937" s="12">
        <f t="shared" si="2193"/>
        <v>0</v>
      </c>
      <c r="AH937" s="12">
        <f t="shared" si="2063"/>
        <v>4314.5140000000001</v>
      </c>
      <c r="AI937" s="12">
        <f t="shared" si="2064"/>
        <v>3000</v>
      </c>
      <c r="AJ937" s="12">
        <f t="shared" si="2065"/>
        <v>3000</v>
      </c>
      <c r="AK937" s="12">
        <f t="shared" si="2195"/>
        <v>0</v>
      </c>
      <c r="AL937" s="12">
        <f t="shared" si="2195"/>
        <v>0</v>
      </c>
      <c r="AM937" s="12">
        <f t="shared" si="2195"/>
        <v>0</v>
      </c>
      <c r="AN937" s="12">
        <f t="shared" si="2147"/>
        <v>4314.5140000000001</v>
      </c>
      <c r="AO937" s="12">
        <f t="shared" si="2148"/>
        <v>3000</v>
      </c>
      <c r="AP937" s="12">
        <f t="shared" si="2149"/>
        <v>3000</v>
      </c>
      <c r="AQ937" s="12">
        <f t="shared" si="2195"/>
        <v>0</v>
      </c>
      <c r="AR937" s="1"/>
    </row>
    <row r="938" spans="1:44" ht="47.25" customHeight="1" x14ac:dyDescent="0.25">
      <c r="A938" s="9" t="s">
        <v>898</v>
      </c>
      <c r="B938" s="11">
        <v>240</v>
      </c>
      <c r="C938" s="9"/>
      <c r="D938" s="9"/>
      <c r="E938" s="13" t="s">
        <v>427</v>
      </c>
      <c r="F938" s="12">
        <f t="shared" si="2194"/>
        <v>3000</v>
      </c>
      <c r="G938" s="12">
        <f t="shared" si="2194"/>
        <v>3000</v>
      </c>
      <c r="H938" s="12">
        <f t="shared" si="2194"/>
        <v>3000</v>
      </c>
      <c r="I938" s="12">
        <f t="shared" si="2193"/>
        <v>0</v>
      </c>
      <c r="J938" s="12">
        <f t="shared" si="2193"/>
        <v>0</v>
      </c>
      <c r="K938" s="12">
        <f t="shared" si="2193"/>
        <v>0</v>
      </c>
      <c r="L938" s="12">
        <f t="shared" si="2093"/>
        <v>3000</v>
      </c>
      <c r="M938" s="12">
        <f t="shared" si="2094"/>
        <v>3000</v>
      </c>
      <c r="N938" s="12">
        <f t="shared" si="2095"/>
        <v>3000</v>
      </c>
      <c r="O938" s="12">
        <f t="shared" si="2193"/>
        <v>0</v>
      </c>
      <c r="P938" s="12">
        <f t="shared" si="2193"/>
        <v>0</v>
      </c>
      <c r="Q938" s="12">
        <f t="shared" si="2193"/>
        <v>0</v>
      </c>
      <c r="R938" s="12">
        <f t="shared" si="2114"/>
        <v>3000</v>
      </c>
      <c r="S938" s="12">
        <f t="shared" si="2115"/>
        <v>3000</v>
      </c>
      <c r="T938" s="12">
        <f t="shared" si="2116"/>
        <v>3000</v>
      </c>
      <c r="U938" s="12">
        <f t="shared" si="2193"/>
        <v>0</v>
      </c>
      <c r="V938" s="12">
        <f t="shared" si="2193"/>
        <v>0</v>
      </c>
      <c r="W938" s="12">
        <f t="shared" si="2089"/>
        <v>3000</v>
      </c>
      <c r="X938" s="12">
        <f t="shared" si="2090"/>
        <v>3000</v>
      </c>
      <c r="Y938" s="12">
        <f t="shared" si="2091"/>
        <v>3000</v>
      </c>
      <c r="Z938" s="12">
        <f t="shared" si="2193"/>
        <v>1314.5139999999999</v>
      </c>
      <c r="AA938" s="12">
        <f t="shared" si="2193"/>
        <v>0</v>
      </c>
      <c r="AB938" s="12">
        <f t="shared" si="2193"/>
        <v>0</v>
      </c>
      <c r="AC938" s="12">
        <f t="shared" si="2080"/>
        <v>4314.5140000000001</v>
      </c>
      <c r="AD938" s="12">
        <f t="shared" si="2081"/>
        <v>3000</v>
      </c>
      <c r="AE938" s="12">
        <f t="shared" si="2082"/>
        <v>3000</v>
      </c>
      <c r="AF938" s="12">
        <f t="shared" si="2193"/>
        <v>0</v>
      </c>
      <c r="AG938" s="12">
        <f t="shared" si="2193"/>
        <v>0</v>
      </c>
      <c r="AH938" s="12">
        <f t="shared" si="2063"/>
        <v>4314.5140000000001</v>
      </c>
      <c r="AI938" s="12">
        <f t="shared" si="2064"/>
        <v>3000</v>
      </c>
      <c r="AJ938" s="12">
        <f t="shared" si="2065"/>
        <v>3000</v>
      </c>
      <c r="AK938" s="12">
        <f t="shared" si="2195"/>
        <v>0</v>
      </c>
      <c r="AL938" s="12">
        <f t="shared" si="2195"/>
        <v>0</v>
      </c>
      <c r="AM938" s="12">
        <f t="shared" si="2195"/>
        <v>0</v>
      </c>
      <c r="AN938" s="12">
        <f t="shared" si="2147"/>
        <v>4314.5140000000001</v>
      </c>
      <c r="AO938" s="12">
        <f t="shared" si="2148"/>
        <v>3000</v>
      </c>
      <c r="AP938" s="12">
        <f t="shared" si="2149"/>
        <v>3000</v>
      </c>
      <c r="AQ938" s="12">
        <f t="shared" si="2195"/>
        <v>0</v>
      </c>
      <c r="AR938" s="1"/>
    </row>
    <row r="939" spans="1:44" ht="15.75" customHeight="1" x14ac:dyDescent="0.25">
      <c r="A939" s="9" t="s">
        <v>898</v>
      </c>
      <c r="B939" s="11">
        <v>240</v>
      </c>
      <c r="C939" s="9" t="s">
        <v>186</v>
      </c>
      <c r="D939" s="9" t="s">
        <v>192</v>
      </c>
      <c r="E939" s="13" t="s">
        <v>401</v>
      </c>
      <c r="F939" s="12">
        <v>3000</v>
      </c>
      <c r="G939" s="12">
        <v>3000</v>
      </c>
      <c r="H939" s="12">
        <v>3000</v>
      </c>
      <c r="I939" s="12"/>
      <c r="J939" s="12"/>
      <c r="K939" s="12"/>
      <c r="L939" s="12">
        <f t="shared" si="2093"/>
        <v>3000</v>
      </c>
      <c r="M939" s="12">
        <f t="shared" si="2094"/>
        <v>3000</v>
      </c>
      <c r="N939" s="12">
        <f t="shared" si="2095"/>
        <v>3000</v>
      </c>
      <c r="O939" s="12"/>
      <c r="P939" s="12"/>
      <c r="Q939" s="12"/>
      <c r="R939" s="12">
        <f t="shared" si="2114"/>
        <v>3000</v>
      </c>
      <c r="S939" s="12">
        <f t="shared" si="2115"/>
        <v>3000</v>
      </c>
      <c r="T939" s="12">
        <f t="shared" si="2116"/>
        <v>3000</v>
      </c>
      <c r="U939" s="12"/>
      <c r="V939" s="12"/>
      <c r="W939" s="12">
        <f t="shared" si="2089"/>
        <v>3000</v>
      </c>
      <c r="X939" s="12">
        <f t="shared" si="2090"/>
        <v>3000</v>
      </c>
      <c r="Y939" s="12">
        <f t="shared" si="2091"/>
        <v>3000</v>
      </c>
      <c r="Z939" s="12">
        <v>1314.5139999999999</v>
      </c>
      <c r="AA939" s="12"/>
      <c r="AB939" s="12"/>
      <c r="AC939" s="12">
        <f t="shared" si="2080"/>
        <v>4314.5140000000001</v>
      </c>
      <c r="AD939" s="12">
        <f t="shared" si="2081"/>
        <v>3000</v>
      </c>
      <c r="AE939" s="12">
        <f t="shared" si="2082"/>
        <v>3000</v>
      </c>
      <c r="AF939" s="12"/>
      <c r="AG939" s="12"/>
      <c r="AH939" s="12">
        <f t="shared" si="2063"/>
        <v>4314.5140000000001</v>
      </c>
      <c r="AI939" s="12">
        <f t="shared" si="2064"/>
        <v>3000</v>
      </c>
      <c r="AJ939" s="12">
        <f t="shared" si="2065"/>
        <v>3000</v>
      </c>
      <c r="AK939" s="12"/>
      <c r="AL939" s="12"/>
      <c r="AM939" s="12"/>
      <c r="AN939" s="12">
        <f t="shared" si="2147"/>
        <v>4314.5140000000001</v>
      </c>
      <c r="AO939" s="12">
        <f t="shared" si="2148"/>
        <v>3000</v>
      </c>
      <c r="AP939" s="12">
        <f t="shared" si="2149"/>
        <v>3000</v>
      </c>
      <c r="AQ939" s="12"/>
      <c r="AR939" s="1"/>
    </row>
    <row r="940" spans="1:44" ht="63" customHeight="1" x14ac:dyDescent="0.25">
      <c r="A940" s="9" t="s">
        <v>271</v>
      </c>
      <c r="B940" s="11"/>
      <c r="C940" s="9"/>
      <c r="D940" s="9"/>
      <c r="E940" s="13" t="s">
        <v>514</v>
      </c>
      <c r="F940" s="12">
        <f t="shared" ref="F940:K940" si="2196">F941</f>
        <v>39426.299999999996</v>
      </c>
      <c r="G940" s="12">
        <f t="shared" si="2196"/>
        <v>39426.299999999996</v>
      </c>
      <c r="H940" s="12">
        <f t="shared" si="2196"/>
        <v>39426.299999999996</v>
      </c>
      <c r="I940" s="12">
        <f t="shared" si="2196"/>
        <v>0</v>
      </c>
      <c r="J940" s="12">
        <f t="shared" si="2196"/>
        <v>0</v>
      </c>
      <c r="K940" s="12">
        <f t="shared" si="2196"/>
        <v>0</v>
      </c>
      <c r="L940" s="12">
        <f t="shared" si="2093"/>
        <v>39426.299999999996</v>
      </c>
      <c r="M940" s="12">
        <f t="shared" si="2094"/>
        <v>39426.299999999996</v>
      </c>
      <c r="N940" s="12">
        <f t="shared" si="2095"/>
        <v>39426.299999999996</v>
      </c>
      <c r="O940" s="12">
        <f t="shared" ref="O940:Q940" si="2197">O941</f>
        <v>0</v>
      </c>
      <c r="P940" s="12">
        <f t="shared" si="2197"/>
        <v>0</v>
      </c>
      <c r="Q940" s="12">
        <f t="shared" si="2197"/>
        <v>0</v>
      </c>
      <c r="R940" s="12">
        <f t="shared" si="2114"/>
        <v>39426.299999999996</v>
      </c>
      <c r="S940" s="12">
        <f t="shared" si="2115"/>
        <v>39426.299999999996</v>
      </c>
      <c r="T940" s="12">
        <f t="shared" si="2116"/>
        <v>39426.299999999996</v>
      </c>
      <c r="U940" s="12">
        <f t="shared" ref="U940:V940" si="2198">U941</f>
        <v>0</v>
      </c>
      <c r="V940" s="12">
        <f t="shared" si="2198"/>
        <v>0</v>
      </c>
      <c r="W940" s="12">
        <f t="shared" si="2089"/>
        <v>39426.299999999996</v>
      </c>
      <c r="X940" s="12">
        <f t="shared" si="2090"/>
        <v>39426.299999999996</v>
      </c>
      <c r="Y940" s="12">
        <f t="shared" si="2091"/>
        <v>39426.299999999996</v>
      </c>
      <c r="Z940" s="12">
        <f t="shared" ref="Z940:AB940" si="2199">Z941</f>
        <v>-81.043999999999997</v>
      </c>
      <c r="AA940" s="12">
        <f t="shared" si="2199"/>
        <v>0</v>
      </c>
      <c r="AB940" s="12">
        <f t="shared" si="2199"/>
        <v>0</v>
      </c>
      <c r="AC940" s="12">
        <f t="shared" si="2080"/>
        <v>39345.255999999994</v>
      </c>
      <c r="AD940" s="12">
        <f t="shared" si="2081"/>
        <v>39426.299999999996</v>
      </c>
      <c r="AE940" s="12">
        <f t="shared" si="2082"/>
        <v>39426.299999999996</v>
      </c>
      <c r="AF940" s="12">
        <f t="shared" ref="AF940:AG940" si="2200">AF941</f>
        <v>0</v>
      </c>
      <c r="AG940" s="12">
        <f t="shared" si="2200"/>
        <v>0</v>
      </c>
      <c r="AH940" s="12">
        <f t="shared" si="2063"/>
        <v>39345.255999999994</v>
      </c>
      <c r="AI940" s="12">
        <f t="shared" si="2064"/>
        <v>39426.299999999996</v>
      </c>
      <c r="AJ940" s="12">
        <f t="shared" si="2065"/>
        <v>39426.299999999996</v>
      </c>
      <c r="AK940" s="12">
        <f t="shared" ref="AK940:AQ940" si="2201">AK941</f>
        <v>9783.5</v>
      </c>
      <c r="AL940" s="12">
        <f t="shared" si="2201"/>
        <v>1241.9000000000001</v>
      </c>
      <c r="AM940" s="12">
        <f t="shared" si="2201"/>
        <v>1241.9000000000001</v>
      </c>
      <c r="AN940" s="12">
        <f t="shared" si="2147"/>
        <v>49128.755999999994</v>
      </c>
      <c r="AO940" s="12">
        <f t="shared" si="2148"/>
        <v>40668.199999999997</v>
      </c>
      <c r="AP940" s="12">
        <f t="shared" si="2149"/>
        <v>40668.199999999997</v>
      </c>
      <c r="AQ940" s="12">
        <f t="shared" si="2201"/>
        <v>0</v>
      </c>
      <c r="AR940" s="1"/>
    </row>
    <row r="941" spans="1:44" ht="63" customHeight="1" x14ac:dyDescent="0.25">
      <c r="A941" s="9" t="s">
        <v>35</v>
      </c>
      <c r="B941" s="11"/>
      <c r="C941" s="9"/>
      <c r="D941" s="9"/>
      <c r="E941" s="13" t="s">
        <v>515</v>
      </c>
      <c r="F941" s="12">
        <f t="shared" ref="F941:K941" si="2202">F942+F945</f>
        <v>39426.299999999996</v>
      </c>
      <c r="G941" s="12">
        <f t="shared" si="2202"/>
        <v>39426.299999999996</v>
      </c>
      <c r="H941" s="12">
        <f t="shared" si="2202"/>
        <v>39426.299999999996</v>
      </c>
      <c r="I941" s="12">
        <f t="shared" si="2202"/>
        <v>0</v>
      </c>
      <c r="J941" s="12">
        <f t="shared" si="2202"/>
        <v>0</v>
      </c>
      <c r="K941" s="12">
        <f t="shared" si="2202"/>
        <v>0</v>
      </c>
      <c r="L941" s="12">
        <f t="shared" si="2093"/>
        <v>39426.299999999996</v>
      </c>
      <c r="M941" s="12">
        <f t="shared" si="2094"/>
        <v>39426.299999999996</v>
      </c>
      <c r="N941" s="12">
        <f t="shared" si="2095"/>
        <v>39426.299999999996</v>
      </c>
      <c r="O941" s="12">
        <f t="shared" ref="O941:Q941" si="2203">O942+O945</f>
        <v>0</v>
      </c>
      <c r="P941" s="12">
        <f t="shared" si="2203"/>
        <v>0</v>
      </c>
      <c r="Q941" s="12">
        <f t="shared" si="2203"/>
        <v>0</v>
      </c>
      <c r="R941" s="12">
        <f t="shared" si="2114"/>
        <v>39426.299999999996</v>
      </c>
      <c r="S941" s="12">
        <f t="shared" si="2115"/>
        <v>39426.299999999996</v>
      </c>
      <c r="T941" s="12">
        <f t="shared" si="2116"/>
        <v>39426.299999999996</v>
      </c>
      <c r="U941" s="12">
        <f t="shared" ref="U941:V941" si="2204">U942+U945</f>
        <v>0</v>
      </c>
      <c r="V941" s="12">
        <f t="shared" si="2204"/>
        <v>0</v>
      </c>
      <c r="W941" s="12">
        <f t="shared" si="2089"/>
        <v>39426.299999999996</v>
      </c>
      <c r="X941" s="12">
        <f t="shared" si="2090"/>
        <v>39426.299999999996</v>
      </c>
      <c r="Y941" s="12">
        <f t="shared" si="2091"/>
        <v>39426.299999999996</v>
      </c>
      <c r="Z941" s="12">
        <f t="shared" ref="Z941:AB941" si="2205">Z942+Z945</f>
        <v>-81.043999999999997</v>
      </c>
      <c r="AA941" s="12">
        <f t="shared" si="2205"/>
        <v>0</v>
      </c>
      <c r="AB941" s="12">
        <f t="shared" si="2205"/>
        <v>0</v>
      </c>
      <c r="AC941" s="12">
        <f t="shared" si="2080"/>
        <v>39345.255999999994</v>
      </c>
      <c r="AD941" s="12">
        <f t="shared" si="2081"/>
        <v>39426.299999999996</v>
      </c>
      <c r="AE941" s="12">
        <f t="shared" si="2082"/>
        <v>39426.299999999996</v>
      </c>
      <c r="AF941" s="12">
        <f t="shared" ref="AF941:AG941" si="2206">AF942+AF945</f>
        <v>0</v>
      </c>
      <c r="AG941" s="12">
        <f t="shared" si="2206"/>
        <v>0</v>
      </c>
      <c r="AH941" s="12">
        <f t="shared" ref="AH941:AH1004" si="2207">AC941+AF941</f>
        <v>39345.255999999994</v>
      </c>
      <c r="AI941" s="12">
        <f t="shared" ref="AI941:AI1004" si="2208">AD941+AG941</f>
        <v>39426.299999999996</v>
      </c>
      <c r="AJ941" s="12">
        <f t="shared" ref="AJ941:AJ1004" si="2209">AE941</f>
        <v>39426.299999999996</v>
      </c>
      <c r="AK941" s="12">
        <f t="shared" ref="AK941:AQ941" si="2210">AK942+AK945</f>
        <v>9783.5</v>
      </c>
      <c r="AL941" s="12">
        <f t="shared" ref="AL941:AM941" si="2211">AL942+AL945</f>
        <v>1241.9000000000001</v>
      </c>
      <c r="AM941" s="12">
        <f t="shared" si="2211"/>
        <v>1241.9000000000001</v>
      </c>
      <c r="AN941" s="12">
        <f t="shared" si="2147"/>
        <v>49128.755999999994</v>
      </c>
      <c r="AO941" s="12">
        <f t="shared" si="2148"/>
        <v>40668.199999999997</v>
      </c>
      <c r="AP941" s="12">
        <f t="shared" si="2149"/>
        <v>40668.199999999997</v>
      </c>
      <c r="AQ941" s="12">
        <f t="shared" si="2210"/>
        <v>0</v>
      </c>
      <c r="AR941" s="1"/>
    </row>
    <row r="942" spans="1:44" ht="47.25" customHeight="1" x14ac:dyDescent="0.25">
      <c r="A942" s="9" t="s">
        <v>35</v>
      </c>
      <c r="B942" s="11">
        <v>200</v>
      </c>
      <c r="C942" s="9"/>
      <c r="D942" s="9"/>
      <c r="E942" s="13" t="s">
        <v>426</v>
      </c>
      <c r="F942" s="12">
        <f t="shared" ref="F942:K943" si="2212">F943</f>
        <v>39415.699999999997</v>
      </c>
      <c r="G942" s="12">
        <f t="shared" si="2212"/>
        <v>39415.699999999997</v>
      </c>
      <c r="H942" s="12">
        <f t="shared" si="2212"/>
        <v>39415.699999999997</v>
      </c>
      <c r="I942" s="12">
        <f t="shared" si="2212"/>
        <v>0</v>
      </c>
      <c r="J942" s="12">
        <f t="shared" si="2212"/>
        <v>0</v>
      </c>
      <c r="K942" s="12">
        <f t="shared" si="2212"/>
        <v>0</v>
      </c>
      <c r="L942" s="12">
        <f t="shared" si="2093"/>
        <v>39415.699999999997</v>
      </c>
      <c r="M942" s="12">
        <f t="shared" si="2094"/>
        <v>39415.699999999997</v>
      </c>
      <c r="N942" s="12">
        <f t="shared" si="2095"/>
        <v>39415.699999999997</v>
      </c>
      <c r="O942" s="12">
        <f t="shared" ref="O942:Q943" si="2213">O943</f>
        <v>0</v>
      </c>
      <c r="P942" s="12">
        <f t="shared" si="2213"/>
        <v>0</v>
      </c>
      <c r="Q942" s="12">
        <f t="shared" si="2213"/>
        <v>0</v>
      </c>
      <c r="R942" s="12">
        <f t="shared" si="2114"/>
        <v>39415.699999999997</v>
      </c>
      <c r="S942" s="12">
        <f t="shared" si="2115"/>
        <v>39415.699999999997</v>
      </c>
      <c r="T942" s="12">
        <f t="shared" si="2116"/>
        <v>39415.699999999997</v>
      </c>
      <c r="U942" s="12">
        <f t="shared" ref="U942:V943" si="2214">U943</f>
        <v>0</v>
      </c>
      <c r="V942" s="12">
        <f t="shared" si="2214"/>
        <v>0</v>
      </c>
      <c r="W942" s="12">
        <f t="shared" si="2089"/>
        <v>39415.699999999997</v>
      </c>
      <c r="X942" s="12">
        <f t="shared" si="2090"/>
        <v>39415.699999999997</v>
      </c>
      <c r="Y942" s="12">
        <f t="shared" si="2091"/>
        <v>39415.699999999997</v>
      </c>
      <c r="Z942" s="12">
        <f t="shared" ref="Z942:AB943" si="2215">Z943</f>
        <v>-81.043999999999997</v>
      </c>
      <c r="AA942" s="12">
        <f t="shared" si="2215"/>
        <v>0</v>
      </c>
      <c r="AB942" s="12">
        <f t="shared" si="2215"/>
        <v>0</v>
      </c>
      <c r="AC942" s="12">
        <f t="shared" si="2080"/>
        <v>39334.655999999995</v>
      </c>
      <c r="AD942" s="12">
        <f t="shared" si="2081"/>
        <v>39415.699999999997</v>
      </c>
      <c r="AE942" s="12">
        <f t="shared" si="2082"/>
        <v>39415.699999999997</v>
      </c>
      <c r="AF942" s="12">
        <f t="shared" ref="AF942:AG943" si="2216">AF943</f>
        <v>0</v>
      </c>
      <c r="AG942" s="12">
        <f t="shared" si="2216"/>
        <v>0</v>
      </c>
      <c r="AH942" s="12">
        <f t="shared" si="2207"/>
        <v>39334.655999999995</v>
      </c>
      <c r="AI942" s="12">
        <f t="shared" si="2208"/>
        <v>39415.699999999997</v>
      </c>
      <c r="AJ942" s="12">
        <f t="shared" si="2209"/>
        <v>39415.699999999997</v>
      </c>
      <c r="AK942" s="12">
        <f t="shared" ref="AK942:AQ943" si="2217">AK943</f>
        <v>9783.5</v>
      </c>
      <c r="AL942" s="12">
        <f t="shared" si="2217"/>
        <v>1241.9000000000001</v>
      </c>
      <c r="AM942" s="12">
        <f t="shared" si="2217"/>
        <v>1241.9000000000001</v>
      </c>
      <c r="AN942" s="12">
        <f t="shared" si="2147"/>
        <v>49118.155999999995</v>
      </c>
      <c r="AO942" s="12">
        <f t="shared" si="2148"/>
        <v>40657.599999999999</v>
      </c>
      <c r="AP942" s="12">
        <f t="shared" si="2149"/>
        <v>40657.599999999999</v>
      </c>
      <c r="AQ942" s="12">
        <f t="shared" si="2217"/>
        <v>0</v>
      </c>
      <c r="AR942" s="1"/>
    </row>
    <row r="943" spans="1:44" ht="47.25" customHeight="1" x14ac:dyDescent="0.25">
      <c r="A943" s="9" t="s">
        <v>35</v>
      </c>
      <c r="B943" s="11">
        <v>240</v>
      </c>
      <c r="C943" s="9"/>
      <c r="D943" s="9"/>
      <c r="E943" s="13" t="s">
        <v>427</v>
      </c>
      <c r="F943" s="12">
        <f t="shared" si="2212"/>
        <v>39415.699999999997</v>
      </c>
      <c r="G943" s="12">
        <f t="shared" si="2212"/>
        <v>39415.699999999997</v>
      </c>
      <c r="H943" s="12">
        <f t="shared" si="2212"/>
        <v>39415.699999999997</v>
      </c>
      <c r="I943" s="12">
        <f t="shared" si="2212"/>
        <v>0</v>
      </c>
      <c r="J943" s="12">
        <f t="shared" si="2212"/>
        <v>0</v>
      </c>
      <c r="K943" s="12">
        <f t="shared" si="2212"/>
        <v>0</v>
      </c>
      <c r="L943" s="12">
        <f t="shared" si="2093"/>
        <v>39415.699999999997</v>
      </c>
      <c r="M943" s="12">
        <f t="shared" si="2094"/>
        <v>39415.699999999997</v>
      </c>
      <c r="N943" s="12">
        <f t="shared" si="2095"/>
        <v>39415.699999999997</v>
      </c>
      <c r="O943" s="12">
        <f t="shared" si="2213"/>
        <v>0</v>
      </c>
      <c r="P943" s="12">
        <f t="shared" si="2213"/>
        <v>0</v>
      </c>
      <c r="Q943" s="12">
        <f t="shared" si="2213"/>
        <v>0</v>
      </c>
      <c r="R943" s="12">
        <f t="shared" si="2114"/>
        <v>39415.699999999997</v>
      </c>
      <c r="S943" s="12">
        <f t="shared" si="2115"/>
        <v>39415.699999999997</v>
      </c>
      <c r="T943" s="12">
        <f t="shared" si="2116"/>
        <v>39415.699999999997</v>
      </c>
      <c r="U943" s="12">
        <f t="shared" si="2214"/>
        <v>0</v>
      </c>
      <c r="V943" s="12">
        <f t="shared" si="2214"/>
        <v>0</v>
      </c>
      <c r="W943" s="12">
        <f t="shared" si="2089"/>
        <v>39415.699999999997</v>
      </c>
      <c r="X943" s="12">
        <f t="shared" si="2090"/>
        <v>39415.699999999997</v>
      </c>
      <c r="Y943" s="12">
        <f t="shared" si="2091"/>
        <v>39415.699999999997</v>
      </c>
      <c r="Z943" s="12">
        <f t="shared" si="2215"/>
        <v>-81.043999999999997</v>
      </c>
      <c r="AA943" s="12">
        <f t="shared" si="2215"/>
        <v>0</v>
      </c>
      <c r="AB943" s="12">
        <f t="shared" si="2215"/>
        <v>0</v>
      </c>
      <c r="AC943" s="12">
        <f t="shared" si="2080"/>
        <v>39334.655999999995</v>
      </c>
      <c r="AD943" s="12">
        <f t="shared" si="2081"/>
        <v>39415.699999999997</v>
      </c>
      <c r="AE943" s="12">
        <f t="shared" si="2082"/>
        <v>39415.699999999997</v>
      </c>
      <c r="AF943" s="12">
        <f t="shared" si="2216"/>
        <v>0</v>
      </c>
      <c r="AG943" s="12">
        <f t="shared" si="2216"/>
        <v>0</v>
      </c>
      <c r="AH943" s="12">
        <f t="shared" si="2207"/>
        <v>39334.655999999995</v>
      </c>
      <c r="AI943" s="12">
        <f t="shared" si="2208"/>
        <v>39415.699999999997</v>
      </c>
      <c r="AJ943" s="12">
        <f t="shared" si="2209"/>
        <v>39415.699999999997</v>
      </c>
      <c r="AK943" s="12">
        <f t="shared" si="2217"/>
        <v>9783.5</v>
      </c>
      <c r="AL943" s="12">
        <f t="shared" si="2217"/>
        <v>1241.9000000000001</v>
      </c>
      <c r="AM943" s="12">
        <f t="shared" si="2217"/>
        <v>1241.9000000000001</v>
      </c>
      <c r="AN943" s="12">
        <f t="shared" si="2147"/>
        <v>49118.155999999995</v>
      </c>
      <c r="AO943" s="12">
        <f t="shared" si="2148"/>
        <v>40657.599999999999</v>
      </c>
      <c r="AP943" s="12">
        <f t="shared" si="2149"/>
        <v>40657.599999999999</v>
      </c>
      <c r="AQ943" s="12">
        <f t="shared" si="2217"/>
        <v>0</v>
      </c>
      <c r="AR943" s="1"/>
    </row>
    <row r="944" spans="1:44" ht="15.75" customHeight="1" x14ac:dyDescent="0.25">
      <c r="A944" s="9" t="s">
        <v>35</v>
      </c>
      <c r="B944" s="11">
        <v>240</v>
      </c>
      <c r="C944" s="9" t="s">
        <v>186</v>
      </c>
      <c r="D944" s="9" t="s">
        <v>192</v>
      </c>
      <c r="E944" s="13" t="s">
        <v>401</v>
      </c>
      <c r="F944" s="12">
        <v>39415.699999999997</v>
      </c>
      <c r="G944" s="12">
        <v>39415.699999999997</v>
      </c>
      <c r="H944" s="12">
        <v>39415.699999999997</v>
      </c>
      <c r="I944" s="12"/>
      <c r="J944" s="12"/>
      <c r="K944" s="12"/>
      <c r="L944" s="12">
        <f t="shared" si="2093"/>
        <v>39415.699999999997</v>
      </c>
      <c r="M944" s="12">
        <f t="shared" si="2094"/>
        <v>39415.699999999997</v>
      </c>
      <c r="N944" s="12">
        <f t="shared" si="2095"/>
        <v>39415.699999999997</v>
      </c>
      <c r="O944" s="12"/>
      <c r="P944" s="12"/>
      <c r="Q944" s="12"/>
      <c r="R944" s="12">
        <f t="shared" si="2114"/>
        <v>39415.699999999997</v>
      </c>
      <c r="S944" s="12">
        <f t="shared" si="2115"/>
        <v>39415.699999999997</v>
      </c>
      <c r="T944" s="12">
        <f t="shared" si="2116"/>
        <v>39415.699999999997</v>
      </c>
      <c r="U944" s="12"/>
      <c r="V944" s="12"/>
      <c r="W944" s="12">
        <f t="shared" si="2089"/>
        <v>39415.699999999997</v>
      </c>
      <c r="X944" s="12">
        <f t="shared" si="2090"/>
        <v>39415.699999999997</v>
      </c>
      <c r="Y944" s="12">
        <f t="shared" si="2091"/>
        <v>39415.699999999997</v>
      </c>
      <c r="Z944" s="12">
        <v>-81.043999999999997</v>
      </c>
      <c r="AA944" s="12"/>
      <c r="AB944" s="12"/>
      <c r="AC944" s="12">
        <f t="shared" si="2080"/>
        <v>39334.655999999995</v>
      </c>
      <c r="AD944" s="12">
        <f t="shared" si="2081"/>
        <v>39415.699999999997</v>
      </c>
      <c r="AE944" s="12">
        <f t="shared" si="2082"/>
        <v>39415.699999999997</v>
      </c>
      <c r="AF944" s="12"/>
      <c r="AG944" s="12"/>
      <c r="AH944" s="12">
        <f t="shared" si="2207"/>
        <v>39334.655999999995</v>
      </c>
      <c r="AI944" s="12">
        <f t="shared" si="2208"/>
        <v>39415.699999999997</v>
      </c>
      <c r="AJ944" s="12">
        <f t="shared" si="2209"/>
        <v>39415.699999999997</v>
      </c>
      <c r="AK944" s="12">
        <v>9783.5</v>
      </c>
      <c r="AL944" s="12">
        <v>1241.9000000000001</v>
      </c>
      <c r="AM944" s="12">
        <v>1241.9000000000001</v>
      </c>
      <c r="AN944" s="12">
        <f t="shared" si="2147"/>
        <v>49118.155999999995</v>
      </c>
      <c r="AO944" s="12">
        <f t="shared" si="2148"/>
        <v>40657.599999999999</v>
      </c>
      <c r="AP944" s="12">
        <f t="shared" si="2149"/>
        <v>40657.599999999999</v>
      </c>
      <c r="AQ944" s="12"/>
      <c r="AR944" s="1"/>
    </row>
    <row r="945" spans="1:44" ht="15.75" customHeight="1" x14ac:dyDescent="0.25">
      <c r="A945" s="9" t="s">
        <v>35</v>
      </c>
      <c r="B945" s="11">
        <v>800</v>
      </c>
      <c r="C945" s="9"/>
      <c r="D945" s="9"/>
      <c r="E945" s="13" t="s">
        <v>440</v>
      </c>
      <c r="F945" s="12">
        <f t="shared" ref="F945:K946" si="2218">F946</f>
        <v>10.6</v>
      </c>
      <c r="G945" s="12">
        <f t="shared" si="2218"/>
        <v>10.6</v>
      </c>
      <c r="H945" s="12">
        <f t="shared" si="2218"/>
        <v>10.6</v>
      </c>
      <c r="I945" s="12">
        <f t="shared" si="2218"/>
        <v>0</v>
      </c>
      <c r="J945" s="12">
        <f t="shared" si="2218"/>
        <v>0</v>
      </c>
      <c r="K945" s="12">
        <f t="shared" si="2218"/>
        <v>0</v>
      </c>
      <c r="L945" s="12">
        <f t="shared" si="2093"/>
        <v>10.6</v>
      </c>
      <c r="M945" s="12">
        <f t="shared" si="2094"/>
        <v>10.6</v>
      </c>
      <c r="N945" s="12">
        <f t="shared" si="2095"/>
        <v>10.6</v>
      </c>
      <c r="O945" s="12">
        <f t="shared" ref="O945:Q946" si="2219">O946</f>
        <v>0</v>
      </c>
      <c r="P945" s="12">
        <f t="shared" si="2219"/>
        <v>0</v>
      </c>
      <c r="Q945" s="12">
        <f t="shared" si="2219"/>
        <v>0</v>
      </c>
      <c r="R945" s="12">
        <f t="shared" si="2114"/>
        <v>10.6</v>
      </c>
      <c r="S945" s="12">
        <f t="shared" si="2115"/>
        <v>10.6</v>
      </c>
      <c r="T945" s="12">
        <f t="shared" si="2116"/>
        <v>10.6</v>
      </c>
      <c r="U945" s="12">
        <f t="shared" ref="U945:V946" si="2220">U946</f>
        <v>0</v>
      </c>
      <c r="V945" s="12">
        <f t="shared" si="2220"/>
        <v>0</v>
      </c>
      <c r="W945" s="12">
        <f t="shared" si="2089"/>
        <v>10.6</v>
      </c>
      <c r="X945" s="12">
        <f t="shared" si="2090"/>
        <v>10.6</v>
      </c>
      <c r="Y945" s="12">
        <f t="shared" si="2091"/>
        <v>10.6</v>
      </c>
      <c r="Z945" s="12">
        <f t="shared" ref="Z945:AB946" si="2221">Z946</f>
        <v>0</v>
      </c>
      <c r="AA945" s="12">
        <f t="shared" si="2221"/>
        <v>0</v>
      </c>
      <c r="AB945" s="12">
        <f t="shared" si="2221"/>
        <v>0</v>
      </c>
      <c r="AC945" s="12">
        <f t="shared" si="2080"/>
        <v>10.6</v>
      </c>
      <c r="AD945" s="12">
        <f t="shared" si="2081"/>
        <v>10.6</v>
      </c>
      <c r="AE945" s="12">
        <f t="shared" si="2082"/>
        <v>10.6</v>
      </c>
      <c r="AF945" s="12">
        <f t="shared" ref="AF945:AG946" si="2222">AF946</f>
        <v>0</v>
      </c>
      <c r="AG945" s="12">
        <f t="shared" si="2222"/>
        <v>0</v>
      </c>
      <c r="AH945" s="12">
        <f t="shared" si="2207"/>
        <v>10.6</v>
      </c>
      <c r="AI945" s="12">
        <f t="shared" si="2208"/>
        <v>10.6</v>
      </c>
      <c r="AJ945" s="12">
        <f t="shared" si="2209"/>
        <v>10.6</v>
      </c>
      <c r="AK945" s="12">
        <f t="shared" ref="AK945:AQ946" si="2223">AK946</f>
        <v>0</v>
      </c>
      <c r="AL945" s="12">
        <f t="shared" si="2223"/>
        <v>0</v>
      </c>
      <c r="AM945" s="12">
        <f t="shared" si="2223"/>
        <v>0</v>
      </c>
      <c r="AN945" s="12">
        <f t="shared" si="2147"/>
        <v>10.6</v>
      </c>
      <c r="AO945" s="12">
        <f t="shared" si="2148"/>
        <v>10.6</v>
      </c>
      <c r="AP945" s="12">
        <f t="shared" si="2149"/>
        <v>10.6</v>
      </c>
      <c r="AQ945" s="12">
        <f t="shared" si="2223"/>
        <v>0</v>
      </c>
      <c r="AR945" s="1"/>
    </row>
    <row r="946" spans="1:44" ht="15.75" customHeight="1" x14ac:dyDescent="0.25">
      <c r="A946" s="9" t="s">
        <v>35</v>
      </c>
      <c r="B946" s="11">
        <v>850</v>
      </c>
      <c r="C946" s="9"/>
      <c r="D946" s="9"/>
      <c r="E946" s="13" t="s">
        <v>443</v>
      </c>
      <c r="F946" s="12">
        <f t="shared" si="2218"/>
        <v>10.6</v>
      </c>
      <c r="G946" s="12">
        <f t="shared" si="2218"/>
        <v>10.6</v>
      </c>
      <c r="H946" s="12">
        <f t="shared" si="2218"/>
        <v>10.6</v>
      </c>
      <c r="I946" s="12">
        <f t="shared" si="2218"/>
        <v>0</v>
      </c>
      <c r="J946" s="12">
        <f t="shared" si="2218"/>
        <v>0</v>
      </c>
      <c r="K946" s="12">
        <f t="shared" si="2218"/>
        <v>0</v>
      </c>
      <c r="L946" s="12">
        <f t="shared" si="2093"/>
        <v>10.6</v>
      </c>
      <c r="M946" s="12">
        <f t="shared" si="2094"/>
        <v>10.6</v>
      </c>
      <c r="N946" s="12">
        <f t="shared" si="2095"/>
        <v>10.6</v>
      </c>
      <c r="O946" s="12">
        <f t="shared" si="2219"/>
        <v>0</v>
      </c>
      <c r="P946" s="12">
        <f t="shared" si="2219"/>
        <v>0</v>
      </c>
      <c r="Q946" s="12">
        <f t="shared" si="2219"/>
        <v>0</v>
      </c>
      <c r="R946" s="12">
        <f t="shared" si="2114"/>
        <v>10.6</v>
      </c>
      <c r="S946" s="12">
        <f t="shared" si="2115"/>
        <v>10.6</v>
      </c>
      <c r="T946" s="12">
        <f t="shared" si="2116"/>
        <v>10.6</v>
      </c>
      <c r="U946" s="12">
        <f t="shared" si="2220"/>
        <v>0</v>
      </c>
      <c r="V946" s="12">
        <f t="shared" si="2220"/>
        <v>0</v>
      </c>
      <c r="W946" s="12">
        <f t="shared" si="2089"/>
        <v>10.6</v>
      </c>
      <c r="X946" s="12">
        <f t="shared" si="2090"/>
        <v>10.6</v>
      </c>
      <c r="Y946" s="12">
        <f t="shared" si="2091"/>
        <v>10.6</v>
      </c>
      <c r="Z946" s="12">
        <f t="shared" si="2221"/>
        <v>0</v>
      </c>
      <c r="AA946" s="12">
        <f t="shared" si="2221"/>
        <v>0</v>
      </c>
      <c r="AB946" s="12">
        <f t="shared" si="2221"/>
        <v>0</v>
      </c>
      <c r="AC946" s="12">
        <f t="shared" si="2080"/>
        <v>10.6</v>
      </c>
      <c r="AD946" s="12">
        <f t="shared" si="2081"/>
        <v>10.6</v>
      </c>
      <c r="AE946" s="12">
        <f t="shared" si="2082"/>
        <v>10.6</v>
      </c>
      <c r="AF946" s="12">
        <f t="shared" si="2222"/>
        <v>0</v>
      </c>
      <c r="AG946" s="12">
        <f t="shared" si="2222"/>
        <v>0</v>
      </c>
      <c r="AH946" s="12">
        <f t="shared" si="2207"/>
        <v>10.6</v>
      </c>
      <c r="AI946" s="12">
        <f t="shared" si="2208"/>
        <v>10.6</v>
      </c>
      <c r="AJ946" s="12">
        <f t="shared" si="2209"/>
        <v>10.6</v>
      </c>
      <c r="AK946" s="12">
        <f t="shared" si="2223"/>
        <v>0</v>
      </c>
      <c r="AL946" s="12">
        <f t="shared" si="2223"/>
        <v>0</v>
      </c>
      <c r="AM946" s="12">
        <f t="shared" si="2223"/>
        <v>0</v>
      </c>
      <c r="AN946" s="12">
        <f t="shared" si="2147"/>
        <v>10.6</v>
      </c>
      <c r="AO946" s="12">
        <f t="shared" si="2148"/>
        <v>10.6</v>
      </c>
      <c r="AP946" s="12">
        <f t="shared" si="2149"/>
        <v>10.6</v>
      </c>
      <c r="AQ946" s="12">
        <f t="shared" si="2223"/>
        <v>0</v>
      </c>
      <c r="AR946" s="1"/>
    </row>
    <row r="947" spans="1:44" ht="15.75" customHeight="1" x14ac:dyDescent="0.25">
      <c r="A947" s="9" t="s">
        <v>35</v>
      </c>
      <c r="B947" s="11">
        <v>850</v>
      </c>
      <c r="C947" s="9" t="s">
        <v>186</v>
      </c>
      <c r="D947" s="9" t="s">
        <v>192</v>
      </c>
      <c r="E947" s="13" t="s">
        <v>401</v>
      </c>
      <c r="F947" s="12">
        <v>10.6</v>
      </c>
      <c r="G947" s="12">
        <v>10.6</v>
      </c>
      <c r="H947" s="12">
        <v>10.6</v>
      </c>
      <c r="I947" s="12"/>
      <c r="J947" s="12"/>
      <c r="K947" s="12"/>
      <c r="L947" s="12">
        <f t="shared" si="2093"/>
        <v>10.6</v>
      </c>
      <c r="M947" s="12">
        <f t="shared" si="2094"/>
        <v>10.6</v>
      </c>
      <c r="N947" s="12">
        <f t="shared" si="2095"/>
        <v>10.6</v>
      </c>
      <c r="O947" s="12"/>
      <c r="P947" s="12"/>
      <c r="Q947" s="12"/>
      <c r="R947" s="12">
        <f t="shared" si="2114"/>
        <v>10.6</v>
      </c>
      <c r="S947" s="12">
        <f t="shared" si="2115"/>
        <v>10.6</v>
      </c>
      <c r="T947" s="12">
        <f t="shared" si="2116"/>
        <v>10.6</v>
      </c>
      <c r="U947" s="12"/>
      <c r="V947" s="12"/>
      <c r="W947" s="12">
        <f t="shared" si="2089"/>
        <v>10.6</v>
      </c>
      <c r="X947" s="12">
        <f t="shared" si="2090"/>
        <v>10.6</v>
      </c>
      <c r="Y947" s="12">
        <f t="shared" si="2091"/>
        <v>10.6</v>
      </c>
      <c r="Z947" s="12"/>
      <c r="AA947" s="12"/>
      <c r="AB947" s="12"/>
      <c r="AC947" s="12">
        <f t="shared" si="2080"/>
        <v>10.6</v>
      </c>
      <c r="AD947" s="12">
        <f t="shared" si="2081"/>
        <v>10.6</v>
      </c>
      <c r="AE947" s="12">
        <f t="shared" si="2082"/>
        <v>10.6</v>
      </c>
      <c r="AF947" s="12"/>
      <c r="AG947" s="12"/>
      <c r="AH947" s="12">
        <f t="shared" si="2207"/>
        <v>10.6</v>
      </c>
      <c r="AI947" s="12">
        <f t="shared" si="2208"/>
        <v>10.6</v>
      </c>
      <c r="AJ947" s="12">
        <f t="shared" si="2209"/>
        <v>10.6</v>
      </c>
      <c r="AK947" s="12"/>
      <c r="AL947" s="12"/>
      <c r="AM947" s="12"/>
      <c r="AN947" s="12">
        <f t="shared" si="2147"/>
        <v>10.6</v>
      </c>
      <c r="AO947" s="12">
        <f t="shared" si="2148"/>
        <v>10.6</v>
      </c>
      <c r="AP947" s="12">
        <f t="shared" si="2149"/>
        <v>10.6</v>
      </c>
      <c r="AQ947" s="12"/>
      <c r="AR947" s="1"/>
    </row>
    <row r="948" spans="1:44" s="26" customFormat="1" ht="63" customHeight="1" x14ac:dyDescent="0.25">
      <c r="A948" s="27" t="s">
        <v>272</v>
      </c>
      <c r="B948" s="28"/>
      <c r="C948" s="27"/>
      <c r="D948" s="27"/>
      <c r="E948" s="23" t="s">
        <v>834</v>
      </c>
      <c r="F948" s="29">
        <f>F949+F982+F993</f>
        <v>902884</v>
      </c>
      <c r="G948" s="29">
        <f>G949+G982+G993</f>
        <v>889296.9</v>
      </c>
      <c r="H948" s="29">
        <f>H949+H982+H993</f>
        <v>889296.9</v>
      </c>
      <c r="I948" s="29">
        <f t="shared" ref="I948:K948" si="2224">I949+I982+I993</f>
        <v>0</v>
      </c>
      <c r="J948" s="29">
        <f t="shared" si="2224"/>
        <v>0</v>
      </c>
      <c r="K948" s="29">
        <f t="shared" si="2224"/>
        <v>0</v>
      </c>
      <c r="L948" s="29">
        <f t="shared" si="2093"/>
        <v>902884</v>
      </c>
      <c r="M948" s="29">
        <f t="shared" si="2094"/>
        <v>889296.9</v>
      </c>
      <c r="N948" s="29">
        <f t="shared" si="2095"/>
        <v>889296.9</v>
      </c>
      <c r="O948" s="29">
        <f t="shared" ref="O948:Q948" si="2225">O949+O982+O993</f>
        <v>99757.426999999996</v>
      </c>
      <c r="P948" s="29">
        <f t="shared" si="2225"/>
        <v>0</v>
      </c>
      <c r="Q948" s="29">
        <f t="shared" si="2225"/>
        <v>0</v>
      </c>
      <c r="R948" s="12">
        <f t="shared" si="2114"/>
        <v>1002641.427</v>
      </c>
      <c r="S948" s="12">
        <f t="shared" si="2115"/>
        <v>889296.9</v>
      </c>
      <c r="T948" s="12">
        <f t="shared" si="2116"/>
        <v>889296.9</v>
      </c>
      <c r="U948" s="29">
        <f t="shared" ref="U948:V948" si="2226">U949+U982+U993</f>
        <v>0</v>
      </c>
      <c r="V948" s="29">
        <f t="shared" si="2226"/>
        <v>0</v>
      </c>
      <c r="W948" s="12">
        <f t="shared" si="2089"/>
        <v>1002641.427</v>
      </c>
      <c r="X948" s="12">
        <f t="shared" si="2090"/>
        <v>889296.9</v>
      </c>
      <c r="Y948" s="12">
        <f t="shared" si="2091"/>
        <v>889296.9</v>
      </c>
      <c r="Z948" s="29">
        <f t="shared" ref="Z948:AB948" si="2227">Z949+Z982+Z993</f>
        <v>2609.453</v>
      </c>
      <c r="AA948" s="29">
        <f t="shared" si="2227"/>
        <v>3640.0529999999999</v>
      </c>
      <c r="AB948" s="29">
        <f t="shared" si="2227"/>
        <v>0</v>
      </c>
      <c r="AC948" s="12">
        <f t="shared" si="2080"/>
        <v>1005250.88</v>
      </c>
      <c r="AD948" s="12">
        <f t="shared" si="2081"/>
        <v>892936.95299999998</v>
      </c>
      <c r="AE948" s="12">
        <f t="shared" si="2082"/>
        <v>889296.9</v>
      </c>
      <c r="AF948" s="29">
        <f t="shared" ref="AF948:AG948" si="2228">AF949+AF982+AF993</f>
        <v>0</v>
      </c>
      <c r="AG948" s="29">
        <f t="shared" si="2228"/>
        <v>0</v>
      </c>
      <c r="AH948" s="29">
        <f t="shared" si="2207"/>
        <v>1005250.88</v>
      </c>
      <c r="AI948" s="29">
        <f t="shared" si="2208"/>
        <v>892936.95299999998</v>
      </c>
      <c r="AJ948" s="29">
        <f t="shared" si="2209"/>
        <v>889296.9</v>
      </c>
      <c r="AK948" s="29">
        <f>AK949+AK982+AK993</f>
        <v>-724.15899999999999</v>
      </c>
      <c r="AL948" s="29">
        <f>AL949+AL982+AL993</f>
        <v>0</v>
      </c>
      <c r="AM948" s="29">
        <f>AM949+AM982+AM993</f>
        <v>0</v>
      </c>
      <c r="AN948" s="29">
        <f t="shared" si="2147"/>
        <v>1004526.721</v>
      </c>
      <c r="AO948" s="29">
        <f t="shared" si="2148"/>
        <v>892936.95299999998</v>
      </c>
      <c r="AP948" s="29">
        <f t="shared" si="2149"/>
        <v>889296.9</v>
      </c>
      <c r="AQ948" s="29">
        <f>AQ949+AQ982+AQ993</f>
        <v>0</v>
      </c>
      <c r="AR948" s="25"/>
    </row>
    <row r="949" spans="1:44" ht="94.5" customHeight="1" x14ac:dyDescent="0.25">
      <c r="A949" s="9" t="s">
        <v>273</v>
      </c>
      <c r="B949" s="11"/>
      <c r="C949" s="9"/>
      <c r="D949" s="9"/>
      <c r="E949" s="13" t="s">
        <v>694</v>
      </c>
      <c r="F949" s="12">
        <f>F954+F962+F966+F970+F974+F978+F958</f>
        <v>808272.9</v>
      </c>
      <c r="G949" s="12">
        <f t="shared" ref="G949:H949" si="2229">G954+G962+G966+G970+G974+G978+G958</f>
        <v>807952.8</v>
      </c>
      <c r="H949" s="12">
        <f t="shared" si="2229"/>
        <v>807952.8</v>
      </c>
      <c r="I949" s="12">
        <f t="shared" ref="I949:K949" si="2230">I954+I962+I966+I970+I974+I978+I958</f>
        <v>0</v>
      </c>
      <c r="J949" s="12">
        <f t="shared" si="2230"/>
        <v>0</v>
      </c>
      <c r="K949" s="12">
        <f t="shared" si="2230"/>
        <v>0</v>
      </c>
      <c r="L949" s="12">
        <f t="shared" si="2093"/>
        <v>808272.9</v>
      </c>
      <c r="M949" s="12">
        <f t="shared" si="2094"/>
        <v>807952.8</v>
      </c>
      <c r="N949" s="12">
        <f t="shared" si="2095"/>
        <v>807952.8</v>
      </c>
      <c r="O949" s="12">
        <f t="shared" ref="O949:Q949" si="2231">O954+O962+O966+O970+O974+O978+O958</f>
        <v>99757.426999999996</v>
      </c>
      <c r="P949" s="12">
        <f t="shared" si="2231"/>
        <v>0</v>
      </c>
      <c r="Q949" s="12">
        <f t="shared" si="2231"/>
        <v>0</v>
      </c>
      <c r="R949" s="12">
        <f t="shared" si="2114"/>
        <v>908030.32700000005</v>
      </c>
      <c r="S949" s="12">
        <f t="shared" si="2115"/>
        <v>807952.8</v>
      </c>
      <c r="T949" s="12">
        <f t="shared" si="2116"/>
        <v>807952.8</v>
      </c>
      <c r="U949" s="12">
        <f t="shared" ref="U949:V949" si="2232">U954+U962+U966+U970+U974+U978+U958</f>
        <v>0</v>
      </c>
      <c r="V949" s="12">
        <f t="shared" si="2232"/>
        <v>0</v>
      </c>
      <c r="W949" s="12">
        <f t="shared" si="2089"/>
        <v>908030.32700000005</v>
      </c>
      <c r="X949" s="12">
        <f t="shared" si="2090"/>
        <v>807952.8</v>
      </c>
      <c r="Y949" s="12">
        <f t="shared" si="2091"/>
        <v>807952.8</v>
      </c>
      <c r="Z949" s="12">
        <f>Z954+Z962+Z966+Z970+Z974+Z978+Z958+Z950</f>
        <v>2673.6460000000002</v>
      </c>
      <c r="AA949" s="12">
        <f t="shared" ref="AA949:AQ949" si="2233">AA954+AA962+AA966+AA970+AA974+AA978+AA958+AA950</f>
        <v>3640.0529999999999</v>
      </c>
      <c r="AB949" s="12">
        <f t="shared" si="2233"/>
        <v>0</v>
      </c>
      <c r="AC949" s="12">
        <f t="shared" ref="AC949:AC1012" si="2234">W949+Z949</f>
        <v>910703.973</v>
      </c>
      <c r="AD949" s="12">
        <f t="shared" ref="AD949:AD1012" si="2235">X949+AA949</f>
        <v>811592.853</v>
      </c>
      <c r="AE949" s="12">
        <f t="shared" ref="AE949:AE1012" si="2236">Y949+AB949</f>
        <v>807952.8</v>
      </c>
      <c r="AF949" s="12">
        <f t="shared" ref="AF949:AG949" si="2237">AF954+AF962+AF966+AF970+AF974+AF978+AF958+AF950</f>
        <v>0</v>
      </c>
      <c r="AG949" s="12">
        <f t="shared" si="2237"/>
        <v>0</v>
      </c>
      <c r="AH949" s="12">
        <f t="shared" si="2207"/>
        <v>910703.973</v>
      </c>
      <c r="AI949" s="12">
        <f t="shared" si="2208"/>
        <v>811592.853</v>
      </c>
      <c r="AJ949" s="12">
        <f t="shared" si="2209"/>
        <v>807952.8</v>
      </c>
      <c r="AK949" s="12">
        <f t="shared" ref="AK949:AM949" si="2238">AK954+AK962+AK966+AK970+AK974+AK978+AK958+AK950</f>
        <v>0</v>
      </c>
      <c r="AL949" s="12">
        <f t="shared" si="2238"/>
        <v>0</v>
      </c>
      <c r="AM949" s="12">
        <f t="shared" si="2238"/>
        <v>0</v>
      </c>
      <c r="AN949" s="12">
        <f t="shared" si="2147"/>
        <v>910703.973</v>
      </c>
      <c r="AO949" s="12">
        <f t="shared" si="2148"/>
        <v>811592.853</v>
      </c>
      <c r="AP949" s="12">
        <f t="shared" si="2149"/>
        <v>807952.8</v>
      </c>
      <c r="AQ949" s="12">
        <f t="shared" si="2233"/>
        <v>0</v>
      </c>
      <c r="AR949" s="1"/>
    </row>
    <row r="950" spans="1:44" ht="78.75" x14ac:dyDescent="0.25">
      <c r="A950" s="9" t="s">
        <v>1328</v>
      </c>
      <c r="B950" s="11"/>
      <c r="C950" s="9"/>
      <c r="D950" s="9"/>
      <c r="E950" s="13" t="s">
        <v>1326</v>
      </c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>
        <f>W951</f>
        <v>0</v>
      </c>
      <c r="X950" s="12">
        <f t="shared" ref="X950:AQ952" si="2239">X951</f>
        <v>0</v>
      </c>
      <c r="Y950" s="12">
        <f t="shared" si="2239"/>
        <v>0</v>
      </c>
      <c r="Z950" s="12">
        <f t="shared" si="2239"/>
        <v>2673.6460000000002</v>
      </c>
      <c r="AA950" s="12">
        <f t="shared" si="2239"/>
        <v>3640.0529999999999</v>
      </c>
      <c r="AB950" s="12">
        <f t="shared" si="2239"/>
        <v>0</v>
      </c>
      <c r="AC950" s="12">
        <f t="shared" si="2234"/>
        <v>2673.6460000000002</v>
      </c>
      <c r="AD950" s="12">
        <f t="shared" si="2235"/>
        <v>3640.0529999999999</v>
      </c>
      <c r="AE950" s="12">
        <f t="shared" si="2236"/>
        <v>0</v>
      </c>
      <c r="AF950" s="12">
        <f t="shared" si="2239"/>
        <v>0</v>
      </c>
      <c r="AG950" s="12">
        <f t="shared" si="2239"/>
        <v>0</v>
      </c>
      <c r="AH950" s="12">
        <f t="shared" si="2207"/>
        <v>2673.6460000000002</v>
      </c>
      <c r="AI950" s="12">
        <f t="shared" si="2208"/>
        <v>3640.0529999999999</v>
      </c>
      <c r="AJ950" s="12">
        <f t="shared" si="2209"/>
        <v>0</v>
      </c>
      <c r="AK950" s="12">
        <f t="shared" si="2239"/>
        <v>0</v>
      </c>
      <c r="AL950" s="12">
        <f t="shared" si="2239"/>
        <v>0</v>
      </c>
      <c r="AM950" s="12">
        <f t="shared" si="2239"/>
        <v>0</v>
      </c>
      <c r="AN950" s="12">
        <f t="shared" si="2147"/>
        <v>2673.6460000000002</v>
      </c>
      <c r="AO950" s="12">
        <f t="shared" si="2148"/>
        <v>3640.0529999999999</v>
      </c>
      <c r="AP950" s="12">
        <f t="shared" si="2149"/>
        <v>0</v>
      </c>
      <c r="AQ950" s="12">
        <f t="shared" si="2239"/>
        <v>0</v>
      </c>
      <c r="AR950" s="1"/>
    </row>
    <row r="951" spans="1:44" ht="47.25" x14ac:dyDescent="0.25">
      <c r="A951" s="9" t="s">
        <v>1328</v>
      </c>
      <c r="B951" s="11">
        <v>200</v>
      </c>
      <c r="C951" s="9"/>
      <c r="D951" s="9"/>
      <c r="E951" s="13" t="s">
        <v>426</v>
      </c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>
        <f>W952</f>
        <v>0</v>
      </c>
      <c r="X951" s="12">
        <f t="shared" si="2239"/>
        <v>0</v>
      </c>
      <c r="Y951" s="12">
        <f t="shared" si="2239"/>
        <v>0</v>
      </c>
      <c r="Z951" s="12">
        <f t="shared" si="2239"/>
        <v>2673.6460000000002</v>
      </c>
      <c r="AA951" s="12">
        <f t="shared" si="2239"/>
        <v>3640.0529999999999</v>
      </c>
      <c r="AB951" s="12">
        <f t="shared" si="2239"/>
        <v>0</v>
      </c>
      <c r="AC951" s="12">
        <f t="shared" si="2234"/>
        <v>2673.6460000000002</v>
      </c>
      <c r="AD951" s="12">
        <f t="shared" si="2235"/>
        <v>3640.0529999999999</v>
      </c>
      <c r="AE951" s="12">
        <f t="shared" si="2236"/>
        <v>0</v>
      </c>
      <c r="AF951" s="12">
        <f t="shared" si="2239"/>
        <v>0</v>
      </c>
      <c r="AG951" s="12">
        <f t="shared" si="2239"/>
        <v>0</v>
      </c>
      <c r="AH951" s="12">
        <f t="shared" si="2207"/>
        <v>2673.6460000000002</v>
      </c>
      <c r="AI951" s="12">
        <f t="shared" si="2208"/>
        <v>3640.0529999999999</v>
      </c>
      <c r="AJ951" s="12">
        <f t="shared" si="2209"/>
        <v>0</v>
      </c>
      <c r="AK951" s="12">
        <f t="shared" si="2239"/>
        <v>0</v>
      </c>
      <c r="AL951" s="12">
        <f t="shared" si="2239"/>
        <v>0</v>
      </c>
      <c r="AM951" s="12">
        <f t="shared" si="2239"/>
        <v>0</v>
      </c>
      <c r="AN951" s="12">
        <f t="shared" si="2147"/>
        <v>2673.6460000000002</v>
      </c>
      <c r="AO951" s="12">
        <f t="shared" si="2148"/>
        <v>3640.0529999999999</v>
      </c>
      <c r="AP951" s="12">
        <f t="shared" si="2149"/>
        <v>0</v>
      </c>
      <c r="AQ951" s="12">
        <f t="shared" si="2239"/>
        <v>0</v>
      </c>
      <c r="AR951" s="1"/>
    </row>
    <row r="952" spans="1:44" ht="47.25" x14ac:dyDescent="0.25">
      <c r="A952" s="9" t="s">
        <v>1328</v>
      </c>
      <c r="B952" s="11">
        <v>240</v>
      </c>
      <c r="C952" s="9"/>
      <c r="D952" s="9"/>
      <c r="E952" s="13" t="s">
        <v>427</v>
      </c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>
        <f>W953</f>
        <v>0</v>
      </c>
      <c r="X952" s="12">
        <f t="shared" si="2239"/>
        <v>0</v>
      </c>
      <c r="Y952" s="12">
        <f t="shared" si="2239"/>
        <v>0</v>
      </c>
      <c r="Z952" s="12">
        <f t="shared" si="2239"/>
        <v>2673.6460000000002</v>
      </c>
      <c r="AA952" s="12">
        <f t="shared" si="2239"/>
        <v>3640.0529999999999</v>
      </c>
      <c r="AB952" s="12">
        <f t="shared" si="2239"/>
        <v>0</v>
      </c>
      <c r="AC952" s="12">
        <f t="shared" si="2234"/>
        <v>2673.6460000000002</v>
      </c>
      <c r="AD952" s="12">
        <f t="shared" si="2235"/>
        <v>3640.0529999999999</v>
      </c>
      <c r="AE952" s="12">
        <f t="shared" si="2236"/>
        <v>0</v>
      </c>
      <c r="AF952" s="12">
        <f t="shared" si="2239"/>
        <v>0</v>
      </c>
      <c r="AG952" s="12">
        <f t="shared" si="2239"/>
        <v>0</v>
      </c>
      <c r="AH952" s="12">
        <f t="shared" si="2207"/>
        <v>2673.6460000000002</v>
      </c>
      <c r="AI952" s="12">
        <f t="shared" si="2208"/>
        <v>3640.0529999999999</v>
      </c>
      <c r="AJ952" s="12">
        <f t="shared" si="2209"/>
        <v>0</v>
      </c>
      <c r="AK952" s="12">
        <f t="shared" si="2239"/>
        <v>0</v>
      </c>
      <c r="AL952" s="12">
        <f t="shared" si="2239"/>
        <v>0</v>
      </c>
      <c r="AM952" s="12">
        <f t="shared" si="2239"/>
        <v>0</v>
      </c>
      <c r="AN952" s="12">
        <f t="shared" si="2147"/>
        <v>2673.6460000000002</v>
      </c>
      <c r="AO952" s="12">
        <f t="shared" si="2148"/>
        <v>3640.0529999999999</v>
      </c>
      <c r="AP952" s="12">
        <f t="shared" si="2149"/>
        <v>0</v>
      </c>
      <c r="AQ952" s="12">
        <f t="shared" si="2239"/>
        <v>0</v>
      </c>
      <c r="AR952" s="1"/>
    </row>
    <row r="953" spans="1:44" x14ac:dyDescent="0.25">
      <c r="A953" s="9" t="s">
        <v>1328</v>
      </c>
      <c r="B953" s="11">
        <v>240</v>
      </c>
      <c r="C953" s="9" t="s">
        <v>186</v>
      </c>
      <c r="D953" s="9" t="s">
        <v>194</v>
      </c>
      <c r="E953" s="13" t="s">
        <v>400</v>
      </c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>
        <v>0</v>
      </c>
      <c r="X953" s="12">
        <v>0</v>
      </c>
      <c r="Y953" s="12">
        <v>0</v>
      </c>
      <c r="Z953" s="12">
        <v>2673.6460000000002</v>
      </c>
      <c r="AA953" s="12">
        <v>3640.0529999999999</v>
      </c>
      <c r="AB953" s="12"/>
      <c r="AC953" s="12">
        <f t="shared" si="2234"/>
        <v>2673.6460000000002</v>
      </c>
      <c r="AD953" s="12">
        <f t="shared" si="2235"/>
        <v>3640.0529999999999</v>
      </c>
      <c r="AE953" s="12">
        <f t="shared" si="2236"/>
        <v>0</v>
      </c>
      <c r="AF953" s="12"/>
      <c r="AG953" s="12"/>
      <c r="AH953" s="12">
        <f t="shared" si="2207"/>
        <v>2673.6460000000002</v>
      </c>
      <c r="AI953" s="12">
        <f t="shared" si="2208"/>
        <v>3640.0529999999999</v>
      </c>
      <c r="AJ953" s="12">
        <f t="shared" si="2209"/>
        <v>0</v>
      </c>
      <c r="AK953" s="12"/>
      <c r="AL953" s="12"/>
      <c r="AM953" s="12"/>
      <c r="AN953" s="12">
        <f t="shared" si="2147"/>
        <v>2673.6460000000002</v>
      </c>
      <c r="AO953" s="12">
        <f t="shared" si="2148"/>
        <v>3640.0529999999999</v>
      </c>
      <c r="AP953" s="12">
        <f t="shared" si="2149"/>
        <v>0</v>
      </c>
      <c r="AQ953" s="12"/>
      <c r="AR953" s="1"/>
    </row>
    <row r="954" spans="1:44" ht="94.5" customHeight="1" x14ac:dyDescent="0.25">
      <c r="A954" s="9" t="s">
        <v>24</v>
      </c>
      <c r="B954" s="11"/>
      <c r="C954" s="9"/>
      <c r="D954" s="9"/>
      <c r="E954" s="13" t="s">
        <v>949</v>
      </c>
      <c r="F954" s="12">
        <f t="shared" ref="F954:K956" si="2240">F955</f>
        <v>95</v>
      </c>
      <c r="G954" s="12">
        <f t="shared" si="2240"/>
        <v>95</v>
      </c>
      <c r="H954" s="12">
        <f t="shared" si="2240"/>
        <v>95</v>
      </c>
      <c r="I954" s="12">
        <f t="shared" si="2240"/>
        <v>0</v>
      </c>
      <c r="J954" s="12">
        <f t="shared" si="2240"/>
        <v>0</v>
      </c>
      <c r="K954" s="12">
        <f t="shared" si="2240"/>
        <v>0</v>
      </c>
      <c r="L954" s="12">
        <f t="shared" si="2093"/>
        <v>95</v>
      </c>
      <c r="M954" s="12">
        <f t="shared" si="2094"/>
        <v>95</v>
      </c>
      <c r="N954" s="12">
        <f t="shared" si="2095"/>
        <v>95</v>
      </c>
      <c r="O954" s="12">
        <f t="shared" ref="O954:Q956" si="2241">O955</f>
        <v>0</v>
      </c>
      <c r="P954" s="12">
        <f t="shared" si="2241"/>
        <v>0</v>
      </c>
      <c r="Q954" s="12">
        <f t="shared" si="2241"/>
        <v>0</v>
      </c>
      <c r="R954" s="12">
        <f t="shared" si="2114"/>
        <v>95</v>
      </c>
      <c r="S954" s="12">
        <f t="shared" si="2115"/>
        <v>95</v>
      </c>
      <c r="T954" s="12">
        <f t="shared" si="2116"/>
        <v>95</v>
      </c>
      <c r="U954" s="12">
        <f t="shared" ref="U954:V956" si="2242">U955</f>
        <v>0</v>
      </c>
      <c r="V954" s="12">
        <f t="shared" si="2242"/>
        <v>0</v>
      </c>
      <c r="W954" s="12">
        <f t="shared" si="2089"/>
        <v>95</v>
      </c>
      <c r="X954" s="12">
        <f t="shared" si="2090"/>
        <v>95</v>
      </c>
      <c r="Y954" s="12">
        <f t="shared" si="2091"/>
        <v>95</v>
      </c>
      <c r="Z954" s="12">
        <f t="shared" ref="Z954:AB956" si="2243">Z955</f>
        <v>0</v>
      </c>
      <c r="AA954" s="12">
        <f t="shared" si="2243"/>
        <v>0</v>
      </c>
      <c r="AB954" s="12">
        <f t="shared" si="2243"/>
        <v>0</v>
      </c>
      <c r="AC954" s="12">
        <f t="shared" si="2234"/>
        <v>95</v>
      </c>
      <c r="AD954" s="12">
        <f t="shared" si="2235"/>
        <v>95</v>
      </c>
      <c r="AE954" s="12">
        <f t="shared" si="2236"/>
        <v>95</v>
      </c>
      <c r="AF954" s="12">
        <f t="shared" ref="AF954:AG956" si="2244">AF955</f>
        <v>0</v>
      </c>
      <c r="AG954" s="12">
        <f t="shared" si="2244"/>
        <v>0</v>
      </c>
      <c r="AH954" s="12">
        <f t="shared" si="2207"/>
        <v>95</v>
      </c>
      <c r="AI954" s="12">
        <f t="shared" si="2208"/>
        <v>95</v>
      </c>
      <c r="AJ954" s="12">
        <f t="shared" si="2209"/>
        <v>95</v>
      </c>
      <c r="AK954" s="12">
        <f t="shared" ref="AK954:AQ956" si="2245">AK955</f>
        <v>0</v>
      </c>
      <c r="AL954" s="12">
        <f t="shared" si="2245"/>
        <v>0</v>
      </c>
      <c r="AM954" s="12">
        <f t="shared" si="2245"/>
        <v>0</v>
      </c>
      <c r="AN954" s="12">
        <f t="shared" si="2147"/>
        <v>95</v>
      </c>
      <c r="AO954" s="12">
        <f t="shared" si="2148"/>
        <v>95</v>
      </c>
      <c r="AP954" s="12">
        <f t="shared" si="2149"/>
        <v>95</v>
      </c>
      <c r="AQ954" s="12">
        <f t="shared" si="2245"/>
        <v>0</v>
      </c>
      <c r="AR954" s="1"/>
    </row>
    <row r="955" spans="1:44" ht="47.25" customHeight="1" x14ac:dyDescent="0.25">
      <c r="A955" s="9" t="s">
        <v>24</v>
      </c>
      <c r="B955" s="11">
        <v>200</v>
      </c>
      <c r="C955" s="9"/>
      <c r="D955" s="9"/>
      <c r="E955" s="13" t="s">
        <v>426</v>
      </c>
      <c r="F955" s="12">
        <f t="shared" si="2240"/>
        <v>95</v>
      </c>
      <c r="G955" s="12">
        <f t="shared" si="2240"/>
        <v>95</v>
      </c>
      <c r="H955" s="12">
        <f t="shared" si="2240"/>
        <v>95</v>
      </c>
      <c r="I955" s="12">
        <f t="shared" si="2240"/>
        <v>0</v>
      </c>
      <c r="J955" s="12">
        <f t="shared" si="2240"/>
        <v>0</v>
      </c>
      <c r="K955" s="12">
        <f t="shared" si="2240"/>
        <v>0</v>
      </c>
      <c r="L955" s="12">
        <f t="shared" si="2093"/>
        <v>95</v>
      </c>
      <c r="M955" s="12">
        <f t="shared" si="2094"/>
        <v>95</v>
      </c>
      <c r="N955" s="12">
        <f t="shared" si="2095"/>
        <v>95</v>
      </c>
      <c r="O955" s="12">
        <f t="shared" si="2241"/>
        <v>0</v>
      </c>
      <c r="P955" s="12">
        <f t="shared" si="2241"/>
        <v>0</v>
      </c>
      <c r="Q955" s="12">
        <f t="shared" si="2241"/>
        <v>0</v>
      </c>
      <c r="R955" s="12">
        <f t="shared" si="2114"/>
        <v>95</v>
      </c>
      <c r="S955" s="12">
        <f t="shared" si="2115"/>
        <v>95</v>
      </c>
      <c r="T955" s="12">
        <f t="shared" si="2116"/>
        <v>95</v>
      </c>
      <c r="U955" s="12">
        <f t="shared" si="2242"/>
        <v>0</v>
      </c>
      <c r="V955" s="12">
        <f t="shared" si="2242"/>
        <v>0</v>
      </c>
      <c r="W955" s="12">
        <f t="shared" si="2089"/>
        <v>95</v>
      </c>
      <c r="X955" s="12">
        <f t="shared" si="2090"/>
        <v>95</v>
      </c>
      <c r="Y955" s="12">
        <f t="shared" si="2091"/>
        <v>95</v>
      </c>
      <c r="Z955" s="12">
        <f t="shared" si="2243"/>
        <v>0</v>
      </c>
      <c r="AA955" s="12">
        <f t="shared" si="2243"/>
        <v>0</v>
      </c>
      <c r="AB955" s="12">
        <f t="shared" si="2243"/>
        <v>0</v>
      </c>
      <c r="AC955" s="12">
        <f t="shared" si="2234"/>
        <v>95</v>
      </c>
      <c r="AD955" s="12">
        <f t="shared" si="2235"/>
        <v>95</v>
      </c>
      <c r="AE955" s="12">
        <f t="shared" si="2236"/>
        <v>95</v>
      </c>
      <c r="AF955" s="12">
        <f t="shared" si="2244"/>
        <v>0</v>
      </c>
      <c r="AG955" s="12">
        <f t="shared" si="2244"/>
        <v>0</v>
      </c>
      <c r="AH955" s="12">
        <f t="shared" si="2207"/>
        <v>95</v>
      </c>
      <c r="AI955" s="12">
        <f t="shared" si="2208"/>
        <v>95</v>
      </c>
      <c r="AJ955" s="12">
        <f t="shared" si="2209"/>
        <v>95</v>
      </c>
      <c r="AK955" s="12">
        <f t="shared" si="2245"/>
        <v>0</v>
      </c>
      <c r="AL955" s="12">
        <f t="shared" si="2245"/>
        <v>0</v>
      </c>
      <c r="AM955" s="12">
        <f t="shared" si="2245"/>
        <v>0</v>
      </c>
      <c r="AN955" s="12">
        <f t="shared" si="2147"/>
        <v>95</v>
      </c>
      <c r="AO955" s="12">
        <f t="shared" si="2148"/>
        <v>95</v>
      </c>
      <c r="AP955" s="12">
        <f t="shared" si="2149"/>
        <v>95</v>
      </c>
      <c r="AQ955" s="12">
        <f t="shared" si="2245"/>
        <v>0</v>
      </c>
      <c r="AR955" s="1"/>
    </row>
    <row r="956" spans="1:44" ht="47.25" customHeight="1" x14ac:dyDescent="0.25">
      <c r="A956" s="9" t="s">
        <v>24</v>
      </c>
      <c r="B956" s="11">
        <v>240</v>
      </c>
      <c r="C956" s="9"/>
      <c r="D956" s="9"/>
      <c r="E956" s="13" t="s">
        <v>427</v>
      </c>
      <c r="F956" s="12">
        <f t="shared" si="2240"/>
        <v>95</v>
      </c>
      <c r="G956" s="12">
        <f t="shared" si="2240"/>
        <v>95</v>
      </c>
      <c r="H956" s="12">
        <f t="shared" si="2240"/>
        <v>95</v>
      </c>
      <c r="I956" s="12">
        <f t="shared" si="2240"/>
        <v>0</v>
      </c>
      <c r="J956" s="12">
        <f t="shared" si="2240"/>
        <v>0</v>
      </c>
      <c r="K956" s="12">
        <f t="shared" si="2240"/>
        <v>0</v>
      </c>
      <c r="L956" s="12">
        <f t="shared" si="2093"/>
        <v>95</v>
      </c>
      <c r="M956" s="12">
        <f t="shared" si="2094"/>
        <v>95</v>
      </c>
      <c r="N956" s="12">
        <f t="shared" si="2095"/>
        <v>95</v>
      </c>
      <c r="O956" s="12">
        <f t="shared" si="2241"/>
        <v>0</v>
      </c>
      <c r="P956" s="12">
        <f t="shared" si="2241"/>
        <v>0</v>
      </c>
      <c r="Q956" s="12">
        <f t="shared" si="2241"/>
        <v>0</v>
      </c>
      <c r="R956" s="12">
        <f t="shared" si="2114"/>
        <v>95</v>
      </c>
      <c r="S956" s="12">
        <f t="shared" si="2115"/>
        <v>95</v>
      </c>
      <c r="T956" s="12">
        <f t="shared" si="2116"/>
        <v>95</v>
      </c>
      <c r="U956" s="12">
        <f t="shared" si="2242"/>
        <v>0</v>
      </c>
      <c r="V956" s="12">
        <f t="shared" si="2242"/>
        <v>0</v>
      </c>
      <c r="W956" s="12">
        <f t="shared" si="2089"/>
        <v>95</v>
      </c>
      <c r="X956" s="12">
        <f t="shared" si="2090"/>
        <v>95</v>
      </c>
      <c r="Y956" s="12">
        <f t="shared" si="2091"/>
        <v>95</v>
      </c>
      <c r="Z956" s="12">
        <f t="shared" si="2243"/>
        <v>0</v>
      </c>
      <c r="AA956" s="12">
        <f t="shared" si="2243"/>
        <v>0</v>
      </c>
      <c r="AB956" s="12">
        <f t="shared" si="2243"/>
        <v>0</v>
      </c>
      <c r="AC956" s="12">
        <f t="shared" si="2234"/>
        <v>95</v>
      </c>
      <c r="AD956" s="12">
        <f t="shared" si="2235"/>
        <v>95</v>
      </c>
      <c r="AE956" s="12">
        <f t="shared" si="2236"/>
        <v>95</v>
      </c>
      <c r="AF956" s="12">
        <f t="shared" si="2244"/>
        <v>0</v>
      </c>
      <c r="AG956" s="12">
        <f t="shared" si="2244"/>
        <v>0</v>
      </c>
      <c r="AH956" s="12">
        <f t="shared" si="2207"/>
        <v>95</v>
      </c>
      <c r="AI956" s="12">
        <f t="shared" si="2208"/>
        <v>95</v>
      </c>
      <c r="AJ956" s="12">
        <f t="shared" si="2209"/>
        <v>95</v>
      </c>
      <c r="AK956" s="12">
        <f t="shared" si="2245"/>
        <v>0</v>
      </c>
      <c r="AL956" s="12">
        <f t="shared" si="2245"/>
        <v>0</v>
      </c>
      <c r="AM956" s="12">
        <f t="shared" si="2245"/>
        <v>0</v>
      </c>
      <c r="AN956" s="12">
        <f t="shared" si="2147"/>
        <v>95</v>
      </c>
      <c r="AO956" s="12">
        <f t="shared" si="2148"/>
        <v>95</v>
      </c>
      <c r="AP956" s="12">
        <f t="shared" si="2149"/>
        <v>95</v>
      </c>
      <c r="AQ956" s="12">
        <f t="shared" si="2245"/>
        <v>0</v>
      </c>
      <c r="AR956" s="1"/>
    </row>
    <row r="957" spans="1:44" ht="15.75" customHeight="1" x14ac:dyDescent="0.25">
      <c r="A957" s="9" t="s">
        <v>24</v>
      </c>
      <c r="B957" s="11">
        <v>240</v>
      </c>
      <c r="C957" s="9" t="s">
        <v>186</v>
      </c>
      <c r="D957" s="9" t="s">
        <v>194</v>
      </c>
      <c r="E957" s="13" t="s">
        <v>400</v>
      </c>
      <c r="F957" s="12">
        <v>95</v>
      </c>
      <c r="G957" s="12">
        <v>95</v>
      </c>
      <c r="H957" s="12">
        <v>95</v>
      </c>
      <c r="I957" s="12"/>
      <c r="J957" s="12"/>
      <c r="K957" s="12"/>
      <c r="L957" s="12">
        <f t="shared" si="2093"/>
        <v>95</v>
      </c>
      <c r="M957" s="12">
        <f t="shared" si="2094"/>
        <v>95</v>
      </c>
      <c r="N957" s="12">
        <f t="shared" si="2095"/>
        <v>95</v>
      </c>
      <c r="O957" s="12"/>
      <c r="P957" s="12"/>
      <c r="Q957" s="12"/>
      <c r="R957" s="12">
        <f t="shared" si="2114"/>
        <v>95</v>
      </c>
      <c r="S957" s="12">
        <f t="shared" si="2115"/>
        <v>95</v>
      </c>
      <c r="T957" s="12">
        <f t="shared" si="2116"/>
        <v>95</v>
      </c>
      <c r="U957" s="12"/>
      <c r="V957" s="12"/>
      <c r="W957" s="12">
        <f t="shared" si="2089"/>
        <v>95</v>
      </c>
      <c r="X957" s="12">
        <f t="shared" si="2090"/>
        <v>95</v>
      </c>
      <c r="Y957" s="12">
        <f t="shared" si="2091"/>
        <v>95</v>
      </c>
      <c r="Z957" s="12"/>
      <c r="AA957" s="12"/>
      <c r="AB957" s="12"/>
      <c r="AC957" s="12">
        <f t="shared" si="2234"/>
        <v>95</v>
      </c>
      <c r="AD957" s="12">
        <f t="shared" si="2235"/>
        <v>95</v>
      </c>
      <c r="AE957" s="12">
        <f t="shared" si="2236"/>
        <v>95</v>
      </c>
      <c r="AF957" s="12"/>
      <c r="AG957" s="12"/>
      <c r="AH957" s="12">
        <f t="shared" si="2207"/>
        <v>95</v>
      </c>
      <c r="AI957" s="12">
        <f t="shared" si="2208"/>
        <v>95</v>
      </c>
      <c r="AJ957" s="12">
        <f t="shared" si="2209"/>
        <v>95</v>
      </c>
      <c r="AK957" s="12"/>
      <c r="AL957" s="12"/>
      <c r="AM957" s="12"/>
      <c r="AN957" s="12">
        <f t="shared" si="2147"/>
        <v>95</v>
      </c>
      <c r="AO957" s="12">
        <f t="shared" si="2148"/>
        <v>95</v>
      </c>
      <c r="AP957" s="12">
        <f t="shared" si="2149"/>
        <v>95</v>
      </c>
      <c r="AQ957" s="12"/>
      <c r="AR957" s="1"/>
    </row>
    <row r="958" spans="1:44" ht="110.25" customHeight="1" x14ac:dyDescent="0.25">
      <c r="A958" s="9" t="s">
        <v>909</v>
      </c>
      <c r="B958" s="11"/>
      <c r="C958" s="9"/>
      <c r="D958" s="9"/>
      <c r="E958" s="17" t="s">
        <v>1329</v>
      </c>
      <c r="F958" s="12">
        <f t="shared" ref="F958:K960" si="2246">F959</f>
        <v>320.10000000000002</v>
      </c>
      <c r="G958" s="12">
        <f t="shared" si="2246"/>
        <v>0</v>
      </c>
      <c r="H958" s="12">
        <f t="shared" si="2246"/>
        <v>0</v>
      </c>
      <c r="I958" s="12">
        <f t="shared" si="2246"/>
        <v>0</v>
      </c>
      <c r="J958" s="12">
        <f t="shared" si="2246"/>
        <v>0</v>
      </c>
      <c r="K958" s="12">
        <f t="shared" si="2246"/>
        <v>0</v>
      </c>
      <c r="L958" s="12">
        <f t="shared" si="2093"/>
        <v>320.10000000000002</v>
      </c>
      <c r="M958" s="12">
        <f t="shared" si="2094"/>
        <v>0</v>
      </c>
      <c r="N958" s="12">
        <f t="shared" si="2095"/>
        <v>0</v>
      </c>
      <c r="O958" s="12">
        <f t="shared" ref="O958:Q960" si="2247">O959</f>
        <v>0</v>
      </c>
      <c r="P958" s="12">
        <f t="shared" si="2247"/>
        <v>0</v>
      </c>
      <c r="Q958" s="12">
        <f t="shared" si="2247"/>
        <v>0</v>
      </c>
      <c r="R958" s="12">
        <f t="shared" si="2114"/>
        <v>320.10000000000002</v>
      </c>
      <c r="S958" s="12">
        <f t="shared" si="2115"/>
        <v>0</v>
      </c>
      <c r="T958" s="12">
        <f t="shared" si="2116"/>
        <v>0</v>
      </c>
      <c r="U958" s="12">
        <f t="shared" ref="U958:V960" si="2248">U959</f>
        <v>0</v>
      </c>
      <c r="V958" s="12">
        <f t="shared" si="2248"/>
        <v>0</v>
      </c>
      <c r="W958" s="12">
        <f t="shared" si="2089"/>
        <v>320.10000000000002</v>
      </c>
      <c r="X958" s="12">
        <f t="shared" si="2090"/>
        <v>0</v>
      </c>
      <c r="Y958" s="12">
        <f t="shared" si="2091"/>
        <v>0</v>
      </c>
      <c r="Z958" s="12">
        <f t="shared" ref="Z958:AB960" si="2249">Z959</f>
        <v>0</v>
      </c>
      <c r="AA958" s="12">
        <f t="shared" si="2249"/>
        <v>0</v>
      </c>
      <c r="AB958" s="12">
        <f t="shared" si="2249"/>
        <v>0</v>
      </c>
      <c r="AC958" s="12">
        <f t="shared" si="2234"/>
        <v>320.10000000000002</v>
      </c>
      <c r="AD958" s="12">
        <f t="shared" si="2235"/>
        <v>0</v>
      </c>
      <c r="AE958" s="12">
        <f t="shared" si="2236"/>
        <v>0</v>
      </c>
      <c r="AF958" s="12">
        <f t="shared" ref="AF958:AG960" si="2250">AF959</f>
        <v>0</v>
      </c>
      <c r="AG958" s="12">
        <f t="shared" si="2250"/>
        <v>0</v>
      </c>
      <c r="AH958" s="12">
        <f t="shared" si="2207"/>
        <v>320.10000000000002</v>
      </c>
      <c r="AI958" s="12">
        <f t="shared" si="2208"/>
        <v>0</v>
      </c>
      <c r="AJ958" s="12">
        <f t="shared" si="2209"/>
        <v>0</v>
      </c>
      <c r="AK958" s="12">
        <f t="shared" ref="AK958:AQ960" si="2251">AK959</f>
        <v>0</v>
      </c>
      <c r="AL958" s="12">
        <f t="shared" si="2251"/>
        <v>0</v>
      </c>
      <c r="AM958" s="12">
        <f t="shared" si="2251"/>
        <v>0</v>
      </c>
      <c r="AN958" s="12">
        <f t="shared" si="2147"/>
        <v>320.10000000000002</v>
      </c>
      <c r="AO958" s="12">
        <f t="shared" si="2148"/>
        <v>0</v>
      </c>
      <c r="AP958" s="12">
        <f t="shared" si="2149"/>
        <v>0</v>
      </c>
      <c r="AQ958" s="12">
        <f t="shared" si="2251"/>
        <v>0</v>
      </c>
      <c r="AR958" s="1"/>
    </row>
    <row r="959" spans="1:44" ht="47.25" customHeight="1" x14ac:dyDescent="0.25">
      <c r="A959" s="9" t="s">
        <v>909</v>
      </c>
      <c r="B959" s="11">
        <v>200</v>
      </c>
      <c r="C959" s="9"/>
      <c r="D959" s="9"/>
      <c r="E959" s="13" t="s">
        <v>426</v>
      </c>
      <c r="F959" s="12">
        <f t="shared" si="2246"/>
        <v>320.10000000000002</v>
      </c>
      <c r="G959" s="12">
        <f t="shared" si="2246"/>
        <v>0</v>
      </c>
      <c r="H959" s="12">
        <f t="shared" si="2246"/>
        <v>0</v>
      </c>
      <c r="I959" s="12">
        <f t="shared" si="2246"/>
        <v>0</v>
      </c>
      <c r="J959" s="12">
        <f t="shared" si="2246"/>
        <v>0</v>
      </c>
      <c r="K959" s="12">
        <f t="shared" si="2246"/>
        <v>0</v>
      </c>
      <c r="L959" s="12">
        <f t="shared" si="2093"/>
        <v>320.10000000000002</v>
      </c>
      <c r="M959" s="12">
        <f t="shared" si="2094"/>
        <v>0</v>
      </c>
      <c r="N959" s="12">
        <f t="shared" si="2095"/>
        <v>0</v>
      </c>
      <c r="O959" s="12">
        <f t="shared" si="2247"/>
        <v>0</v>
      </c>
      <c r="P959" s="12">
        <f t="shared" si="2247"/>
        <v>0</v>
      </c>
      <c r="Q959" s="12">
        <f t="shared" si="2247"/>
        <v>0</v>
      </c>
      <c r="R959" s="12">
        <f t="shared" si="2114"/>
        <v>320.10000000000002</v>
      </c>
      <c r="S959" s="12">
        <f t="shared" si="2115"/>
        <v>0</v>
      </c>
      <c r="T959" s="12">
        <f t="shared" si="2116"/>
        <v>0</v>
      </c>
      <c r="U959" s="12">
        <f t="shared" si="2248"/>
        <v>0</v>
      </c>
      <c r="V959" s="12">
        <f t="shared" si="2248"/>
        <v>0</v>
      </c>
      <c r="W959" s="12">
        <f t="shared" ref="W959:W1022" si="2252">R959+U959</f>
        <v>320.10000000000002</v>
      </c>
      <c r="X959" s="12">
        <f t="shared" ref="X959:X1022" si="2253">S959+V959</f>
        <v>0</v>
      </c>
      <c r="Y959" s="12">
        <f t="shared" ref="Y959:Y1022" si="2254">T959</f>
        <v>0</v>
      </c>
      <c r="Z959" s="12">
        <f t="shared" si="2249"/>
        <v>0</v>
      </c>
      <c r="AA959" s="12">
        <f t="shared" si="2249"/>
        <v>0</v>
      </c>
      <c r="AB959" s="12">
        <f t="shared" si="2249"/>
        <v>0</v>
      </c>
      <c r="AC959" s="12">
        <f t="shared" si="2234"/>
        <v>320.10000000000002</v>
      </c>
      <c r="AD959" s="12">
        <f t="shared" si="2235"/>
        <v>0</v>
      </c>
      <c r="AE959" s="12">
        <f t="shared" si="2236"/>
        <v>0</v>
      </c>
      <c r="AF959" s="12">
        <f t="shared" si="2250"/>
        <v>0</v>
      </c>
      <c r="AG959" s="12">
        <f t="shared" si="2250"/>
        <v>0</v>
      </c>
      <c r="AH959" s="12">
        <f t="shared" si="2207"/>
        <v>320.10000000000002</v>
      </c>
      <c r="AI959" s="12">
        <f t="shared" si="2208"/>
        <v>0</v>
      </c>
      <c r="AJ959" s="12">
        <f t="shared" si="2209"/>
        <v>0</v>
      </c>
      <c r="AK959" s="12">
        <f t="shared" si="2251"/>
        <v>0</v>
      </c>
      <c r="AL959" s="12">
        <f t="shared" si="2251"/>
        <v>0</v>
      </c>
      <c r="AM959" s="12">
        <f t="shared" si="2251"/>
        <v>0</v>
      </c>
      <c r="AN959" s="12">
        <f t="shared" si="2147"/>
        <v>320.10000000000002</v>
      </c>
      <c r="AO959" s="12">
        <f t="shared" si="2148"/>
        <v>0</v>
      </c>
      <c r="AP959" s="12">
        <f t="shared" si="2149"/>
        <v>0</v>
      </c>
      <c r="AQ959" s="12">
        <f t="shared" si="2251"/>
        <v>0</v>
      </c>
      <c r="AR959" s="1"/>
    </row>
    <row r="960" spans="1:44" ht="47.25" customHeight="1" x14ac:dyDescent="0.25">
      <c r="A960" s="9" t="s">
        <v>909</v>
      </c>
      <c r="B960" s="11">
        <v>240</v>
      </c>
      <c r="C960" s="9"/>
      <c r="D960" s="9"/>
      <c r="E960" s="13" t="s">
        <v>427</v>
      </c>
      <c r="F960" s="12">
        <f t="shared" si="2246"/>
        <v>320.10000000000002</v>
      </c>
      <c r="G960" s="12">
        <f t="shared" si="2246"/>
        <v>0</v>
      </c>
      <c r="H960" s="12">
        <f t="shared" si="2246"/>
        <v>0</v>
      </c>
      <c r="I960" s="12">
        <f t="shared" si="2246"/>
        <v>0</v>
      </c>
      <c r="J960" s="12">
        <f t="shared" si="2246"/>
        <v>0</v>
      </c>
      <c r="K960" s="12">
        <f t="shared" si="2246"/>
        <v>0</v>
      </c>
      <c r="L960" s="12">
        <f t="shared" ref="L960:L1023" si="2255">F960+I960</f>
        <v>320.10000000000002</v>
      </c>
      <c r="M960" s="12">
        <f t="shared" ref="M960:M1023" si="2256">G960+J960</f>
        <v>0</v>
      </c>
      <c r="N960" s="12">
        <f t="shared" ref="N960:N1023" si="2257">H960+K960</f>
        <v>0</v>
      </c>
      <c r="O960" s="12">
        <f t="shared" si="2247"/>
        <v>0</v>
      </c>
      <c r="P960" s="12">
        <f t="shared" si="2247"/>
        <v>0</v>
      </c>
      <c r="Q960" s="12">
        <f t="shared" si="2247"/>
        <v>0</v>
      </c>
      <c r="R960" s="12">
        <f t="shared" si="2114"/>
        <v>320.10000000000002</v>
      </c>
      <c r="S960" s="12">
        <f t="shared" si="2115"/>
        <v>0</v>
      </c>
      <c r="T960" s="12">
        <f t="shared" si="2116"/>
        <v>0</v>
      </c>
      <c r="U960" s="12">
        <f t="shared" si="2248"/>
        <v>0</v>
      </c>
      <c r="V960" s="12">
        <f t="shared" si="2248"/>
        <v>0</v>
      </c>
      <c r="W960" s="12">
        <f t="shared" si="2252"/>
        <v>320.10000000000002</v>
      </c>
      <c r="X960" s="12">
        <f t="shared" si="2253"/>
        <v>0</v>
      </c>
      <c r="Y960" s="12">
        <f t="shared" si="2254"/>
        <v>0</v>
      </c>
      <c r="Z960" s="12">
        <f t="shared" si="2249"/>
        <v>0</v>
      </c>
      <c r="AA960" s="12">
        <f t="shared" si="2249"/>
        <v>0</v>
      </c>
      <c r="AB960" s="12">
        <f t="shared" si="2249"/>
        <v>0</v>
      </c>
      <c r="AC960" s="12">
        <f t="shared" si="2234"/>
        <v>320.10000000000002</v>
      </c>
      <c r="AD960" s="12">
        <f t="shared" si="2235"/>
        <v>0</v>
      </c>
      <c r="AE960" s="12">
        <f t="shared" si="2236"/>
        <v>0</v>
      </c>
      <c r="AF960" s="12">
        <f t="shared" si="2250"/>
        <v>0</v>
      </c>
      <c r="AG960" s="12">
        <f t="shared" si="2250"/>
        <v>0</v>
      </c>
      <c r="AH960" s="12">
        <f t="shared" si="2207"/>
        <v>320.10000000000002</v>
      </c>
      <c r="AI960" s="12">
        <f t="shared" si="2208"/>
        <v>0</v>
      </c>
      <c r="AJ960" s="12">
        <f t="shared" si="2209"/>
        <v>0</v>
      </c>
      <c r="AK960" s="12">
        <f t="shared" si="2251"/>
        <v>0</v>
      </c>
      <c r="AL960" s="12">
        <f t="shared" si="2251"/>
        <v>0</v>
      </c>
      <c r="AM960" s="12">
        <f t="shared" si="2251"/>
        <v>0</v>
      </c>
      <c r="AN960" s="12">
        <f t="shared" si="2147"/>
        <v>320.10000000000002</v>
      </c>
      <c r="AO960" s="12">
        <f t="shared" si="2148"/>
        <v>0</v>
      </c>
      <c r="AP960" s="12">
        <f t="shared" si="2149"/>
        <v>0</v>
      </c>
      <c r="AQ960" s="12">
        <f t="shared" si="2251"/>
        <v>0</v>
      </c>
      <c r="AR960" s="1"/>
    </row>
    <row r="961" spans="1:44" ht="15.75" customHeight="1" x14ac:dyDescent="0.25">
      <c r="A961" s="9" t="s">
        <v>909</v>
      </c>
      <c r="B961" s="11">
        <v>240</v>
      </c>
      <c r="C961" s="9" t="s">
        <v>186</v>
      </c>
      <c r="D961" s="9" t="s">
        <v>194</v>
      </c>
      <c r="E961" s="13" t="s">
        <v>400</v>
      </c>
      <c r="F961" s="12">
        <v>320.10000000000002</v>
      </c>
      <c r="G961" s="12"/>
      <c r="H961" s="12"/>
      <c r="I961" s="12"/>
      <c r="J961" s="12"/>
      <c r="K961" s="12"/>
      <c r="L961" s="12">
        <f t="shared" si="2255"/>
        <v>320.10000000000002</v>
      </c>
      <c r="M961" s="12">
        <f t="shared" si="2256"/>
        <v>0</v>
      </c>
      <c r="N961" s="12">
        <f t="shared" si="2257"/>
        <v>0</v>
      </c>
      <c r="O961" s="12"/>
      <c r="P961" s="12"/>
      <c r="Q961" s="12"/>
      <c r="R961" s="12">
        <f t="shared" si="2114"/>
        <v>320.10000000000002</v>
      </c>
      <c r="S961" s="12">
        <f t="shared" si="2115"/>
        <v>0</v>
      </c>
      <c r="T961" s="12">
        <f t="shared" si="2116"/>
        <v>0</v>
      </c>
      <c r="U961" s="12"/>
      <c r="V961" s="12"/>
      <c r="W961" s="12">
        <f t="shared" si="2252"/>
        <v>320.10000000000002</v>
      </c>
      <c r="X961" s="12">
        <f t="shared" si="2253"/>
        <v>0</v>
      </c>
      <c r="Y961" s="12">
        <f t="shared" si="2254"/>
        <v>0</v>
      </c>
      <c r="Z961" s="12"/>
      <c r="AA961" s="12"/>
      <c r="AB961" s="12"/>
      <c r="AC961" s="12">
        <f t="shared" si="2234"/>
        <v>320.10000000000002</v>
      </c>
      <c r="AD961" s="12">
        <f t="shared" si="2235"/>
        <v>0</v>
      </c>
      <c r="AE961" s="12">
        <f t="shared" si="2236"/>
        <v>0</v>
      </c>
      <c r="AF961" s="12"/>
      <c r="AG961" s="12"/>
      <c r="AH961" s="12">
        <f t="shared" si="2207"/>
        <v>320.10000000000002</v>
      </c>
      <c r="AI961" s="12">
        <f t="shared" si="2208"/>
        <v>0</v>
      </c>
      <c r="AJ961" s="12">
        <f t="shared" si="2209"/>
        <v>0</v>
      </c>
      <c r="AK961" s="12"/>
      <c r="AL961" s="12"/>
      <c r="AM961" s="12"/>
      <c r="AN961" s="12">
        <f t="shared" si="2147"/>
        <v>320.10000000000002</v>
      </c>
      <c r="AO961" s="12">
        <f t="shared" si="2148"/>
        <v>0</v>
      </c>
      <c r="AP961" s="12">
        <f t="shared" si="2149"/>
        <v>0</v>
      </c>
      <c r="AQ961" s="12"/>
      <c r="AR961" s="1"/>
    </row>
    <row r="962" spans="1:44" ht="47.25" customHeight="1" x14ac:dyDescent="0.25">
      <c r="A962" s="9" t="s">
        <v>25</v>
      </c>
      <c r="B962" s="11"/>
      <c r="C962" s="9"/>
      <c r="D962" s="9"/>
      <c r="E962" s="30" t="s">
        <v>950</v>
      </c>
      <c r="F962" s="12">
        <f t="shared" ref="F962:K964" si="2258">F963</f>
        <v>87474.5</v>
      </c>
      <c r="G962" s="12">
        <f t="shared" si="2258"/>
        <v>87474.5</v>
      </c>
      <c r="H962" s="12">
        <f t="shared" si="2258"/>
        <v>87474.5</v>
      </c>
      <c r="I962" s="12">
        <f t="shared" si="2258"/>
        <v>0</v>
      </c>
      <c r="J962" s="12">
        <f t="shared" si="2258"/>
        <v>0</v>
      </c>
      <c r="K962" s="12">
        <f t="shared" si="2258"/>
        <v>0</v>
      </c>
      <c r="L962" s="12">
        <f t="shared" si="2255"/>
        <v>87474.5</v>
      </c>
      <c r="M962" s="12">
        <f t="shared" si="2256"/>
        <v>87474.5</v>
      </c>
      <c r="N962" s="12">
        <f t="shared" si="2257"/>
        <v>87474.5</v>
      </c>
      <c r="O962" s="12">
        <f t="shared" ref="O962:Q964" si="2259">O963</f>
        <v>0</v>
      </c>
      <c r="P962" s="12">
        <f t="shared" si="2259"/>
        <v>0</v>
      </c>
      <c r="Q962" s="12">
        <f t="shared" si="2259"/>
        <v>0</v>
      </c>
      <c r="R962" s="12">
        <f t="shared" si="2114"/>
        <v>87474.5</v>
      </c>
      <c r="S962" s="12">
        <f t="shared" si="2115"/>
        <v>87474.5</v>
      </c>
      <c r="T962" s="12">
        <f t="shared" si="2116"/>
        <v>87474.5</v>
      </c>
      <c r="U962" s="12">
        <f t="shared" ref="U962:V964" si="2260">U963</f>
        <v>0</v>
      </c>
      <c r="V962" s="12">
        <f t="shared" si="2260"/>
        <v>0</v>
      </c>
      <c r="W962" s="12">
        <f t="shared" si="2252"/>
        <v>87474.5</v>
      </c>
      <c r="X962" s="12">
        <f t="shared" si="2253"/>
        <v>87474.5</v>
      </c>
      <c r="Y962" s="12">
        <f t="shared" si="2254"/>
        <v>87474.5</v>
      </c>
      <c r="Z962" s="12">
        <f t="shared" ref="Z962:AB964" si="2261">Z963</f>
        <v>0</v>
      </c>
      <c r="AA962" s="12">
        <f t="shared" si="2261"/>
        <v>0</v>
      </c>
      <c r="AB962" s="12">
        <f t="shared" si="2261"/>
        <v>0</v>
      </c>
      <c r="AC962" s="12">
        <f t="shared" si="2234"/>
        <v>87474.5</v>
      </c>
      <c r="AD962" s="12">
        <f t="shared" si="2235"/>
        <v>87474.5</v>
      </c>
      <c r="AE962" s="12">
        <f t="shared" si="2236"/>
        <v>87474.5</v>
      </c>
      <c r="AF962" s="12">
        <f t="shared" ref="AF962:AG964" si="2262">AF963</f>
        <v>0</v>
      </c>
      <c r="AG962" s="12">
        <f t="shared" si="2262"/>
        <v>0</v>
      </c>
      <c r="AH962" s="12">
        <f t="shared" si="2207"/>
        <v>87474.5</v>
      </c>
      <c r="AI962" s="12">
        <f t="shared" si="2208"/>
        <v>87474.5</v>
      </c>
      <c r="AJ962" s="12">
        <f t="shared" si="2209"/>
        <v>87474.5</v>
      </c>
      <c r="AK962" s="12">
        <f t="shared" ref="AK962:AQ964" si="2263">AK963</f>
        <v>0</v>
      </c>
      <c r="AL962" s="12">
        <f t="shared" si="2263"/>
        <v>0</v>
      </c>
      <c r="AM962" s="12">
        <f t="shared" si="2263"/>
        <v>0</v>
      </c>
      <c r="AN962" s="12">
        <f t="shared" si="2147"/>
        <v>87474.5</v>
      </c>
      <c r="AO962" s="12">
        <f t="shared" si="2148"/>
        <v>87474.5</v>
      </c>
      <c r="AP962" s="12">
        <f t="shared" si="2149"/>
        <v>87474.5</v>
      </c>
      <c r="AQ962" s="12">
        <f t="shared" si="2263"/>
        <v>0</v>
      </c>
      <c r="AR962" s="1"/>
    </row>
    <row r="963" spans="1:44" ht="15.75" customHeight="1" x14ac:dyDescent="0.25">
      <c r="A963" s="9" t="s">
        <v>25</v>
      </c>
      <c r="B963" s="11">
        <v>800</v>
      </c>
      <c r="C963" s="9"/>
      <c r="D963" s="9"/>
      <c r="E963" s="13" t="s">
        <v>440</v>
      </c>
      <c r="F963" s="12">
        <f t="shared" si="2258"/>
        <v>87474.5</v>
      </c>
      <c r="G963" s="12">
        <f t="shared" si="2258"/>
        <v>87474.5</v>
      </c>
      <c r="H963" s="12">
        <f t="shared" si="2258"/>
        <v>87474.5</v>
      </c>
      <c r="I963" s="12">
        <f t="shared" si="2258"/>
        <v>0</v>
      </c>
      <c r="J963" s="12">
        <f t="shared" si="2258"/>
        <v>0</v>
      </c>
      <c r="K963" s="12">
        <f t="shared" si="2258"/>
        <v>0</v>
      </c>
      <c r="L963" s="12">
        <f t="shared" si="2255"/>
        <v>87474.5</v>
      </c>
      <c r="M963" s="12">
        <f t="shared" si="2256"/>
        <v>87474.5</v>
      </c>
      <c r="N963" s="12">
        <f t="shared" si="2257"/>
        <v>87474.5</v>
      </c>
      <c r="O963" s="12">
        <f t="shared" si="2259"/>
        <v>0</v>
      </c>
      <c r="P963" s="12">
        <f t="shared" si="2259"/>
        <v>0</v>
      </c>
      <c r="Q963" s="12">
        <f t="shared" si="2259"/>
        <v>0</v>
      </c>
      <c r="R963" s="12">
        <f t="shared" si="2114"/>
        <v>87474.5</v>
      </c>
      <c r="S963" s="12">
        <f t="shared" si="2115"/>
        <v>87474.5</v>
      </c>
      <c r="T963" s="12">
        <f t="shared" si="2116"/>
        <v>87474.5</v>
      </c>
      <c r="U963" s="12">
        <f t="shared" si="2260"/>
        <v>0</v>
      </c>
      <c r="V963" s="12">
        <f t="shared" si="2260"/>
        <v>0</v>
      </c>
      <c r="W963" s="12">
        <f t="shared" si="2252"/>
        <v>87474.5</v>
      </c>
      <c r="X963" s="12">
        <f t="shared" si="2253"/>
        <v>87474.5</v>
      </c>
      <c r="Y963" s="12">
        <f t="shared" si="2254"/>
        <v>87474.5</v>
      </c>
      <c r="Z963" s="12">
        <f t="shared" si="2261"/>
        <v>0</v>
      </c>
      <c r="AA963" s="12">
        <f t="shared" si="2261"/>
        <v>0</v>
      </c>
      <c r="AB963" s="12">
        <f t="shared" si="2261"/>
        <v>0</v>
      </c>
      <c r="AC963" s="12">
        <f t="shared" si="2234"/>
        <v>87474.5</v>
      </c>
      <c r="AD963" s="12">
        <f t="shared" si="2235"/>
        <v>87474.5</v>
      </c>
      <c r="AE963" s="12">
        <f t="shared" si="2236"/>
        <v>87474.5</v>
      </c>
      <c r="AF963" s="12">
        <f t="shared" si="2262"/>
        <v>0</v>
      </c>
      <c r="AG963" s="12">
        <f t="shared" si="2262"/>
        <v>0</v>
      </c>
      <c r="AH963" s="12">
        <f t="shared" si="2207"/>
        <v>87474.5</v>
      </c>
      <c r="AI963" s="12">
        <f t="shared" si="2208"/>
        <v>87474.5</v>
      </c>
      <c r="AJ963" s="12">
        <f t="shared" si="2209"/>
        <v>87474.5</v>
      </c>
      <c r="AK963" s="12">
        <f t="shared" si="2263"/>
        <v>0</v>
      </c>
      <c r="AL963" s="12">
        <f t="shared" si="2263"/>
        <v>0</v>
      </c>
      <c r="AM963" s="12">
        <f t="shared" si="2263"/>
        <v>0</v>
      </c>
      <c r="AN963" s="12">
        <f t="shared" si="2147"/>
        <v>87474.5</v>
      </c>
      <c r="AO963" s="12">
        <f t="shared" si="2148"/>
        <v>87474.5</v>
      </c>
      <c r="AP963" s="12">
        <f t="shared" si="2149"/>
        <v>87474.5</v>
      </c>
      <c r="AQ963" s="12">
        <f t="shared" si="2263"/>
        <v>0</v>
      </c>
      <c r="AR963" s="1"/>
    </row>
    <row r="964" spans="1:44" ht="78.75" customHeight="1" x14ac:dyDescent="0.25">
      <c r="A964" s="9" t="s">
        <v>25</v>
      </c>
      <c r="B964" s="11">
        <v>810</v>
      </c>
      <c r="C964" s="9"/>
      <c r="D964" s="9"/>
      <c r="E964" s="13" t="s">
        <v>441</v>
      </c>
      <c r="F964" s="12">
        <f t="shared" si="2258"/>
        <v>87474.5</v>
      </c>
      <c r="G964" s="12">
        <f t="shared" si="2258"/>
        <v>87474.5</v>
      </c>
      <c r="H964" s="12">
        <f t="shared" si="2258"/>
        <v>87474.5</v>
      </c>
      <c r="I964" s="12">
        <f t="shared" si="2258"/>
        <v>0</v>
      </c>
      <c r="J964" s="12">
        <f t="shared" si="2258"/>
        <v>0</v>
      </c>
      <c r="K964" s="12">
        <f t="shared" si="2258"/>
        <v>0</v>
      </c>
      <c r="L964" s="12">
        <f t="shared" si="2255"/>
        <v>87474.5</v>
      </c>
      <c r="M964" s="12">
        <f t="shared" si="2256"/>
        <v>87474.5</v>
      </c>
      <c r="N964" s="12">
        <f t="shared" si="2257"/>
        <v>87474.5</v>
      </c>
      <c r="O964" s="12">
        <f t="shared" si="2259"/>
        <v>0</v>
      </c>
      <c r="P964" s="12">
        <f t="shared" si="2259"/>
        <v>0</v>
      </c>
      <c r="Q964" s="12">
        <f t="shared" si="2259"/>
        <v>0</v>
      </c>
      <c r="R964" s="12">
        <f t="shared" si="2114"/>
        <v>87474.5</v>
      </c>
      <c r="S964" s="12">
        <f t="shared" si="2115"/>
        <v>87474.5</v>
      </c>
      <c r="T964" s="12">
        <f t="shared" si="2116"/>
        <v>87474.5</v>
      </c>
      <c r="U964" s="12">
        <f t="shared" si="2260"/>
        <v>0</v>
      </c>
      <c r="V964" s="12">
        <f t="shared" si="2260"/>
        <v>0</v>
      </c>
      <c r="W964" s="12">
        <f t="shared" si="2252"/>
        <v>87474.5</v>
      </c>
      <c r="X964" s="12">
        <f t="shared" si="2253"/>
        <v>87474.5</v>
      </c>
      <c r="Y964" s="12">
        <f t="shared" si="2254"/>
        <v>87474.5</v>
      </c>
      <c r="Z964" s="12">
        <f t="shared" si="2261"/>
        <v>0</v>
      </c>
      <c r="AA964" s="12">
        <f t="shared" si="2261"/>
        <v>0</v>
      </c>
      <c r="AB964" s="12">
        <f t="shared" si="2261"/>
        <v>0</v>
      </c>
      <c r="AC964" s="12">
        <f t="shared" si="2234"/>
        <v>87474.5</v>
      </c>
      <c r="AD964" s="12">
        <f t="shared" si="2235"/>
        <v>87474.5</v>
      </c>
      <c r="AE964" s="12">
        <f t="shared" si="2236"/>
        <v>87474.5</v>
      </c>
      <c r="AF964" s="12">
        <f t="shared" si="2262"/>
        <v>0</v>
      </c>
      <c r="AG964" s="12">
        <f t="shared" si="2262"/>
        <v>0</v>
      </c>
      <c r="AH964" s="12">
        <f t="shared" si="2207"/>
        <v>87474.5</v>
      </c>
      <c r="AI964" s="12">
        <f t="shared" si="2208"/>
        <v>87474.5</v>
      </c>
      <c r="AJ964" s="12">
        <f t="shared" si="2209"/>
        <v>87474.5</v>
      </c>
      <c r="AK964" s="12">
        <f t="shared" si="2263"/>
        <v>0</v>
      </c>
      <c r="AL964" s="12">
        <f t="shared" si="2263"/>
        <v>0</v>
      </c>
      <c r="AM964" s="12">
        <f t="shared" si="2263"/>
        <v>0</v>
      </c>
      <c r="AN964" s="12">
        <f t="shared" si="2147"/>
        <v>87474.5</v>
      </c>
      <c r="AO964" s="12">
        <f t="shared" si="2148"/>
        <v>87474.5</v>
      </c>
      <c r="AP964" s="12">
        <f t="shared" si="2149"/>
        <v>87474.5</v>
      </c>
      <c r="AQ964" s="12">
        <f t="shared" si="2263"/>
        <v>0</v>
      </c>
      <c r="AR964" s="1"/>
    </row>
    <row r="965" spans="1:44" ht="15.75" customHeight="1" x14ac:dyDescent="0.25">
      <c r="A965" s="9" t="s">
        <v>25</v>
      </c>
      <c r="B965" s="11">
        <v>810</v>
      </c>
      <c r="C965" s="9" t="s">
        <v>186</v>
      </c>
      <c r="D965" s="9" t="s">
        <v>194</v>
      </c>
      <c r="E965" s="13" t="s">
        <v>400</v>
      </c>
      <c r="F965" s="12">
        <v>87474.5</v>
      </c>
      <c r="G965" s="12">
        <v>87474.5</v>
      </c>
      <c r="H965" s="12">
        <v>87474.5</v>
      </c>
      <c r="I965" s="12"/>
      <c r="J965" s="12"/>
      <c r="K965" s="12"/>
      <c r="L965" s="12">
        <f t="shared" si="2255"/>
        <v>87474.5</v>
      </c>
      <c r="M965" s="12">
        <f t="shared" si="2256"/>
        <v>87474.5</v>
      </c>
      <c r="N965" s="12">
        <f t="shared" si="2257"/>
        <v>87474.5</v>
      </c>
      <c r="O965" s="12"/>
      <c r="P965" s="12"/>
      <c r="Q965" s="12"/>
      <c r="R965" s="12">
        <f t="shared" si="2114"/>
        <v>87474.5</v>
      </c>
      <c r="S965" s="12">
        <f t="shared" si="2115"/>
        <v>87474.5</v>
      </c>
      <c r="T965" s="12">
        <f t="shared" si="2116"/>
        <v>87474.5</v>
      </c>
      <c r="U965" s="12"/>
      <c r="V965" s="12"/>
      <c r="W965" s="12">
        <f t="shared" si="2252"/>
        <v>87474.5</v>
      </c>
      <c r="X965" s="12">
        <f t="shared" si="2253"/>
        <v>87474.5</v>
      </c>
      <c r="Y965" s="12">
        <f t="shared" si="2254"/>
        <v>87474.5</v>
      </c>
      <c r="Z965" s="12"/>
      <c r="AA965" s="12"/>
      <c r="AB965" s="12"/>
      <c r="AC965" s="12">
        <f t="shared" si="2234"/>
        <v>87474.5</v>
      </c>
      <c r="AD965" s="12">
        <f t="shared" si="2235"/>
        <v>87474.5</v>
      </c>
      <c r="AE965" s="12">
        <f t="shared" si="2236"/>
        <v>87474.5</v>
      </c>
      <c r="AF965" s="12"/>
      <c r="AG965" s="12"/>
      <c r="AH965" s="12">
        <f t="shared" si="2207"/>
        <v>87474.5</v>
      </c>
      <c r="AI965" s="12">
        <f t="shared" si="2208"/>
        <v>87474.5</v>
      </c>
      <c r="AJ965" s="12">
        <f t="shared" si="2209"/>
        <v>87474.5</v>
      </c>
      <c r="AK965" s="12"/>
      <c r="AL965" s="12"/>
      <c r="AM965" s="12"/>
      <c r="AN965" s="12">
        <f t="shared" si="2147"/>
        <v>87474.5</v>
      </c>
      <c r="AO965" s="12">
        <f t="shared" si="2148"/>
        <v>87474.5</v>
      </c>
      <c r="AP965" s="12">
        <f t="shared" si="2149"/>
        <v>87474.5</v>
      </c>
      <c r="AQ965" s="12"/>
      <c r="AR965" s="1"/>
    </row>
    <row r="966" spans="1:44" ht="63" customHeight="1" x14ac:dyDescent="0.25">
      <c r="A966" s="9" t="s">
        <v>26</v>
      </c>
      <c r="B966" s="11"/>
      <c r="C966" s="9"/>
      <c r="D966" s="9"/>
      <c r="E966" s="30" t="s">
        <v>951</v>
      </c>
      <c r="F966" s="12">
        <f t="shared" ref="F966:K968" si="2264">F967</f>
        <v>104621.4</v>
      </c>
      <c r="G966" s="12">
        <f t="shared" si="2264"/>
        <v>104621.4</v>
      </c>
      <c r="H966" s="12">
        <f t="shared" si="2264"/>
        <v>104621.4</v>
      </c>
      <c r="I966" s="12">
        <f t="shared" si="2264"/>
        <v>0</v>
      </c>
      <c r="J966" s="12">
        <f t="shared" si="2264"/>
        <v>0</v>
      </c>
      <c r="K966" s="12">
        <f t="shared" si="2264"/>
        <v>0</v>
      </c>
      <c r="L966" s="12">
        <f t="shared" si="2255"/>
        <v>104621.4</v>
      </c>
      <c r="M966" s="12">
        <f t="shared" si="2256"/>
        <v>104621.4</v>
      </c>
      <c r="N966" s="12">
        <f t="shared" si="2257"/>
        <v>104621.4</v>
      </c>
      <c r="O966" s="12">
        <f t="shared" ref="O966:Q968" si="2265">O967</f>
        <v>0</v>
      </c>
      <c r="P966" s="12">
        <f t="shared" si="2265"/>
        <v>0</v>
      </c>
      <c r="Q966" s="12">
        <f t="shared" si="2265"/>
        <v>0</v>
      </c>
      <c r="R966" s="12">
        <f t="shared" si="2114"/>
        <v>104621.4</v>
      </c>
      <c r="S966" s="12">
        <f t="shared" si="2115"/>
        <v>104621.4</v>
      </c>
      <c r="T966" s="12">
        <f t="shared" si="2116"/>
        <v>104621.4</v>
      </c>
      <c r="U966" s="12">
        <f t="shared" ref="U966:V968" si="2266">U967</f>
        <v>0</v>
      </c>
      <c r="V966" s="12">
        <f t="shared" si="2266"/>
        <v>0</v>
      </c>
      <c r="W966" s="12">
        <f t="shared" si="2252"/>
        <v>104621.4</v>
      </c>
      <c r="X966" s="12">
        <f t="shared" si="2253"/>
        <v>104621.4</v>
      </c>
      <c r="Y966" s="12">
        <f t="shared" si="2254"/>
        <v>104621.4</v>
      </c>
      <c r="Z966" s="12">
        <f t="shared" ref="Z966:AB968" si="2267">Z967</f>
        <v>0</v>
      </c>
      <c r="AA966" s="12">
        <f t="shared" si="2267"/>
        <v>0</v>
      </c>
      <c r="AB966" s="12">
        <f t="shared" si="2267"/>
        <v>0</v>
      </c>
      <c r="AC966" s="12">
        <f t="shared" si="2234"/>
        <v>104621.4</v>
      </c>
      <c r="AD966" s="12">
        <f t="shared" si="2235"/>
        <v>104621.4</v>
      </c>
      <c r="AE966" s="12">
        <f t="shared" si="2236"/>
        <v>104621.4</v>
      </c>
      <c r="AF966" s="12">
        <f t="shared" ref="AF966:AG968" si="2268">AF967</f>
        <v>0</v>
      </c>
      <c r="AG966" s="12">
        <f t="shared" si="2268"/>
        <v>0</v>
      </c>
      <c r="AH966" s="12">
        <f t="shared" si="2207"/>
        <v>104621.4</v>
      </c>
      <c r="AI966" s="12">
        <f t="shared" si="2208"/>
        <v>104621.4</v>
      </c>
      <c r="AJ966" s="12">
        <f t="shared" si="2209"/>
        <v>104621.4</v>
      </c>
      <c r="AK966" s="12">
        <f t="shared" ref="AK966:AQ968" si="2269">AK967</f>
        <v>0</v>
      </c>
      <c r="AL966" s="12">
        <f t="shared" si="2269"/>
        <v>0</v>
      </c>
      <c r="AM966" s="12">
        <f t="shared" si="2269"/>
        <v>0</v>
      </c>
      <c r="AN966" s="12">
        <f t="shared" si="2147"/>
        <v>104621.4</v>
      </c>
      <c r="AO966" s="12">
        <f t="shared" si="2148"/>
        <v>104621.4</v>
      </c>
      <c r="AP966" s="12">
        <f t="shared" si="2149"/>
        <v>104621.4</v>
      </c>
      <c r="AQ966" s="12">
        <f t="shared" si="2269"/>
        <v>0</v>
      </c>
      <c r="AR966" s="1"/>
    </row>
    <row r="967" spans="1:44" ht="15.75" customHeight="1" x14ac:dyDescent="0.25">
      <c r="A967" s="9" t="s">
        <v>26</v>
      </c>
      <c r="B967" s="11">
        <v>800</v>
      </c>
      <c r="C967" s="9"/>
      <c r="D967" s="9"/>
      <c r="E967" s="13" t="s">
        <v>440</v>
      </c>
      <c r="F967" s="12">
        <f t="shared" si="2264"/>
        <v>104621.4</v>
      </c>
      <c r="G967" s="12">
        <f t="shared" si="2264"/>
        <v>104621.4</v>
      </c>
      <c r="H967" s="12">
        <f t="shared" si="2264"/>
        <v>104621.4</v>
      </c>
      <c r="I967" s="12">
        <f t="shared" si="2264"/>
        <v>0</v>
      </c>
      <c r="J967" s="12">
        <f t="shared" si="2264"/>
        <v>0</v>
      </c>
      <c r="K967" s="12">
        <f t="shared" si="2264"/>
        <v>0</v>
      </c>
      <c r="L967" s="12">
        <f t="shared" si="2255"/>
        <v>104621.4</v>
      </c>
      <c r="M967" s="12">
        <f t="shared" si="2256"/>
        <v>104621.4</v>
      </c>
      <c r="N967" s="12">
        <f t="shared" si="2257"/>
        <v>104621.4</v>
      </c>
      <c r="O967" s="12">
        <f t="shared" si="2265"/>
        <v>0</v>
      </c>
      <c r="P967" s="12">
        <f t="shared" si="2265"/>
        <v>0</v>
      </c>
      <c r="Q967" s="12">
        <f t="shared" si="2265"/>
        <v>0</v>
      </c>
      <c r="R967" s="12">
        <f t="shared" ref="R967:R1030" si="2270">L967+O967</f>
        <v>104621.4</v>
      </c>
      <c r="S967" s="12">
        <f t="shared" ref="S967:S1030" si="2271">M967+P967</f>
        <v>104621.4</v>
      </c>
      <c r="T967" s="12">
        <f t="shared" ref="T967:T1030" si="2272">N967+Q967</f>
        <v>104621.4</v>
      </c>
      <c r="U967" s="12">
        <f t="shared" si="2266"/>
        <v>0</v>
      </c>
      <c r="V967" s="12">
        <f t="shared" si="2266"/>
        <v>0</v>
      </c>
      <c r="W967" s="12">
        <f t="shared" si="2252"/>
        <v>104621.4</v>
      </c>
      <c r="X967" s="12">
        <f t="shared" si="2253"/>
        <v>104621.4</v>
      </c>
      <c r="Y967" s="12">
        <f t="shared" si="2254"/>
        <v>104621.4</v>
      </c>
      <c r="Z967" s="12">
        <f t="shared" si="2267"/>
        <v>0</v>
      </c>
      <c r="AA967" s="12">
        <f t="shared" si="2267"/>
        <v>0</v>
      </c>
      <c r="AB967" s="12">
        <f t="shared" si="2267"/>
        <v>0</v>
      </c>
      <c r="AC967" s="12">
        <f t="shared" si="2234"/>
        <v>104621.4</v>
      </c>
      <c r="AD967" s="12">
        <f t="shared" si="2235"/>
        <v>104621.4</v>
      </c>
      <c r="AE967" s="12">
        <f t="shared" si="2236"/>
        <v>104621.4</v>
      </c>
      <c r="AF967" s="12">
        <f t="shared" si="2268"/>
        <v>0</v>
      </c>
      <c r="AG967" s="12">
        <f t="shared" si="2268"/>
        <v>0</v>
      </c>
      <c r="AH967" s="12">
        <f t="shared" si="2207"/>
        <v>104621.4</v>
      </c>
      <c r="AI967" s="12">
        <f t="shared" si="2208"/>
        <v>104621.4</v>
      </c>
      <c r="AJ967" s="12">
        <f t="shared" si="2209"/>
        <v>104621.4</v>
      </c>
      <c r="AK967" s="12">
        <f t="shared" si="2269"/>
        <v>0</v>
      </c>
      <c r="AL967" s="12">
        <f t="shared" si="2269"/>
        <v>0</v>
      </c>
      <c r="AM967" s="12">
        <f t="shared" si="2269"/>
        <v>0</v>
      </c>
      <c r="AN967" s="12">
        <f t="shared" si="2147"/>
        <v>104621.4</v>
      </c>
      <c r="AO967" s="12">
        <f t="shared" si="2148"/>
        <v>104621.4</v>
      </c>
      <c r="AP967" s="12">
        <f t="shared" si="2149"/>
        <v>104621.4</v>
      </c>
      <c r="AQ967" s="12">
        <f t="shared" si="2269"/>
        <v>0</v>
      </c>
      <c r="AR967" s="1"/>
    </row>
    <row r="968" spans="1:44" ht="78.75" customHeight="1" x14ac:dyDescent="0.25">
      <c r="A968" s="9" t="s">
        <v>26</v>
      </c>
      <c r="B968" s="11">
        <v>810</v>
      </c>
      <c r="C968" s="9"/>
      <c r="D968" s="9"/>
      <c r="E968" s="13" t="s">
        <v>441</v>
      </c>
      <c r="F968" s="12">
        <f t="shared" si="2264"/>
        <v>104621.4</v>
      </c>
      <c r="G968" s="12">
        <f t="shared" si="2264"/>
        <v>104621.4</v>
      </c>
      <c r="H968" s="12">
        <f t="shared" si="2264"/>
        <v>104621.4</v>
      </c>
      <c r="I968" s="12">
        <f t="shared" si="2264"/>
        <v>0</v>
      </c>
      <c r="J968" s="12">
        <f t="shared" si="2264"/>
        <v>0</v>
      </c>
      <c r="K968" s="12">
        <f t="shared" si="2264"/>
        <v>0</v>
      </c>
      <c r="L968" s="12">
        <f t="shared" si="2255"/>
        <v>104621.4</v>
      </c>
      <c r="M968" s="12">
        <f t="shared" si="2256"/>
        <v>104621.4</v>
      </c>
      <c r="N968" s="12">
        <f t="shared" si="2257"/>
        <v>104621.4</v>
      </c>
      <c r="O968" s="12">
        <f t="shared" si="2265"/>
        <v>0</v>
      </c>
      <c r="P968" s="12">
        <f t="shared" si="2265"/>
        <v>0</v>
      </c>
      <c r="Q968" s="12">
        <f t="shared" si="2265"/>
        <v>0</v>
      </c>
      <c r="R968" s="12">
        <f t="shared" si="2270"/>
        <v>104621.4</v>
      </c>
      <c r="S968" s="12">
        <f t="shared" si="2271"/>
        <v>104621.4</v>
      </c>
      <c r="T968" s="12">
        <f t="shared" si="2272"/>
        <v>104621.4</v>
      </c>
      <c r="U968" s="12">
        <f t="shared" si="2266"/>
        <v>0</v>
      </c>
      <c r="V968" s="12">
        <f t="shared" si="2266"/>
        <v>0</v>
      </c>
      <c r="W968" s="12">
        <f t="shared" si="2252"/>
        <v>104621.4</v>
      </c>
      <c r="X968" s="12">
        <f t="shared" si="2253"/>
        <v>104621.4</v>
      </c>
      <c r="Y968" s="12">
        <f t="shared" si="2254"/>
        <v>104621.4</v>
      </c>
      <c r="Z968" s="12">
        <f t="shared" si="2267"/>
        <v>0</v>
      </c>
      <c r="AA968" s="12">
        <f t="shared" si="2267"/>
        <v>0</v>
      </c>
      <c r="AB968" s="12">
        <f t="shared" si="2267"/>
        <v>0</v>
      </c>
      <c r="AC968" s="12">
        <f t="shared" si="2234"/>
        <v>104621.4</v>
      </c>
      <c r="AD968" s="12">
        <f t="shared" si="2235"/>
        <v>104621.4</v>
      </c>
      <c r="AE968" s="12">
        <f t="shared" si="2236"/>
        <v>104621.4</v>
      </c>
      <c r="AF968" s="12">
        <f t="shared" si="2268"/>
        <v>0</v>
      </c>
      <c r="AG968" s="12">
        <f t="shared" si="2268"/>
        <v>0</v>
      </c>
      <c r="AH968" s="12">
        <f t="shared" si="2207"/>
        <v>104621.4</v>
      </c>
      <c r="AI968" s="12">
        <f t="shared" si="2208"/>
        <v>104621.4</v>
      </c>
      <c r="AJ968" s="12">
        <f t="shared" si="2209"/>
        <v>104621.4</v>
      </c>
      <c r="AK968" s="12">
        <f t="shared" si="2269"/>
        <v>0</v>
      </c>
      <c r="AL968" s="12">
        <f t="shared" si="2269"/>
        <v>0</v>
      </c>
      <c r="AM968" s="12">
        <f t="shared" si="2269"/>
        <v>0</v>
      </c>
      <c r="AN968" s="12">
        <f t="shared" si="2147"/>
        <v>104621.4</v>
      </c>
      <c r="AO968" s="12">
        <f t="shared" si="2148"/>
        <v>104621.4</v>
      </c>
      <c r="AP968" s="12">
        <f t="shared" si="2149"/>
        <v>104621.4</v>
      </c>
      <c r="AQ968" s="12">
        <f t="shared" si="2269"/>
        <v>0</v>
      </c>
      <c r="AR968" s="1"/>
    </row>
    <row r="969" spans="1:44" ht="15.75" customHeight="1" x14ac:dyDescent="0.25">
      <c r="A969" s="9" t="s">
        <v>26</v>
      </c>
      <c r="B969" s="11">
        <v>810</v>
      </c>
      <c r="C969" s="9" t="s">
        <v>197</v>
      </c>
      <c r="D969" s="9" t="s">
        <v>185</v>
      </c>
      <c r="E969" s="13" t="s">
        <v>416</v>
      </c>
      <c r="F969" s="12">
        <v>104621.4</v>
      </c>
      <c r="G969" s="12">
        <v>104621.4</v>
      </c>
      <c r="H969" s="12">
        <v>104621.4</v>
      </c>
      <c r="I969" s="12"/>
      <c r="J969" s="12"/>
      <c r="K969" s="12"/>
      <c r="L969" s="12">
        <f t="shared" si="2255"/>
        <v>104621.4</v>
      </c>
      <c r="M969" s="12">
        <f t="shared" si="2256"/>
        <v>104621.4</v>
      </c>
      <c r="N969" s="12">
        <f t="shared" si="2257"/>
        <v>104621.4</v>
      </c>
      <c r="O969" s="12"/>
      <c r="P969" s="12"/>
      <c r="Q969" s="12"/>
      <c r="R969" s="12">
        <f t="shared" si="2270"/>
        <v>104621.4</v>
      </c>
      <c r="S969" s="12">
        <f t="shared" si="2271"/>
        <v>104621.4</v>
      </c>
      <c r="T969" s="12">
        <f t="shared" si="2272"/>
        <v>104621.4</v>
      </c>
      <c r="U969" s="12"/>
      <c r="V969" s="12"/>
      <c r="W969" s="12">
        <f t="shared" si="2252"/>
        <v>104621.4</v>
      </c>
      <c r="X969" s="12">
        <f t="shared" si="2253"/>
        <v>104621.4</v>
      </c>
      <c r="Y969" s="12">
        <f t="shared" si="2254"/>
        <v>104621.4</v>
      </c>
      <c r="Z969" s="12"/>
      <c r="AA969" s="12"/>
      <c r="AB969" s="12"/>
      <c r="AC969" s="12">
        <f t="shared" si="2234"/>
        <v>104621.4</v>
      </c>
      <c r="AD969" s="12">
        <f t="shared" si="2235"/>
        <v>104621.4</v>
      </c>
      <c r="AE969" s="12">
        <f t="shared" si="2236"/>
        <v>104621.4</v>
      </c>
      <c r="AF969" s="12"/>
      <c r="AG969" s="12"/>
      <c r="AH969" s="12">
        <f t="shared" si="2207"/>
        <v>104621.4</v>
      </c>
      <c r="AI969" s="12">
        <f t="shared" si="2208"/>
        <v>104621.4</v>
      </c>
      <c r="AJ969" s="12">
        <f t="shared" si="2209"/>
        <v>104621.4</v>
      </c>
      <c r="AK969" s="12"/>
      <c r="AL969" s="12"/>
      <c r="AM969" s="12"/>
      <c r="AN969" s="12">
        <f t="shared" si="2147"/>
        <v>104621.4</v>
      </c>
      <c r="AO969" s="12">
        <f t="shared" si="2148"/>
        <v>104621.4</v>
      </c>
      <c r="AP969" s="12">
        <f t="shared" si="2149"/>
        <v>104621.4</v>
      </c>
      <c r="AQ969" s="12"/>
      <c r="AR969" s="1"/>
    </row>
    <row r="970" spans="1:44" ht="63" customHeight="1" x14ac:dyDescent="0.25">
      <c r="A970" s="9" t="s">
        <v>27</v>
      </c>
      <c r="B970" s="11"/>
      <c r="C970" s="9"/>
      <c r="D970" s="9"/>
      <c r="E970" s="13" t="s">
        <v>952</v>
      </c>
      <c r="F970" s="12">
        <f t="shared" ref="F970:K972" si="2273">F971</f>
        <v>421425.4</v>
      </c>
      <c r="G970" s="12">
        <f t="shared" si="2273"/>
        <v>421425.4</v>
      </c>
      <c r="H970" s="12">
        <f t="shared" si="2273"/>
        <v>421425.4</v>
      </c>
      <c r="I970" s="12">
        <f t="shared" si="2273"/>
        <v>0</v>
      </c>
      <c r="J970" s="12">
        <f t="shared" si="2273"/>
        <v>0</v>
      </c>
      <c r="K970" s="12">
        <f t="shared" si="2273"/>
        <v>0</v>
      </c>
      <c r="L970" s="12">
        <f t="shared" si="2255"/>
        <v>421425.4</v>
      </c>
      <c r="M970" s="12">
        <f t="shared" si="2256"/>
        <v>421425.4</v>
      </c>
      <c r="N970" s="12">
        <f t="shared" si="2257"/>
        <v>421425.4</v>
      </c>
      <c r="O970" s="12">
        <f t="shared" ref="O970:Q972" si="2274">O971</f>
        <v>50000</v>
      </c>
      <c r="P970" s="12">
        <f t="shared" si="2274"/>
        <v>0</v>
      </c>
      <c r="Q970" s="12">
        <f t="shared" si="2274"/>
        <v>0</v>
      </c>
      <c r="R970" s="12">
        <f t="shared" si="2270"/>
        <v>471425.4</v>
      </c>
      <c r="S970" s="12">
        <f t="shared" si="2271"/>
        <v>421425.4</v>
      </c>
      <c r="T970" s="12">
        <f t="shared" si="2272"/>
        <v>421425.4</v>
      </c>
      <c r="U970" s="12">
        <f t="shared" ref="U970:V972" si="2275">U971</f>
        <v>0</v>
      </c>
      <c r="V970" s="12">
        <f t="shared" si="2275"/>
        <v>0</v>
      </c>
      <c r="W970" s="12">
        <f t="shared" si="2252"/>
        <v>471425.4</v>
      </c>
      <c r="X970" s="12">
        <f t="shared" si="2253"/>
        <v>421425.4</v>
      </c>
      <c r="Y970" s="12">
        <f t="shared" si="2254"/>
        <v>421425.4</v>
      </c>
      <c r="Z970" s="12">
        <f t="shared" ref="Z970:AB972" si="2276">Z971</f>
        <v>0</v>
      </c>
      <c r="AA970" s="12">
        <f t="shared" si="2276"/>
        <v>0</v>
      </c>
      <c r="AB970" s="12">
        <f t="shared" si="2276"/>
        <v>0</v>
      </c>
      <c r="AC970" s="12">
        <f t="shared" si="2234"/>
        <v>471425.4</v>
      </c>
      <c r="AD970" s="12">
        <f t="shared" si="2235"/>
        <v>421425.4</v>
      </c>
      <c r="AE970" s="12">
        <f t="shared" si="2236"/>
        <v>421425.4</v>
      </c>
      <c r="AF970" s="12">
        <f t="shared" ref="AF970:AG972" si="2277">AF971</f>
        <v>0</v>
      </c>
      <c r="AG970" s="12">
        <f t="shared" si="2277"/>
        <v>0</v>
      </c>
      <c r="AH970" s="12">
        <f t="shared" si="2207"/>
        <v>471425.4</v>
      </c>
      <c r="AI970" s="12">
        <f t="shared" si="2208"/>
        <v>421425.4</v>
      </c>
      <c r="AJ970" s="12">
        <f t="shared" si="2209"/>
        <v>421425.4</v>
      </c>
      <c r="AK970" s="12">
        <f t="shared" ref="AK970:AQ972" si="2278">AK971</f>
        <v>0</v>
      </c>
      <c r="AL970" s="12">
        <f t="shared" si="2278"/>
        <v>0</v>
      </c>
      <c r="AM970" s="12">
        <f t="shared" si="2278"/>
        <v>0</v>
      </c>
      <c r="AN970" s="12">
        <f t="shared" si="2147"/>
        <v>471425.4</v>
      </c>
      <c r="AO970" s="12">
        <f t="shared" si="2148"/>
        <v>421425.4</v>
      </c>
      <c r="AP970" s="12">
        <f t="shared" si="2149"/>
        <v>421425.4</v>
      </c>
      <c r="AQ970" s="12">
        <f t="shared" si="2278"/>
        <v>0</v>
      </c>
      <c r="AR970" s="1"/>
    </row>
    <row r="971" spans="1:44" ht="15.75" customHeight="1" x14ac:dyDescent="0.25">
      <c r="A971" s="9" t="s">
        <v>27</v>
      </c>
      <c r="B971" s="11">
        <v>800</v>
      </c>
      <c r="C971" s="9"/>
      <c r="D971" s="9"/>
      <c r="E971" s="13" t="s">
        <v>440</v>
      </c>
      <c r="F971" s="12">
        <f t="shared" si="2273"/>
        <v>421425.4</v>
      </c>
      <c r="G971" s="12">
        <f t="shared" si="2273"/>
        <v>421425.4</v>
      </c>
      <c r="H971" s="12">
        <f t="shared" si="2273"/>
        <v>421425.4</v>
      </c>
      <c r="I971" s="12">
        <f t="shared" si="2273"/>
        <v>0</v>
      </c>
      <c r="J971" s="12">
        <f t="shared" si="2273"/>
        <v>0</v>
      </c>
      <c r="K971" s="12">
        <f t="shared" si="2273"/>
        <v>0</v>
      </c>
      <c r="L971" s="12">
        <f t="shared" si="2255"/>
        <v>421425.4</v>
      </c>
      <c r="M971" s="12">
        <f t="shared" si="2256"/>
        <v>421425.4</v>
      </c>
      <c r="N971" s="12">
        <f t="shared" si="2257"/>
        <v>421425.4</v>
      </c>
      <c r="O971" s="12">
        <f t="shared" si="2274"/>
        <v>50000</v>
      </c>
      <c r="P971" s="12">
        <f t="shared" si="2274"/>
        <v>0</v>
      </c>
      <c r="Q971" s="12">
        <f t="shared" si="2274"/>
        <v>0</v>
      </c>
      <c r="R971" s="12">
        <f t="shared" si="2270"/>
        <v>471425.4</v>
      </c>
      <c r="S971" s="12">
        <f t="shared" si="2271"/>
        <v>421425.4</v>
      </c>
      <c r="T971" s="12">
        <f t="shared" si="2272"/>
        <v>421425.4</v>
      </c>
      <c r="U971" s="12">
        <f t="shared" si="2275"/>
        <v>0</v>
      </c>
      <c r="V971" s="12">
        <f t="shared" si="2275"/>
        <v>0</v>
      </c>
      <c r="W971" s="12">
        <f t="shared" si="2252"/>
        <v>471425.4</v>
      </c>
      <c r="X971" s="12">
        <f t="shared" si="2253"/>
        <v>421425.4</v>
      </c>
      <c r="Y971" s="12">
        <f t="shared" si="2254"/>
        <v>421425.4</v>
      </c>
      <c r="Z971" s="12">
        <f t="shared" si="2276"/>
        <v>0</v>
      </c>
      <c r="AA971" s="12">
        <f t="shared" si="2276"/>
        <v>0</v>
      </c>
      <c r="AB971" s="12">
        <f t="shared" si="2276"/>
        <v>0</v>
      </c>
      <c r="AC971" s="12">
        <f t="shared" si="2234"/>
        <v>471425.4</v>
      </c>
      <c r="AD971" s="12">
        <f t="shared" si="2235"/>
        <v>421425.4</v>
      </c>
      <c r="AE971" s="12">
        <f t="shared" si="2236"/>
        <v>421425.4</v>
      </c>
      <c r="AF971" s="12">
        <f t="shared" si="2277"/>
        <v>0</v>
      </c>
      <c r="AG971" s="12">
        <f t="shared" si="2277"/>
        <v>0</v>
      </c>
      <c r="AH971" s="12">
        <f t="shared" si="2207"/>
        <v>471425.4</v>
      </c>
      <c r="AI971" s="12">
        <f t="shared" si="2208"/>
        <v>421425.4</v>
      </c>
      <c r="AJ971" s="12">
        <f t="shared" si="2209"/>
        <v>421425.4</v>
      </c>
      <c r="AK971" s="12">
        <f t="shared" si="2278"/>
        <v>0</v>
      </c>
      <c r="AL971" s="12">
        <f t="shared" si="2278"/>
        <v>0</v>
      </c>
      <c r="AM971" s="12">
        <f t="shared" si="2278"/>
        <v>0</v>
      </c>
      <c r="AN971" s="12">
        <f t="shared" si="2147"/>
        <v>471425.4</v>
      </c>
      <c r="AO971" s="12">
        <f t="shared" si="2148"/>
        <v>421425.4</v>
      </c>
      <c r="AP971" s="12">
        <f t="shared" si="2149"/>
        <v>421425.4</v>
      </c>
      <c r="AQ971" s="12">
        <f t="shared" si="2278"/>
        <v>0</v>
      </c>
      <c r="AR971" s="1"/>
    </row>
    <row r="972" spans="1:44" ht="78.75" customHeight="1" x14ac:dyDescent="0.25">
      <c r="A972" s="9" t="s">
        <v>27</v>
      </c>
      <c r="B972" s="11">
        <v>810</v>
      </c>
      <c r="C972" s="9"/>
      <c r="D972" s="9"/>
      <c r="E972" s="13" t="s">
        <v>441</v>
      </c>
      <c r="F972" s="12">
        <f t="shared" si="2273"/>
        <v>421425.4</v>
      </c>
      <c r="G972" s="12">
        <f t="shared" si="2273"/>
        <v>421425.4</v>
      </c>
      <c r="H972" s="12">
        <f t="shared" si="2273"/>
        <v>421425.4</v>
      </c>
      <c r="I972" s="12">
        <f t="shared" si="2273"/>
        <v>0</v>
      </c>
      <c r="J972" s="12">
        <f t="shared" si="2273"/>
        <v>0</v>
      </c>
      <c r="K972" s="12">
        <f t="shared" si="2273"/>
        <v>0</v>
      </c>
      <c r="L972" s="12">
        <f t="shared" si="2255"/>
        <v>421425.4</v>
      </c>
      <c r="M972" s="12">
        <f t="shared" si="2256"/>
        <v>421425.4</v>
      </c>
      <c r="N972" s="12">
        <f t="shared" si="2257"/>
        <v>421425.4</v>
      </c>
      <c r="O972" s="12">
        <f t="shared" si="2274"/>
        <v>50000</v>
      </c>
      <c r="P972" s="12">
        <f t="shared" si="2274"/>
        <v>0</v>
      </c>
      <c r="Q972" s="12">
        <f t="shared" si="2274"/>
        <v>0</v>
      </c>
      <c r="R972" s="12">
        <f t="shared" si="2270"/>
        <v>471425.4</v>
      </c>
      <c r="S972" s="12">
        <f t="shared" si="2271"/>
        <v>421425.4</v>
      </c>
      <c r="T972" s="12">
        <f t="shared" si="2272"/>
        <v>421425.4</v>
      </c>
      <c r="U972" s="12">
        <f t="shared" si="2275"/>
        <v>0</v>
      </c>
      <c r="V972" s="12">
        <f t="shared" si="2275"/>
        <v>0</v>
      </c>
      <c r="W972" s="12">
        <f t="shared" si="2252"/>
        <v>471425.4</v>
      </c>
      <c r="X972" s="12">
        <f t="shared" si="2253"/>
        <v>421425.4</v>
      </c>
      <c r="Y972" s="12">
        <f t="shared" si="2254"/>
        <v>421425.4</v>
      </c>
      <c r="Z972" s="12">
        <f t="shared" si="2276"/>
        <v>0</v>
      </c>
      <c r="AA972" s="12">
        <f t="shared" si="2276"/>
        <v>0</v>
      </c>
      <c r="AB972" s="12">
        <f t="shared" si="2276"/>
        <v>0</v>
      </c>
      <c r="AC972" s="12">
        <f t="shared" si="2234"/>
        <v>471425.4</v>
      </c>
      <c r="AD972" s="12">
        <f t="shared" si="2235"/>
        <v>421425.4</v>
      </c>
      <c r="AE972" s="12">
        <f t="shared" si="2236"/>
        <v>421425.4</v>
      </c>
      <c r="AF972" s="12">
        <f t="shared" si="2277"/>
        <v>0</v>
      </c>
      <c r="AG972" s="12">
        <f t="shared" si="2277"/>
        <v>0</v>
      </c>
      <c r="AH972" s="12">
        <f t="shared" si="2207"/>
        <v>471425.4</v>
      </c>
      <c r="AI972" s="12">
        <f t="shared" si="2208"/>
        <v>421425.4</v>
      </c>
      <c r="AJ972" s="12">
        <f t="shared" si="2209"/>
        <v>421425.4</v>
      </c>
      <c r="AK972" s="12">
        <f t="shared" si="2278"/>
        <v>0</v>
      </c>
      <c r="AL972" s="12">
        <f t="shared" si="2278"/>
        <v>0</v>
      </c>
      <c r="AM972" s="12">
        <f t="shared" si="2278"/>
        <v>0</v>
      </c>
      <c r="AN972" s="12">
        <f t="shared" si="2147"/>
        <v>471425.4</v>
      </c>
      <c r="AO972" s="12">
        <f t="shared" si="2148"/>
        <v>421425.4</v>
      </c>
      <c r="AP972" s="12">
        <f t="shared" si="2149"/>
        <v>421425.4</v>
      </c>
      <c r="AQ972" s="12">
        <f t="shared" si="2278"/>
        <v>0</v>
      </c>
      <c r="AR972" s="1"/>
    </row>
    <row r="973" spans="1:44" ht="15.75" customHeight="1" x14ac:dyDescent="0.25">
      <c r="A973" s="9" t="s">
        <v>27</v>
      </c>
      <c r="B973" s="11">
        <v>810</v>
      </c>
      <c r="C973" s="9" t="s">
        <v>186</v>
      </c>
      <c r="D973" s="9" t="s">
        <v>194</v>
      </c>
      <c r="E973" s="13" t="s">
        <v>400</v>
      </c>
      <c r="F973" s="12">
        <v>421425.4</v>
      </c>
      <c r="G973" s="12">
        <v>421425.4</v>
      </c>
      <c r="H973" s="12">
        <v>421425.4</v>
      </c>
      <c r="I973" s="12"/>
      <c r="J973" s="12"/>
      <c r="K973" s="12"/>
      <c r="L973" s="12">
        <f t="shared" si="2255"/>
        <v>421425.4</v>
      </c>
      <c r="M973" s="12">
        <f t="shared" si="2256"/>
        <v>421425.4</v>
      </c>
      <c r="N973" s="12">
        <f t="shared" si="2257"/>
        <v>421425.4</v>
      </c>
      <c r="O973" s="12">
        <v>50000</v>
      </c>
      <c r="P973" s="12"/>
      <c r="Q973" s="12"/>
      <c r="R973" s="12">
        <f t="shared" si="2270"/>
        <v>471425.4</v>
      </c>
      <c r="S973" s="12">
        <f t="shared" si="2271"/>
        <v>421425.4</v>
      </c>
      <c r="T973" s="12">
        <f t="shared" si="2272"/>
        <v>421425.4</v>
      </c>
      <c r="U973" s="12"/>
      <c r="V973" s="12"/>
      <c r="W973" s="12">
        <f t="shared" si="2252"/>
        <v>471425.4</v>
      </c>
      <c r="X973" s="12">
        <f t="shared" si="2253"/>
        <v>421425.4</v>
      </c>
      <c r="Y973" s="12">
        <f t="shared" si="2254"/>
        <v>421425.4</v>
      </c>
      <c r="Z973" s="12"/>
      <c r="AA973" s="12"/>
      <c r="AB973" s="12"/>
      <c r="AC973" s="12">
        <f t="shared" si="2234"/>
        <v>471425.4</v>
      </c>
      <c r="AD973" s="12">
        <f t="shared" si="2235"/>
        <v>421425.4</v>
      </c>
      <c r="AE973" s="12">
        <f t="shared" si="2236"/>
        <v>421425.4</v>
      </c>
      <c r="AF973" s="12"/>
      <c r="AG973" s="12"/>
      <c r="AH973" s="12">
        <f t="shared" si="2207"/>
        <v>471425.4</v>
      </c>
      <c r="AI973" s="12">
        <f t="shared" si="2208"/>
        <v>421425.4</v>
      </c>
      <c r="AJ973" s="12">
        <f t="shared" si="2209"/>
        <v>421425.4</v>
      </c>
      <c r="AK973" s="12"/>
      <c r="AL973" s="12"/>
      <c r="AM973" s="12"/>
      <c r="AN973" s="12">
        <f t="shared" si="2147"/>
        <v>471425.4</v>
      </c>
      <c r="AO973" s="12">
        <f t="shared" si="2148"/>
        <v>421425.4</v>
      </c>
      <c r="AP973" s="12">
        <f t="shared" si="2149"/>
        <v>421425.4</v>
      </c>
      <c r="AQ973" s="12"/>
      <c r="AR973" s="1"/>
    </row>
    <row r="974" spans="1:44" ht="78.75" customHeight="1" x14ac:dyDescent="0.25">
      <c r="A974" s="9" t="s">
        <v>28</v>
      </c>
      <c r="B974" s="11"/>
      <c r="C974" s="9"/>
      <c r="D974" s="9"/>
      <c r="E974" s="13" t="s">
        <v>1247</v>
      </c>
      <c r="F974" s="12">
        <f t="shared" ref="F974:K976" si="2279">F975</f>
        <v>14481</v>
      </c>
      <c r="G974" s="12">
        <f t="shared" si="2279"/>
        <v>14481</v>
      </c>
      <c r="H974" s="12">
        <f t="shared" si="2279"/>
        <v>14481</v>
      </c>
      <c r="I974" s="12">
        <f t="shared" si="2279"/>
        <v>0</v>
      </c>
      <c r="J974" s="12">
        <f t="shared" si="2279"/>
        <v>0</v>
      </c>
      <c r="K974" s="12">
        <f t="shared" si="2279"/>
        <v>0</v>
      </c>
      <c r="L974" s="12">
        <f t="shared" si="2255"/>
        <v>14481</v>
      </c>
      <c r="M974" s="12">
        <f t="shared" si="2256"/>
        <v>14481</v>
      </c>
      <c r="N974" s="12">
        <f t="shared" si="2257"/>
        <v>14481</v>
      </c>
      <c r="O974" s="12">
        <f t="shared" ref="O974:Q976" si="2280">O975</f>
        <v>0</v>
      </c>
      <c r="P974" s="12">
        <f t="shared" si="2280"/>
        <v>0</v>
      </c>
      <c r="Q974" s="12">
        <f t="shared" si="2280"/>
        <v>0</v>
      </c>
      <c r="R974" s="12">
        <f t="shared" si="2270"/>
        <v>14481</v>
      </c>
      <c r="S974" s="12">
        <f t="shared" si="2271"/>
        <v>14481</v>
      </c>
      <c r="T974" s="12">
        <f t="shared" si="2272"/>
        <v>14481</v>
      </c>
      <c r="U974" s="12">
        <f t="shared" ref="U974:V976" si="2281">U975</f>
        <v>0</v>
      </c>
      <c r="V974" s="12">
        <f t="shared" si="2281"/>
        <v>0</v>
      </c>
      <c r="W974" s="12">
        <f t="shared" si="2252"/>
        <v>14481</v>
      </c>
      <c r="X974" s="12">
        <f t="shared" si="2253"/>
        <v>14481</v>
      </c>
      <c r="Y974" s="12">
        <f t="shared" si="2254"/>
        <v>14481</v>
      </c>
      <c r="Z974" s="12">
        <f t="shared" ref="Z974:AB976" si="2282">Z975</f>
        <v>0</v>
      </c>
      <c r="AA974" s="12">
        <f t="shared" si="2282"/>
        <v>0</v>
      </c>
      <c r="AB974" s="12">
        <f t="shared" si="2282"/>
        <v>0</v>
      </c>
      <c r="AC974" s="12">
        <f t="shared" si="2234"/>
        <v>14481</v>
      </c>
      <c r="AD974" s="12">
        <f t="shared" si="2235"/>
        <v>14481</v>
      </c>
      <c r="AE974" s="12">
        <f t="shared" si="2236"/>
        <v>14481</v>
      </c>
      <c r="AF974" s="12">
        <f t="shared" ref="AF974:AG976" si="2283">AF975</f>
        <v>0</v>
      </c>
      <c r="AG974" s="12">
        <f t="shared" si="2283"/>
        <v>0</v>
      </c>
      <c r="AH974" s="12">
        <f t="shared" si="2207"/>
        <v>14481</v>
      </c>
      <c r="AI974" s="12">
        <f t="shared" si="2208"/>
        <v>14481</v>
      </c>
      <c r="AJ974" s="12">
        <f t="shared" si="2209"/>
        <v>14481</v>
      </c>
      <c r="AK974" s="12">
        <f t="shared" ref="AK974:AQ976" si="2284">AK975</f>
        <v>0</v>
      </c>
      <c r="AL974" s="12">
        <f t="shared" si="2284"/>
        <v>0</v>
      </c>
      <c r="AM974" s="12">
        <f t="shared" si="2284"/>
        <v>0</v>
      </c>
      <c r="AN974" s="12">
        <f t="shared" si="2147"/>
        <v>14481</v>
      </c>
      <c r="AO974" s="12">
        <f t="shared" si="2148"/>
        <v>14481</v>
      </c>
      <c r="AP974" s="12">
        <f t="shared" si="2149"/>
        <v>14481</v>
      </c>
      <c r="AQ974" s="12">
        <f t="shared" si="2284"/>
        <v>0</v>
      </c>
      <c r="AR974" s="1"/>
    </row>
    <row r="975" spans="1:44" ht="15.75" customHeight="1" x14ac:dyDescent="0.25">
      <c r="A975" s="9" t="s">
        <v>28</v>
      </c>
      <c r="B975" s="11">
        <v>800</v>
      </c>
      <c r="C975" s="9"/>
      <c r="D975" s="9"/>
      <c r="E975" s="13" t="s">
        <v>440</v>
      </c>
      <c r="F975" s="12">
        <f t="shared" si="2279"/>
        <v>14481</v>
      </c>
      <c r="G975" s="12">
        <f t="shared" si="2279"/>
        <v>14481</v>
      </c>
      <c r="H975" s="12">
        <f t="shared" si="2279"/>
        <v>14481</v>
      </c>
      <c r="I975" s="12">
        <f t="shared" si="2279"/>
        <v>0</v>
      </c>
      <c r="J975" s="12">
        <f t="shared" si="2279"/>
        <v>0</v>
      </c>
      <c r="K975" s="12">
        <f t="shared" si="2279"/>
        <v>0</v>
      </c>
      <c r="L975" s="12">
        <f t="shared" si="2255"/>
        <v>14481</v>
      </c>
      <c r="M975" s="12">
        <f t="shared" si="2256"/>
        <v>14481</v>
      </c>
      <c r="N975" s="12">
        <f t="shared" si="2257"/>
        <v>14481</v>
      </c>
      <c r="O975" s="12">
        <f t="shared" si="2280"/>
        <v>0</v>
      </c>
      <c r="P975" s="12">
        <f t="shared" si="2280"/>
        <v>0</v>
      </c>
      <c r="Q975" s="12">
        <f t="shared" si="2280"/>
        <v>0</v>
      </c>
      <c r="R975" s="12">
        <f t="shared" si="2270"/>
        <v>14481</v>
      </c>
      <c r="S975" s="12">
        <f t="shared" si="2271"/>
        <v>14481</v>
      </c>
      <c r="T975" s="12">
        <f t="shared" si="2272"/>
        <v>14481</v>
      </c>
      <c r="U975" s="12">
        <f t="shared" si="2281"/>
        <v>0</v>
      </c>
      <c r="V975" s="12">
        <f t="shared" si="2281"/>
        <v>0</v>
      </c>
      <c r="W975" s="12">
        <f t="shared" si="2252"/>
        <v>14481</v>
      </c>
      <c r="X975" s="12">
        <f t="shared" si="2253"/>
        <v>14481</v>
      </c>
      <c r="Y975" s="12">
        <f t="shared" si="2254"/>
        <v>14481</v>
      </c>
      <c r="Z975" s="12">
        <f t="shared" si="2282"/>
        <v>0</v>
      </c>
      <c r="AA975" s="12">
        <f t="shared" si="2282"/>
        <v>0</v>
      </c>
      <c r="AB975" s="12">
        <f t="shared" si="2282"/>
        <v>0</v>
      </c>
      <c r="AC975" s="12">
        <f t="shared" si="2234"/>
        <v>14481</v>
      </c>
      <c r="AD975" s="12">
        <f t="shared" si="2235"/>
        <v>14481</v>
      </c>
      <c r="AE975" s="12">
        <f t="shared" si="2236"/>
        <v>14481</v>
      </c>
      <c r="AF975" s="12">
        <f t="shared" si="2283"/>
        <v>0</v>
      </c>
      <c r="AG975" s="12">
        <f t="shared" si="2283"/>
        <v>0</v>
      </c>
      <c r="AH975" s="12">
        <f t="shared" si="2207"/>
        <v>14481</v>
      </c>
      <c r="AI975" s="12">
        <f t="shared" si="2208"/>
        <v>14481</v>
      </c>
      <c r="AJ975" s="12">
        <f t="shared" si="2209"/>
        <v>14481</v>
      </c>
      <c r="AK975" s="12">
        <f t="shared" si="2284"/>
        <v>0</v>
      </c>
      <c r="AL975" s="12">
        <f t="shared" si="2284"/>
        <v>0</v>
      </c>
      <c r="AM975" s="12">
        <f t="shared" si="2284"/>
        <v>0</v>
      </c>
      <c r="AN975" s="12">
        <f t="shared" si="2147"/>
        <v>14481</v>
      </c>
      <c r="AO975" s="12">
        <f t="shared" si="2148"/>
        <v>14481</v>
      </c>
      <c r="AP975" s="12">
        <f t="shared" si="2149"/>
        <v>14481</v>
      </c>
      <c r="AQ975" s="12">
        <f t="shared" si="2284"/>
        <v>0</v>
      </c>
      <c r="AR975" s="1"/>
    </row>
    <row r="976" spans="1:44" ht="78.75" customHeight="1" x14ac:dyDescent="0.25">
      <c r="A976" s="9" t="s">
        <v>28</v>
      </c>
      <c r="B976" s="11">
        <v>810</v>
      </c>
      <c r="C976" s="9"/>
      <c r="D976" s="9"/>
      <c r="E976" s="13" t="s">
        <v>441</v>
      </c>
      <c r="F976" s="12">
        <f t="shared" si="2279"/>
        <v>14481</v>
      </c>
      <c r="G976" s="12">
        <f t="shared" si="2279"/>
        <v>14481</v>
      </c>
      <c r="H976" s="12">
        <f t="shared" si="2279"/>
        <v>14481</v>
      </c>
      <c r="I976" s="12">
        <f t="shared" si="2279"/>
        <v>0</v>
      </c>
      <c r="J976" s="12">
        <f t="shared" si="2279"/>
        <v>0</v>
      </c>
      <c r="K976" s="12">
        <f t="shared" si="2279"/>
        <v>0</v>
      </c>
      <c r="L976" s="12">
        <f t="shared" si="2255"/>
        <v>14481</v>
      </c>
      <c r="M976" s="12">
        <f t="shared" si="2256"/>
        <v>14481</v>
      </c>
      <c r="N976" s="12">
        <f t="shared" si="2257"/>
        <v>14481</v>
      </c>
      <c r="O976" s="12">
        <f t="shared" si="2280"/>
        <v>0</v>
      </c>
      <c r="P976" s="12">
        <f t="shared" si="2280"/>
        <v>0</v>
      </c>
      <c r="Q976" s="12">
        <f t="shared" si="2280"/>
        <v>0</v>
      </c>
      <c r="R976" s="12">
        <f t="shared" si="2270"/>
        <v>14481</v>
      </c>
      <c r="S976" s="12">
        <f t="shared" si="2271"/>
        <v>14481</v>
      </c>
      <c r="T976" s="12">
        <f t="shared" si="2272"/>
        <v>14481</v>
      </c>
      <c r="U976" s="12">
        <f t="shared" si="2281"/>
        <v>0</v>
      </c>
      <c r="V976" s="12">
        <f t="shared" si="2281"/>
        <v>0</v>
      </c>
      <c r="W976" s="12">
        <f t="shared" si="2252"/>
        <v>14481</v>
      </c>
      <c r="X976" s="12">
        <f t="shared" si="2253"/>
        <v>14481</v>
      </c>
      <c r="Y976" s="12">
        <f t="shared" si="2254"/>
        <v>14481</v>
      </c>
      <c r="Z976" s="12">
        <f t="shared" si="2282"/>
        <v>0</v>
      </c>
      <c r="AA976" s="12">
        <f t="shared" si="2282"/>
        <v>0</v>
      </c>
      <c r="AB976" s="12">
        <f t="shared" si="2282"/>
        <v>0</v>
      </c>
      <c r="AC976" s="12">
        <f t="shared" si="2234"/>
        <v>14481</v>
      </c>
      <c r="AD976" s="12">
        <f t="shared" si="2235"/>
        <v>14481</v>
      </c>
      <c r="AE976" s="12">
        <f t="shared" si="2236"/>
        <v>14481</v>
      </c>
      <c r="AF976" s="12">
        <f t="shared" si="2283"/>
        <v>0</v>
      </c>
      <c r="AG976" s="12">
        <f t="shared" si="2283"/>
        <v>0</v>
      </c>
      <c r="AH976" s="12">
        <f t="shared" si="2207"/>
        <v>14481</v>
      </c>
      <c r="AI976" s="12">
        <f t="shared" si="2208"/>
        <v>14481</v>
      </c>
      <c r="AJ976" s="12">
        <f t="shared" si="2209"/>
        <v>14481</v>
      </c>
      <c r="AK976" s="12">
        <f t="shared" si="2284"/>
        <v>0</v>
      </c>
      <c r="AL976" s="12">
        <f t="shared" si="2284"/>
        <v>0</v>
      </c>
      <c r="AM976" s="12">
        <f t="shared" si="2284"/>
        <v>0</v>
      </c>
      <c r="AN976" s="12">
        <f t="shared" ref="AN976:AN1039" si="2285">AH976+AK976</f>
        <v>14481</v>
      </c>
      <c r="AO976" s="12">
        <f t="shared" ref="AO976:AO1039" si="2286">AI976+AL976</f>
        <v>14481</v>
      </c>
      <c r="AP976" s="12">
        <f t="shared" ref="AP976:AP1039" si="2287">AJ976+AM976</f>
        <v>14481</v>
      </c>
      <c r="AQ976" s="12">
        <f t="shared" si="2284"/>
        <v>0</v>
      </c>
      <c r="AR976" s="1"/>
    </row>
    <row r="977" spans="1:44" ht="15.75" customHeight="1" x14ac:dyDescent="0.25">
      <c r="A977" s="9" t="s">
        <v>28</v>
      </c>
      <c r="B977" s="11">
        <v>810</v>
      </c>
      <c r="C977" s="9" t="s">
        <v>197</v>
      </c>
      <c r="D977" s="9" t="s">
        <v>185</v>
      </c>
      <c r="E977" s="13" t="s">
        <v>416</v>
      </c>
      <c r="F977" s="12">
        <v>14481</v>
      </c>
      <c r="G977" s="12">
        <v>14481</v>
      </c>
      <c r="H977" s="12">
        <v>14481</v>
      </c>
      <c r="I977" s="12"/>
      <c r="J977" s="12"/>
      <c r="K977" s="12"/>
      <c r="L977" s="12">
        <f t="shared" si="2255"/>
        <v>14481</v>
      </c>
      <c r="M977" s="12">
        <f t="shared" si="2256"/>
        <v>14481</v>
      </c>
      <c r="N977" s="12">
        <f t="shared" si="2257"/>
        <v>14481</v>
      </c>
      <c r="O977" s="12"/>
      <c r="P977" s="12"/>
      <c r="Q977" s="12"/>
      <c r="R977" s="12">
        <f t="shared" si="2270"/>
        <v>14481</v>
      </c>
      <c r="S977" s="12">
        <f t="shared" si="2271"/>
        <v>14481</v>
      </c>
      <c r="T977" s="12">
        <f t="shared" si="2272"/>
        <v>14481</v>
      </c>
      <c r="U977" s="12"/>
      <c r="V977" s="12"/>
      <c r="W977" s="12">
        <f t="shared" si="2252"/>
        <v>14481</v>
      </c>
      <c r="X977" s="12">
        <f t="shared" si="2253"/>
        <v>14481</v>
      </c>
      <c r="Y977" s="12">
        <f t="shared" si="2254"/>
        <v>14481</v>
      </c>
      <c r="Z977" s="12"/>
      <c r="AA977" s="12"/>
      <c r="AB977" s="12"/>
      <c r="AC977" s="12">
        <f t="shared" si="2234"/>
        <v>14481</v>
      </c>
      <c r="AD977" s="12">
        <f t="shared" si="2235"/>
        <v>14481</v>
      </c>
      <c r="AE977" s="12">
        <f t="shared" si="2236"/>
        <v>14481</v>
      </c>
      <c r="AF977" s="12"/>
      <c r="AG977" s="12"/>
      <c r="AH977" s="12">
        <f t="shared" si="2207"/>
        <v>14481</v>
      </c>
      <c r="AI977" s="12">
        <f t="shared" si="2208"/>
        <v>14481</v>
      </c>
      <c r="AJ977" s="12">
        <f t="shared" si="2209"/>
        <v>14481</v>
      </c>
      <c r="AK977" s="12"/>
      <c r="AL977" s="12"/>
      <c r="AM977" s="12"/>
      <c r="AN977" s="12">
        <f t="shared" si="2285"/>
        <v>14481</v>
      </c>
      <c r="AO977" s="12">
        <f t="shared" si="2286"/>
        <v>14481</v>
      </c>
      <c r="AP977" s="12">
        <f t="shared" si="2287"/>
        <v>14481</v>
      </c>
      <c r="AQ977" s="12"/>
      <c r="AR977" s="1"/>
    </row>
    <row r="978" spans="1:44" ht="110.25" customHeight="1" x14ac:dyDescent="0.25">
      <c r="A978" s="9" t="s">
        <v>738</v>
      </c>
      <c r="B978" s="11"/>
      <c r="C978" s="9"/>
      <c r="D978" s="9"/>
      <c r="E978" s="30" t="s">
        <v>953</v>
      </c>
      <c r="F978" s="12">
        <f t="shared" ref="F978:K980" si="2288">F979</f>
        <v>179855.5</v>
      </c>
      <c r="G978" s="12">
        <f t="shared" si="2288"/>
        <v>179855.5</v>
      </c>
      <c r="H978" s="12">
        <f t="shared" si="2288"/>
        <v>179855.5</v>
      </c>
      <c r="I978" s="12">
        <f t="shared" si="2288"/>
        <v>0</v>
      </c>
      <c r="J978" s="12">
        <f t="shared" si="2288"/>
        <v>0</v>
      </c>
      <c r="K978" s="12">
        <f t="shared" si="2288"/>
        <v>0</v>
      </c>
      <c r="L978" s="12">
        <f t="shared" si="2255"/>
        <v>179855.5</v>
      </c>
      <c r="M978" s="12">
        <f t="shared" si="2256"/>
        <v>179855.5</v>
      </c>
      <c r="N978" s="12">
        <f t="shared" si="2257"/>
        <v>179855.5</v>
      </c>
      <c r="O978" s="12">
        <f t="shared" ref="O978:Q980" si="2289">O979</f>
        <v>49757.427000000003</v>
      </c>
      <c r="P978" s="12">
        <f t="shared" si="2289"/>
        <v>0</v>
      </c>
      <c r="Q978" s="12">
        <f t="shared" si="2289"/>
        <v>0</v>
      </c>
      <c r="R978" s="12">
        <f t="shared" si="2270"/>
        <v>229612.927</v>
      </c>
      <c r="S978" s="12">
        <f t="shared" si="2271"/>
        <v>179855.5</v>
      </c>
      <c r="T978" s="12">
        <f t="shared" si="2272"/>
        <v>179855.5</v>
      </c>
      <c r="U978" s="12">
        <f t="shared" ref="U978:V980" si="2290">U979</f>
        <v>0</v>
      </c>
      <c r="V978" s="12">
        <f t="shared" si="2290"/>
        <v>0</v>
      </c>
      <c r="W978" s="12">
        <f t="shared" si="2252"/>
        <v>229612.927</v>
      </c>
      <c r="X978" s="12">
        <f t="shared" si="2253"/>
        <v>179855.5</v>
      </c>
      <c r="Y978" s="12">
        <f t="shared" si="2254"/>
        <v>179855.5</v>
      </c>
      <c r="Z978" s="12">
        <f t="shared" ref="Z978:AB980" si="2291">Z979</f>
        <v>0</v>
      </c>
      <c r="AA978" s="12">
        <f t="shared" si="2291"/>
        <v>0</v>
      </c>
      <c r="AB978" s="12">
        <f t="shared" si="2291"/>
        <v>0</v>
      </c>
      <c r="AC978" s="12">
        <f t="shared" si="2234"/>
        <v>229612.927</v>
      </c>
      <c r="AD978" s="12">
        <f t="shared" si="2235"/>
        <v>179855.5</v>
      </c>
      <c r="AE978" s="12">
        <f t="shared" si="2236"/>
        <v>179855.5</v>
      </c>
      <c r="AF978" s="12">
        <f t="shared" ref="AF978:AG980" si="2292">AF979</f>
        <v>0</v>
      </c>
      <c r="AG978" s="12">
        <f t="shared" si="2292"/>
        <v>0</v>
      </c>
      <c r="AH978" s="12">
        <f t="shared" si="2207"/>
        <v>229612.927</v>
      </c>
      <c r="AI978" s="12">
        <f t="shared" si="2208"/>
        <v>179855.5</v>
      </c>
      <c r="AJ978" s="12">
        <f t="shared" si="2209"/>
        <v>179855.5</v>
      </c>
      <c r="AK978" s="12">
        <f t="shared" ref="AK978:AQ980" si="2293">AK979</f>
        <v>0</v>
      </c>
      <c r="AL978" s="12">
        <f t="shared" si="2293"/>
        <v>0</v>
      </c>
      <c r="AM978" s="12">
        <f t="shared" si="2293"/>
        <v>0</v>
      </c>
      <c r="AN978" s="12">
        <f t="shared" si="2285"/>
        <v>229612.927</v>
      </c>
      <c r="AO978" s="12">
        <f t="shared" si="2286"/>
        <v>179855.5</v>
      </c>
      <c r="AP978" s="12">
        <f t="shared" si="2287"/>
        <v>179855.5</v>
      </c>
      <c r="AQ978" s="12">
        <f t="shared" si="2293"/>
        <v>0</v>
      </c>
      <c r="AR978" s="1"/>
    </row>
    <row r="979" spans="1:44" ht="15.75" customHeight="1" x14ac:dyDescent="0.25">
      <c r="A979" s="9" t="s">
        <v>738</v>
      </c>
      <c r="B979" s="11">
        <v>800</v>
      </c>
      <c r="C979" s="9"/>
      <c r="D979" s="9"/>
      <c r="E979" s="13" t="s">
        <v>440</v>
      </c>
      <c r="F979" s="12">
        <f t="shared" si="2288"/>
        <v>179855.5</v>
      </c>
      <c r="G979" s="12">
        <f t="shared" si="2288"/>
        <v>179855.5</v>
      </c>
      <c r="H979" s="12">
        <f t="shared" si="2288"/>
        <v>179855.5</v>
      </c>
      <c r="I979" s="12">
        <f t="shared" si="2288"/>
        <v>0</v>
      </c>
      <c r="J979" s="12">
        <f t="shared" si="2288"/>
        <v>0</v>
      </c>
      <c r="K979" s="12">
        <f t="shared" si="2288"/>
        <v>0</v>
      </c>
      <c r="L979" s="12">
        <f t="shared" si="2255"/>
        <v>179855.5</v>
      </c>
      <c r="M979" s="12">
        <f t="shared" si="2256"/>
        <v>179855.5</v>
      </c>
      <c r="N979" s="12">
        <f t="shared" si="2257"/>
        <v>179855.5</v>
      </c>
      <c r="O979" s="12">
        <f t="shared" si="2289"/>
        <v>49757.427000000003</v>
      </c>
      <c r="P979" s="12">
        <f t="shared" si="2289"/>
        <v>0</v>
      </c>
      <c r="Q979" s="12">
        <f t="shared" si="2289"/>
        <v>0</v>
      </c>
      <c r="R979" s="12">
        <f t="shared" si="2270"/>
        <v>229612.927</v>
      </c>
      <c r="S979" s="12">
        <f t="shared" si="2271"/>
        <v>179855.5</v>
      </c>
      <c r="T979" s="12">
        <f t="shared" si="2272"/>
        <v>179855.5</v>
      </c>
      <c r="U979" s="12">
        <f t="shared" si="2290"/>
        <v>0</v>
      </c>
      <c r="V979" s="12">
        <f t="shared" si="2290"/>
        <v>0</v>
      </c>
      <c r="W979" s="12">
        <f t="shared" si="2252"/>
        <v>229612.927</v>
      </c>
      <c r="X979" s="12">
        <f t="shared" si="2253"/>
        <v>179855.5</v>
      </c>
      <c r="Y979" s="12">
        <f t="shared" si="2254"/>
        <v>179855.5</v>
      </c>
      <c r="Z979" s="12">
        <f t="shared" si="2291"/>
        <v>0</v>
      </c>
      <c r="AA979" s="12">
        <f t="shared" si="2291"/>
        <v>0</v>
      </c>
      <c r="AB979" s="12">
        <f t="shared" si="2291"/>
        <v>0</v>
      </c>
      <c r="AC979" s="12">
        <f t="shared" si="2234"/>
        <v>229612.927</v>
      </c>
      <c r="AD979" s="12">
        <f t="shared" si="2235"/>
        <v>179855.5</v>
      </c>
      <c r="AE979" s="12">
        <f t="shared" si="2236"/>
        <v>179855.5</v>
      </c>
      <c r="AF979" s="12">
        <f t="shared" si="2292"/>
        <v>0</v>
      </c>
      <c r="AG979" s="12">
        <f t="shared" si="2292"/>
        <v>0</v>
      </c>
      <c r="AH979" s="12">
        <f t="shared" si="2207"/>
        <v>229612.927</v>
      </c>
      <c r="AI979" s="12">
        <f t="shared" si="2208"/>
        <v>179855.5</v>
      </c>
      <c r="AJ979" s="12">
        <f t="shared" si="2209"/>
        <v>179855.5</v>
      </c>
      <c r="AK979" s="12">
        <f t="shared" si="2293"/>
        <v>0</v>
      </c>
      <c r="AL979" s="12">
        <f t="shared" si="2293"/>
        <v>0</v>
      </c>
      <c r="AM979" s="12">
        <f t="shared" si="2293"/>
        <v>0</v>
      </c>
      <c r="AN979" s="12">
        <f t="shared" si="2285"/>
        <v>229612.927</v>
      </c>
      <c r="AO979" s="12">
        <f t="shared" si="2286"/>
        <v>179855.5</v>
      </c>
      <c r="AP979" s="12">
        <f t="shared" si="2287"/>
        <v>179855.5</v>
      </c>
      <c r="AQ979" s="12">
        <f t="shared" si="2293"/>
        <v>0</v>
      </c>
      <c r="AR979" s="1"/>
    </row>
    <row r="980" spans="1:44" ht="78.75" customHeight="1" x14ac:dyDescent="0.25">
      <c r="A980" s="9" t="s">
        <v>738</v>
      </c>
      <c r="B980" s="11">
        <v>810</v>
      </c>
      <c r="C980" s="9"/>
      <c r="D980" s="9"/>
      <c r="E980" s="13" t="s">
        <v>441</v>
      </c>
      <c r="F980" s="12">
        <f t="shared" si="2288"/>
        <v>179855.5</v>
      </c>
      <c r="G980" s="12">
        <f t="shared" si="2288"/>
        <v>179855.5</v>
      </c>
      <c r="H980" s="12">
        <f t="shared" si="2288"/>
        <v>179855.5</v>
      </c>
      <c r="I980" s="12">
        <f t="shared" si="2288"/>
        <v>0</v>
      </c>
      <c r="J980" s="12">
        <f t="shared" si="2288"/>
        <v>0</v>
      </c>
      <c r="K980" s="12">
        <f t="shared" si="2288"/>
        <v>0</v>
      </c>
      <c r="L980" s="12">
        <f t="shared" si="2255"/>
        <v>179855.5</v>
      </c>
      <c r="M980" s="12">
        <f t="shared" si="2256"/>
        <v>179855.5</v>
      </c>
      <c r="N980" s="12">
        <f t="shared" si="2257"/>
        <v>179855.5</v>
      </c>
      <c r="O980" s="12">
        <f t="shared" si="2289"/>
        <v>49757.427000000003</v>
      </c>
      <c r="P980" s="12">
        <f t="shared" si="2289"/>
        <v>0</v>
      </c>
      <c r="Q980" s="12">
        <f t="shared" si="2289"/>
        <v>0</v>
      </c>
      <c r="R980" s="12">
        <f t="shared" si="2270"/>
        <v>229612.927</v>
      </c>
      <c r="S980" s="12">
        <f t="shared" si="2271"/>
        <v>179855.5</v>
      </c>
      <c r="T980" s="12">
        <f t="shared" si="2272"/>
        <v>179855.5</v>
      </c>
      <c r="U980" s="12">
        <f t="shared" si="2290"/>
        <v>0</v>
      </c>
      <c r="V980" s="12">
        <f t="shared" si="2290"/>
        <v>0</v>
      </c>
      <c r="W980" s="12">
        <f t="shared" si="2252"/>
        <v>229612.927</v>
      </c>
      <c r="X980" s="12">
        <f t="shared" si="2253"/>
        <v>179855.5</v>
      </c>
      <c r="Y980" s="12">
        <f t="shared" si="2254"/>
        <v>179855.5</v>
      </c>
      <c r="Z980" s="12">
        <f t="shared" si="2291"/>
        <v>0</v>
      </c>
      <c r="AA980" s="12">
        <f t="shared" si="2291"/>
        <v>0</v>
      </c>
      <c r="AB980" s="12">
        <f t="shared" si="2291"/>
        <v>0</v>
      </c>
      <c r="AC980" s="12">
        <f t="shared" si="2234"/>
        <v>229612.927</v>
      </c>
      <c r="AD980" s="12">
        <f t="shared" si="2235"/>
        <v>179855.5</v>
      </c>
      <c r="AE980" s="12">
        <f t="shared" si="2236"/>
        <v>179855.5</v>
      </c>
      <c r="AF980" s="12">
        <f t="shared" si="2292"/>
        <v>0</v>
      </c>
      <c r="AG980" s="12">
        <f t="shared" si="2292"/>
        <v>0</v>
      </c>
      <c r="AH980" s="12">
        <f t="shared" si="2207"/>
        <v>229612.927</v>
      </c>
      <c r="AI980" s="12">
        <f t="shared" si="2208"/>
        <v>179855.5</v>
      </c>
      <c r="AJ980" s="12">
        <f t="shared" si="2209"/>
        <v>179855.5</v>
      </c>
      <c r="AK980" s="12">
        <f t="shared" si="2293"/>
        <v>0</v>
      </c>
      <c r="AL980" s="12">
        <f t="shared" si="2293"/>
        <v>0</v>
      </c>
      <c r="AM980" s="12">
        <f t="shared" si="2293"/>
        <v>0</v>
      </c>
      <c r="AN980" s="12">
        <f t="shared" si="2285"/>
        <v>229612.927</v>
      </c>
      <c r="AO980" s="12">
        <f t="shared" si="2286"/>
        <v>179855.5</v>
      </c>
      <c r="AP980" s="12">
        <f t="shared" si="2287"/>
        <v>179855.5</v>
      </c>
      <c r="AQ980" s="12">
        <f t="shared" si="2293"/>
        <v>0</v>
      </c>
      <c r="AR980" s="1"/>
    </row>
    <row r="981" spans="1:44" ht="15.75" customHeight="1" x14ac:dyDescent="0.25">
      <c r="A981" s="9" t="s">
        <v>738</v>
      </c>
      <c r="B981" s="11">
        <v>810</v>
      </c>
      <c r="C981" s="9" t="s">
        <v>197</v>
      </c>
      <c r="D981" s="9" t="s">
        <v>185</v>
      </c>
      <c r="E981" s="13" t="s">
        <v>416</v>
      </c>
      <c r="F981" s="12">
        <v>179855.5</v>
      </c>
      <c r="G981" s="12">
        <v>179855.5</v>
      </c>
      <c r="H981" s="12">
        <v>179855.5</v>
      </c>
      <c r="I981" s="12"/>
      <c r="J981" s="12"/>
      <c r="K981" s="12"/>
      <c r="L981" s="12">
        <f t="shared" si="2255"/>
        <v>179855.5</v>
      </c>
      <c r="M981" s="12">
        <f t="shared" si="2256"/>
        <v>179855.5</v>
      </c>
      <c r="N981" s="12">
        <f t="shared" si="2257"/>
        <v>179855.5</v>
      </c>
      <c r="O981" s="12">
        <v>49757.427000000003</v>
      </c>
      <c r="P981" s="12"/>
      <c r="Q981" s="12"/>
      <c r="R981" s="12">
        <f t="shared" si="2270"/>
        <v>229612.927</v>
      </c>
      <c r="S981" s="12">
        <f t="shared" si="2271"/>
        <v>179855.5</v>
      </c>
      <c r="T981" s="12">
        <f t="shared" si="2272"/>
        <v>179855.5</v>
      </c>
      <c r="U981" s="12"/>
      <c r="V981" s="12"/>
      <c r="W981" s="12">
        <f t="shared" si="2252"/>
        <v>229612.927</v>
      </c>
      <c r="X981" s="12">
        <f t="shared" si="2253"/>
        <v>179855.5</v>
      </c>
      <c r="Y981" s="12">
        <f t="shared" si="2254"/>
        <v>179855.5</v>
      </c>
      <c r="Z981" s="12"/>
      <c r="AA981" s="12"/>
      <c r="AB981" s="12"/>
      <c r="AC981" s="12">
        <f t="shared" si="2234"/>
        <v>229612.927</v>
      </c>
      <c r="AD981" s="12">
        <f t="shared" si="2235"/>
        <v>179855.5</v>
      </c>
      <c r="AE981" s="12">
        <f t="shared" si="2236"/>
        <v>179855.5</v>
      </c>
      <c r="AF981" s="12"/>
      <c r="AG981" s="12"/>
      <c r="AH981" s="12">
        <f t="shared" si="2207"/>
        <v>229612.927</v>
      </c>
      <c r="AI981" s="12">
        <f t="shared" si="2208"/>
        <v>179855.5</v>
      </c>
      <c r="AJ981" s="12">
        <f t="shared" si="2209"/>
        <v>179855.5</v>
      </c>
      <c r="AK981" s="12"/>
      <c r="AL981" s="12"/>
      <c r="AM981" s="12"/>
      <c r="AN981" s="12">
        <f t="shared" si="2285"/>
        <v>229612.927</v>
      </c>
      <c r="AO981" s="12">
        <f t="shared" si="2286"/>
        <v>179855.5</v>
      </c>
      <c r="AP981" s="12">
        <f t="shared" si="2287"/>
        <v>179855.5</v>
      </c>
      <c r="AQ981" s="12"/>
      <c r="AR981" s="1"/>
    </row>
    <row r="982" spans="1:44" ht="63" customHeight="1" x14ac:dyDescent="0.25">
      <c r="A982" s="9" t="s">
        <v>274</v>
      </c>
      <c r="B982" s="11"/>
      <c r="C982" s="9"/>
      <c r="D982" s="9"/>
      <c r="E982" s="30" t="s">
        <v>695</v>
      </c>
      <c r="F982" s="12">
        <f t="shared" ref="F982:K982" si="2294">F983</f>
        <v>50848</v>
      </c>
      <c r="G982" s="12">
        <f t="shared" si="2294"/>
        <v>51077</v>
      </c>
      <c r="H982" s="12">
        <f t="shared" si="2294"/>
        <v>51077</v>
      </c>
      <c r="I982" s="12">
        <f t="shared" si="2294"/>
        <v>0</v>
      </c>
      <c r="J982" s="12">
        <f t="shared" si="2294"/>
        <v>0</v>
      </c>
      <c r="K982" s="12">
        <f t="shared" si="2294"/>
        <v>0</v>
      </c>
      <c r="L982" s="12">
        <f t="shared" si="2255"/>
        <v>50848</v>
      </c>
      <c r="M982" s="12">
        <f t="shared" si="2256"/>
        <v>51077</v>
      </c>
      <c r="N982" s="12">
        <f t="shared" si="2257"/>
        <v>51077</v>
      </c>
      <c r="O982" s="12">
        <f t="shared" ref="O982:Q982" si="2295">O983</f>
        <v>0</v>
      </c>
      <c r="P982" s="12">
        <f t="shared" si="2295"/>
        <v>0</v>
      </c>
      <c r="Q982" s="12">
        <f t="shared" si="2295"/>
        <v>0</v>
      </c>
      <c r="R982" s="12">
        <f t="shared" si="2270"/>
        <v>50848</v>
      </c>
      <c r="S982" s="12">
        <f t="shared" si="2271"/>
        <v>51077</v>
      </c>
      <c r="T982" s="12">
        <f t="shared" si="2272"/>
        <v>51077</v>
      </c>
      <c r="U982" s="12">
        <f t="shared" ref="U982:V982" si="2296">U983</f>
        <v>0</v>
      </c>
      <c r="V982" s="12">
        <f t="shared" si="2296"/>
        <v>0</v>
      </c>
      <c r="W982" s="12">
        <f t="shared" si="2252"/>
        <v>50848</v>
      </c>
      <c r="X982" s="12">
        <f t="shared" si="2253"/>
        <v>51077</v>
      </c>
      <c r="Y982" s="12">
        <f t="shared" si="2254"/>
        <v>51077</v>
      </c>
      <c r="Z982" s="12">
        <f t="shared" ref="Z982:AB982" si="2297">Z983</f>
        <v>-64.192999999999998</v>
      </c>
      <c r="AA982" s="12">
        <f t="shared" si="2297"/>
        <v>0</v>
      </c>
      <c r="AB982" s="12">
        <f t="shared" si="2297"/>
        <v>0</v>
      </c>
      <c r="AC982" s="12">
        <f t="shared" si="2234"/>
        <v>50783.807000000001</v>
      </c>
      <c r="AD982" s="12">
        <f t="shared" si="2235"/>
        <v>51077</v>
      </c>
      <c r="AE982" s="12">
        <f t="shared" si="2236"/>
        <v>51077</v>
      </c>
      <c r="AF982" s="12">
        <f t="shared" ref="AF982:AG982" si="2298">AF983</f>
        <v>0</v>
      </c>
      <c r="AG982" s="12">
        <f t="shared" si="2298"/>
        <v>0</v>
      </c>
      <c r="AH982" s="12">
        <f t="shared" si="2207"/>
        <v>50783.807000000001</v>
      </c>
      <c r="AI982" s="12">
        <f t="shared" si="2208"/>
        <v>51077</v>
      </c>
      <c r="AJ982" s="12">
        <f t="shared" si="2209"/>
        <v>51077</v>
      </c>
      <c r="AK982" s="12">
        <f t="shared" ref="AK982:AQ982" si="2299">AK983</f>
        <v>-722.20899999999995</v>
      </c>
      <c r="AL982" s="12">
        <f t="shared" si="2299"/>
        <v>0</v>
      </c>
      <c r="AM982" s="12">
        <f t="shared" si="2299"/>
        <v>0</v>
      </c>
      <c r="AN982" s="12">
        <f t="shared" si="2285"/>
        <v>50061.597999999998</v>
      </c>
      <c r="AO982" s="12">
        <f t="shared" si="2286"/>
        <v>51077</v>
      </c>
      <c r="AP982" s="12">
        <f t="shared" si="2287"/>
        <v>51077</v>
      </c>
      <c r="AQ982" s="12">
        <f t="shared" si="2299"/>
        <v>0</v>
      </c>
      <c r="AR982" s="1"/>
    </row>
    <row r="983" spans="1:44" ht="78.75" customHeight="1" x14ac:dyDescent="0.25">
      <c r="A983" s="9" t="s">
        <v>29</v>
      </c>
      <c r="B983" s="11"/>
      <c r="C983" s="9"/>
      <c r="D983" s="9"/>
      <c r="E983" s="17" t="s">
        <v>914</v>
      </c>
      <c r="F983" s="12">
        <f t="shared" ref="F983:K983" si="2300">F984+F987+F990</f>
        <v>50848</v>
      </c>
      <c r="G983" s="12">
        <f t="shared" si="2300"/>
        <v>51077</v>
      </c>
      <c r="H983" s="12">
        <f t="shared" si="2300"/>
        <v>51077</v>
      </c>
      <c r="I983" s="12">
        <f t="shared" si="2300"/>
        <v>0</v>
      </c>
      <c r="J983" s="12">
        <f t="shared" si="2300"/>
        <v>0</v>
      </c>
      <c r="K983" s="12">
        <f t="shared" si="2300"/>
        <v>0</v>
      </c>
      <c r="L983" s="12">
        <f t="shared" si="2255"/>
        <v>50848</v>
      </c>
      <c r="M983" s="12">
        <f t="shared" si="2256"/>
        <v>51077</v>
      </c>
      <c r="N983" s="12">
        <f t="shared" si="2257"/>
        <v>51077</v>
      </c>
      <c r="O983" s="12">
        <f t="shared" ref="O983:Q983" si="2301">O984+O987+O990</f>
        <v>0</v>
      </c>
      <c r="P983" s="12">
        <f t="shared" si="2301"/>
        <v>0</v>
      </c>
      <c r="Q983" s="12">
        <f t="shared" si="2301"/>
        <v>0</v>
      </c>
      <c r="R983" s="12">
        <f t="shared" si="2270"/>
        <v>50848</v>
      </c>
      <c r="S983" s="12">
        <f t="shared" si="2271"/>
        <v>51077</v>
      </c>
      <c r="T983" s="12">
        <f t="shared" si="2272"/>
        <v>51077</v>
      </c>
      <c r="U983" s="12">
        <f t="shared" ref="U983:V983" si="2302">U984+U987+U990</f>
        <v>0</v>
      </c>
      <c r="V983" s="12">
        <f t="shared" si="2302"/>
        <v>0</v>
      </c>
      <c r="W983" s="12">
        <f t="shared" si="2252"/>
        <v>50848</v>
      </c>
      <c r="X983" s="12">
        <f t="shared" si="2253"/>
        <v>51077</v>
      </c>
      <c r="Y983" s="12">
        <f t="shared" si="2254"/>
        <v>51077</v>
      </c>
      <c r="Z983" s="12">
        <f t="shared" ref="Z983:AB983" si="2303">Z984+Z987+Z990</f>
        <v>-64.192999999999998</v>
      </c>
      <c r="AA983" s="12">
        <f t="shared" si="2303"/>
        <v>0</v>
      </c>
      <c r="AB983" s="12">
        <f t="shared" si="2303"/>
        <v>0</v>
      </c>
      <c r="AC983" s="12">
        <f t="shared" si="2234"/>
        <v>50783.807000000001</v>
      </c>
      <c r="AD983" s="12">
        <f t="shared" si="2235"/>
        <v>51077</v>
      </c>
      <c r="AE983" s="12">
        <f t="shared" si="2236"/>
        <v>51077</v>
      </c>
      <c r="AF983" s="12">
        <f t="shared" ref="AF983:AG983" si="2304">AF984+AF987+AF990</f>
        <v>0</v>
      </c>
      <c r="AG983" s="12">
        <f t="shared" si="2304"/>
        <v>0</v>
      </c>
      <c r="AH983" s="12">
        <f t="shared" si="2207"/>
        <v>50783.807000000001</v>
      </c>
      <c r="AI983" s="12">
        <f t="shared" si="2208"/>
        <v>51077</v>
      </c>
      <c r="AJ983" s="12">
        <f t="shared" si="2209"/>
        <v>51077</v>
      </c>
      <c r="AK983" s="12">
        <f t="shared" ref="AK983:AQ983" si="2305">AK984+AK987+AK990</f>
        <v>-722.20899999999995</v>
      </c>
      <c r="AL983" s="12">
        <f t="shared" ref="AL983:AM983" si="2306">AL984+AL987+AL990</f>
        <v>0</v>
      </c>
      <c r="AM983" s="12">
        <f t="shared" si="2306"/>
        <v>0</v>
      </c>
      <c r="AN983" s="12">
        <f t="shared" si="2285"/>
        <v>50061.597999999998</v>
      </c>
      <c r="AO983" s="12">
        <f t="shared" si="2286"/>
        <v>51077</v>
      </c>
      <c r="AP983" s="12">
        <f t="shared" si="2287"/>
        <v>51077</v>
      </c>
      <c r="AQ983" s="12">
        <f t="shared" si="2305"/>
        <v>0</v>
      </c>
      <c r="AR983" s="1"/>
    </row>
    <row r="984" spans="1:44" ht="94.5" customHeight="1" x14ac:dyDescent="0.25">
      <c r="A984" s="9" t="s">
        <v>29</v>
      </c>
      <c r="B984" s="11">
        <v>100</v>
      </c>
      <c r="C984" s="9"/>
      <c r="D984" s="9"/>
      <c r="E984" s="13" t="s">
        <v>423</v>
      </c>
      <c r="F984" s="12">
        <f t="shared" ref="F984:K985" si="2307">F985</f>
        <v>31702.400000000001</v>
      </c>
      <c r="G984" s="12">
        <f t="shared" si="2307"/>
        <v>31702.400000000001</v>
      </c>
      <c r="H984" s="12">
        <f t="shared" si="2307"/>
        <v>31702.400000000001</v>
      </c>
      <c r="I984" s="12">
        <f t="shared" si="2307"/>
        <v>0</v>
      </c>
      <c r="J984" s="12">
        <f t="shared" si="2307"/>
        <v>0</v>
      </c>
      <c r="K984" s="12">
        <f t="shared" si="2307"/>
        <v>0</v>
      </c>
      <c r="L984" s="12">
        <f t="shared" si="2255"/>
        <v>31702.400000000001</v>
      </c>
      <c r="M984" s="12">
        <f t="shared" si="2256"/>
        <v>31702.400000000001</v>
      </c>
      <c r="N984" s="12">
        <f t="shared" si="2257"/>
        <v>31702.400000000001</v>
      </c>
      <c r="O984" s="12">
        <f t="shared" ref="O984:Q985" si="2308">O985</f>
        <v>0</v>
      </c>
      <c r="P984" s="12">
        <f t="shared" si="2308"/>
        <v>0</v>
      </c>
      <c r="Q984" s="12">
        <f t="shared" si="2308"/>
        <v>0</v>
      </c>
      <c r="R984" s="12">
        <f t="shared" si="2270"/>
        <v>31702.400000000001</v>
      </c>
      <c r="S984" s="12">
        <f t="shared" si="2271"/>
        <v>31702.400000000001</v>
      </c>
      <c r="T984" s="12">
        <f t="shared" si="2272"/>
        <v>31702.400000000001</v>
      </c>
      <c r="U984" s="12">
        <f t="shared" ref="U984:V985" si="2309">U985</f>
        <v>0</v>
      </c>
      <c r="V984" s="12">
        <f t="shared" si="2309"/>
        <v>0</v>
      </c>
      <c r="W984" s="12">
        <f t="shared" si="2252"/>
        <v>31702.400000000001</v>
      </c>
      <c r="X984" s="12">
        <f t="shared" si="2253"/>
        <v>31702.400000000001</v>
      </c>
      <c r="Y984" s="12">
        <f t="shared" si="2254"/>
        <v>31702.400000000001</v>
      </c>
      <c r="Z984" s="12">
        <f t="shared" ref="Z984:AB985" si="2310">Z985</f>
        <v>0</v>
      </c>
      <c r="AA984" s="12">
        <f t="shared" si="2310"/>
        <v>0</v>
      </c>
      <c r="AB984" s="12">
        <f t="shared" si="2310"/>
        <v>0</v>
      </c>
      <c r="AC984" s="12">
        <f t="shared" si="2234"/>
        <v>31702.400000000001</v>
      </c>
      <c r="AD984" s="12">
        <f t="shared" si="2235"/>
        <v>31702.400000000001</v>
      </c>
      <c r="AE984" s="12">
        <f t="shared" si="2236"/>
        <v>31702.400000000001</v>
      </c>
      <c r="AF984" s="12">
        <f t="shared" ref="AF984:AG985" si="2311">AF985</f>
        <v>0</v>
      </c>
      <c r="AG984" s="12">
        <f t="shared" si="2311"/>
        <v>0</v>
      </c>
      <c r="AH984" s="12">
        <f t="shared" si="2207"/>
        <v>31702.400000000001</v>
      </c>
      <c r="AI984" s="12">
        <f t="shared" si="2208"/>
        <v>31702.400000000001</v>
      </c>
      <c r="AJ984" s="12">
        <f t="shared" si="2209"/>
        <v>31702.400000000001</v>
      </c>
      <c r="AK984" s="12">
        <f t="shared" ref="AK984:AQ985" si="2312">AK985</f>
        <v>0</v>
      </c>
      <c r="AL984" s="12">
        <f t="shared" si="2312"/>
        <v>0</v>
      </c>
      <c r="AM984" s="12">
        <f t="shared" si="2312"/>
        <v>0</v>
      </c>
      <c r="AN984" s="12">
        <f t="shared" si="2285"/>
        <v>31702.400000000001</v>
      </c>
      <c r="AO984" s="12">
        <f t="shared" si="2286"/>
        <v>31702.400000000001</v>
      </c>
      <c r="AP984" s="12">
        <f t="shared" si="2287"/>
        <v>31702.400000000001</v>
      </c>
      <c r="AQ984" s="12">
        <f t="shared" si="2312"/>
        <v>0</v>
      </c>
      <c r="AR984" s="1"/>
    </row>
    <row r="985" spans="1:44" ht="31.5" customHeight="1" x14ac:dyDescent="0.25">
      <c r="A985" s="9" t="s">
        <v>29</v>
      </c>
      <c r="B985" s="11">
        <v>110</v>
      </c>
      <c r="C985" s="9"/>
      <c r="D985" s="9"/>
      <c r="E985" s="13" t="s">
        <v>424</v>
      </c>
      <c r="F985" s="12">
        <f t="shared" si="2307"/>
        <v>31702.400000000001</v>
      </c>
      <c r="G985" s="12">
        <f t="shared" si="2307"/>
        <v>31702.400000000001</v>
      </c>
      <c r="H985" s="12">
        <f t="shared" si="2307"/>
        <v>31702.400000000001</v>
      </c>
      <c r="I985" s="12">
        <f t="shared" si="2307"/>
        <v>0</v>
      </c>
      <c r="J985" s="12">
        <f t="shared" si="2307"/>
        <v>0</v>
      </c>
      <c r="K985" s="12">
        <f t="shared" si="2307"/>
        <v>0</v>
      </c>
      <c r="L985" s="12">
        <f t="shared" si="2255"/>
        <v>31702.400000000001</v>
      </c>
      <c r="M985" s="12">
        <f t="shared" si="2256"/>
        <v>31702.400000000001</v>
      </c>
      <c r="N985" s="12">
        <f t="shared" si="2257"/>
        <v>31702.400000000001</v>
      </c>
      <c r="O985" s="12">
        <f t="shared" si="2308"/>
        <v>0</v>
      </c>
      <c r="P985" s="12">
        <f t="shared" si="2308"/>
        <v>0</v>
      </c>
      <c r="Q985" s="12">
        <f t="shared" si="2308"/>
        <v>0</v>
      </c>
      <c r="R985" s="12">
        <f t="shared" si="2270"/>
        <v>31702.400000000001</v>
      </c>
      <c r="S985" s="12">
        <f t="shared" si="2271"/>
        <v>31702.400000000001</v>
      </c>
      <c r="T985" s="12">
        <f t="shared" si="2272"/>
        <v>31702.400000000001</v>
      </c>
      <c r="U985" s="12">
        <f t="shared" si="2309"/>
        <v>0</v>
      </c>
      <c r="V985" s="12">
        <f t="shared" si="2309"/>
        <v>0</v>
      </c>
      <c r="W985" s="12">
        <f t="shared" si="2252"/>
        <v>31702.400000000001</v>
      </c>
      <c r="X985" s="12">
        <f t="shared" si="2253"/>
        <v>31702.400000000001</v>
      </c>
      <c r="Y985" s="12">
        <f t="shared" si="2254"/>
        <v>31702.400000000001</v>
      </c>
      <c r="Z985" s="12">
        <f t="shared" si="2310"/>
        <v>0</v>
      </c>
      <c r="AA985" s="12">
        <f t="shared" si="2310"/>
        <v>0</v>
      </c>
      <c r="AB985" s="12">
        <f t="shared" si="2310"/>
        <v>0</v>
      </c>
      <c r="AC985" s="12">
        <f t="shared" si="2234"/>
        <v>31702.400000000001</v>
      </c>
      <c r="AD985" s="12">
        <f t="shared" si="2235"/>
        <v>31702.400000000001</v>
      </c>
      <c r="AE985" s="12">
        <f t="shared" si="2236"/>
        <v>31702.400000000001</v>
      </c>
      <c r="AF985" s="12">
        <f t="shared" si="2311"/>
        <v>0</v>
      </c>
      <c r="AG985" s="12">
        <f t="shared" si="2311"/>
        <v>0</v>
      </c>
      <c r="AH985" s="12">
        <f t="shared" si="2207"/>
        <v>31702.400000000001</v>
      </c>
      <c r="AI985" s="12">
        <f t="shared" si="2208"/>
        <v>31702.400000000001</v>
      </c>
      <c r="AJ985" s="12">
        <f t="shared" si="2209"/>
        <v>31702.400000000001</v>
      </c>
      <c r="AK985" s="12">
        <f t="shared" si="2312"/>
        <v>0</v>
      </c>
      <c r="AL985" s="12">
        <f t="shared" si="2312"/>
        <v>0</v>
      </c>
      <c r="AM985" s="12">
        <f t="shared" si="2312"/>
        <v>0</v>
      </c>
      <c r="AN985" s="12">
        <f t="shared" si="2285"/>
        <v>31702.400000000001</v>
      </c>
      <c r="AO985" s="12">
        <f t="shared" si="2286"/>
        <v>31702.400000000001</v>
      </c>
      <c r="AP985" s="12">
        <f t="shared" si="2287"/>
        <v>31702.400000000001</v>
      </c>
      <c r="AQ985" s="12">
        <f t="shared" si="2312"/>
        <v>0</v>
      </c>
      <c r="AR985" s="1"/>
    </row>
    <row r="986" spans="1:44" ht="15.75" customHeight="1" x14ac:dyDescent="0.25">
      <c r="A986" s="9" t="s">
        <v>29</v>
      </c>
      <c r="B986" s="11">
        <v>110</v>
      </c>
      <c r="C986" s="9" t="s">
        <v>186</v>
      </c>
      <c r="D986" s="9" t="s">
        <v>194</v>
      </c>
      <c r="E986" s="13" t="s">
        <v>400</v>
      </c>
      <c r="F986" s="12">
        <v>31702.400000000001</v>
      </c>
      <c r="G986" s="12">
        <v>31702.400000000001</v>
      </c>
      <c r="H986" s="12">
        <v>31702.400000000001</v>
      </c>
      <c r="I986" s="12"/>
      <c r="J986" s="12"/>
      <c r="K986" s="12"/>
      <c r="L986" s="12">
        <f t="shared" si="2255"/>
        <v>31702.400000000001</v>
      </c>
      <c r="M986" s="12">
        <f t="shared" si="2256"/>
        <v>31702.400000000001</v>
      </c>
      <c r="N986" s="12">
        <f t="shared" si="2257"/>
        <v>31702.400000000001</v>
      </c>
      <c r="O986" s="12"/>
      <c r="P986" s="12"/>
      <c r="Q986" s="12"/>
      <c r="R986" s="12">
        <f t="shared" si="2270"/>
        <v>31702.400000000001</v>
      </c>
      <c r="S986" s="12">
        <f t="shared" si="2271"/>
        <v>31702.400000000001</v>
      </c>
      <c r="T986" s="12">
        <f t="shared" si="2272"/>
        <v>31702.400000000001</v>
      </c>
      <c r="U986" s="12"/>
      <c r="V986" s="12"/>
      <c r="W986" s="12">
        <f t="shared" si="2252"/>
        <v>31702.400000000001</v>
      </c>
      <c r="X986" s="12">
        <f t="shared" si="2253"/>
        <v>31702.400000000001</v>
      </c>
      <c r="Y986" s="12">
        <f t="shared" si="2254"/>
        <v>31702.400000000001</v>
      </c>
      <c r="Z986" s="12"/>
      <c r="AA986" s="12"/>
      <c r="AB986" s="12"/>
      <c r="AC986" s="12">
        <f t="shared" si="2234"/>
        <v>31702.400000000001</v>
      </c>
      <c r="AD986" s="12">
        <f t="shared" si="2235"/>
        <v>31702.400000000001</v>
      </c>
      <c r="AE986" s="12">
        <f t="shared" si="2236"/>
        <v>31702.400000000001</v>
      </c>
      <c r="AF986" s="12"/>
      <c r="AG986" s="12"/>
      <c r="AH986" s="12">
        <f t="shared" si="2207"/>
        <v>31702.400000000001</v>
      </c>
      <c r="AI986" s="12">
        <f t="shared" si="2208"/>
        <v>31702.400000000001</v>
      </c>
      <c r="AJ986" s="12">
        <f t="shared" si="2209"/>
        <v>31702.400000000001</v>
      </c>
      <c r="AK986" s="12"/>
      <c r="AL986" s="12"/>
      <c r="AM986" s="12"/>
      <c r="AN986" s="12">
        <f t="shared" si="2285"/>
        <v>31702.400000000001</v>
      </c>
      <c r="AO986" s="12">
        <f t="shared" si="2286"/>
        <v>31702.400000000001</v>
      </c>
      <c r="AP986" s="12">
        <f t="shared" si="2287"/>
        <v>31702.400000000001</v>
      </c>
      <c r="AQ986" s="12"/>
      <c r="AR986" s="1"/>
    </row>
    <row r="987" spans="1:44" ht="47.25" customHeight="1" x14ac:dyDescent="0.25">
      <c r="A987" s="9" t="s">
        <v>29</v>
      </c>
      <c r="B987" s="11">
        <v>200</v>
      </c>
      <c r="C987" s="9"/>
      <c r="D987" s="9"/>
      <c r="E987" s="13" t="s">
        <v>426</v>
      </c>
      <c r="F987" s="12">
        <f t="shared" ref="F987:K988" si="2313">F988</f>
        <v>19109</v>
      </c>
      <c r="G987" s="12">
        <f t="shared" si="2313"/>
        <v>19338</v>
      </c>
      <c r="H987" s="12">
        <f t="shared" si="2313"/>
        <v>19338</v>
      </c>
      <c r="I987" s="12">
        <f t="shared" si="2313"/>
        <v>0</v>
      </c>
      <c r="J987" s="12">
        <f t="shared" si="2313"/>
        <v>0</v>
      </c>
      <c r="K987" s="12">
        <f t="shared" si="2313"/>
        <v>0</v>
      </c>
      <c r="L987" s="12">
        <f t="shared" si="2255"/>
        <v>19109</v>
      </c>
      <c r="M987" s="12">
        <f t="shared" si="2256"/>
        <v>19338</v>
      </c>
      <c r="N987" s="12">
        <f t="shared" si="2257"/>
        <v>19338</v>
      </c>
      <c r="O987" s="12">
        <f t="shared" ref="O987:Q988" si="2314">O988</f>
        <v>0</v>
      </c>
      <c r="P987" s="12">
        <f t="shared" si="2314"/>
        <v>0</v>
      </c>
      <c r="Q987" s="12">
        <f t="shared" si="2314"/>
        <v>0</v>
      </c>
      <c r="R987" s="12">
        <f t="shared" si="2270"/>
        <v>19109</v>
      </c>
      <c r="S987" s="12">
        <f t="shared" si="2271"/>
        <v>19338</v>
      </c>
      <c r="T987" s="12">
        <f t="shared" si="2272"/>
        <v>19338</v>
      </c>
      <c r="U987" s="12">
        <f t="shared" ref="U987:V988" si="2315">U988</f>
        <v>0</v>
      </c>
      <c r="V987" s="12">
        <f t="shared" si="2315"/>
        <v>0</v>
      </c>
      <c r="W987" s="12">
        <f t="shared" si="2252"/>
        <v>19109</v>
      </c>
      <c r="X987" s="12">
        <f t="shared" si="2253"/>
        <v>19338</v>
      </c>
      <c r="Y987" s="12">
        <f t="shared" si="2254"/>
        <v>19338</v>
      </c>
      <c r="Z987" s="12">
        <f t="shared" ref="Z987:AB988" si="2316">Z988</f>
        <v>-64.192999999999998</v>
      </c>
      <c r="AA987" s="12">
        <f t="shared" si="2316"/>
        <v>0</v>
      </c>
      <c r="AB987" s="12">
        <f t="shared" si="2316"/>
        <v>0</v>
      </c>
      <c r="AC987" s="12">
        <f t="shared" si="2234"/>
        <v>19044.807000000001</v>
      </c>
      <c r="AD987" s="12">
        <f t="shared" si="2235"/>
        <v>19338</v>
      </c>
      <c r="AE987" s="12">
        <f t="shared" si="2236"/>
        <v>19338</v>
      </c>
      <c r="AF987" s="12">
        <f t="shared" ref="AF987:AG988" si="2317">AF988</f>
        <v>0</v>
      </c>
      <c r="AG987" s="12">
        <f t="shared" si="2317"/>
        <v>0</v>
      </c>
      <c r="AH987" s="12">
        <f t="shared" si="2207"/>
        <v>19044.807000000001</v>
      </c>
      <c r="AI987" s="12">
        <f t="shared" si="2208"/>
        <v>19338</v>
      </c>
      <c r="AJ987" s="12">
        <f t="shared" si="2209"/>
        <v>19338</v>
      </c>
      <c r="AK987" s="12">
        <f t="shared" ref="AK987:AQ988" si="2318">AK988</f>
        <v>-722.20899999999995</v>
      </c>
      <c r="AL987" s="12">
        <f t="shared" si="2318"/>
        <v>0</v>
      </c>
      <c r="AM987" s="12">
        <f t="shared" si="2318"/>
        <v>0</v>
      </c>
      <c r="AN987" s="12">
        <f t="shared" si="2285"/>
        <v>18322.598000000002</v>
      </c>
      <c r="AO987" s="12">
        <f t="shared" si="2286"/>
        <v>19338</v>
      </c>
      <c r="AP987" s="12">
        <f t="shared" si="2287"/>
        <v>19338</v>
      </c>
      <c r="AQ987" s="12">
        <f t="shared" si="2318"/>
        <v>0</v>
      </c>
      <c r="AR987" s="1"/>
    </row>
    <row r="988" spans="1:44" ht="47.25" customHeight="1" x14ac:dyDescent="0.25">
      <c r="A988" s="9" t="s">
        <v>29</v>
      </c>
      <c r="B988" s="11">
        <v>240</v>
      </c>
      <c r="C988" s="9"/>
      <c r="D988" s="9"/>
      <c r="E988" s="13" t="s">
        <v>427</v>
      </c>
      <c r="F988" s="12">
        <f t="shared" si="2313"/>
        <v>19109</v>
      </c>
      <c r="G988" s="12">
        <f t="shared" si="2313"/>
        <v>19338</v>
      </c>
      <c r="H988" s="12">
        <f t="shared" si="2313"/>
        <v>19338</v>
      </c>
      <c r="I988" s="12">
        <f t="shared" si="2313"/>
        <v>0</v>
      </c>
      <c r="J988" s="12">
        <f t="shared" si="2313"/>
        <v>0</v>
      </c>
      <c r="K988" s="12">
        <f t="shared" si="2313"/>
        <v>0</v>
      </c>
      <c r="L988" s="12">
        <f t="shared" si="2255"/>
        <v>19109</v>
      </c>
      <c r="M988" s="12">
        <f t="shared" si="2256"/>
        <v>19338</v>
      </c>
      <c r="N988" s="12">
        <f t="shared" si="2257"/>
        <v>19338</v>
      </c>
      <c r="O988" s="12">
        <f t="shared" si="2314"/>
        <v>0</v>
      </c>
      <c r="P988" s="12">
        <f t="shared" si="2314"/>
        <v>0</v>
      </c>
      <c r="Q988" s="12">
        <f t="shared" si="2314"/>
        <v>0</v>
      </c>
      <c r="R988" s="12">
        <f t="shared" si="2270"/>
        <v>19109</v>
      </c>
      <c r="S988" s="12">
        <f t="shared" si="2271"/>
        <v>19338</v>
      </c>
      <c r="T988" s="12">
        <f t="shared" si="2272"/>
        <v>19338</v>
      </c>
      <c r="U988" s="12">
        <f t="shared" si="2315"/>
        <v>0</v>
      </c>
      <c r="V988" s="12">
        <f t="shared" si="2315"/>
        <v>0</v>
      </c>
      <c r="W988" s="12">
        <f t="shared" si="2252"/>
        <v>19109</v>
      </c>
      <c r="X988" s="12">
        <f t="shared" si="2253"/>
        <v>19338</v>
      </c>
      <c r="Y988" s="12">
        <f t="shared" si="2254"/>
        <v>19338</v>
      </c>
      <c r="Z988" s="12">
        <f t="shared" si="2316"/>
        <v>-64.192999999999998</v>
      </c>
      <c r="AA988" s="12">
        <f t="shared" si="2316"/>
        <v>0</v>
      </c>
      <c r="AB988" s="12">
        <f t="shared" si="2316"/>
        <v>0</v>
      </c>
      <c r="AC988" s="12">
        <f t="shared" si="2234"/>
        <v>19044.807000000001</v>
      </c>
      <c r="AD988" s="12">
        <f t="shared" si="2235"/>
        <v>19338</v>
      </c>
      <c r="AE988" s="12">
        <f t="shared" si="2236"/>
        <v>19338</v>
      </c>
      <c r="AF988" s="12">
        <f t="shared" si="2317"/>
        <v>0</v>
      </c>
      <c r="AG988" s="12">
        <f t="shared" si="2317"/>
        <v>0</v>
      </c>
      <c r="AH988" s="12">
        <f t="shared" si="2207"/>
        <v>19044.807000000001</v>
      </c>
      <c r="AI988" s="12">
        <f t="shared" si="2208"/>
        <v>19338</v>
      </c>
      <c r="AJ988" s="12">
        <f t="shared" si="2209"/>
        <v>19338</v>
      </c>
      <c r="AK988" s="12">
        <f t="shared" si="2318"/>
        <v>-722.20899999999995</v>
      </c>
      <c r="AL988" s="12">
        <f t="shared" si="2318"/>
        <v>0</v>
      </c>
      <c r="AM988" s="12">
        <f t="shared" si="2318"/>
        <v>0</v>
      </c>
      <c r="AN988" s="12">
        <f t="shared" si="2285"/>
        <v>18322.598000000002</v>
      </c>
      <c r="AO988" s="12">
        <f t="shared" si="2286"/>
        <v>19338</v>
      </c>
      <c r="AP988" s="12">
        <f t="shared" si="2287"/>
        <v>19338</v>
      </c>
      <c r="AQ988" s="12">
        <f t="shared" si="2318"/>
        <v>0</v>
      </c>
      <c r="AR988" s="1"/>
    </row>
    <row r="989" spans="1:44" ht="15.75" customHeight="1" x14ac:dyDescent="0.25">
      <c r="A989" s="9" t="s">
        <v>29</v>
      </c>
      <c r="B989" s="11">
        <v>240</v>
      </c>
      <c r="C989" s="9" t="s">
        <v>186</v>
      </c>
      <c r="D989" s="9" t="s">
        <v>194</v>
      </c>
      <c r="E989" s="13" t="s">
        <v>400</v>
      </c>
      <c r="F989" s="12">
        <v>19109</v>
      </c>
      <c r="G989" s="12">
        <v>19338</v>
      </c>
      <c r="H989" s="12">
        <v>19338</v>
      </c>
      <c r="I989" s="12"/>
      <c r="J989" s="12"/>
      <c r="K989" s="12"/>
      <c r="L989" s="12">
        <f t="shared" si="2255"/>
        <v>19109</v>
      </c>
      <c r="M989" s="12">
        <f t="shared" si="2256"/>
        <v>19338</v>
      </c>
      <c r="N989" s="12">
        <f t="shared" si="2257"/>
        <v>19338</v>
      </c>
      <c r="O989" s="12"/>
      <c r="P989" s="12"/>
      <c r="Q989" s="12"/>
      <c r="R989" s="12">
        <f t="shared" si="2270"/>
        <v>19109</v>
      </c>
      <c r="S989" s="12">
        <f t="shared" si="2271"/>
        <v>19338</v>
      </c>
      <c r="T989" s="12">
        <f t="shared" si="2272"/>
        <v>19338</v>
      </c>
      <c r="U989" s="12"/>
      <c r="V989" s="12"/>
      <c r="W989" s="12">
        <f t="shared" si="2252"/>
        <v>19109</v>
      </c>
      <c r="X989" s="12">
        <f t="shared" si="2253"/>
        <v>19338</v>
      </c>
      <c r="Y989" s="12">
        <f t="shared" si="2254"/>
        <v>19338</v>
      </c>
      <c r="Z989" s="12">
        <v>-64.192999999999998</v>
      </c>
      <c r="AA989" s="12"/>
      <c r="AB989" s="12"/>
      <c r="AC989" s="12">
        <f t="shared" si="2234"/>
        <v>19044.807000000001</v>
      </c>
      <c r="AD989" s="12">
        <f t="shared" si="2235"/>
        <v>19338</v>
      </c>
      <c r="AE989" s="12">
        <f t="shared" si="2236"/>
        <v>19338</v>
      </c>
      <c r="AF989" s="12"/>
      <c r="AG989" s="12"/>
      <c r="AH989" s="12">
        <f t="shared" si="2207"/>
        <v>19044.807000000001</v>
      </c>
      <c r="AI989" s="12">
        <f t="shared" si="2208"/>
        <v>19338</v>
      </c>
      <c r="AJ989" s="12">
        <f t="shared" si="2209"/>
        <v>19338</v>
      </c>
      <c r="AK989" s="12">
        <f>-2.809-719.4</f>
        <v>-722.20899999999995</v>
      </c>
      <c r="AL989" s="12"/>
      <c r="AM989" s="12"/>
      <c r="AN989" s="12">
        <f t="shared" si="2285"/>
        <v>18322.598000000002</v>
      </c>
      <c r="AO989" s="12">
        <f t="shared" si="2286"/>
        <v>19338</v>
      </c>
      <c r="AP989" s="12">
        <f t="shared" si="2287"/>
        <v>19338</v>
      </c>
      <c r="AQ989" s="12"/>
      <c r="AR989" s="1"/>
    </row>
    <row r="990" spans="1:44" ht="15.75" customHeight="1" x14ac:dyDescent="0.25">
      <c r="A990" s="9" t="s">
        <v>29</v>
      </c>
      <c r="B990" s="11">
        <v>800</v>
      </c>
      <c r="C990" s="9"/>
      <c r="D990" s="9"/>
      <c r="E990" s="13" t="s">
        <v>440</v>
      </c>
      <c r="F990" s="12">
        <f t="shared" ref="F990:K991" si="2319">F991</f>
        <v>36.6</v>
      </c>
      <c r="G990" s="12">
        <f t="shared" si="2319"/>
        <v>36.6</v>
      </c>
      <c r="H990" s="12">
        <f t="shared" si="2319"/>
        <v>36.6</v>
      </c>
      <c r="I990" s="12">
        <f t="shared" si="2319"/>
        <v>0</v>
      </c>
      <c r="J990" s="12">
        <f t="shared" si="2319"/>
        <v>0</v>
      </c>
      <c r="K990" s="12">
        <f t="shared" si="2319"/>
        <v>0</v>
      </c>
      <c r="L990" s="12">
        <f t="shared" si="2255"/>
        <v>36.6</v>
      </c>
      <c r="M990" s="12">
        <f t="shared" si="2256"/>
        <v>36.6</v>
      </c>
      <c r="N990" s="12">
        <f t="shared" si="2257"/>
        <v>36.6</v>
      </c>
      <c r="O990" s="12">
        <f t="shared" ref="O990:Q991" si="2320">O991</f>
        <v>0</v>
      </c>
      <c r="P990" s="12">
        <f t="shared" si="2320"/>
        <v>0</v>
      </c>
      <c r="Q990" s="12">
        <f t="shared" si="2320"/>
        <v>0</v>
      </c>
      <c r="R990" s="12">
        <f t="shared" si="2270"/>
        <v>36.6</v>
      </c>
      <c r="S990" s="12">
        <f t="shared" si="2271"/>
        <v>36.6</v>
      </c>
      <c r="T990" s="12">
        <f t="shared" si="2272"/>
        <v>36.6</v>
      </c>
      <c r="U990" s="12">
        <f t="shared" ref="U990:V991" si="2321">U991</f>
        <v>0</v>
      </c>
      <c r="V990" s="12">
        <f t="shared" si="2321"/>
        <v>0</v>
      </c>
      <c r="W990" s="12">
        <f t="shared" si="2252"/>
        <v>36.6</v>
      </c>
      <c r="X990" s="12">
        <f t="shared" si="2253"/>
        <v>36.6</v>
      </c>
      <c r="Y990" s="12">
        <f t="shared" si="2254"/>
        <v>36.6</v>
      </c>
      <c r="Z990" s="12">
        <f t="shared" ref="Z990:AB991" si="2322">Z991</f>
        <v>0</v>
      </c>
      <c r="AA990" s="12">
        <f t="shared" si="2322"/>
        <v>0</v>
      </c>
      <c r="AB990" s="12">
        <f t="shared" si="2322"/>
        <v>0</v>
      </c>
      <c r="AC990" s="12">
        <f t="shared" si="2234"/>
        <v>36.6</v>
      </c>
      <c r="AD990" s="12">
        <f t="shared" si="2235"/>
        <v>36.6</v>
      </c>
      <c r="AE990" s="12">
        <f t="shared" si="2236"/>
        <v>36.6</v>
      </c>
      <c r="AF990" s="12">
        <f t="shared" ref="AF990:AG991" si="2323">AF991</f>
        <v>0</v>
      </c>
      <c r="AG990" s="12">
        <f t="shared" si="2323"/>
        <v>0</v>
      </c>
      <c r="AH990" s="12">
        <f t="shared" si="2207"/>
        <v>36.6</v>
      </c>
      <c r="AI990" s="12">
        <f t="shared" si="2208"/>
        <v>36.6</v>
      </c>
      <c r="AJ990" s="12">
        <f t="shared" si="2209"/>
        <v>36.6</v>
      </c>
      <c r="AK990" s="12">
        <f t="shared" ref="AK990:AQ991" si="2324">AK991</f>
        <v>0</v>
      </c>
      <c r="AL990" s="12">
        <f t="shared" si="2324"/>
        <v>0</v>
      </c>
      <c r="AM990" s="12">
        <f t="shared" si="2324"/>
        <v>0</v>
      </c>
      <c r="AN990" s="12">
        <f t="shared" si="2285"/>
        <v>36.6</v>
      </c>
      <c r="AO990" s="12">
        <f t="shared" si="2286"/>
        <v>36.6</v>
      </c>
      <c r="AP990" s="12">
        <f t="shared" si="2287"/>
        <v>36.6</v>
      </c>
      <c r="AQ990" s="12">
        <f t="shared" si="2324"/>
        <v>0</v>
      </c>
      <c r="AR990" s="1"/>
    </row>
    <row r="991" spans="1:44" ht="15.75" customHeight="1" x14ac:dyDescent="0.25">
      <c r="A991" s="9" t="s">
        <v>29</v>
      </c>
      <c r="B991" s="11">
        <v>850</v>
      </c>
      <c r="C991" s="9"/>
      <c r="D991" s="9"/>
      <c r="E991" s="13" t="s">
        <v>443</v>
      </c>
      <c r="F991" s="12">
        <f t="shared" si="2319"/>
        <v>36.6</v>
      </c>
      <c r="G991" s="12">
        <f t="shared" si="2319"/>
        <v>36.6</v>
      </c>
      <c r="H991" s="12">
        <f t="shared" si="2319"/>
        <v>36.6</v>
      </c>
      <c r="I991" s="12">
        <f t="shared" si="2319"/>
        <v>0</v>
      </c>
      <c r="J991" s="12">
        <f t="shared" si="2319"/>
        <v>0</v>
      </c>
      <c r="K991" s="12">
        <f t="shared" si="2319"/>
        <v>0</v>
      </c>
      <c r="L991" s="12">
        <f t="shared" si="2255"/>
        <v>36.6</v>
      </c>
      <c r="M991" s="12">
        <f t="shared" si="2256"/>
        <v>36.6</v>
      </c>
      <c r="N991" s="12">
        <f t="shared" si="2257"/>
        <v>36.6</v>
      </c>
      <c r="O991" s="12">
        <f t="shared" si="2320"/>
        <v>0</v>
      </c>
      <c r="P991" s="12">
        <f t="shared" si="2320"/>
        <v>0</v>
      </c>
      <c r="Q991" s="12">
        <f t="shared" si="2320"/>
        <v>0</v>
      </c>
      <c r="R991" s="12">
        <f t="shared" si="2270"/>
        <v>36.6</v>
      </c>
      <c r="S991" s="12">
        <f t="shared" si="2271"/>
        <v>36.6</v>
      </c>
      <c r="T991" s="12">
        <f t="shared" si="2272"/>
        <v>36.6</v>
      </c>
      <c r="U991" s="12">
        <f t="shared" si="2321"/>
        <v>0</v>
      </c>
      <c r="V991" s="12">
        <f t="shared" si="2321"/>
        <v>0</v>
      </c>
      <c r="W991" s="12">
        <f t="shared" si="2252"/>
        <v>36.6</v>
      </c>
      <c r="X991" s="12">
        <f t="shared" si="2253"/>
        <v>36.6</v>
      </c>
      <c r="Y991" s="12">
        <f t="shared" si="2254"/>
        <v>36.6</v>
      </c>
      <c r="Z991" s="12">
        <f t="shared" si="2322"/>
        <v>0</v>
      </c>
      <c r="AA991" s="12">
        <f t="shared" si="2322"/>
        <v>0</v>
      </c>
      <c r="AB991" s="12">
        <f t="shared" si="2322"/>
        <v>0</v>
      </c>
      <c r="AC991" s="12">
        <f t="shared" si="2234"/>
        <v>36.6</v>
      </c>
      <c r="AD991" s="12">
        <f t="shared" si="2235"/>
        <v>36.6</v>
      </c>
      <c r="AE991" s="12">
        <f t="shared" si="2236"/>
        <v>36.6</v>
      </c>
      <c r="AF991" s="12">
        <f t="shared" si="2323"/>
        <v>0</v>
      </c>
      <c r="AG991" s="12">
        <f t="shared" si="2323"/>
        <v>0</v>
      </c>
      <c r="AH991" s="12">
        <f t="shared" si="2207"/>
        <v>36.6</v>
      </c>
      <c r="AI991" s="12">
        <f t="shared" si="2208"/>
        <v>36.6</v>
      </c>
      <c r="AJ991" s="12">
        <f t="shared" si="2209"/>
        <v>36.6</v>
      </c>
      <c r="AK991" s="12">
        <f t="shared" si="2324"/>
        <v>0</v>
      </c>
      <c r="AL991" s="12">
        <f t="shared" si="2324"/>
        <v>0</v>
      </c>
      <c r="AM991" s="12">
        <f t="shared" si="2324"/>
        <v>0</v>
      </c>
      <c r="AN991" s="12">
        <f t="shared" si="2285"/>
        <v>36.6</v>
      </c>
      <c r="AO991" s="12">
        <f t="shared" si="2286"/>
        <v>36.6</v>
      </c>
      <c r="AP991" s="12">
        <f t="shared" si="2287"/>
        <v>36.6</v>
      </c>
      <c r="AQ991" s="12">
        <f t="shared" si="2324"/>
        <v>0</v>
      </c>
      <c r="AR991" s="1"/>
    </row>
    <row r="992" spans="1:44" ht="15.75" customHeight="1" x14ac:dyDescent="0.25">
      <c r="A992" s="9" t="s">
        <v>29</v>
      </c>
      <c r="B992" s="11">
        <v>850</v>
      </c>
      <c r="C992" s="9" t="s">
        <v>186</v>
      </c>
      <c r="D992" s="9" t="s">
        <v>194</v>
      </c>
      <c r="E992" s="13" t="s">
        <v>400</v>
      </c>
      <c r="F992" s="12">
        <v>36.6</v>
      </c>
      <c r="G992" s="12">
        <v>36.6</v>
      </c>
      <c r="H992" s="12">
        <v>36.6</v>
      </c>
      <c r="I992" s="12"/>
      <c r="J992" s="12"/>
      <c r="K992" s="12"/>
      <c r="L992" s="12">
        <f t="shared" si="2255"/>
        <v>36.6</v>
      </c>
      <c r="M992" s="12">
        <f t="shared" si="2256"/>
        <v>36.6</v>
      </c>
      <c r="N992" s="12">
        <f t="shared" si="2257"/>
        <v>36.6</v>
      </c>
      <c r="O992" s="12"/>
      <c r="P992" s="12"/>
      <c r="Q992" s="12"/>
      <c r="R992" s="12">
        <f t="shared" si="2270"/>
        <v>36.6</v>
      </c>
      <c r="S992" s="12">
        <f t="shared" si="2271"/>
        <v>36.6</v>
      </c>
      <c r="T992" s="12">
        <f t="shared" si="2272"/>
        <v>36.6</v>
      </c>
      <c r="U992" s="12"/>
      <c r="V992" s="12"/>
      <c r="W992" s="12">
        <f t="shared" si="2252"/>
        <v>36.6</v>
      </c>
      <c r="X992" s="12">
        <f t="shared" si="2253"/>
        <v>36.6</v>
      </c>
      <c r="Y992" s="12">
        <f t="shared" si="2254"/>
        <v>36.6</v>
      </c>
      <c r="Z992" s="12"/>
      <c r="AA992" s="12"/>
      <c r="AB992" s="12"/>
      <c r="AC992" s="12">
        <f t="shared" si="2234"/>
        <v>36.6</v>
      </c>
      <c r="AD992" s="12">
        <f t="shared" si="2235"/>
        <v>36.6</v>
      </c>
      <c r="AE992" s="12">
        <f t="shared" si="2236"/>
        <v>36.6</v>
      </c>
      <c r="AF992" s="12"/>
      <c r="AG992" s="12"/>
      <c r="AH992" s="12">
        <f t="shared" si="2207"/>
        <v>36.6</v>
      </c>
      <c r="AI992" s="12">
        <f t="shared" si="2208"/>
        <v>36.6</v>
      </c>
      <c r="AJ992" s="12">
        <f t="shared" si="2209"/>
        <v>36.6</v>
      </c>
      <c r="AK992" s="12"/>
      <c r="AL992" s="12"/>
      <c r="AM992" s="12"/>
      <c r="AN992" s="12">
        <f t="shared" si="2285"/>
        <v>36.6</v>
      </c>
      <c r="AO992" s="12">
        <f t="shared" si="2286"/>
        <v>36.6</v>
      </c>
      <c r="AP992" s="12">
        <f t="shared" si="2287"/>
        <v>36.6</v>
      </c>
      <c r="AQ992" s="12"/>
      <c r="AR992" s="1"/>
    </row>
    <row r="993" spans="1:44" ht="63" customHeight="1" x14ac:dyDescent="0.25">
      <c r="A993" s="9" t="s">
        <v>275</v>
      </c>
      <c r="B993" s="11"/>
      <c r="C993" s="9"/>
      <c r="D993" s="9"/>
      <c r="E993" s="13" t="s">
        <v>516</v>
      </c>
      <c r="F993" s="12">
        <f t="shared" ref="F993:K993" si="2325">F994+F998</f>
        <v>43763.1</v>
      </c>
      <c r="G993" s="12">
        <f t="shared" si="2325"/>
        <v>30267.1</v>
      </c>
      <c r="H993" s="12">
        <f t="shared" si="2325"/>
        <v>30267.1</v>
      </c>
      <c r="I993" s="12">
        <f t="shared" si="2325"/>
        <v>0</v>
      </c>
      <c r="J993" s="12">
        <f t="shared" si="2325"/>
        <v>0</v>
      </c>
      <c r="K993" s="12">
        <f t="shared" si="2325"/>
        <v>0</v>
      </c>
      <c r="L993" s="12">
        <f t="shared" si="2255"/>
        <v>43763.1</v>
      </c>
      <c r="M993" s="12">
        <f t="shared" si="2256"/>
        <v>30267.1</v>
      </c>
      <c r="N993" s="12">
        <f t="shared" si="2257"/>
        <v>30267.1</v>
      </c>
      <c r="O993" s="12">
        <f t="shared" ref="O993:Q993" si="2326">O994+O998</f>
        <v>0</v>
      </c>
      <c r="P993" s="12">
        <f t="shared" si="2326"/>
        <v>0</v>
      </c>
      <c r="Q993" s="12">
        <f t="shared" si="2326"/>
        <v>0</v>
      </c>
      <c r="R993" s="12">
        <f t="shared" si="2270"/>
        <v>43763.1</v>
      </c>
      <c r="S993" s="12">
        <f t="shared" si="2271"/>
        <v>30267.1</v>
      </c>
      <c r="T993" s="12">
        <f t="shared" si="2272"/>
        <v>30267.1</v>
      </c>
      <c r="U993" s="12">
        <f t="shared" ref="U993:V993" si="2327">U994+U998</f>
        <v>0</v>
      </c>
      <c r="V993" s="12">
        <f t="shared" si="2327"/>
        <v>0</v>
      </c>
      <c r="W993" s="12">
        <f t="shared" si="2252"/>
        <v>43763.1</v>
      </c>
      <c r="X993" s="12">
        <f t="shared" si="2253"/>
        <v>30267.1</v>
      </c>
      <c r="Y993" s="12">
        <f t="shared" si="2254"/>
        <v>30267.1</v>
      </c>
      <c r="Z993" s="12">
        <f t="shared" ref="Z993:AB993" si="2328">Z994+Z998</f>
        <v>0</v>
      </c>
      <c r="AA993" s="12">
        <f t="shared" si="2328"/>
        <v>0</v>
      </c>
      <c r="AB993" s="12">
        <f t="shared" si="2328"/>
        <v>0</v>
      </c>
      <c r="AC993" s="12">
        <f t="shared" si="2234"/>
        <v>43763.1</v>
      </c>
      <c r="AD993" s="12">
        <f t="shared" si="2235"/>
        <v>30267.1</v>
      </c>
      <c r="AE993" s="12">
        <f t="shared" si="2236"/>
        <v>30267.1</v>
      </c>
      <c r="AF993" s="12">
        <f t="shared" ref="AF993:AG993" si="2329">AF994+AF998</f>
        <v>0</v>
      </c>
      <c r="AG993" s="12">
        <f t="shared" si="2329"/>
        <v>0</v>
      </c>
      <c r="AH993" s="12">
        <f t="shared" si="2207"/>
        <v>43763.1</v>
      </c>
      <c r="AI993" s="12">
        <f t="shared" si="2208"/>
        <v>30267.1</v>
      </c>
      <c r="AJ993" s="12">
        <f t="shared" si="2209"/>
        <v>30267.1</v>
      </c>
      <c r="AK993" s="12">
        <f t="shared" ref="AK993:AQ993" si="2330">AK994+AK998</f>
        <v>-1.95</v>
      </c>
      <c r="AL993" s="12">
        <f t="shared" ref="AL993:AM993" si="2331">AL994+AL998</f>
        <v>0</v>
      </c>
      <c r="AM993" s="12">
        <f t="shared" si="2331"/>
        <v>0</v>
      </c>
      <c r="AN993" s="12">
        <f t="shared" si="2285"/>
        <v>43761.15</v>
      </c>
      <c r="AO993" s="12">
        <f t="shared" si="2286"/>
        <v>30267.1</v>
      </c>
      <c r="AP993" s="12">
        <f t="shared" si="2287"/>
        <v>30267.1</v>
      </c>
      <c r="AQ993" s="12">
        <f t="shared" si="2330"/>
        <v>0</v>
      </c>
      <c r="AR993" s="1"/>
    </row>
    <row r="994" spans="1:44" ht="47.25" customHeight="1" x14ac:dyDescent="0.25">
      <c r="A994" s="9" t="s">
        <v>31</v>
      </c>
      <c r="B994" s="11"/>
      <c r="C994" s="9"/>
      <c r="D994" s="9"/>
      <c r="E994" s="13" t="s">
        <v>696</v>
      </c>
      <c r="F994" s="12">
        <f t="shared" ref="F994:K996" si="2332">F995</f>
        <v>4508</v>
      </c>
      <c r="G994" s="12">
        <f t="shared" si="2332"/>
        <v>4508</v>
      </c>
      <c r="H994" s="12">
        <f t="shared" si="2332"/>
        <v>4508</v>
      </c>
      <c r="I994" s="12">
        <f t="shared" si="2332"/>
        <v>0</v>
      </c>
      <c r="J994" s="12">
        <f t="shared" si="2332"/>
        <v>0</v>
      </c>
      <c r="K994" s="12">
        <f t="shared" si="2332"/>
        <v>0</v>
      </c>
      <c r="L994" s="12">
        <f t="shared" si="2255"/>
        <v>4508</v>
      </c>
      <c r="M994" s="12">
        <f t="shared" si="2256"/>
        <v>4508</v>
      </c>
      <c r="N994" s="12">
        <f t="shared" si="2257"/>
        <v>4508</v>
      </c>
      <c r="O994" s="12">
        <f t="shared" ref="O994:Q996" si="2333">O995</f>
        <v>0</v>
      </c>
      <c r="P994" s="12">
        <f t="shared" si="2333"/>
        <v>0</v>
      </c>
      <c r="Q994" s="12">
        <f t="shared" si="2333"/>
        <v>0</v>
      </c>
      <c r="R994" s="12">
        <f t="shared" si="2270"/>
        <v>4508</v>
      </c>
      <c r="S994" s="12">
        <f t="shared" si="2271"/>
        <v>4508</v>
      </c>
      <c r="T994" s="12">
        <f t="shared" si="2272"/>
        <v>4508</v>
      </c>
      <c r="U994" s="12">
        <f t="shared" ref="U994:V996" si="2334">U995</f>
        <v>0</v>
      </c>
      <c r="V994" s="12">
        <f t="shared" si="2334"/>
        <v>0</v>
      </c>
      <c r="W994" s="12">
        <f t="shared" si="2252"/>
        <v>4508</v>
      </c>
      <c r="X994" s="12">
        <f t="shared" si="2253"/>
        <v>4508</v>
      </c>
      <c r="Y994" s="12">
        <f t="shared" si="2254"/>
        <v>4508</v>
      </c>
      <c r="Z994" s="12">
        <f t="shared" ref="Z994:AB996" si="2335">Z995</f>
        <v>0</v>
      </c>
      <c r="AA994" s="12">
        <f t="shared" si="2335"/>
        <v>0</v>
      </c>
      <c r="AB994" s="12">
        <f t="shared" si="2335"/>
        <v>0</v>
      </c>
      <c r="AC994" s="12">
        <f t="shared" si="2234"/>
        <v>4508</v>
      </c>
      <c r="AD994" s="12">
        <f t="shared" si="2235"/>
        <v>4508</v>
      </c>
      <c r="AE994" s="12">
        <f t="shared" si="2236"/>
        <v>4508</v>
      </c>
      <c r="AF994" s="12">
        <f t="shared" ref="AF994:AG996" si="2336">AF995</f>
        <v>0</v>
      </c>
      <c r="AG994" s="12">
        <f t="shared" si="2336"/>
        <v>0</v>
      </c>
      <c r="AH994" s="12">
        <f t="shared" si="2207"/>
        <v>4508</v>
      </c>
      <c r="AI994" s="12">
        <f t="shared" si="2208"/>
        <v>4508</v>
      </c>
      <c r="AJ994" s="12">
        <f t="shared" si="2209"/>
        <v>4508</v>
      </c>
      <c r="AK994" s="12">
        <f t="shared" ref="AK994:AQ996" si="2337">AK995</f>
        <v>-1.95</v>
      </c>
      <c r="AL994" s="12">
        <f t="shared" si="2337"/>
        <v>0</v>
      </c>
      <c r="AM994" s="12">
        <f t="shared" si="2337"/>
        <v>0</v>
      </c>
      <c r="AN994" s="12">
        <f t="shared" si="2285"/>
        <v>4506.05</v>
      </c>
      <c r="AO994" s="12">
        <f t="shared" si="2286"/>
        <v>4508</v>
      </c>
      <c r="AP994" s="12">
        <f t="shared" si="2287"/>
        <v>4508</v>
      </c>
      <c r="AQ994" s="12">
        <f t="shared" si="2337"/>
        <v>0</v>
      </c>
      <c r="AR994" s="1"/>
    </row>
    <row r="995" spans="1:44" ht="47.25" customHeight="1" x14ac:dyDescent="0.25">
      <c r="A995" s="9" t="s">
        <v>31</v>
      </c>
      <c r="B995" s="11">
        <v>200</v>
      </c>
      <c r="C995" s="9"/>
      <c r="D995" s="9"/>
      <c r="E995" s="13" t="s">
        <v>426</v>
      </c>
      <c r="F995" s="12">
        <f t="shared" si="2332"/>
        <v>4508</v>
      </c>
      <c r="G995" s="12">
        <f t="shared" si="2332"/>
        <v>4508</v>
      </c>
      <c r="H995" s="12">
        <f t="shared" si="2332"/>
        <v>4508</v>
      </c>
      <c r="I995" s="12">
        <f t="shared" si="2332"/>
        <v>0</v>
      </c>
      <c r="J995" s="12">
        <f t="shared" si="2332"/>
        <v>0</v>
      </c>
      <c r="K995" s="12">
        <f t="shared" si="2332"/>
        <v>0</v>
      </c>
      <c r="L995" s="12">
        <f t="shared" si="2255"/>
        <v>4508</v>
      </c>
      <c r="M995" s="12">
        <f t="shared" si="2256"/>
        <v>4508</v>
      </c>
      <c r="N995" s="12">
        <f t="shared" si="2257"/>
        <v>4508</v>
      </c>
      <c r="O995" s="12">
        <f t="shared" si="2333"/>
        <v>0</v>
      </c>
      <c r="P995" s="12">
        <f t="shared" si="2333"/>
        <v>0</v>
      </c>
      <c r="Q995" s="12">
        <f t="shared" si="2333"/>
        <v>0</v>
      </c>
      <c r="R995" s="12">
        <f t="shared" si="2270"/>
        <v>4508</v>
      </c>
      <c r="S995" s="12">
        <f t="shared" si="2271"/>
        <v>4508</v>
      </c>
      <c r="T995" s="12">
        <f t="shared" si="2272"/>
        <v>4508</v>
      </c>
      <c r="U995" s="12">
        <f t="shared" si="2334"/>
        <v>0</v>
      </c>
      <c r="V995" s="12">
        <f t="shared" si="2334"/>
        <v>0</v>
      </c>
      <c r="W995" s="12">
        <f t="shared" si="2252"/>
        <v>4508</v>
      </c>
      <c r="X995" s="12">
        <f t="shared" si="2253"/>
        <v>4508</v>
      </c>
      <c r="Y995" s="12">
        <f t="shared" si="2254"/>
        <v>4508</v>
      </c>
      <c r="Z995" s="12">
        <f t="shared" si="2335"/>
        <v>0</v>
      </c>
      <c r="AA995" s="12">
        <f t="shared" si="2335"/>
        <v>0</v>
      </c>
      <c r="AB995" s="12">
        <f t="shared" si="2335"/>
        <v>0</v>
      </c>
      <c r="AC995" s="12">
        <f t="shared" si="2234"/>
        <v>4508</v>
      </c>
      <c r="AD995" s="12">
        <f t="shared" si="2235"/>
        <v>4508</v>
      </c>
      <c r="AE995" s="12">
        <f t="shared" si="2236"/>
        <v>4508</v>
      </c>
      <c r="AF995" s="12">
        <f t="shared" si="2336"/>
        <v>0</v>
      </c>
      <c r="AG995" s="12">
        <f t="shared" si="2336"/>
        <v>0</v>
      </c>
      <c r="AH995" s="12">
        <f t="shared" si="2207"/>
        <v>4508</v>
      </c>
      <c r="AI995" s="12">
        <f t="shared" si="2208"/>
        <v>4508</v>
      </c>
      <c r="AJ995" s="12">
        <f t="shared" si="2209"/>
        <v>4508</v>
      </c>
      <c r="AK995" s="12">
        <f t="shared" si="2337"/>
        <v>-1.95</v>
      </c>
      <c r="AL995" s="12">
        <f t="shared" si="2337"/>
        <v>0</v>
      </c>
      <c r="AM995" s="12">
        <f t="shared" si="2337"/>
        <v>0</v>
      </c>
      <c r="AN995" s="12">
        <f t="shared" si="2285"/>
        <v>4506.05</v>
      </c>
      <c r="AO995" s="12">
        <f t="shared" si="2286"/>
        <v>4508</v>
      </c>
      <c r="AP995" s="12">
        <f t="shared" si="2287"/>
        <v>4508</v>
      </c>
      <c r="AQ995" s="12">
        <f t="shared" si="2337"/>
        <v>0</v>
      </c>
      <c r="AR995" s="1"/>
    </row>
    <row r="996" spans="1:44" ht="47.25" customHeight="1" x14ac:dyDescent="0.25">
      <c r="A996" s="9" t="s">
        <v>31</v>
      </c>
      <c r="B996" s="11">
        <v>240</v>
      </c>
      <c r="C996" s="9"/>
      <c r="D996" s="9"/>
      <c r="E996" s="13" t="s">
        <v>427</v>
      </c>
      <c r="F996" s="12">
        <f t="shared" si="2332"/>
        <v>4508</v>
      </c>
      <c r="G996" s="12">
        <f t="shared" si="2332"/>
        <v>4508</v>
      </c>
      <c r="H996" s="12">
        <f t="shared" si="2332"/>
        <v>4508</v>
      </c>
      <c r="I996" s="12">
        <f t="shared" si="2332"/>
        <v>0</v>
      </c>
      <c r="J996" s="12">
        <f t="shared" si="2332"/>
        <v>0</v>
      </c>
      <c r="K996" s="12">
        <f t="shared" si="2332"/>
        <v>0</v>
      </c>
      <c r="L996" s="12">
        <f t="shared" si="2255"/>
        <v>4508</v>
      </c>
      <c r="M996" s="12">
        <f t="shared" si="2256"/>
        <v>4508</v>
      </c>
      <c r="N996" s="12">
        <f t="shared" si="2257"/>
        <v>4508</v>
      </c>
      <c r="O996" s="12">
        <f t="shared" si="2333"/>
        <v>0</v>
      </c>
      <c r="P996" s="12">
        <f t="shared" si="2333"/>
        <v>0</v>
      </c>
      <c r="Q996" s="12">
        <f t="shared" si="2333"/>
        <v>0</v>
      </c>
      <c r="R996" s="12">
        <f t="shared" si="2270"/>
        <v>4508</v>
      </c>
      <c r="S996" s="12">
        <f t="shared" si="2271"/>
        <v>4508</v>
      </c>
      <c r="T996" s="12">
        <f t="shared" si="2272"/>
        <v>4508</v>
      </c>
      <c r="U996" s="12">
        <f t="shared" si="2334"/>
        <v>0</v>
      </c>
      <c r="V996" s="12">
        <f t="shared" si="2334"/>
        <v>0</v>
      </c>
      <c r="W996" s="12">
        <f t="shared" si="2252"/>
        <v>4508</v>
      </c>
      <c r="X996" s="12">
        <f t="shared" si="2253"/>
        <v>4508</v>
      </c>
      <c r="Y996" s="12">
        <f t="shared" si="2254"/>
        <v>4508</v>
      </c>
      <c r="Z996" s="12">
        <f t="shared" si="2335"/>
        <v>0</v>
      </c>
      <c r="AA996" s="12">
        <f t="shared" si="2335"/>
        <v>0</v>
      </c>
      <c r="AB996" s="12">
        <f t="shared" si="2335"/>
        <v>0</v>
      </c>
      <c r="AC996" s="12">
        <f t="shared" si="2234"/>
        <v>4508</v>
      </c>
      <c r="AD996" s="12">
        <f t="shared" si="2235"/>
        <v>4508</v>
      </c>
      <c r="AE996" s="12">
        <f t="shared" si="2236"/>
        <v>4508</v>
      </c>
      <c r="AF996" s="12">
        <f t="shared" si="2336"/>
        <v>0</v>
      </c>
      <c r="AG996" s="12">
        <f t="shared" si="2336"/>
        <v>0</v>
      </c>
      <c r="AH996" s="12">
        <f t="shared" si="2207"/>
        <v>4508</v>
      </c>
      <c r="AI996" s="12">
        <f t="shared" si="2208"/>
        <v>4508</v>
      </c>
      <c r="AJ996" s="12">
        <f t="shared" si="2209"/>
        <v>4508</v>
      </c>
      <c r="AK996" s="12">
        <f t="shared" si="2337"/>
        <v>-1.95</v>
      </c>
      <c r="AL996" s="12">
        <f t="shared" si="2337"/>
        <v>0</v>
      </c>
      <c r="AM996" s="12">
        <f t="shared" si="2337"/>
        <v>0</v>
      </c>
      <c r="AN996" s="12">
        <f t="shared" si="2285"/>
        <v>4506.05</v>
      </c>
      <c r="AO996" s="12">
        <f t="shared" si="2286"/>
        <v>4508</v>
      </c>
      <c r="AP996" s="12">
        <f t="shared" si="2287"/>
        <v>4508</v>
      </c>
      <c r="AQ996" s="12">
        <f t="shared" si="2337"/>
        <v>0</v>
      </c>
      <c r="AR996" s="1"/>
    </row>
    <row r="997" spans="1:44" ht="15.75" customHeight="1" x14ac:dyDescent="0.25">
      <c r="A997" s="9" t="s">
        <v>31</v>
      </c>
      <c r="B997" s="11">
        <v>240</v>
      </c>
      <c r="C997" s="9" t="s">
        <v>186</v>
      </c>
      <c r="D997" s="9" t="s">
        <v>192</v>
      </c>
      <c r="E997" s="13" t="s">
        <v>401</v>
      </c>
      <c r="F997" s="12">
        <v>4508</v>
      </c>
      <c r="G997" s="12">
        <v>4508</v>
      </c>
      <c r="H997" s="12">
        <v>4508</v>
      </c>
      <c r="I997" s="12"/>
      <c r="J997" s="12"/>
      <c r="K997" s="12"/>
      <c r="L997" s="12">
        <f t="shared" si="2255"/>
        <v>4508</v>
      </c>
      <c r="M997" s="12">
        <f t="shared" si="2256"/>
        <v>4508</v>
      </c>
      <c r="N997" s="12">
        <f t="shared" si="2257"/>
        <v>4508</v>
      </c>
      <c r="O997" s="12"/>
      <c r="P997" s="12"/>
      <c r="Q997" s="12"/>
      <c r="R997" s="12">
        <f t="shared" si="2270"/>
        <v>4508</v>
      </c>
      <c r="S997" s="12">
        <f t="shared" si="2271"/>
        <v>4508</v>
      </c>
      <c r="T997" s="12">
        <f t="shared" si="2272"/>
        <v>4508</v>
      </c>
      <c r="U997" s="12"/>
      <c r="V997" s="12"/>
      <c r="W997" s="12">
        <f t="shared" si="2252"/>
        <v>4508</v>
      </c>
      <c r="X997" s="12">
        <f t="shared" si="2253"/>
        <v>4508</v>
      </c>
      <c r="Y997" s="12">
        <f t="shared" si="2254"/>
        <v>4508</v>
      </c>
      <c r="Z997" s="12"/>
      <c r="AA997" s="12"/>
      <c r="AB997" s="12"/>
      <c r="AC997" s="12">
        <f t="shared" si="2234"/>
        <v>4508</v>
      </c>
      <c r="AD997" s="12">
        <f t="shared" si="2235"/>
        <v>4508</v>
      </c>
      <c r="AE997" s="12">
        <f t="shared" si="2236"/>
        <v>4508</v>
      </c>
      <c r="AF997" s="12"/>
      <c r="AG997" s="12"/>
      <c r="AH997" s="12">
        <f t="shared" si="2207"/>
        <v>4508</v>
      </c>
      <c r="AI997" s="12">
        <f t="shared" si="2208"/>
        <v>4508</v>
      </c>
      <c r="AJ997" s="12">
        <f t="shared" si="2209"/>
        <v>4508</v>
      </c>
      <c r="AK997" s="12">
        <v>-1.95</v>
      </c>
      <c r="AL997" s="12"/>
      <c r="AM997" s="12"/>
      <c r="AN997" s="12">
        <f t="shared" si="2285"/>
        <v>4506.05</v>
      </c>
      <c r="AO997" s="12">
        <f t="shared" si="2286"/>
        <v>4508</v>
      </c>
      <c r="AP997" s="12">
        <f t="shared" si="2287"/>
        <v>4508</v>
      </c>
      <c r="AQ997" s="12"/>
      <c r="AR997" s="1"/>
    </row>
    <row r="998" spans="1:44" ht="15.75" customHeight="1" x14ac:dyDescent="0.25">
      <c r="A998" s="9" t="s">
        <v>30</v>
      </c>
      <c r="B998" s="11"/>
      <c r="C998" s="9"/>
      <c r="D998" s="9"/>
      <c r="E998" s="13" t="s">
        <v>517</v>
      </c>
      <c r="F998" s="12">
        <f t="shared" ref="F998:K1000" si="2338">F999</f>
        <v>39255.1</v>
      </c>
      <c r="G998" s="12">
        <f t="shared" si="2338"/>
        <v>25759.1</v>
      </c>
      <c r="H998" s="12">
        <f t="shared" si="2338"/>
        <v>25759.1</v>
      </c>
      <c r="I998" s="12">
        <f t="shared" si="2338"/>
        <v>0</v>
      </c>
      <c r="J998" s="12">
        <f t="shared" si="2338"/>
        <v>0</v>
      </c>
      <c r="K998" s="12">
        <f t="shared" si="2338"/>
        <v>0</v>
      </c>
      <c r="L998" s="12">
        <f t="shared" si="2255"/>
        <v>39255.1</v>
      </c>
      <c r="M998" s="12">
        <f t="shared" si="2256"/>
        <v>25759.1</v>
      </c>
      <c r="N998" s="12">
        <f t="shared" si="2257"/>
        <v>25759.1</v>
      </c>
      <c r="O998" s="12">
        <f t="shared" ref="O998:Q1000" si="2339">O999</f>
        <v>0</v>
      </c>
      <c r="P998" s="12">
        <f t="shared" si="2339"/>
        <v>0</v>
      </c>
      <c r="Q998" s="12">
        <f t="shared" si="2339"/>
        <v>0</v>
      </c>
      <c r="R998" s="12">
        <f t="shared" si="2270"/>
        <v>39255.1</v>
      </c>
      <c r="S998" s="12">
        <f t="shared" si="2271"/>
        <v>25759.1</v>
      </c>
      <c r="T998" s="12">
        <f t="shared" si="2272"/>
        <v>25759.1</v>
      </c>
      <c r="U998" s="12">
        <f t="shared" ref="U998:V1000" si="2340">U999</f>
        <v>0</v>
      </c>
      <c r="V998" s="12">
        <f t="shared" si="2340"/>
        <v>0</v>
      </c>
      <c r="W998" s="12">
        <f t="shared" si="2252"/>
        <v>39255.1</v>
      </c>
      <c r="X998" s="12">
        <f t="shared" si="2253"/>
        <v>25759.1</v>
      </c>
      <c r="Y998" s="12">
        <f t="shared" si="2254"/>
        <v>25759.1</v>
      </c>
      <c r="Z998" s="12">
        <f t="shared" ref="Z998:AB1000" si="2341">Z999</f>
        <v>0</v>
      </c>
      <c r="AA998" s="12">
        <f t="shared" si="2341"/>
        <v>0</v>
      </c>
      <c r="AB998" s="12">
        <f t="shared" si="2341"/>
        <v>0</v>
      </c>
      <c r="AC998" s="12">
        <f t="shared" si="2234"/>
        <v>39255.1</v>
      </c>
      <c r="AD998" s="12">
        <f t="shared" si="2235"/>
        <v>25759.1</v>
      </c>
      <c r="AE998" s="12">
        <f t="shared" si="2236"/>
        <v>25759.1</v>
      </c>
      <c r="AF998" s="12">
        <f t="shared" ref="AF998:AG1000" si="2342">AF999</f>
        <v>0</v>
      </c>
      <c r="AG998" s="12">
        <f t="shared" si="2342"/>
        <v>0</v>
      </c>
      <c r="AH998" s="12">
        <f t="shared" si="2207"/>
        <v>39255.1</v>
      </c>
      <c r="AI998" s="12">
        <f t="shared" si="2208"/>
        <v>25759.1</v>
      </c>
      <c r="AJ998" s="12">
        <f t="shared" si="2209"/>
        <v>25759.1</v>
      </c>
      <c r="AK998" s="12">
        <f t="shared" ref="AK998:AQ1000" si="2343">AK999</f>
        <v>0</v>
      </c>
      <c r="AL998" s="12">
        <f t="shared" si="2343"/>
        <v>0</v>
      </c>
      <c r="AM998" s="12">
        <f t="shared" si="2343"/>
        <v>0</v>
      </c>
      <c r="AN998" s="12">
        <f t="shared" si="2285"/>
        <v>39255.1</v>
      </c>
      <c r="AO998" s="12">
        <f t="shared" si="2286"/>
        <v>25759.1</v>
      </c>
      <c r="AP998" s="12">
        <f t="shared" si="2287"/>
        <v>25759.1</v>
      </c>
      <c r="AQ998" s="12">
        <f t="shared" si="2343"/>
        <v>0</v>
      </c>
      <c r="AR998" s="1"/>
    </row>
    <row r="999" spans="1:44" ht="47.25" customHeight="1" x14ac:dyDescent="0.25">
      <c r="A999" s="9" t="s">
        <v>30</v>
      </c>
      <c r="B999" s="11">
        <v>200</v>
      </c>
      <c r="C999" s="9"/>
      <c r="D999" s="9"/>
      <c r="E999" s="13" t="s">
        <v>426</v>
      </c>
      <c r="F999" s="12">
        <f t="shared" si="2338"/>
        <v>39255.1</v>
      </c>
      <c r="G999" s="12">
        <f t="shared" si="2338"/>
        <v>25759.1</v>
      </c>
      <c r="H999" s="12">
        <f t="shared" si="2338"/>
        <v>25759.1</v>
      </c>
      <c r="I999" s="12">
        <f t="shared" si="2338"/>
        <v>0</v>
      </c>
      <c r="J999" s="12">
        <f t="shared" si="2338"/>
        <v>0</v>
      </c>
      <c r="K999" s="12">
        <f t="shared" si="2338"/>
        <v>0</v>
      </c>
      <c r="L999" s="12">
        <f t="shared" si="2255"/>
        <v>39255.1</v>
      </c>
      <c r="M999" s="12">
        <f t="shared" si="2256"/>
        <v>25759.1</v>
      </c>
      <c r="N999" s="12">
        <f t="shared" si="2257"/>
        <v>25759.1</v>
      </c>
      <c r="O999" s="12">
        <f t="shared" si="2339"/>
        <v>0</v>
      </c>
      <c r="P999" s="12">
        <f t="shared" si="2339"/>
        <v>0</v>
      </c>
      <c r="Q999" s="12">
        <f t="shared" si="2339"/>
        <v>0</v>
      </c>
      <c r="R999" s="12">
        <f t="shared" si="2270"/>
        <v>39255.1</v>
      </c>
      <c r="S999" s="12">
        <f t="shared" si="2271"/>
        <v>25759.1</v>
      </c>
      <c r="T999" s="12">
        <f t="shared" si="2272"/>
        <v>25759.1</v>
      </c>
      <c r="U999" s="12">
        <f t="shared" si="2340"/>
        <v>0</v>
      </c>
      <c r="V999" s="12">
        <f t="shared" si="2340"/>
        <v>0</v>
      </c>
      <c r="W999" s="12">
        <f t="shared" si="2252"/>
        <v>39255.1</v>
      </c>
      <c r="X999" s="12">
        <f t="shared" si="2253"/>
        <v>25759.1</v>
      </c>
      <c r="Y999" s="12">
        <f t="shared" si="2254"/>
        <v>25759.1</v>
      </c>
      <c r="Z999" s="12">
        <f t="shared" si="2341"/>
        <v>0</v>
      </c>
      <c r="AA999" s="12">
        <f t="shared" si="2341"/>
        <v>0</v>
      </c>
      <c r="AB999" s="12">
        <f t="shared" si="2341"/>
        <v>0</v>
      </c>
      <c r="AC999" s="12">
        <f t="shared" si="2234"/>
        <v>39255.1</v>
      </c>
      <c r="AD999" s="12">
        <f t="shared" si="2235"/>
        <v>25759.1</v>
      </c>
      <c r="AE999" s="12">
        <f t="shared" si="2236"/>
        <v>25759.1</v>
      </c>
      <c r="AF999" s="12">
        <f t="shared" si="2342"/>
        <v>0</v>
      </c>
      <c r="AG999" s="12">
        <f t="shared" si="2342"/>
        <v>0</v>
      </c>
      <c r="AH999" s="12">
        <f t="shared" si="2207"/>
        <v>39255.1</v>
      </c>
      <c r="AI999" s="12">
        <f t="shared" si="2208"/>
        <v>25759.1</v>
      </c>
      <c r="AJ999" s="12">
        <f t="shared" si="2209"/>
        <v>25759.1</v>
      </c>
      <c r="AK999" s="12">
        <f t="shared" si="2343"/>
        <v>0</v>
      </c>
      <c r="AL999" s="12">
        <f t="shared" si="2343"/>
        <v>0</v>
      </c>
      <c r="AM999" s="12">
        <f t="shared" si="2343"/>
        <v>0</v>
      </c>
      <c r="AN999" s="12">
        <f t="shared" si="2285"/>
        <v>39255.1</v>
      </c>
      <c r="AO999" s="12">
        <f t="shared" si="2286"/>
        <v>25759.1</v>
      </c>
      <c r="AP999" s="12">
        <f t="shared" si="2287"/>
        <v>25759.1</v>
      </c>
      <c r="AQ999" s="12">
        <f t="shared" si="2343"/>
        <v>0</v>
      </c>
      <c r="AR999" s="1"/>
    </row>
    <row r="1000" spans="1:44" ht="47.25" customHeight="1" x14ac:dyDescent="0.25">
      <c r="A1000" s="9" t="s">
        <v>30</v>
      </c>
      <c r="B1000" s="11">
        <v>240</v>
      </c>
      <c r="C1000" s="9"/>
      <c r="D1000" s="9"/>
      <c r="E1000" s="13" t="s">
        <v>427</v>
      </c>
      <c r="F1000" s="12">
        <f t="shared" si="2338"/>
        <v>39255.1</v>
      </c>
      <c r="G1000" s="12">
        <f t="shared" si="2338"/>
        <v>25759.1</v>
      </c>
      <c r="H1000" s="12">
        <f t="shared" si="2338"/>
        <v>25759.1</v>
      </c>
      <c r="I1000" s="12">
        <f t="shared" si="2338"/>
        <v>0</v>
      </c>
      <c r="J1000" s="12">
        <f t="shared" si="2338"/>
        <v>0</v>
      </c>
      <c r="K1000" s="12">
        <f t="shared" si="2338"/>
        <v>0</v>
      </c>
      <c r="L1000" s="12">
        <f t="shared" si="2255"/>
        <v>39255.1</v>
      </c>
      <c r="M1000" s="12">
        <f t="shared" si="2256"/>
        <v>25759.1</v>
      </c>
      <c r="N1000" s="12">
        <f t="shared" si="2257"/>
        <v>25759.1</v>
      </c>
      <c r="O1000" s="12">
        <f t="shared" si="2339"/>
        <v>0</v>
      </c>
      <c r="P1000" s="12">
        <f t="shared" si="2339"/>
        <v>0</v>
      </c>
      <c r="Q1000" s="12">
        <f t="shared" si="2339"/>
        <v>0</v>
      </c>
      <c r="R1000" s="12">
        <f t="shared" si="2270"/>
        <v>39255.1</v>
      </c>
      <c r="S1000" s="12">
        <f t="shared" si="2271"/>
        <v>25759.1</v>
      </c>
      <c r="T1000" s="12">
        <f t="shared" si="2272"/>
        <v>25759.1</v>
      </c>
      <c r="U1000" s="12">
        <f t="shared" si="2340"/>
        <v>0</v>
      </c>
      <c r="V1000" s="12">
        <f t="shared" si="2340"/>
        <v>0</v>
      </c>
      <c r="W1000" s="12">
        <f t="shared" si="2252"/>
        <v>39255.1</v>
      </c>
      <c r="X1000" s="12">
        <f t="shared" si="2253"/>
        <v>25759.1</v>
      </c>
      <c r="Y1000" s="12">
        <f t="shared" si="2254"/>
        <v>25759.1</v>
      </c>
      <c r="Z1000" s="12">
        <f t="shared" si="2341"/>
        <v>0</v>
      </c>
      <c r="AA1000" s="12">
        <f t="shared" si="2341"/>
        <v>0</v>
      </c>
      <c r="AB1000" s="12">
        <f t="shared" si="2341"/>
        <v>0</v>
      </c>
      <c r="AC1000" s="12">
        <f t="shared" si="2234"/>
        <v>39255.1</v>
      </c>
      <c r="AD1000" s="12">
        <f t="shared" si="2235"/>
        <v>25759.1</v>
      </c>
      <c r="AE1000" s="12">
        <f t="shared" si="2236"/>
        <v>25759.1</v>
      </c>
      <c r="AF1000" s="12">
        <f t="shared" si="2342"/>
        <v>0</v>
      </c>
      <c r="AG1000" s="12">
        <f t="shared" si="2342"/>
        <v>0</v>
      </c>
      <c r="AH1000" s="12">
        <f t="shared" si="2207"/>
        <v>39255.1</v>
      </c>
      <c r="AI1000" s="12">
        <f t="shared" si="2208"/>
        <v>25759.1</v>
      </c>
      <c r="AJ1000" s="12">
        <f t="shared" si="2209"/>
        <v>25759.1</v>
      </c>
      <c r="AK1000" s="12">
        <f t="shared" si="2343"/>
        <v>0</v>
      </c>
      <c r="AL1000" s="12">
        <f t="shared" si="2343"/>
        <v>0</v>
      </c>
      <c r="AM1000" s="12">
        <f t="shared" si="2343"/>
        <v>0</v>
      </c>
      <c r="AN1000" s="12">
        <f t="shared" si="2285"/>
        <v>39255.1</v>
      </c>
      <c r="AO1000" s="12">
        <f t="shared" si="2286"/>
        <v>25759.1</v>
      </c>
      <c r="AP1000" s="12">
        <f t="shared" si="2287"/>
        <v>25759.1</v>
      </c>
      <c r="AQ1000" s="12">
        <f t="shared" si="2343"/>
        <v>0</v>
      </c>
      <c r="AR1000" s="1"/>
    </row>
    <row r="1001" spans="1:44" ht="15.75" customHeight="1" x14ac:dyDescent="0.25">
      <c r="A1001" s="9" t="s">
        <v>30</v>
      </c>
      <c r="B1001" s="11">
        <v>240</v>
      </c>
      <c r="C1001" s="9" t="s">
        <v>186</v>
      </c>
      <c r="D1001" s="9" t="s">
        <v>192</v>
      </c>
      <c r="E1001" s="13" t="s">
        <v>401</v>
      </c>
      <c r="F1001" s="12">
        <v>39255.1</v>
      </c>
      <c r="G1001" s="12">
        <v>25759.1</v>
      </c>
      <c r="H1001" s="12">
        <v>25759.1</v>
      </c>
      <c r="I1001" s="12"/>
      <c r="J1001" s="12"/>
      <c r="K1001" s="12"/>
      <c r="L1001" s="12">
        <f t="shared" si="2255"/>
        <v>39255.1</v>
      </c>
      <c r="M1001" s="12">
        <f t="shared" si="2256"/>
        <v>25759.1</v>
      </c>
      <c r="N1001" s="12">
        <f t="shared" si="2257"/>
        <v>25759.1</v>
      </c>
      <c r="O1001" s="12"/>
      <c r="P1001" s="12"/>
      <c r="Q1001" s="12"/>
      <c r="R1001" s="12">
        <f t="shared" si="2270"/>
        <v>39255.1</v>
      </c>
      <c r="S1001" s="12">
        <f t="shared" si="2271"/>
        <v>25759.1</v>
      </c>
      <c r="T1001" s="12">
        <f t="shared" si="2272"/>
        <v>25759.1</v>
      </c>
      <c r="U1001" s="12"/>
      <c r="V1001" s="12"/>
      <c r="W1001" s="12">
        <f t="shared" si="2252"/>
        <v>39255.1</v>
      </c>
      <c r="X1001" s="12">
        <f t="shared" si="2253"/>
        <v>25759.1</v>
      </c>
      <c r="Y1001" s="12">
        <f t="shared" si="2254"/>
        <v>25759.1</v>
      </c>
      <c r="Z1001" s="12"/>
      <c r="AA1001" s="12"/>
      <c r="AB1001" s="12"/>
      <c r="AC1001" s="12">
        <f t="shared" si="2234"/>
        <v>39255.1</v>
      </c>
      <c r="AD1001" s="12">
        <f t="shared" si="2235"/>
        <v>25759.1</v>
      </c>
      <c r="AE1001" s="12">
        <f t="shared" si="2236"/>
        <v>25759.1</v>
      </c>
      <c r="AF1001" s="12"/>
      <c r="AG1001" s="12"/>
      <c r="AH1001" s="12">
        <f t="shared" si="2207"/>
        <v>39255.1</v>
      </c>
      <c r="AI1001" s="12">
        <f t="shared" si="2208"/>
        <v>25759.1</v>
      </c>
      <c r="AJ1001" s="12">
        <f t="shared" si="2209"/>
        <v>25759.1</v>
      </c>
      <c r="AK1001" s="12"/>
      <c r="AL1001" s="12"/>
      <c r="AM1001" s="12"/>
      <c r="AN1001" s="12">
        <f t="shared" si="2285"/>
        <v>39255.1</v>
      </c>
      <c r="AO1001" s="12">
        <f t="shared" si="2286"/>
        <v>25759.1</v>
      </c>
      <c r="AP1001" s="12">
        <f t="shared" si="2287"/>
        <v>25759.1</v>
      </c>
      <c r="AQ1001" s="12"/>
      <c r="AR1001" s="1"/>
    </row>
    <row r="1002" spans="1:44" s="3" customFormat="1" ht="31.5" customHeight="1" x14ac:dyDescent="0.25">
      <c r="A1002" s="7" t="s">
        <v>276</v>
      </c>
      <c r="B1002" s="6"/>
      <c r="C1002" s="7"/>
      <c r="D1002" s="7"/>
      <c r="E1002" s="14" t="s">
        <v>518</v>
      </c>
      <c r="F1002" s="8">
        <f t="shared" ref="F1002:K1002" si="2344">F1003+F1022</f>
        <v>9493.2000000000007</v>
      </c>
      <c r="G1002" s="8">
        <f t="shared" si="2344"/>
        <v>9493.2000000000007</v>
      </c>
      <c r="H1002" s="8">
        <f t="shared" si="2344"/>
        <v>9493.2000000000007</v>
      </c>
      <c r="I1002" s="8">
        <f t="shared" si="2344"/>
        <v>1000</v>
      </c>
      <c r="J1002" s="8">
        <f t="shared" si="2344"/>
        <v>0</v>
      </c>
      <c r="K1002" s="8">
        <f t="shared" si="2344"/>
        <v>0</v>
      </c>
      <c r="L1002" s="8">
        <f t="shared" si="2255"/>
        <v>10493.2</v>
      </c>
      <c r="M1002" s="8">
        <f t="shared" si="2256"/>
        <v>9493.2000000000007</v>
      </c>
      <c r="N1002" s="8">
        <f t="shared" si="2257"/>
        <v>9493.2000000000007</v>
      </c>
      <c r="O1002" s="8">
        <f t="shared" ref="O1002:Q1002" si="2345">O1003+O1022</f>
        <v>0</v>
      </c>
      <c r="P1002" s="8">
        <f t="shared" si="2345"/>
        <v>0</v>
      </c>
      <c r="Q1002" s="8">
        <f t="shared" si="2345"/>
        <v>0</v>
      </c>
      <c r="R1002" s="12">
        <f t="shared" si="2270"/>
        <v>10493.2</v>
      </c>
      <c r="S1002" s="12">
        <f t="shared" si="2271"/>
        <v>9493.2000000000007</v>
      </c>
      <c r="T1002" s="12">
        <f t="shared" si="2272"/>
        <v>9493.2000000000007</v>
      </c>
      <c r="U1002" s="8">
        <f t="shared" ref="U1002:V1002" si="2346">U1003+U1022</f>
        <v>0</v>
      </c>
      <c r="V1002" s="8">
        <f t="shared" si="2346"/>
        <v>0</v>
      </c>
      <c r="W1002" s="12">
        <f t="shared" si="2252"/>
        <v>10493.2</v>
      </c>
      <c r="X1002" s="12">
        <f t="shared" si="2253"/>
        <v>9493.2000000000007</v>
      </c>
      <c r="Y1002" s="12">
        <f t="shared" si="2254"/>
        <v>9493.2000000000007</v>
      </c>
      <c r="Z1002" s="8">
        <f t="shared" ref="Z1002:AB1002" si="2347">Z1003+Z1022</f>
        <v>0</v>
      </c>
      <c r="AA1002" s="8">
        <f t="shared" si="2347"/>
        <v>0</v>
      </c>
      <c r="AB1002" s="8">
        <f t="shared" si="2347"/>
        <v>0</v>
      </c>
      <c r="AC1002" s="12">
        <f t="shared" si="2234"/>
        <v>10493.2</v>
      </c>
      <c r="AD1002" s="12">
        <f t="shared" si="2235"/>
        <v>9493.2000000000007</v>
      </c>
      <c r="AE1002" s="12">
        <f t="shared" si="2236"/>
        <v>9493.2000000000007</v>
      </c>
      <c r="AF1002" s="8">
        <f t="shared" ref="AF1002:AG1002" si="2348">AF1003+AF1022</f>
        <v>0</v>
      </c>
      <c r="AG1002" s="8">
        <f t="shared" si="2348"/>
        <v>0</v>
      </c>
      <c r="AH1002" s="8">
        <f t="shared" si="2207"/>
        <v>10493.2</v>
      </c>
      <c r="AI1002" s="8">
        <f t="shared" si="2208"/>
        <v>9493.2000000000007</v>
      </c>
      <c r="AJ1002" s="8">
        <f t="shared" si="2209"/>
        <v>9493.2000000000007</v>
      </c>
      <c r="AK1002" s="8">
        <f>AK1003+AK1022</f>
        <v>-243.79000000000002</v>
      </c>
      <c r="AL1002" s="8">
        <f>AL1003+AL1022</f>
        <v>0</v>
      </c>
      <c r="AM1002" s="8">
        <f>AM1003+AM1022</f>
        <v>0</v>
      </c>
      <c r="AN1002" s="8">
        <f t="shared" si="2285"/>
        <v>10249.41</v>
      </c>
      <c r="AO1002" s="8">
        <f t="shared" si="2286"/>
        <v>9493.2000000000007</v>
      </c>
      <c r="AP1002" s="8">
        <f t="shared" si="2287"/>
        <v>9493.2000000000007</v>
      </c>
      <c r="AQ1002" s="8">
        <f>AQ1003+AQ1022</f>
        <v>0</v>
      </c>
      <c r="AR1002" s="52"/>
    </row>
    <row r="1003" spans="1:44" s="26" customFormat="1" ht="63" customHeight="1" x14ac:dyDescent="0.25">
      <c r="A1003" s="27" t="s">
        <v>277</v>
      </c>
      <c r="B1003" s="28"/>
      <c r="C1003" s="27"/>
      <c r="D1003" s="27"/>
      <c r="E1003" s="23" t="s">
        <v>519</v>
      </c>
      <c r="F1003" s="29">
        <f t="shared" ref="F1003:K1003" si="2349">F1004+F1017</f>
        <v>6822.7000000000007</v>
      </c>
      <c r="G1003" s="29">
        <f t="shared" si="2349"/>
        <v>6822.7000000000007</v>
      </c>
      <c r="H1003" s="29">
        <f t="shared" si="2349"/>
        <v>6822.7000000000007</v>
      </c>
      <c r="I1003" s="29">
        <f t="shared" si="2349"/>
        <v>0</v>
      </c>
      <c r="J1003" s="29">
        <f t="shared" si="2349"/>
        <v>0</v>
      </c>
      <c r="K1003" s="29">
        <f t="shared" si="2349"/>
        <v>0</v>
      </c>
      <c r="L1003" s="29">
        <f t="shared" si="2255"/>
        <v>6822.7000000000007</v>
      </c>
      <c r="M1003" s="29">
        <f t="shared" si="2256"/>
        <v>6822.7000000000007</v>
      </c>
      <c r="N1003" s="29">
        <f t="shared" si="2257"/>
        <v>6822.7000000000007</v>
      </c>
      <c r="O1003" s="29">
        <f t="shared" ref="O1003:Q1003" si="2350">O1004+O1017</f>
        <v>0</v>
      </c>
      <c r="P1003" s="29">
        <f t="shared" si="2350"/>
        <v>0</v>
      </c>
      <c r="Q1003" s="29">
        <f t="shared" si="2350"/>
        <v>0</v>
      </c>
      <c r="R1003" s="12">
        <f t="shared" si="2270"/>
        <v>6822.7000000000007</v>
      </c>
      <c r="S1003" s="12">
        <f t="shared" si="2271"/>
        <v>6822.7000000000007</v>
      </c>
      <c r="T1003" s="12">
        <f t="shared" si="2272"/>
        <v>6822.7000000000007</v>
      </c>
      <c r="U1003" s="29">
        <f t="shared" ref="U1003:V1003" si="2351">U1004+U1017</f>
        <v>0</v>
      </c>
      <c r="V1003" s="29">
        <f t="shared" si="2351"/>
        <v>0</v>
      </c>
      <c r="W1003" s="12">
        <f t="shared" si="2252"/>
        <v>6822.7000000000007</v>
      </c>
      <c r="X1003" s="12">
        <f t="shared" si="2253"/>
        <v>6822.7000000000007</v>
      </c>
      <c r="Y1003" s="12">
        <f t="shared" si="2254"/>
        <v>6822.7000000000007</v>
      </c>
      <c r="Z1003" s="29">
        <f t="shared" ref="Z1003:AB1003" si="2352">Z1004+Z1017</f>
        <v>0</v>
      </c>
      <c r="AA1003" s="29">
        <f t="shared" si="2352"/>
        <v>0</v>
      </c>
      <c r="AB1003" s="29">
        <f t="shared" si="2352"/>
        <v>0</v>
      </c>
      <c r="AC1003" s="12">
        <f t="shared" si="2234"/>
        <v>6822.7000000000007</v>
      </c>
      <c r="AD1003" s="12">
        <f t="shared" si="2235"/>
        <v>6822.7000000000007</v>
      </c>
      <c r="AE1003" s="12">
        <f t="shared" si="2236"/>
        <v>6822.7000000000007</v>
      </c>
      <c r="AF1003" s="29">
        <f t="shared" ref="AF1003:AG1003" si="2353">AF1004+AF1017</f>
        <v>0</v>
      </c>
      <c r="AG1003" s="29">
        <f t="shared" si="2353"/>
        <v>0</v>
      </c>
      <c r="AH1003" s="29">
        <f t="shared" si="2207"/>
        <v>6822.7000000000007</v>
      </c>
      <c r="AI1003" s="29">
        <f t="shared" si="2208"/>
        <v>6822.7000000000007</v>
      </c>
      <c r="AJ1003" s="29">
        <f t="shared" si="2209"/>
        <v>6822.7000000000007</v>
      </c>
      <c r="AK1003" s="29">
        <f t="shared" ref="AK1003:AQ1003" si="2354">AK1004+AK1017</f>
        <v>-243.79000000000002</v>
      </c>
      <c r="AL1003" s="29">
        <f t="shared" ref="AL1003:AM1003" si="2355">AL1004+AL1017</f>
        <v>0</v>
      </c>
      <c r="AM1003" s="29">
        <f t="shared" si="2355"/>
        <v>0</v>
      </c>
      <c r="AN1003" s="29">
        <f t="shared" si="2285"/>
        <v>6578.9100000000008</v>
      </c>
      <c r="AO1003" s="29">
        <f t="shared" si="2286"/>
        <v>6822.7000000000007</v>
      </c>
      <c r="AP1003" s="29">
        <f t="shared" si="2287"/>
        <v>6822.7000000000007</v>
      </c>
      <c r="AQ1003" s="29">
        <f t="shared" si="2354"/>
        <v>0</v>
      </c>
      <c r="AR1003" s="25"/>
    </row>
    <row r="1004" spans="1:44" ht="47.25" customHeight="1" x14ac:dyDescent="0.25">
      <c r="A1004" s="9" t="s">
        <v>278</v>
      </c>
      <c r="B1004" s="11"/>
      <c r="C1004" s="9"/>
      <c r="D1004" s="9"/>
      <c r="E1004" s="13" t="s">
        <v>520</v>
      </c>
      <c r="F1004" s="12">
        <f t="shared" ref="F1004:K1004" si="2356">F1009+F1013+F1005</f>
        <v>5422.7000000000007</v>
      </c>
      <c r="G1004" s="12">
        <f t="shared" si="2356"/>
        <v>5422.7000000000007</v>
      </c>
      <c r="H1004" s="12">
        <f t="shared" si="2356"/>
        <v>5422.7000000000007</v>
      </c>
      <c r="I1004" s="12">
        <f t="shared" si="2356"/>
        <v>0</v>
      </c>
      <c r="J1004" s="12">
        <f t="shared" si="2356"/>
        <v>0</v>
      </c>
      <c r="K1004" s="12">
        <f t="shared" si="2356"/>
        <v>0</v>
      </c>
      <c r="L1004" s="12">
        <f t="shared" si="2255"/>
        <v>5422.7000000000007</v>
      </c>
      <c r="M1004" s="12">
        <f t="shared" si="2256"/>
        <v>5422.7000000000007</v>
      </c>
      <c r="N1004" s="12">
        <f t="shared" si="2257"/>
        <v>5422.7000000000007</v>
      </c>
      <c r="O1004" s="12">
        <f t="shared" ref="O1004:Q1004" si="2357">O1009+O1013+O1005</f>
        <v>0</v>
      </c>
      <c r="P1004" s="12">
        <f t="shared" si="2357"/>
        <v>0</v>
      </c>
      <c r="Q1004" s="12">
        <f t="shared" si="2357"/>
        <v>0</v>
      </c>
      <c r="R1004" s="12">
        <f t="shared" si="2270"/>
        <v>5422.7000000000007</v>
      </c>
      <c r="S1004" s="12">
        <f t="shared" si="2271"/>
        <v>5422.7000000000007</v>
      </c>
      <c r="T1004" s="12">
        <f t="shared" si="2272"/>
        <v>5422.7000000000007</v>
      </c>
      <c r="U1004" s="12">
        <f t="shared" ref="U1004:V1004" si="2358">U1009+U1013+U1005</f>
        <v>0</v>
      </c>
      <c r="V1004" s="12">
        <f t="shared" si="2358"/>
        <v>0</v>
      </c>
      <c r="W1004" s="12">
        <f t="shared" si="2252"/>
        <v>5422.7000000000007</v>
      </c>
      <c r="X1004" s="12">
        <f t="shared" si="2253"/>
        <v>5422.7000000000007</v>
      </c>
      <c r="Y1004" s="12">
        <f t="shared" si="2254"/>
        <v>5422.7000000000007</v>
      </c>
      <c r="Z1004" s="12">
        <f t="shared" ref="Z1004:AB1004" si="2359">Z1009+Z1013+Z1005</f>
        <v>0</v>
      </c>
      <c r="AA1004" s="12">
        <f t="shared" si="2359"/>
        <v>0</v>
      </c>
      <c r="AB1004" s="12">
        <f t="shared" si="2359"/>
        <v>0</v>
      </c>
      <c r="AC1004" s="12">
        <f t="shared" si="2234"/>
        <v>5422.7000000000007</v>
      </c>
      <c r="AD1004" s="12">
        <f t="shared" si="2235"/>
        <v>5422.7000000000007</v>
      </c>
      <c r="AE1004" s="12">
        <f t="shared" si="2236"/>
        <v>5422.7000000000007</v>
      </c>
      <c r="AF1004" s="12">
        <f t="shared" ref="AF1004:AG1004" si="2360">AF1009+AF1013+AF1005</f>
        <v>0</v>
      </c>
      <c r="AG1004" s="12">
        <f t="shared" si="2360"/>
        <v>0</v>
      </c>
      <c r="AH1004" s="12">
        <f t="shared" si="2207"/>
        <v>5422.7000000000007</v>
      </c>
      <c r="AI1004" s="12">
        <f t="shared" si="2208"/>
        <v>5422.7000000000007</v>
      </c>
      <c r="AJ1004" s="12">
        <f t="shared" si="2209"/>
        <v>5422.7000000000007</v>
      </c>
      <c r="AK1004" s="12">
        <f t="shared" ref="AK1004:AQ1004" si="2361">AK1009+AK1013+AK1005</f>
        <v>-237.49</v>
      </c>
      <c r="AL1004" s="12">
        <f t="shared" ref="AL1004:AM1004" si="2362">AL1009+AL1013+AL1005</f>
        <v>0</v>
      </c>
      <c r="AM1004" s="12">
        <f t="shared" si="2362"/>
        <v>0</v>
      </c>
      <c r="AN1004" s="12">
        <f t="shared" si="2285"/>
        <v>5185.2100000000009</v>
      </c>
      <c r="AO1004" s="12">
        <f t="shared" si="2286"/>
        <v>5422.7000000000007</v>
      </c>
      <c r="AP1004" s="12">
        <f t="shared" si="2287"/>
        <v>5422.7000000000007</v>
      </c>
      <c r="AQ1004" s="12">
        <f t="shared" si="2361"/>
        <v>0</v>
      </c>
      <c r="AR1004" s="1"/>
    </row>
    <row r="1005" spans="1:44" ht="47.25" customHeight="1" x14ac:dyDescent="0.25">
      <c r="A1005" s="9" t="s">
        <v>869</v>
      </c>
      <c r="B1005" s="11"/>
      <c r="C1005" s="9"/>
      <c r="D1005" s="9"/>
      <c r="E1005" s="30" t="s">
        <v>875</v>
      </c>
      <c r="F1005" s="12">
        <f t="shared" ref="F1005:K1007" si="2363">F1006</f>
        <v>831.5</v>
      </c>
      <c r="G1005" s="12">
        <f t="shared" si="2363"/>
        <v>831.5</v>
      </c>
      <c r="H1005" s="12">
        <f t="shared" si="2363"/>
        <v>831.5</v>
      </c>
      <c r="I1005" s="12">
        <f t="shared" si="2363"/>
        <v>0</v>
      </c>
      <c r="J1005" s="12">
        <f t="shared" si="2363"/>
        <v>0</v>
      </c>
      <c r="K1005" s="12">
        <f t="shared" si="2363"/>
        <v>0</v>
      </c>
      <c r="L1005" s="12">
        <f t="shared" si="2255"/>
        <v>831.5</v>
      </c>
      <c r="M1005" s="12">
        <f t="shared" si="2256"/>
        <v>831.5</v>
      </c>
      <c r="N1005" s="12">
        <f t="shared" si="2257"/>
        <v>831.5</v>
      </c>
      <c r="O1005" s="12">
        <f t="shared" ref="O1005:Q1007" si="2364">O1006</f>
        <v>0</v>
      </c>
      <c r="P1005" s="12">
        <f t="shared" si="2364"/>
        <v>0</v>
      </c>
      <c r="Q1005" s="12">
        <f t="shared" si="2364"/>
        <v>0</v>
      </c>
      <c r="R1005" s="12">
        <f t="shared" si="2270"/>
        <v>831.5</v>
      </c>
      <c r="S1005" s="12">
        <f t="shared" si="2271"/>
        <v>831.5</v>
      </c>
      <c r="T1005" s="12">
        <f t="shared" si="2272"/>
        <v>831.5</v>
      </c>
      <c r="U1005" s="12">
        <f t="shared" ref="U1005:V1007" si="2365">U1006</f>
        <v>0</v>
      </c>
      <c r="V1005" s="12">
        <f t="shared" si="2365"/>
        <v>0</v>
      </c>
      <c r="W1005" s="12">
        <f t="shared" si="2252"/>
        <v>831.5</v>
      </c>
      <c r="X1005" s="12">
        <f t="shared" si="2253"/>
        <v>831.5</v>
      </c>
      <c r="Y1005" s="12">
        <f t="shared" si="2254"/>
        <v>831.5</v>
      </c>
      <c r="Z1005" s="12">
        <f t="shared" ref="Z1005:AB1007" si="2366">Z1006</f>
        <v>0</v>
      </c>
      <c r="AA1005" s="12">
        <f t="shared" si="2366"/>
        <v>0</v>
      </c>
      <c r="AB1005" s="12">
        <f t="shared" si="2366"/>
        <v>0</v>
      </c>
      <c r="AC1005" s="12">
        <f t="shared" si="2234"/>
        <v>831.5</v>
      </c>
      <c r="AD1005" s="12">
        <f t="shared" si="2235"/>
        <v>831.5</v>
      </c>
      <c r="AE1005" s="12">
        <f t="shared" si="2236"/>
        <v>831.5</v>
      </c>
      <c r="AF1005" s="12">
        <f t="shared" ref="AF1005:AG1007" si="2367">AF1006</f>
        <v>0</v>
      </c>
      <c r="AG1005" s="12">
        <f t="shared" si="2367"/>
        <v>0</v>
      </c>
      <c r="AH1005" s="12">
        <f t="shared" ref="AH1005:AH1068" si="2368">AC1005+AF1005</f>
        <v>831.5</v>
      </c>
      <c r="AI1005" s="12">
        <f t="shared" ref="AI1005:AI1068" si="2369">AD1005+AG1005</f>
        <v>831.5</v>
      </c>
      <c r="AJ1005" s="12">
        <f t="shared" ref="AJ1005:AJ1068" si="2370">AE1005</f>
        <v>831.5</v>
      </c>
      <c r="AK1005" s="12">
        <f t="shared" ref="AK1005:AQ1007" si="2371">AK1006</f>
        <v>0</v>
      </c>
      <c r="AL1005" s="12">
        <f t="shared" si="2371"/>
        <v>0</v>
      </c>
      <c r="AM1005" s="12">
        <f t="shared" si="2371"/>
        <v>0</v>
      </c>
      <c r="AN1005" s="12">
        <f t="shared" si="2285"/>
        <v>831.5</v>
      </c>
      <c r="AO1005" s="12">
        <f t="shared" si="2286"/>
        <v>831.5</v>
      </c>
      <c r="AP1005" s="12">
        <f t="shared" si="2287"/>
        <v>831.5</v>
      </c>
      <c r="AQ1005" s="12">
        <f t="shared" si="2371"/>
        <v>0</v>
      </c>
      <c r="AR1005" s="1"/>
    </row>
    <row r="1006" spans="1:44" ht="47.25" customHeight="1" x14ac:dyDescent="0.25">
      <c r="A1006" s="9" t="s">
        <v>869</v>
      </c>
      <c r="B1006" s="11">
        <v>600</v>
      </c>
      <c r="C1006" s="9"/>
      <c r="D1006" s="9"/>
      <c r="E1006" s="13" t="s">
        <v>436</v>
      </c>
      <c r="F1006" s="12">
        <f t="shared" si="2363"/>
        <v>831.5</v>
      </c>
      <c r="G1006" s="12">
        <f t="shared" si="2363"/>
        <v>831.5</v>
      </c>
      <c r="H1006" s="12">
        <f t="shared" si="2363"/>
        <v>831.5</v>
      </c>
      <c r="I1006" s="12">
        <f t="shared" si="2363"/>
        <v>0</v>
      </c>
      <c r="J1006" s="12">
        <f t="shared" si="2363"/>
        <v>0</v>
      </c>
      <c r="K1006" s="12">
        <f t="shared" si="2363"/>
        <v>0</v>
      </c>
      <c r="L1006" s="12">
        <f t="shared" si="2255"/>
        <v>831.5</v>
      </c>
      <c r="M1006" s="12">
        <f t="shared" si="2256"/>
        <v>831.5</v>
      </c>
      <c r="N1006" s="12">
        <f t="shared" si="2257"/>
        <v>831.5</v>
      </c>
      <c r="O1006" s="12">
        <f t="shared" si="2364"/>
        <v>0</v>
      </c>
      <c r="P1006" s="12">
        <f t="shared" si="2364"/>
        <v>0</v>
      </c>
      <c r="Q1006" s="12">
        <f t="shared" si="2364"/>
        <v>0</v>
      </c>
      <c r="R1006" s="12">
        <f t="shared" si="2270"/>
        <v>831.5</v>
      </c>
      <c r="S1006" s="12">
        <f t="shared" si="2271"/>
        <v>831.5</v>
      </c>
      <c r="T1006" s="12">
        <f t="shared" si="2272"/>
        <v>831.5</v>
      </c>
      <c r="U1006" s="12">
        <f t="shared" si="2365"/>
        <v>0</v>
      </c>
      <c r="V1006" s="12">
        <f t="shared" si="2365"/>
        <v>0</v>
      </c>
      <c r="W1006" s="12">
        <f t="shared" si="2252"/>
        <v>831.5</v>
      </c>
      <c r="X1006" s="12">
        <f t="shared" si="2253"/>
        <v>831.5</v>
      </c>
      <c r="Y1006" s="12">
        <f t="shared" si="2254"/>
        <v>831.5</v>
      </c>
      <c r="Z1006" s="12">
        <f t="shared" si="2366"/>
        <v>0</v>
      </c>
      <c r="AA1006" s="12">
        <f t="shared" si="2366"/>
        <v>0</v>
      </c>
      <c r="AB1006" s="12">
        <f t="shared" si="2366"/>
        <v>0</v>
      </c>
      <c r="AC1006" s="12">
        <f t="shared" si="2234"/>
        <v>831.5</v>
      </c>
      <c r="AD1006" s="12">
        <f t="shared" si="2235"/>
        <v>831.5</v>
      </c>
      <c r="AE1006" s="12">
        <f t="shared" si="2236"/>
        <v>831.5</v>
      </c>
      <c r="AF1006" s="12">
        <f t="shared" si="2367"/>
        <v>0</v>
      </c>
      <c r="AG1006" s="12">
        <f t="shared" si="2367"/>
        <v>0</v>
      </c>
      <c r="AH1006" s="12">
        <f t="shared" si="2368"/>
        <v>831.5</v>
      </c>
      <c r="AI1006" s="12">
        <f t="shared" si="2369"/>
        <v>831.5</v>
      </c>
      <c r="AJ1006" s="12">
        <f t="shared" si="2370"/>
        <v>831.5</v>
      </c>
      <c r="AK1006" s="12">
        <f t="shared" si="2371"/>
        <v>0</v>
      </c>
      <c r="AL1006" s="12">
        <f t="shared" si="2371"/>
        <v>0</v>
      </c>
      <c r="AM1006" s="12">
        <f t="shared" si="2371"/>
        <v>0</v>
      </c>
      <c r="AN1006" s="12">
        <f t="shared" si="2285"/>
        <v>831.5</v>
      </c>
      <c r="AO1006" s="12">
        <f t="shared" si="2286"/>
        <v>831.5</v>
      </c>
      <c r="AP1006" s="12">
        <f t="shared" si="2287"/>
        <v>831.5</v>
      </c>
      <c r="AQ1006" s="12">
        <f t="shared" si="2371"/>
        <v>0</v>
      </c>
      <c r="AR1006" s="1"/>
    </row>
    <row r="1007" spans="1:44" ht="47.25" customHeight="1" x14ac:dyDescent="0.25">
      <c r="A1007" s="9" t="s">
        <v>869</v>
      </c>
      <c r="B1007" s="11">
        <v>630</v>
      </c>
      <c r="C1007" s="9"/>
      <c r="D1007" s="9"/>
      <c r="E1007" s="13" t="s">
        <v>439</v>
      </c>
      <c r="F1007" s="12">
        <f t="shared" si="2363"/>
        <v>831.5</v>
      </c>
      <c r="G1007" s="12">
        <f t="shared" si="2363"/>
        <v>831.5</v>
      </c>
      <c r="H1007" s="12">
        <f t="shared" si="2363"/>
        <v>831.5</v>
      </c>
      <c r="I1007" s="12">
        <f t="shared" si="2363"/>
        <v>0</v>
      </c>
      <c r="J1007" s="12">
        <f t="shared" si="2363"/>
        <v>0</v>
      </c>
      <c r="K1007" s="12">
        <f t="shared" si="2363"/>
        <v>0</v>
      </c>
      <c r="L1007" s="12">
        <f t="shared" si="2255"/>
        <v>831.5</v>
      </c>
      <c r="M1007" s="12">
        <f t="shared" si="2256"/>
        <v>831.5</v>
      </c>
      <c r="N1007" s="12">
        <f t="shared" si="2257"/>
        <v>831.5</v>
      </c>
      <c r="O1007" s="12">
        <f t="shared" si="2364"/>
        <v>0</v>
      </c>
      <c r="P1007" s="12">
        <f t="shared" si="2364"/>
        <v>0</v>
      </c>
      <c r="Q1007" s="12">
        <f t="shared" si="2364"/>
        <v>0</v>
      </c>
      <c r="R1007" s="12">
        <f t="shared" si="2270"/>
        <v>831.5</v>
      </c>
      <c r="S1007" s="12">
        <f t="shared" si="2271"/>
        <v>831.5</v>
      </c>
      <c r="T1007" s="12">
        <f t="shared" si="2272"/>
        <v>831.5</v>
      </c>
      <c r="U1007" s="12">
        <f t="shared" si="2365"/>
        <v>0</v>
      </c>
      <c r="V1007" s="12">
        <f t="shared" si="2365"/>
        <v>0</v>
      </c>
      <c r="W1007" s="12">
        <f t="shared" si="2252"/>
        <v>831.5</v>
      </c>
      <c r="X1007" s="12">
        <f t="shared" si="2253"/>
        <v>831.5</v>
      </c>
      <c r="Y1007" s="12">
        <f t="shared" si="2254"/>
        <v>831.5</v>
      </c>
      <c r="Z1007" s="12">
        <f t="shared" si="2366"/>
        <v>0</v>
      </c>
      <c r="AA1007" s="12">
        <f t="shared" si="2366"/>
        <v>0</v>
      </c>
      <c r="AB1007" s="12">
        <f t="shared" si="2366"/>
        <v>0</v>
      </c>
      <c r="AC1007" s="12">
        <f t="shared" si="2234"/>
        <v>831.5</v>
      </c>
      <c r="AD1007" s="12">
        <f t="shared" si="2235"/>
        <v>831.5</v>
      </c>
      <c r="AE1007" s="12">
        <f t="shared" si="2236"/>
        <v>831.5</v>
      </c>
      <c r="AF1007" s="12">
        <f t="shared" si="2367"/>
        <v>0</v>
      </c>
      <c r="AG1007" s="12">
        <f t="shared" si="2367"/>
        <v>0</v>
      </c>
      <c r="AH1007" s="12">
        <f t="shared" si="2368"/>
        <v>831.5</v>
      </c>
      <c r="AI1007" s="12">
        <f t="shared" si="2369"/>
        <v>831.5</v>
      </c>
      <c r="AJ1007" s="12">
        <f t="shared" si="2370"/>
        <v>831.5</v>
      </c>
      <c r="AK1007" s="12">
        <f t="shared" si="2371"/>
        <v>0</v>
      </c>
      <c r="AL1007" s="12">
        <f t="shared" si="2371"/>
        <v>0</v>
      </c>
      <c r="AM1007" s="12">
        <f t="shared" si="2371"/>
        <v>0</v>
      </c>
      <c r="AN1007" s="12">
        <f t="shared" si="2285"/>
        <v>831.5</v>
      </c>
      <c r="AO1007" s="12">
        <f t="shared" si="2286"/>
        <v>831.5</v>
      </c>
      <c r="AP1007" s="12">
        <f t="shared" si="2287"/>
        <v>831.5</v>
      </c>
      <c r="AQ1007" s="12">
        <f t="shared" si="2371"/>
        <v>0</v>
      </c>
      <c r="AR1007" s="1"/>
    </row>
    <row r="1008" spans="1:44" ht="47.25" customHeight="1" x14ac:dyDescent="0.25">
      <c r="A1008" s="9" t="s">
        <v>869</v>
      </c>
      <c r="B1008" s="11">
        <v>630</v>
      </c>
      <c r="C1008" s="9" t="s">
        <v>185</v>
      </c>
      <c r="D1008" s="9" t="s">
        <v>193</v>
      </c>
      <c r="E1008" s="13" t="s">
        <v>398</v>
      </c>
      <c r="F1008" s="12">
        <v>831.5</v>
      </c>
      <c r="G1008" s="12">
        <v>831.5</v>
      </c>
      <c r="H1008" s="12">
        <v>831.5</v>
      </c>
      <c r="I1008" s="12"/>
      <c r="J1008" s="12"/>
      <c r="K1008" s="12"/>
      <c r="L1008" s="12">
        <f t="shared" si="2255"/>
        <v>831.5</v>
      </c>
      <c r="M1008" s="12">
        <f t="shared" si="2256"/>
        <v>831.5</v>
      </c>
      <c r="N1008" s="12">
        <f t="shared" si="2257"/>
        <v>831.5</v>
      </c>
      <c r="O1008" s="12"/>
      <c r="P1008" s="12"/>
      <c r="Q1008" s="12"/>
      <c r="R1008" s="12">
        <f t="shared" si="2270"/>
        <v>831.5</v>
      </c>
      <c r="S1008" s="12">
        <f t="shared" si="2271"/>
        <v>831.5</v>
      </c>
      <c r="T1008" s="12">
        <f t="shared" si="2272"/>
        <v>831.5</v>
      </c>
      <c r="U1008" s="12"/>
      <c r="V1008" s="12"/>
      <c r="W1008" s="12">
        <f t="shared" si="2252"/>
        <v>831.5</v>
      </c>
      <c r="X1008" s="12">
        <f t="shared" si="2253"/>
        <v>831.5</v>
      </c>
      <c r="Y1008" s="12">
        <f t="shared" si="2254"/>
        <v>831.5</v>
      </c>
      <c r="Z1008" s="12"/>
      <c r="AA1008" s="12"/>
      <c r="AB1008" s="12"/>
      <c r="AC1008" s="12">
        <f t="shared" si="2234"/>
        <v>831.5</v>
      </c>
      <c r="AD1008" s="12">
        <f t="shared" si="2235"/>
        <v>831.5</v>
      </c>
      <c r="AE1008" s="12">
        <f t="shared" si="2236"/>
        <v>831.5</v>
      </c>
      <c r="AF1008" s="12"/>
      <c r="AG1008" s="12"/>
      <c r="AH1008" s="12">
        <f t="shared" si="2368"/>
        <v>831.5</v>
      </c>
      <c r="AI1008" s="12">
        <f t="shared" si="2369"/>
        <v>831.5</v>
      </c>
      <c r="AJ1008" s="12">
        <f t="shared" si="2370"/>
        <v>831.5</v>
      </c>
      <c r="AK1008" s="12"/>
      <c r="AL1008" s="12"/>
      <c r="AM1008" s="12"/>
      <c r="AN1008" s="12">
        <f t="shared" si="2285"/>
        <v>831.5</v>
      </c>
      <c r="AO1008" s="12">
        <f t="shared" si="2286"/>
        <v>831.5</v>
      </c>
      <c r="AP1008" s="12">
        <f t="shared" si="2287"/>
        <v>831.5</v>
      </c>
      <c r="AQ1008" s="12"/>
      <c r="AR1008" s="1"/>
    </row>
    <row r="1009" spans="1:44" ht="63" customHeight="1" x14ac:dyDescent="0.25">
      <c r="A1009" s="9" t="s">
        <v>1019</v>
      </c>
      <c r="B1009" s="11"/>
      <c r="C1009" s="9"/>
      <c r="D1009" s="9"/>
      <c r="E1009" s="30" t="s">
        <v>1103</v>
      </c>
      <c r="F1009" s="12">
        <f t="shared" ref="F1009:K1011" si="2372">F1010</f>
        <v>39.1</v>
      </c>
      <c r="G1009" s="12">
        <f t="shared" si="2372"/>
        <v>39.1</v>
      </c>
      <c r="H1009" s="12">
        <f t="shared" si="2372"/>
        <v>39.1</v>
      </c>
      <c r="I1009" s="12">
        <f t="shared" si="2372"/>
        <v>0</v>
      </c>
      <c r="J1009" s="12">
        <f t="shared" si="2372"/>
        <v>0</v>
      </c>
      <c r="K1009" s="12">
        <f t="shared" si="2372"/>
        <v>0</v>
      </c>
      <c r="L1009" s="12">
        <f t="shared" si="2255"/>
        <v>39.1</v>
      </c>
      <c r="M1009" s="12">
        <f t="shared" si="2256"/>
        <v>39.1</v>
      </c>
      <c r="N1009" s="12">
        <f t="shared" si="2257"/>
        <v>39.1</v>
      </c>
      <c r="O1009" s="12">
        <f t="shared" ref="O1009:Q1011" si="2373">O1010</f>
        <v>0</v>
      </c>
      <c r="P1009" s="12">
        <f t="shared" si="2373"/>
        <v>0</v>
      </c>
      <c r="Q1009" s="12">
        <f t="shared" si="2373"/>
        <v>0</v>
      </c>
      <c r="R1009" s="12">
        <f t="shared" si="2270"/>
        <v>39.1</v>
      </c>
      <c r="S1009" s="12">
        <f t="shared" si="2271"/>
        <v>39.1</v>
      </c>
      <c r="T1009" s="12">
        <f t="shared" si="2272"/>
        <v>39.1</v>
      </c>
      <c r="U1009" s="12">
        <f t="shared" ref="U1009:V1011" si="2374">U1010</f>
        <v>0</v>
      </c>
      <c r="V1009" s="12">
        <f t="shared" si="2374"/>
        <v>0</v>
      </c>
      <c r="W1009" s="12">
        <f t="shared" si="2252"/>
        <v>39.1</v>
      </c>
      <c r="X1009" s="12">
        <f t="shared" si="2253"/>
        <v>39.1</v>
      </c>
      <c r="Y1009" s="12">
        <f t="shared" si="2254"/>
        <v>39.1</v>
      </c>
      <c r="Z1009" s="12">
        <f t="shared" ref="Z1009:AB1011" si="2375">Z1010</f>
        <v>0</v>
      </c>
      <c r="AA1009" s="12">
        <f t="shared" si="2375"/>
        <v>0</v>
      </c>
      <c r="AB1009" s="12">
        <f t="shared" si="2375"/>
        <v>0</v>
      </c>
      <c r="AC1009" s="12">
        <f t="shared" si="2234"/>
        <v>39.1</v>
      </c>
      <c r="AD1009" s="12">
        <f t="shared" si="2235"/>
        <v>39.1</v>
      </c>
      <c r="AE1009" s="12">
        <f t="shared" si="2236"/>
        <v>39.1</v>
      </c>
      <c r="AF1009" s="12">
        <f t="shared" ref="AF1009:AG1011" si="2376">AF1010</f>
        <v>0</v>
      </c>
      <c r="AG1009" s="12">
        <f t="shared" si="2376"/>
        <v>0</v>
      </c>
      <c r="AH1009" s="12">
        <f t="shared" si="2368"/>
        <v>39.1</v>
      </c>
      <c r="AI1009" s="12">
        <f t="shared" si="2369"/>
        <v>39.1</v>
      </c>
      <c r="AJ1009" s="12">
        <f t="shared" si="2370"/>
        <v>39.1</v>
      </c>
      <c r="AK1009" s="12">
        <f t="shared" ref="AK1009:AQ1011" si="2377">AK1010</f>
        <v>0</v>
      </c>
      <c r="AL1009" s="12">
        <f t="shared" si="2377"/>
        <v>0</v>
      </c>
      <c r="AM1009" s="12">
        <f t="shared" si="2377"/>
        <v>0</v>
      </c>
      <c r="AN1009" s="12">
        <f t="shared" si="2285"/>
        <v>39.1</v>
      </c>
      <c r="AO1009" s="12">
        <f t="shared" si="2286"/>
        <v>39.1</v>
      </c>
      <c r="AP1009" s="12">
        <f t="shared" si="2287"/>
        <v>39.1</v>
      </c>
      <c r="AQ1009" s="12">
        <f t="shared" si="2377"/>
        <v>0</v>
      </c>
      <c r="AR1009" s="1"/>
    </row>
    <row r="1010" spans="1:44" ht="47.25" customHeight="1" x14ac:dyDescent="0.25">
      <c r="A1010" s="9" t="s">
        <v>1019</v>
      </c>
      <c r="B1010" s="11">
        <v>200</v>
      </c>
      <c r="C1010" s="9"/>
      <c r="D1010" s="9"/>
      <c r="E1010" s="13" t="s">
        <v>426</v>
      </c>
      <c r="F1010" s="12">
        <f t="shared" si="2372"/>
        <v>39.1</v>
      </c>
      <c r="G1010" s="12">
        <f t="shared" si="2372"/>
        <v>39.1</v>
      </c>
      <c r="H1010" s="12">
        <f t="shared" si="2372"/>
        <v>39.1</v>
      </c>
      <c r="I1010" s="12">
        <f t="shared" si="2372"/>
        <v>0</v>
      </c>
      <c r="J1010" s="12">
        <f t="shared" si="2372"/>
        <v>0</v>
      </c>
      <c r="K1010" s="12">
        <f t="shared" si="2372"/>
        <v>0</v>
      </c>
      <c r="L1010" s="12">
        <f t="shared" si="2255"/>
        <v>39.1</v>
      </c>
      <c r="M1010" s="12">
        <f t="shared" si="2256"/>
        <v>39.1</v>
      </c>
      <c r="N1010" s="12">
        <f t="shared" si="2257"/>
        <v>39.1</v>
      </c>
      <c r="O1010" s="12">
        <f t="shared" si="2373"/>
        <v>0</v>
      </c>
      <c r="P1010" s="12">
        <f t="shared" si="2373"/>
        <v>0</v>
      </c>
      <c r="Q1010" s="12">
        <f t="shared" si="2373"/>
        <v>0</v>
      </c>
      <c r="R1010" s="12">
        <f t="shared" si="2270"/>
        <v>39.1</v>
      </c>
      <c r="S1010" s="12">
        <f t="shared" si="2271"/>
        <v>39.1</v>
      </c>
      <c r="T1010" s="12">
        <f t="shared" si="2272"/>
        <v>39.1</v>
      </c>
      <c r="U1010" s="12">
        <f t="shared" si="2374"/>
        <v>0</v>
      </c>
      <c r="V1010" s="12">
        <f t="shared" si="2374"/>
        <v>0</v>
      </c>
      <c r="W1010" s="12">
        <f t="shared" si="2252"/>
        <v>39.1</v>
      </c>
      <c r="X1010" s="12">
        <f t="shared" si="2253"/>
        <v>39.1</v>
      </c>
      <c r="Y1010" s="12">
        <f t="shared" si="2254"/>
        <v>39.1</v>
      </c>
      <c r="Z1010" s="12">
        <f t="shared" si="2375"/>
        <v>0</v>
      </c>
      <c r="AA1010" s="12">
        <f t="shared" si="2375"/>
        <v>0</v>
      </c>
      <c r="AB1010" s="12">
        <f t="shared" si="2375"/>
        <v>0</v>
      </c>
      <c r="AC1010" s="12">
        <f t="shared" si="2234"/>
        <v>39.1</v>
      </c>
      <c r="AD1010" s="12">
        <f t="shared" si="2235"/>
        <v>39.1</v>
      </c>
      <c r="AE1010" s="12">
        <f t="shared" si="2236"/>
        <v>39.1</v>
      </c>
      <c r="AF1010" s="12">
        <f t="shared" si="2376"/>
        <v>0</v>
      </c>
      <c r="AG1010" s="12">
        <f t="shared" si="2376"/>
        <v>0</v>
      </c>
      <c r="AH1010" s="12">
        <f t="shared" si="2368"/>
        <v>39.1</v>
      </c>
      <c r="AI1010" s="12">
        <f t="shared" si="2369"/>
        <v>39.1</v>
      </c>
      <c r="AJ1010" s="12">
        <f t="shared" si="2370"/>
        <v>39.1</v>
      </c>
      <c r="AK1010" s="12">
        <f t="shared" si="2377"/>
        <v>0</v>
      </c>
      <c r="AL1010" s="12">
        <f t="shared" si="2377"/>
        <v>0</v>
      </c>
      <c r="AM1010" s="12">
        <f t="shared" si="2377"/>
        <v>0</v>
      </c>
      <c r="AN1010" s="12">
        <f t="shared" si="2285"/>
        <v>39.1</v>
      </c>
      <c r="AO1010" s="12">
        <f t="shared" si="2286"/>
        <v>39.1</v>
      </c>
      <c r="AP1010" s="12">
        <f t="shared" si="2287"/>
        <v>39.1</v>
      </c>
      <c r="AQ1010" s="12">
        <f t="shared" si="2377"/>
        <v>0</v>
      </c>
      <c r="AR1010" s="1"/>
    </row>
    <row r="1011" spans="1:44" ht="47.25" customHeight="1" x14ac:dyDescent="0.25">
      <c r="A1011" s="9" t="s">
        <v>1019</v>
      </c>
      <c r="B1011" s="11">
        <v>240</v>
      </c>
      <c r="C1011" s="9"/>
      <c r="D1011" s="9"/>
      <c r="E1011" s="13" t="s">
        <v>427</v>
      </c>
      <c r="F1011" s="12">
        <f t="shared" si="2372"/>
        <v>39.1</v>
      </c>
      <c r="G1011" s="12">
        <f t="shared" si="2372"/>
        <v>39.1</v>
      </c>
      <c r="H1011" s="12">
        <f t="shared" si="2372"/>
        <v>39.1</v>
      </c>
      <c r="I1011" s="12">
        <f t="shared" si="2372"/>
        <v>0</v>
      </c>
      <c r="J1011" s="12">
        <f t="shared" si="2372"/>
        <v>0</v>
      </c>
      <c r="K1011" s="12">
        <f t="shared" si="2372"/>
        <v>0</v>
      </c>
      <c r="L1011" s="12">
        <f t="shared" si="2255"/>
        <v>39.1</v>
      </c>
      <c r="M1011" s="12">
        <f t="shared" si="2256"/>
        <v>39.1</v>
      </c>
      <c r="N1011" s="12">
        <f t="shared" si="2257"/>
        <v>39.1</v>
      </c>
      <c r="O1011" s="12">
        <f t="shared" si="2373"/>
        <v>0</v>
      </c>
      <c r="P1011" s="12">
        <f t="shared" si="2373"/>
        <v>0</v>
      </c>
      <c r="Q1011" s="12">
        <f t="shared" si="2373"/>
        <v>0</v>
      </c>
      <c r="R1011" s="12">
        <f t="shared" si="2270"/>
        <v>39.1</v>
      </c>
      <c r="S1011" s="12">
        <f t="shared" si="2271"/>
        <v>39.1</v>
      </c>
      <c r="T1011" s="12">
        <f t="shared" si="2272"/>
        <v>39.1</v>
      </c>
      <c r="U1011" s="12">
        <f t="shared" si="2374"/>
        <v>0</v>
      </c>
      <c r="V1011" s="12">
        <f t="shared" si="2374"/>
        <v>0</v>
      </c>
      <c r="W1011" s="12">
        <f t="shared" si="2252"/>
        <v>39.1</v>
      </c>
      <c r="X1011" s="12">
        <f t="shared" si="2253"/>
        <v>39.1</v>
      </c>
      <c r="Y1011" s="12">
        <f t="shared" si="2254"/>
        <v>39.1</v>
      </c>
      <c r="Z1011" s="12">
        <f t="shared" si="2375"/>
        <v>0</v>
      </c>
      <c r="AA1011" s="12">
        <f t="shared" si="2375"/>
        <v>0</v>
      </c>
      <c r="AB1011" s="12">
        <f t="shared" si="2375"/>
        <v>0</v>
      </c>
      <c r="AC1011" s="12">
        <f t="shared" si="2234"/>
        <v>39.1</v>
      </c>
      <c r="AD1011" s="12">
        <f t="shared" si="2235"/>
        <v>39.1</v>
      </c>
      <c r="AE1011" s="12">
        <f t="shared" si="2236"/>
        <v>39.1</v>
      </c>
      <c r="AF1011" s="12">
        <f t="shared" si="2376"/>
        <v>0</v>
      </c>
      <c r="AG1011" s="12">
        <f t="shared" si="2376"/>
        <v>0</v>
      </c>
      <c r="AH1011" s="12">
        <f t="shared" si="2368"/>
        <v>39.1</v>
      </c>
      <c r="AI1011" s="12">
        <f t="shared" si="2369"/>
        <v>39.1</v>
      </c>
      <c r="AJ1011" s="12">
        <f t="shared" si="2370"/>
        <v>39.1</v>
      </c>
      <c r="AK1011" s="12">
        <f t="shared" si="2377"/>
        <v>0</v>
      </c>
      <c r="AL1011" s="12">
        <f t="shared" si="2377"/>
        <v>0</v>
      </c>
      <c r="AM1011" s="12">
        <f t="shared" si="2377"/>
        <v>0</v>
      </c>
      <c r="AN1011" s="12">
        <f t="shared" si="2285"/>
        <v>39.1</v>
      </c>
      <c r="AO1011" s="12">
        <f t="shared" si="2286"/>
        <v>39.1</v>
      </c>
      <c r="AP1011" s="12">
        <f t="shared" si="2287"/>
        <v>39.1</v>
      </c>
      <c r="AQ1011" s="12">
        <f t="shared" si="2377"/>
        <v>0</v>
      </c>
      <c r="AR1011" s="1"/>
    </row>
    <row r="1012" spans="1:44" ht="47.25" customHeight="1" x14ac:dyDescent="0.25">
      <c r="A1012" s="9" t="s">
        <v>1019</v>
      </c>
      <c r="B1012" s="11">
        <v>240</v>
      </c>
      <c r="C1012" s="9" t="s">
        <v>185</v>
      </c>
      <c r="D1012" s="9" t="s">
        <v>193</v>
      </c>
      <c r="E1012" s="13" t="s">
        <v>398</v>
      </c>
      <c r="F1012" s="12">
        <v>39.1</v>
      </c>
      <c r="G1012" s="12">
        <v>39.1</v>
      </c>
      <c r="H1012" s="12">
        <v>39.1</v>
      </c>
      <c r="I1012" s="12"/>
      <c r="J1012" s="12"/>
      <c r="K1012" s="12"/>
      <c r="L1012" s="12">
        <f t="shared" si="2255"/>
        <v>39.1</v>
      </c>
      <c r="M1012" s="12">
        <f t="shared" si="2256"/>
        <v>39.1</v>
      </c>
      <c r="N1012" s="12">
        <f t="shared" si="2257"/>
        <v>39.1</v>
      </c>
      <c r="O1012" s="12"/>
      <c r="P1012" s="12"/>
      <c r="Q1012" s="12"/>
      <c r="R1012" s="12">
        <f t="shared" si="2270"/>
        <v>39.1</v>
      </c>
      <c r="S1012" s="12">
        <f t="shared" si="2271"/>
        <v>39.1</v>
      </c>
      <c r="T1012" s="12">
        <f t="shared" si="2272"/>
        <v>39.1</v>
      </c>
      <c r="U1012" s="12"/>
      <c r="V1012" s="12"/>
      <c r="W1012" s="12">
        <f t="shared" si="2252"/>
        <v>39.1</v>
      </c>
      <c r="X1012" s="12">
        <f t="shared" si="2253"/>
        <v>39.1</v>
      </c>
      <c r="Y1012" s="12">
        <f t="shared" si="2254"/>
        <v>39.1</v>
      </c>
      <c r="Z1012" s="12"/>
      <c r="AA1012" s="12"/>
      <c r="AB1012" s="12"/>
      <c r="AC1012" s="12">
        <f t="shared" si="2234"/>
        <v>39.1</v>
      </c>
      <c r="AD1012" s="12">
        <f t="shared" si="2235"/>
        <v>39.1</v>
      </c>
      <c r="AE1012" s="12">
        <f t="shared" si="2236"/>
        <v>39.1</v>
      </c>
      <c r="AF1012" s="12"/>
      <c r="AG1012" s="12"/>
      <c r="AH1012" s="12">
        <f t="shared" si="2368"/>
        <v>39.1</v>
      </c>
      <c r="AI1012" s="12">
        <f t="shared" si="2369"/>
        <v>39.1</v>
      </c>
      <c r="AJ1012" s="12">
        <f t="shared" si="2370"/>
        <v>39.1</v>
      </c>
      <c r="AK1012" s="12"/>
      <c r="AL1012" s="12"/>
      <c r="AM1012" s="12"/>
      <c r="AN1012" s="12">
        <f t="shared" si="2285"/>
        <v>39.1</v>
      </c>
      <c r="AO1012" s="12">
        <f t="shared" si="2286"/>
        <v>39.1</v>
      </c>
      <c r="AP1012" s="12">
        <f t="shared" si="2287"/>
        <v>39.1</v>
      </c>
      <c r="AQ1012" s="12"/>
      <c r="AR1012" s="1"/>
    </row>
    <row r="1013" spans="1:44" ht="63" customHeight="1" x14ac:dyDescent="0.25">
      <c r="A1013" s="9" t="s">
        <v>141</v>
      </c>
      <c r="B1013" s="11"/>
      <c r="C1013" s="9"/>
      <c r="D1013" s="9"/>
      <c r="E1013" s="30" t="s">
        <v>835</v>
      </c>
      <c r="F1013" s="12">
        <f t="shared" ref="F1013:K1015" si="2378">F1014</f>
        <v>4552.1000000000004</v>
      </c>
      <c r="G1013" s="12">
        <f t="shared" si="2378"/>
        <v>4552.1000000000004</v>
      </c>
      <c r="H1013" s="12">
        <f t="shared" si="2378"/>
        <v>4552.1000000000004</v>
      </c>
      <c r="I1013" s="12">
        <f t="shared" si="2378"/>
        <v>0</v>
      </c>
      <c r="J1013" s="12">
        <f t="shared" si="2378"/>
        <v>0</v>
      </c>
      <c r="K1013" s="12">
        <f t="shared" si="2378"/>
        <v>0</v>
      </c>
      <c r="L1013" s="12">
        <f t="shared" si="2255"/>
        <v>4552.1000000000004</v>
      </c>
      <c r="M1013" s="12">
        <f t="shared" si="2256"/>
        <v>4552.1000000000004</v>
      </c>
      <c r="N1013" s="12">
        <f t="shared" si="2257"/>
        <v>4552.1000000000004</v>
      </c>
      <c r="O1013" s="12">
        <f t="shared" ref="O1013:Q1015" si="2379">O1014</f>
        <v>0</v>
      </c>
      <c r="P1013" s="12">
        <f t="shared" si="2379"/>
        <v>0</v>
      </c>
      <c r="Q1013" s="12">
        <f t="shared" si="2379"/>
        <v>0</v>
      </c>
      <c r="R1013" s="12">
        <f t="shared" si="2270"/>
        <v>4552.1000000000004</v>
      </c>
      <c r="S1013" s="12">
        <f t="shared" si="2271"/>
        <v>4552.1000000000004</v>
      </c>
      <c r="T1013" s="12">
        <f t="shared" si="2272"/>
        <v>4552.1000000000004</v>
      </c>
      <c r="U1013" s="12">
        <f t="shared" ref="U1013:V1015" si="2380">U1014</f>
        <v>0</v>
      </c>
      <c r="V1013" s="12">
        <f t="shared" si="2380"/>
        <v>0</v>
      </c>
      <c r="W1013" s="12">
        <f t="shared" si="2252"/>
        <v>4552.1000000000004</v>
      </c>
      <c r="X1013" s="12">
        <f t="shared" si="2253"/>
        <v>4552.1000000000004</v>
      </c>
      <c r="Y1013" s="12">
        <f t="shared" si="2254"/>
        <v>4552.1000000000004</v>
      </c>
      <c r="Z1013" s="12">
        <f t="shared" ref="Z1013:AB1015" si="2381">Z1014</f>
        <v>0</v>
      </c>
      <c r="AA1013" s="12">
        <f t="shared" si="2381"/>
        <v>0</v>
      </c>
      <c r="AB1013" s="12">
        <f t="shared" si="2381"/>
        <v>0</v>
      </c>
      <c r="AC1013" s="12">
        <f t="shared" ref="AC1013:AC1076" si="2382">W1013+Z1013</f>
        <v>4552.1000000000004</v>
      </c>
      <c r="AD1013" s="12">
        <f t="shared" ref="AD1013:AD1076" si="2383">X1013+AA1013</f>
        <v>4552.1000000000004</v>
      </c>
      <c r="AE1013" s="12">
        <f t="shared" ref="AE1013:AE1076" si="2384">Y1013+AB1013</f>
        <v>4552.1000000000004</v>
      </c>
      <c r="AF1013" s="12">
        <f t="shared" ref="AF1013:AG1015" si="2385">AF1014</f>
        <v>0</v>
      </c>
      <c r="AG1013" s="12">
        <f t="shared" si="2385"/>
        <v>0</v>
      </c>
      <c r="AH1013" s="12">
        <f t="shared" si="2368"/>
        <v>4552.1000000000004</v>
      </c>
      <c r="AI1013" s="12">
        <f t="shared" si="2369"/>
        <v>4552.1000000000004</v>
      </c>
      <c r="AJ1013" s="12">
        <f t="shared" si="2370"/>
        <v>4552.1000000000004</v>
      </c>
      <c r="AK1013" s="12">
        <f t="shared" ref="AK1013:AQ1015" si="2386">AK1014</f>
        <v>-237.49</v>
      </c>
      <c r="AL1013" s="12">
        <f t="shared" si="2386"/>
        <v>0</v>
      </c>
      <c r="AM1013" s="12">
        <f t="shared" si="2386"/>
        <v>0</v>
      </c>
      <c r="AN1013" s="12">
        <f t="shared" si="2285"/>
        <v>4314.6100000000006</v>
      </c>
      <c r="AO1013" s="12">
        <f t="shared" si="2286"/>
        <v>4552.1000000000004</v>
      </c>
      <c r="AP1013" s="12">
        <f t="shared" si="2287"/>
        <v>4552.1000000000004</v>
      </c>
      <c r="AQ1013" s="12">
        <f t="shared" si="2386"/>
        <v>0</v>
      </c>
      <c r="AR1013" s="1"/>
    </row>
    <row r="1014" spans="1:44" ht="47.25" customHeight="1" x14ac:dyDescent="0.25">
      <c r="A1014" s="9" t="s">
        <v>141</v>
      </c>
      <c r="B1014" s="11">
        <v>600</v>
      </c>
      <c r="C1014" s="9"/>
      <c r="D1014" s="9"/>
      <c r="E1014" s="13" t="s">
        <v>436</v>
      </c>
      <c r="F1014" s="12">
        <f t="shared" si="2378"/>
        <v>4552.1000000000004</v>
      </c>
      <c r="G1014" s="12">
        <f t="shared" si="2378"/>
        <v>4552.1000000000004</v>
      </c>
      <c r="H1014" s="12">
        <f t="shared" si="2378"/>
        <v>4552.1000000000004</v>
      </c>
      <c r="I1014" s="12">
        <f t="shared" si="2378"/>
        <v>0</v>
      </c>
      <c r="J1014" s="12">
        <f t="shared" si="2378"/>
        <v>0</v>
      </c>
      <c r="K1014" s="12">
        <f t="shared" si="2378"/>
        <v>0</v>
      </c>
      <c r="L1014" s="12">
        <f t="shared" si="2255"/>
        <v>4552.1000000000004</v>
      </c>
      <c r="M1014" s="12">
        <f t="shared" si="2256"/>
        <v>4552.1000000000004</v>
      </c>
      <c r="N1014" s="12">
        <f t="shared" si="2257"/>
        <v>4552.1000000000004</v>
      </c>
      <c r="O1014" s="12">
        <f t="shared" si="2379"/>
        <v>0</v>
      </c>
      <c r="P1014" s="12">
        <f t="shared" si="2379"/>
        <v>0</v>
      </c>
      <c r="Q1014" s="12">
        <f t="shared" si="2379"/>
        <v>0</v>
      </c>
      <c r="R1014" s="12">
        <f t="shared" si="2270"/>
        <v>4552.1000000000004</v>
      </c>
      <c r="S1014" s="12">
        <f t="shared" si="2271"/>
        <v>4552.1000000000004</v>
      </c>
      <c r="T1014" s="12">
        <f t="shared" si="2272"/>
        <v>4552.1000000000004</v>
      </c>
      <c r="U1014" s="12">
        <f t="shared" si="2380"/>
        <v>0</v>
      </c>
      <c r="V1014" s="12">
        <f t="shared" si="2380"/>
        <v>0</v>
      </c>
      <c r="W1014" s="12">
        <f t="shared" si="2252"/>
        <v>4552.1000000000004</v>
      </c>
      <c r="X1014" s="12">
        <f t="shared" si="2253"/>
        <v>4552.1000000000004</v>
      </c>
      <c r="Y1014" s="12">
        <f t="shared" si="2254"/>
        <v>4552.1000000000004</v>
      </c>
      <c r="Z1014" s="12">
        <f t="shared" si="2381"/>
        <v>0</v>
      </c>
      <c r="AA1014" s="12">
        <f t="shared" si="2381"/>
        <v>0</v>
      </c>
      <c r="AB1014" s="12">
        <f t="shared" si="2381"/>
        <v>0</v>
      </c>
      <c r="AC1014" s="12">
        <f t="shared" si="2382"/>
        <v>4552.1000000000004</v>
      </c>
      <c r="AD1014" s="12">
        <f t="shared" si="2383"/>
        <v>4552.1000000000004</v>
      </c>
      <c r="AE1014" s="12">
        <f t="shared" si="2384"/>
        <v>4552.1000000000004</v>
      </c>
      <c r="AF1014" s="12">
        <f t="shared" si="2385"/>
        <v>0</v>
      </c>
      <c r="AG1014" s="12">
        <f t="shared" si="2385"/>
        <v>0</v>
      </c>
      <c r="AH1014" s="12">
        <f t="shared" si="2368"/>
        <v>4552.1000000000004</v>
      </c>
      <c r="AI1014" s="12">
        <f t="shared" si="2369"/>
        <v>4552.1000000000004</v>
      </c>
      <c r="AJ1014" s="12">
        <f t="shared" si="2370"/>
        <v>4552.1000000000004</v>
      </c>
      <c r="AK1014" s="12">
        <f t="shared" si="2386"/>
        <v>-237.49</v>
      </c>
      <c r="AL1014" s="12">
        <f t="shared" si="2386"/>
        <v>0</v>
      </c>
      <c r="AM1014" s="12">
        <f t="shared" si="2386"/>
        <v>0</v>
      </c>
      <c r="AN1014" s="12">
        <f t="shared" si="2285"/>
        <v>4314.6100000000006</v>
      </c>
      <c r="AO1014" s="12">
        <f t="shared" si="2286"/>
        <v>4552.1000000000004</v>
      </c>
      <c r="AP1014" s="12">
        <f t="shared" si="2287"/>
        <v>4552.1000000000004</v>
      </c>
      <c r="AQ1014" s="12">
        <f t="shared" si="2386"/>
        <v>0</v>
      </c>
      <c r="AR1014" s="1"/>
    </row>
    <row r="1015" spans="1:44" ht="47.25" customHeight="1" x14ac:dyDescent="0.25">
      <c r="A1015" s="9" t="s">
        <v>141</v>
      </c>
      <c r="B1015" s="11">
        <v>630</v>
      </c>
      <c r="C1015" s="9"/>
      <c r="D1015" s="9"/>
      <c r="E1015" s="13" t="s">
        <v>439</v>
      </c>
      <c r="F1015" s="12">
        <f t="shared" si="2378"/>
        <v>4552.1000000000004</v>
      </c>
      <c r="G1015" s="12">
        <f t="shared" si="2378"/>
        <v>4552.1000000000004</v>
      </c>
      <c r="H1015" s="12">
        <f t="shared" si="2378"/>
        <v>4552.1000000000004</v>
      </c>
      <c r="I1015" s="12">
        <f t="shared" si="2378"/>
        <v>0</v>
      </c>
      <c r="J1015" s="12">
        <f t="shared" si="2378"/>
        <v>0</v>
      </c>
      <c r="K1015" s="12">
        <f t="shared" si="2378"/>
        <v>0</v>
      </c>
      <c r="L1015" s="12">
        <f t="shared" si="2255"/>
        <v>4552.1000000000004</v>
      </c>
      <c r="M1015" s="12">
        <f t="shared" si="2256"/>
        <v>4552.1000000000004</v>
      </c>
      <c r="N1015" s="12">
        <f t="shared" si="2257"/>
        <v>4552.1000000000004</v>
      </c>
      <c r="O1015" s="12">
        <f t="shared" si="2379"/>
        <v>0</v>
      </c>
      <c r="P1015" s="12">
        <f t="shared" si="2379"/>
        <v>0</v>
      </c>
      <c r="Q1015" s="12">
        <f t="shared" si="2379"/>
        <v>0</v>
      </c>
      <c r="R1015" s="12">
        <f t="shared" si="2270"/>
        <v>4552.1000000000004</v>
      </c>
      <c r="S1015" s="12">
        <f t="shared" si="2271"/>
        <v>4552.1000000000004</v>
      </c>
      <c r="T1015" s="12">
        <f t="shared" si="2272"/>
        <v>4552.1000000000004</v>
      </c>
      <c r="U1015" s="12">
        <f t="shared" si="2380"/>
        <v>0</v>
      </c>
      <c r="V1015" s="12">
        <f t="shared" si="2380"/>
        <v>0</v>
      </c>
      <c r="W1015" s="12">
        <f t="shared" si="2252"/>
        <v>4552.1000000000004</v>
      </c>
      <c r="X1015" s="12">
        <f t="shared" si="2253"/>
        <v>4552.1000000000004</v>
      </c>
      <c r="Y1015" s="12">
        <f t="shared" si="2254"/>
        <v>4552.1000000000004</v>
      </c>
      <c r="Z1015" s="12">
        <f t="shared" si="2381"/>
        <v>0</v>
      </c>
      <c r="AA1015" s="12">
        <f t="shared" si="2381"/>
        <v>0</v>
      </c>
      <c r="AB1015" s="12">
        <f t="shared" si="2381"/>
        <v>0</v>
      </c>
      <c r="AC1015" s="12">
        <f t="shared" si="2382"/>
        <v>4552.1000000000004</v>
      </c>
      <c r="AD1015" s="12">
        <f t="shared" si="2383"/>
        <v>4552.1000000000004</v>
      </c>
      <c r="AE1015" s="12">
        <f t="shared" si="2384"/>
        <v>4552.1000000000004</v>
      </c>
      <c r="AF1015" s="12">
        <f t="shared" si="2385"/>
        <v>0</v>
      </c>
      <c r="AG1015" s="12">
        <f t="shared" si="2385"/>
        <v>0</v>
      </c>
      <c r="AH1015" s="12">
        <f t="shared" si="2368"/>
        <v>4552.1000000000004</v>
      </c>
      <c r="AI1015" s="12">
        <f t="shared" si="2369"/>
        <v>4552.1000000000004</v>
      </c>
      <c r="AJ1015" s="12">
        <f t="shared" si="2370"/>
        <v>4552.1000000000004</v>
      </c>
      <c r="AK1015" s="12">
        <f t="shared" si="2386"/>
        <v>-237.49</v>
      </c>
      <c r="AL1015" s="12">
        <f t="shared" si="2386"/>
        <v>0</v>
      </c>
      <c r="AM1015" s="12">
        <f t="shared" si="2386"/>
        <v>0</v>
      </c>
      <c r="AN1015" s="12">
        <f t="shared" si="2285"/>
        <v>4314.6100000000006</v>
      </c>
      <c r="AO1015" s="12">
        <f t="shared" si="2286"/>
        <v>4552.1000000000004</v>
      </c>
      <c r="AP1015" s="12">
        <f t="shared" si="2287"/>
        <v>4552.1000000000004</v>
      </c>
      <c r="AQ1015" s="12">
        <f t="shared" si="2386"/>
        <v>0</v>
      </c>
      <c r="AR1015" s="1"/>
    </row>
    <row r="1016" spans="1:44" ht="47.25" customHeight="1" x14ac:dyDescent="0.25">
      <c r="A1016" s="9" t="s">
        <v>141</v>
      </c>
      <c r="B1016" s="11">
        <v>630</v>
      </c>
      <c r="C1016" s="9" t="s">
        <v>185</v>
      </c>
      <c r="D1016" s="9" t="s">
        <v>193</v>
      </c>
      <c r="E1016" s="13" t="s">
        <v>398</v>
      </c>
      <c r="F1016" s="12">
        <v>4552.1000000000004</v>
      </c>
      <c r="G1016" s="12">
        <v>4552.1000000000004</v>
      </c>
      <c r="H1016" s="12">
        <v>4552.1000000000004</v>
      </c>
      <c r="I1016" s="12"/>
      <c r="J1016" s="12"/>
      <c r="K1016" s="12"/>
      <c r="L1016" s="12">
        <f t="shared" si="2255"/>
        <v>4552.1000000000004</v>
      </c>
      <c r="M1016" s="12">
        <f t="shared" si="2256"/>
        <v>4552.1000000000004</v>
      </c>
      <c r="N1016" s="12">
        <f t="shared" si="2257"/>
        <v>4552.1000000000004</v>
      </c>
      <c r="O1016" s="12"/>
      <c r="P1016" s="12"/>
      <c r="Q1016" s="12"/>
      <c r="R1016" s="12">
        <f t="shared" si="2270"/>
        <v>4552.1000000000004</v>
      </c>
      <c r="S1016" s="12">
        <f t="shared" si="2271"/>
        <v>4552.1000000000004</v>
      </c>
      <c r="T1016" s="12">
        <f t="shared" si="2272"/>
        <v>4552.1000000000004</v>
      </c>
      <c r="U1016" s="12"/>
      <c r="V1016" s="12"/>
      <c r="W1016" s="12">
        <f t="shared" si="2252"/>
        <v>4552.1000000000004</v>
      </c>
      <c r="X1016" s="12">
        <f t="shared" si="2253"/>
        <v>4552.1000000000004</v>
      </c>
      <c r="Y1016" s="12">
        <f t="shared" si="2254"/>
        <v>4552.1000000000004</v>
      </c>
      <c r="Z1016" s="12"/>
      <c r="AA1016" s="12"/>
      <c r="AB1016" s="12"/>
      <c r="AC1016" s="12">
        <f t="shared" si="2382"/>
        <v>4552.1000000000004</v>
      </c>
      <c r="AD1016" s="12">
        <f t="shared" si="2383"/>
        <v>4552.1000000000004</v>
      </c>
      <c r="AE1016" s="12">
        <f t="shared" si="2384"/>
        <v>4552.1000000000004</v>
      </c>
      <c r="AF1016" s="12"/>
      <c r="AG1016" s="12"/>
      <c r="AH1016" s="12">
        <f t="shared" si="2368"/>
        <v>4552.1000000000004</v>
      </c>
      <c r="AI1016" s="12">
        <f t="shared" si="2369"/>
        <v>4552.1000000000004</v>
      </c>
      <c r="AJ1016" s="12">
        <f t="shared" si="2370"/>
        <v>4552.1000000000004</v>
      </c>
      <c r="AK1016" s="12">
        <v>-237.49</v>
      </c>
      <c r="AL1016" s="12"/>
      <c r="AM1016" s="12"/>
      <c r="AN1016" s="12">
        <f t="shared" si="2285"/>
        <v>4314.6100000000006</v>
      </c>
      <c r="AO1016" s="12">
        <f t="shared" si="2286"/>
        <v>4552.1000000000004</v>
      </c>
      <c r="AP1016" s="12">
        <f t="shared" si="2287"/>
        <v>4552.1000000000004</v>
      </c>
      <c r="AQ1016" s="12"/>
      <c r="AR1016" s="1"/>
    </row>
    <row r="1017" spans="1:44" ht="63" customHeight="1" x14ac:dyDescent="0.25">
      <c r="A1017" s="9" t="s">
        <v>279</v>
      </c>
      <c r="B1017" s="11"/>
      <c r="C1017" s="9"/>
      <c r="D1017" s="9"/>
      <c r="E1017" s="13" t="s">
        <v>697</v>
      </c>
      <c r="F1017" s="12">
        <f t="shared" ref="F1017:K1020" si="2387">F1018</f>
        <v>1400</v>
      </c>
      <c r="G1017" s="12">
        <f t="shared" si="2387"/>
        <v>1400</v>
      </c>
      <c r="H1017" s="12">
        <f t="shared" si="2387"/>
        <v>1400</v>
      </c>
      <c r="I1017" s="12">
        <f t="shared" si="2387"/>
        <v>0</v>
      </c>
      <c r="J1017" s="12">
        <f t="shared" si="2387"/>
        <v>0</v>
      </c>
      <c r="K1017" s="12">
        <f t="shared" si="2387"/>
        <v>0</v>
      </c>
      <c r="L1017" s="12">
        <f t="shared" si="2255"/>
        <v>1400</v>
      </c>
      <c r="M1017" s="12">
        <f t="shared" si="2256"/>
        <v>1400</v>
      </c>
      <c r="N1017" s="12">
        <f t="shared" si="2257"/>
        <v>1400</v>
      </c>
      <c r="O1017" s="12">
        <f t="shared" ref="O1017:Q1020" si="2388">O1018</f>
        <v>0</v>
      </c>
      <c r="P1017" s="12">
        <f t="shared" si="2388"/>
        <v>0</v>
      </c>
      <c r="Q1017" s="12">
        <f t="shared" si="2388"/>
        <v>0</v>
      </c>
      <c r="R1017" s="12">
        <f t="shared" si="2270"/>
        <v>1400</v>
      </c>
      <c r="S1017" s="12">
        <f t="shared" si="2271"/>
        <v>1400</v>
      </c>
      <c r="T1017" s="12">
        <f t="shared" si="2272"/>
        <v>1400</v>
      </c>
      <c r="U1017" s="12">
        <f t="shared" ref="U1017:V1020" si="2389">U1018</f>
        <v>0</v>
      </c>
      <c r="V1017" s="12">
        <f t="shared" si="2389"/>
        <v>0</v>
      </c>
      <c r="W1017" s="12">
        <f t="shared" si="2252"/>
        <v>1400</v>
      </c>
      <c r="X1017" s="12">
        <f t="shared" si="2253"/>
        <v>1400</v>
      </c>
      <c r="Y1017" s="12">
        <f t="shared" si="2254"/>
        <v>1400</v>
      </c>
      <c r="Z1017" s="12">
        <f t="shared" ref="Z1017:AB1020" si="2390">Z1018</f>
        <v>0</v>
      </c>
      <c r="AA1017" s="12">
        <f t="shared" si="2390"/>
        <v>0</v>
      </c>
      <c r="AB1017" s="12">
        <f t="shared" si="2390"/>
        <v>0</v>
      </c>
      <c r="AC1017" s="12">
        <f t="shared" si="2382"/>
        <v>1400</v>
      </c>
      <c r="AD1017" s="12">
        <f t="shared" si="2383"/>
        <v>1400</v>
      </c>
      <c r="AE1017" s="12">
        <f t="shared" si="2384"/>
        <v>1400</v>
      </c>
      <c r="AF1017" s="12">
        <f t="shared" ref="AF1017:AG1020" si="2391">AF1018</f>
        <v>0</v>
      </c>
      <c r="AG1017" s="12">
        <f t="shared" si="2391"/>
        <v>0</v>
      </c>
      <c r="AH1017" s="12">
        <f t="shared" si="2368"/>
        <v>1400</v>
      </c>
      <c r="AI1017" s="12">
        <f t="shared" si="2369"/>
        <v>1400</v>
      </c>
      <c r="AJ1017" s="12">
        <f t="shared" si="2370"/>
        <v>1400</v>
      </c>
      <c r="AK1017" s="12">
        <f t="shared" ref="AK1017:AQ1020" si="2392">AK1018</f>
        <v>-6.3</v>
      </c>
      <c r="AL1017" s="12">
        <f t="shared" si="2392"/>
        <v>0</v>
      </c>
      <c r="AM1017" s="12">
        <f t="shared" si="2392"/>
        <v>0</v>
      </c>
      <c r="AN1017" s="12">
        <f t="shared" si="2285"/>
        <v>1393.7</v>
      </c>
      <c r="AO1017" s="12">
        <f t="shared" si="2286"/>
        <v>1400</v>
      </c>
      <c r="AP1017" s="12">
        <f t="shared" si="2287"/>
        <v>1400</v>
      </c>
      <c r="AQ1017" s="12">
        <f t="shared" si="2392"/>
        <v>0</v>
      </c>
      <c r="AR1017" s="1"/>
    </row>
    <row r="1018" spans="1:44" ht="31.5" customHeight="1" x14ac:dyDescent="0.25">
      <c r="A1018" s="9" t="s">
        <v>142</v>
      </c>
      <c r="B1018" s="11"/>
      <c r="C1018" s="9"/>
      <c r="D1018" s="9"/>
      <c r="E1018" s="13" t="s">
        <v>521</v>
      </c>
      <c r="F1018" s="12">
        <f t="shared" si="2387"/>
        <v>1400</v>
      </c>
      <c r="G1018" s="12">
        <f t="shared" si="2387"/>
        <v>1400</v>
      </c>
      <c r="H1018" s="12">
        <f t="shared" si="2387"/>
        <v>1400</v>
      </c>
      <c r="I1018" s="12">
        <f t="shared" si="2387"/>
        <v>0</v>
      </c>
      <c r="J1018" s="12">
        <f t="shared" si="2387"/>
        <v>0</v>
      </c>
      <c r="K1018" s="12">
        <f t="shared" si="2387"/>
        <v>0</v>
      </c>
      <c r="L1018" s="12">
        <f t="shared" si="2255"/>
        <v>1400</v>
      </c>
      <c r="M1018" s="12">
        <f t="shared" si="2256"/>
        <v>1400</v>
      </c>
      <c r="N1018" s="12">
        <f t="shared" si="2257"/>
        <v>1400</v>
      </c>
      <c r="O1018" s="12">
        <f t="shared" si="2388"/>
        <v>0</v>
      </c>
      <c r="P1018" s="12">
        <f t="shared" si="2388"/>
        <v>0</v>
      </c>
      <c r="Q1018" s="12">
        <f t="shared" si="2388"/>
        <v>0</v>
      </c>
      <c r="R1018" s="12">
        <f t="shared" si="2270"/>
        <v>1400</v>
      </c>
      <c r="S1018" s="12">
        <f t="shared" si="2271"/>
        <v>1400</v>
      </c>
      <c r="T1018" s="12">
        <f t="shared" si="2272"/>
        <v>1400</v>
      </c>
      <c r="U1018" s="12">
        <f t="shared" si="2389"/>
        <v>0</v>
      </c>
      <c r="V1018" s="12">
        <f t="shared" si="2389"/>
        <v>0</v>
      </c>
      <c r="W1018" s="12">
        <f t="shared" si="2252"/>
        <v>1400</v>
      </c>
      <c r="X1018" s="12">
        <f t="shared" si="2253"/>
        <v>1400</v>
      </c>
      <c r="Y1018" s="12">
        <f t="shared" si="2254"/>
        <v>1400</v>
      </c>
      <c r="Z1018" s="12">
        <f t="shared" si="2390"/>
        <v>0</v>
      </c>
      <c r="AA1018" s="12">
        <f t="shared" si="2390"/>
        <v>0</v>
      </c>
      <c r="AB1018" s="12">
        <f t="shared" si="2390"/>
        <v>0</v>
      </c>
      <c r="AC1018" s="12">
        <f t="shared" si="2382"/>
        <v>1400</v>
      </c>
      <c r="AD1018" s="12">
        <f t="shared" si="2383"/>
        <v>1400</v>
      </c>
      <c r="AE1018" s="12">
        <f t="shared" si="2384"/>
        <v>1400</v>
      </c>
      <c r="AF1018" s="12">
        <f t="shared" si="2391"/>
        <v>0</v>
      </c>
      <c r="AG1018" s="12">
        <f t="shared" si="2391"/>
        <v>0</v>
      </c>
      <c r="AH1018" s="12">
        <f t="shared" si="2368"/>
        <v>1400</v>
      </c>
      <c r="AI1018" s="12">
        <f t="shared" si="2369"/>
        <v>1400</v>
      </c>
      <c r="AJ1018" s="12">
        <f t="shared" si="2370"/>
        <v>1400</v>
      </c>
      <c r="AK1018" s="12">
        <f t="shared" si="2392"/>
        <v>-6.3</v>
      </c>
      <c r="AL1018" s="12">
        <f t="shared" si="2392"/>
        <v>0</v>
      </c>
      <c r="AM1018" s="12">
        <f t="shared" si="2392"/>
        <v>0</v>
      </c>
      <c r="AN1018" s="12">
        <f t="shared" si="2285"/>
        <v>1393.7</v>
      </c>
      <c r="AO1018" s="12">
        <f t="shared" si="2286"/>
        <v>1400</v>
      </c>
      <c r="AP1018" s="12">
        <f t="shared" si="2287"/>
        <v>1400</v>
      </c>
      <c r="AQ1018" s="12">
        <f t="shared" si="2392"/>
        <v>0</v>
      </c>
      <c r="AR1018" s="1"/>
    </row>
    <row r="1019" spans="1:44" ht="47.25" customHeight="1" x14ac:dyDescent="0.25">
      <c r="A1019" s="9" t="s">
        <v>142</v>
      </c>
      <c r="B1019" s="11">
        <v>200</v>
      </c>
      <c r="C1019" s="9"/>
      <c r="D1019" s="9"/>
      <c r="E1019" s="13" t="s">
        <v>426</v>
      </c>
      <c r="F1019" s="12">
        <f t="shared" si="2387"/>
        <v>1400</v>
      </c>
      <c r="G1019" s="12">
        <f t="shared" si="2387"/>
        <v>1400</v>
      </c>
      <c r="H1019" s="12">
        <f t="shared" si="2387"/>
        <v>1400</v>
      </c>
      <c r="I1019" s="12">
        <f t="shared" si="2387"/>
        <v>0</v>
      </c>
      <c r="J1019" s="12">
        <f t="shared" si="2387"/>
        <v>0</v>
      </c>
      <c r="K1019" s="12">
        <f t="shared" si="2387"/>
        <v>0</v>
      </c>
      <c r="L1019" s="12">
        <f t="shared" si="2255"/>
        <v>1400</v>
      </c>
      <c r="M1019" s="12">
        <f t="shared" si="2256"/>
        <v>1400</v>
      </c>
      <c r="N1019" s="12">
        <f t="shared" si="2257"/>
        <v>1400</v>
      </c>
      <c r="O1019" s="12">
        <f t="shared" si="2388"/>
        <v>0</v>
      </c>
      <c r="P1019" s="12">
        <f t="shared" si="2388"/>
        <v>0</v>
      </c>
      <c r="Q1019" s="12">
        <f t="shared" si="2388"/>
        <v>0</v>
      </c>
      <c r="R1019" s="12">
        <f t="shared" si="2270"/>
        <v>1400</v>
      </c>
      <c r="S1019" s="12">
        <f t="shared" si="2271"/>
        <v>1400</v>
      </c>
      <c r="T1019" s="12">
        <f t="shared" si="2272"/>
        <v>1400</v>
      </c>
      <c r="U1019" s="12">
        <f t="shared" si="2389"/>
        <v>0</v>
      </c>
      <c r="V1019" s="12">
        <f t="shared" si="2389"/>
        <v>0</v>
      </c>
      <c r="W1019" s="12">
        <f t="shared" si="2252"/>
        <v>1400</v>
      </c>
      <c r="X1019" s="12">
        <f t="shared" si="2253"/>
        <v>1400</v>
      </c>
      <c r="Y1019" s="12">
        <f t="shared" si="2254"/>
        <v>1400</v>
      </c>
      <c r="Z1019" s="12">
        <f t="shared" si="2390"/>
        <v>0</v>
      </c>
      <c r="AA1019" s="12">
        <f t="shared" si="2390"/>
        <v>0</v>
      </c>
      <c r="AB1019" s="12">
        <f t="shared" si="2390"/>
        <v>0</v>
      </c>
      <c r="AC1019" s="12">
        <f t="shared" si="2382"/>
        <v>1400</v>
      </c>
      <c r="AD1019" s="12">
        <f t="shared" si="2383"/>
        <v>1400</v>
      </c>
      <c r="AE1019" s="12">
        <f t="shared" si="2384"/>
        <v>1400</v>
      </c>
      <c r="AF1019" s="12">
        <f t="shared" si="2391"/>
        <v>0</v>
      </c>
      <c r="AG1019" s="12">
        <f t="shared" si="2391"/>
        <v>0</v>
      </c>
      <c r="AH1019" s="12">
        <f t="shared" si="2368"/>
        <v>1400</v>
      </c>
      <c r="AI1019" s="12">
        <f t="shared" si="2369"/>
        <v>1400</v>
      </c>
      <c r="AJ1019" s="12">
        <f t="shared" si="2370"/>
        <v>1400</v>
      </c>
      <c r="AK1019" s="12">
        <f t="shared" si="2392"/>
        <v>-6.3</v>
      </c>
      <c r="AL1019" s="12">
        <f t="shared" si="2392"/>
        <v>0</v>
      </c>
      <c r="AM1019" s="12">
        <f t="shared" si="2392"/>
        <v>0</v>
      </c>
      <c r="AN1019" s="12">
        <f t="shared" si="2285"/>
        <v>1393.7</v>
      </c>
      <c r="AO1019" s="12">
        <f t="shared" si="2286"/>
        <v>1400</v>
      </c>
      <c r="AP1019" s="12">
        <f t="shared" si="2287"/>
        <v>1400</v>
      </c>
      <c r="AQ1019" s="12">
        <f t="shared" si="2392"/>
        <v>0</v>
      </c>
      <c r="AR1019" s="1"/>
    </row>
    <row r="1020" spans="1:44" ht="47.25" customHeight="1" x14ac:dyDescent="0.25">
      <c r="A1020" s="9" t="s">
        <v>142</v>
      </c>
      <c r="B1020" s="11">
        <v>240</v>
      </c>
      <c r="C1020" s="9"/>
      <c r="D1020" s="9"/>
      <c r="E1020" s="13" t="s">
        <v>427</v>
      </c>
      <c r="F1020" s="12">
        <f t="shared" si="2387"/>
        <v>1400</v>
      </c>
      <c r="G1020" s="12">
        <f t="shared" si="2387"/>
        <v>1400</v>
      </c>
      <c r="H1020" s="12">
        <f t="shared" si="2387"/>
        <v>1400</v>
      </c>
      <c r="I1020" s="12">
        <f t="shared" si="2387"/>
        <v>0</v>
      </c>
      <c r="J1020" s="12">
        <f t="shared" si="2387"/>
        <v>0</v>
      </c>
      <c r="K1020" s="12">
        <f t="shared" si="2387"/>
        <v>0</v>
      </c>
      <c r="L1020" s="12">
        <f t="shared" si="2255"/>
        <v>1400</v>
      </c>
      <c r="M1020" s="12">
        <f t="shared" si="2256"/>
        <v>1400</v>
      </c>
      <c r="N1020" s="12">
        <f t="shared" si="2257"/>
        <v>1400</v>
      </c>
      <c r="O1020" s="12">
        <f t="shared" si="2388"/>
        <v>0</v>
      </c>
      <c r="P1020" s="12">
        <f t="shared" si="2388"/>
        <v>0</v>
      </c>
      <c r="Q1020" s="12">
        <f t="shared" si="2388"/>
        <v>0</v>
      </c>
      <c r="R1020" s="12">
        <f t="shared" si="2270"/>
        <v>1400</v>
      </c>
      <c r="S1020" s="12">
        <f t="shared" si="2271"/>
        <v>1400</v>
      </c>
      <c r="T1020" s="12">
        <f t="shared" si="2272"/>
        <v>1400</v>
      </c>
      <c r="U1020" s="12">
        <f t="shared" si="2389"/>
        <v>0</v>
      </c>
      <c r="V1020" s="12">
        <f t="shared" si="2389"/>
        <v>0</v>
      </c>
      <c r="W1020" s="12">
        <f t="shared" si="2252"/>
        <v>1400</v>
      </c>
      <c r="X1020" s="12">
        <f t="shared" si="2253"/>
        <v>1400</v>
      </c>
      <c r="Y1020" s="12">
        <f t="shared" si="2254"/>
        <v>1400</v>
      </c>
      <c r="Z1020" s="12">
        <f t="shared" si="2390"/>
        <v>0</v>
      </c>
      <c r="AA1020" s="12">
        <f t="shared" si="2390"/>
        <v>0</v>
      </c>
      <c r="AB1020" s="12">
        <f t="shared" si="2390"/>
        <v>0</v>
      </c>
      <c r="AC1020" s="12">
        <f t="shared" si="2382"/>
        <v>1400</v>
      </c>
      <c r="AD1020" s="12">
        <f t="shared" si="2383"/>
        <v>1400</v>
      </c>
      <c r="AE1020" s="12">
        <f t="shared" si="2384"/>
        <v>1400</v>
      </c>
      <c r="AF1020" s="12">
        <f t="shared" si="2391"/>
        <v>0</v>
      </c>
      <c r="AG1020" s="12">
        <f t="shared" si="2391"/>
        <v>0</v>
      </c>
      <c r="AH1020" s="12">
        <f t="shared" si="2368"/>
        <v>1400</v>
      </c>
      <c r="AI1020" s="12">
        <f t="shared" si="2369"/>
        <v>1400</v>
      </c>
      <c r="AJ1020" s="12">
        <f t="shared" si="2370"/>
        <v>1400</v>
      </c>
      <c r="AK1020" s="12">
        <f t="shared" si="2392"/>
        <v>-6.3</v>
      </c>
      <c r="AL1020" s="12">
        <f t="shared" si="2392"/>
        <v>0</v>
      </c>
      <c r="AM1020" s="12">
        <f t="shared" si="2392"/>
        <v>0</v>
      </c>
      <c r="AN1020" s="12">
        <f t="shared" si="2285"/>
        <v>1393.7</v>
      </c>
      <c r="AO1020" s="12">
        <f t="shared" si="2286"/>
        <v>1400</v>
      </c>
      <c r="AP1020" s="12">
        <f t="shared" si="2287"/>
        <v>1400</v>
      </c>
      <c r="AQ1020" s="12">
        <f t="shared" si="2392"/>
        <v>0</v>
      </c>
      <c r="AR1020" s="1"/>
    </row>
    <row r="1021" spans="1:44" ht="47.25" customHeight="1" x14ac:dyDescent="0.25">
      <c r="A1021" s="9" t="s">
        <v>142</v>
      </c>
      <c r="B1021" s="11">
        <v>240</v>
      </c>
      <c r="C1021" s="9" t="s">
        <v>185</v>
      </c>
      <c r="D1021" s="9" t="s">
        <v>193</v>
      </c>
      <c r="E1021" s="13" t="s">
        <v>398</v>
      </c>
      <c r="F1021" s="12">
        <v>1400</v>
      </c>
      <c r="G1021" s="12">
        <v>1400</v>
      </c>
      <c r="H1021" s="12">
        <v>1400</v>
      </c>
      <c r="I1021" s="12"/>
      <c r="J1021" s="12"/>
      <c r="K1021" s="12"/>
      <c r="L1021" s="12">
        <f t="shared" si="2255"/>
        <v>1400</v>
      </c>
      <c r="M1021" s="12">
        <f t="shared" si="2256"/>
        <v>1400</v>
      </c>
      <c r="N1021" s="12">
        <f t="shared" si="2257"/>
        <v>1400</v>
      </c>
      <c r="O1021" s="12"/>
      <c r="P1021" s="12"/>
      <c r="Q1021" s="12"/>
      <c r="R1021" s="12">
        <f t="shared" si="2270"/>
        <v>1400</v>
      </c>
      <c r="S1021" s="12">
        <f t="shared" si="2271"/>
        <v>1400</v>
      </c>
      <c r="T1021" s="12">
        <f t="shared" si="2272"/>
        <v>1400</v>
      </c>
      <c r="U1021" s="12"/>
      <c r="V1021" s="12"/>
      <c r="W1021" s="12">
        <f t="shared" si="2252"/>
        <v>1400</v>
      </c>
      <c r="X1021" s="12">
        <f t="shared" si="2253"/>
        <v>1400</v>
      </c>
      <c r="Y1021" s="12">
        <f t="shared" si="2254"/>
        <v>1400</v>
      </c>
      <c r="Z1021" s="12"/>
      <c r="AA1021" s="12"/>
      <c r="AB1021" s="12"/>
      <c r="AC1021" s="12">
        <f t="shared" si="2382"/>
        <v>1400</v>
      </c>
      <c r="AD1021" s="12">
        <f t="shared" si="2383"/>
        <v>1400</v>
      </c>
      <c r="AE1021" s="12">
        <f t="shared" si="2384"/>
        <v>1400</v>
      </c>
      <c r="AF1021" s="12"/>
      <c r="AG1021" s="12"/>
      <c r="AH1021" s="12">
        <f t="shared" si="2368"/>
        <v>1400</v>
      </c>
      <c r="AI1021" s="12">
        <f t="shared" si="2369"/>
        <v>1400</v>
      </c>
      <c r="AJ1021" s="12">
        <f t="shared" si="2370"/>
        <v>1400</v>
      </c>
      <c r="AK1021" s="12">
        <v>-6.3</v>
      </c>
      <c r="AL1021" s="12"/>
      <c r="AM1021" s="12"/>
      <c r="AN1021" s="12">
        <f t="shared" si="2285"/>
        <v>1393.7</v>
      </c>
      <c r="AO1021" s="12">
        <f t="shared" si="2286"/>
        <v>1400</v>
      </c>
      <c r="AP1021" s="12">
        <f t="shared" si="2287"/>
        <v>1400</v>
      </c>
      <c r="AQ1021" s="12"/>
      <c r="AR1021" s="1"/>
    </row>
    <row r="1022" spans="1:44" s="26" customFormat="1" ht="63" customHeight="1" x14ac:dyDescent="0.25">
      <c r="A1022" s="27" t="s">
        <v>280</v>
      </c>
      <c r="B1022" s="28"/>
      <c r="C1022" s="27"/>
      <c r="D1022" s="27"/>
      <c r="E1022" s="23" t="s">
        <v>698</v>
      </c>
      <c r="F1022" s="29">
        <f t="shared" ref="F1022:K1024" si="2393">F1023</f>
        <v>2670.5</v>
      </c>
      <c r="G1022" s="29">
        <f t="shared" si="2393"/>
        <v>2670.5</v>
      </c>
      <c r="H1022" s="29">
        <f t="shared" si="2393"/>
        <v>2670.5</v>
      </c>
      <c r="I1022" s="29">
        <f t="shared" si="2393"/>
        <v>1000</v>
      </c>
      <c r="J1022" s="29">
        <f t="shared" si="2393"/>
        <v>0</v>
      </c>
      <c r="K1022" s="29">
        <f t="shared" si="2393"/>
        <v>0</v>
      </c>
      <c r="L1022" s="29">
        <f t="shared" si="2255"/>
        <v>3670.5</v>
      </c>
      <c r="M1022" s="29">
        <f t="shared" si="2256"/>
        <v>2670.5</v>
      </c>
      <c r="N1022" s="29">
        <f t="shared" si="2257"/>
        <v>2670.5</v>
      </c>
      <c r="O1022" s="29">
        <f t="shared" ref="O1022:Q1024" si="2394">O1023</f>
        <v>0</v>
      </c>
      <c r="P1022" s="29">
        <f t="shared" si="2394"/>
        <v>0</v>
      </c>
      <c r="Q1022" s="29">
        <f t="shared" si="2394"/>
        <v>0</v>
      </c>
      <c r="R1022" s="12">
        <f t="shared" si="2270"/>
        <v>3670.5</v>
      </c>
      <c r="S1022" s="12">
        <f t="shared" si="2271"/>
        <v>2670.5</v>
      </c>
      <c r="T1022" s="12">
        <f t="shared" si="2272"/>
        <v>2670.5</v>
      </c>
      <c r="U1022" s="29">
        <f t="shared" ref="U1022:V1024" si="2395">U1023</f>
        <v>0</v>
      </c>
      <c r="V1022" s="29">
        <f t="shared" si="2395"/>
        <v>0</v>
      </c>
      <c r="W1022" s="12">
        <f t="shared" si="2252"/>
        <v>3670.5</v>
      </c>
      <c r="X1022" s="12">
        <f t="shared" si="2253"/>
        <v>2670.5</v>
      </c>
      <c r="Y1022" s="12">
        <f t="shared" si="2254"/>
        <v>2670.5</v>
      </c>
      <c r="Z1022" s="29">
        <f t="shared" ref="Z1022:AB1024" si="2396">Z1023</f>
        <v>0</v>
      </c>
      <c r="AA1022" s="29">
        <f t="shared" si="2396"/>
        <v>0</v>
      </c>
      <c r="AB1022" s="29">
        <f t="shared" si="2396"/>
        <v>0</v>
      </c>
      <c r="AC1022" s="12">
        <f t="shared" si="2382"/>
        <v>3670.5</v>
      </c>
      <c r="AD1022" s="12">
        <f t="shared" si="2383"/>
        <v>2670.5</v>
      </c>
      <c r="AE1022" s="12">
        <f t="shared" si="2384"/>
        <v>2670.5</v>
      </c>
      <c r="AF1022" s="29">
        <f t="shared" ref="AF1022:AG1024" si="2397">AF1023</f>
        <v>0</v>
      </c>
      <c r="AG1022" s="29">
        <f t="shared" si="2397"/>
        <v>0</v>
      </c>
      <c r="AH1022" s="29">
        <f t="shared" si="2368"/>
        <v>3670.5</v>
      </c>
      <c r="AI1022" s="29">
        <f t="shared" si="2369"/>
        <v>2670.5</v>
      </c>
      <c r="AJ1022" s="29">
        <f t="shared" si="2370"/>
        <v>2670.5</v>
      </c>
      <c r="AK1022" s="29">
        <f t="shared" ref="AK1022:AQ1024" si="2398">AK1023</f>
        <v>0</v>
      </c>
      <c r="AL1022" s="29">
        <f t="shared" si="2398"/>
        <v>0</v>
      </c>
      <c r="AM1022" s="29">
        <f t="shared" si="2398"/>
        <v>0</v>
      </c>
      <c r="AN1022" s="29">
        <f t="shared" si="2285"/>
        <v>3670.5</v>
      </c>
      <c r="AO1022" s="29">
        <f t="shared" si="2286"/>
        <v>2670.5</v>
      </c>
      <c r="AP1022" s="29">
        <f t="shared" si="2287"/>
        <v>2670.5</v>
      </c>
      <c r="AQ1022" s="29">
        <f t="shared" si="2398"/>
        <v>0</v>
      </c>
      <c r="AR1022" s="25"/>
    </row>
    <row r="1023" spans="1:44" ht="31.5" customHeight="1" x14ac:dyDescent="0.25">
      <c r="A1023" s="9" t="s">
        <v>281</v>
      </c>
      <c r="B1023" s="11"/>
      <c r="C1023" s="9"/>
      <c r="D1023" s="9"/>
      <c r="E1023" s="13" t="s">
        <v>522</v>
      </c>
      <c r="F1023" s="12">
        <f t="shared" si="2393"/>
        <v>2670.5</v>
      </c>
      <c r="G1023" s="12">
        <f t="shared" si="2393"/>
        <v>2670.5</v>
      </c>
      <c r="H1023" s="12">
        <f t="shared" si="2393"/>
        <v>2670.5</v>
      </c>
      <c r="I1023" s="12">
        <f t="shared" si="2393"/>
        <v>1000</v>
      </c>
      <c r="J1023" s="12">
        <f t="shared" si="2393"/>
        <v>0</v>
      </c>
      <c r="K1023" s="12">
        <f t="shared" si="2393"/>
        <v>0</v>
      </c>
      <c r="L1023" s="12">
        <f t="shared" si="2255"/>
        <v>3670.5</v>
      </c>
      <c r="M1023" s="12">
        <f t="shared" si="2256"/>
        <v>2670.5</v>
      </c>
      <c r="N1023" s="12">
        <f t="shared" si="2257"/>
        <v>2670.5</v>
      </c>
      <c r="O1023" s="12">
        <f t="shared" si="2394"/>
        <v>0</v>
      </c>
      <c r="P1023" s="12">
        <f t="shared" si="2394"/>
        <v>0</v>
      </c>
      <c r="Q1023" s="12">
        <f t="shared" si="2394"/>
        <v>0</v>
      </c>
      <c r="R1023" s="12">
        <f t="shared" si="2270"/>
        <v>3670.5</v>
      </c>
      <c r="S1023" s="12">
        <f t="shared" si="2271"/>
        <v>2670.5</v>
      </c>
      <c r="T1023" s="12">
        <f t="shared" si="2272"/>
        <v>2670.5</v>
      </c>
      <c r="U1023" s="12">
        <f t="shared" si="2395"/>
        <v>0</v>
      </c>
      <c r="V1023" s="12">
        <f t="shared" si="2395"/>
        <v>0</v>
      </c>
      <c r="W1023" s="12">
        <f t="shared" ref="W1023:W1086" si="2399">R1023+U1023</f>
        <v>3670.5</v>
      </c>
      <c r="X1023" s="12">
        <f t="shared" ref="X1023:X1086" si="2400">S1023+V1023</f>
        <v>2670.5</v>
      </c>
      <c r="Y1023" s="12">
        <f t="shared" ref="Y1023:Y1086" si="2401">T1023</f>
        <v>2670.5</v>
      </c>
      <c r="Z1023" s="12">
        <f t="shared" si="2396"/>
        <v>0</v>
      </c>
      <c r="AA1023" s="12">
        <f t="shared" si="2396"/>
        <v>0</v>
      </c>
      <c r="AB1023" s="12">
        <f t="shared" si="2396"/>
        <v>0</v>
      </c>
      <c r="AC1023" s="12">
        <f t="shared" si="2382"/>
        <v>3670.5</v>
      </c>
      <c r="AD1023" s="12">
        <f t="shared" si="2383"/>
        <v>2670.5</v>
      </c>
      <c r="AE1023" s="12">
        <f t="shared" si="2384"/>
        <v>2670.5</v>
      </c>
      <c r="AF1023" s="12">
        <f t="shared" si="2397"/>
        <v>0</v>
      </c>
      <c r="AG1023" s="12">
        <f t="shared" si="2397"/>
        <v>0</v>
      </c>
      <c r="AH1023" s="12">
        <f t="shared" si="2368"/>
        <v>3670.5</v>
      </c>
      <c r="AI1023" s="12">
        <f t="shared" si="2369"/>
        <v>2670.5</v>
      </c>
      <c r="AJ1023" s="12">
        <f t="shared" si="2370"/>
        <v>2670.5</v>
      </c>
      <c r="AK1023" s="12">
        <f t="shared" si="2398"/>
        <v>0</v>
      </c>
      <c r="AL1023" s="12">
        <f t="shared" si="2398"/>
        <v>0</v>
      </c>
      <c r="AM1023" s="12">
        <f t="shared" si="2398"/>
        <v>0</v>
      </c>
      <c r="AN1023" s="12">
        <f t="shared" si="2285"/>
        <v>3670.5</v>
      </c>
      <c r="AO1023" s="12">
        <f t="shared" si="2286"/>
        <v>2670.5</v>
      </c>
      <c r="AP1023" s="12">
        <f t="shared" si="2287"/>
        <v>2670.5</v>
      </c>
      <c r="AQ1023" s="12">
        <f t="shared" si="2398"/>
        <v>0</v>
      </c>
      <c r="AR1023" s="1"/>
    </row>
    <row r="1024" spans="1:44" ht="47.25" customHeight="1" x14ac:dyDescent="0.25">
      <c r="A1024" s="9" t="s">
        <v>143</v>
      </c>
      <c r="B1024" s="11"/>
      <c r="C1024" s="9"/>
      <c r="D1024" s="9"/>
      <c r="E1024" s="13" t="s">
        <v>523</v>
      </c>
      <c r="F1024" s="12">
        <f t="shared" si="2393"/>
        <v>2670.5</v>
      </c>
      <c r="G1024" s="12">
        <f t="shared" si="2393"/>
        <v>2670.5</v>
      </c>
      <c r="H1024" s="12">
        <f t="shared" si="2393"/>
        <v>2670.5</v>
      </c>
      <c r="I1024" s="12">
        <f t="shared" si="2393"/>
        <v>1000</v>
      </c>
      <c r="J1024" s="12">
        <f t="shared" si="2393"/>
        <v>0</v>
      </c>
      <c r="K1024" s="12">
        <f t="shared" si="2393"/>
        <v>0</v>
      </c>
      <c r="L1024" s="12">
        <f t="shared" ref="L1024:L1092" si="2402">F1024+I1024</f>
        <v>3670.5</v>
      </c>
      <c r="M1024" s="12">
        <f t="shared" ref="M1024:M1092" si="2403">G1024+J1024</f>
        <v>2670.5</v>
      </c>
      <c r="N1024" s="12">
        <f t="shared" ref="N1024:N1092" si="2404">H1024+K1024</f>
        <v>2670.5</v>
      </c>
      <c r="O1024" s="12">
        <f t="shared" si="2394"/>
        <v>0</v>
      </c>
      <c r="P1024" s="12">
        <f t="shared" si="2394"/>
        <v>0</v>
      </c>
      <c r="Q1024" s="12">
        <f t="shared" si="2394"/>
        <v>0</v>
      </c>
      <c r="R1024" s="12">
        <f t="shared" si="2270"/>
        <v>3670.5</v>
      </c>
      <c r="S1024" s="12">
        <f t="shared" si="2271"/>
        <v>2670.5</v>
      </c>
      <c r="T1024" s="12">
        <f t="shared" si="2272"/>
        <v>2670.5</v>
      </c>
      <c r="U1024" s="12">
        <f t="shared" si="2395"/>
        <v>0</v>
      </c>
      <c r="V1024" s="12">
        <f t="shared" si="2395"/>
        <v>0</v>
      </c>
      <c r="W1024" s="12">
        <f t="shared" si="2399"/>
        <v>3670.5</v>
      </c>
      <c r="X1024" s="12">
        <f t="shared" si="2400"/>
        <v>2670.5</v>
      </c>
      <c r="Y1024" s="12">
        <f t="shared" si="2401"/>
        <v>2670.5</v>
      </c>
      <c r="Z1024" s="12">
        <f t="shared" si="2396"/>
        <v>0</v>
      </c>
      <c r="AA1024" s="12">
        <f t="shared" si="2396"/>
        <v>0</v>
      </c>
      <c r="AB1024" s="12">
        <f t="shared" si="2396"/>
        <v>0</v>
      </c>
      <c r="AC1024" s="12">
        <f t="shared" si="2382"/>
        <v>3670.5</v>
      </c>
      <c r="AD1024" s="12">
        <f t="shared" si="2383"/>
        <v>2670.5</v>
      </c>
      <c r="AE1024" s="12">
        <f t="shared" si="2384"/>
        <v>2670.5</v>
      </c>
      <c r="AF1024" s="12">
        <f t="shared" si="2397"/>
        <v>0</v>
      </c>
      <c r="AG1024" s="12">
        <f t="shared" si="2397"/>
        <v>0</v>
      </c>
      <c r="AH1024" s="12">
        <f t="shared" si="2368"/>
        <v>3670.5</v>
      </c>
      <c r="AI1024" s="12">
        <f t="shared" si="2369"/>
        <v>2670.5</v>
      </c>
      <c r="AJ1024" s="12">
        <f t="shared" si="2370"/>
        <v>2670.5</v>
      </c>
      <c r="AK1024" s="12">
        <f t="shared" si="2398"/>
        <v>0</v>
      </c>
      <c r="AL1024" s="12">
        <f t="shared" si="2398"/>
        <v>0</v>
      </c>
      <c r="AM1024" s="12">
        <f t="shared" si="2398"/>
        <v>0</v>
      </c>
      <c r="AN1024" s="12">
        <f t="shared" si="2285"/>
        <v>3670.5</v>
      </c>
      <c r="AO1024" s="12">
        <f t="shared" si="2286"/>
        <v>2670.5</v>
      </c>
      <c r="AP1024" s="12">
        <f t="shared" si="2287"/>
        <v>2670.5</v>
      </c>
      <c r="AQ1024" s="12">
        <f t="shared" si="2398"/>
        <v>0</v>
      </c>
      <c r="AR1024" s="1"/>
    </row>
    <row r="1025" spans="1:44" ht="47.25" customHeight="1" x14ac:dyDescent="0.25">
      <c r="A1025" s="9" t="s">
        <v>143</v>
      </c>
      <c r="B1025" s="11">
        <v>600</v>
      </c>
      <c r="C1025" s="9"/>
      <c r="D1025" s="9"/>
      <c r="E1025" s="13" t="s">
        <v>436</v>
      </c>
      <c r="F1025" s="12">
        <f t="shared" ref="F1025:K1025" si="2405">F1026+F1028+F1031</f>
        <v>2670.5</v>
      </c>
      <c r="G1025" s="12">
        <f t="shared" si="2405"/>
        <v>2670.5</v>
      </c>
      <c r="H1025" s="12">
        <f t="shared" si="2405"/>
        <v>2670.5</v>
      </c>
      <c r="I1025" s="12">
        <f t="shared" si="2405"/>
        <v>1000</v>
      </c>
      <c r="J1025" s="12">
        <f t="shared" si="2405"/>
        <v>0</v>
      </c>
      <c r="K1025" s="12">
        <f t="shared" si="2405"/>
        <v>0</v>
      </c>
      <c r="L1025" s="12">
        <f t="shared" si="2402"/>
        <v>3670.5</v>
      </c>
      <c r="M1025" s="12">
        <f t="shared" si="2403"/>
        <v>2670.5</v>
      </c>
      <c r="N1025" s="12">
        <f t="shared" si="2404"/>
        <v>2670.5</v>
      </c>
      <c r="O1025" s="12">
        <f t="shared" ref="O1025:Q1025" si="2406">O1026+O1028+O1031</f>
        <v>0</v>
      </c>
      <c r="P1025" s="12">
        <f t="shared" si="2406"/>
        <v>0</v>
      </c>
      <c r="Q1025" s="12">
        <f t="shared" si="2406"/>
        <v>0</v>
      </c>
      <c r="R1025" s="12">
        <f t="shared" si="2270"/>
        <v>3670.5</v>
      </c>
      <c r="S1025" s="12">
        <f t="shared" si="2271"/>
        <v>2670.5</v>
      </c>
      <c r="T1025" s="12">
        <f t="shared" si="2272"/>
        <v>2670.5</v>
      </c>
      <c r="U1025" s="12">
        <f t="shared" ref="U1025:V1025" si="2407">U1026+U1028+U1031</f>
        <v>0</v>
      </c>
      <c r="V1025" s="12">
        <f t="shared" si="2407"/>
        <v>0</v>
      </c>
      <c r="W1025" s="12">
        <f t="shared" si="2399"/>
        <v>3670.5</v>
      </c>
      <c r="X1025" s="12">
        <f t="shared" si="2400"/>
        <v>2670.5</v>
      </c>
      <c r="Y1025" s="12">
        <f t="shared" si="2401"/>
        <v>2670.5</v>
      </c>
      <c r="Z1025" s="12">
        <f t="shared" ref="Z1025:AB1025" si="2408">Z1026+Z1028+Z1031</f>
        <v>0</v>
      </c>
      <c r="AA1025" s="12">
        <f t="shared" si="2408"/>
        <v>0</v>
      </c>
      <c r="AB1025" s="12">
        <f t="shared" si="2408"/>
        <v>0</v>
      </c>
      <c r="AC1025" s="12">
        <f t="shared" si="2382"/>
        <v>3670.5</v>
      </c>
      <c r="AD1025" s="12">
        <f t="shared" si="2383"/>
        <v>2670.5</v>
      </c>
      <c r="AE1025" s="12">
        <f t="shared" si="2384"/>
        <v>2670.5</v>
      </c>
      <c r="AF1025" s="12">
        <f t="shared" ref="AF1025:AG1025" si="2409">AF1026+AF1028+AF1031</f>
        <v>0</v>
      </c>
      <c r="AG1025" s="12">
        <f t="shared" si="2409"/>
        <v>0</v>
      </c>
      <c r="AH1025" s="12">
        <f t="shared" si="2368"/>
        <v>3670.5</v>
      </c>
      <c r="AI1025" s="12">
        <f t="shared" si="2369"/>
        <v>2670.5</v>
      </c>
      <c r="AJ1025" s="12">
        <f t="shared" si="2370"/>
        <v>2670.5</v>
      </c>
      <c r="AK1025" s="12">
        <f t="shared" ref="AK1025:AQ1025" si="2410">AK1026+AK1028+AK1031</f>
        <v>0</v>
      </c>
      <c r="AL1025" s="12">
        <f t="shared" ref="AL1025:AM1025" si="2411">AL1026+AL1028+AL1031</f>
        <v>0</v>
      </c>
      <c r="AM1025" s="12">
        <f t="shared" si="2411"/>
        <v>0</v>
      </c>
      <c r="AN1025" s="12">
        <f t="shared" si="2285"/>
        <v>3670.5</v>
      </c>
      <c r="AO1025" s="12">
        <f t="shared" si="2286"/>
        <v>2670.5</v>
      </c>
      <c r="AP1025" s="12">
        <f t="shared" si="2287"/>
        <v>2670.5</v>
      </c>
      <c r="AQ1025" s="12">
        <f t="shared" si="2410"/>
        <v>0</v>
      </c>
      <c r="AR1025" s="1"/>
    </row>
    <row r="1026" spans="1:44" ht="15.75" customHeight="1" x14ac:dyDescent="0.25">
      <c r="A1026" s="9" t="s">
        <v>143</v>
      </c>
      <c r="B1026" s="11">
        <v>610</v>
      </c>
      <c r="C1026" s="9"/>
      <c r="D1026" s="9"/>
      <c r="E1026" s="13" t="s">
        <v>437</v>
      </c>
      <c r="F1026" s="12">
        <f t="shared" ref="F1026:K1026" si="2412">F1027</f>
        <v>330</v>
      </c>
      <c r="G1026" s="12">
        <f t="shared" si="2412"/>
        <v>330</v>
      </c>
      <c r="H1026" s="12">
        <f t="shared" si="2412"/>
        <v>330</v>
      </c>
      <c r="I1026" s="12">
        <f t="shared" si="2412"/>
        <v>0</v>
      </c>
      <c r="J1026" s="12">
        <f t="shared" si="2412"/>
        <v>0</v>
      </c>
      <c r="K1026" s="12">
        <f t="shared" si="2412"/>
        <v>0</v>
      </c>
      <c r="L1026" s="12">
        <f t="shared" si="2402"/>
        <v>330</v>
      </c>
      <c r="M1026" s="12">
        <f t="shared" si="2403"/>
        <v>330</v>
      </c>
      <c r="N1026" s="12">
        <f t="shared" si="2404"/>
        <v>330</v>
      </c>
      <c r="O1026" s="12">
        <f t="shared" ref="O1026:Q1026" si="2413">O1027</f>
        <v>0</v>
      </c>
      <c r="P1026" s="12">
        <f t="shared" si="2413"/>
        <v>0</v>
      </c>
      <c r="Q1026" s="12">
        <f t="shared" si="2413"/>
        <v>0</v>
      </c>
      <c r="R1026" s="12">
        <f t="shared" si="2270"/>
        <v>330</v>
      </c>
      <c r="S1026" s="12">
        <f t="shared" si="2271"/>
        <v>330</v>
      </c>
      <c r="T1026" s="12">
        <f t="shared" si="2272"/>
        <v>330</v>
      </c>
      <c r="U1026" s="12">
        <f t="shared" ref="U1026:V1026" si="2414">U1027</f>
        <v>0</v>
      </c>
      <c r="V1026" s="12">
        <f t="shared" si="2414"/>
        <v>0</v>
      </c>
      <c r="W1026" s="12">
        <f t="shared" si="2399"/>
        <v>330</v>
      </c>
      <c r="X1026" s="12">
        <f t="shared" si="2400"/>
        <v>330</v>
      </c>
      <c r="Y1026" s="12">
        <f t="shared" si="2401"/>
        <v>330</v>
      </c>
      <c r="Z1026" s="12">
        <f t="shared" ref="Z1026:AB1026" si="2415">Z1027</f>
        <v>0</v>
      </c>
      <c r="AA1026" s="12">
        <f t="shared" si="2415"/>
        <v>0</v>
      </c>
      <c r="AB1026" s="12">
        <f t="shared" si="2415"/>
        <v>0</v>
      </c>
      <c r="AC1026" s="12">
        <f t="shared" si="2382"/>
        <v>330</v>
      </c>
      <c r="AD1026" s="12">
        <f t="shared" si="2383"/>
        <v>330</v>
      </c>
      <c r="AE1026" s="12">
        <f t="shared" si="2384"/>
        <v>330</v>
      </c>
      <c r="AF1026" s="12">
        <f t="shared" ref="AF1026:AG1026" si="2416">AF1027</f>
        <v>0</v>
      </c>
      <c r="AG1026" s="12">
        <f t="shared" si="2416"/>
        <v>0</v>
      </c>
      <c r="AH1026" s="12">
        <f t="shared" si="2368"/>
        <v>330</v>
      </c>
      <c r="AI1026" s="12">
        <f t="shared" si="2369"/>
        <v>330</v>
      </c>
      <c r="AJ1026" s="12">
        <f t="shared" si="2370"/>
        <v>330</v>
      </c>
      <c r="AK1026" s="12">
        <f t="shared" ref="AK1026:AQ1026" si="2417">AK1027</f>
        <v>0</v>
      </c>
      <c r="AL1026" s="12">
        <f t="shared" si="2417"/>
        <v>0</v>
      </c>
      <c r="AM1026" s="12">
        <f t="shared" si="2417"/>
        <v>0</v>
      </c>
      <c r="AN1026" s="12">
        <f t="shared" si="2285"/>
        <v>330</v>
      </c>
      <c r="AO1026" s="12">
        <f t="shared" si="2286"/>
        <v>330</v>
      </c>
      <c r="AP1026" s="12">
        <f t="shared" si="2287"/>
        <v>330</v>
      </c>
      <c r="AQ1026" s="12">
        <f t="shared" si="2417"/>
        <v>0</v>
      </c>
      <c r="AR1026" s="1"/>
    </row>
    <row r="1027" spans="1:44" ht="15.75" customHeight="1" x14ac:dyDescent="0.25">
      <c r="A1027" s="9" t="s">
        <v>143</v>
      </c>
      <c r="B1027" s="11">
        <v>610</v>
      </c>
      <c r="C1027" s="9" t="s">
        <v>189</v>
      </c>
      <c r="D1027" s="9" t="s">
        <v>192</v>
      </c>
      <c r="E1027" s="13" t="s">
        <v>412</v>
      </c>
      <c r="F1027" s="12">
        <v>330</v>
      </c>
      <c r="G1027" s="12">
        <v>330</v>
      </c>
      <c r="H1027" s="12">
        <v>330</v>
      </c>
      <c r="I1027" s="12"/>
      <c r="J1027" s="12"/>
      <c r="K1027" s="12"/>
      <c r="L1027" s="12">
        <f t="shared" si="2402"/>
        <v>330</v>
      </c>
      <c r="M1027" s="12">
        <f t="shared" si="2403"/>
        <v>330</v>
      </c>
      <c r="N1027" s="12">
        <f t="shared" si="2404"/>
        <v>330</v>
      </c>
      <c r="O1027" s="12"/>
      <c r="P1027" s="12"/>
      <c r="Q1027" s="12"/>
      <c r="R1027" s="12">
        <f t="shared" si="2270"/>
        <v>330</v>
      </c>
      <c r="S1027" s="12">
        <f t="shared" si="2271"/>
        <v>330</v>
      </c>
      <c r="T1027" s="12">
        <f t="shared" si="2272"/>
        <v>330</v>
      </c>
      <c r="U1027" s="12"/>
      <c r="V1027" s="12"/>
      <c r="W1027" s="12">
        <f t="shared" si="2399"/>
        <v>330</v>
      </c>
      <c r="X1027" s="12">
        <f t="shared" si="2400"/>
        <v>330</v>
      </c>
      <c r="Y1027" s="12">
        <f t="shared" si="2401"/>
        <v>330</v>
      </c>
      <c r="Z1027" s="12"/>
      <c r="AA1027" s="12"/>
      <c r="AB1027" s="12"/>
      <c r="AC1027" s="12">
        <f t="shared" si="2382"/>
        <v>330</v>
      </c>
      <c r="AD1027" s="12">
        <f t="shared" si="2383"/>
        <v>330</v>
      </c>
      <c r="AE1027" s="12">
        <f t="shared" si="2384"/>
        <v>330</v>
      </c>
      <c r="AF1027" s="12"/>
      <c r="AG1027" s="12"/>
      <c r="AH1027" s="12">
        <f t="shared" si="2368"/>
        <v>330</v>
      </c>
      <c r="AI1027" s="12">
        <f t="shared" si="2369"/>
        <v>330</v>
      </c>
      <c r="AJ1027" s="12">
        <f t="shared" si="2370"/>
        <v>330</v>
      </c>
      <c r="AK1027" s="12"/>
      <c r="AL1027" s="12"/>
      <c r="AM1027" s="12"/>
      <c r="AN1027" s="12">
        <f t="shared" si="2285"/>
        <v>330</v>
      </c>
      <c r="AO1027" s="12">
        <f t="shared" si="2286"/>
        <v>330</v>
      </c>
      <c r="AP1027" s="12">
        <f t="shared" si="2287"/>
        <v>330</v>
      </c>
      <c r="AQ1027" s="12"/>
      <c r="AR1027" s="1"/>
    </row>
    <row r="1028" spans="1:44" ht="15.75" customHeight="1" x14ac:dyDescent="0.25">
      <c r="A1028" s="9" t="s">
        <v>143</v>
      </c>
      <c r="B1028" s="11">
        <v>620</v>
      </c>
      <c r="C1028" s="9"/>
      <c r="D1028" s="9"/>
      <c r="E1028" s="13" t="s">
        <v>438</v>
      </c>
      <c r="F1028" s="12">
        <f>F1030+F1029</f>
        <v>2040.5</v>
      </c>
      <c r="G1028" s="12">
        <f t="shared" ref="G1028:AQ1028" si="2418">G1030+G1029</f>
        <v>2040.5</v>
      </c>
      <c r="H1028" s="12">
        <f t="shared" si="2418"/>
        <v>2040.5</v>
      </c>
      <c r="I1028" s="12">
        <f t="shared" ref="I1028:K1028" si="2419">I1030+I1029</f>
        <v>1300</v>
      </c>
      <c r="J1028" s="12">
        <f t="shared" si="2419"/>
        <v>300</v>
      </c>
      <c r="K1028" s="12">
        <f t="shared" si="2419"/>
        <v>300</v>
      </c>
      <c r="L1028" s="12">
        <f t="shared" si="2402"/>
        <v>3340.5</v>
      </c>
      <c r="M1028" s="12">
        <f t="shared" si="2403"/>
        <v>2340.5</v>
      </c>
      <c r="N1028" s="12">
        <f t="shared" si="2404"/>
        <v>2340.5</v>
      </c>
      <c r="O1028" s="12">
        <f t="shared" ref="O1028:Q1028" si="2420">O1030+O1029</f>
        <v>0</v>
      </c>
      <c r="P1028" s="12">
        <f t="shared" si="2420"/>
        <v>0</v>
      </c>
      <c r="Q1028" s="12">
        <f t="shared" si="2420"/>
        <v>0</v>
      </c>
      <c r="R1028" s="12">
        <f t="shared" si="2270"/>
        <v>3340.5</v>
      </c>
      <c r="S1028" s="12">
        <f t="shared" si="2271"/>
        <v>2340.5</v>
      </c>
      <c r="T1028" s="12">
        <f t="shared" si="2272"/>
        <v>2340.5</v>
      </c>
      <c r="U1028" s="12">
        <f t="shared" ref="U1028:V1028" si="2421">U1030+U1029</f>
        <v>0</v>
      </c>
      <c r="V1028" s="12">
        <f t="shared" si="2421"/>
        <v>0</v>
      </c>
      <c r="W1028" s="12">
        <f t="shared" si="2399"/>
        <v>3340.5</v>
      </c>
      <c r="X1028" s="12">
        <f t="shared" si="2400"/>
        <v>2340.5</v>
      </c>
      <c r="Y1028" s="12">
        <f t="shared" si="2401"/>
        <v>2340.5</v>
      </c>
      <c r="Z1028" s="12">
        <f t="shared" ref="Z1028:AB1028" si="2422">Z1030+Z1029</f>
        <v>0</v>
      </c>
      <c r="AA1028" s="12">
        <f t="shared" si="2422"/>
        <v>0</v>
      </c>
      <c r="AB1028" s="12">
        <f t="shared" si="2422"/>
        <v>0</v>
      </c>
      <c r="AC1028" s="12">
        <f t="shared" si="2382"/>
        <v>3340.5</v>
      </c>
      <c r="AD1028" s="12">
        <f t="shared" si="2383"/>
        <v>2340.5</v>
      </c>
      <c r="AE1028" s="12">
        <f t="shared" si="2384"/>
        <v>2340.5</v>
      </c>
      <c r="AF1028" s="12">
        <f t="shared" ref="AF1028:AG1028" si="2423">AF1030+AF1029</f>
        <v>0</v>
      </c>
      <c r="AG1028" s="12">
        <f t="shared" si="2423"/>
        <v>0</v>
      </c>
      <c r="AH1028" s="12">
        <f t="shared" si="2368"/>
        <v>3340.5</v>
      </c>
      <c r="AI1028" s="12">
        <f t="shared" si="2369"/>
        <v>2340.5</v>
      </c>
      <c r="AJ1028" s="12">
        <f t="shared" si="2370"/>
        <v>2340.5</v>
      </c>
      <c r="AK1028" s="12">
        <f t="shared" ref="AK1028:AM1028" si="2424">AK1030+AK1029</f>
        <v>0</v>
      </c>
      <c r="AL1028" s="12">
        <f t="shared" si="2424"/>
        <v>0</v>
      </c>
      <c r="AM1028" s="12">
        <f t="shared" si="2424"/>
        <v>0</v>
      </c>
      <c r="AN1028" s="12">
        <f t="shared" si="2285"/>
        <v>3340.5</v>
      </c>
      <c r="AO1028" s="12">
        <f t="shared" si="2286"/>
        <v>2340.5</v>
      </c>
      <c r="AP1028" s="12">
        <f t="shared" si="2287"/>
        <v>2340.5</v>
      </c>
      <c r="AQ1028" s="12">
        <f t="shared" si="2418"/>
        <v>0</v>
      </c>
      <c r="AR1028" s="1"/>
    </row>
    <row r="1029" spans="1:44" ht="15.75" customHeight="1" x14ac:dyDescent="0.25">
      <c r="A1029" s="9" t="s">
        <v>143</v>
      </c>
      <c r="B1029" s="11">
        <v>620</v>
      </c>
      <c r="C1029" s="9" t="s">
        <v>189</v>
      </c>
      <c r="D1029" s="9" t="s">
        <v>189</v>
      </c>
      <c r="E1029" s="13" t="s">
        <v>847</v>
      </c>
      <c r="F1029" s="12">
        <v>363</v>
      </c>
      <c r="G1029" s="12">
        <v>363</v>
      </c>
      <c r="H1029" s="12">
        <v>363</v>
      </c>
      <c r="I1029" s="12">
        <f>1000+300</f>
        <v>1300</v>
      </c>
      <c r="J1029" s="12">
        <v>300</v>
      </c>
      <c r="K1029" s="12">
        <v>300</v>
      </c>
      <c r="L1029" s="12">
        <f t="shared" si="2402"/>
        <v>1663</v>
      </c>
      <c r="M1029" s="12">
        <f t="shared" si="2403"/>
        <v>663</v>
      </c>
      <c r="N1029" s="12">
        <f t="shared" si="2404"/>
        <v>663</v>
      </c>
      <c r="O1029" s="12"/>
      <c r="P1029" s="12"/>
      <c r="Q1029" s="12"/>
      <c r="R1029" s="12">
        <f t="shared" si="2270"/>
        <v>1663</v>
      </c>
      <c r="S1029" s="12">
        <f t="shared" si="2271"/>
        <v>663</v>
      </c>
      <c r="T1029" s="12">
        <f t="shared" si="2272"/>
        <v>663</v>
      </c>
      <c r="U1029" s="12"/>
      <c r="V1029" s="12"/>
      <c r="W1029" s="12">
        <f t="shared" si="2399"/>
        <v>1663</v>
      </c>
      <c r="X1029" s="12">
        <f t="shared" si="2400"/>
        <v>663</v>
      </c>
      <c r="Y1029" s="12">
        <f t="shared" si="2401"/>
        <v>663</v>
      </c>
      <c r="Z1029" s="12"/>
      <c r="AA1029" s="12"/>
      <c r="AB1029" s="12"/>
      <c r="AC1029" s="12">
        <f t="shared" si="2382"/>
        <v>1663</v>
      </c>
      <c r="AD1029" s="12">
        <f t="shared" si="2383"/>
        <v>663</v>
      </c>
      <c r="AE1029" s="12">
        <f t="shared" si="2384"/>
        <v>663</v>
      </c>
      <c r="AF1029" s="12"/>
      <c r="AG1029" s="12"/>
      <c r="AH1029" s="12">
        <f t="shared" si="2368"/>
        <v>1663</v>
      </c>
      <c r="AI1029" s="12">
        <f t="shared" si="2369"/>
        <v>663</v>
      </c>
      <c r="AJ1029" s="12">
        <f t="shared" si="2370"/>
        <v>663</v>
      </c>
      <c r="AK1029" s="12"/>
      <c r="AL1029" s="12"/>
      <c r="AM1029" s="12"/>
      <c r="AN1029" s="12">
        <f t="shared" si="2285"/>
        <v>1663</v>
      </c>
      <c r="AO1029" s="12">
        <f t="shared" si="2286"/>
        <v>663</v>
      </c>
      <c r="AP1029" s="12">
        <f t="shared" si="2287"/>
        <v>663</v>
      </c>
      <c r="AQ1029" s="12"/>
      <c r="AR1029" s="1"/>
    </row>
    <row r="1030" spans="1:44" ht="15.75" customHeight="1" x14ac:dyDescent="0.25">
      <c r="A1030" s="9" t="s">
        <v>143</v>
      </c>
      <c r="B1030" s="11">
        <v>620</v>
      </c>
      <c r="C1030" s="9" t="s">
        <v>189</v>
      </c>
      <c r="D1030" s="9" t="s">
        <v>192</v>
      </c>
      <c r="E1030" s="13" t="s">
        <v>412</v>
      </c>
      <c r="F1030" s="12">
        <v>1677.5</v>
      </c>
      <c r="G1030" s="12">
        <v>1677.5</v>
      </c>
      <c r="H1030" s="12">
        <v>1677.5</v>
      </c>
      <c r="I1030" s="12"/>
      <c r="J1030" s="12"/>
      <c r="K1030" s="12"/>
      <c r="L1030" s="12">
        <f t="shared" si="2402"/>
        <v>1677.5</v>
      </c>
      <c r="M1030" s="12">
        <f t="shared" si="2403"/>
        <v>1677.5</v>
      </c>
      <c r="N1030" s="12">
        <f t="shared" si="2404"/>
        <v>1677.5</v>
      </c>
      <c r="O1030" s="12"/>
      <c r="P1030" s="12"/>
      <c r="Q1030" s="12"/>
      <c r="R1030" s="12">
        <f t="shared" si="2270"/>
        <v>1677.5</v>
      </c>
      <c r="S1030" s="12">
        <f t="shared" si="2271"/>
        <v>1677.5</v>
      </c>
      <c r="T1030" s="12">
        <f t="shared" si="2272"/>
        <v>1677.5</v>
      </c>
      <c r="U1030" s="12"/>
      <c r="V1030" s="12"/>
      <c r="W1030" s="12">
        <f t="shared" si="2399"/>
        <v>1677.5</v>
      </c>
      <c r="X1030" s="12">
        <f t="shared" si="2400"/>
        <v>1677.5</v>
      </c>
      <c r="Y1030" s="12">
        <f t="shared" si="2401"/>
        <v>1677.5</v>
      </c>
      <c r="Z1030" s="12"/>
      <c r="AA1030" s="12"/>
      <c r="AB1030" s="12"/>
      <c r="AC1030" s="12">
        <f t="shared" si="2382"/>
        <v>1677.5</v>
      </c>
      <c r="AD1030" s="12">
        <f t="shared" si="2383"/>
        <v>1677.5</v>
      </c>
      <c r="AE1030" s="12">
        <f t="shared" si="2384"/>
        <v>1677.5</v>
      </c>
      <c r="AF1030" s="12"/>
      <c r="AG1030" s="12"/>
      <c r="AH1030" s="12">
        <f t="shared" si="2368"/>
        <v>1677.5</v>
      </c>
      <c r="AI1030" s="12">
        <f t="shared" si="2369"/>
        <v>1677.5</v>
      </c>
      <c r="AJ1030" s="12">
        <f t="shared" si="2370"/>
        <v>1677.5</v>
      </c>
      <c r="AK1030" s="12"/>
      <c r="AL1030" s="12"/>
      <c r="AM1030" s="12"/>
      <c r="AN1030" s="12">
        <f t="shared" si="2285"/>
        <v>1677.5</v>
      </c>
      <c r="AO1030" s="12">
        <f t="shared" si="2286"/>
        <v>1677.5</v>
      </c>
      <c r="AP1030" s="12">
        <f t="shared" si="2287"/>
        <v>1677.5</v>
      </c>
      <c r="AQ1030" s="12"/>
      <c r="AR1030" s="1"/>
    </row>
    <row r="1031" spans="1:44" ht="47.25" hidden="1" customHeight="1" x14ac:dyDescent="0.25">
      <c r="A1031" s="9" t="s">
        <v>143</v>
      </c>
      <c r="B1031" s="11">
        <v>630</v>
      </c>
      <c r="C1031" s="9"/>
      <c r="D1031" s="9"/>
      <c r="E1031" s="13" t="s">
        <v>439</v>
      </c>
      <c r="F1031" s="12">
        <f t="shared" ref="F1031:K1031" si="2425">F1032</f>
        <v>300</v>
      </c>
      <c r="G1031" s="12">
        <f t="shared" si="2425"/>
        <v>300</v>
      </c>
      <c r="H1031" s="12">
        <f t="shared" si="2425"/>
        <v>300</v>
      </c>
      <c r="I1031" s="12">
        <f t="shared" si="2425"/>
        <v>-300</v>
      </c>
      <c r="J1031" s="12">
        <f t="shared" si="2425"/>
        <v>-300</v>
      </c>
      <c r="K1031" s="12">
        <f t="shared" si="2425"/>
        <v>-300</v>
      </c>
      <c r="L1031" s="12">
        <f t="shared" si="2402"/>
        <v>0</v>
      </c>
      <c r="M1031" s="12">
        <f t="shared" si="2403"/>
        <v>0</v>
      </c>
      <c r="N1031" s="12">
        <f t="shared" si="2404"/>
        <v>0</v>
      </c>
      <c r="O1031" s="12">
        <f t="shared" ref="O1031:Q1031" si="2426">O1032</f>
        <v>0</v>
      </c>
      <c r="P1031" s="12">
        <f t="shared" si="2426"/>
        <v>0</v>
      </c>
      <c r="Q1031" s="12">
        <f t="shared" si="2426"/>
        <v>0</v>
      </c>
      <c r="R1031" s="12">
        <f t="shared" ref="R1031:R1094" si="2427">L1031+O1031</f>
        <v>0</v>
      </c>
      <c r="S1031" s="12">
        <f t="shared" ref="S1031:S1094" si="2428">M1031+P1031</f>
        <v>0</v>
      </c>
      <c r="T1031" s="12">
        <f t="shared" ref="T1031:T1094" si="2429">N1031+Q1031</f>
        <v>0</v>
      </c>
      <c r="U1031" s="12">
        <f t="shared" ref="U1031:V1031" si="2430">U1032</f>
        <v>0</v>
      </c>
      <c r="V1031" s="12">
        <f t="shared" si="2430"/>
        <v>0</v>
      </c>
      <c r="W1031" s="12">
        <f t="shared" si="2399"/>
        <v>0</v>
      </c>
      <c r="X1031" s="12">
        <f t="shared" si="2400"/>
        <v>0</v>
      </c>
      <c r="Y1031" s="12">
        <f t="shared" si="2401"/>
        <v>0</v>
      </c>
      <c r="Z1031" s="12">
        <f t="shared" ref="Z1031:AB1031" si="2431">Z1032</f>
        <v>0</v>
      </c>
      <c r="AA1031" s="12">
        <f t="shared" si="2431"/>
        <v>0</v>
      </c>
      <c r="AB1031" s="12">
        <f t="shared" si="2431"/>
        <v>0</v>
      </c>
      <c r="AC1031" s="12">
        <f t="shared" si="2382"/>
        <v>0</v>
      </c>
      <c r="AD1031" s="12">
        <f t="shared" si="2383"/>
        <v>0</v>
      </c>
      <c r="AE1031" s="12">
        <f t="shared" si="2384"/>
        <v>0</v>
      </c>
      <c r="AF1031" s="12">
        <f t="shared" ref="AF1031:AG1031" si="2432">AF1032</f>
        <v>0</v>
      </c>
      <c r="AG1031" s="12">
        <f t="shared" si="2432"/>
        <v>0</v>
      </c>
      <c r="AH1031" s="12">
        <f t="shared" si="2368"/>
        <v>0</v>
      </c>
      <c r="AI1031" s="12">
        <f t="shared" si="2369"/>
        <v>0</v>
      </c>
      <c r="AJ1031" s="12">
        <f t="shared" si="2370"/>
        <v>0</v>
      </c>
      <c r="AK1031" s="12">
        <f t="shared" ref="AK1031:AQ1031" si="2433">AK1032</f>
        <v>0</v>
      </c>
      <c r="AL1031" s="12">
        <f t="shared" si="2433"/>
        <v>0</v>
      </c>
      <c r="AM1031" s="12">
        <f t="shared" si="2433"/>
        <v>0</v>
      </c>
      <c r="AN1031" s="12">
        <f t="shared" si="2285"/>
        <v>0</v>
      </c>
      <c r="AO1031" s="12">
        <f t="shared" si="2286"/>
        <v>0</v>
      </c>
      <c r="AP1031" s="12">
        <f t="shared" si="2287"/>
        <v>0</v>
      </c>
      <c r="AQ1031" s="12">
        <f t="shared" si="2433"/>
        <v>0</v>
      </c>
      <c r="AR1031" s="52">
        <v>0</v>
      </c>
    </row>
    <row r="1032" spans="1:44" ht="47.25" hidden="1" customHeight="1" x14ac:dyDescent="0.25">
      <c r="A1032" s="9" t="s">
        <v>143</v>
      </c>
      <c r="B1032" s="11">
        <v>630</v>
      </c>
      <c r="C1032" s="9" t="s">
        <v>185</v>
      </c>
      <c r="D1032" s="9" t="s">
        <v>193</v>
      </c>
      <c r="E1032" s="13" t="s">
        <v>398</v>
      </c>
      <c r="F1032" s="12">
        <v>300</v>
      </c>
      <c r="G1032" s="12">
        <v>300</v>
      </c>
      <c r="H1032" s="12">
        <v>300</v>
      </c>
      <c r="I1032" s="12">
        <v>-300</v>
      </c>
      <c r="J1032" s="12">
        <v>-300</v>
      </c>
      <c r="K1032" s="12">
        <v>-300</v>
      </c>
      <c r="L1032" s="12">
        <f t="shared" si="2402"/>
        <v>0</v>
      </c>
      <c r="M1032" s="12">
        <f t="shared" si="2403"/>
        <v>0</v>
      </c>
      <c r="N1032" s="12">
        <f t="shared" si="2404"/>
        <v>0</v>
      </c>
      <c r="O1032" s="12"/>
      <c r="P1032" s="12"/>
      <c r="Q1032" s="12"/>
      <c r="R1032" s="12">
        <f t="shared" si="2427"/>
        <v>0</v>
      </c>
      <c r="S1032" s="12">
        <f t="shared" si="2428"/>
        <v>0</v>
      </c>
      <c r="T1032" s="12">
        <f t="shared" si="2429"/>
        <v>0</v>
      </c>
      <c r="U1032" s="12"/>
      <c r="V1032" s="12"/>
      <c r="W1032" s="12">
        <f t="shared" si="2399"/>
        <v>0</v>
      </c>
      <c r="X1032" s="12">
        <f t="shared" si="2400"/>
        <v>0</v>
      </c>
      <c r="Y1032" s="12">
        <f t="shared" si="2401"/>
        <v>0</v>
      </c>
      <c r="Z1032" s="12"/>
      <c r="AA1032" s="12"/>
      <c r="AB1032" s="12"/>
      <c r="AC1032" s="12">
        <f t="shared" si="2382"/>
        <v>0</v>
      </c>
      <c r="AD1032" s="12">
        <f t="shared" si="2383"/>
        <v>0</v>
      </c>
      <c r="AE1032" s="12">
        <f t="shared" si="2384"/>
        <v>0</v>
      </c>
      <c r="AF1032" s="12"/>
      <c r="AG1032" s="12"/>
      <c r="AH1032" s="12">
        <f t="shared" si="2368"/>
        <v>0</v>
      </c>
      <c r="AI1032" s="12">
        <f t="shared" si="2369"/>
        <v>0</v>
      </c>
      <c r="AJ1032" s="12">
        <f t="shared" si="2370"/>
        <v>0</v>
      </c>
      <c r="AK1032" s="12"/>
      <c r="AL1032" s="12"/>
      <c r="AM1032" s="12"/>
      <c r="AN1032" s="12">
        <f t="shared" si="2285"/>
        <v>0</v>
      </c>
      <c r="AO1032" s="12">
        <f t="shared" si="2286"/>
        <v>0</v>
      </c>
      <c r="AP1032" s="12">
        <f t="shared" si="2287"/>
        <v>0</v>
      </c>
      <c r="AQ1032" s="12"/>
      <c r="AR1032" s="52">
        <v>0</v>
      </c>
    </row>
    <row r="1033" spans="1:44" s="3" customFormat="1" ht="63" customHeight="1" x14ac:dyDescent="0.25">
      <c r="A1033" s="7" t="s">
        <v>282</v>
      </c>
      <c r="B1033" s="6"/>
      <c r="C1033" s="7"/>
      <c r="D1033" s="7"/>
      <c r="E1033" s="14" t="s">
        <v>524</v>
      </c>
      <c r="F1033" s="8">
        <f>F1034+F1090</f>
        <v>223749.4</v>
      </c>
      <c r="G1033" s="8">
        <f>G1034+G1090</f>
        <v>193477.00000000003</v>
      </c>
      <c r="H1033" s="8">
        <f>H1034+H1090</f>
        <v>142535.6</v>
      </c>
      <c r="I1033" s="8">
        <f t="shared" ref="I1033:K1033" si="2434">I1034+I1090</f>
        <v>-862</v>
      </c>
      <c r="J1033" s="8">
        <f t="shared" si="2434"/>
        <v>-194.6</v>
      </c>
      <c r="K1033" s="8">
        <f t="shared" si="2434"/>
        <v>-194.6</v>
      </c>
      <c r="L1033" s="8">
        <f t="shared" si="2402"/>
        <v>222887.4</v>
      </c>
      <c r="M1033" s="8">
        <f t="shared" si="2403"/>
        <v>193282.40000000002</v>
      </c>
      <c r="N1033" s="8">
        <f t="shared" si="2404"/>
        <v>142341</v>
      </c>
      <c r="O1033" s="8">
        <f t="shared" ref="O1033:Q1033" si="2435">O1034+O1090</f>
        <v>20159.573</v>
      </c>
      <c r="P1033" s="8">
        <f t="shared" si="2435"/>
        <v>0</v>
      </c>
      <c r="Q1033" s="8">
        <f t="shared" si="2435"/>
        <v>0</v>
      </c>
      <c r="R1033" s="12">
        <f t="shared" si="2427"/>
        <v>243046.973</v>
      </c>
      <c r="S1033" s="12">
        <f t="shared" si="2428"/>
        <v>193282.40000000002</v>
      </c>
      <c r="T1033" s="12">
        <f t="shared" si="2429"/>
        <v>142341</v>
      </c>
      <c r="U1033" s="8">
        <f t="shared" ref="U1033:V1033" si="2436">U1034+U1090</f>
        <v>-10922.601999999999</v>
      </c>
      <c r="V1033" s="8">
        <f t="shared" si="2436"/>
        <v>10381.799999999999</v>
      </c>
      <c r="W1033" s="12">
        <f t="shared" si="2399"/>
        <v>232124.37099999998</v>
      </c>
      <c r="X1033" s="12">
        <f t="shared" si="2400"/>
        <v>203664.2</v>
      </c>
      <c r="Y1033" s="12">
        <f t="shared" si="2401"/>
        <v>142341</v>
      </c>
      <c r="Z1033" s="8">
        <f t="shared" ref="Z1033:AB1033" si="2437">Z1034+Z1090</f>
        <v>2352.1</v>
      </c>
      <c r="AA1033" s="8">
        <f t="shared" si="2437"/>
        <v>0</v>
      </c>
      <c r="AB1033" s="8">
        <f t="shared" si="2437"/>
        <v>0</v>
      </c>
      <c r="AC1033" s="12">
        <f t="shared" si="2382"/>
        <v>234476.47099999999</v>
      </c>
      <c r="AD1033" s="12">
        <f t="shared" si="2383"/>
        <v>203664.2</v>
      </c>
      <c r="AE1033" s="12">
        <f t="shared" si="2384"/>
        <v>142341</v>
      </c>
      <c r="AF1033" s="8">
        <f t="shared" ref="AF1033:AG1033" si="2438">AF1034+AF1090</f>
        <v>-367.5</v>
      </c>
      <c r="AG1033" s="8">
        <f t="shared" si="2438"/>
        <v>0</v>
      </c>
      <c r="AH1033" s="8">
        <f t="shared" si="2368"/>
        <v>234108.97099999999</v>
      </c>
      <c r="AI1033" s="8">
        <f t="shared" si="2369"/>
        <v>203664.2</v>
      </c>
      <c r="AJ1033" s="8">
        <f t="shared" si="2370"/>
        <v>142341</v>
      </c>
      <c r="AK1033" s="8">
        <f>AK1034+AK1090</f>
        <v>1473.7819999999999</v>
      </c>
      <c r="AL1033" s="8">
        <f>AL1034+AL1090</f>
        <v>46699.25</v>
      </c>
      <c r="AM1033" s="8">
        <f>AM1034+AM1090</f>
        <v>0</v>
      </c>
      <c r="AN1033" s="8">
        <f t="shared" si="2285"/>
        <v>235582.753</v>
      </c>
      <c r="AO1033" s="8">
        <f t="shared" si="2286"/>
        <v>250363.45</v>
      </c>
      <c r="AP1033" s="8">
        <f t="shared" si="2287"/>
        <v>142341</v>
      </c>
      <c r="AQ1033" s="8">
        <f>AQ1034+AQ1090</f>
        <v>0</v>
      </c>
      <c r="AR1033" s="52"/>
    </row>
    <row r="1034" spans="1:44" s="26" customFormat="1" ht="78.75" customHeight="1" x14ac:dyDescent="0.25">
      <c r="A1034" s="27" t="s">
        <v>283</v>
      </c>
      <c r="B1034" s="28"/>
      <c r="C1034" s="27"/>
      <c r="D1034" s="27"/>
      <c r="E1034" s="23" t="s">
        <v>525</v>
      </c>
      <c r="F1034" s="29">
        <f>F1035+F1054+F1072</f>
        <v>209800.5</v>
      </c>
      <c r="G1034" s="29">
        <f t="shared" ref="G1034:H1034" si="2439">G1035+G1054+G1072</f>
        <v>178029.40000000002</v>
      </c>
      <c r="H1034" s="29">
        <f t="shared" si="2439"/>
        <v>128029.4</v>
      </c>
      <c r="I1034" s="29">
        <f t="shared" ref="I1034:K1034" si="2440">I1035+I1054+I1072</f>
        <v>-862</v>
      </c>
      <c r="J1034" s="29">
        <f t="shared" si="2440"/>
        <v>-194.6</v>
      </c>
      <c r="K1034" s="29">
        <f t="shared" si="2440"/>
        <v>-194.6</v>
      </c>
      <c r="L1034" s="29">
        <f t="shared" si="2402"/>
        <v>208938.5</v>
      </c>
      <c r="M1034" s="29">
        <f t="shared" si="2403"/>
        <v>177834.80000000002</v>
      </c>
      <c r="N1034" s="29">
        <f t="shared" si="2404"/>
        <v>127834.79999999999</v>
      </c>
      <c r="O1034" s="29">
        <f>O1035+O1054+O1072+O1067</f>
        <v>18381.8</v>
      </c>
      <c r="P1034" s="29">
        <f t="shared" ref="P1034:AQ1034" si="2441">P1035+P1054+P1072+P1067</f>
        <v>0</v>
      </c>
      <c r="Q1034" s="29">
        <f t="shared" si="2441"/>
        <v>0</v>
      </c>
      <c r="R1034" s="12">
        <f t="shared" si="2427"/>
        <v>227320.3</v>
      </c>
      <c r="S1034" s="12">
        <f t="shared" si="2428"/>
        <v>177834.80000000002</v>
      </c>
      <c r="T1034" s="12">
        <f t="shared" si="2429"/>
        <v>127834.79999999999</v>
      </c>
      <c r="U1034" s="29">
        <f t="shared" ref="U1034:V1034" si="2442">U1035+U1054+U1072+U1067</f>
        <v>-10381.799999999999</v>
      </c>
      <c r="V1034" s="29">
        <f t="shared" si="2442"/>
        <v>10381.799999999999</v>
      </c>
      <c r="W1034" s="12">
        <f t="shared" si="2399"/>
        <v>216938.5</v>
      </c>
      <c r="X1034" s="12">
        <f t="shared" si="2400"/>
        <v>188216.6</v>
      </c>
      <c r="Y1034" s="12">
        <f t="shared" si="2401"/>
        <v>127834.79999999999</v>
      </c>
      <c r="Z1034" s="29">
        <f t="shared" ref="Z1034:AB1034" si="2443">Z1035+Z1054+Z1072+Z1067</f>
        <v>2988.3110000000001</v>
      </c>
      <c r="AA1034" s="29">
        <f t="shared" si="2443"/>
        <v>0</v>
      </c>
      <c r="AB1034" s="29">
        <f t="shared" si="2443"/>
        <v>0</v>
      </c>
      <c r="AC1034" s="12">
        <f t="shared" si="2382"/>
        <v>219926.81099999999</v>
      </c>
      <c r="AD1034" s="12">
        <f t="shared" si="2383"/>
        <v>188216.6</v>
      </c>
      <c r="AE1034" s="12">
        <f t="shared" si="2384"/>
        <v>127834.79999999999</v>
      </c>
      <c r="AF1034" s="29">
        <f t="shared" ref="AF1034:AG1034" si="2444">AF1035+AF1054+AF1072+AF1067</f>
        <v>-367.5</v>
      </c>
      <c r="AG1034" s="29">
        <f t="shared" si="2444"/>
        <v>0</v>
      </c>
      <c r="AH1034" s="29">
        <f t="shared" si="2368"/>
        <v>219559.31099999999</v>
      </c>
      <c r="AI1034" s="29">
        <f t="shared" si="2369"/>
        <v>188216.6</v>
      </c>
      <c r="AJ1034" s="29">
        <f t="shared" si="2370"/>
        <v>127834.79999999999</v>
      </c>
      <c r="AK1034" s="29">
        <f t="shared" ref="AK1034:AM1034" si="2445">AK1035+AK1054+AK1072+AK1067</f>
        <v>8.4350000000000005</v>
      </c>
      <c r="AL1034" s="29">
        <f t="shared" si="2445"/>
        <v>46699.25</v>
      </c>
      <c r="AM1034" s="29">
        <f t="shared" si="2445"/>
        <v>0</v>
      </c>
      <c r="AN1034" s="29">
        <f t="shared" si="2285"/>
        <v>219567.74599999998</v>
      </c>
      <c r="AO1034" s="29">
        <f t="shared" si="2286"/>
        <v>234915.85</v>
      </c>
      <c r="AP1034" s="29">
        <f t="shared" si="2287"/>
        <v>127834.79999999999</v>
      </c>
      <c r="AQ1034" s="29">
        <f t="shared" si="2441"/>
        <v>0</v>
      </c>
      <c r="AR1034" s="25"/>
    </row>
    <row r="1035" spans="1:44" ht="78.75" customHeight="1" x14ac:dyDescent="0.25">
      <c r="A1035" s="9" t="s">
        <v>284</v>
      </c>
      <c r="B1035" s="11"/>
      <c r="C1035" s="9"/>
      <c r="D1035" s="9"/>
      <c r="E1035" s="13" t="s">
        <v>526</v>
      </c>
      <c r="F1035" s="12">
        <f t="shared" ref="F1035:K1035" si="2446">F1036+F1046+F1050</f>
        <v>39642.500000000007</v>
      </c>
      <c r="G1035" s="12">
        <f t="shared" si="2446"/>
        <v>39642.500000000007</v>
      </c>
      <c r="H1035" s="12">
        <f t="shared" si="2446"/>
        <v>39642.500000000007</v>
      </c>
      <c r="I1035" s="12">
        <f t="shared" si="2446"/>
        <v>-194.6</v>
      </c>
      <c r="J1035" s="12">
        <f t="shared" si="2446"/>
        <v>-194.6</v>
      </c>
      <c r="K1035" s="12">
        <f t="shared" si="2446"/>
        <v>-194.6</v>
      </c>
      <c r="L1035" s="12">
        <f t="shared" si="2402"/>
        <v>39447.900000000009</v>
      </c>
      <c r="M1035" s="12">
        <f t="shared" si="2403"/>
        <v>39447.900000000009</v>
      </c>
      <c r="N1035" s="12">
        <f t="shared" si="2404"/>
        <v>39447.900000000009</v>
      </c>
      <c r="O1035" s="12">
        <f t="shared" ref="O1035:Q1035" si="2447">O1036+O1046+O1050</f>
        <v>0</v>
      </c>
      <c r="P1035" s="12">
        <f t="shared" si="2447"/>
        <v>0</v>
      </c>
      <c r="Q1035" s="12">
        <f t="shared" si="2447"/>
        <v>0</v>
      </c>
      <c r="R1035" s="12">
        <f t="shared" si="2427"/>
        <v>39447.900000000009</v>
      </c>
      <c r="S1035" s="12">
        <f t="shared" si="2428"/>
        <v>39447.900000000009</v>
      </c>
      <c r="T1035" s="12">
        <f t="shared" si="2429"/>
        <v>39447.900000000009</v>
      </c>
      <c r="U1035" s="12">
        <f t="shared" ref="U1035:V1035" si="2448">U1036+U1046+U1050</f>
        <v>0</v>
      </c>
      <c r="V1035" s="12">
        <f t="shared" si="2448"/>
        <v>0</v>
      </c>
      <c r="W1035" s="12">
        <f t="shared" si="2399"/>
        <v>39447.900000000009</v>
      </c>
      <c r="X1035" s="12">
        <f t="shared" si="2400"/>
        <v>39447.900000000009</v>
      </c>
      <c r="Y1035" s="12">
        <f t="shared" si="2401"/>
        <v>39447.900000000009</v>
      </c>
      <c r="Z1035" s="12">
        <f t="shared" ref="Z1035:AB1035" si="2449">Z1036+Z1046+Z1050</f>
        <v>-5.6</v>
      </c>
      <c r="AA1035" s="12">
        <f t="shared" si="2449"/>
        <v>0</v>
      </c>
      <c r="AB1035" s="12">
        <f t="shared" si="2449"/>
        <v>0</v>
      </c>
      <c r="AC1035" s="12">
        <f t="shared" si="2382"/>
        <v>39442.30000000001</v>
      </c>
      <c r="AD1035" s="12">
        <f t="shared" si="2383"/>
        <v>39447.900000000009</v>
      </c>
      <c r="AE1035" s="12">
        <f t="shared" si="2384"/>
        <v>39447.900000000009</v>
      </c>
      <c r="AF1035" s="12">
        <f t="shared" ref="AF1035:AG1035" si="2450">AF1036+AF1046+AF1050</f>
        <v>0</v>
      </c>
      <c r="AG1035" s="12">
        <f t="shared" si="2450"/>
        <v>0</v>
      </c>
      <c r="AH1035" s="12">
        <f t="shared" si="2368"/>
        <v>39442.30000000001</v>
      </c>
      <c r="AI1035" s="12">
        <f t="shared" si="2369"/>
        <v>39447.900000000009</v>
      </c>
      <c r="AJ1035" s="12">
        <f t="shared" si="2370"/>
        <v>39447.900000000009</v>
      </c>
      <c r="AK1035" s="12">
        <f t="shared" ref="AK1035:AQ1035" si="2451">AK1036+AK1046+AK1050</f>
        <v>0</v>
      </c>
      <c r="AL1035" s="12">
        <f t="shared" ref="AL1035:AM1035" si="2452">AL1036+AL1046+AL1050</f>
        <v>0</v>
      </c>
      <c r="AM1035" s="12">
        <f t="shared" si="2452"/>
        <v>0</v>
      </c>
      <c r="AN1035" s="12">
        <f t="shared" si="2285"/>
        <v>39442.30000000001</v>
      </c>
      <c r="AO1035" s="12">
        <f t="shared" si="2286"/>
        <v>39447.900000000009</v>
      </c>
      <c r="AP1035" s="12">
        <f t="shared" si="2287"/>
        <v>39447.900000000009</v>
      </c>
      <c r="AQ1035" s="12">
        <f t="shared" si="2451"/>
        <v>0</v>
      </c>
      <c r="AR1035" s="1"/>
    </row>
    <row r="1036" spans="1:44" ht="78.75" customHeight="1" x14ac:dyDescent="0.25">
      <c r="A1036" s="9" t="s">
        <v>144</v>
      </c>
      <c r="B1036" s="11"/>
      <c r="C1036" s="9"/>
      <c r="D1036" s="9"/>
      <c r="E1036" s="17" t="s">
        <v>914</v>
      </c>
      <c r="F1036" s="12">
        <f t="shared" ref="F1036:K1036" si="2453">F1037+F1040+F1043</f>
        <v>33013.200000000004</v>
      </c>
      <c r="G1036" s="12">
        <f t="shared" si="2453"/>
        <v>33013.200000000004</v>
      </c>
      <c r="H1036" s="12">
        <f t="shared" si="2453"/>
        <v>33013.200000000004</v>
      </c>
      <c r="I1036" s="12">
        <f t="shared" si="2453"/>
        <v>0</v>
      </c>
      <c r="J1036" s="12">
        <f t="shared" si="2453"/>
        <v>0</v>
      </c>
      <c r="K1036" s="12">
        <f t="shared" si="2453"/>
        <v>0</v>
      </c>
      <c r="L1036" s="12">
        <f t="shared" si="2402"/>
        <v>33013.200000000004</v>
      </c>
      <c r="M1036" s="12">
        <f t="shared" si="2403"/>
        <v>33013.200000000004</v>
      </c>
      <c r="N1036" s="12">
        <f t="shared" si="2404"/>
        <v>33013.200000000004</v>
      </c>
      <c r="O1036" s="12">
        <f t="shared" ref="O1036:Q1036" si="2454">O1037+O1040+O1043</f>
        <v>0</v>
      </c>
      <c r="P1036" s="12">
        <f t="shared" si="2454"/>
        <v>0</v>
      </c>
      <c r="Q1036" s="12">
        <f t="shared" si="2454"/>
        <v>0</v>
      </c>
      <c r="R1036" s="12">
        <f t="shared" si="2427"/>
        <v>33013.200000000004</v>
      </c>
      <c r="S1036" s="12">
        <f t="shared" si="2428"/>
        <v>33013.200000000004</v>
      </c>
      <c r="T1036" s="12">
        <f t="shared" si="2429"/>
        <v>33013.200000000004</v>
      </c>
      <c r="U1036" s="12">
        <f t="shared" ref="U1036:V1036" si="2455">U1037+U1040+U1043</f>
        <v>0</v>
      </c>
      <c r="V1036" s="12">
        <f t="shared" si="2455"/>
        <v>0</v>
      </c>
      <c r="W1036" s="12">
        <f t="shared" si="2399"/>
        <v>33013.200000000004</v>
      </c>
      <c r="X1036" s="12">
        <f t="shared" si="2400"/>
        <v>33013.200000000004</v>
      </c>
      <c r="Y1036" s="12">
        <f t="shared" si="2401"/>
        <v>33013.200000000004</v>
      </c>
      <c r="Z1036" s="12">
        <f t="shared" ref="Z1036:AB1036" si="2456">Z1037+Z1040+Z1043</f>
        <v>-5.6</v>
      </c>
      <c r="AA1036" s="12">
        <f t="shared" si="2456"/>
        <v>0</v>
      </c>
      <c r="AB1036" s="12">
        <f t="shared" si="2456"/>
        <v>0</v>
      </c>
      <c r="AC1036" s="12">
        <f t="shared" si="2382"/>
        <v>33007.600000000006</v>
      </c>
      <c r="AD1036" s="12">
        <f t="shared" si="2383"/>
        <v>33013.200000000004</v>
      </c>
      <c r="AE1036" s="12">
        <f t="shared" si="2384"/>
        <v>33013.200000000004</v>
      </c>
      <c r="AF1036" s="12">
        <f t="shared" ref="AF1036:AG1036" si="2457">AF1037+AF1040+AF1043</f>
        <v>0</v>
      </c>
      <c r="AG1036" s="12">
        <f t="shared" si="2457"/>
        <v>0</v>
      </c>
      <c r="AH1036" s="12">
        <f t="shared" si="2368"/>
        <v>33007.600000000006</v>
      </c>
      <c r="AI1036" s="12">
        <f t="shared" si="2369"/>
        <v>33013.200000000004</v>
      </c>
      <c r="AJ1036" s="12">
        <f t="shared" si="2370"/>
        <v>33013.200000000004</v>
      </c>
      <c r="AK1036" s="12">
        <f t="shared" ref="AK1036:AQ1036" si="2458">AK1037+AK1040+AK1043</f>
        <v>0</v>
      </c>
      <c r="AL1036" s="12">
        <f t="shared" ref="AL1036:AM1036" si="2459">AL1037+AL1040+AL1043</f>
        <v>0</v>
      </c>
      <c r="AM1036" s="12">
        <f t="shared" si="2459"/>
        <v>0</v>
      </c>
      <c r="AN1036" s="12">
        <f t="shared" si="2285"/>
        <v>33007.600000000006</v>
      </c>
      <c r="AO1036" s="12">
        <f t="shared" si="2286"/>
        <v>33013.200000000004</v>
      </c>
      <c r="AP1036" s="12">
        <f t="shared" si="2287"/>
        <v>33013.200000000004</v>
      </c>
      <c r="AQ1036" s="12">
        <f t="shared" si="2458"/>
        <v>0</v>
      </c>
      <c r="AR1036" s="1"/>
    </row>
    <row r="1037" spans="1:44" ht="94.5" customHeight="1" x14ac:dyDescent="0.25">
      <c r="A1037" s="9" t="s">
        <v>144</v>
      </c>
      <c r="B1037" s="11">
        <v>100</v>
      </c>
      <c r="C1037" s="9"/>
      <c r="D1037" s="9"/>
      <c r="E1037" s="13" t="s">
        <v>423</v>
      </c>
      <c r="F1037" s="12">
        <f t="shared" ref="F1037:K1038" si="2460">F1038</f>
        <v>26528.3</v>
      </c>
      <c r="G1037" s="12">
        <f t="shared" si="2460"/>
        <v>26528.3</v>
      </c>
      <c r="H1037" s="12">
        <f t="shared" si="2460"/>
        <v>26528.3</v>
      </c>
      <c r="I1037" s="12">
        <f t="shared" si="2460"/>
        <v>0</v>
      </c>
      <c r="J1037" s="12">
        <f t="shared" si="2460"/>
        <v>0</v>
      </c>
      <c r="K1037" s="12">
        <f t="shared" si="2460"/>
        <v>0</v>
      </c>
      <c r="L1037" s="12">
        <f t="shared" si="2402"/>
        <v>26528.3</v>
      </c>
      <c r="M1037" s="12">
        <f t="shared" si="2403"/>
        <v>26528.3</v>
      </c>
      <c r="N1037" s="12">
        <f t="shared" si="2404"/>
        <v>26528.3</v>
      </c>
      <c r="O1037" s="12">
        <f t="shared" ref="O1037:Q1038" si="2461">O1038</f>
        <v>0</v>
      </c>
      <c r="P1037" s="12">
        <f t="shared" si="2461"/>
        <v>0</v>
      </c>
      <c r="Q1037" s="12">
        <f t="shared" si="2461"/>
        <v>0</v>
      </c>
      <c r="R1037" s="12">
        <f t="shared" si="2427"/>
        <v>26528.3</v>
      </c>
      <c r="S1037" s="12">
        <f t="shared" si="2428"/>
        <v>26528.3</v>
      </c>
      <c r="T1037" s="12">
        <f t="shared" si="2429"/>
        <v>26528.3</v>
      </c>
      <c r="U1037" s="12">
        <f t="shared" ref="U1037:V1038" si="2462">U1038</f>
        <v>0</v>
      </c>
      <c r="V1037" s="12">
        <f t="shared" si="2462"/>
        <v>0</v>
      </c>
      <c r="W1037" s="12">
        <f t="shared" si="2399"/>
        <v>26528.3</v>
      </c>
      <c r="X1037" s="12">
        <f t="shared" si="2400"/>
        <v>26528.3</v>
      </c>
      <c r="Y1037" s="12">
        <f t="shared" si="2401"/>
        <v>26528.3</v>
      </c>
      <c r="Z1037" s="12">
        <f t="shared" ref="Z1037:AB1038" si="2463">Z1038</f>
        <v>0</v>
      </c>
      <c r="AA1037" s="12">
        <f t="shared" si="2463"/>
        <v>0</v>
      </c>
      <c r="AB1037" s="12">
        <f t="shared" si="2463"/>
        <v>0</v>
      </c>
      <c r="AC1037" s="12">
        <f t="shared" si="2382"/>
        <v>26528.3</v>
      </c>
      <c r="AD1037" s="12">
        <f t="shared" si="2383"/>
        <v>26528.3</v>
      </c>
      <c r="AE1037" s="12">
        <f t="shared" si="2384"/>
        <v>26528.3</v>
      </c>
      <c r="AF1037" s="12">
        <f t="shared" ref="AF1037:AG1038" si="2464">AF1038</f>
        <v>0</v>
      </c>
      <c r="AG1037" s="12">
        <f t="shared" si="2464"/>
        <v>0</v>
      </c>
      <c r="AH1037" s="12">
        <f t="shared" si="2368"/>
        <v>26528.3</v>
      </c>
      <c r="AI1037" s="12">
        <f t="shared" si="2369"/>
        <v>26528.3</v>
      </c>
      <c r="AJ1037" s="12">
        <f t="shared" si="2370"/>
        <v>26528.3</v>
      </c>
      <c r="AK1037" s="12">
        <f t="shared" ref="AK1037:AQ1038" si="2465">AK1038</f>
        <v>0</v>
      </c>
      <c r="AL1037" s="12">
        <f t="shared" si="2465"/>
        <v>0</v>
      </c>
      <c r="AM1037" s="12">
        <f t="shared" si="2465"/>
        <v>0</v>
      </c>
      <c r="AN1037" s="12">
        <f t="shared" si="2285"/>
        <v>26528.3</v>
      </c>
      <c r="AO1037" s="12">
        <f t="shared" si="2286"/>
        <v>26528.3</v>
      </c>
      <c r="AP1037" s="12">
        <f t="shared" si="2287"/>
        <v>26528.3</v>
      </c>
      <c r="AQ1037" s="12">
        <f t="shared" si="2465"/>
        <v>0</v>
      </c>
      <c r="AR1037" s="1"/>
    </row>
    <row r="1038" spans="1:44" ht="31.5" customHeight="1" x14ac:dyDescent="0.25">
      <c r="A1038" s="9" t="s">
        <v>144</v>
      </c>
      <c r="B1038" s="11">
        <v>110</v>
      </c>
      <c r="C1038" s="9"/>
      <c r="D1038" s="9"/>
      <c r="E1038" s="13" t="s">
        <v>424</v>
      </c>
      <c r="F1038" s="12">
        <f t="shared" si="2460"/>
        <v>26528.3</v>
      </c>
      <c r="G1038" s="12">
        <f t="shared" si="2460"/>
        <v>26528.3</v>
      </c>
      <c r="H1038" s="12">
        <f t="shared" si="2460"/>
        <v>26528.3</v>
      </c>
      <c r="I1038" s="12">
        <f t="shared" si="2460"/>
        <v>0</v>
      </c>
      <c r="J1038" s="12">
        <f t="shared" si="2460"/>
        <v>0</v>
      </c>
      <c r="K1038" s="12">
        <f t="shared" si="2460"/>
        <v>0</v>
      </c>
      <c r="L1038" s="12">
        <f t="shared" si="2402"/>
        <v>26528.3</v>
      </c>
      <c r="M1038" s="12">
        <f t="shared" si="2403"/>
        <v>26528.3</v>
      </c>
      <c r="N1038" s="12">
        <f t="shared" si="2404"/>
        <v>26528.3</v>
      </c>
      <c r="O1038" s="12">
        <f t="shared" si="2461"/>
        <v>0</v>
      </c>
      <c r="P1038" s="12">
        <f t="shared" si="2461"/>
        <v>0</v>
      </c>
      <c r="Q1038" s="12">
        <f t="shared" si="2461"/>
        <v>0</v>
      </c>
      <c r="R1038" s="12">
        <f t="shared" si="2427"/>
        <v>26528.3</v>
      </c>
      <c r="S1038" s="12">
        <f t="shared" si="2428"/>
        <v>26528.3</v>
      </c>
      <c r="T1038" s="12">
        <f t="shared" si="2429"/>
        <v>26528.3</v>
      </c>
      <c r="U1038" s="12">
        <f t="shared" si="2462"/>
        <v>0</v>
      </c>
      <c r="V1038" s="12">
        <f t="shared" si="2462"/>
        <v>0</v>
      </c>
      <c r="W1038" s="12">
        <f t="shared" si="2399"/>
        <v>26528.3</v>
      </c>
      <c r="X1038" s="12">
        <f t="shared" si="2400"/>
        <v>26528.3</v>
      </c>
      <c r="Y1038" s="12">
        <f t="shared" si="2401"/>
        <v>26528.3</v>
      </c>
      <c r="Z1038" s="12">
        <f t="shared" si="2463"/>
        <v>0</v>
      </c>
      <c r="AA1038" s="12">
        <f t="shared" si="2463"/>
        <v>0</v>
      </c>
      <c r="AB1038" s="12">
        <f t="shared" si="2463"/>
        <v>0</v>
      </c>
      <c r="AC1038" s="12">
        <f t="shared" si="2382"/>
        <v>26528.3</v>
      </c>
      <c r="AD1038" s="12">
        <f t="shared" si="2383"/>
        <v>26528.3</v>
      </c>
      <c r="AE1038" s="12">
        <f t="shared" si="2384"/>
        <v>26528.3</v>
      </c>
      <c r="AF1038" s="12">
        <f t="shared" si="2464"/>
        <v>0</v>
      </c>
      <c r="AG1038" s="12">
        <f t="shared" si="2464"/>
        <v>0</v>
      </c>
      <c r="AH1038" s="12">
        <f t="shared" si="2368"/>
        <v>26528.3</v>
      </c>
      <c r="AI1038" s="12">
        <f t="shared" si="2369"/>
        <v>26528.3</v>
      </c>
      <c r="AJ1038" s="12">
        <f t="shared" si="2370"/>
        <v>26528.3</v>
      </c>
      <c r="AK1038" s="12">
        <f t="shared" si="2465"/>
        <v>0</v>
      </c>
      <c r="AL1038" s="12">
        <f t="shared" si="2465"/>
        <v>0</v>
      </c>
      <c r="AM1038" s="12">
        <f t="shared" si="2465"/>
        <v>0</v>
      </c>
      <c r="AN1038" s="12">
        <f t="shared" si="2285"/>
        <v>26528.3</v>
      </c>
      <c r="AO1038" s="12">
        <f t="shared" si="2286"/>
        <v>26528.3</v>
      </c>
      <c r="AP1038" s="12">
        <f t="shared" si="2287"/>
        <v>26528.3</v>
      </c>
      <c r="AQ1038" s="12">
        <f t="shared" si="2465"/>
        <v>0</v>
      </c>
      <c r="AR1038" s="1"/>
    </row>
    <row r="1039" spans="1:44" ht="47.25" customHeight="1" x14ac:dyDescent="0.25">
      <c r="A1039" s="9" t="s">
        <v>144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26528.3</v>
      </c>
      <c r="G1039" s="12">
        <v>26528.3</v>
      </c>
      <c r="H1039" s="12">
        <v>26528.3</v>
      </c>
      <c r="I1039" s="12"/>
      <c r="J1039" s="12"/>
      <c r="K1039" s="12"/>
      <c r="L1039" s="12">
        <f t="shared" si="2402"/>
        <v>26528.3</v>
      </c>
      <c r="M1039" s="12">
        <f t="shared" si="2403"/>
        <v>26528.3</v>
      </c>
      <c r="N1039" s="12">
        <f t="shared" si="2404"/>
        <v>26528.3</v>
      </c>
      <c r="O1039" s="12"/>
      <c r="P1039" s="12"/>
      <c r="Q1039" s="12"/>
      <c r="R1039" s="12">
        <f t="shared" si="2427"/>
        <v>26528.3</v>
      </c>
      <c r="S1039" s="12">
        <f t="shared" si="2428"/>
        <v>26528.3</v>
      </c>
      <c r="T1039" s="12">
        <f t="shared" si="2429"/>
        <v>26528.3</v>
      </c>
      <c r="U1039" s="12"/>
      <c r="V1039" s="12"/>
      <c r="W1039" s="12">
        <f t="shared" si="2399"/>
        <v>26528.3</v>
      </c>
      <c r="X1039" s="12">
        <f t="shared" si="2400"/>
        <v>26528.3</v>
      </c>
      <c r="Y1039" s="12">
        <f t="shared" si="2401"/>
        <v>26528.3</v>
      </c>
      <c r="Z1039" s="12"/>
      <c r="AA1039" s="12"/>
      <c r="AB1039" s="12"/>
      <c r="AC1039" s="12">
        <f t="shared" si="2382"/>
        <v>26528.3</v>
      </c>
      <c r="AD1039" s="12">
        <f t="shared" si="2383"/>
        <v>26528.3</v>
      </c>
      <c r="AE1039" s="12">
        <f t="shared" si="2384"/>
        <v>26528.3</v>
      </c>
      <c r="AF1039" s="12"/>
      <c r="AG1039" s="12"/>
      <c r="AH1039" s="12">
        <f t="shared" si="2368"/>
        <v>26528.3</v>
      </c>
      <c r="AI1039" s="12">
        <f t="shared" si="2369"/>
        <v>26528.3</v>
      </c>
      <c r="AJ1039" s="12">
        <f t="shared" si="2370"/>
        <v>26528.3</v>
      </c>
      <c r="AK1039" s="12"/>
      <c r="AL1039" s="12"/>
      <c r="AM1039" s="12"/>
      <c r="AN1039" s="12">
        <f t="shared" si="2285"/>
        <v>26528.3</v>
      </c>
      <c r="AO1039" s="12">
        <f t="shared" si="2286"/>
        <v>26528.3</v>
      </c>
      <c r="AP1039" s="12">
        <f t="shared" si="2287"/>
        <v>26528.3</v>
      </c>
      <c r="AQ1039" s="12"/>
      <c r="AR1039" s="1"/>
    </row>
    <row r="1040" spans="1:44" ht="47.25" customHeight="1" x14ac:dyDescent="0.25">
      <c r="A1040" s="9" t="s">
        <v>144</v>
      </c>
      <c r="B1040" s="11">
        <v>200</v>
      </c>
      <c r="C1040" s="9"/>
      <c r="D1040" s="9"/>
      <c r="E1040" s="13" t="s">
        <v>426</v>
      </c>
      <c r="F1040" s="12">
        <f t="shared" ref="F1040:K1041" si="2466">F1041</f>
        <v>6441.1</v>
      </c>
      <c r="G1040" s="12">
        <f t="shared" si="2466"/>
        <v>6441.1</v>
      </c>
      <c r="H1040" s="12">
        <f t="shared" si="2466"/>
        <v>6441.1</v>
      </c>
      <c r="I1040" s="12">
        <f t="shared" si="2466"/>
        <v>0</v>
      </c>
      <c r="J1040" s="12">
        <f t="shared" si="2466"/>
        <v>0</v>
      </c>
      <c r="K1040" s="12">
        <f t="shared" si="2466"/>
        <v>0</v>
      </c>
      <c r="L1040" s="12">
        <f t="shared" si="2402"/>
        <v>6441.1</v>
      </c>
      <c r="M1040" s="12">
        <f t="shared" si="2403"/>
        <v>6441.1</v>
      </c>
      <c r="N1040" s="12">
        <f t="shared" si="2404"/>
        <v>6441.1</v>
      </c>
      <c r="O1040" s="12">
        <f t="shared" ref="O1040:Q1041" si="2467">O1041</f>
        <v>0</v>
      </c>
      <c r="P1040" s="12">
        <f t="shared" si="2467"/>
        <v>0</v>
      </c>
      <c r="Q1040" s="12">
        <f t="shared" si="2467"/>
        <v>0</v>
      </c>
      <c r="R1040" s="12">
        <f t="shared" si="2427"/>
        <v>6441.1</v>
      </c>
      <c r="S1040" s="12">
        <f t="shared" si="2428"/>
        <v>6441.1</v>
      </c>
      <c r="T1040" s="12">
        <f t="shared" si="2429"/>
        <v>6441.1</v>
      </c>
      <c r="U1040" s="12">
        <f t="shared" ref="U1040:V1041" si="2468">U1041</f>
        <v>0</v>
      </c>
      <c r="V1040" s="12">
        <f t="shared" si="2468"/>
        <v>0</v>
      </c>
      <c r="W1040" s="12">
        <f t="shared" si="2399"/>
        <v>6441.1</v>
      </c>
      <c r="X1040" s="12">
        <f t="shared" si="2400"/>
        <v>6441.1</v>
      </c>
      <c r="Y1040" s="12">
        <f t="shared" si="2401"/>
        <v>6441.1</v>
      </c>
      <c r="Z1040" s="12">
        <f t="shared" ref="Z1040:AB1041" si="2469">Z1041</f>
        <v>-5.6</v>
      </c>
      <c r="AA1040" s="12">
        <f t="shared" si="2469"/>
        <v>0</v>
      </c>
      <c r="AB1040" s="12">
        <f t="shared" si="2469"/>
        <v>0</v>
      </c>
      <c r="AC1040" s="12">
        <f t="shared" si="2382"/>
        <v>6435.5</v>
      </c>
      <c r="AD1040" s="12">
        <f t="shared" si="2383"/>
        <v>6441.1</v>
      </c>
      <c r="AE1040" s="12">
        <f t="shared" si="2384"/>
        <v>6441.1</v>
      </c>
      <c r="AF1040" s="12">
        <f t="shared" ref="AF1040:AG1041" si="2470">AF1041</f>
        <v>0</v>
      </c>
      <c r="AG1040" s="12">
        <f t="shared" si="2470"/>
        <v>0</v>
      </c>
      <c r="AH1040" s="12">
        <f t="shared" si="2368"/>
        <v>6435.5</v>
      </c>
      <c r="AI1040" s="12">
        <f t="shared" si="2369"/>
        <v>6441.1</v>
      </c>
      <c r="AJ1040" s="12">
        <f t="shared" si="2370"/>
        <v>6441.1</v>
      </c>
      <c r="AK1040" s="12">
        <f t="shared" ref="AK1040:AQ1041" si="2471">AK1041</f>
        <v>0</v>
      </c>
      <c r="AL1040" s="12">
        <f t="shared" si="2471"/>
        <v>0</v>
      </c>
      <c r="AM1040" s="12">
        <f t="shared" si="2471"/>
        <v>0</v>
      </c>
      <c r="AN1040" s="12">
        <f t="shared" ref="AN1040:AN1103" si="2472">AH1040+AK1040</f>
        <v>6435.5</v>
      </c>
      <c r="AO1040" s="12">
        <f t="shared" ref="AO1040:AO1103" si="2473">AI1040+AL1040</f>
        <v>6441.1</v>
      </c>
      <c r="AP1040" s="12">
        <f t="shared" ref="AP1040:AP1103" si="2474">AJ1040+AM1040</f>
        <v>6441.1</v>
      </c>
      <c r="AQ1040" s="12">
        <f t="shared" si="2471"/>
        <v>0</v>
      </c>
      <c r="AR1040" s="1"/>
    </row>
    <row r="1041" spans="1:44" ht="47.25" customHeight="1" x14ac:dyDescent="0.25">
      <c r="A1041" s="9" t="s">
        <v>144</v>
      </c>
      <c r="B1041" s="11">
        <v>240</v>
      </c>
      <c r="C1041" s="9"/>
      <c r="D1041" s="9"/>
      <c r="E1041" s="13" t="s">
        <v>427</v>
      </c>
      <c r="F1041" s="12">
        <f t="shared" si="2466"/>
        <v>6441.1</v>
      </c>
      <c r="G1041" s="12">
        <f t="shared" si="2466"/>
        <v>6441.1</v>
      </c>
      <c r="H1041" s="12">
        <f t="shared" si="2466"/>
        <v>6441.1</v>
      </c>
      <c r="I1041" s="12">
        <f t="shared" si="2466"/>
        <v>0</v>
      </c>
      <c r="J1041" s="12">
        <f t="shared" si="2466"/>
        <v>0</v>
      </c>
      <c r="K1041" s="12">
        <f t="shared" si="2466"/>
        <v>0</v>
      </c>
      <c r="L1041" s="12">
        <f t="shared" si="2402"/>
        <v>6441.1</v>
      </c>
      <c r="M1041" s="12">
        <f t="shared" si="2403"/>
        <v>6441.1</v>
      </c>
      <c r="N1041" s="12">
        <f t="shared" si="2404"/>
        <v>6441.1</v>
      </c>
      <c r="O1041" s="12">
        <f t="shared" si="2467"/>
        <v>0</v>
      </c>
      <c r="P1041" s="12">
        <f t="shared" si="2467"/>
        <v>0</v>
      </c>
      <c r="Q1041" s="12">
        <f t="shared" si="2467"/>
        <v>0</v>
      </c>
      <c r="R1041" s="12">
        <f t="shared" si="2427"/>
        <v>6441.1</v>
      </c>
      <c r="S1041" s="12">
        <f t="shared" si="2428"/>
        <v>6441.1</v>
      </c>
      <c r="T1041" s="12">
        <f t="shared" si="2429"/>
        <v>6441.1</v>
      </c>
      <c r="U1041" s="12">
        <f t="shared" si="2468"/>
        <v>0</v>
      </c>
      <c r="V1041" s="12">
        <f t="shared" si="2468"/>
        <v>0</v>
      </c>
      <c r="W1041" s="12">
        <f t="shared" si="2399"/>
        <v>6441.1</v>
      </c>
      <c r="X1041" s="12">
        <f t="shared" si="2400"/>
        <v>6441.1</v>
      </c>
      <c r="Y1041" s="12">
        <f t="shared" si="2401"/>
        <v>6441.1</v>
      </c>
      <c r="Z1041" s="12">
        <f t="shared" si="2469"/>
        <v>-5.6</v>
      </c>
      <c r="AA1041" s="12">
        <f t="shared" si="2469"/>
        <v>0</v>
      </c>
      <c r="AB1041" s="12">
        <f t="shared" si="2469"/>
        <v>0</v>
      </c>
      <c r="AC1041" s="12">
        <f t="shared" si="2382"/>
        <v>6435.5</v>
      </c>
      <c r="AD1041" s="12">
        <f t="shared" si="2383"/>
        <v>6441.1</v>
      </c>
      <c r="AE1041" s="12">
        <f t="shared" si="2384"/>
        <v>6441.1</v>
      </c>
      <c r="AF1041" s="12">
        <f t="shared" si="2470"/>
        <v>0</v>
      </c>
      <c r="AG1041" s="12">
        <f t="shared" si="2470"/>
        <v>0</v>
      </c>
      <c r="AH1041" s="12">
        <f t="shared" si="2368"/>
        <v>6435.5</v>
      </c>
      <c r="AI1041" s="12">
        <f t="shared" si="2369"/>
        <v>6441.1</v>
      </c>
      <c r="AJ1041" s="12">
        <f t="shared" si="2370"/>
        <v>6441.1</v>
      </c>
      <c r="AK1041" s="12">
        <f t="shared" si="2471"/>
        <v>0</v>
      </c>
      <c r="AL1041" s="12">
        <f t="shared" si="2471"/>
        <v>0</v>
      </c>
      <c r="AM1041" s="12">
        <f t="shared" si="2471"/>
        <v>0</v>
      </c>
      <c r="AN1041" s="12">
        <f t="shared" si="2472"/>
        <v>6435.5</v>
      </c>
      <c r="AO1041" s="12">
        <f t="shared" si="2473"/>
        <v>6441.1</v>
      </c>
      <c r="AP1041" s="12">
        <f t="shared" si="2474"/>
        <v>6441.1</v>
      </c>
      <c r="AQ1041" s="12">
        <f t="shared" si="2471"/>
        <v>0</v>
      </c>
      <c r="AR1041" s="1"/>
    </row>
    <row r="1042" spans="1:44" ht="47.25" customHeight="1" x14ac:dyDescent="0.25">
      <c r="A1042" s="9" t="s">
        <v>144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6441.1</v>
      </c>
      <c r="G1042" s="12">
        <v>6441.1</v>
      </c>
      <c r="H1042" s="12">
        <v>6441.1</v>
      </c>
      <c r="I1042" s="12"/>
      <c r="J1042" s="12"/>
      <c r="K1042" s="12"/>
      <c r="L1042" s="12">
        <f t="shared" si="2402"/>
        <v>6441.1</v>
      </c>
      <c r="M1042" s="12">
        <f t="shared" si="2403"/>
        <v>6441.1</v>
      </c>
      <c r="N1042" s="12">
        <f t="shared" si="2404"/>
        <v>6441.1</v>
      </c>
      <c r="O1042" s="12"/>
      <c r="P1042" s="12"/>
      <c r="Q1042" s="12"/>
      <c r="R1042" s="12">
        <f t="shared" si="2427"/>
        <v>6441.1</v>
      </c>
      <c r="S1042" s="12">
        <f t="shared" si="2428"/>
        <v>6441.1</v>
      </c>
      <c r="T1042" s="12">
        <f t="shared" si="2429"/>
        <v>6441.1</v>
      </c>
      <c r="U1042" s="12"/>
      <c r="V1042" s="12"/>
      <c r="W1042" s="12">
        <f t="shared" si="2399"/>
        <v>6441.1</v>
      </c>
      <c r="X1042" s="12">
        <f t="shared" si="2400"/>
        <v>6441.1</v>
      </c>
      <c r="Y1042" s="12">
        <f t="shared" si="2401"/>
        <v>6441.1</v>
      </c>
      <c r="Z1042" s="12">
        <v>-5.6</v>
      </c>
      <c r="AA1042" s="12"/>
      <c r="AB1042" s="12"/>
      <c r="AC1042" s="12">
        <f t="shared" si="2382"/>
        <v>6435.5</v>
      </c>
      <c r="AD1042" s="12">
        <f t="shared" si="2383"/>
        <v>6441.1</v>
      </c>
      <c r="AE1042" s="12">
        <f t="shared" si="2384"/>
        <v>6441.1</v>
      </c>
      <c r="AF1042" s="12"/>
      <c r="AG1042" s="12"/>
      <c r="AH1042" s="12">
        <f t="shared" si="2368"/>
        <v>6435.5</v>
      </c>
      <c r="AI1042" s="12">
        <f t="shared" si="2369"/>
        <v>6441.1</v>
      </c>
      <c r="AJ1042" s="12">
        <f t="shared" si="2370"/>
        <v>6441.1</v>
      </c>
      <c r="AK1042" s="12"/>
      <c r="AL1042" s="12"/>
      <c r="AM1042" s="12"/>
      <c r="AN1042" s="12">
        <f t="shared" si="2472"/>
        <v>6435.5</v>
      </c>
      <c r="AO1042" s="12">
        <f t="shared" si="2473"/>
        <v>6441.1</v>
      </c>
      <c r="AP1042" s="12">
        <f t="shared" si="2474"/>
        <v>6441.1</v>
      </c>
      <c r="AQ1042" s="12"/>
      <c r="AR1042" s="1"/>
    </row>
    <row r="1043" spans="1:44" ht="15.75" customHeight="1" x14ac:dyDescent="0.25">
      <c r="A1043" s="9" t="s">
        <v>144</v>
      </c>
      <c r="B1043" s="11">
        <v>800</v>
      </c>
      <c r="C1043" s="9"/>
      <c r="D1043" s="9"/>
      <c r="E1043" s="13" t="s">
        <v>440</v>
      </c>
      <c r="F1043" s="12">
        <f t="shared" ref="F1043:K1044" si="2475">F1044</f>
        <v>43.8</v>
      </c>
      <c r="G1043" s="12">
        <f t="shared" si="2475"/>
        <v>43.8</v>
      </c>
      <c r="H1043" s="12">
        <f t="shared" si="2475"/>
        <v>43.8</v>
      </c>
      <c r="I1043" s="12">
        <f t="shared" si="2475"/>
        <v>0</v>
      </c>
      <c r="J1043" s="12">
        <f t="shared" si="2475"/>
        <v>0</v>
      </c>
      <c r="K1043" s="12">
        <f t="shared" si="2475"/>
        <v>0</v>
      </c>
      <c r="L1043" s="12">
        <f t="shared" si="2402"/>
        <v>43.8</v>
      </c>
      <c r="M1043" s="12">
        <f t="shared" si="2403"/>
        <v>43.8</v>
      </c>
      <c r="N1043" s="12">
        <f t="shared" si="2404"/>
        <v>43.8</v>
      </c>
      <c r="O1043" s="12">
        <f t="shared" ref="O1043:Q1044" si="2476">O1044</f>
        <v>0</v>
      </c>
      <c r="P1043" s="12">
        <f t="shared" si="2476"/>
        <v>0</v>
      </c>
      <c r="Q1043" s="12">
        <f t="shared" si="2476"/>
        <v>0</v>
      </c>
      <c r="R1043" s="12">
        <f t="shared" si="2427"/>
        <v>43.8</v>
      </c>
      <c r="S1043" s="12">
        <f t="shared" si="2428"/>
        <v>43.8</v>
      </c>
      <c r="T1043" s="12">
        <f t="shared" si="2429"/>
        <v>43.8</v>
      </c>
      <c r="U1043" s="12">
        <f t="shared" ref="U1043:V1044" si="2477">U1044</f>
        <v>0</v>
      </c>
      <c r="V1043" s="12">
        <f t="shared" si="2477"/>
        <v>0</v>
      </c>
      <c r="W1043" s="12">
        <f t="shared" si="2399"/>
        <v>43.8</v>
      </c>
      <c r="X1043" s="12">
        <f t="shared" si="2400"/>
        <v>43.8</v>
      </c>
      <c r="Y1043" s="12">
        <f t="shared" si="2401"/>
        <v>43.8</v>
      </c>
      <c r="Z1043" s="12">
        <f t="shared" ref="Z1043:AB1044" si="2478">Z1044</f>
        <v>0</v>
      </c>
      <c r="AA1043" s="12">
        <f t="shared" si="2478"/>
        <v>0</v>
      </c>
      <c r="AB1043" s="12">
        <f t="shared" si="2478"/>
        <v>0</v>
      </c>
      <c r="AC1043" s="12">
        <f t="shared" si="2382"/>
        <v>43.8</v>
      </c>
      <c r="AD1043" s="12">
        <f t="shared" si="2383"/>
        <v>43.8</v>
      </c>
      <c r="AE1043" s="12">
        <f t="shared" si="2384"/>
        <v>43.8</v>
      </c>
      <c r="AF1043" s="12">
        <f t="shared" ref="AF1043:AG1044" si="2479">AF1044</f>
        <v>0</v>
      </c>
      <c r="AG1043" s="12">
        <f t="shared" si="2479"/>
        <v>0</v>
      </c>
      <c r="AH1043" s="12">
        <f t="shared" si="2368"/>
        <v>43.8</v>
      </c>
      <c r="AI1043" s="12">
        <f t="shared" si="2369"/>
        <v>43.8</v>
      </c>
      <c r="AJ1043" s="12">
        <f t="shared" si="2370"/>
        <v>43.8</v>
      </c>
      <c r="AK1043" s="12">
        <f t="shared" ref="AK1043:AQ1044" si="2480">AK1044</f>
        <v>0</v>
      </c>
      <c r="AL1043" s="12">
        <f t="shared" si="2480"/>
        <v>0</v>
      </c>
      <c r="AM1043" s="12">
        <f t="shared" si="2480"/>
        <v>0</v>
      </c>
      <c r="AN1043" s="12">
        <f t="shared" si="2472"/>
        <v>43.8</v>
      </c>
      <c r="AO1043" s="12">
        <f t="shared" si="2473"/>
        <v>43.8</v>
      </c>
      <c r="AP1043" s="12">
        <f t="shared" si="2474"/>
        <v>43.8</v>
      </c>
      <c r="AQ1043" s="12">
        <f t="shared" si="2480"/>
        <v>0</v>
      </c>
      <c r="AR1043" s="1"/>
    </row>
    <row r="1044" spans="1:44" ht="15.75" customHeight="1" x14ac:dyDescent="0.25">
      <c r="A1044" s="9" t="s">
        <v>144</v>
      </c>
      <c r="B1044" s="11">
        <v>850</v>
      </c>
      <c r="C1044" s="9"/>
      <c r="D1044" s="9"/>
      <c r="E1044" s="13" t="s">
        <v>443</v>
      </c>
      <c r="F1044" s="12">
        <f t="shared" si="2475"/>
        <v>43.8</v>
      </c>
      <c r="G1044" s="12">
        <f t="shared" si="2475"/>
        <v>43.8</v>
      </c>
      <c r="H1044" s="12">
        <f t="shared" si="2475"/>
        <v>43.8</v>
      </c>
      <c r="I1044" s="12">
        <f t="shared" si="2475"/>
        <v>0</v>
      </c>
      <c r="J1044" s="12">
        <f t="shared" si="2475"/>
        <v>0</v>
      </c>
      <c r="K1044" s="12">
        <f t="shared" si="2475"/>
        <v>0</v>
      </c>
      <c r="L1044" s="12">
        <f t="shared" si="2402"/>
        <v>43.8</v>
      </c>
      <c r="M1044" s="12">
        <f t="shared" si="2403"/>
        <v>43.8</v>
      </c>
      <c r="N1044" s="12">
        <f t="shared" si="2404"/>
        <v>43.8</v>
      </c>
      <c r="O1044" s="12">
        <f t="shared" si="2476"/>
        <v>0</v>
      </c>
      <c r="P1044" s="12">
        <f t="shared" si="2476"/>
        <v>0</v>
      </c>
      <c r="Q1044" s="12">
        <f t="shared" si="2476"/>
        <v>0</v>
      </c>
      <c r="R1044" s="12">
        <f t="shared" si="2427"/>
        <v>43.8</v>
      </c>
      <c r="S1044" s="12">
        <f t="shared" si="2428"/>
        <v>43.8</v>
      </c>
      <c r="T1044" s="12">
        <f t="shared" si="2429"/>
        <v>43.8</v>
      </c>
      <c r="U1044" s="12">
        <f t="shared" si="2477"/>
        <v>0</v>
      </c>
      <c r="V1044" s="12">
        <f t="shared" si="2477"/>
        <v>0</v>
      </c>
      <c r="W1044" s="12">
        <f t="shared" si="2399"/>
        <v>43.8</v>
      </c>
      <c r="X1044" s="12">
        <f t="shared" si="2400"/>
        <v>43.8</v>
      </c>
      <c r="Y1044" s="12">
        <f t="shared" si="2401"/>
        <v>43.8</v>
      </c>
      <c r="Z1044" s="12">
        <f t="shared" si="2478"/>
        <v>0</v>
      </c>
      <c r="AA1044" s="12">
        <f t="shared" si="2478"/>
        <v>0</v>
      </c>
      <c r="AB1044" s="12">
        <f t="shared" si="2478"/>
        <v>0</v>
      </c>
      <c r="AC1044" s="12">
        <f t="shared" si="2382"/>
        <v>43.8</v>
      </c>
      <c r="AD1044" s="12">
        <f t="shared" si="2383"/>
        <v>43.8</v>
      </c>
      <c r="AE1044" s="12">
        <f t="shared" si="2384"/>
        <v>43.8</v>
      </c>
      <c r="AF1044" s="12">
        <f t="shared" si="2479"/>
        <v>0</v>
      </c>
      <c r="AG1044" s="12">
        <f t="shared" si="2479"/>
        <v>0</v>
      </c>
      <c r="AH1044" s="12">
        <f t="shared" si="2368"/>
        <v>43.8</v>
      </c>
      <c r="AI1044" s="12">
        <f t="shared" si="2369"/>
        <v>43.8</v>
      </c>
      <c r="AJ1044" s="12">
        <f t="shared" si="2370"/>
        <v>43.8</v>
      </c>
      <c r="AK1044" s="12">
        <f t="shared" si="2480"/>
        <v>0</v>
      </c>
      <c r="AL1044" s="12">
        <f t="shared" si="2480"/>
        <v>0</v>
      </c>
      <c r="AM1044" s="12">
        <f t="shared" si="2480"/>
        <v>0</v>
      </c>
      <c r="AN1044" s="12">
        <f t="shared" si="2472"/>
        <v>43.8</v>
      </c>
      <c r="AO1044" s="12">
        <f t="shared" si="2473"/>
        <v>43.8</v>
      </c>
      <c r="AP1044" s="12">
        <f t="shared" si="2474"/>
        <v>43.8</v>
      </c>
      <c r="AQ1044" s="12">
        <f t="shared" si="2480"/>
        <v>0</v>
      </c>
      <c r="AR1044" s="1"/>
    </row>
    <row r="1045" spans="1:44" ht="47.25" customHeight="1" x14ac:dyDescent="0.25">
      <c r="A1045" s="9" t="s">
        <v>144</v>
      </c>
      <c r="B1045" s="11">
        <v>850</v>
      </c>
      <c r="C1045" s="9" t="s">
        <v>185</v>
      </c>
      <c r="D1045" s="9" t="s">
        <v>192</v>
      </c>
      <c r="E1045" s="13" t="s">
        <v>397</v>
      </c>
      <c r="F1045" s="12">
        <v>43.8</v>
      </c>
      <c r="G1045" s="12">
        <v>43.8</v>
      </c>
      <c r="H1045" s="12">
        <v>43.8</v>
      </c>
      <c r="I1045" s="12"/>
      <c r="J1045" s="12"/>
      <c r="K1045" s="12"/>
      <c r="L1045" s="12">
        <f t="shared" si="2402"/>
        <v>43.8</v>
      </c>
      <c r="M1045" s="12">
        <f t="shared" si="2403"/>
        <v>43.8</v>
      </c>
      <c r="N1045" s="12">
        <f t="shared" si="2404"/>
        <v>43.8</v>
      </c>
      <c r="O1045" s="12"/>
      <c r="P1045" s="12"/>
      <c r="Q1045" s="12"/>
      <c r="R1045" s="12">
        <f t="shared" si="2427"/>
        <v>43.8</v>
      </c>
      <c r="S1045" s="12">
        <f t="shared" si="2428"/>
        <v>43.8</v>
      </c>
      <c r="T1045" s="12">
        <f t="shared" si="2429"/>
        <v>43.8</v>
      </c>
      <c r="U1045" s="12"/>
      <c r="V1045" s="12"/>
      <c r="W1045" s="12">
        <f t="shared" si="2399"/>
        <v>43.8</v>
      </c>
      <c r="X1045" s="12">
        <f t="shared" si="2400"/>
        <v>43.8</v>
      </c>
      <c r="Y1045" s="12">
        <f t="shared" si="2401"/>
        <v>43.8</v>
      </c>
      <c r="Z1045" s="12"/>
      <c r="AA1045" s="12"/>
      <c r="AB1045" s="12"/>
      <c r="AC1045" s="12">
        <f t="shared" si="2382"/>
        <v>43.8</v>
      </c>
      <c r="AD1045" s="12">
        <f t="shared" si="2383"/>
        <v>43.8</v>
      </c>
      <c r="AE1045" s="12">
        <f t="shared" si="2384"/>
        <v>43.8</v>
      </c>
      <c r="AF1045" s="12"/>
      <c r="AG1045" s="12"/>
      <c r="AH1045" s="12">
        <f t="shared" si="2368"/>
        <v>43.8</v>
      </c>
      <c r="AI1045" s="12">
        <f t="shared" si="2369"/>
        <v>43.8</v>
      </c>
      <c r="AJ1045" s="12">
        <f t="shared" si="2370"/>
        <v>43.8</v>
      </c>
      <c r="AK1045" s="12"/>
      <c r="AL1045" s="12"/>
      <c r="AM1045" s="12"/>
      <c r="AN1045" s="12">
        <f t="shared" si="2472"/>
        <v>43.8</v>
      </c>
      <c r="AO1045" s="12">
        <f t="shared" si="2473"/>
        <v>43.8</v>
      </c>
      <c r="AP1045" s="12">
        <f t="shared" si="2474"/>
        <v>43.8</v>
      </c>
      <c r="AQ1045" s="12"/>
      <c r="AR1045" s="1"/>
    </row>
    <row r="1046" spans="1:44" ht="78.75" customHeight="1" x14ac:dyDescent="0.25">
      <c r="A1046" s="9" t="s">
        <v>739</v>
      </c>
      <c r="B1046" s="11"/>
      <c r="C1046" s="9"/>
      <c r="D1046" s="9"/>
      <c r="E1046" s="35" t="s">
        <v>792</v>
      </c>
      <c r="F1046" s="12">
        <f t="shared" ref="F1046:K1048" si="2481">F1047</f>
        <v>2910</v>
      </c>
      <c r="G1046" s="12">
        <f t="shared" si="2481"/>
        <v>2910</v>
      </c>
      <c r="H1046" s="12">
        <f t="shared" si="2481"/>
        <v>2910</v>
      </c>
      <c r="I1046" s="12">
        <f t="shared" si="2481"/>
        <v>0</v>
      </c>
      <c r="J1046" s="12">
        <f t="shared" si="2481"/>
        <v>0</v>
      </c>
      <c r="K1046" s="12">
        <f t="shared" si="2481"/>
        <v>0</v>
      </c>
      <c r="L1046" s="12">
        <f t="shared" si="2402"/>
        <v>2910</v>
      </c>
      <c r="M1046" s="12">
        <f t="shared" si="2403"/>
        <v>2910</v>
      </c>
      <c r="N1046" s="12">
        <f t="shared" si="2404"/>
        <v>2910</v>
      </c>
      <c r="O1046" s="12">
        <f t="shared" ref="O1046:Q1048" si="2482">O1047</f>
        <v>0</v>
      </c>
      <c r="P1046" s="12">
        <f t="shared" si="2482"/>
        <v>0</v>
      </c>
      <c r="Q1046" s="12">
        <f t="shared" si="2482"/>
        <v>0</v>
      </c>
      <c r="R1046" s="12">
        <f t="shared" si="2427"/>
        <v>2910</v>
      </c>
      <c r="S1046" s="12">
        <f t="shared" si="2428"/>
        <v>2910</v>
      </c>
      <c r="T1046" s="12">
        <f t="shared" si="2429"/>
        <v>2910</v>
      </c>
      <c r="U1046" s="12">
        <f t="shared" ref="U1046:V1048" si="2483">U1047</f>
        <v>0</v>
      </c>
      <c r="V1046" s="12">
        <f t="shared" si="2483"/>
        <v>0</v>
      </c>
      <c r="W1046" s="12">
        <f t="shared" si="2399"/>
        <v>2910</v>
      </c>
      <c r="X1046" s="12">
        <f t="shared" si="2400"/>
        <v>2910</v>
      </c>
      <c r="Y1046" s="12">
        <f t="shared" si="2401"/>
        <v>2910</v>
      </c>
      <c r="Z1046" s="12">
        <f t="shared" ref="Z1046:AB1048" si="2484">Z1047</f>
        <v>0</v>
      </c>
      <c r="AA1046" s="12">
        <f t="shared" si="2484"/>
        <v>0</v>
      </c>
      <c r="AB1046" s="12">
        <f t="shared" si="2484"/>
        <v>0</v>
      </c>
      <c r="AC1046" s="12">
        <f t="shared" si="2382"/>
        <v>2910</v>
      </c>
      <c r="AD1046" s="12">
        <f t="shared" si="2383"/>
        <v>2910</v>
      </c>
      <c r="AE1046" s="12">
        <f t="shared" si="2384"/>
        <v>2910</v>
      </c>
      <c r="AF1046" s="12">
        <f t="shared" ref="AF1046:AG1048" si="2485">AF1047</f>
        <v>0</v>
      </c>
      <c r="AG1046" s="12">
        <f t="shared" si="2485"/>
        <v>0</v>
      </c>
      <c r="AH1046" s="12">
        <f t="shared" si="2368"/>
        <v>2910</v>
      </c>
      <c r="AI1046" s="12">
        <f t="shared" si="2369"/>
        <v>2910</v>
      </c>
      <c r="AJ1046" s="12">
        <f t="shared" si="2370"/>
        <v>2910</v>
      </c>
      <c r="AK1046" s="12">
        <f t="shared" ref="AK1046:AQ1048" si="2486">AK1047</f>
        <v>0</v>
      </c>
      <c r="AL1046" s="12">
        <f t="shared" si="2486"/>
        <v>0</v>
      </c>
      <c r="AM1046" s="12">
        <f t="shared" si="2486"/>
        <v>0</v>
      </c>
      <c r="AN1046" s="12">
        <f t="shared" si="2472"/>
        <v>2910</v>
      </c>
      <c r="AO1046" s="12">
        <f t="shared" si="2473"/>
        <v>2910</v>
      </c>
      <c r="AP1046" s="12">
        <f t="shared" si="2474"/>
        <v>2910</v>
      </c>
      <c r="AQ1046" s="12">
        <f t="shared" si="2486"/>
        <v>0</v>
      </c>
      <c r="AR1046" s="1"/>
    </row>
    <row r="1047" spans="1:44" ht="47.25" customHeight="1" x14ac:dyDescent="0.25">
      <c r="A1047" s="9" t="s">
        <v>739</v>
      </c>
      <c r="B1047" s="11">
        <v>200</v>
      </c>
      <c r="C1047" s="9"/>
      <c r="D1047" s="9"/>
      <c r="E1047" s="13" t="s">
        <v>426</v>
      </c>
      <c r="F1047" s="12">
        <f t="shared" si="2481"/>
        <v>2910</v>
      </c>
      <c r="G1047" s="12">
        <f t="shared" si="2481"/>
        <v>2910</v>
      </c>
      <c r="H1047" s="12">
        <f t="shared" si="2481"/>
        <v>2910</v>
      </c>
      <c r="I1047" s="12">
        <f t="shared" si="2481"/>
        <v>0</v>
      </c>
      <c r="J1047" s="12">
        <f t="shared" si="2481"/>
        <v>0</v>
      </c>
      <c r="K1047" s="12">
        <f t="shared" si="2481"/>
        <v>0</v>
      </c>
      <c r="L1047" s="12">
        <f t="shared" si="2402"/>
        <v>2910</v>
      </c>
      <c r="M1047" s="12">
        <f t="shared" si="2403"/>
        <v>2910</v>
      </c>
      <c r="N1047" s="12">
        <f t="shared" si="2404"/>
        <v>2910</v>
      </c>
      <c r="O1047" s="12">
        <f t="shared" si="2482"/>
        <v>0</v>
      </c>
      <c r="P1047" s="12">
        <f t="shared" si="2482"/>
        <v>0</v>
      </c>
      <c r="Q1047" s="12">
        <f t="shared" si="2482"/>
        <v>0</v>
      </c>
      <c r="R1047" s="12">
        <f t="shared" si="2427"/>
        <v>2910</v>
      </c>
      <c r="S1047" s="12">
        <f t="shared" si="2428"/>
        <v>2910</v>
      </c>
      <c r="T1047" s="12">
        <f t="shared" si="2429"/>
        <v>2910</v>
      </c>
      <c r="U1047" s="12">
        <f t="shared" si="2483"/>
        <v>0</v>
      </c>
      <c r="V1047" s="12">
        <f t="shared" si="2483"/>
        <v>0</v>
      </c>
      <c r="W1047" s="12">
        <f t="shared" si="2399"/>
        <v>2910</v>
      </c>
      <c r="X1047" s="12">
        <f t="shared" si="2400"/>
        <v>2910</v>
      </c>
      <c r="Y1047" s="12">
        <f t="shared" si="2401"/>
        <v>2910</v>
      </c>
      <c r="Z1047" s="12">
        <f t="shared" si="2484"/>
        <v>0</v>
      </c>
      <c r="AA1047" s="12">
        <f t="shared" si="2484"/>
        <v>0</v>
      </c>
      <c r="AB1047" s="12">
        <f t="shared" si="2484"/>
        <v>0</v>
      </c>
      <c r="AC1047" s="12">
        <f t="shared" si="2382"/>
        <v>2910</v>
      </c>
      <c r="AD1047" s="12">
        <f t="shared" si="2383"/>
        <v>2910</v>
      </c>
      <c r="AE1047" s="12">
        <f t="shared" si="2384"/>
        <v>2910</v>
      </c>
      <c r="AF1047" s="12">
        <f t="shared" si="2485"/>
        <v>0</v>
      </c>
      <c r="AG1047" s="12">
        <f t="shared" si="2485"/>
        <v>0</v>
      </c>
      <c r="AH1047" s="12">
        <f t="shared" si="2368"/>
        <v>2910</v>
      </c>
      <c r="AI1047" s="12">
        <f t="shared" si="2369"/>
        <v>2910</v>
      </c>
      <c r="AJ1047" s="12">
        <f t="shared" si="2370"/>
        <v>2910</v>
      </c>
      <c r="AK1047" s="12">
        <f t="shared" si="2486"/>
        <v>0</v>
      </c>
      <c r="AL1047" s="12">
        <f t="shared" si="2486"/>
        <v>0</v>
      </c>
      <c r="AM1047" s="12">
        <f t="shared" si="2486"/>
        <v>0</v>
      </c>
      <c r="AN1047" s="12">
        <f t="shared" si="2472"/>
        <v>2910</v>
      </c>
      <c r="AO1047" s="12">
        <f t="shared" si="2473"/>
        <v>2910</v>
      </c>
      <c r="AP1047" s="12">
        <f t="shared" si="2474"/>
        <v>2910</v>
      </c>
      <c r="AQ1047" s="12">
        <f t="shared" si="2486"/>
        <v>0</v>
      </c>
      <c r="AR1047" s="1"/>
    </row>
    <row r="1048" spans="1:44" ht="47.25" customHeight="1" x14ac:dyDescent="0.25">
      <c r="A1048" s="9" t="s">
        <v>739</v>
      </c>
      <c r="B1048" s="11">
        <v>240</v>
      </c>
      <c r="C1048" s="9"/>
      <c r="D1048" s="9"/>
      <c r="E1048" s="13" t="s">
        <v>427</v>
      </c>
      <c r="F1048" s="12">
        <f t="shared" si="2481"/>
        <v>2910</v>
      </c>
      <c r="G1048" s="12">
        <f t="shared" si="2481"/>
        <v>2910</v>
      </c>
      <c r="H1048" s="12">
        <f t="shared" si="2481"/>
        <v>2910</v>
      </c>
      <c r="I1048" s="12">
        <f t="shared" si="2481"/>
        <v>0</v>
      </c>
      <c r="J1048" s="12">
        <f t="shared" si="2481"/>
        <v>0</v>
      </c>
      <c r="K1048" s="12">
        <f t="shared" si="2481"/>
        <v>0</v>
      </c>
      <c r="L1048" s="12">
        <f t="shared" si="2402"/>
        <v>2910</v>
      </c>
      <c r="M1048" s="12">
        <f t="shared" si="2403"/>
        <v>2910</v>
      </c>
      <c r="N1048" s="12">
        <f t="shared" si="2404"/>
        <v>2910</v>
      </c>
      <c r="O1048" s="12">
        <f t="shared" si="2482"/>
        <v>0</v>
      </c>
      <c r="P1048" s="12">
        <f t="shared" si="2482"/>
        <v>0</v>
      </c>
      <c r="Q1048" s="12">
        <f t="shared" si="2482"/>
        <v>0</v>
      </c>
      <c r="R1048" s="12">
        <f t="shared" si="2427"/>
        <v>2910</v>
      </c>
      <c r="S1048" s="12">
        <f t="shared" si="2428"/>
        <v>2910</v>
      </c>
      <c r="T1048" s="12">
        <f t="shared" si="2429"/>
        <v>2910</v>
      </c>
      <c r="U1048" s="12">
        <f t="shared" si="2483"/>
        <v>0</v>
      </c>
      <c r="V1048" s="12">
        <f t="shared" si="2483"/>
        <v>0</v>
      </c>
      <c r="W1048" s="12">
        <f t="shared" si="2399"/>
        <v>2910</v>
      </c>
      <c r="X1048" s="12">
        <f t="shared" si="2400"/>
        <v>2910</v>
      </c>
      <c r="Y1048" s="12">
        <f t="shared" si="2401"/>
        <v>2910</v>
      </c>
      <c r="Z1048" s="12">
        <f t="shared" si="2484"/>
        <v>0</v>
      </c>
      <c r="AA1048" s="12">
        <f t="shared" si="2484"/>
        <v>0</v>
      </c>
      <c r="AB1048" s="12">
        <f t="shared" si="2484"/>
        <v>0</v>
      </c>
      <c r="AC1048" s="12">
        <f t="shared" si="2382"/>
        <v>2910</v>
      </c>
      <c r="AD1048" s="12">
        <f t="shared" si="2383"/>
        <v>2910</v>
      </c>
      <c r="AE1048" s="12">
        <f t="shared" si="2384"/>
        <v>2910</v>
      </c>
      <c r="AF1048" s="12">
        <f t="shared" si="2485"/>
        <v>0</v>
      </c>
      <c r="AG1048" s="12">
        <f t="shared" si="2485"/>
        <v>0</v>
      </c>
      <c r="AH1048" s="12">
        <f t="shared" si="2368"/>
        <v>2910</v>
      </c>
      <c r="AI1048" s="12">
        <f t="shared" si="2369"/>
        <v>2910</v>
      </c>
      <c r="AJ1048" s="12">
        <f t="shared" si="2370"/>
        <v>2910</v>
      </c>
      <c r="AK1048" s="12">
        <f t="shared" si="2486"/>
        <v>0</v>
      </c>
      <c r="AL1048" s="12">
        <f t="shared" si="2486"/>
        <v>0</v>
      </c>
      <c r="AM1048" s="12">
        <f t="shared" si="2486"/>
        <v>0</v>
      </c>
      <c r="AN1048" s="12">
        <f t="shared" si="2472"/>
        <v>2910</v>
      </c>
      <c r="AO1048" s="12">
        <f t="shared" si="2473"/>
        <v>2910</v>
      </c>
      <c r="AP1048" s="12">
        <f t="shared" si="2474"/>
        <v>2910</v>
      </c>
      <c r="AQ1048" s="12">
        <f t="shared" si="2486"/>
        <v>0</v>
      </c>
      <c r="AR1048" s="1"/>
    </row>
    <row r="1049" spans="1:44" ht="47.25" customHeight="1" x14ac:dyDescent="0.25">
      <c r="A1049" s="9" t="s">
        <v>739</v>
      </c>
      <c r="B1049" s="11">
        <v>240</v>
      </c>
      <c r="C1049" s="9" t="s">
        <v>185</v>
      </c>
      <c r="D1049" s="9" t="s">
        <v>192</v>
      </c>
      <c r="E1049" s="13" t="s">
        <v>397</v>
      </c>
      <c r="F1049" s="12">
        <v>2910</v>
      </c>
      <c r="G1049" s="12">
        <v>2910</v>
      </c>
      <c r="H1049" s="12">
        <v>2910</v>
      </c>
      <c r="I1049" s="12"/>
      <c r="J1049" s="12"/>
      <c r="K1049" s="12"/>
      <c r="L1049" s="12">
        <f t="shared" si="2402"/>
        <v>2910</v>
      </c>
      <c r="M1049" s="12">
        <f t="shared" si="2403"/>
        <v>2910</v>
      </c>
      <c r="N1049" s="12">
        <f t="shared" si="2404"/>
        <v>2910</v>
      </c>
      <c r="O1049" s="12"/>
      <c r="P1049" s="12"/>
      <c r="Q1049" s="12"/>
      <c r="R1049" s="12">
        <f t="shared" si="2427"/>
        <v>2910</v>
      </c>
      <c r="S1049" s="12">
        <f t="shared" si="2428"/>
        <v>2910</v>
      </c>
      <c r="T1049" s="12">
        <f t="shared" si="2429"/>
        <v>2910</v>
      </c>
      <c r="U1049" s="12"/>
      <c r="V1049" s="12"/>
      <c r="W1049" s="12">
        <f t="shared" si="2399"/>
        <v>2910</v>
      </c>
      <c r="X1049" s="12">
        <f t="shared" si="2400"/>
        <v>2910</v>
      </c>
      <c r="Y1049" s="12">
        <f t="shared" si="2401"/>
        <v>2910</v>
      </c>
      <c r="Z1049" s="12"/>
      <c r="AA1049" s="12"/>
      <c r="AB1049" s="12"/>
      <c r="AC1049" s="12">
        <f t="shared" si="2382"/>
        <v>2910</v>
      </c>
      <c r="AD1049" s="12">
        <f t="shared" si="2383"/>
        <v>2910</v>
      </c>
      <c r="AE1049" s="12">
        <f t="shared" si="2384"/>
        <v>2910</v>
      </c>
      <c r="AF1049" s="12"/>
      <c r="AG1049" s="12"/>
      <c r="AH1049" s="12">
        <f t="shared" si="2368"/>
        <v>2910</v>
      </c>
      <c r="AI1049" s="12">
        <f t="shared" si="2369"/>
        <v>2910</v>
      </c>
      <c r="AJ1049" s="12">
        <f t="shared" si="2370"/>
        <v>2910</v>
      </c>
      <c r="AK1049" s="12"/>
      <c r="AL1049" s="12"/>
      <c r="AM1049" s="12"/>
      <c r="AN1049" s="12">
        <f t="shared" si="2472"/>
        <v>2910</v>
      </c>
      <c r="AO1049" s="12">
        <f t="shared" si="2473"/>
        <v>2910</v>
      </c>
      <c r="AP1049" s="12">
        <f t="shared" si="2474"/>
        <v>2910</v>
      </c>
      <c r="AQ1049" s="12"/>
      <c r="AR1049" s="1"/>
    </row>
    <row r="1050" spans="1:44" ht="47.25" customHeight="1" x14ac:dyDescent="0.25">
      <c r="A1050" s="9" t="s">
        <v>852</v>
      </c>
      <c r="B1050" s="11"/>
      <c r="C1050" s="9"/>
      <c r="D1050" s="9"/>
      <c r="E1050" s="17" t="s">
        <v>853</v>
      </c>
      <c r="F1050" s="12">
        <f t="shared" ref="F1050:K1052" si="2487">F1051</f>
        <v>3719.3</v>
      </c>
      <c r="G1050" s="12">
        <f t="shared" si="2487"/>
        <v>3719.3</v>
      </c>
      <c r="H1050" s="12">
        <f t="shared" si="2487"/>
        <v>3719.3</v>
      </c>
      <c r="I1050" s="12">
        <f t="shared" si="2487"/>
        <v>-194.6</v>
      </c>
      <c r="J1050" s="12">
        <f t="shared" si="2487"/>
        <v>-194.6</v>
      </c>
      <c r="K1050" s="12">
        <f t="shared" si="2487"/>
        <v>-194.6</v>
      </c>
      <c r="L1050" s="12">
        <f t="shared" si="2402"/>
        <v>3524.7000000000003</v>
      </c>
      <c r="M1050" s="12">
        <f t="shared" si="2403"/>
        <v>3524.7000000000003</v>
      </c>
      <c r="N1050" s="12">
        <f t="shared" si="2404"/>
        <v>3524.7000000000003</v>
      </c>
      <c r="O1050" s="12">
        <f t="shared" ref="O1050:Q1052" si="2488">O1051</f>
        <v>0</v>
      </c>
      <c r="P1050" s="12">
        <f t="shared" si="2488"/>
        <v>0</v>
      </c>
      <c r="Q1050" s="12">
        <f t="shared" si="2488"/>
        <v>0</v>
      </c>
      <c r="R1050" s="12">
        <f t="shared" si="2427"/>
        <v>3524.7000000000003</v>
      </c>
      <c r="S1050" s="12">
        <f t="shared" si="2428"/>
        <v>3524.7000000000003</v>
      </c>
      <c r="T1050" s="12">
        <f t="shared" si="2429"/>
        <v>3524.7000000000003</v>
      </c>
      <c r="U1050" s="12">
        <f t="shared" ref="U1050:V1052" si="2489">U1051</f>
        <v>0</v>
      </c>
      <c r="V1050" s="12">
        <f t="shared" si="2489"/>
        <v>0</v>
      </c>
      <c r="W1050" s="12">
        <f t="shared" si="2399"/>
        <v>3524.7000000000003</v>
      </c>
      <c r="X1050" s="12">
        <f t="shared" si="2400"/>
        <v>3524.7000000000003</v>
      </c>
      <c r="Y1050" s="12">
        <f t="shared" si="2401"/>
        <v>3524.7000000000003</v>
      </c>
      <c r="Z1050" s="12">
        <f t="shared" ref="Z1050:AB1052" si="2490">Z1051</f>
        <v>0</v>
      </c>
      <c r="AA1050" s="12">
        <f t="shared" si="2490"/>
        <v>0</v>
      </c>
      <c r="AB1050" s="12">
        <f t="shared" si="2490"/>
        <v>0</v>
      </c>
      <c r="AC1050" s="12">
        <f t="shared" si="2382"/>
        <v>3524.7000000000003</v>
      </c>
      <c r="AD1050" s="12">
        <f t="shared" si="2383"/>
        <v>3524.7000000000003</v>
      </c>
      <c r="AE1050" s="12">
        <f t="shared" si="2384"/>
        <v>3524.7000000000003</v>
      </c>
      <c r="AF1050" s="12">
        <f t="shared" ref="AF1050:AG1052" si="2491">AF1051</f>
        <v>0</v>
      </c>
      <c r="AG1050" s="12">
        <f t="shared" si="2491"/>
        <v>0</v>
      </c>
      <c r="AH1050" s="12">
        <f t="shared" si="2368"/>
        <v>3524.7000000000003</v>
      </c>
      <c r="AI1050" s="12">
        <f t="shared" si="2369"/>
        <v>3524.7000000000003</v>
      </c>
      <c r="AJ1050" s="12">
        <f t="shared" si="2370"/>
        <v>3524.7000000000003</v>
      </c>
      <c r="AK1050" s="12">
        <f t="shared" ref="AK1050:AQ1052" si="2492">AK1051</f>
        <v>0</v>
      </c>
      <c r="AL1050" s="12">
        <f t="shared" si="2492"/>
        <v>0</v>
      </c>
      <c r="AM1050" s="12">
        <f t="shared" si="2492"/>
        <v>0</v>
      </c>
      <c r="AN1050" s="12">
        <f t="shared" si="2472"/>
        <v>3524.7000000000003</v>
      </c>
      <c r="AO1050" s="12">
        <f t="shared" si="2473"/>
        <v>3524.7000000000003</v>
      </c>
      <c r="AP1050" s="12">
        <f t="shared" si="2474"/>
        <v>3524.7000000000003</v>
      </c>
      <c r="AQ1050" s="12">
        <f t="shared" si="2492"/>
        <v>0</v>
      </c>
      <c r="AR1050" s="1"/>
    </row>
    <row r="1051" spans="1:44" ht="47.25" customHeight="1" x14ac:dyDescent="0.25">
      <c r="A1051" s="9" t="s">
        <v>852</v>
      </c>
      <c r="B1051" s="11">
        <v>200</v>
      </c>
      <c r="C1051" s="9"/>
      <c r="D1051" s="9"/>
      <c r="E1051" s="13" t="s">
        <v>426</v>
      </c>
      <c r="F1051" s="12">
        <f t="shared" si="2487"/>
        <v>3719.3</v>
      </c>
      <c r="G1051" s="12">
        <f t="shared" si="2487"/>
        <v>3719.3</v>
      </c>
      <c r="H1051" s="12">
        <f t="shared" si="2487"/>
        <v>3719.3</v>
      </c>
      <c r="I1051" s="12">
        <f t="shared" si="2487"/>
        <v>-194.6</v>
      </c>
      <c r="J1051" s="12">
        <f t="shared" si="2487"/>
        <v>-194.6</v>
      </c>
      <c r="K1051" s="12">
        <f t="shared" si="2487"/>
        <v>-194.6</v>
      </c>
      <c r="L1051" s="12">
        <f t="shared" si="2402"/>
        <v>3524.7000000000003</v>
      </c>
      <c r="M1051" s="12">
        <f t="shared" si="2403"/>
        <v>3524.7000000000003</v>
      </c>
      <c r="N1051" s="12">
        <f t="shared" si="2404"/>
        <v>3524.7000000000003</v>
      </c>
      <c r="O1051" s="12">
        <f t="shared" si="2488"/>
        <v>0</v>
      </c>
      <c r="P1051" s="12">
        <f t="shared" si="2488"/>
        <v>0</v>
      </c>
      <c r="Q1051" s="12">
        <f t="shared" si="2488"/>
        <v>0</v>
      </c>
      <c r="R1051" s="12">
        <f t="shared" si="2427"/>
        <v>3524.7000000000003</v>
      </c>
      <c r="S1051" s="12">
        <f t="shared" si="2428"/>
        <v>3524.7000000000003</v>
      </c>
      <c r="T1051" s="12">
        <f t="shared" si="2429"/>
        <v>3524.7000000000003</v>
      </c>
      <c r="U1051" s="12">
        <f t="shared" si="2489"/>
        <v>0</v>
      </c>
      <c r="V1051" s="12">
        <f t="shared" si="2489"/>
        <v>0</v>
      </c>
      <c r="W1051" s="12">
        <f t="shared" si="2399"/>
        <v>3524.7000000000003</v>
      </c>
      <c r="X1051" s="12">
        <f t="shared" si="2400"/>
        <v>3524.7000000000003</v>
      </c>
      <c r="Y1051" s="12">
        <f t="shared" si="2401"/>
        <v>3524.7000000000003</v>
      </c>
      <c r="Z1051" s="12">
        <f t="shared" si="2490"/>
        <v>0</v>
      </c>
      <c r="AA1051" s="12">
        <f t="shared" si="2490"/>
        <v>0</v>
      </c>
      <c r="AB1051" s="12">
        <f t="shared" si="2490"/>
        <v>0</v>
      </c>
      <c r="AC1051" s="12">
        <f t="shared" si="2382"/>
        <v>3524.7000000000003</v>
      </c>
      <c r="AD1051" s="12">
        <f t="shared" si="2383"/>
        <v>3524.7000000000003</v>
      </c>
      <c r="AE1051" s="12">
        <f t="shared" si="2384"/>
        <v>3524.7000000000003</v>
      </c>
      <c r="AF1051" s="12">
        <f t="shared" si="2491"/>
        <v>0</v>
      </c>
      <c r="AG1051" s="12">
        <f t="shared" si="2491"/>
        <v>0</v>
      </c>
      <c r="AH1051" s="12">
        <f t="shared" si="2368"/>
        <v>3524.7000000000003</v>
      </c>
      <c r="AI1051" s="12">
        <f t="shared" si="2369"/>
        <v>3524.7000000000003</v>
      </c>
      <c r="AJ1051" s="12">
        <f t="shared" si="2370"/>
        <v>3524.7000000000003</v>
      </c>
      <c r="AK1051" s="12">
        <f t="shared" si="2492"/>
        <v>0</v>
      </c>
      <c r="AL1051" s="12">
        <f t="shared" si="2492"/>
        <v>0</v>
      </c>
      <c r="AM1051" s="12">
        <f t="shared" si="2492"/>
        <v>0</v>
      </c>
      <c r="AN1051" s="12">
        <f t="shared" si="2472"/>
        <v>3524.7000000000003</v>
      </c>
      <c r="AO1051" s="12">
        <f t="shared" si="2473"/>
        <v>3524.7000000000003</v>
      </c>
      <c r="AP1051" s="12">
        <f t="shared" si="2474"/>
        <v>3524.7000000000003</v>
      </c>
      <c r="AQ1051" s="12">
        <f t="shared" si="2492"/>
        <v>0</v>
      </c>
      <c r="AR1051" s="1"/>
    </row>
    <row r="1052" spans="1:44" ht="47.25" customHeight="1" x14ac:dyDescent="0.25">
      <c r="A1052" s="9" t="s">
        <v>852</v>
      </c>
      <c r="B1052" s="11">
        <v>240</v>
      </c>
      <c r="C1052" s="9"/>
      <c r="D1052" s="9"/>
      <c r="E1052" s="13" t="s">
        <v>427</v>
      </c>
      <c r="F1052" s="12">
        <f t="shared" si="2487"/>
        <v>3719.3</v>
      </c>
      <c r="G1052" s="12">
        <f t="shared" si="2487"/>
        <v>3719.3</v>
      </c>
      <c r="H1052" s="12">
        <f t="shared" si="2487"/>
        <v>3719.3</v>
      </c>
      <c r="I1052" s="12">
        <f t="shared" si="2487"/>
        <v>-194.6</v>
      </c>
      <c r="J1052" s="12">
        <f t="shared" si="2487"/>
        <v>-194.6</v>
      </c>
      <c r="K1052" s="12">
        <f t="shared" si="2487"/>
        <v>-194.6</v>
      </c>
      <c r="L1052" s="12">
        <f t="shared" si="2402"/>
        <v>3524.7000000000003</v>
      </c>
      <c r="M1052" s="12">
        <f t="shared" si="2403"/>
        <v>3524.7000000000003</v>
      </c>
      <c r="N1052" s="12">
        <f t="shared" si="2404"/>
        <v>3524.7000000000003</v>
      </c>
      <c r="O1052" s="12">
        <f t="shared" si="2488"/>
        <v>0</v>
      </c>
      <c r="P1052" s="12">
        <f t="shared" si="2488"/>
        <v>0</v>
      </c>
      <c r="Q1052" s="12">
        <f t="shared" si="2488"/>
        <v>0</v>
      </c>
      <c r="R1052" s="12">
        <f t="shared" si="2427"/>
        <v>3524.7000000000003</v>
      </c>
      <c r="S1052" s="12">
        <f t="shared" si="2428"/>
        <v>3524.7000000000003</v>
      </c>
      <c r="T1052" s="12">
        <f t="shared" si="2429"/>
        <v>3524.7000000000003</v>
      </c>
      <c r="U1052" s="12">
        <f t="shared" si="2489"/>
        <v>0</v>
      </c>
      <c r="V1052" s="12">
        <f t="shared" si="2489"/>
        <v>0</v>
      </c>
      <c r="W1052" s="12">
        <f t="shared" si="2399"/>
        <v>3524.7000000000003</v>
      </c>
      <c r="X1052" s="12">
        <f t="shared" si="2400"/>
        <v>3524.7000000000003</v>
      </c>
      <c r="Y1052" s="12">
        <f t="shared" si="2401"/>
        <v>3524.7000000000003</v>
      </c>
      <c r="Z1052" s="12">
        <f t="shared" si="2490"/>
        <v>0</v>
      </c>
      <c r="AA1052" s="12">
        <f t="shared" si="2490"/>
        <v>0</v>
      </c>
      <c r="AB1052" s="12">
        <f t="shared" si="2490"/>
        <v>0</v>
      </c>
      <c r="AC1052" s="12">
        <f t="shared" si="2382"/>
        <v>3524.7000000000003</v>
      </c>
      <c r="AD1052" s="12">
        <f t="shared" si="2383"/>
        <v>3524.7000000000003</v>
      </c>
      <c r="AE1052" s="12">
        <f t="shared" si="2384"/>
        <v>3524.7000000000003</v>
      </c>
      <c r="AF1052" s="12">
        <f t="shared" si="2491"/>
        <v>0</v>
      </c>
      <c r="AG1052" s="12">
        <f t="shared" si="2491"/>
        <v>0</v>
      </c>
      <c r="AH1052" s="12">
        <f t="shared" si="2368"/>
        <v>3524.7000000000003</v>
      </c>
      <c r="AI1052" s="12">
        <f t="shared" si="2369"/>
        <v>3524.7000000000003</v>
      </c>
      <c r="AJ1052" s="12">
        <f t="shared" si="2370"/>
        <v>3524.7000000000003</v>
      </c>
      <c r="AK1052" s="12">
        <f t="shared" si="2492"/>
        <v>0</v>
      </c>
      <c r="AL1052" s="12">
        <f t="shared" si="2492"/>
        <v>0</v>
      </c>
      <c r="AM1052" s="12">
        <f t="shared" si="2492"/>
        <v>0</v>
      </c>
      <c r="AN1052" s="12">
        <f t="shared" si="2472"/>
        <v>3524.7000000000003</v>
      </c>
      <c r="AO1052" s="12">
        <f t="shared" si="2473"/>
        <v>3524.7000000000003</v>
      </c>
      <c r="AP1052" s="12">
        <f t="shared" si="2474"/>
        <v>3524.7000000000003</v>
      </c>
      <c r="AQ1052" s="12">
        <f t="shared" si="2492"/>
        <v>0</v>
      </c>
      <c r="AR1052" s="1"/>
    </row>
    <row r="1053" spans="1:44" ht="47.25" customHeight="1" x14ac:dyDescent="0.25">
      <c r="A1053" s="9" t="s">
        <v>852</v>
      </c>
      <c r="B1053" s="11">
        <v>240</v>
      </c>
      <c r="C1053" s="9" t="s">
        <v>185</v>
      </c>
      <c r="D1053" s="9" t="s">
        <v>192</v>
      </c>
      <c r="E1053" s="13" t="s">
        <v>397</v>
      </c>
      <c r="F1053" s="12">
        <v>3719.3</v>
      </c>
      <c r="G1053" s="12">
        <v>3719.3</v>
      </c>
      <c r="H1053" s="12">
        <v>3719.3</v>
      </c>
      <c r="I1053" s="12">
        <v>-194.6</v>
      </c>
      <c r="J1053" s="12">
        <v>-194.6</v>
      </c>
      <c r="K1053" s="12">
        <v>-194.6</v>
      </c>
      <c r="L1053" s="12">
        <f t="shared" si="2402"/>
        <v>3524.7000000000003</v>
      </c>
      <c r="M1053" s="12">
        <f t="shared" si="2403"/>
        <v>3524.7000000000003</v>
      </c>
      <c r="N1053" s="12">
        <f t="shared" si="2404"/>
        <v>3524.7000000000003</v>
      </c>
      <c r="O1053" s="12"/>
      <c r="P1053" s="12"/>
      <c r="Q1053" s="12"/>
      <c r="R1053" s="12">
        <f t="shared" si="2427"/>
        <v>3524.7000000000003</v>
      </c>
      <c r="S1053" s="12">
        <f t="shared" si="2428"/>
        <v>3524.7000000000003</v>
      </c>
      <c r="T1053" s="12">
        <f t="shared" si="2429"/>
        <v>3524.7000000000003</v>
      </c>
      <c r="U1053" s="12"/>
      <c r="V1053" s="12"/>
      <c r="W1053" s="12">
        <f t="shared" si="2399"/>
        <v>3524.7000000000003</v>
      </c>
      <c r="X1053" s="12">
        <f t="shared" si="2400"/>
        <v>3524.7000000000003</v>
      </c>
      <c r="Y1053" s="12">
        <f t="shared" si="2401"/>
        <v>3524.7000000000003</v>
      </c>
      <c r="Z1053" s="12"/>
      <c r="AA1053" s="12"/>
      <c r="AB1053" s="12"/>
      <c r="AC1053" s="12">
        <f t="shared" si="2382"/>
        <v>3524.7000000000003</v>
      </c>
      <c r="AD1053" s="12">
        <f t="shared" si="2383"/>
        <v>3524.7000000000003</v>
      </c>
      <c r="AE1053" s="12">
        <f t="shared" si="2384"/>
        <v>3524.7000000000003</v>
      </c>
      <c r="AF1053" s="12"/>
      <c r="AG1053" s="12"/>
      <c r="AH1053" s="12">
        <f t="shared" si="2368"/>
        <v>3524.7000000000003</v>
      </c>
      <c r="AI1053" s="12">
        <f t="shared" si="2369"/>
        <v>3524.7000000000003</v>
      </c>
      <c r="AJ1053" s="12">
        <f t="shared" si="2370"/>
        <v>3524.7000000000003</v>
      </c>
      <c r="AK1053" s="12"/>
      <c r="AL1053" s="12"/>
      <c r="AM1053" s="12"/>
      <c r="AN1053" s="12">
        <f t="shared" si="2472"/>
        <v>3524.7000000000003</v>
      </c>
      <c r="AO1053" s="12">
        <f t="shared" si="2473"/>
        <v>3524.7000000000003</v>
      </c>
      <c r="AP1053" s="12">
        <f t="shared" si="2474"/>
        <v>3524.7000000000003</v>
      </c>
      <c r="AQ1053" s="12"/>
      <c r="AR1053" s="1"/>
    </row>
    <row r="1054" spans="1:44" ht="31.5" customHeight="1" x14ac:dyDescent="0.25">
      <c r="A1054" s="9" t="s">
        <v>285</v>
      </c>
      <c r="B1054" s="11"/>
      <c r="C1054" s="9"/>
      <c r="D1054" s="9"/>
      <c r="E1054" s="13" t="s">
        <v>880</v>
      </c>
      <c r="F1054" s="12">
        <f t="shared" ref="F1054:K1054" si="2493">F1055+F1059+F1063</f>
        <v>81959.899999999994</v>
      </c>
      <c r="G1054" s="12">
        <f t="shared" si="2493"/>
        <v>50341.7</v>
      </c>
      <c r="H1054" s="12">
        <f t="shared" si="2493"/>
        <v>341.7</v>
      </c>
      <c r="I1054" s="12">
        <f t="shared" si="2493"/>
        <v>-667.4</v>
      </c>
      <c r="J1054" s="12">
        <f t="shared" si="2493"/>
        <v>0</v>
      </c>
      <c r="K1054" s="12">
        <f t="shared" si="2493"/>
        <v>0</v>
      </c>
      <c r="L1054" s="12">
        <f t="shared" si="2402"/>
        <v>81292.5</v>
      </c>
      <c r="M1054" s="12">
        <f t="shared" si="2403"/>
        <v>50341.7</v>
      </c>
      <c r="N1054" s="12">
        <f t="shared" si="2404"/>
        <v>341.7</v>
      </c>
      <c r="O1054" s="12">
        <f t="shared" ref="O1054:Q1054" si="2494">O1055+O1059+O1063</f>
        <v>18181.8</v>
      </c>
      <c r="P1054" s="12">
        <f t="shared" si="2494"/>
        <v>0</v>
      </c>
      <c r="Q1054" s="12">
        <f t="shared" si="2494"/>
        <v>0</v>
      </c>
      <c r="R1054" s="12">
        <f t="shared" si="2427"/>
        <v>99474.3</v>
      </c>
      <c r="S1054" s="12">
        <f t="shared" si="2428"/>
        <v>50341.7</v>
      </c>
      <c r="T1054" s="12">
        <f t="shared" si="2429"/>
        <v>341.7</v>
      </c>
      <c r="U1054" s="12">
        <f t="shared" ref="U1054:V1054" si="2495">U1055+U1059+U1063</f>
        <v>-10381.799999999999</v>
      </c>
      <c r="V1054" s="12">
        <f t="shared" si="2495"/>
        <v>10381.799999999999</v>
      </c>
      <c r="W1054" s="12">
        <f t="shared" si="2399"/>
        <v>89092.5</v>
      </c>
      <c r="X1054" s="12">
        <f t="shared" si="2400"/>
        <v>60723.5</v>
      </c>
      <c r="Y1054" s="12">
        <f t="shared" si="2401"/>
        <v>341.7</v>
      </c>
      <c r="Z1054" s="12">
        <f t="shared" ref="Z1054:AB1054" si="2496">Z1055+Z1059+Z1063</f>
        <v>0</v>
      </c>
      <c r="AA1054" s="12">
        <f t="shared" si="2496"/>
        <v>0</v>
      </c>
      <c r="AB1054" s="12">
        <f t="shared" si="2496"/>
        <v>0</v>
      </c>
      <c r="AC1054" s="12">
        <f t="shared" si="2382"/>
        <v>89092.5</v>
      </c>
      <c r="AD1054" s="12">
        <f t="shared" si="2383"/>
        <v>60723.5</v>
      </c>
      <c r="AE1054" s="12">
        <f t="shared" si="2384"/>
        <v>341.7</v>
      </c>
      <c r="AF1054" s="12">
        <f t="shared" ref="AF1054:AG1054" si="2497">AF1055+AF1059+AF1063</f>
        <v>0</v>
      </c>
      <c r="AG1054" s="12">
        <f t="shared" si="2497"/>
        <v>0</v>
      </c>
      <c r="AH1054" s="12">
        <f t="shared" si="2368"/>
        <v>89092.5</v>
      </c>
      <c r="AI1054" s="12">
        <f t="shared" si="2369"/>
        <v>60723.5</v>
      </c>
      <c r="AJ1054" s="12">
        <f t="shared" si="2370"/>
        <v>341.7</v>
      </c>
      <c r="AK1054" s="12">
        <f t="shared" ref="AK1054:AQ1054" si="2498">AK1055+AK1059+AK1063</f>
        <v>0</v>
      </c>
      <c r="AL1054" s="12">
        <f t="shared" ref="AL1054:AM1054" si="2499">AL1055+AL1059+AL1063</f>
        <v>46699.25</v>
      </c>
      <c r="AM1054" s="12">
        <f t="shared" si="2499"/>
        <v>0</v>
      </c>
      <c r="AN1054" s="12">
        <f t="shared" si="2472"/>
        <v>89092.5</v>
      </c>
      <c r="AO1054" s="12">
        <f t="shared" si="2473"/>
        <v>107422.75</v>
      </c>
      <c r="AP1054" s="12">
        <f t="shared" si="2474"/>
        <v>341.7</v>
      </c>
      <c r="AQ1054" s="12">
        <f t="shared" si="2498"/>
        <v>0</v>
      </c>
      <c r="AR1054" s="1"/>
    </row>
    <row r="1055" spans="1:44" ht="31.5" customHeight="1" x14ac:dyDescent="0.25">
      <c r="A1055" s="9" t="s">
        <v>740</v>
      </c>
      <c r="B1055" s="11"/>
      <c r="C1055" s="9"/>
      <c r="D1055" s="9"/>
      <c r="E1055" s="17" t="s">
        <v>844</v>
      </c>
      <c r="F1055" s="12">
        <f t="shared" ref="F1055:K1057" si="2500">F1056</f>
        <v>341.7</v>
      </c>
      <c r="G1055" s="12">
        <f t="shared" si="2500"/>
        <v>341.7</v>
      </c>
      <c r="H1055" s="12">
        <f t="shared" si="2500"/>
        <v>341.7</v>
      </c>
      <c r="I1055" s="12">
        <f t="shared" si="2500"/>
        <v>0</v>
      </c>
      <c r="J1055" s="12">
        <f t="shared" si="2500"/>
        <v>0</v>
      </c>
      <c r="K1055" s="12">
        <f t="shared" si="2500"/>
        <v>0</v>
      </c>
      <c r="L1055" s="12">
        <f t="shared" si="2402"/>
        <v>341.7</v>
      </c>
      <c r="M1055" s="12">
        <f t="shared" si="2403"/>
        <v>341.7</v>
      </c>
      <c r="N1055" s="12">
        <f t="shared" si="2404"/>
        <v>341.7</v>
      </c>
      <c r="O1055" s="12">
        <f t="shared" ref="O1055:Q1057" si="2501">O1056</f>
        <v>0</v>
      </c>
      <c r="P1055" s="12">
        <f t="shared" si="2501"/>
        <v>0</v>
      </c>
      <c r="Q1055" s="12">
        <f t="shared" si="2501"/>
        <v>0</v>
      </c>
      <c r="R1055" s="12">
        <f t="shared" si="2427"/>
        <v>341.7</v>
      </c>
      <c r="S1055" s="12">
        <f t="shared" si="2428"/>
        <v>341.7</v>
      </c>
      <c r="T1055" s="12">
        <f t="shared" si="2429"/>
        <v>341.7</v>
      </c>
      <c r="U1055" s="12">
        <f t="shared" ref="U1055:V1057" si="2502">U1056</f>
        <v>0</v>
      </c>
      <c r="V1055" s="12">
        <f t="shared" si="2502"/>
        <v>0</v>
      </c>
      <c r="W1055" s="12">
        <f t="shared" si="2399"/>
        <v>341.7</v>
      </c>
      <c r="X1055" s="12">
        <f t="shared" si="2400"/>
        <v>341.7</v>
      </c>
      <c r="Y1055" s="12">
        <f t="shared" si="2401"/>
        <v>341.7</v>
      </c>
      <c r="Z1055" s="12">
        <f t="shared" ref="Z1055:AB1057" si="2503">Z1056</f>
        <v>0</v>
      </c>
      <c r="AA1055" s="12">
        <f t="shared" si="2503"/>
        <v>0</v>
      </c>
      <c r="AB1055" s="12">
        <f t="shared" si="2503"/>
        <v>0</v>
      </c>
      <c r="AC1055" s="12">
        <f t="shared" si="2382"/>
        <v>341.7</v>
      </c>
      <c r="AD1055" s="12">
        <f t="shared" si="2383"/>
        <v>341.7</v>
      </c>
      <c r="AE1055" s="12">
        <f t="shared" si="2384"/>
        <v>341.7</v>
      </c>
      <c r="AF1055" s="12">
        <f t="shared" ref="AF1055:AG1057" si="2504">AF1056</f>
        <v>0</v>
      </c>
      <c r="AG1055" s="12">
        <f t="shared" si="2504"/>
        <v>0</v>
      </c>
      <c r="AH1055" s="12">
        <f t="shared" si="2368"/>
        <v>341.7</v>
      </c>
      <c r="AI1055" s="12">
        <f t="shared" si="2369"/>
        <v>341.7</v>
      </c>
      <c r="AJ1055" s="12">
        <f t="shared" si="2370"/>
        <v>341.7</v>
      </c>
      <c r="AK1055" s="12">
        <f t="shared" ref="AK1055:AQ1057" si="2505">AK1056</f>
        <v>0</v>
      </c>
      <c r="AL1055" s="12">
        <f t="shared" si="2505"/>
        <v>0</v>
      </c>
      <c r="AM1055" s="12">
        <f t="shared" si="2505"/>
        <v>0</v>
      </c>
      <c r="AN1055" s="12">
        <f t="shared" si="2472"/>
        <v>341.7</v>
      </c>
      <c r="AO1055" s="12">
        <f t="shared" si="2473"/>
        <v>341.7</v>
      </c>
      <c r="AP1055" s="12">
        <f t="shared" si="2474"/>
        <v>341.7</v>
      </c>
      <c r="AQ1055" s="12">
        <f t="shared" si="2505"/>
        <v>0</v>
      </c>
      <c r="AR1055" s="1"/>
    </row>
    <row r="1056" spans="1:44" ht="15.75" customHeight="1" x14ac:dyDescent="0.25">
      <c r="A1056" s="9" t="s">
        <v>740</v>
      </c>
      <c r="B1056" s="11">
        <v>800</v>
      </c>
      <c r="C1056" s="9"/>
      <c r="D1056" s="9"/>
      <c r="E1056" s="13" t="s">
        <v>440</v>
      </c>
      <c r="F1056" s="12">
        <f t="shared" si="2500"/>
        <v>341.7</v>
      </c>
      <c r="G1056" s="12">
        <f t="shared" si="2500"/>
        <v>341.7</v>
      </c>
      <c r="H1056" s="12">
        <f t="shared" si="2500"/>
        <v>341.7</v>
      </c>
      <c r="I1056" s="12">
        <f t="shared" si="2500"/>
        <v>0</v>
      </c>
      <c r="J1056" s="12">
        <f t="shared" si="2500"/>
        <v>0</v>
      </c>
      <c r="K1056" s="12">
        <f t="shared" si="2500"/>
        <v>0</v>
      </c>
      <c r="L1056" s="12">
        <f t="shared" si="2402"/>
        <v>341.7</v>
      </c>
      <c r="M1056" s="12">
        <f t="shared" si="2403"/>
        <v>341.7</v>
      </c>
      <c r="N1056" s="12">
        <f t="shared" si="2404"/>
        <v>341.7</v>
      </c>
      <c r="O1056" s="12">
        <f t="shared" si="2501"/>
        <v>0</v>
      </c>
      <c r="P1056" s="12">
        <f t="shared" si="2501"/>
        <v>0</v>
      </c>
      <c r="Q1056" s="12">
        <f t="shared" si="2501"/>
        <v>0</v>
      </c>
      <c r="R1056" s="12">
        <f t="shared" si="2427"/>
        <v>341.7</v>
      </c>
      <c r="S1056" s="12">
        <f t="shared" si="2428"/>
        <v>341.7</v>
      </c>
      <c r="T1056" s="12">
        <f t="shared" si="2429"/>
        <v>341.7</v>
      </c>
      <c r="U1056" s="12">
        <f t="shared" si="2502"/>
        <v>0</v>
      </c>
      <c r="V1056" s="12">
        <f t="shared" si="2502"/>
        <v>0</v>
      </c>
      <c r="W1056" s="12">
        <f t="shared" si="2399"/>
        <v>341.7</v>
      </c>
      <c r="X1056" s="12">
        <f t="shared" si="2400"/>
        <v>341.7</v>
      </c>
      <c r="Y1056" s="12">
        <f t="shared" si="2401"/>
        <v>341.7</v>
      </c>
      <c r="Z1056" s="12">
        <f t="shared" si="2503"/>
        <v>0</v>
      </c>
      <c r="AA1056" s="12">
        <f t="shared" si="2503"/>
        <v>0</v>
      </c>
      <c r="AB1056" s="12">
        <f t="shared" si="2503"/>
        <v>0</v>
      </c>
      <c r="AC1056" s="12">
        <f t="shared" si="2382"/>
        <v>341.7</v>
      </c>
      <c r="AD1056" s="12">
        <f t="shared" si="2383"/>
        <v>341.7</v>
      </c>
      <c r="AE1056" s="12">
        <f t="shared" si="2384"/>
        <v>341.7</v>
      </c>
      <c r="AF1056" s="12">
        <f t="shared" si="2504"/>
        <v>0</v>
      </c>
      <c r="AG1056" s="12">
        <f t="shared" si="2504"/>
        <v>0</v>
      </c>
      <c r="AH1056" s="12">
        <f t="shared" si="2368"/>
        <v>341.7</v>
      </c>
      <c r="AI1056" s="12">
        <f t="shared" si="2369"/>
        <v>341.7</v>
      </c>
      <c r="AJ1056" s="12">
        <f t="shared" si="2370"/>
        <v>341.7</v>
      </c>
      <c r="AK1056" s="12">
        <f t="shared" si="2505"/>
        <v>0</v>
      </c>
      <c r="AL1056" s="12">
        <f t="shared" si="2505"/>
        <v>0</v>
      </c>
      <c r="AM1056" s="12">
        <f t="shared" si="2505"/>
        <v>0</v>
      </c>
      <c r="AN1056" s="12">
        <f t="shared" si="2472"/>
        <v>341.7</v>
      </c>
      <c r="AO1056" s="12">
        <f t="shared" si="2473"/>
        <v>341.7</v>
      </c>
      <c r="AP1056" s="12">
        <f t="shared" si="2474"/>
        <v>341.7</v>
      </c>
      <c r="AQ1056" s="12">
        <f t="shared" si="2505"/>
        <v>0</v>
      </c>
      <c r="AR1056" s="1"/>
    </row>
    <row r="1057" spans="1:44" ht="15.75" customHeight="1" x14ac:dyDescent="0.25">
      <c r="A1057" s="9" t="s">
        <v>740</v>
      </c>
      <c r="B1057" s="11">
        <v>850</v>
      </c>
      <c r="C1057" s="9"/>
      <c r="D1057" s="9"/>
      <c r="E1057" s="13" t="s">
        <v>443</v>
      </c>
      <c r="F1057" s="12">
        <f t="shared" si="2500"/>
        <v>341.7</v>
      </c>
      <c r="G1057" s="12">
        <f t="shared" si="2500"/>
        <v>341.7</v>
      </c>
      <c r="H1057" s="12">
        <f t="shared" si="2500"/>
        <v>341.7</v>
      </c>
      <c r="I1057" s="12">
        <f t="shared" si="2500"/>
        <v>0</v>
      </c>
      <c r="J1057" s="12">
        <f t="shared" si="2500"/>
        <v>0</v>
      </c>
      <c r="K1057" s="12">
        <f t="shared" si="2500"/>
        <v>0</v>
      </c>
      <c r="L1057" s="12">
        <f t="shared" si="2402"/>
        <v>341.7</v>
      </c>
      <c r="M1057" s="12">
        <f t="shared" si="2403"/>
        <v>341.7</v>
      </c>
      <c r="N1057" s="12">
        <f t="shared" si="2404"/>
        <v>341.7</v>
      </c>
      <c r="O1057" s="12">
        <f t="shared" si="2501"/>
        <v>0</v>
      </c>
      <c r="P1057" s="12">
        <f t="shared" si="2501"/>
        <v>0</v>
      </c>
      <c r="Q1057" s="12">
        <f t="shared" si="2501"/>
        <v>0</v>
      </c>
      <c r="R1057" s="12">
        <f t="shared" si="2427"/>
        <v>341.7</v>
      </c>
      <c r="S1057" s="12">
        <f t="shared" si="2428"/>
        <v>341.7</v>
      </c>
      <c r="T1057" s="12">
        <f t="shared" si="2429"/>
        <v>341.7</v>
      </c>
      <c r="U1057" s="12">
        <f t="shared" si="2502"/>
        <v>0</v>
      </c>
      <c r="V1057" s="12">
        <f t="shared" si="2502"/>
        <v>0</v>
      </c>
      <c r="W1057" s="12">
        <f t="shared" si="2399"/>
        <v>341.7</v>
      </c>
      <c r="X1057" s="12">
        <f t="shared" si="2400"/>
        <v>341.7</v>
      </c>
      <c r="Y1057" s="12">
        <f t="shared" si="2401"/>
        <v>341.7</v>
      </c>
      <c r="Z1057" s="12">
        <f t="shared" si="2503"/>
        <v>0</v>
      </c>
      <c r="AA1057" s="12">
        <f t="shared" si="2503"/>
        <v>0</v>
      </c>
      <c r="AB1057" s="12">
        <f t="shared" si="2503"/>
        <v>0</v>
      </c>
      <c r="AC1057" s="12">
        <f t="shared" si="2382"/>
        <v>341.7</v>
      </c>
      <c r="AD1057" s="12">
        <f t="shared" si="2383"/>
        <v>341.7</v>
      </c>
      <c r="AE1057" s="12">
        <f t="shared" si="2384"/>
        <v>341.7</v>
      </c>
      <c r="AF1057" s="12">
        <f t="shared" si="2504"/>
        <v>0</v>
      </c>
      <c r="AG1057" s="12">
        <f t="shared" si="2504"/>
        <v>0</v>
      </c>
      <c r="AH1057" s="12">
        <f t="shared" si="2368"/>
        <v>341.7</v>
      </c>
      <c r="AI1057" s="12">
        <f t="shared" si="2369"/>
        <v>341.7</v>
      </c>
      <c r="AJ1057" s="12">
        <f t="shared" si="2370"/>
        <v>341.7</v>
      </c>
      <c r="AK1057" s="12">
        <f t="shared" si="2505"/>
        <v>0</v>
      </c>
      <c r="AL1057" s="12">
        <f t="shared" si="2505"/>
        <v>0</v>
      </c>
      <c r="AM1057" s="12">
        <f t="shared" si="2505"/>
        <v>0</v>
      </c>
      <c r="AN1057" s="12">
        <f t="shared" si="2472"/>
        <v>341.7</v>
      </c>
      <c r="AO1057" s="12">
        <f t="shared" si="2473"/>
        <v>341.7</v>
      </c>
      <c r="AP1057" s="12">
        <f t="shared" si="2474"/>
        <v>341.7</v>
      </c>
      <c r="AQ1057" s="12">
        <f t="shared" si="2505"/>
        <v>0</v>
      </c>
      <c r="AR1057" s="1"/>
    </row>
    <row r="1058" spans="1:44" ht="47.25" customHeight="1" x14ac:dyDescent="0.25">
      <c r="A1058" s="9" t="s">
        <v>740</v>
      </c>
      <c r="B1058" s="11">
        <v>850</v>
      </c>
      <c r="C1058" s="9" t="s">
        <v>185</v>
      </c>
      <c r="D1058" s="9" t="s">
        <v>192</v>
      </c>
      <c r="E1058" s="13" t="s">
        <v>397</v>
      </c>
      <c r="F1058" s="12">
        <v>341.7</v>
      </c>
      <c r="G1058" s="12">
        <v>341.7</v>
      </c>
      <c r="H1058" s="12">
        <v>341.7</v>
      </c>
      <c r="I1058" s="12"/>
      <c r="J1058" s="12"/>
      <c r="K1058" s="12"/>
      <c r="L1058" s="12">
        <f t="shared" si="2402"/>
        <v>341.7</v>
      </c>
      <c r="M1058" s="12">
        <f t="shared" si="2403"/>
        <v>341.7</v>
      </c>
      <c r="N1058" s="12">
        <f t="shared" si="2404"/>
        <v>341.7</v>
      </c>
      <c r="O1058" s="12"/>
      <c r="P1058" s="12"/>
      <c r="Q1058" s="12"/>
      <c r="R1058" s="12">
        <f t="shared" si="2427"/>
        <v>341.7</v>
      </c>
      <c r="S1058" s="12">
        <f t="shared" si="2428"/>
        <v>341.7</v>
      </c>
      <c r="T1058" s="12">
        <f t="shared" si="2429"/>
        <v>341.7</v>
      </c>
      <c r="U1058" s="12"/>
      <c r="V1058" s="12"/>
      <c r="W1058" s="12">
        <f t="shared" si="2399"/>
        <v>341.7</v>
      </c>
      <c r="X1058" s="12">
        <f t="shared" si="2400"/>
        <v>341.7</v>
      </c>
      <c r="Y1058" s="12">
        <f t="shared" si="2401"/>
        <v>341.7</v>
      </c>
      <c r="Z1058" s="12"/>
      <c r="AA1058" s="12"/>
      <c r="AB1058" s="12"/>
      <c r="AC1058" s="12">
        <f t="shared" si="2382"/>
        <v>341.7</v>
      </c>
      <c r="AD1058" s="12">
        <f t="shared" si="2383"/>
        <v>341.7</v>
      </c>
      <c r="AE1058" s="12">
        <f t="shared" si="2384"/>
        <v>341.7</v>
      </c>
      <c r="AF1058" s="12"/>
      <c r="AG1058" s="12"/>
      <c r="AH1058" s="12">
        <f t="shared" si="2368"/>
        <v>341.7</v>
      </c>
      <c r="AI1058" s="12">
        <f t="shared" si="2369"/>
        <v>341.7</v>
      </c>
      <c r="AJ1058" s="12">
        <f t="shared" si="2370"/>
        <v>341.7</v>
      </c>
      <c r="AK1058" s="12"/>
      <c r="AL1058" s="12"/>
      <c r="AM1058" s="12"/>
      <c r="AN1058" s="12">
        <f t="shared" si="2472"/>
        <v>341.7</v>
      </c>
      <c r="AO1058" s="12">
        <f t="shared" si="2473"/>
        <v>341.7</v>
      </c>
      <c r="AP1058" s="12">
        <f t="shared" si="2474"/>
        <v>341.7</v>
      </c>
      <c r="AQ1058" s="12"/>
      <c r="AR1058" s="1"/>
    </row>
    <row r="1059" spans="1:44" ht="63" customHeight="1" x14ac:dyDescent="0.25">
      <c r="A1059" s="9" t="s">
        <v>859</v>
      </c>
      <c r="B1059" s="11"/>
      <c r="C1059" s="9"/>
      <c r="D1059" s="9"/>
      <c r="E1059" s="17" t="s">
        <v>872</v>
      </c>
      <c r="F1059" s="12">
        <f t="shared" ref="F1059:K1061" si="2506">F1060</f>
        <v>34618.199999999997</v>
      </c>
      <c r="G1059" s="12">
        <f t="shared" si="2506"/>
        <v>50000</v>
      </c>
      <c r="H1059" s="12">
        <f t="shared" si="2506"/>
        <v>0</v>
      </c>
      <c r="I1059" s="12">
        <f t="shared" si="2506"/>
        <v>-667.4</v>
      </c>
      <c r="J1059" s="12">
        <f t="shared" si="2506"/>
        <v>0</v>
      </c>
      <c r="K1059" s="12">
        <f t="shared" si="2506"/>
        <v>0</v>
      </c>
      <c r="L1059" s="12">
        <f t="shared" si="2402"/>
        <v>33950.799999999996</v>
      </c>
      <c r="M1059" s="12">
        <f t="shared" si="2403"/>
        <v>50000</v>
      </c>
      <c r="N1059" s="12">
        <f t="shared" si="2404"/>
        <v>0</v>
      </c>
      <c r="O1059" s="12">
        <f t="shared" ref="O1059:Q1061" si="2507">O1060</f>
        <v>15381.8</v>
      </c>
      <c r="P1059" s="12">
        <f t="shared" si="2507"/>
        <v>0</v>
      </c>
      <c r="Q1059" s="12">
        <f t="shared" si="2507"/>
        <v>0</v>
      </c>
      <c r="R1059" s="12">
        <f t="shared" si="2427"/>
        <v>49332.599999999991</v>
      </c>
      <c r="S1059" s="12">
        <f t="shared" si="2428"/>
        <v>50000</v>
      </c>
      <c r="T1059" s="12">
        <f t="shared" si="2429"/>
        <v>0</v>
      </c>
      <c r="U1059" s="12">
        <f t="shared" ref="U1059:V1061" si="2508">U1060</f>
        <v>-10381.799999999999</v>
      </c>
      <c r="V1059" s="12">
        <f t="shared" si="2508"/>
        <v>10381.799999999999</v>
      </c>
      <c r="W1059" s="12">
        <f t="shared" si="2399"/>
        <v>38950.799999999988</v>
      </c>
      <c r="X1059" s="12">
        <f t="shared" si="2400"/>
        <v>60381.8</v>
      </c>
      <c r="Y1059" s="12">
        <f t="shared" si="2401"/>
        <v>0</v>
      </c>
      <c r="Z1059" s="12">
        <f t="shared" ref="Z1059:AB1061" si="2509">Z1060</f>
        <v>0</v>
      </c>
      <c r="AA1059" s="12">
        <f t="shared" si="2509"/>
        <v>0</v>
      </c>
      <c r="AB1059" s="12">
        <f t="shared" si="2509"/>
        <v>0</v>
      </c>
      <c r="AC1059" s="12">
        <f t="shared" si="2382"/>
        <v>38950.799999999988</v>
      </c>
      <c r="AD1059" s="12">
        <f t="shared" si="2383"/>
        <v>60381.8</v>
      </c>
      <c r="AE1059" s="12">
        <f t="shared" si="2384"/>
        <v>0</v>
      </c>
      <c r="AF1059" s="12">
        <f t="shared" ref="AF1059:AG1061" si="2510">AF1060</f>
        <v>0</v>
      </c>
      <c r="AG1059" s="12">
        <f t="shared" si="2510"/>
        <v>0</v>
      </c>
      <c r="AH1059" s="12">
        <f t="shared" si="2368"/>
        <v>38950.799999999988</v>
      </c>
      <c r="AI1059" s="12">
        <f t="shared" si="2369"/>
        <v>60381.8</v>
      </c>
      <c r="AJ1059" s="12">
        <f t="shared" si="2370"/>
        <v>0</v>
      </c>
      <c r="AK1059" s="12">
        <f t="shared" ref="AK1059:AQ1061" si="2511">AK1060</f>
        <v>0</v>
      </c>
      <c r="AL1059" s="12">
        <f t="shared" si="2511"/>
        <v>0</v>
      </c>
      <c r="AM1059" s="12">
        <f t="shared" si="2511"/>
        <v>0</v>
      </c>
      <c r="AN1059" s="12">
        <f t="shared" si="2472"/>
        <v>38950.799999999988</v>
      </c>
      <c r="AO1059" s="12">
        <f t="shared" si="2473"/>
        <v>60381.8</v>
      </c>
      <c r="AP1059" s="12">
        <f t="shared" si="2474"/>
        <v>0</v>
      </c>
      <c r="AQ1059" s="12">
        <f t="shared" si="2511"/>
        <v>0</v>
      </c>
      <c r="AR1059" s="1"/>
    </row>
    <row r="1060" spans="1:44" ht="47.25" customHeight="1" x14ac:dyDescent="0.25">
      <c r="A1060" s="9" t="s">
        <v>859</v>
      </c>
      <c r="B1060" s="11">
        <v>400</v>
      </c>
      <c r="C1060" s="9"/>
      <c r="D1060" s="9"/>
      <c r="E1060" s="17" t="s">
        <v>433</v>
      </c>
      <c r="F1060" s="12">
        <f t="shared" si="2506"/>
        <v>34618.199999999997</v>
      </c>
      <c r="G1060" s="12">
        <f t="shared" si="2506"/>
        <v>50000</v>
      </c>
      <c r="H1060" s="12">
        <f t="shared" si="2506"/>
        <v>0</v>
      </c>
      <c r="I1060" s="12">
        <f t="shared" si="2506"/>
        <v>-667.4</v>
      </c>
      <c r="J1060" s="12">
        <f t="shared" si="2506"/>
        <v>0</v>
      </c>
      <c r="K1060" s="12">
        <f t="shared" si="2506"/>
        <v>0</v>
      </c>
      <c r="L1060" s="12">
        <f t="shared" si="2402"/>
        <v>33950.799999999996</v>
      </c>
      <c r="M1060" s="12">
        <f t="shared" si="2403"/>
        <v>50000</v>
      </c>
      <c r="N1060" s="12">
        <f t="shared" si="2404"/>
        <v>0</v>
      </c>
      <c r="O1060" s="12">
        <f t="shared" si="2507"/>
        <v>15381.8</v>
      </c>
      <c r="P1060" s="12">
        <f t="shared" si="2507"/>
        <v>0</v>
      </c>
      <c r="Q1060" s="12">
        <f t="shared" si="2507"/>
        <v>0</v>
      </c>
      <c r="R1060" s="12">
        <f t="shared" si="2427"/>
        <v>49332.599999999991</v>
      </c>
      <c r="S1060" s="12">
        <f t="shared" si="2428"/>
        <v>50000</v>
      </c>
      <c r="T1060" s="12">
        <f t="shared" si="2429"/>
        <v>0</v>
      </c>
      <c r="U1060" s="12">
        <f t="shared" si="2508"/>
        <v>-10381.799999999999</v>
      </c>
      <c r="V1060" s="12">
        <f t="shared" si="2508"/>
        <v>10381.799999999999</v>
      </c>
      <c r="W1060" s="12">
        <f t="shared" si="2399"/>
        <v>38950.799999999988</v>
      </c>
      <c r="X1060" s="12">
        <f t="shared" si="2400"/>
        <v>60381.8</v>
      </c>
      <c r="Y1060" s="12">
        <f t="shared" si="2401"/>
        <v>0</v>
      </c>
      <c r="Z1060" s="12">
        <f t="shared" si="2509"/>
        <v>0</v>
      </c>
      <c r="AA1060" s="12">
        <f t="shared" si="2509"/>
        <v>0</v>
      </c>
      <c r="AB1060" s="12">
        <f t="shared" si="2509"/>
        <v>0</v>
      </c>
      <c r="AC1060" s="12">
        <f t="shared" si="2382"/>
        <v>38950.799999999988</v>
      </c>
      <c r="AD1060" s="12">
        <f t="shared" si="2383"/>
        <v>60381.8</v>
      </c>
      <c r="AE1060" s="12">
        <f t="shared" si="2384"/>
        <v>0</v>
      </c>
      <c r="AF1060" s="12">
        <f t="shared" si="2510"/>
        <v>0</v>
      </c>
      <c r="AG1060" s="12">
        <f t="shared" si="2510"/>
        <v>0</v>
      </c>
      <c r="AH1060" s="12">
        <f t="shared" si="2368"/>
        <v>38950.799999999988</v>
      </c>
      <c r="AI1060" s="12">
        <f t="shared" si="2369"/>
        <v>60381.8</v>
      </c>
      <c r="AJ1060" s="12">
        <f t="shared" si="2370"/>
        <v>0</v>
      </c>
      <c r="AK1060" s="12">
        <f t="shared" si="2511"/>
        <v>0</v>
      </c>
      <c r="AL1060" s="12">
        <f t="shared" si="2511"/>
        <v>0</v>
      </c>
      <c r="AM1060" s="12">
        <f t="shared" si="2511"/>
        <v>0</v>
      </c>
      <c r="AN1060" s="12">
        <f t="shared" si="2472"/>
        <v>38950.799999999988</v>
      </c>
      <c r="AO1060" s="12">
        <f t="shared" si="2473"/>
        <v>60381.8</v>
      </c>
      <c r="AP1060" s="12">
        <f t="shared" si="2474"/>
        <v>0</v>
      </c>
      <c r="AQ1060" s="12">
        <f t="shared" si="2511"/>
        <v>0</v>
      </c>
      <c r="AR1060" s="1"/>
    </row>
    <row r="1061" spans="1:44" ht="15.75" customHeight="1" x14ac:dyDescent="0.25">
      <c r="A1061" s="9" t="s">
        <v>859</v>
      </c>
      <c r="B1061" s="11">
        <v>410</v>
      </c>
      <c r="C1061" s="9"/>
      <c r="D1061" s="9"/>
      <c r="E1061" s="17" t="s">
        <v>434</v>
      </c>
      <c r="F1061" s="12">
        <f t="shared" si="2506"/>
        <v>34618.199999999997</v>
      </c>
      <c r="G1061" s="12">
        <f t="shared" si="2506"/>
        <v>50000</v>
      </c>
      <c r="H1061" s="12">
        <f t="shared" si="2506"/>
        <v>0</v>
      </c>
      <c r="I1061" s="12">
        <f t="shared" si="2506"/>
        <v>-667.4</v>
      </c>
      <c r="J1061" s="12">
        <f t="shared" si="2506"/>
        <v>0</v>
      </c>
      <c r="K1061" s="12">
        <f t="shared" si="2506"/>
        <v>0</v>
      </c>
      <c r="L1061" s="12">
        <f t="shared" si="2402"/>
        <v>33950.799999999996</v>
      </c>
      <c r="M1061" s="12">
        <f t="shared" si="2403"/>
        <v>50000</v>
      </c>
      <c r="N1061" s="12">
        <f t="shared" si="2404"/>
        <v>0</v>
      </c>
      <c r="O1061" s="12">
        <f t="shared" si="2507"/>
        <v>15381.8</v>
      </c>
      <c r="P1061" s="12">
        <f t="shared" si="2507"/>
        <v>0</v>
      </c>
      <c r="Q1061" s="12">
        <f t="shared" si="2507"/>
        <v>0</v>
      </c>
      <c r="R1061" s="12">
        <f t="shared" si="2427"/>
        <v>49332.599999999991</v>
      </c>
      <c r="S1061" s="12">
        <f t="shared" si="2428"/>
        <v>50000</v>
      </c>
      <c r="T1061" s="12">
        <f t="shared" si="2429"/>
        <v>0</v>
      </c>
      <c r="U1061" s="12">
        <f t="shared" si="2508"/>
        <v>-10381.799999999999</v>
      </c>
      <c r="V1061" s="12">
        <f t="shared" si="2508"/>
        <v>10381.799999999999</v>
      </c>
      <c r="W1061" s="12">
        <f t="shared" si="2399"/>
        <v>38950.799999999988</v>
      </c>
      <c r="X1061" s="12">
        <f t="shared" si="2400"/>
        <v>60381.8</v>
      </c>
      <c r="Y1061" s="12">
        <f t="shared" si="2401"/>
        <v>0</v>
      </c>
      <c r="Z1061" s="12">
        <f t="shared" si="2509"/>
        <v>0</v>
      </c>
      <c r="AA1061" s="12">
        <f t="shared" si="2509"/>
        <v>0</v>
      </c>
      <c r="AB1061" s="12">
        <f t="shared" si="2509"/>
        <v>0</v>
      </c>
      <c r="AC1061" s="12">
        <f t="shared" si="2382"/>
        <v>38950.799999999988</v>
      </c>
      <c r="AD1061" s="12">
        <f t="shared" si="2383"/>
        <v>60381.8</v>
      </c>
      <c r="AE1061" s="12">
        <f t="shared" si="2384"/>
        <v>0</v>
      </c>
      <c r="AF1061" s="12">
        <f t="shared" si="2510"/>
        <v>0</v>
      </c>
      <c r="AG1061" s="12">
        <f t="shared" si="2510"/>
        <v>0</v>
      </c>
      <c r="AH1061" s="12">
        <f t="shared" si="2368"/>
        <v>38950.799999999988</v>
      </c>
      <c r="AI1061" s="12">
        <f t="shared" si="2369"/>
        <v>60381.8</v>
      </c>
      <c r="AJ1061" s="12">
        <f t="shared" si="2370"/>
        <v>0</v>
      </c>
      <c r="AK1061" s="12">
        <f t="shared" si="2511"/>
        <v>0</v>
      </c>
      <c r="AL1061" s="12">
        <f t="shared" si="2511"/>
        <v>0</v>
      </c>
      <c r="AM1061" s="12">
        <f t="shared" si="2511"/>
        <v>0</v>
      </c>
      <c r="AN1061" s="12">
        <f t="shared" si="2472"/>
        <v>38950.799999999988</v>
      </c>
      <c r="AO1061" s="12">
        <f t="shared" si="2473"/>
        <v>60381.8</v>
      </c>
      <c r="AP1061" s="12">
        <f t="shared" si="2474"/>
        <v>0</v>
      </c>
      <c r="AQ1061" s="12">
        <f t="shared" si="2511"/>
        <v>0</v>
      </c>
      <c r="AR1061" s="1"/>
    </row>
    <row r="1062" spans="1:44" ht="47.25" customHeight="1" x14ac:dyDescent="0.25">
      <c r="A1062" s="9" t="s">
        <v>859</v>
      </c>
      <c r="B1062" s="11">
        <v>410</v>
      </c>
      <c r="C1062" s="9" t="s">
        <v>185</v>
      </c>
      <c r="D1062" s="9" t="s">
        <v>192</v>
      </c>
      <c r="E1062" s="13" t="s">
        <v>397</v>
      </c>
      <c r="F1062" s="12">
        <v>34618.199999999997</v>
      </c>
      <c r="G1062" s="12">
        <v>50000</v>
      </c>
      <c r="H1062" s="12"/>
      <c r="I1062" s="12">
        <v>-667.4</v>
      </c>
      <c r="J1062" s="12"/>
      <c r="K1062" s="12"/>
      <c r="L1062" s="12">
        <f t="shared" si="2402"/>
        <v>33950.799999999996</v>
      </c>
      <c r="M1062" s="12">
        <f t="shared" si="2403"/>
        <v>50000</v>
      </c>
      <c r="N1062" s="12">
        <f t="shared" si="2404"/>
        <v>0</v>
      </c>
      <c r="O1062" s="12">
        <f>5000+10381.8</f>
        <v>15381.8</v>
      </c>
      <c r="P1062" s="12"/>
      <c r="Q1062" s="12"/>
      <c r="R1062" s="12">
        <f t="shared" si="2427"/>
        <v>49332.599999999991</v>
      </c>
      <c r="S1062" s="12">
        <f t="shared" si="2428"/>
        <v>50000</v>
      </c>
      <c r="T1062" s="12">
        <f t="shared" si="2429"/>
        <v>0</v>
      </c>
      <c r="U1062" s="12">
        <v>-10381.799999999999</v>
      </c>
      <c r="V1062" s="12">
        <v>10381.799999999999</v>
      </c>
      <c r="W1062" s="12">
        <f t="shared" si="2399"/>
        <v>38950.799999999988</v>
      </c>
      <c r="X1062" s="12">
        <f t="shared" si="2400"/>
        <v>60381.8</v>
      </c>
      <c r="Y1062" s="12">
        <f t="shared" si="2401"/>
        <v>0</v>
      </c>
      <c r="Z1062" s="12"/>
      <c r="AA1062" s="12"/>
      <c r="AB1062" s="12"/>
      <c r="AC1062" s="12">
        <f t="shared" si="2382"/>
        <v>38950.799999999988</v>
      </c>
      <c r="AD1062" s="12">
        <f t="shared" si="2383"/>
        <v>60381.8</v>
      </c>
      <c r="AE1062" s="12">
        <f t="shared" si="2384"/>
        <v>0</v>
      </c>
      <c r="AF1062" s="12"/>
      <c r="AG1062" s="12"/>
      <c r="AH1062" s="12">
        <f t="shared" si="2368"/>
        <v>38950.799999999988</v>
      </c>
      <c r="AI1062" s="12">
        <f t="shared" si="2369"/>
        <v>60381.8</v>
      </c>
      <c r="AJ1062" s="12">
        <f t="shared" si="2370"/>
        <v>0</v>
      </c>
      <c r="AK1062" s="12"/>
      <c r="AL1062" s="12"/>
      <c r="AM1062" s="12"/>
      <c r="AN1062" s="12">
        <f t="shared" si="2472"/>
        <v>38950.799999999988</v>
      </c>
      <c r="AO1062" s="12">
        <f t="shared" si="2473"/>
        <v>60381.8</v>
      </c>
      <c r="AP1062" s="12">
        <f t="shared" si="2474"/>
        <v>0</v>
      </c>
      <c r="AQ1062" s="12"/>
      <c r="AR1062" s="1"/>
    </row>
    <row r="1063" spans="1:44" ht="47.25" customHeight="1" x14ac:dyDescent="0.25">
      <c r="A1063" s="9" t="s">
        <v>861</v>
      </c>
      <c r="B1063" s="11"/>
      <c r="C1063" s="9"/>
      <c r="D1063" s="9"/>
      <c r="E1063" s="17" t="s">
        <v>1174</v>
      </c>
      <c r="F1063" s="12">
        <f t="shared" ref="F1063:K1065" si="2512">F1064</f>
        <v>47000</v>
      </c>
      <c r="G1063" s="12">
        <f t="shared" si="2512"/>
        <v>0</v>
      </c>
      <c r="H1063" s="12">
        <f t="shared" si="2512"/>
        <v>0</v>
      </c>
      <c r="I1063" s="12">
        <f t="shared" si="2512"/>
        <v>0</v>
      </c>
      <c r="J1063" s="12">
        <f t="shared" si="2512"/>
        <v>0</v>
      </c>
      <c r="K1063" s="12">
        <f t="shared" si="2512"/>
        <v>0</v>
      </c>
      <c r="L1063" s="12">
        <f t="shared" si="2402"/>
        <v>47000</v>
      </c>
      <c r="M1063" s="12">
        <f t="shared" si="2403"/>
        <v>0</v>
      </c>
      <c r="N1063" s="12">
        <f t="shared" si="2404"/>
        <v>0</v>
      </c>
      <c r="O1063" s="12">
        <f t="shared" ref="O1063:Q1065" si="2513">O1064</f>
        <v>2800</v>
      </c>
      <c r="P1063" s="12">
        <f t="shared" si="2513"/>
        <v>0</v>
      </c>
      <c r="Q1063" s="12">
        <f t="shared" si="2513"/>
        <v>0</v>
      </c>
      <c r="R1063" s="12">
        <f t="shared" si="2427"/>
        <v>49800</v>
      </c>
      <c r="S1063" s="12">
        <f t="shared" si="2428"/>
        <v>0</v>
      </c>
      <c r="T1063" s="12">
        <f t="shared" si="2429"/>
        <v>0</v>
      </c>
      <c r="U1063" s="12">
        <f t="shared" ref="U1063:V1065" si="2514">U1064</f>
        <v>0</v>
      </c>
      <c r="V1063" s="12">
        <f t="shared" si="2514"/>
        <v>0</v>
      </c>
      <c r="W1063" s="12">
        <f t="shared" si="2399"/>
        <v>49800</v>
      </c>
      <c r="X1063" s="12">
        <f t="shared" si="2400"/>
        <v>0</v>
      </c>
      <c r="Y1063" s="12">
        <f t="shared" si="2401"/>
        <v>0</v>
      </c>
      <c r="Z1063" s="12">
        <f t="shared" ref="Z1063:AB1065" si="2515">Z1064</f>
        <v>0</v>
      </c>
      <c r="AA1063" s="12">
        <f t="shared" si="2515"/>
        <v>0</v>
      </c>
      <c r="AB1063" s="12">
        <f t="shared" si="2515"/>
        <v>0</v>
      </c>
      <c r="AC1063" s="12">
        <f t="shared" si="2382"/>
        <v>49800</v>
      </c>
      <c r="AD1063" s="12">
        <f t="shared" si="2383"/>
        <v>0</v>
      </c>
      <c r="AE1063" s="12">
        <f t="shared" si="2384"/>
        <v>0</v>
      </c>
      <c r="AF1063" s="12">
        <f t="shared" ref="AF1063:AG1065" si="2516">AF1064</f>
        <v>0</v>
      </c>
      <c r="AG1063" s="12">
        <f t="shared" si="2516"/>
        <v>0</v>
      </c>
      <c r="AH1063" s="12">
        <f t="shared" si="2368"/>
        <v>49800</v>
      </c>
      <c r="AI1063" s="12">
        <f t="shared" si="2369"/>
        <v>0</v>
      </c>
      <c r="AJ1063" s="12">
        <f t="shared" si="2370"/>
        <v>0</v>
      </c>
      <c r="AK1063" s="12">
        <f t="shared" ref="AK1063:AQ1065" si="2517">AK1064</f>
        <v>0</v>
      </c>
      <c r="AL1063" s="12">
        <f t="shared" si="2517"/>
        <v>46699.25</v>
      </c>
      <c r="AM1063" s="12">
        <f t="shared" si="2517"/>
        <v>0</v>
      </c>
      <c r="AN1063" s="12">
        <f t="shared" si="2472"/>
        <v>49800</v>
      </c>
      <c r="AO1063" s="12">
        <f t="shared" si="2473"/>
        <v>46699.25</v>
      </c>
      <c r="AP1063" s="12">
        <f t="shared" si="2474"/>
        <v>0</v>
      </c>
      <c r="AQ1063" s="12">
        <f t="shared" si="2517"/>
        <v>0</v>
      </c>
      <c r="AR1063" s="1"/>
    </row>
    <row r="1064" spans="1:44" ht="47.25" customHeight="1" x14ac:dyDescent="0.25">
      <c r="A1064" s="9" t="s">
        <v>861</v>
      </c>
      <c r="B1064" s="11">
        <v>400</v>
      </c>
      <c r="C1064" s="9"/>
      <c r="D1064" s="9"/>
      <c r="E1064" s="17" t="s">
        <v>433</v>
      </c>
      <c r="F1064" s="12">
        <f t="shared" si="2512"/>
        <v>47000</v>
      </c>
      <c r="G1064" s="12">
        <f t="shared" si="2512"/>
        <v>0</v>
      </c>
      <c r="H1064" s="12">
        <f t="shared" si="2512"/>
        <v>0</v>
      </c>
      <c r="I1064" s="12">
        <f t="shared" si="2512"/>
        <v>0</v>
      </c>
      <c r="J1064" s="12">
        <f t="shared" si="2512"/>
        <v>0</v>
      </c>
      <c r="K1064" s="12">
        <f t="shared" si="2512"/>
        <v>0</v>
      </c>
      <c r="L1064" s="12">
        <f t="shared" si="2402"/>
        <v>47000</v>
      </c>
      <c r="M1064" s="12">
        <f t="shared" si="2403"/>
        <v>0</v>
      </c>
      <c r="N1064" s="12">
        <f t="shared" si="2404"/>
        <v>0</v>
      </c>
      <c r="O1064" s="12">
        <f t="shared" si="2513"/>
        <v>2800</v>
      </c>
      <c r="P1064" s="12">
        <f t="shared" si="2513"/>
        <v>0</v>
      </c>
      <c r="Q1064" s="12">
        <f t="shared" si="2513"/>
        <v>0</v>
      </c>
      <c r="R1064" s="12">
        <f t="shared" si="2427"/>
        <v>49800</v>
      </c>
      <c r="S1064" s="12">
        <f t="shared" si="2428"/>
        <v>0</v>
      </c>
      <c r="T1064" s="12">
        <f t="shared" si="2429"/>
        <v>0</v>
      </c>
      <c r="U1064" s="12">
        <f t="shared" si="2514"/>
        <v>0</v>
      </c>
      <c r="V1064" s="12">
        <f t="shared" si="2514"/>
        <v>0</v>
      </c>
      <c r="W1064" s="12">
        <f t="shared" si="2399"/>
        <v>49800</v>
      </c>
      <c r="X1064" s="12">
        <f t="shared" si="2400"/>
        <v>0</v>
      </c>
      <c r="Y1064" s="12">
        <f t="shared" si="2401"/>
        <v>0</v>
      </c>
      <c r="Z1064" s="12">
        <f t="shared" si="2515"/>
        <v>0</v>
      </c>
      <c r="AA1064" s="12">
        <f t="shared" si="2515"/>
        <v>0</v>
      </c>
      <c r="AB1064" s="12">
        <f t="shared" si="2515"/>
        <v>0</v>
      </c>
      <c r="AC1064" s="12">
        <f t="shared" si="2382"/>
        <v>49800</v>
      </c>
      <c r="AD1064" s="12">
        <f t="shared" si="2383"/>
        <v>0</v>
      </c>
      <c r="AE1064" s="12">
        <f t="shared" si="2384"/>
        <v>0</v>
      </c>
      <c r="AF1064" s="12">
        <f t="shared" si="2516"/>
        <v>0</v>
      </c>
      <c r="AG1064" s="12">
        <f t="shared" si="2516"/>
        <v>0</v>
      </c>
      <c r="AH1064" s="12">
        <f t="shared" si="2368"/>
        <v>49800</v>
      </c>
      <c r="AI1064" s="12">
        <f t="shared" si="2369"/>
        <v>0</v>
      </c>
      <c r="AJ1064" s="12">
        <f t="shared" si="2370"/>
        <v>0</v>
      </c>
      <c r="AK1064" s="12">
        <f t="shared" si="2517"/>
        <v>0</v>
      </c>
      <c r="AL1064" s="12">
        <f t="shared" si="2517"/>
        <v>46699.25</v>
      </c>
      <c r="AM1064" s="12">
        <f t="shared" si="2517"/>
        <v>0</v>
      </c>
      <c r="AN1064" s="12">
        <f t="shared" si="2472"/>
        <v>49800</v>
      </c>
      <c r="AO1064" s="12">
        <f t="shared" si="2473"/>
        <v>46699.25</v>
      </c>
      <c r="AP1064" s="12">
        <f t="shared" si="2474"/>
        <v>0</v>
      </c>
      <c r="AQ1064" s="12">
        <f t="shared" si="2517"/>
        <v>0</v>
      </c>
      <c r="AR1064" s="1"/>
    </row>
    <row r="1065" spans="1:44" ht="15.75" customHeight="1" x14ac:dyDescent="0.25">
      <c r="A1065" s="9" t="s">
        <v>861</v>
      </c>
      <c r="B1065" s="11">
        <v>410</v>
      </c>
      <c r="C1065" s="9"/>
      <c r="D1065" s="9"/>
      <c r="E1065" s="17" t="s">
        <v>434</v>
      </c>
      <c r="F1065" s="12">
        <f t="shared" si="2512"/>
        <v>47000</v>
      </c>
      <c r="G1065" s="12">
        <f t="shared" si="2512"/>
        <v>0</v>
      </c>
      <c r="H1065" s="12">
        <f t="shared" si="2512"/>
        <v>0</v>
      </c>
      <c r="I1065" s="12">
        <f t="shared" si="2512"/>
        <v>0</v>
      </c>
      <c r="J1065" s="12">
        <f t="shared" si="2512"/>
        <v>0</v>
      </c>
      <c r="K1065" s="12">
        <f t="shared" si="2512"/>
        <v>0</v>
      </c>
      <c r="L1065" s="12">
        <f t="shared" si="2402"/>
        <v>47000</v>
      </c>
      <c r="M1065" s="12">
        <f t="shared" si="2403"/>
        <v>0</v>
      </c>
      <c r="N1065" s="12">
        <f t="shared" si="2404"/>
        <v>0</v>
      </c>
      <c r="O1065" s="12">
        <f t="shared" si="2513"/>
        <v>2800</v>
      </c>
      <c r="P1065" s="12">
        <f t="shared" si="2513"/>
        <v>0</v>
      </c>
      <c r="Q1065" s="12">
        <f t="shared" si="2513"/>
        <v>0</v>
      </c>
      <c r="R1065" s="12">
        <f t="shared" si="2427"/>
        <v>49800</v>
      </c>
      <c r="S1065" s="12">
        <f t="shared" si="2428"/>
        <v>0</v>
      </c>
      <c r="T1065" s="12">
        <f t="shared" si="2429"/>
        <v>0</v>
      </c>
      <c r="U1065" s="12">
        <f t="shared" si="2514"/>
        <v>0</v>
      </c>
      <c r="V1065" s="12">
        <f t="shared" si="2514"/>
        <v>0</v>
      </c>
      <c r="W1065" s="12">
        <f t="shared" si="2399"/>
        <v>49800</v>
      </c>
      <c r="X1065" s="12">
        <f t="shared" si="2400"/>
        <v>0</v>
      </c>
      <c r="Y1065" s="12">
        <f t="shared" si="2401"/>
        <v>0</v>
      </c>
      <c r="Z1065" s="12">
        <f t="shared" si="2515"/>
        <v>0</v>
      </c>
      <c r="AA1065" s="12">
        <f t="shared" si="2515"/>
        <v>0</v>
      </c>
      <c r="AB1065" s="12">
        <f t="shared" si="2515"/>
        <v>0</v>
      </c>
      <c r="AC1065" s="12">
        <f t="shared" si="2382"/>
        <v>49800</v>
      </c>
      <c r="AD1065" s="12">
        <f t="shared" si="2383"/>
        <v>0</v>
      </c>
      <c r="AE1065" s="12">
        <f t="shared" si="2384"/>
        <v>0</v>
      </c>
      <c r="AF1065" s="12">
        <f t="shared" si="2516"/>
        <v>0</v>
      </c>
      <c r="AG1065" s="12">
        <f t="shared" si="2516"/>
        <v>0</v>
      </c>
      <c r="AH1065" s="12">
        <f t="shared" si="2368"/>
        <v>49800</v>
      </c>
      <c r="AI1065" s="12">
        <f t="shared" si="2369"/>
        <v>0</v>
      </c>
      <c r="AJ1065" s="12">
        <f t="shared" si="2370"/>
        <v>0</v>
      </c>
      <c r="AK1065" s="12">
        <f t="shared" si="2517"/>
        <v>0</v>
      </c>
      <c r="AL1065" s="12">
        <f t="shared" si="2517"/>
        <v>46699.25</v>
      </c>
      <c r="AM1065" s="12">
        <f t="shared" si="2517"/>
        <v>0</v>
      </c>
      <c r="AN1065" s="12">
        <f t="shared" si="2472"/>
        <v>49800</v>
      </c>
      <c r="AO1065" s="12">
        <f t="shared" si="2473"/>
        <v>46699.25</v>
      </c>
      <c r="AP1065" s="12">
        <f t="shared" si="2474"/>
        <v>0</v>
      </c>
      <c r="AQ1065" s="12">
        <f t="shared" si="2517"/>
        <v>0</v>
      </c>
      <c r="AR1065" s="1"/>
    </row>
    <row r="1066" spans="1:44" ht="47.25" customHeight="1" x14ac:dyDescent="0.25">
      <c r="A1066" s="9" t="s">
        <v>861</v>
      </c>
      <c r="B1066" s="11">
        <v>410</v>
      </c>
      <c r="C1066" s="9" t="s">
        <v>185</v>
      </c>
      <c r="D1066" s="9" t="s">
        <v>192</v>
      </c>
      <c r="E1066" s="13" t="s">
        <v>397</v>
      </c>
      <c r="F1066" s="12">
        <v>47000</v>
      </c>
      <c r="G1066" s="12"/>
      <c r="H1066" s="12"/>
      <c r="I1066" s="12"/>
      <c r="J1066" s="12"/>
      <c r="K1066" s="12"/>
      <c r="L1066" s="12">
        <f t="shared" si="2402"/>
        <v>47000</v>
      </c>
      <c r="M1066" s="12">
        <f t="shared" si="2403"/>
        <v>0</v>
      </c>
      <c r="N1066" s="12">
        <f t="shared" si="2404"/>
        <v>0</v>
      </c>
      <c r="O1066" s="12">
        <v>2800</v>
      </c>
      <c r="P1066" s="12"/>
      <c r="Q1066" s="12"/>
      <c r="R1066" s="12">
        <f t="shared" si="2427"/>
        <v>49800</v>
      </c>
      <c r="S1066" s="12">
        <f t="shared" si="2428"/>
        <v>0</v>
      </c>
      <c r="T1066" s="12">
        <f t="shared" si="2429"/>
        <v>0</v>
      </c>
      <c r="U1066" s="12"/>
      <c r="V1066" s="12"/>
      <c r="W1066" s="12">
        <f t="shared" si="2399"/>
        <v>49800</v>
      </c>
      <c r="X1066" s="12">
        <f t="shared" si="2400"/>
        <v>0</v>
      </c>
      <c r="Y1066" s="12">
        <f t="shared" si="2401"/>
        <v>0</v>
      </c>
      <c r="Z1066" s="12"/>
      <c r="AA1066" s="12"/>
      <c r="AB1066" s="12"/>
      <c r="AC1066" s="12">
        <f t="shared" si="2382"/>
        <v>49800</v>
      </c>
      <c r="AD1066" s="12">
        <f t="shared" si="2383"/>
        <v>0</v>
      </c>
      <c r="AE1066" s="12">
        <f t="shared" si="2384"/>
        <v>0</v>
      </c>
      <c r="AF1066" s="12"/>
      <c r="AG1066" s="12"/>
      <c r="AH1066" s="12">
        <f t="shared" si="2368"/>
        <v>49800</v>
      </c>
      <c r="AI1066" s="12">
        <f t="shared" si="2369"/>
        <v>0</v>
      </c>
      <c r="AJ1066" s="12">
        <f t="shared" si="2370"/>
        <v>0</v>
      </c>
      <c r="AK1066" s="12"/>
      <c r="AL1066" s="12">
        <v>46699.25</v>
      </c>
      <c r="AM1066" s="12"/>
      <c r="AN1066" s="12">
        <f t="shared" si="2472"/>
        <v>49800</v>
      </c>
      <c r="AO1066" s="12">
        <f t="shared" si="2473"/>
        <v>46699.25</v>
      </c>
      <c r="AP1066" s="12">
        <f t="shared" si="2474"/>
        <v>0</v>
      </c>
      <c r="AQ1066" s="12"/>
      <c r="AR1066" s="1"/>
    </row>
    <row r="1067" spans="1:44" ht="47.25" x14ac:dyDescent="0.25">
      <c r="A1067" s="9" t="s">
        <v>1251</v>
      </c>
      <c r="B1067" s="11"/>
      <c r="C1067" s="9"/>
      <c r="D1067" s="9"/>
      <c r="E1067" s="13" t="s">
        <v>1289</v>
      </c>
      <c r="F1067" s="12"/>
      <c r="G1067" s="12"/>
      <c r="H1067" s="12"/>
      <c r="I1067" s="12"/>
      <c r="J1067" s="12"/>
      <c r="K1067" s="12"/>
      <c r="L1067" s="12">
        <f>L1068</f>
        <v>0</v>
      </c>
      <c r="M1067" s="12">
        <f t="shared" ref="M1067:AQ1070" si="2518">M1068</f>
        <v>0</v>
      </c>
      <c r="N1067" s="12">
        <f t="shared" si="2518"/>
        <v>0</v>
      </c>
      <c r="O1067" s="12">
        <f t="shared" si="2518"/>
        <v>200</v>
      </c>
      <c r="P1067" s="12">
        <f t="shared" si="2518"/>
        <v>0</v>
      </c>
      <c r="Q1067" s="12">
        <f t="shared" si="2518"/>
        <v>0</v>
      </c>
      <c r="R1067" s="12">
        <f t="shared" si="2427"/>
        <v>200</v>
      </c>
      <c r="S1067" s="12">
        <f t="shared" si="2428"/>
        <v>0</v>
      </c>
      <c r="T1067" s="12">
        <f t="shared" si="2429"/>
        <v>0</v>
      </c>
      <c r="U1067" s="12">
        <f t="shared" si="2518"/>
        <v>0</v>
      </c>
      <c r="V1067" s="12">
        <f t="shared" si="2518"/>
        <v>0</v>
      </c>
      <c r="W1067" s="12">
        <f t="shared" si="2399"/>
        <v>200</v>
      </c>
      <c r="X1067" s="12">
        <f t="shared" si="2400"/>
        <v>0</v>
      </c>
      <c r="Y1067" s="12">
        <f t="shared" si="2401"/>
        <v>0</v>
      </c>
      <c r="Z1067" s="12">
        <f t="shared" si="2518"/>
        <v>0</v>
      </c>
      <c r="AA1067" s="12">
        <f t="shared" si="2518"/>
        <v>0</v>
      </c>
      <c r="AB1067" s="12">
        <f t="shared" si="2518"/>
        <v>0</v>
      </c>
      <c r="AC1067" s="12">
        <f t="shared" si="2382"/>
        <v>200</v>
      </c>
      <c r="AD1067" s="12">
        <f t="shared" si="2383"/>
        <v>0</v>
      </c>
      <c r="AE1067" s="12">
        <f t="shared" si="2384"/>
        <v>0</v>
      </c>
      <c r="AF1067" s="12">
        <f t="shared" si="2518"/>
        <v>0</v>
      </c>
      <c r="AG1067" s="12">
        <f t="shared" si="2518"/>
        <v>0</v>
      </c>
      <c r="AH1067" s="12">
        <f t="shared" si="2368"/>
        <v>200</v>
      </c>
      <c r="AI1067" s="12">
        <f t="shared" si="2369"/>
        <v>0</v>
      </c>
      <c r="AJ1067" s="12">
        <f t="shared" si="2370"/>
        <v>0</v>
      </c>
      <c r="AK1067" s="12">
        <f t="shared" si="2518"/>
        <v>0</v>
      </c>
      <c r="AL1067" s="12">
        <f t="shared" si="2518"/>
        <v>0</v>
      </c>
      <c r="AM1067" s="12">
        <f t="shared" si="2518"/>
        <v>0</v>
      </c>
      <c r="AN1067" s="12">
        <f t="shared" si="2472"/>
        <v>200</v>
      </c>
      <c r="AO1067" s="12">
        <f t="shared" si="2473"/>
        <v>0</v>
      </c>
      <c r="AP1067" s="12">
        <f t="shared" si="2474"/>
        <v>0</v>
      </c>
      <c r="AQ1067" s="12">
        <f t="shared" si="2518"/>
        <v>0</v>
      </c>
      <c r="AR1067" s="1"/>
    </row>
    <row r="1068" spans="1:44" x14ac:dyDescent="0.25">
      <c r="A1068" s="9" t="s">
        <v>1252</v>
      </c>
      <c r="B1068" s="11"/>
      <c r="C1068" s="9"/>
      <c r="D1068" s="9"/>
      <c r="E1068" s="13" t="s">
        <v>1290</v>
      </c>
      <c r="F1068" s="12"/>
      <c r="G1068" s="12"/>
      <c r="H1068" s="12"/>
      <c r="I1068" s="12"/>
      <c r="J1068" s="12"/>
      <c r="K1068" s="12"/>
      <c r="L1068" s="12">
        <f>L1069</f>
        <v>0</v>
      </c>
      <c r="M1068" s="12">
        <f t="shared" si="2518"/>
        <v>0</v>
      </c>
      <c r="N1068" s="12">
        <f t="shared" si="2518"/>
        <v>0</v>
      </c>
      <c r="O1068" s="12">
        <f t="shared" si="2518"/>
        <v>200</v>
      </c>
      <c r="P1068" s="12">
        <f t="shared" si="2518"/>
        <v>0</v>
      </c>
      <c r="Q1068" s="12">
        <f t="shared" si="2518"/>
        <v>0</v>
      </c>
      <c r="R1068" s="12">
        <f t="shared" si="2427"/>
        <v>200</v>
      </c>
      <c r="S1068" s="12">
        <f t="shared" si="2428"/>
        <v>0</v>
      </c>
      <c r="T1068" s="12">
        <f t="shared" si="2429"/>
        <v>0</v>
      </c>
      <c r="U1068" s="12">
        <f t="shared" si="2518"/>
        <v>0</v>
      </c>
      <c r="V1068" s="12">
        <f t="shared" si="2518"/>
        <v>0</v>
      </c>
      <c r="W1068" s="12">
        <f t="shared" si="2399"/>
        <v>200</v>
      </c>
      <c r="X1068" s="12">
        <f t="shared" si="2400"/>
        <v>0</v>
      </c>
      <c r="Y1068" s="12">
        <f t="shared" si="2401"/>
        <v>0</v>
      </c>
      <c r="Z1068" s="12">
        <f t="shared" si="2518"/>
        <v>0</v>
      </c>
      <c r="AA1068" s="12">
        <f t="shared" si="2518"/>
        <v>0</v>
      </c>
      <c r="AB1068" s="12">
        <f t="shared" si="2518"/>
        <v>0</v>
      </c>
      <c r="AC1068" s="12">
        <f t="shared" si="2382"/>
        <v>200</v>
      </c>
      <c r="AD1068" s="12">
        <f t="shared" si="2383"/>
        <v>0</v>
      </c>
      <c r="AE1068" s="12">
        <f t="shared" si="2384"/>
        <v>0</v>
      </c>
      <c r="AF1068" s="12">
        <f t="shared" si="2518"/>
        <v>0</v>
      </c>
      <c r="AG1068" s="12">
        <f t="shared" si="2518"/>
        <v>0</v>
      </c>
      <c r="AH1068" s="12">
        <f t="shared" si="2368"/>
        <v>200</v>
      </c>
      <c r="AI1068" s="12">
        <f t="shared" si="2369"/>
        <v>0</v>
      </c>
      <c r="AJ1068" s="12">
        <f t="shared" si="2370"/>
        <v>0</v>
      </c>
      <c r="AK1068" s="12">
        <f t="shared" si="2518"/>
        <v>0</v>
      </c>
      <c r="AL1068" s="12">
        <f t="shared" si="2518"/>
        <v>0</v>
      </c>
      <c r="AM1068" s="12">
        <f t="shared" si="2518"/>
        <v>0</v>
      </c>
      <c r="AN1068" s="12">
        <f t="shared" si="2472"/>
        <v>200</v>
      </c>
      <c r="AO1068" s="12">
        <f t="shared" si="2473"/>
        <v>0</v>
      </c>
      <c r="AP1068" s="12">
        <f t="shared" si="2474"/>
        <v>0</v>
      </c>
      <c r="AQ1068" s="12">
        <f t="shared" si="2518"/>
        <v>0</v>
      </c>
      <c r="AR1068" s="1"/>
    </row>
    <row r="1069" spans="1:44" ht="47.25" x14ac:dyDescent="0.25">
      <c r="A1069" s="9" t="s">
        <v>1252</v>
      </c>
      <c r="B1069" s="11">
        <v>200</v>
      </c>
      <c r="C1069" s="9"/>
      <c r="D1069" s="9"/>
      <c r="E1069" s="13" t="s">
        <v>426</v>
      </c>
      <c r="F1069" s="12"/>
      <c r="G1069" s="12"/>
      <c r="H1069" s="12"/>
      <c r="I1069" s="12"/>
      <c r="J1069" s="12"/>
      <c r="K1069" s="12"/>
      <c r="L1069" s="12">
        <f>L1070</f>
        <v>0</v>
      </c>
      <c r="M1069" s="12">
        <f t="shared" si="2518"/>
        <v>0</v>
      </c>
      <c r="N1069" s="12">
        <f t="shared" si="2518"/>
        <v>0</v>
      </c>
      <c r="O1069" s="12">
        <f t="shared" si="2518"/>
        <v>200</v>
      </c>
      <c r="P1069" s="12">
        <f t="shared" si="2518"/>
        <v>0</v>
      </c>
      <c r="Q1069" s="12">
        <f t="shared" si="2518"/>
        <v>0</v>
      </c>
      <c r="R1069" s="12">
        <f t="shared" si="2427"/>
        <v>200</v>
      </c>
      <c r="S1069" s="12">
        <f t="shared" si="2428"/>
        <v>0</v>
      </c>
      <c r="T1069" s="12">
        <f t="shared" si="2429"/>
        <v>0</v>
      </c>
      <c r="U1069" s="12">
        <f t="shared" si="2518"/>
        <v>0</v>
      </c>
      <c r="V1069" s="12">
        <f t="shared" si="2518"/>
        <v>0</v>
      </c>
      <c r="W1069" s="12">
        <f t="shared" si="2399"/>
        <v>200</v>
      </c>
      <c r="X1069" s="12">
        <f t="shared" si="2400"/>
        <v>0</v>
      </c>
      <c r="Y1069" s="12">
        <f t="shared" si="2401"/>
        <v>0</v>
      </c>
      <c r="Z1069" s="12">
        <f t="shared" si="2518"/>
        <v>0</v>
      </c>
      <c r="AA1069" s="12">
        <f t="shared" si="2518"/>
        <v>0</v>
      </c>
      <c r="AB1069" s="12">
        <f t="shared" si="2518"/>
        <v>0</v>
      </c>
      <c r="AC1069" s="12">
        <f t="shared" si="2382"/>
        <v>200</v>
      </c>
      <c r="AD1069" s="12">
        <f t="shared" si="2383"/>
        <v>0</v>
      </c>
      <c r="AE1069" s="12">
        <f t="shared" si="2384"/>
        <v>0</v>
      </c>
      <c r="AF1069" s="12">
        <f t="shared" si="2518"/>
        <v>0</v>
      </c>
      <c r="AG1069" s="12">
        <f t="shared" si="2518"/>
        <v>0</v>
      </c>
      <c r="AH1069" s="12">
        <f t="shared" ref="AH1069:AH1135" si="2519">AC1069+AF1069</f>
        <v>200</v>
      </c>
      <c r="AI1069" s="12">
        <f t="shared" ref="AI1069:AI1135" si="2520">AD1069+AG1069</f>
        <v>0</v>
      </c>
      <c r="AJ1069" s="12">
        <f t="shared" ref="AJ1069:AJ1135" si="2521">AE1069</f>
        <v>0</v>
      </c>
      <c r="AK1069" s="12">
        <f t="shared" si="2518"/>
        <v>0</v>
      </c>
      <c r="AL1069" s="12">
        <f t="shared" si="2518"/>
        <v>0</v>
      </c>
      <c r="AM1069" s="12">
        <f t="shared" si="2518"/>
        <v>0</v>
      </c>
      <c r="AN1069" s="12">
        <f t="shared" si="2472"/>
        <v>200</v>
      </c>
      <c r="AO1069" s="12">
        <f t="shared" si="2473"/>
        <v>0</v>
      </c>
      <c r="AP1069" s="12">
        <f t="shared" si="2474"/>
        <v>0</v>
      </c>
      <c r="AQ1069" s="12">
        <f t="shared" si="2518"/>
        <v>0</v>
      </c>
      <c r="AR1069" s="1"/>
    </row>
    <row r="1070" spans="1:44" ht="47.25" x14ac:dyDescent="0.25">
      <c r="A1070" s="9" t="s">
        <v>1252</v>
      </c>
      <c r="B1070" s="11">
        <v>240</v>
      </c>
      <c r="C1070" s="9"/>
      <c r="D1070" s="9"/>
      <c r="E1070" s="13" t="s">
        <v>427</v>
      </c>
      <c r="F1070" s="12"/>
      <c r="G1070" s="12"/>
      <c r="H1070" s="12"/>
      <c r="I1070" s="12"/>
      <c r="J1070" s="12"/>
      <c r="K1070" s="12"/>
      <c r="L1070" s="12">
        <f>L1071</f>
        <v>0</v>
      </c>
      <c r="M1070" s="12">
        <f t="shared" si="2518"/>
        <v>0</v>
      </c>
      <c r="N1070" s="12">
        <f t="shared" si="2518"/>
        <v>0</v>
      </c>
      <c r="O1070" s="12">
        <f t="shared" si="2518"/>
        <v>200</v>
      </c>
      <c r="P1070" s="12">
        <f t="shared" si="2518"/>
        <v>0</v>
      </c>
      <c r="Q1070" s="12">
        <f t="shared" si="2518"/>
        <v>0</v>
      </c>
      <c r="R1070" s="12">
        <f t="shared" si="2427"/>
        <v>200</v>
      </c>
      <c r="S1070" s="12">
        <f t="shared" si="2428"/>
        <v>0</v>
      </c>
      <c r="T1070" s="12">
        <f t="shared" si="2429"/>
        <v>0</v>
      </c>
      <c r="U1070" s="12">
        <f t="shared" si="2518"/>
        <v>0</v>
      </c>
      <c r="V1070" s="12">
        <f t="shared" si="2518"/>
        <v>0</v>
      </c>
      <c r="W1070" s="12">
        <f t="shared" si="2399"/>
        <v>200</v>
      </c>
      <c r="X1070" s="12">
        <f t="shared" si="2400"/>
        <v>0</v>
      </c>
      <c r="Y1070" s="12">
        <f t="shared" si="2401"/>
        <v>0</v>
      </c>
      <c r="Z1070" s="12">
        <f t="shared" si="2518"/>
        <v>0</v>
      </c>
      <c r="AA1070" s="12">
        <f t="shared" si="2518"/>
        <v>0</v>
      </c>
      <c r="AB1070" s="12">
        <f t="shared" si="2518"/>
        <v>0</v>
      </c>
      <c r="AC1070" s="12">
        <f t="shared" si="2382"/>
        <v>200</v>
      </c>
      <c r="AD1070" s="12">
        <f t="shared" si="2383"/>
        <v>0</v>
      </c>
      <c r="AE1070" s="12">
        <f t="shared" si="2384"/>
        <v>0</v>
      </c>
      <c r="AF1070" s="12">
        <f t="shared" si="2518"/>
        <v>0</v>
      </c>
      <c r="AG1070" s="12">
        <f t="shared" si="2518"/>
        <v>0</v>
      </c>
      <c r="AH1070" s="12">
        <f t="shared" si="2519"/>
        <v>200</v>
      </c>
      <c r="AI1070" s="12">
        <f t="shared" si="2520"/>
        <v>0</v>
      </c>
      <c r="AJ1070" s="12">
        <f t="shared" si="2521"/>
        <v>0</v>
      </c>
      <c r="AK1070" s="12">
        <f t="shared" si="2518"/>
        <v>0</v>
      </c>
      <c r="AL1070" s="12">
        <f t="shared" si="2518"/>
        <v>0</v>
      </c>
      <c r="AM1070" s="12">
        <f t="shared" si="2518"/>
        <v>0</v>
      </c>
      <c r="AN1070" s="12">
        <f t="shared" si="2472"/>
        <v>200</v>
      </c>
      <c r="AO1070" s="12">
        <f t="shared" si="2473"/>
        <v>0</v>
      </c>
      <c r="AP1070" s="12">
        <f t="shared" si="2474"/>
        <v>0</v>
      </c>
      <c r="AQ1070" s="12">
        <f t="shared" si="2518"/>
        <v>0</v>
      </c>
      <c r="AR1070" s="1"/>
    </row>
    <row r="1071" spans="1:44" ht="31.5" x14ac:dyDescent="0.25">
      <c r="A1071" s="9" t="s">
        <v>1252</v>
      </c>
      <c r="B1071" s="11">
        <v>240</v>
      </c>
      <c r="C1071" s="9" t="s">
        <v>186</v>
      </c>
      <c r="D1071" s="9" t="s">
        <v>195</v>
      </c>
      <c r="E1071" s="13" t="s">
        <v>402</v>
      </c>
      <c r="F1071" s="12"/>
      <c r="G1071" s="12"/>
      <c r="H1071" s="12"/>
      <c r="I1071" s="12"/>
      <c r="J1071" s="12"/>
      <c r="K1071" s="12"/>
      <c r="L1071" s="12">
        <v>0</v>
      </c>
      <c r="M1071" s="12">
        <v>0</v>
      </c>
      <c r="N1071" s="12">
        <v>0</v>
      </c>
      <c r="O1071" s="12">
        <v>200</v>
      </c>
      <c r="P1071" s="12"/>
      <c r="Q1071" s="12"/>
      <c r="R1071" s="12">
        <f t="shared" si="2427"/>
        <v>200</v>
      </c>
      <c r="S1071" s="12">
        <f t="shared" si="2428"/>
        <v>0</v>
      </c>
      <c r="T1071" s="12">
        <f t="shared" si="2429"/>
        <v>0</v>
      </c>
      <c r="U1071" s="12"/>
      <c r="V1071" s="12"/>
      <c r="W1071" s="12">
        <f t="shared" si="2399"/>
        <v>200</v>
      </c>
      <c r="X1071" s="12">
        <f t="shared" si="2400"/>
        <v>0</v>
      </c>
      <c r="Y1071" s="12">
        <f t="shared" si="2401"/>
        <v>0</v>
      </c>
      <c r="Z1071" s="12"/>
      <c r="AA1071" s="12"/>
      <c r="AB1071" s="12"/>
      <c r="AC1071" s="12">
        <f t="shared" si="2382"/>
        <v>200</v>
      </c>
      <c r="AD1071" s="12">
        <f t="shared" si="2383"/>
        <v>0</v>
      </c>
      <c r="AE1071" s="12">
        <f t="shared" si="2384"/>
        <v>0</v>
      </c>
      <c r="AF1071" s="12"/>
      <c r="AG1071" s="12"/>
      <c r="AH1071" s="12">
        <f t="shared" si="2519"/>
        <v>200</v>
      </c>
      <c r="AI1071" s="12">
        <f t="shared" si="2520"/>
        <v>0</v>
      </c>
      <c r="AJ1071" s="12">
        <f t="shared" si="2521"/>
        <v>0</v>
      </c>
      <c r="AK1071" s="12"/>
      <c r="AL1071" s="12"/>
      <c r="AM1071" s="12"/>
      <c r="AN1071" s="12">
        <f t="shared" si="2472"/>
        <v>200</v>
      </c>
      <c r="AO1071" s="12">
        <f t="shared" si="2473"/>
        <v>0</v>
      </c>
      <c r="AP1071" s="12">
        <f t="shared" si="2474"/>
        <v>0</v>
      </c>
      <c r="AQ1071" s="12"/>
      <c r="AR1071" s="1"/>
    </row>
    <row r="1072" spans="1:44" ht="63" customHeight="1" x14ac:dyDescent="0.25">
      <c r="A1072" s="9" t="s">
        <v>671</v>
      </c>
      <c r="B1072" s="11"/>
      <c r="C1072" s="9"/>
      <c r="D1072" s="9"/>
      <c r="E1072" s="33" t="s">
        <v>1127</v>
      </c>
      <c r="F1072" s="12">
        <f t="shared" ref="F1072:K1072" si="2522">F1073+F1083</f>
        <v>88198.1</v>
      </c>
      <c r="G1072" s="12">
        <f t="shared" si="2522"/>
        <v>88045.2</v>
      </c>
      <c r="H1072" s="12">
        <f t="shared" si="2522"/>
        <v>88045.2</v>
      </c>
      <c r="I1072" s="12">
        <f t="shared" si="2522"/>
        <v>0</v>
      </c>
      <c r="J1072" s="12">
        <f t="shared" si="2522"/>
        <v>0</v>
      </c>
      <c r="K1072" s="12">
        <f t="shared" si="2522"/>
        <v>0</v>
      </c>
      <c r="L1072" s="12">
        <f t="shared" si="2402"/>
        <v>88198.1</v>
      </c>
      <c r="M1072" s="12">
        <f t="shared" si="2403"/>
        <v>88045.2</v>
      </c>
      <c r="N1072" s="12">
        <f t="shared" si="2404"/>
        <v>88045.2</v>
      </c>
      <c r="O1072" s="12">
        <f t="shared" ref="O1072:Q1072" si="2523">O1073+O1083</f>
        <v>0</v>
      </c>
      <c r="P1072" s="12">
        <f t="shared" si="2523"/>
        <v>0</v>
      </c>
      <c r="Q1072" s="12">
        <f t="shared" si="2523"/>
        <v>0</v>
      </c>
      <c r="R1072" s="12">
        <f t="shared" si="2427"/>
        <v>88198.1</v>
      </c>
      <c r="S1072" s="12">
        <f t="shared" si="2428"/>
        <v>88045.2</v>
      </c>
      <c r="T1072" s="12">
        <f t="shared" si="2429"/>
        <v>88045.2</v>
      </c>
      <c r="U1072" s="12">
        <f t="shared" ref="U1072:V1072" si="2524">U1073+U1083</f>
        <v>0</v>
      </c>
      <c r="V1072" s="12">
        <f t="shared" si="2524"/>
        <v>0</v>
      </c>
      <c r="W1072" s="12">
        <f t="shared" si="2399"/>
        <v>88198.1</v>
      </c>
      <c r="X1072" s="12">
        <f t="shared" si="2400"/>
        <v>88045.2</v>
      </c>
      <c r="Y1072" s="12">
        <f t="shared" si="2401"/>
        <v>88045.2</v>
      </c>
      <c r="Z1072" s="12">
        <f t="shared" ref="Z1072:AB1072" si="2525">Z1073+Z1083</f>
        <v>2993.9110000000001</v>
      </c>
      <c r="AA1072" s="12">
        <f t="shared" si="2525"/>
        <v>0</v>
      </c>
      <c r="AB1072" s="12">
        <f t="shared" si="2525"/>
        <v>0</v>
      </c>
      <c r="AC1072" s="12">
        <f t="shared" si="2382"/>
        <v>91192.010999999999</v>
      </c>
      <c r="AD1072" s="12">
        <f t="shared" si="2383"/>
        <v>88045.2</v>
      </c>
      <c r="AE1072" s="12">
        <f t="shared" si="2384"/>
        <v>88045.2</v>
      </c>
      <c r="AF1072" s="12">
        <f t="shared" ref="AF1072:AG1072" si="2526">AF1073+AF1083</f>
        <v>-367.5</v>
      </c>
      <c r="AG1072" s="12">
        <f t="shared" si="2526"/>
        <v>0</v>
      </c>
      <c r="AH1072" s="12">
        <f t="shared" si="2519"/>
        <v>90824.510999999999</v>
      </c>
      <c r="AI1072" s="12">
        <f t="shared" si="2520"/>
        <v>88045.2</v>
      </c>
      <c r="AJ1072" s="12">
        <f t="shared" si="2521"/>
        <v>88045.2</v>
      </c>
      <c r="AK1072" s="12">
        <f t="shared" ref="AK1072:AQ1072" si="2527">AK1073+AK1083</f>
        <v>8.4350000000000005</v>
      </c>
      <c r="AL1072" s="12">
        <f t="shared" ref="AL1072:AM1072" si="2528">AL1073+AL1083</f>
        <v>0</v>
      </c>
      <c r="AM1072" s="12">
        <f t="shared" si="2528"/>
        <v>0</v>
      </c>
      <c r="AN1072" s="12">
        <f t="shared" si="2472"/>
        <v>90832.945999999996</v>
      </c>
      <c r="AO1072" s="12">
        <f t="shared" si="2473"/>
        <v>88045.2</v>
      </c>
      <c r="AP1072" s="12">
        <f t="shared" si="2474"/>
        <v>88045.2</v>
      </c>
      <c r="AQ1072" s="12">
        <f t="shared" si="2527"/>
        <v>0</v>
      </c>
      <c r="AR1072" s="1"/>
    </row>
    <row r="1073" spans="1:44" ht="78.75" customHeight="1" x14ac:dyDescent="0.25">
      <c r="A1073" s="9" t="s">
        <v>741</v>
      </c>
      <c r="B1073" s="11"/>
      <c r="C1073" s="9"/>
      <c r="D1073" s="9"/>
      <c r="E1073" s="17" t="s">
        <v>914</v>
      </c>
      <c r="F1073" s="12">
        <f t="shared" ref="F1073:K1073" si="2529">F1074+F1077+F1080</f>
        <v>82341.700000000012</v>
      </c>
      <c r="G1073" s="12">
        <f t="shared" si="2529"/>
        <v>82166.3</v>
      </c>
      <c r="H1073" s="12">
        <f t="shared" si="2529"/>
        <v>82166.3</v>
      </c>
      <c r="I1073" s="12">
        <f t="shared" si="2529"/>
        <v>0</v>
      </c>
      <c r="J1073" s="12">
        <f t="shared" si="2529"/>
        <v>0</v>
      </c>
      <c r="K1073" s="12">
        <f t="shared" si="2529"/>
        <v>0</v>
      </c>
      <c r="L1073" s="12">
        <f t="shared" si="2402"/>
        <v>82341.700000000012</v>
      </c>
      <c r="M1073" s="12">
        <f t="shared" si="2403"/>
        <v>82166.3</v>
      </c>
      <c r="N1073" s="12">
        <f t="shared" si="2404"/>
        <v>82166.3</v>
      </c>
      <c r="O1073" s="12">
        <f t="shared" ref="O1073:Q1073" si="2530">O1074+O1077+O1080</f>
        <v>0</v>
      </c>
      <c r="P1073" s="12">
        <f t="shared" si="2530"/>
        <v>0</v>
      </c>
      <c r="Q1073" s="12">
        <f t="shared" si="2530"/>
        <v>0</v>
      </c>
      <c r="R1073" s="12">
        <f t="shared" si="2427"/>
        <v>82341.700000000012</v>
      </c>
      <c r="S1073" s="12">
        <f t="shared" si="2428"/>
        <v>82166.3</v>
      </c>
      <c r="T1073" s="12">
        <f t="shared" si="2429"/>
        <v>82166.3</v>
      </c>
      <c r="U1073" s="12">
        <f t="shared" ref="U1073:V1073" si="2531">U1074+U1077+U1080</f>
        <v>0</v>
      </c>
      <c r="V1073" s="12">
        <f t="shared" si="2531"/>
        <v>0</v>
      </c>
      <c r="W1073" s="12">
        <f t="shared" si="2399"/>
        <v>82341.700000000012</v>
      </c>
      <c r="X1073" s="12">
        <f t="shared" si="2400"/>
        <v>82166.3</v>
      </c>
      <c r="Y1073" s="12">
        <f t="shared" si="2401"/>
        <v>82166.3</v>
      </c>
      <c r="Z1073" s="12">
        <f t="shared" ref="Z1073:AB1073" si="2532">Z1074+Z1077+Z1080</f>
        <v>2993.9110000000001</v>
      </c>
      <c r="AA1073" s="12">
        <f t="shared" si="2532"/>
        <v>0</v>
      </c>
      <c r="AB1073" s="12">
        <f t="shared" si="2532"/>
        <v>0</v>
      </c>
      <c r="AC1073" s="12">
        <f t="shared" si="2382"/>
        <v>85335.611000000004</v>
      </c>
      <c r="AD1073" s="12">
        <f t="shared" si="2383"/>
        <v>82166.3</v>
      </c>
      <c r="AE1073" s="12">
        <f t="shared" si="2384"/>
        <v>82166.3</v>
      </c>
      <c r="AF1073" s="12">
        <f t="shared" ref="AF1073:AG1073" si="2533">AF1074+AF1077+AF1080</f>
        <v>-367.5</v>
      </c>
      <c r="AG1073" s="12">
        <f t="shared" si="2533"/>
        <v>0</v>
      </c>
      <c r="AH1073" s="12">
        <f t="shared" si="2519"/>
        <v>84968.111000000004</v>
      </c>
      <c r="AI1073" s="12">
        <f t="shared" si="2520"/>
        <v>82166.3</v>
      </c>
      <c r="AJ1073" s="12">
        <f t="shared" si="2521"/>
        <v>82166.3</v>
      </c>
      <c r="AK1073" s="12">
        <f t="shared" ref="AK1073:AQ1073" si="2534">AK1074+AK1077+AK1080</f>
        <v>8.4350000000000005</v>
      </c>
      <c r="AL1073" s="12">
        <f t="shared" ref="AL1073:AM1073" si="2535">AL1074+AL1077+AL1080</f>
        <v>0</v>
      </c>
      <c r="AM1073" s="12">
        <f t="shared" si="2535"/>
        <v>0</v>
      </c>
      <c r="AN1073" s="12">
        <f t="shared" si="2472"/>
        <v>84976.546000000002</v>
      </c>
      <c r="AO1073" s="12">
        <f t="shared" si="2473"/>
        <v>82166.3</v>
      </c>
      <c r="AP1073" s="12">
        <f t="shared" si="2474"/>
        <v>82166.3</v>
      </c>
      <c r="AQ1073" s="12">
        <f t="shared" si="2534"/>
        <v>0</v>
      </c>
      <c r="AR1073" s="1"/>
    </row>
    <row r="1074" spans="1:44" ht="94.5" customHeight="1" x14ac:dyDescent="0.25">
      <c r="A1074" s="9" t="s">
        <v>741</v>
      </c>
      <c r="B1074" s="11">
        <v>100</v>
      </c>
      <c r="C1074" s="9"/>
      <c r="D1074" s="9"/>
      <c r="E1074" s="13" t="s">
        <v>423</v>
      </c>
      <c r="F1074" s="12">
        <f t="shared" ref="F1074:K1075" si="2536">F1075</f>
        <v>71159</v>
      </c>
      <c r="G1074" s="12">
        <f t="shared" si="2536"/>
        <v>71159</v>
      </c>
      <c r="H1074" s="12">
        <f t="shared" si="2536"/>
        <v>71159</v>
      </c>
      <c r="I1074" s="12">
        <f t="shared" si="2536"/>
        <v>0</v>
      </c>
      <c r="J1074" s="12">
        <f t="shared" si="2536"/>
        <v>0</v>
      </c>
      <c r="K1074" s="12">
        <f t="shared" si="2536"/>
        <v>0</v>
      </c>
      <c r="L1074" s="12">
        <f t="shared" si="2402"/>
        <v>71159</v>
      </c>
      <c r="M1074" s="12">
        <f t="shared" si="2403"/>
        <v>71159</v>
      </c>
      <c r="N1074" s="12">
        <f t="shared" si="2404"/>
        <v>71159</v>
      </c>
      <c r="O1074" s="12">
        <f t="shared" ref="O1074:Q1075" si="2537">O1075</f>
        <v>0</v>
      </c>
      <c r="P1074" s="12">
        <f t="shared" si="2537"/>
        <v>0</v>
      </c>
      <c r="Q1074" s="12">
        <f t="shared" si="2537"/>
        <v>0</v>
      </c>
      <c r="R1074" s="12">
        <f t="shared" si="2427"/>
        <v>71159</v>
      </c>
      <c r="S1074" s="12">
        <f t="shared" si="2428"/>
        <v>71159</v>
      </c>
      <c r="T1074" s="12">
        <f t="shared" si="2429"/>
        <v>71159</v>
      </c>
      <c r="U1074" s="12">
        <f t="shared" ref="U1074:V1075" si="2538">U1075</f>
        <v>0</v>
      </c>
      <c r="V1074" s="12">
        <f t="shared" si="2538"/>
        <v>0</v>
      </c>
      <c r="W1074" s="12">
        <f t="shared" si="2399"/>
        <v>71159</v>
      </c>
      <c r="X1074" s="12">
        <f t="shared" si="2400"/>
        <v>71159</v>
      </c>
      <c r="Y1074" s="12">
        <f t="shared" si="2401"/>
        <v>71159</v>
      </c>
      <c r="Z1074" s="12">
        <f t="shared" ref="Z1074:AB1075" si="2539">Z1075</f>
        <v>1099.6759999999999</v>
      </c>
      <c r="AA1074" s="12">
        <f t="shared" si="2539"/>
        <v>0</v>
      </c>
      <c r="AB1074" s="12">
        <f t="shared" si="2539"/>
        <v>0</v>
      </c>
      <c r="AC1074" s="12">
        <f t="shared" si="2382"/>
        <v>72258.676000000007</v>
      </c>
      <c r="AD1074" s="12">
        <f t="shared" si="2383"/>
        <v>71159</v>
      </c>
      <c r="AE1074" s="12">
        <f t="shared" si="2384"/>
        <v>71159</v>
      </c>
      <c r="AF1074" s="12">
        <f t="shared" ref="AF1074:AG1075" si="2540">AF1075</f>
        <v>0</v>
      </c>
      <c r="AG1074" s="12">
        <f t="shared" si="2540"/>
        <v>0</v>
      </c>
      <c r="AH1074" s="12">
        <f t="shared" si="2519"/>
        <v>72258.676000000007</v>
      </c>
      <c r="AI1074" s="12">
        <f t="shared" si="2520"/>
        <v>71159</v>
      </c>
      <c r="AJ1074" s="12">
        <f t="shared" si="2521"/>
        <v>71159</v>
      </c>
      <c r="AK1074" s="12">
        <f t="shared" ref="AK1074:AQ1075" si="2541">AK1075</f>
        <v>0</v>
      </c>
      <c r="AL1074" s="12">
        <f t="shared" si="2541"/>
        <v>0</v>
      </c>
      <c r="AM1074" s="12">
        <f t="shared" si="2541"/>
        <v>0</v>
      </c>
      <c r="AN1074" s="12">
        <f t="shared" si="2472"/>
        <v>72258.676000000007</v>
      </c>
      <c r="AO1074" s="12">
        <f t="shared" si="2473"/>
        <v>71159</v>
      </c>
      <c r="AP1074" s="12">
        <f t="shared" si="2474"/>
        <v>71159</v>
      </c>
      <c r="AQ1074" s="12">
        <f t="shared" si="2541"/>
        <v>0</v>
      </c>
      <c r="AR1074" s="1"/>
    </row>
    <row r="1075" spans="1:44" ht="31.5" customHeight="1" x14ac:dyDescent="0.25">
      <c r="A1075" s="9" t="s">
        <v>741</v>
      </c>
      <c r="B1075" s="11">
        <v>110</v>
      </c>
      <c r="C1075" s="9"/>
      <c r="D1075" s="9"/>
      <c r="E1075" s="13" t="s">
        <v>424</v>
      </c>
      <c r="F1075" s="12">
        <f t="shared" si="2536"/>
        <v>71159</v>
      </c>
      <c r="G1075" s="12">
        <f t="shared" si="2536"/>
        <v>71159</v>
      </c>
      <c r="H1075" s="12">
        <f t="shared" si="2536"/>
        <v>71159</v>
      </c>
      <c r="I1075" s="12">
        <f t="shared" si="2536"/>
        <v>0</v>
      </c>
      <c r="J1075" s="12">
        <f t="shared" si="2536"/>
        <v>0</v>
      </c>
      <c r="K1075" s="12">
        <f t="shared" si="2536"/>
        <v>0</v>
      </c>
      <c r="L1075" s="12">
        <f t="shared" si="2402"/>
        <v>71159</v>
      </c>
      <c r="M1075" s="12">
        <f t="shared" si="2403"/>
        <v>71159</v>
      </c>
      <c r="N1075" s="12">
        <f t="shared" si="2404"/>
        <v>71159</v>
      </c>
      <c r="O1075" s="12">
        <f t="shared" si="2537"/>
        <v>0</v>
      </c>
      <c r="P1075" s="12">
        <f t="shared" si="2537"/>
        <v>0</v>
      </c>
      <c r="Q1075" s="12">
        <f t="shared" si="2537"/>
        <v>0</v>
      </c>
      <c r="R1075" s="12">
        <f t="shared" si="2427"/>
        <v>71159</v>
      </c>
      <c r="S1075" s="12">
        <f t="shared" si="2428"/>
        <v>71159</v>
      </c>
      <c r="T1075" s="12">
        <f t="shared" si="2429"/>
        <v>71159</v>
      </c>
      <c r="U1075" s="12">
        <f t="shared" si="2538"/>
        <v>0</v>
      </c>
      <c r="V1075" s="12">
        <f t="shared" si="2538"/>
        <v>0</v>
      </c>
      <c r="W1075" s="12">
        <f t="shared" si="2399"/>
        <v>71159</v>
      </c>
      <c r="X1075" s="12">
        <f t="shared" si="2400"/>
        <v>71159</v>
      </c>
      <c r="Y1075" s="12">
        <f t="shared" si="2401"/>
        <v>71159</v>
      </c>
      <c r="Z1075" s="12">
        <f t="shared" si="2539"/>
        <v>1099.6759999999999</v>
      </c>
      <c r="AA1075" s="12">
        <f t="shared" si="2539"/>
        <v>0</v>
      </c>
      <c r="AB1075" s="12">
        <f t="shared" si="2539"/>
        <v>0</v>
      </c>
      <c r="AC1075" s="12">
        <f t="shared" si="2382"/>
        <v>72258.676000000007</v>
      </c>
      <c r="AD1075" s="12">
        <f t="shared" si="2383"/>
        <v>71159</v>
      </c>
      <c r="AE1075" s="12">
        <f t="shared" si="2384"/>
        <v>71159</v>
      </c>
      <c r="AF1075" s="12">
        <f t="shared" si="2540"/>
        <v>0</v>
      </c>
      <c r="AG1075" s="12">
        <f t="shared" si="2540"/>
        <v>0</v>
      </c>
      <c r="AH1075" s="12">
        <f t="shared" si="2519"/>
        <v>72258.676000000007</v>
      </c>
      <c r="AI1075" s="12">
        <f t="shared" si="2520"/>
        <v>71159</v>
      </c>
      <c r="AJ1075" s="12">
        <f t="shared" si="2521"/>
        <v>71159</v>
      </c>
      <c r="AK1075" s="12">
        <f t="shared" si="2541"/>
        <v>0</v>
      </c>
      <c r="AL1075" s="12">
        <f t="shared" si="2541"/>
        <v>0</v>
      </c>
      <c r="AM1075" s="12">
        <f t="shared" si="2541"/>
        <v>0</v>
      </c>
      <c r="AN1075" s="12">
        <f t="shared" si="2472"/>
        <v>72258.676000000007</v>
      </c>
      <c r="AO1075" s="12">
        <f t="shared" si="2473"/>
        <v>71159</v>
      </c>
      <c r="AP1075" s="12">
        <f t="shared" si="2474"/>
        <v>71159</v>
      </c>
      <c r="AQ1075" s="12">
        <f t="shared" si="2541"/>
        <v>0</v>
      </c>
      <c r="AR1075" s="1"/>
    </row>
    <row r="1076" spans="1:44" ht="47.25" customHeight="1" x14ac:dyDescent="0.25">
      <c r="A1076" s="9" t="s">
        <v>741</v>
      </c>
      <c r="B1076" s="11">
        <v>110</v>
      </c>
      <c r="C1076" s="9" t="s">
        <v>185</v>
      </c>
      <c r="D1076" s="9" t="s">
        <v>192</v>
      </c>
      <c r="E1076" s="13" t="s">
        <v>397</v>
      </c>
      <c r="F1076" s="12">
        <v>71159</v>
      </c>
      <c r="G1076" s="12">
        <v>71159</v>
      </c>
      <c r="H1076" s="12">
        <v>71159</v>
      </c>
      <c r="I1076" s="12"/>
      <c r="J1076" s="12"/>
      <c r="K1076" s="12"/>
      <c r="L1076" s="12">
        <f t="shared" si="2402"/>
        <v>71159</v>
      </c>
      <c r="M1076" s="12">
        <f t="shared" si="2403"/>
        <v>71159</v>
      </c>
      <c r="N1076" s="12">
        <f t="shared" si="2404"/>
        <v>71159</v>
      </c>
      <c r="O1076" s="12"/>
      <c r="P1076" s="12"/>
      <c r="Q1076" s="12"/>
      <c r="R1076" s="12">
        <f t="shared" si="2427"/>
        <v>71159</v>
      </c>
      <c r="S1076" s="12">
        <f t="shared" si="2428"/>
        <v>71159</v>
      </c>
      <c r="T1076" s="12">
        <f t="shared" si="2429"/>
        <v>71159</v>
      </c>
      <c r="U1076" s="12"/>
      <c r="V1076" s="12"/>
      <c r="W1076" s="12">
        <f t="shared" si="2399"/>
        <v>71159</v>
      </c>
      <c r="X1076" s="12">
        <f t="shared" si="2400"/>
        <v>71159</v>
      </c>
      <c r="Y1076" s="12">
        <f t="shared" si="2401"/>
        <v>71159</v>
      </c>
      <c r="Z1076" s="12">
        <v>1099.6759999999999</v>
      </c>
      <c r="AA1076" s="12"/>
      <c r="AB1076" s="12"/>
      <c r="AC1076" s="12">
        <f t="shared" si="2382"/>
        <v>72258.676000000007</v>
      </c>
      <c r="AD1076" s="12">
        <f t="shared" si="2383"/>
        <v>71159</v>
      </c>
      <c r="AE1076" s="12">
        <f t="shared" si="2384"/>
        <v>71159</v>
      </c>
      <c r="AF1076" s="12"/>
      <c r="AG1076" s="12"/>
      <c r="AH1076" s="12">
        <f t="shared" si="2519"/>
        <v>72258.676000000007</v>
      </c>
      <c r="AI1076" s="12">
        <f t="shared" si="2520"/>
        <v>71159</v>
      </c>
      <c r="AJ1076" s="12">
        <f t="shared" si="2521"/>
        <v>71159</v>
      </c>
      <c r="AK1076" s="12"/>
      <c r="AL1076" s="12"/>
      <c r="AM1076" s="12"/>
      <c r="AN1076" s="12">
        <f t="shared" si="2472"/>
        <v>72258.676000000007</v>
      </c>
      <c r="AO1076" s="12">
        <f t="shared" si="2473"/>
        <v>71159</v>
      </c>
      <c r="AP1076" s="12">
        <f t="shared" si="2474"/>
        <v>71159</v>
      </c>
      <c r="AQ1076" s="12"/>
      <c r="AR1076" s="1"/>
    </row>
    <row r="1077" spans="1:44" ht="47.25" customHeight="1" x14ac:dyDescent="0.25">
      <c r="A1077" s="9" t="s">
        <v>741</v>
      </c>
      <c r="B1077" s="11">
        <v>200</v>
      </c>
      <c r="C1077" s="9"/>
      <c r="D1077" s="9"/>
      <c r="E1077" s="13" t="s">
        <v>426</v>
      </c>
      <c r="F1077" s="12">
        <f t="shared" ref="F1077:K1078" si="2542">F1078</f>
        <v>11134.1</v>
      </c>
      <c r="G1077" s="12">
        <f t="shared" si="2542"/>
        <v>10958.7</v>
      </c>
      <c r="H1077" s="12">
        <f t="shared" si="2542"/>
        <v>10958.7</v>
      </c>
      <c r="I1077" s="12">
        <f t="shared" si="2542"/>
        <v>0</v>
      </c>
      <c r="J1077" s="12">
        <f t="shared" si="2542"/>
        <v>0</v>
      </c>
      <c r="K1077" s="12">
        <f t="shared" si="2542"/>
        <v>0</v>
      </c>
      <c r="L1077" s="12">
        <f t="shared" si="2402"/>
        <v>11134.1</v>
      </c>
      <c r="M1077" s="12">
        <f t="shared" si="2403"/>
        <v>10958.7</v>
      </c>
      <c r="N1077" s="12">
        <f t="shared" si="2404"/>
        <v>10958.7</v>
      </c>
      <c r="O1077" s="12">
        <f t="shared" ref="O1077:Q1078" si="2543">O1078</f>
        <v>0</v>
      </c>
      <c r="P1077" s="12">
        <f t="shared" si="2543"/>
        <v>0</v>
      </c>
      <c r="Q1077" s="12">
        <f t="shared" si="2543"/>
        <v>0</v>
      </c>
      <c r="R1077" s="12">
        <f t="shared" si="2427"/>
        <v>11134.1</v>
      </c>
      <c r="S1077" s="12">
        <f t="shared" si="2428"/>
        <v>10958.7</v>
      </c>
      <c r="T1077" s="12">
        <f t="shared" si="2429"/>
        <v>10958.7</v>
      </c>
      <c r="U1077" s="12">
        <f t="shared" ref="U1077:V1078" si="2544">U1078</f>
        <v>0</v>
      </c>
      <c r="V1077" s="12">
        <f t="shared" si="2544"/>
        <v>0</v>
      </c>
      <c r="W1077" s="12">
        <f t="shared" si="2399"/>
        <v>11134.1</v>
      </c>
      <c r="X1077" s="12">
        <f t="shared" si="2400"/>
        <v>10958.7</v>
      </c>
      <c r="Y1077" s="12">
        <f t="shared" si="2401"/>
        <v>10958.7</v>
      </c>
      <c r="Z1077" s="12">
        <f t="shared" ref="Z1077:AB1078" si="2545">Z1078</f>
        <v>1894.2350000000001</v>
      </c>
      <c r="AA1077" s="12">
        <f t="shared" si="2545"/>
        <v>0</v>
      </c>
      <c r="AB1077" s="12">
        <f t="shared" si="2545"/>
        <v>0</v>
      </c>
      <c r="AC1077" s="12">
        <f t="shared" ref="AC1077:AC1143" si="2546">W1077+Z1077</f>
        <v>13028.335000000001</v>
      </c>
      <c r="AD1077" s="12">
        <f t="shared" ref="AD1077:AD1143" si="2547">X1077+AA1077</f>
        <v>10958.7</v>
      </c>
      <c r="AE1077" s="12">
        <f t="shared" ref="AE1077:AE1143" si="2548">Y1077+AB1077</f>
        <v>10958.7</v>
      </c>
      <c r="AF1077" s="12">
        <f t="shared" ref="AF1077:AG1078" si="2549">AF1078</f>
        <v>-367.5</v>
      </c>
      <c r="AG1077" s="12">
        <f t="shared" si="2549"/>
        <v>0</v>
      </c>
      <c r="AH1077" s="12">
        <f t="shared" si="2519"/>
        <v>12660.835000000001</v>
      </c>
      <c r="AI1077" s="12">
        <f t="shared" si="2520"/>
        <v>10958.7</v>
      </c>
      <c r="AJ1077" s="12">
        <f t="shared" si="2521"/>
        <v>10958.7</v>
      </c>
      <c r="AK1077" s="12">
        <f t="shared" ref="AK1077:AQ1078" si="2550">AK1078</f>
        <v>8.4350000000000005</v>
      </c>
      <c r="AL1077" s="12">
        <f t="shared" si="2550"/>
        <v>0</v>
      </c>
      <c r="AM1077" s="12">
        <f t="shared" si="2550"/>
        <v>0</v>
      </c>
      <c r="AN1077" s="12">
        <f t="shared" si="2472"/>
        <v>12669.27</v>
      </c>
      <c r="AO1077" s="12">
        <f t="shared" si="2473"/>
        <v>10958.7</v>
      </c>
      <c r="AP1077" s="12">
        <f t="shared" si="2474"/>
        <v>10958.7</v>
      </c>
      <c r="AQ1077" s="12">
        <f t="shared" si="2550"/>
        <v>0</v>
      </c>
      <c r="AR1077" s="1"/>
    </row>
    <row r="1078" spans="1:44" ht="47.25" customHeight="1" x14ac:dyDescent="0.25">
      <c r="A1078" s="9" t="s">
        <v>741</v>
      </c>
      <c r="B1078" s="11">
        <v>240</v>
      </c>
      <c r="C1078" s="9"/>
      <c r="D1078" s="9"/>
      <c r="E1078" s="13" t="s">
        <v>427</v>
      </c>
      <c r="F1078" s="12">
        <f t="shared" si="2542"/>
        <v>11134.1</v>
      </c>
      <c r="G1078" s="12">
        <f t="shared" si="2542"/>
        <v>10958.7</v>
      </c>
      <c r="H1078" s="12">
        <f t="shared" si="2542"/>
        <v>10958.7</v>
      </c>
      <c r="I1078" s="12">
        <f t="shared" si="2542"/>
        <v>0</v>
      </c>
      <c r="J1078" s="12">
        <f t="shared" si="2542"/>
        <v>0</v>
      </c>
      <c r="K1078" s="12">
        <f t="shared" si="2542"/>
        <v>0</v>
      </c>
      <c r="L1078" s="12">
        <f t="shared" si="2402"/>
        <v>11134.1</v>
      </c>
      <c r="M1078" s="12">
        <f t="shared" si="2403"/>
        <v>10958.7</v>
      </c>
      <c r="N1078" s="12">
        <f t="shared" si="2404"/>
        <v>10958.7</v>
      </c>
      <c r="O1078" s="12">
        <f t="shared" si="2543"/>
        <v>0</v>
      </c>
      <c r="P1078" s="12">
        <f t="shared" si="2543"/>
        <v>0</v>
      </c>
      <c r="Q1078" s="12">
        <f t="shared" si="2543"/>
        <v>0</v>
      </c>
      <c r="R1078" s="12">
        <f t="shared" si="2427"/>
        <v>11134.1</v>
      </c>
      <c r="S1078" s="12">
        <f t="shared" si="2428"/>
        <v>10958.7</v>
      </c>
      <c r="T1078" s="12">
        <f t="shared" si="2429"/>
        <v>10958.7</v>
      </c>
      <c r="U1078" s="12">
        <f t="shared" si="2544"/>
        <v>0</v>
      </c>
      <c r="V1078" s="12">
        <f t="shared" si="2544"/>
        <v>0</v>
      </c>
      <c r="W1078" s="12">
        <f t="shared" si="2399"/>
        <v>11134.1</v>
      </c>
      <c r="X1078" s="12">
        <f t="shared" si="2400"/>
        <v>10958.7</v>
      </c>
      <c r="Y1078" s="12">
        <f t="shared" si="2401"/>
        <v>10958.7</v>
      </c>
      <c r="Z1078" s="12">
        <f t="shared" si="2545"/>
        <v>1894.2350000000001</v>
      </c>
      <c r="AA1078" s="12">
        <f t="shared" si="2545"/>
        <v>0</v>
      </c>
      <c r="AB1078" s="12">
        <f t="shared" si="2545"/>
        <v>0</v>
      </c>
      <c r="AC1078" s="12">
        <f t="shared" si="2546"/>
        <v>13028.335000000001</v>
      </c>
      <c r="AD1078" s="12">
        <f t="shared" si="2547"/>
        <v>10958.7</v>
      </c>
      <c r="AE1078" s="12">
        <f t="shared" si="2548"/>
        <v>10958.7</v>
      </c>
      <c r="AF1078" s="12">
        <f t="shared" si="2549"/>
        <v>-367.5</v>
      </c>
      <c r="AG1078" s="12">
        <f t="shared" si="2549"/>
        <v>0</v>
      </c>
      <c r="AH1078" s="12">
        <f t="shared" si="2519"/>
        <v>12660.835000000001</v>
      </c>
      <c r="AI1078" s="12">
        <f t="shared" si="2520"/>
        <v>10958.7</v>
      </c>
      <c r="AJ1078" s="12">
        <f t="shared" si="2521"/>
        <v>10958.7</v>
      </c>
      <c r="AK1078" s="12">
        <f t="shared" si="2550"/>
        <v>8.4350000000000005</v>
      </c>
      <c r="AL1078" s="12">
        <f t="shared" si="2550"/>
        <v>0</v>
      </c>
      <c r="AM1078" s="12">
        <f t="shared" si="2550"/>
        <v>0</v>
      </c>
      <c r="AN1078" s="12">
        <f t="shared" si="2472"/>
        <v>12669.27</v>
      </c>
      <c r="AO1078" s="12">
        <f t="shared" si="2473"/>
        <v>10958.7</v>
      </c>
      <c r="AP1078" s="12">
        <f t="shared" si="2474"/>
        <v>10958.7</v>
      </c>
      <c r="AQ1078" s="12">
        <f t="shared" si="2550"/>
        <v>0</v>
      </c>
      <c r="AR1078" s="1"/>
    </row>
    <row r="1079" spans="1:44" ht="47.25" customHeight="1" x14ac:dyDescent="0.25">
      <c r="A1079" s="9" t="s">
        <v>741</v>
      </c>
      <c r="B1079" s="11">
        <v>240</v>
      </c>
      <c r="C1079" s="9" t="s">
        <v>185</v>
      </c>
      <c r="D1079" s="9" t="s">
        <v>192</v>
      </c>
      <c r="E1079" s="13" t="s">
        <v>397</v>
      </c>
      <c r="F1079" s="12">
        <v>11134.1</v>
      </c>
      <c r="G1079" s="12">
        <v>10958.7</v>
      </c>
      <c r="H1079" s="12">
        <v>10958.7</v>
      </c>
      <c r="I1079" s="12"/>
      <c r="J1079" s="12"/>
      <c r="K1079" s="12"/>
      <c r="L1079" s="12">
        <f t="shared" si="2402"/>
        <v>11134.1</v>
      </c>
      <c r="M1079" s="12">
        <f t="shared" si="2403"/>
        <v>10958.7</v>
      </c>
      <c r="N1079" s="12">
        <f t="shared" si="2404"/>
        <v>10958.7</v>
      </c>
      <c r="O1079" s="12"/>
      <c r="P1079" s="12"/>
      <c r="Q1079" s="12"/>
      <c r="R1079" s="12">
        <f t="shared" si="2427"/>
        <v>11134.1</v>
      </c>
      <c r="S1079" s="12">
        <f t="shared" si="2428"/>
        <v>10958.7</v>
      </c>
      <c r="T1079" s="12">
        <f t="shared" si="2429"/>
        <v>10958.7</v>
      </c>
      <c r="U1079" s="12"/>
      <c r="V1079" s="12"/>
      <c r="W1079" s="12">
        <f t="shared" si="2399"/>
        <v>11134.1</v>
      </c>
      <c r="X1079" s="12">
        <f t="shared" si="2400"/>
        <v>10958.7</v>
      </c>
      <c r="Y1079" s="12">
        <f t="shared" si="2401"/>
        <v>10958.7</v>
      </c>
      <c r="Z1079" s="12">
        <f>-170.397+1952+112.632</f>
        <v>1894.2350000000001</v>
      </c>
      <c r="AA1079" s="12"/>
      <c r="AB1079" s="12"/>
      <c r="AC1079" s="12">
        <f t="shared" si="2546"/>
        <v>13028.335000000001</v>
      </c>
      <c r="AD1079" s="12">
        <f t="shared" si="2547"/>
        <v>10958.7</v>
      </c>
      <c r="AE1079" s="12">
        <f t="shared" si="2548"/>
        <v>10958.7</v>
      </c>
      <c r="AF1079" s="12">
        <v>-367.5</v>
      </c>
      <c r="AG1079" s="12"/>
      <c r="AH1079" s="12">
        <f t="shared" si="2519"/>
        <v>12660.835000000001</v>
      </c>
      <c r="AI1079" s="12">
        <f t="shared" si="2520"/>
        <v>10958.7</v>
      </c>
      <c r="AJ1079" s="12">
        <f t="shared" si="2521"/>
        <v>10958.7</v>
      </c>
      <c r="AK1079" s="12">
        <f>8.435</f>
        <v>8.4350000000000005</v>
      </c>
      <c r="AL1079" s="12"/>
      <c r="AM1079" s="12"/>
      <c r="AN1079" s="12">
        <f t="shared" si="2472"/>
        <v>12669.27</v>
      </c>
      <c r="AO1079" s="12">
        <f t="shared" si="2473"/>
        <v>10958.7</v>
      </c>
      <c r="AP1079" s="12">
        <f t="shared" si="2474"/>
        <v>10958.7</v>
      </c>
      <c r="AQ1079" s="12"/>
      <c r="AR1079" s="1"/>
    </row>
    <row r="1080" spans="1:44" ht="15.75" customHeight="1" x14ac:dyDescent="0.25">
      <c r="A1080" s="9" t="s">
        <v>741</v>
      </c>
      <c r="B1080" s="11">
        <v>800</v>
      </c>
      <c r="C1080" s="9"/>
      <c r="D1080" s="9"/>
      <c r="E1080" s="13" t="s">
        <v>440</v>
      </c>
      <c r="F1080" s="12">
        <f t="shared" ref="F1080:K1081" si="2551">F1081</f>
        <v>48.6</v>
      </c>
      <c r="G1080" s="12">
        <f t="shared" si="2551"/>
        <v>48.6</v>
      </c>
      <c r="H1080" s="12">
        <f t="shared" si="2551"/>
        <v>48.6</v>
      </c>
      <c r="I1080" s="12">
        <f t="shared" si="2551"/>
        <v>0</v>
      </c>
      <c r="J1080" s="12">
        <f t="shared" si="2551"/>
        <v>0</v>
      </c>
      <c r="K1080" s="12">
        <f t="shared" si="2551"/>
        <v>0</v>
      </c>
      <c r="L1080" s="12">
        <f t="shared" si="2402"/>
        <v>48.6</v>
      </c>
      <c r="M1080" s="12">
        <f t="shared" si="2403"/>
        <v>48.6</v>
      </c>
      <c r="N1080" s="12">
        <f t="shared" si="2404"/>
        <v>48.6</v>
      </c>
      <c r="O1080" s="12">
        <f t="shared" ref="O1080:Q1081" si="2552">O1081</f>
        <v>0</v>
      </c>
      <c r="P1080" s="12">
        <f t="shared" si="2552"/>
        <v>0</v>
      </c>
      <c r="Q1080" s="12">
        <f t="shared" si="2552"/>
        <v>0</v>
      </c>
      <c r="R1080" s="12">
        <f t="shared" si="2427"/>
        <v>48.6</v>
      </c>
      <c r="S1080" s="12">
        <f t="shared" si="2428"/>
        <v>48.6</v>
      </c>
      <c r="T1080" s="12">
        <f t="shared" si="2429"/>
        <v>48.6</v>
      </c>
      <c r="U1080" s="12">
        <f t="shared" ref="U1080:V1081" si="2553">U1081</f>
        <v>0</v>
      </c>
      <c r="V1080" s="12">
        <f t="shared" si="2553"/>
        <v>0</v>
      </c>
      <c r="W1080" s="12">
        <f t="shared" si="2399"/>
        <v>48.6</v>
      </c>
      <c r="X1080" s="12">
        <f t="shared" si="2400"/>
        <v>48.6</v>
      </c>
      <c r="Y1080" s="12">
        <f t="shared" si="2401"/>
        <v>48.6</v>
      </c>
      <c r="Z1080" s="12">
        <f t="shared" ref="Z1080:AB1081" si="2554">Z1081</f>
        <v>0</v>
      </c>
      <c r="AA1080" s="12">
        <f t="shared" si="2554"/>
        <v>0</v>
      </c>
      <c r="AB1080" s="12">
        <f t="shared" si="2554"/>
        <v>0</v>
      </c>
      <c r="AC1080" s="12">
        <f t="shared" si="2546"/>
        <v>48.6</v>
      </c>
      <c r="AD1080" s="12">
        <f t="shared" si="2547"/>
        <v>48.6</v>
      </c>
      <c r="AE1080" s="12">
        <f t="shared" si="2548"/>
        <v>48.6</v>
      </c>
      <c r="AF1080" s="12">
        <f t="shared" ref="AF1080:AG1081" si="2555">AF1081</f>
        <v>0</v>
      </c>
      <c r="AG1080" s="12">
        <f t="shared" si="2555"/>
        <v>0</v>
      </c>
      <c r="AH1080" s="12">
        <f t="shared" si="2519"/>
        <v>48.6</v>
      </c>
      <c r="AI1080" s="12">
        <f t="shared" si="2520"/>
        <v>48.6</v>
      </c>
      <c r="AJ1080" s="12">
        <f t="shared" si="2521"/>
        <v>48.6</v>
      </c>
      <c r="AK1080" s="12">
        <f t="shared" ref="AK1080:AQ1081" si="2556">AK1081</f>
        <v>0</v>
      </c>
      <c r="AL1080" s="12">
        <f t="shared" si="2556"/>
        <v>0</v>
      </c>
      <c r="AM1080" s="12">
        <f t="shared" si="2556"/>
        <v>0</v>
      </c>
      <c r="AN1080" s="12">
        <f t="shared" si="2472"/>
        <v>48.6</v>
      </c>
      <c r="AO1080" s="12">
        <f t="shared" si="2473"/>
        <v>48.6</v>
      </c>
      <c r="AP1080" s="12">
        <f t="shared" si="2474"/>
        <v>48.6</v>
      </c>
      <c r="AQ1080" s="12">
        <f t="shared" si="2556"/>
        <v>0</v>
      </c>
      <c r="AR1080" s="1"/>
    </row>
    <row r="1081" spans="1:44" ht="15.75" customHeight="1" x14ac:dyDescent="0.25">
      <c r="A1081" s="9" t="s">
        <v>741</v>
      </c>
      <c r="B1081" s="11">
        <v>850</v>
      </c>
      <c r="C1081" s="9"/>
      <c r="D1081" s="9"/>
      <c r="E1081" s="13" t="s">
        <v>443</v>
      </c>
      <c r="F1081" s="12">
        <f t="shared" si="2551"/>
        <v>48.6</v>
      </c>
      <c r="G1081" s="12">
        <f t="shared" si="2551"/>
        <v>48.6</v>
      </c>
      <c r="H1081" s="12">
        <f t="shared" si="2551"/>
        <v>48.6</v>
      </c>
      <c r="I1081" s="12">
        <f t="shared" si="2551"/>
        <v>0</v>
      </c>
      <c r="J1081" s="12">
        <f t="shared" si="2551"/>
        <v>0</v>
      </c>
      <c r="K1081" s="12">
        <f t="shared" si="2551"/>
        <v>0</v>
      </c>
      <c r="L1081" s="12">
        <f t="shared" si="2402"/>
        <v>48.6</v>
      </c>
      <c r="M1081" s="12">
        <f t="shared" si="2403"/>
        <v>48.6</v>
      </c>
      <c r="N1081" s="12">
        <f t="shared" si="2404"/>
        <v>48.6</v>
      </c>
      <c r="O1081" s="12">
        <f t="shared" si="2552"/>
        <v>0</v>
      </c>
      <c r="P1081" s="12">
        <f t="shared" si="2552"/>
        <v>0</v>
      </c>
      <c r="Q1081" s="12">
        <f t="shared" si="2552"/>
        <v>0</v>
      </c>
      <c r="R1081" s="12">
        <f t="shared" si="2427"/>
        <v>48.6</v>
      </c>
      <c r="S1081" s="12">
        <f t="shared" si="2428"/>
        <v>48.6</v>
      </c>
      <c r="T1081" s="12">
        <f t="shared" si="2429"/>
        <v>48.6</v>
      </c>
      <c r="U1081" s="12">
        <f t="shared" si="2553"/>
        <v>0</v>
      </c>
      <c r="V1081" s="12">
        <f t="shared" si="2553"/>
        <v>0</v>
      </c>
      <c r="W1081" s="12">
        <f t="shared" si="2399"/>
        <v>48.6</v>
      </c>
      <c r="X1081" s="12">
        <f t="shared" si="2400"/>
        <v>48.6</v>
      </c>
      <c r="Y1081" s="12">
        <f t="shared" si="2401"/>
        <v>48.6</v>
      </c>
      <c r="Z1081" s="12">
        <f t="shared" si="2554"/>
        <v>0</v>
      </c>
      <c r="AA1081" s="12">
        <f t="shared" si="2554"/>
        <v>0</v>
      </c>
      <c r="AB1081" s="12">
        <f t="shared" si="2554"/>
        <v>0</v>
      </c>
      <c r="AC1081" s="12">
        <f t="shared" si="2546"/>
        <v>48.6</v>
      </c>
      <c r="AD1081" s="12">
        <f t="shared" si="2547"/>
        <v>48.6</v>
      </c>
      <c r="AE1081" s="12">
        <f t="shared" si="2548"/>
        <v>48.6</v>
      </c>
      <c r="AF1081" s="12">
        <f t="shared" si="2555"/>
        <v>0</v>
      </c>
      <c r="AG1081" s="12">
        <f t="shared" si="2555"/>
        <v>0</v>
      </c>
      <c r="AH1081" s="12">
        <f t="shared" si="2519"/>
        <v>48.6</v>
      </c>
      <c r="AI1081" s="12">
        <f t="shared" si="2520"/>
        <v>48.6</v>
      </c>
      <c r="AJ1081" s="12">
        <f t="shared" si="2521"/>
        <v>48.6</v>
      </c>
      <c r="AK1081" s="12">
        <f t="shared" si="2556"/>
        <v>0</v>
      </c>
      <c r="AL1081" s="12">
        <f t="shared" si="2556"/>
        <v>0</v>
      </c>
      <c r="AM1081" s="12">
        <f t="shared" si="2556"/>
        <v>0</v>
      </c>
      <c r="AN1081" s="12">
        <f t="shared" si="2472"/>
        <v>48.6</v>
      </c>
      <c r="AO1081" s="12">
        <f t="shared" si="2473"/>
        <v>48.6</v>
      </c>
      <c r="AP1081" s="12">
        <f t="shared" si="2474"/>
        <v>48.6</v>
      </c>
      <c r="AQ1081" s="12">
        <f t="shared" si="2556"/>
        <v>0</v>
      </c>
      <c r="AR1081" s="1"/>
    </row>
    <row r="1082" spans="1:44" ht="47.25" customHeight="1" x14ac:dyDescent="0.25">
      <c r="A1082" s="9" t="s">
        <v>741</v>
      </c>
      <c r="B1082" s="11">
        <v>850</v>
      </c>
      <c r="C1082" s="9" t="s">
        <v>185</v>
      </c>
      <c r="D1082" s="9" t="s">
        <v>192</v>
      </c>
      <c r="E1082" s="13" t="s">
        <v>397</v>
      </c>
      <c r="F1082" s="12">
        <v>48.6</v>
      </c>
      <c r="G1082" s="12">
        <v>48.6</v>
      </c>
      <c r="H1082" s="12">
        <v>48.6</v>
      </c>
      <c r="I1082" s="12"/>
      <c r="J1082" s="12"/>
      <c r="K1082" s="12"/>
      <c r="L1082" s="12">
        <f t="shared" si="2402"/>
        <v>48.6</v>
      </c>
      <c r="M1082" s="12">
        <f t="shared" si="2403"/>
        <v>48.6</v>
      </c>
      <c r="N1082" s="12">
        <f t="shared" si="2404"/>
        <v>48.6</v>
      </c>
      <c r="O1082" s="12"/>
      <c r="P1082" s="12"/>
      <c r="Q1082" s="12"/>
      <c r="R1082" s="12">
        <f t="shared" si="2427"/>
        <v>48.6</v>
      </c>
      <c r="S1082" s="12">
        <f t="shared" si="2428"/>
        <v>48.6</v>
      </c>
      <c r="T1082" s="12">
        <f t="shared" si="2429"/>
        <v>48.6</v>
      </c>
      <c r="U1082" s="12"/>
      <c r="V1082" s="12"/>
      <c r="W1082" s="12">
        <f t="shared" si="2399"/>
        <v>48.6</v>
      </c>
      <c r="X1082" s="12">
        <f t="shared" si="2400"/>
        <v>48.6</v>
      </c>
      <c r="Y1082" s="12">
        <f t="shared" si="2401"/>
        <v>48.6</v>
      </c>
      <c r="Z1082" s="12"/>
      <c r="AA1082" s="12"/>
      <c r="AB1082" s="12"/>
      <c r="AC1082" s="12">
        <f t="shared" si="2546"/>
        <v>48.6</v>
      </c>
      <c r="AD1082" s="12">
        <f t="shared" si="2547"/>
        <v>48.6</v>
      </c>
      <c r="AE1082" s="12">
        <f t="shared" si="2548"/>
        <v>48.6</v>
      </c>
      <c r="AF1082" s="12"/>
      <c r="AG1082" s="12"/>
      <c r="AH1082" s="12">
        <f t="shared" si="2519"/>
        <v>48.6</v>
      </c>
      <c r="AI1082" s="12">
        <f t="shared" si="2520"/>
        <v>48.6</v>
      </c>
      <c r="AJ1082" s="12">
        <f t="shared" si="2521"/>
        <v>48.6</v>
      </c>
      <c r="AK1082" s="12"/>
      <c r="AL1082" s="12"/>
      <c r="AM1082" s="12"/>
      <c r="AN1082" s="12">
        <f t="shared" si="2472"/>
        <v>48.6</v>
      </c>
      <c r="AO1082" s="12">
        <f t="shared" si="2473"/>
        <v>48.6</v>
      </c>
      <c r="AP1082" s="12">
        <f t="shared" si="2474"/>
        <v>48.6</v>
      </c>
      <c r="AQ1082" s="12"/>
      <c r="AR1082" s="1"/>
    </row>
    <row r="1083" spans="1:44" ht="31.5" customHeight="1" x14ac:dyDescent="0.25">
      <c r="A1083" s="9" t="s">
        <v>742</v>
      </c>
      <c r="B1083" s="11"/>
      <c r="C1083" s="9"/>
      <c r="D1083" s="9"/>
      <c r="E1083" s="17" t="s">
        <v>793</v>
      </c>
      <c r="F1083" s="12">
        <f t="shared" ref="F1083:K1083" si="2557">F1084+F1087</f>
        <v>5856.4</v>
      </c>
      <c r="G1083" s="12">
        <f t="shared" si="2557"/>
        <v>5878.9</v>
      </c>
      <c r="H1083" s="12">
        <f t="shared" si="2557"/>
        <v>5878.9</v>
      </c>
      <c r="I1083" s="12">
        <f t="shared" si="2557"/>
        <v>0</v>
      </c>
      <c r="J1083" s="12">
        <f t="shared" si="2557"/>
        <v>0</v>
      </c>
      <c r="K1083" s="12">
        <f t="shared" si="2557"/>
        <v>0</v>
      </c>
      <c r="L1083" s="12">
        <f t="shared" si="2402"/>
        <v>5856.4</v>
      </c>
      <c r="M1083" s="12">
        <f t="shared" si="2403"/>
        <v>5878.9</v>
      </c>
      <c r="N1083" s="12">
        <f t="shared" si="2404"/>
        <v>5878.9</v>
      </c>
      <c r="O1083" s="12">
        <f t="shared" ref="O1083:Q1083" si="2558">O1084+O1087</f>
        <v>0</v>
      </c>
      <c r="P1083" s="12">
        <f t="shared" si="2558"/>
        <v>0</v>
      </c>
      <c r="Q1083" s="12">
        <f t="shared" si="2558"/>
        <v>0</v>
      </c>
      <c r="R1083" s="12">
        <f t="shared" si="2427"/>
        <v>5856.4</v>
      </c>
      <c r="S1083" s="12">
        <f t="shared" si="2428"/>
        <v>5878.9</v>
      </c>
      <c r="T1083" s="12">
        <f t="shared" si="2429"/>
        <v>5878.9</v>
      </c>
      <c r="U1083" s="12">
        <f t="shared" ref="U1083:V1083" si="2559">U1084+U1087</f>
        <v>0</v>
      </c>
      <c r="V1083" s="12">
        <f t="shared" si="2559"/>
        <v>0</v>
      </c>
      <c r="W1083" s="12">
        <f t="shared" si="2399"/>
        <v>5856.4</v>
      </c>
      <c r="X1083" s="12">
        <f t="shared" si="2400"/>
        <v>5878.9</v>
      </c>
      <c r="Y1083" s="12">
        <f t="shared" si="2401"/>
        <v>5878.9</v>
      </c>
      <c r="Z1083" s="12">
        <f t="shared" ref="Z1083:AB1083" si="2560">Z1084+Z1087</f>
        <v>0</v>
      </c>
      <c r="AA1083" s="12">
        <f t="shared" si="2560"/>
        <v>0</v>
      </c>
      <c r="AB1083" s="12">
        <f t="shared" si="2560"/>
        <v>0</v>
      </c>
      <c r="AC1083" s="12">
        <f t="shared" si="2546"/>
        <v>5856.4</v>
      </c>
      <c r="AD1083" s="12">
        <f t="shared" si="2547"/>
        <v>5878.9</v>
      </c>
      <c r="AE1083" s="12">
        <f t="shared" si="2548"/>
        <v>5878.9</v>
      </c>
      <c r="AF1083" s="12">
        <f t="shared" ref="AF1083:AG1083" si="2561">AF1084+AF1087</f>
        <v>0</v>
      </c>
      <c r="AG1083" s="12">
        <f t="shared" si="2561"/>
        <v>0</v>
      </c>
      <c r="AH1083" s="12">
        <f t="shared" si="2519"/>
        <v>5856.4</v>
      </c>
      <c r="AI1083" s="12">
        <f t="shared" si="2520"/>
        <v>5878.9</v>
      </c>
      <c r="AJ1083" s="12">
        <f t="shared" si="2521"/>
        <v>5878.9</v>
      </c>
      <c r="AK1083" s="12">
        <f t="shared" ref="AK1083:AQ1083" si="2562">AK1084+AK1087</f>
        <v>0</v>
      </c>
      <c r="AL1083" s="12">
        <f t="shared" ref="AL1083:AM1083" si="2563">AL1084+AL1087</f>
        <v>0</v>
      </c>
      <c r="AM1083" s="12">
        <f t="shared" si="2563"/>
        <v>0</v>
      </c>
      <c r="AN1083" s="12">
        <f t="shared" si="2472"/>
        <v>5856.4</v>
      </c>
      <c r="AO1083" s="12">
        <f t="shared" si="2473"/>
        <v>5878.9</v>
      </c>
      <c r="AP1083" s="12">
        <f t="shared" si="2474"/>
        <v>5878.9</v>
      </c>
      <c r="AQ1083" s="12">
        <f t="shared" si="2562"/>
        <v>0</v>
      </c>
      <c r="AR1083" s="1"/>
    </row>
    <row r="1084" spans="1:44" ht="94.5" customHeight="1" x14ac:dyDescent="0.25">
      <c r="A1084" s="9" t="s">
        <v>742</v>
      </c>
      <c r="B1084" s="11">
        <v>100</v>
      </c>
      <c r="C1084" s="9"/>
      <c r="D1084" s="9"/>
      <c r="E1084" s="13" t="s">
        <v>423</v>
      </c>
      <c r="F1084" s="12">
        <f t="shared" ref="F1084:K1085" si="2564">F1085</f>
        <v>4685</v>
      </c>
      <c r="G1084" s="12">
        <f t="shared" si="2564"/>
        <v>4685</v>
      </c>
      <c r="H1084" s="12">
        <f t="shared" si="2564"/>
        <v>4685</v>
      </c>
      <c r="I1084" s="12">
        <f t="shared" si="2564"/>
        <v>0</v>
      </c>
      <c r="J1084" s="12">
        <f t="shared" si="2564"/>
        <v>0</v>
      </c>
      <c r="K1084" s="12">
        <f t="shared" si="2564"/>
        <v>0</v>
      </c>
      <c r="L1084" s="12">
        <f t="shared" si="2402"/>
        <v>4685</v>
      </c>
      <c r="M1084" s="12">
        <f t="shared" si="2403"/>
        <v>4685</v>
      </c>
      <c r="N1084" s="12">
        <f t="shared" si="2404"/>
        <v>4685</v>
      </c>
      <c r="O1084" s="12">
        <f t="shared" ref="O1084:Q1085" si="2565">O1085</f>
        <v>0</v>
      </c>
      <c r="P1084" s="12">
        <f t="shared" si="2565"/>
        <v>0</v>
      </c>
      <c r="Q1084" s="12">
        <f t="shared" si="2565"/>
        <v>0</v>
      </c>
      <c r="R1084" s="12">
        <f t="shared" si="2427"/>
        <v>4685</v>
      </c>
      <c r="S1084" s="12">
        <f t="shared" si="2428"/>
        <v>4685</v>
      </c>
      <c r="T1084" s="12">
        <f t="shared" si="2429"/>
        <v>4685</v>
      </c>
      <c r="U1084" s="12">
        <f t="shared" ref="U1084:V1085" si="2566">U1085</f>
        <v>0</v>
      </c>
      <c r="V1084" s="12">
        <f t="shared" si="2566"/>
        <v>0</v>
      </c>
      <c r="W1084" s="12">
        <f t="shared" si="2399"/>
        <v>4685</v>
      </c>
      <c r="X1084" s="12">
        <f t="shared" si="2400"/>
        <v>4685</v>
      </c>
      <c r="Y1084" s="12">
        <f t="shared" si="2401"/>
        <v>4685</v>
      </c>
      <c r="Z1084" s="12">
        <f t="shared" ref="Z1084:AB1085" si="2567">Z1085</f>
        <v>0</v>
      </c>
      <c r="AA1084" s="12">
        <f t="shared" si="2567"/>
        <v>0</v>
      </c>
      <c r="AB1084" s="12">
        <f t="shared" si="2567"/>
        <v>0</v>
      </c>
      <c r="AC1084" s="12">
        <f t="shared" si="2546"/>
        <v>4685</v>
      </c>
      <c r="AD1084" s="12">
        <f t="shared" si="2547"/>
        <v>4685</v>
      </c>
      <c r="AE1084" s="12">
        <f t="shared" si="2548"/>
        <v>4685</v>
      </c>
      <c r="AF1084" s="12">
        <f t="shared" ref="AF1084:AG1085" si="2568">AF1085</f>
        <v>0</v>
      </c>
      <c r="AG1084" s="12">
        <f t="shared" si="2568"/>
        <v>0</v>
      </c>
      <c r="AH1084" s="12">
        <f t="shared" si="2519"/>
        <v>4685</v>
      </c>
      <c r="AI1084" s="12">
        <f t="shared" si="2520"/>
        <v>4685</v>
      </c>
      <c r="AJ1084" s="12">
        <f t="shared" si="2521"/>
        <v>4685</v>
      </c>
      <c r="AK1084" s="12">
        <f t="shared" ref="AK1084:AQ1085" si="2569">AK1085</f>
        <v>0</v>
      </c>
      <c r="AL1084" s="12">
        <f t="shared" si="2569"/>
        <v>0</v>
      </c>
      <c r="AM1084" s="12">
        <f t="shared" si="2569"/>
        <v>0</v>
      </c>
      <c r="AN1084" s="12">
        <f t="shared" si="2472"/>
        <v>4685</v>
      </c>
      <c r="AO1084" s="12">
        <f t="shared" si="2473"/>
        <v>4685</v>
      </c>
      <c r="AP1084" s="12">
        <f t="shared" si="2474"/>
        <v>4685</v>
      </c>
      <c r="AQ1084" s="12">
        <f t="shared" si="2569"/>
        <v>0</v>
      </c>
      <c r="AR1084" s="1"/>
    </row>
    <row r="1085" spans="1:44" ht="31.5" customHeight="1" x14ac:dyDescent="0.25">
      <c r="A1085" s="9" t="s">
        <v>742</v>
      </c>
      <c r="B1085" s="11">
        <v>110</v>
      </c>
      <c r="C1085" s="9"/>
      <c r="D1085" s="9"/>
      <c r="E1085" s="13" t="s">
        <v>424</v>
      </c>
      <c r="F1085" s="12">
        <f t="shared" si="2564"/>
        <v>4685</v>
      </c>
      <c r="G1085" s="12">
        <f t="shared" si="2564"/>
        <v>4685</v>
      </c>
      <c r="H1085" s="12">
        <f t="shared" si="2564"/>
        <v>4685</v>
      </c>
      <c r="I1085" s="12">
        <f t="shared" si="2564"/>
        <v>0</v>
      </c>
      <c r="J1085" s="12">
        <f t="shared" si="2564"/>
        <v>0</v>
      </c>
      <c r="K1085" s="12">
        <f t="shared" si="2564"/>
        <v>0</v>
      </c>
      <c r="L1085" s="12">
        <f t="shared" si="2402"/>
        <v>4685</v>
      </c>
      <c r="M1085" s="12">
        <f t="shared" si="2403"/>
        <v>4685</v>
      </c>
      <c r="N1085" s="12">
        <f t="shared" si="2404"/>
        <v>4685</v>
      </c>
      <c r="O1085" s="12">
        <f t="shared" si="2565"/>
        <v>0</v>
      </c>
      <c r="P1085" s="12">
        <f t="shared" si="2565"/>
        <v>0</v>
      </c>
      <c r="Q1085" s="12">
        <f t="shared" si="2565"/>
        <v>0</v>
      </c>
      <c r="R1085" s="12">
        <f t="shared" si="2427"/>
        <v>4685</v>
      </c>
      <c r="S1085" s="12">
        <f t="shared" si="2428"/>
        <v>4685</v>
      </c>
      <c r="T1085" s="12">
        <f t="shared" si="2429"/>
        <v>4685</v>
      </c>
      <c r="U1085" s="12">
        <f t="shared" si="2566"/>
        <v>0</v>
      </c>
      <c r="V1085" s="12">
        <f t="shared" si="2566"/>
        <v>0</v>
      </c>
      <c r="W1085" s="12">
        <f t="shared" si="2399"/>
        <v>4685</v>
      </c>
      <c r="X1085" s="12">
        <f t="shared" si="2400"/>
        <v>4685</v>
      </c>
      <c r="Y1085" s="12">
        <f t="shared" si="2401"/>
        <v>4685</v>
      </c>
      <c r="Z1085" s="12">
        <f t="shared" si="2567"/>
        <v>0</v>
      </c>
      <c r="AA1085" s="12">
        <f t="shared" si="2567"/>
        <v>0</v>
      </c>
      <c r="AB1085" s="12">
        <f t="shared" si="2567"/>
        <v>0</v>
      </c>
      <c r="AC1085" s="12">
        <f t="shared" si="2546"/>
        <v>4685</v>
      </c>
      <c r="AD1085" s="12">
        <f t="shared" si="2547"/>
        <v>4685</v>
      </c>
      <c r="AE1085" s="12">
        <f t="shared" si="2548"/>
        <v>4685</v>
      </c>
      <c r="AF1085" s="12">
        <f t="shared" si="2568"/>
        <v>0</v>
      </c>
      <c r="AG1085" s="12">
        <f t="shared" si="2568"/>
        <v>0</v>
      </c>
      <c r="AH1085" s="12">
        <f t="shared" si="2519"/>
        <v>4685</v>
      </c>
      <c r="AI1085" s="12">
        <f t="shared" si="2520"/>
        <v>4685</v>
      </c>
      <c r="AJ1085" s="12">
        <f t="shared" si="2521"/>
        <v>4685</v>
      </c>
      <c r="AK1085" s="12">
        <f t="shared" si="2569"/>
        <v>0</v>
      </c>
      <c r="AL1085" s="12">
        <f t="shared" si="2569"/>
        <v>0</v>
      </c>
      <c r="AM1085" s="12">
        <f t="shared" si="2569"/>
        <v>0</v>
      </c>
      <c r="AN1085" s="12">
        <f t="shared" si="2472"/>
        <v>4685</v>
      </c>
      <c r="AO1085" s="12">
        <f t="shared" si="2473"/>
        <v>4685</v>
      </c>
      <c r="AP1085" s="12">
        <f t="shared" si="2474"/>
        <v>4685</v>
      </c>
      <c r="AQ1085" s="12">
        <f t="shared" si="2569"/>
        <v>0</v>
      </c>
      <c r="AR1085" s="1"/>
    </row>
    <row r="1086" spans="1:44" ht="47.25" customHeight="1" x14ac:dyDescent="0.25">
      <c r="A1086" s="9" t="s">
        <v>742</v>
      </c>
      <c r="B1086" s="11">
        <v>110</v>
      </c>
      <c r="C1086" s="9" t="s">
        <v>185</v>
      </c>
      <c r="D1086" s="9" t="s">
        <v>192</v>
      </c>
      <c r="E1086" s="13" t="s">
        <v>397</v>
      </c>
      <c r="F1086" s="12">
        <v>4685</v>
      </c>
      <c r="G1086" s="12">
        <v>4685</v>
      </c>
      <c r="H1086" s="12">
        <v>4685</v>
      </c>
      <c r="I1086" s="12"/>
      <c r="J1086" s="12"/>
      <c r="K1086" s="12"/>
      <c r="L1086" s="12">
        <f t="shared" si="2402"/>
        <v>4685</v>
      </c>
      <c r="M1086" s="12">
        <f t="shared" si="2403"/>
        <v>4685</v>
      </c>
      <c r="N1086" s="12">
        <f t="shared" si="2404"/>
        <v>4685</v>
      </c>
      <c r="O1086" s="12"/>
      <c r="P1086" s="12"/>
      <c r="Q1086" s="12"/>
      <c r="R1086" s="12">
        <f t="shared" si="2427"/>
        <v>4685</v>
      </c>
      <c r="S1086" s="12">
        <f t="shared" si="2428"/>
        <v>4685</v>
      </c>
      <c r="T1086" s="12">
        <f t="shared" si="2429"/>
        <v>4685</v>
      </c>
      <c r="U1086" s="12"/>
      <c r="V1086" s="12"/>
      <c r="W1086" s="12">
        <f t="shared" si="2399"/>
        <v>4685</v>
      </c>
      <c r="X1086" s="12">
        <f t="shared" si="2400"/>
        <v>4685</v>
      </c>
      <c r="Y1086" s="12">
        <f t="shared" si="2401"/>
        <v>4685</v>
      </c>
      <c r="Z1086" s="12"/>
      <c r="AA1086" s="12"/>
      <c r="AB1086" s="12"/>
      <c r="AC1086" s="12">
        <f t="shared" si="2546"/>
        <v>4685</v>
      </c>
      <c r="AD1086" s="12">
        <f t="shared" si="2547"/>
        <v>4685</v>
      </c>
      <c r="AE1086" s="12">
        <f t="shared" si="2548"/>
        <v>4685</v>
      </c>
      <c r="AF1086" s="12"/>
      <c r="AG1086" s="12"/>
      <c r="AH1086" s="12">
        <f t="shared" si="2519"/>
        <v>4685</v>
      </c>
      <c r="AI1086" s="12">
        <f t="shared" si="2520"/>
        <v>4685</v>
      </c>
      <c r="AJ1086" s="12">
        <f t="shared" si="2521"/>
        <v>4685</v>
      </c>
      <c r="AK1086" s="12"/>
      <c r="AL1086" s="12"/>
      <c r="AM1086" s="12"/>
      <c r="AN1086" s="12">
        <f t="shared" si="2472"/>
        <v>4685</v>
      </c>
      <c r="AO1086" s="12">
        <f t="shared" si="2473"/>
        <v>4685</v>
      </c>
      <c r="AP1086" s="12">
        <f t="shared" si="2474"/>
        <v>4685</v>
      </c>
      <c r="AQ1086" s="12"/>
      <c r="AR1086" s="1"/>
    </row>
    <row r="1087" spans="1:44" ht="47.25" customHeight="1" x14ac:dyDescent="0.25">
      <c r="A1087" s="9" t="s">
        <v>742</v>
      </c>
      <c r="B1087" s="11">
        <v>200</v>
      </c>
      <c r="C1087" s="9"/>
      <c r="D1087" s="9"/>
      <c r="E1087" s="13" t="s">
        <v>426</v>
      </c>
      <c r="F1087" s="12">
        <f t="shared" ref="F1087:K1088" si="2570">F1088</f>
        <v>1171.4000000000001</v>
      </c>
      <c r="G1087" s="12">
        <f t="shared" si="2570"/>
        <v>1193.9000000000001</v>
      </c>
      <c r="H1087" s="12">
        <f t="shared" si="2570"/>
        <v>1193.9000000000001</v>
      </c>
      <c r="I1087" s="12">
        <f t="shared" si="2570"/>
        <v>0</v>
      </c>
      <c r="J1087" s="12">
        <f t="shared" si="2570"/>
        <v>0</v>
      </c>
      <c r="K1087" s="12">
        <f t="shared" si="2570"/>
        <v>0</v>
      </c>
      <c r="L1087" s="12">
        <f t="shared" si="2402"/>
        <v>1171.4000000000001</v>
      </c>
      <c r="M1087" s="12">
        <f t="shared" si="2403"/>
        <v>1193.9000000000001</v>
      </c>
      <c r="N1087" s="12">
        <f t="shared" si="2404"/>
        <v>1193.9000000000001</v>
      </c>
      <c r="O1087" s="12">
        <f t="shared" ref="O1087:Q1088" si="2571">O1088</f>
        <v>0</v>
      </c>
      <c r="P1087" s="12">
        <f t="shared" si="2571"/>
        <v>0</v>
      </c>
      <c r="Q1087" s="12">
        <f t="shared" si="2571"/>
        <v>0</v>
      </c>
      <c r="R1087" s="12">
        <f t="shared" si="2427"/>
        <v>1171.4000000000001</v>
      </c>
      <c r="S1087" s="12">
        <f t="shared" si="2428"/>
        <v>1193.9000000000001</v>
      </c>
      <c r="T1087" s="12">
        <f t="shared" si="2429"/>
        <v>1193.9000000000001</v>
      </c>
      <c r="U1087" s="12">
        <f t="shared" ref="U1087:V1088" si="2572">U1088</f>
        <v>0</v>
      </c>
      <c r="V1087" s="12">
        <f t="shared" si="2572"/>
        <v>0</v>
      </c>
      <c r="W1087" s="12">
        <f t="shared" ref="W1087:W1165" si="2573">R1087+U1087</f>
        <v>1171.4000000000001</v>
      </c>
      <c r="X1087" s="12">
        <f t="shared" ref="X1087:X1165" si="2574">S1087+V1087</f>
        <v>1193.9000000000001</v>
      </c>
      <c r="Y1087" s="12">
        <f t="shared" ref="Y1087:Y1165" si="2575">T1087</f>
        <v>1193.9000000000001</v>
      </c>
      <c r="Z1087" s="12">
        <f t="shared" ref="Z1087:AB1088" si="2576">Z1088</f>
        <v>0</v>
      </c>
      <c r="AA1087" s="12">
        <f t="shared" si="2576"/>
        <v>0</v>
      </c>
      <c r="AB1087" s="12">
        <f t="shared" si="2576"/>
        <v>0</v>
      </c>
      <c r="AC1087" s="12">
        <f t="shared" si="2546"/>
        <v>1171.4000000000001</v>
      </c>
      <c r="AD1087" s="12">
        <f t="shared" si="2547"/>
        <v>1193.9000000000001</v>
      </c>
      <c r="AE1087" s="12">
        <f t="shared" si="2548"/>
        <v>1193.9000000000001</v>
      </c>
      <c r="AF1087" s="12">
        <f t="shared" ref="AF1087:AG1088" si="2577">AF1088</f>
        <v>0</v>
      </c>
      <c r="AG1087" s="12">
        <f t="shared" si="2577"/>
        <v>0</v>
      </c>
      <c r="AH1087" s="12">
        <f t="shared" si="2519"/>
        <v>1171.4000000000001</v>
      </c>
      <c r="AI1087" s="12">
        <f t="shared" si="2520"/>
        <v>1193.9000000000001</v>
      </c>
      <c r="AJ1087" s="12">
        <f t="shared" si="2521"/>
        <v>1193.9000000000001</v>
      </c>
      <c r="AK1087" s="12">
        <f t="shared" ref="AK1087:AQ1088" si="2578">AK1088</f>
        <v>0</v>
      </c>
      <c r="AL1087" s="12">
        <f t="shared" si="2578"/>
        <v>0</v>
      </c>
      <c r="AM1087" s="12">
        <f t="shared" si="2578"/>
        <v>0</v>
      </c>
      <c r="AN1087" s="12">
        <f t="shared" si="2472"/>
        <v>1171.4000000000001</v>
      </c>
      <c r="AO1087" s="12">
        <f t="shared" si="2473"/>
        <v>1193.9000000000001</v>
      </c>
      <c r="AP1087" s="12">
        <f t="shared" si="2474"/>
        <v>1193.9000000000001</v>
      </c>
      <c r="AQ1087" s="12">
        <f t="shared" si="2578"/>
        <v>0</v>
      </c>
      <c r="AR1087" s="1"/>
    </row>
    <row r="1088" spans="1:44" ht="47.25" customHeight="1" x14ac:dyDescent="0.25">
      <c r="A1088" s="9" t="s">
        <v>742</v>
      </c>
      <c r="B1088" s="11">
        <v>240</v>
      </c>
      <c r="C1088" s="9"/>
      <c r="D1088" s="9"/>
      <c r="E1088" s="13" t="s">
        <v>427</v>
      </c>
      <c r="F1088" s="12">
        <f t="shared" si="2570"/>
        <v>1171.4000000000001</v>
      </c>
      <c r="G1088" s="12">
        <f t="shared" si="2570"/>
        <v>1193.9000000000001</v>
      </c>
      <c r="H1088" s="12">
        <f t="shared" si="2570"/>
        <v>1193.9000000000001</v>
      </c>
      <c r="I1088" s="12">
        <f t="shared" si="2570"/>
        <v>0</v>
      </c>
      <c r="J1088" s="12">
        <f t="shared" si="2570"/>
        <v>0</v>
      </c>
      <c r="K1088" s="12">
        <f t="shared" si="2570"/>
        <v>0</v>
      </c>
      <c r="L1088" s="12">
        <f t="shared" si="2402"/>
        <v>1171.4000000000001</v>
      </c>
      <c r="M1088" s="12">
        <f t="shared" si="2403"/>
        <v>1193.9000000000001</v>
      </c>
      <c r="N1088" s="12">
        <f t="shared" si="2404"/>
        <v>1193.9000000000001</v>
      </c>
      <c r="O1088" s="12">
        <f t="shared" si="2571"/>
        <v>0</v>
      </c>
      <c r="P1088" s="12">
        <f t="shared" si="2571"/>
        <v>0</v>
      </c>
      <c r="Q1088" s="12">
        <f t="shared" si="2571"/>
        <v>0</v>
      </c>
      <c r="R1088" s="12">
        <f t="shared" si="2427"/>
        <v>1171.4000000000001</v>
      </c>
      <c r="S1088" s="12">
        <f t="shared" si="2428"/>
        <v>1193.9000000000001</v>
      </c>
      <c r="T1088" s="12">
        <f t="shared" si="2429"/>
        <v>1193.9000000000001</v>
      </c>
      <c r="U1088" s="12">
        <f t="shared" si="2572"/>
        <v>0</v>
      </c>
      <c r="V1088" s="12">
        <f t="shared" si="2572"/>
        <v>0</v>
      </c>
      <c r="W1088" s="12">
        <f t="shared" si="2573"/>
        <v>1171.4000000000001</v>
      </c>
      <c r="X1088" s="12">
        <f t="shared" si="2574"/>
        <v>1193.9000000000001</v>
      </c>
      <c r="Y1088" s="12">
        <f t="shared" si="2575"/>
        <v>1193.9000000000001</v>
      </c>
      <c r="Z1088" s="12">
        <f t="shared" si="2576"/>
        <v>0</v>
      </c>
      <c r="AA1088" s="12">
        <f t="shared" si="2576"/>
        <v>0</v>
      </c>
      <c r="AB1088" s="12">
        <f t="shared" si="2576"/>
        <v>0</v>
      </c>
      <c r="AC1088" s="12">
        <f t="shared" si="2546"/>
        <v>1171.4000000000001</v>
      </c>
      <c r="AD1088" s="12">
        <f t="shared" si="2547"/>
        <v>1193.9000000000001</v>
      </c>
      <c r="AE1088" s="12">
        <f t="shared" si="2548"/>
        <v>1193.9000000000001</v>
      </c>
      <c r="AF1088" s="12">
        <f t="shared" si="2577"/>
        <v>0</v>
      </c>
      <c r="AG1088" s="12">
        <f t="shared" si="2577"/>
        <v>0</v>
      </c>
      <c r="AH1088" s="12">
        <f t="shared" si="2519"/>
        <v>1171.4000000000001</v>
      </c>
      <c r="AI1088" s="12">
        <f t="shared" si="2520"/>
        <v>1193.9000000000001</v>
      </c>
      <c r="AJ1088" s="12">
        <f t="shared" si="2521"/>
        <v>1193.9000000000001</v>
      </c>
      <c r="AK1088" s="12">
        <f t="shared" si="2578"/>
        <v>0</v>
      </c>
      <c r="AL1088" s="12">
        <f t="shared" si="2578"/>
        <v>0</v>
      </c>
      <c r="AM1088" s="12">
        <f t="shared" si="2578"/>
        <v>0</v>
      </c>
      <c r="AN1088" s="12">
        <f t="shared" si="2472"/>
        <v>1171.4000000000001</v>
      </c>
      <c r="AO1088" s="12">
        <f t="shared" si="2473"/>
        <v>1193.9000000000001</v>
      </c>
      <c r="AP1088" s="12">
        <f t="shared" si="2474"/>
        <v>1193.9000000000001</v>
      </c>
      <c r="AQ1088" s="12">
        <f t="shared" si="2578"/>
        <v>0</v>
      </c>
      <c r="AR1088" s="1"/>
    </row>
    <row r="1089" spans="1:44" ht="47.25" customHeight="1" x14ac:dyDescent="0.25">
      <c r="A1089" s="9" t="s">
        <v>742</v>
      </c>
      <c r="B1089" s="11">
        <v>240</v>
      </c>
      <c r="C1089" s="9" t="s">
        <v>185</v>
      </c>
      <c r="D1089" s="9" t="s">
        <v>192</v>
      </c>
      <c r="E1089" s="13" t="s">
        <v>397</v>
      </c>
      <c r="F1089" s="12">
        <v>1171.4000000000001</v>
      </c>
      <c r="G1089" s="12">
        <v>1193.9000000000001</v>
      </c>
      <c r="H1089" s="12">
        <v>1193.9000000000001</v>
      </c>
      <c r="I1089" s="12"/>
      <c r="J1089" s="12"/>
      <c r="K1089" s="12"/>
      <c r="L1089" s="12">
        <f t="shared" si="2402"/>
        <v>1171.4000000000001</v>
      </c>
      <c r="M1089" s="12">
        <f t="shared" si="2403"/>
        <v>1193.9000000000001</v>
      </c>
      <c r="N1089" s="12">
        <f t="shared" si="2404"/>
        <v>1193.9000000000001</v>
      </c>
      <c r="O1089" s="12"/>
      <c r="P1089" s="12"/>
      <c r="Q1089" s="12"/>
      <c r="R1089" s="12">
        <f t="shared" si="2427"/>
        <v>1171.4000000000001</v>
      </c>
      <c r="S1089" s="12">
        <f t="shared" si="2428"/>
        <v>1193.9000000000001</v>
      </c>
      <c r="T1089" s="12">
        <f t="shared" si="2429"/>
        <v>1193.9000000000001</v>
      </c>
      <c r="U1089" s="12"/>
      <c r="V1089" s="12"/>
      <c r="W1089" s="12">
        <f t="shared" si="2573"/>
        <v>1171.4000000000001</v>
      </c>
      <c r="X1089" s="12">
        <f t="shared" si="2574"/>
        <v>1193.9000000000001</v>
      </c>
      <c r="Y1089" s="12">
        <f t="shared" si="2575"/>
        <v>1193.9000000000001</v>
      </c>
      <c r="Z1089" s="12"/>
      <c r="AA1089" s="12"/>
      <c r="AB1089" s="12"/>
      <c r="AC1089" s="12">
        <f t="shared" si="2546"/>
        <v>1171.4000000000001</v>
      </c>
      <c r="AD1089" s="12">
        <f t="shared" si="2547"/>
        <v>1193.9000000000001</v>
      </c>
      <c r="AE1089" s="12">
        <f t="shared" si="2548"/>
        <v>1193.9000000000001</v>
      </c>
      <c r="AF1089" s="12"/>
      <c r="AG1089" s="12"/>
      <c r="AH1089" s="12">
        <f t="shared" si="2519"/>
        <v>1171.4000000000001</v>
      </c>
      <c r="AI1089" s="12">
        <f t="shared" si="2520"/>
        <v>1193.9000000000001</v>
      </c>
      <c r="AJ1089" s="12">
        <f t="shared" si="2521"/>
        <v>1193.9000000000001</v>
      </c>
      <c r="AK1089" s="12"/>
      <c r="AL1089" s="12"/>
      <c r="AM1089" s="12"/>
      <c r="AN1089" s="12">
        <f t="shared" si="2472"/>
        <v>1171.4000000000001</v>
      </c>
      <c r="AO1089" s="12">
        <f t="shared" si="2473"/>
        <v>1193.9000000000001</v>
      </c>
      <c r="AP1089" s="12">
        <f t="shared" si="2474"/>
        <v>1193.9000000000001</v>
      </c>
      <c r="AQ1089" s="12"/>
      <c r="AR1089" s="1"/>
    </row>
    <row r="1090" spans="1:44" s="26" customFormat="1" ht="47.25" customHeight="1" x14ac:dyDescent="0.25">
      <c r="A1090" s="27" t="s">
        <v>286</v>
      </c>
      <c r="B1090" s="28"/>
      <c r="C1090" s="27"/>
      <c r="D1090" s="27"/>
      <c r="E1090" s="23" t="s">
        <v>527</v>
      </c>
      <c r="F1090" s="29">
        <f t="shared" ref="F1090:K1090" si="2579">F1091+F1096+F1104+F1183</f>
        <v>13948.9</v>
      </c>
      <c r="G1090" s="29">
        <f t="shared" si="2579"/>
        <v>15447.599999999999</v>
      </c>
      <c r="H1090" s="29">
        <f t="shared" si="2579"/>
        <v>14506.2</v>
      </c>
      <c r="I1090" s="29">
        <f t="shared" si="2579"/>
        <v>0</v>
      </c>
      <c r="J1090" s="29">
        <f t="shared" si="2579"/>
        <v>0</v>
      </c>
      <c r="K1090" s="29">
        <f t="shared" si="2579"/>
        <v>0</v>
      </c>
      <c r="L1090" s="29">
        <f t="shared" si="2402"/>
        <v>13948.9</v>
      </c>
      <c r="M1090" s="29">
        <f t="shared" si="2403"/>
        <v>15447.599999999999</v>
      </c>
      <c r="N1090" s="29">
        <f t="shared" si="2404"/>
        <v>14506.2</v>
      </c>
      <c r="O1090" s="29">
        <f>O1091+O1096+O1104+O1183</f>
        <v>1777.7729999999999</v>
      </c>
      <c r="P1090" s="29">
        <f>P1091+P1096+P1104+P1183</f>
        <v>0</v>
      </c>
      <c r="Q1090" s="29">
        <f>Q1091+Q1096+Q1104+Q1183</f>
        <v>0</v>
      </c>
      <c r="R1090" s="12">
        <f t="shared" si="2427"/>
        <v>15726.672999999999</v>
      </c>
      <c r="S1090" s="12">
        <f t="shared" si="2428"/>
        <v>15447.599999999999</v>
      </c>
      <c r="T1090" s="12">
        <f t="shared" si="2429"/>
        <v>14506.2</v>
      </c>
      <c r="U1090" s="29">
        <f t="shared" ref="U1090:V1090" si="2580">U1091+U1096+U1104+U1183</f>
        <v>-540.80200000000002</v>
      </c>
      <c r="V1090" s="29">
        <f t="shared" si="2580"/>
        <v>0</v>
      </c>
      <c r="W1090" s="12">
        <f t="shared" si="2573"/>
        <v>15185.870999999999</v>
      </c>
      <c r="X1090" s="12">
        <f t="shared" si="2574"/>
        <v>15447.599999999999</v>
      </c>
      <c r="Y1090" s="12">
        <f t="shared" si="2575"/>
        <v>14506.2</v>
      </c>
      <c r="Z1090" s="29">
        <f t="shared" ref="Z1090:AB1090" si="2581">Z1091+Z1096+Z1104+Z1183</f>
        <v>-636.21100000000013</v>
      </c>
      <c r="AA1090" s="29">
        <f t="shared" si="2581"/>
        <v>0</v>
      </c>
      <c r="AB1090" s="29">
        <f t="shared" si="2581"/>
        <v>0</v>
      </c>
      <c r="AC1090" s="12">
        <f t="shared" si="2546"/>
        <v>14549.66</v>
      </c>
      <c r="AD1090" s="12">
        <f t="shared" si="2547"/>
        <v>15447.599999999999</v>
      </c>
      <c r="AE1090" s="12">
        <f t="shared" si="2548"/>
        <v>14506.2</v>
      </c>
      <c r="AF1090" s="29">
        <f t="shared" ref="AF1090:AG1090" si="2582">AF1091+AF1096+AF1104+AF1183</f>
        <v>0</v>
      </c>
      <c r="AG1090" s="29">
        <f t="shared" si="2582"/>
        <v>0</v>
      </c>
      <c r="AH1090" s="29">
        <f t="shared" si="2519"/>
        <v>14549.66</v>
      </c>
      <c r="AI1090" s="29">
        <f t="shared" si="2520"/>
        <v>15447.599999999999</v>
      </c>
      <c r="AJ1090" s="29">
        <f t="shared" si="2521"/>
        <v>14506.2</v>
      </c>
      <c r="AK1090" s="29">
        <f>AK1091+AK1096+AK1104+AK1183</f>
        <v>1465.347</v>
      </c>
      <c r="AL1090" s="29">
        <f>AL1091+AL1096+AL1104+AL1183</f>
        <v>0</v>
      </c>
      <c r="AM1090" s="29">
        <f>AM1091+AM1096+AM1104+AM1183</f>
        <v>0</v>
      </c>
      <c r="AN1090" s="29">
        <f t="shared" si="2472"/>
        <v>16015.007</v>
      </c>
      <c r="AO1090" s="29">
        <f t="shared" si="2473"/>
        <v>15447.599999999999</v>
      </c>
      <c r="AP1090" s="29">
        <f t="shared" si="2474"/>
        <v>14506.2</v>
      </c>
      <c r="AQ1090" s="29">
        <f>AQ1091+AQ1096+AQ1104+AQ1183</f>
        <v>0</v>
      </c>
      <c r="AR1090" s="25"/>
    </row>
    <row r="1091" spans="1:44" ht="47.25" customHeight="1" x14ac:dyDescent="0.25">
      <c r="A1091" s="9" t="s">
        <v>287</v>
      </c>
      <c r="B1091" s="11"/>
      <c r="C1091" s="9"/>
      <c r="D1091" s="9"/>
      <c r="E1091" s="13" t="s">
        <v>528</v>
      </c>
      <c r="F1091" s="12">
        <f t="shared" ref="F1091:K1094" si="2583">F1092</f>
        <v>1249.0999999999999</v>
      </c>
      <c r="G1091" s="12">
        <f t="shared" si="2583"/>
        <v>1249.0999999999999</v>
      </c>
      <c r="H1091" s="12">
        <f t="shared" si="2583"/>
        <v>1249.0999999999999</v>
      </c>
      <c r="I1091" s="12">
        <f t="shared" si="2583"/>
        <v>0</v>
      </c>
      <c r="J1091" s="12">
        <f t="shared" si="2583"/>
        <v>0</v>
      </c>
      <c r="K1091" s="12">
        <f t="shared" si="2583"/>
        <v>0</v>
      </c>
      <c r="L1091" s="12">
        <f t="shared" si="2402"/>
        <v>1249.0999999999999</v>
      </c>
      <c r="M1091" s="12">
        <f t="shared" si="2403"/>
        <v>1249.0999999999999</v>
      </c>
      <c r="N1091" s="12">
        <f t="shared" si="2404"/>
        <v>1249.0999999999999</v>
      </c>
      <c r="O1091" s="12">
        <f t="shared" ref="O1091:Q1094" si="2584">O1092</f>
        <v>0</v>
      </c>
      <c r="P1091" s="12">
        <f t="shared" si="2584"/>
        <v>0</v>
      </c>
      <c r="Q1091" s="12">
        <f t="shared" si="2584"/>
        <v>0</v>
      </c>
      <c r="R1091" s="12">
        <f t="shared" si="2427"/>
        <v>1249.0999999999999</v>
      </c>
      <c r="S1091" s="12">
        <f t="shared" si="2428"/>
        <v>1249.0999999999999</v>
      </c>
      <c r="T1091" s="12">
        <f t="shared" si="2429"/>
        <v>1249.0999999999999</v>
      </c>
      <c r="U1091" s="12">
        <f t="shared" ref="U1091:V1094" si="2585">U1092</f>
        <v>0</v>
      </c>
      <c r="V1091" s="12">
        <f t="shared" si="2585"/>
        <v>0</v>
      </c>
      <c r="W1091" s="12">
        <f t="shared" si="2573"/>
        <v>1249.0999999999999</v>
      </c>
      <c r="X1091" s="12">
        <f t="shared" si="2574"/>
        <v>1249.0999999999999</v>
      </c>
      <c r="Y1091" s="12">
        <f t="shared" si="2575"/>
        <v>1249.0999999999999</v>
      </c>
      <c r="Z1091" s="12">
        <f t="shared" ref="Z1091:AB1094" si="2586">Z1092</f>
        <v>0</v>
      </c>
      <c r="AA1091" s="12">
        <f t="shared" si="2586"/>
        <v>0</v>
      </c>
      <c r="AB1091" s="12">
        <f t="shared" si="2586"/>
        <v>0</v>
      </c>
      <c r="AC1091" s="12">
        <f t="shared" si="2546"/>
        <v>1249.0999999999999</v>
      </c>
      <c r="AD1091" s="12">
        <f t="shared" si="2547"/>
        <v>1249.0999999999999</v>
      </c>
      <c r="AE1091" s="12">
        <f t="shared" si="2548"/>
        <v>1249.0999999999999</v>
      </c>
      <c r="AF1091" s="12">
        <f t="shared" ref="AF1091:AG1094" si="2587">AF1092</f>
        <v>0</v>
      </c>
      <c r="AG1091" s="12">
        <f t="shared" si="2587"/>
        <v>0</v>
      </c>
      <c r="AH1091" s="12">
        <f t="shared" si="2519"/>
        <v>1249.0999999999999</v>
      </c>
      <c r="AI1091" s="12">
        <f t="shared" si="2520"/>
        <v>1249.0999999999999</v>
      </c>
      <c r="AJ1091" s="12">
        <f t="shared" si="2521"/>
        <v>1249.0999999999999</v>
      </c>
      <c r="AK1091" s="12">
        <f t="shared" ref="AK1091:AQ1094" si="2588">AK1092</f>
        <v>0</v>
      </c>
      <c r="AL1091" s="12">
        <f t="shared" si="2588"/>
        <v>0</v>
      </c>
      <c r="AM1091" s="12">
        <f t="shared" si="2588"/>
        <v>0</v>
      </c>
      <c r="AN1091" s="12">
        <f t="shared" si="2472"/>
        <v>1249.0999999999999</v>
      </c>
      <c r="AO1091" s="12">
        <f t="shared" si="2473"/>
        <v>1249.0999999999999</v>
      </c>
      <c r="AP1091" s="12">
        <f t="shared" si="2474"/>
        <v>1249.0999999999999</v>
      </c>
      <c r="AQ1091" s="12">
        <f t="shared" si="2588"/>
        <v>0</v>
      </c>
      <c r="AR1091" s="1"/>
    </row>
    <row r="1092" spans="1:44" ht="47.25" customHeight="1" x14ac:dyDescent="0.25">
      <c r="A1092" s="9" t="s">
        <v>145</v>
      </c>
      <c r="B1092" s="11"/>
      <c r="C1092" s="9"/>
      <c r="D1092" s="9"/>
      <c r="E1092" s="13" t="s">
        <v>529</v>
      </c>
      <c r="F1092" s="12">
        <f t="shared" si="2583"/>
        <v>1249.0999999999999</v>
      </c>
      <c r="G1092" s="12">
        <f t="shared" si="2583"/>
        <v>1249.0999999999999</v>
      </c>
      <c r="H1092" s="12">
        <f t="shared" si="2583"/>
        <v>1249.0999999999999</v>
      </c>
      <c r="I1092" s="12">
        <f t="shared" si="2583"/>
        <v>0</v>
      </c>
      <c r="J1092" s="12">
        <f t="shared" si="2583"/>
        <v>0</v>
      </c>
      <c r="K1092" s="12">
        <f t="shared" si="2583"/>
        <v>0</v>
      </c>
      <c r="L1092" s="12">
        <f t="shared" si="2402"/>
        <v>1249.0999999999999</v>
      </c>
      <c r="M1092" s="12">
        <f t="shared" si="2403"/>
        <v>1249.0999999999999</v>
      </c>
      <c r="N1092" s="12">
        <f t="shared" si="2404"/>
        <v>1249.0999999999999</v>
      </c>
      <c r="O1092" s="12">
        <f t="shared" si="2584"/>
        <v>0</v>
      </c>
      <c r="P1092" s="12">
        <f t="shared" si="2584"/>
        <v>0</v>
      </c>
      <c r="Q1092" s="12">
        <f t="shared" si="2584"/>
        <v>0</v>
      </c>
      <c r="R1092" s="12">
        <f t="shared" si="2427"/>
        <v>1249.0999999999999</v>
      </c>
      <c r="S1092" s="12">
        <f t="shared" si="2428"/>
        <v>1249.0999999999999</v>
      </c>
      <c r="T1092" s="12">
        <f t="shared" si="2429"/>
        <v>1249.0999999999999</v>
      </c>
      <c r="U1092" s="12">
        <f t="shared" si="2585"/>
        <v>0</v>
      </c>
      <c r="V1092" s="12">
        <f t="shared" si="2585"/>
        <v>0</v>
      </c>
      <c r="W1092" s="12">
        <f t="shared" si="2573"/>
        <v>1249.0999999999999</v>
      </c>
      <c r="X1092" s="12">
        <f t="shared" si="2574"/>
        <v>1249.0999999999999</v>
      </c>
      <c r="Y1092" s="12">
        <f t="shared" si="2575"/>
        <v>1249.0999999999999</v>
      </c>
      <c r="Z1092" s="12">
        <f t="shared" si="2586"/>
        <v>0</v>
      </c>
      <c r="AA1092" s="12">
        <f t="shared" si="2586"/>
        <v>0</v>
      </c>
      <c r="AB1092" s="12">
        <f t="shared" si="2586"/>
        <v>0</v>
      </c>
      <c r="AC1092" s="12">
        <f t="shared" si="2546"/>
        <v>1249.0999999999999</v>
      </c>
      <c r="AD1092" s="12">
        <f t="shared" si="2547"/>
        <v>1249.0999999999999</v>
      </c>
      <c r="AE1092" s="12">
        <f t="shared" si="2548"/>
        <v>1249.0999999999999</v>
      </c>
      <c r="AF1092" s="12">
        <f t="shared" si="2587"/>
        <v>0</v>
      </c>
      <c r="AG1092" s="12">
        <f t="shared" si="2587"/>
        <v>0</v>
      </c>
      <c r="AH1092" s="12">
        <f t="shared" si="2519"/>
        <v>1249.0999999999999</v>
      </c>
      <c r="AI1092" s="12">
        <f t="shared" si="2520"/>
        <v>1249.0999999999999</v>
      </c>
      <c r="AJ1092" s="12">
        <f t="shared" si="2521"/>
        <v>1249.0999999999999</v>
      </c>
      <c r="AK1092" s="12">
        <f t="shared" si="2588"/>
        <v>0</v>
      </c>
      <c r="AL1092" s="12">
        <f t="shared" si="2588"/>
        <v>0</v>
      </c>
      <c r="AM1092" s="12">
        <f t="shared" si="2588"/>
        <v>0</v>
      </c>
      <c r="AN1092" s="12">
        <f t="shared" si="2472"/>
        <v>1249.0999999999999</v>
      </c>
      <c r="AO1092" s="12">
        <f t="shared" si="2473"/>
        <v>1249.0999999999999</v>
      </c>
      <c r="AP1092" s="12">
        <f t="shared" si="2474"/>
        <v>1249.0999999999999</v>
      </c>
      <c r="AQ1092" s="12">
        <f t="shared" si="2588"/>
        <v>0</v>
      </c>
      <c r="AR1092" s="1"/>
    </row>
    <row r="1093" spans="1:44" ht="47.25" customHeight="1" x14ac:dyDescent="0.25">
      <c r="A1093" s="9" t="s">
        <v>145</v>
      </c>
      <c r="B1093" s="11">
        <v>200</v>
      </c>
      <c r="C1093" s="9"/>
      <c r="D1093" s="9"/>
      <c r="E1093" s="13" t="s">
        <v>426</v>
      </c>
      <c r="F1093" s="12">
        <f t="shared" si="2583"/>
        <v>1249.0999999999999</v>
      </c>
      <c r="G1093" s="12">
        <f t="shared" si="2583"/>
        <v>1249.0999999999999</v>
      </c>
      <c r="H1093" s="12">
        <f t="shared" si="2583"/>
        <v>1249.0999999999999</v>
      </c>
      <c r="I1093" s="12">
        <f t="shared" si="2583"/>
        <v>0</v>
      </c>
      <c r="J1093" s="12">
        <f t="shared" si="2583"/>
        <v>0</v>
      </c>
      <c r="K1093" s="12">
        <f t="shared" si="2583"/>
        <v>0</v>
      </c>
      <c r="L1093" s="12">
        <f t="shared" ref="L1093:L1190" si="2589">F1093+I1093</f>
        <v>1249.0999999999999</v>
      </c>
      <c r="M1093" s="12">
        <f t="shared" ref="M1093:M1190" si="2590">G1093+J1093</f>
        <v>1249.0999999999999</v>
      </c>
      <c r="N1093" s="12">
        <f t="shared" ref="N1093:N1190" si="2591">H1093+K1093</f>
        <v>1249.0999999999999</v>
      </c>
      <c r="O1093" s="12">
        <f t="shared" si="2584"/>
        <v>0</v>
      </c>
      <c r="P1093" s="12">
        <f t="shared" si="2584"/>
        <v>0</v>
      </c>
      <c r="Q1093" s="12">
        <f t="shared" si="2584"/>
        <v>0</v>
      </c>
      <c r="R1093" s="12">
        <f t="shared" si="2427"/>
        <v>1249.0999999999999</v>
      </c>
      <c r="S1093" s="12">
        <f t="shared" si="2428"/>
        <v>1249.0999999999999</v>
      </c>
      <c r="T1093" s="12">
        <f t="shared" si="2429"/>
        <v>1249.0999999999999</v>
      </c>
      <c r="U1093" s="12">
        <f t="shared" si="2585"/>
        <v>0</v>
      </c>
      <c r="V1093" s="12">
        <f t="shared" si="2585"/>
        <v>0</v>
      </c>
      <c r="W1093" s="12">
        <f t="shared" si="2573"/>
        <v>1249.0999999999999</v>
      </c>
      <c r="X1093" s="12">
        <f t="shared" si="2574"/>
        <v>1249.0999999999999</v>
      </c>
      <c r="Y1093" s="12">
        <f t="shared" si="2575"/>
        <v>1249.0999999999999</v>
      </c>
      <c r="Z1093" s="12">
        <f t="shared" si="2586"/>
        <v>0</v>
      </c>
      <c r="AA1093" s="12">
        <f t="shared" si="2586"/>
        <v>0</v>
      </c>
      <c r="AB1093" s="12">
        <f t="shared" si="2586"/>
        <v>0</v>
      </c>
      <c r="AC1093" s="12">
        <f t="shared" si="2546"/>
        <v>1249.0999999999999</v>
      </c>
      <c r="AD1093" s="12">
        <f t="shared" si="2547"/>
        <v>1249.0999999999999</v>
      </c>
      <c r="AE1093" s="12">
        <f t="shared" si="2548"/>
        <v>1249.0999999999999</v>
      </c>
      <c r="AF1093" s="12">
        <f t="shared" si="2587"/>
        <v>0</v>
      </c>
      <c r="AG1093" s="12">
        <f t="shared" si="2587"/>
        <v>0</v>
      </c>
      <c r="AH1093" s="12">
        <f t="shared" si="2519"/>
        <v>1249.0999999999999</v>
      </c>
      <c r="AI1093" s="12">
        <f t="shared" si="2520"/>
        <v>1249.0999999999999</v>
      </c>
      <c r="AJ1093" s="12">
        <f t="shared" si="2521"/>
        <v>1249.0999999999999</v>
      </c>
      <c r="AK1093" s="12">
        <f t="shared" si="2588"/>
        <v>0</v>
      </c>
      <c r="AL1093" s="12">
        <f t="shared" si="2588"/>
        <v>0</v>
      </c>
      <c r="AM1093" s="12">
        <f t="shared" si="2588"/>
        <v>0</v>
      </c>
      <c r="AN1093" s="12">
        <f t="shared" si="2472"/>
        <v>1249.0999999999999</v>
      </c>
      <c r="AO1093" s="12">
        <f t="shared" si="2473"/>
        <v>1249.0999999999999</v>
      </c>
      <c r="AP1093" s="12">
        <f t="shared" si="2474"/>
        <v>1249.0999999999999</v>
      </c>
      <c r="AQ1093" s="12">
        <f t="shared" si="2588"/>
        <v>0</v>
      </c>
      <c r="AR1093" s="1"/>
    </row>
    <row r="1094" spans="1:44" ht="47.25" customHeight="1" x14ac:dyDescent="0.25">
      <c r="A1094" s="9" t="s">
        <v>145</v>
      </c>
      <c r="B1094" s="11">
        <v>240</v>
      </c>
      <c r="C1094" s="9"/>
      <c r="D1094" s="9"/>
      <c r="E1094" s="13" t="s">
        <v>427</v>
      </c>
      <c r="F1094" s="12">
        <f t="shared" si="2583"/>
        <v>1249.0999999999999</v>
      </c>
      <c r="G1094" s="12">
        <f t="shared" si="2583"/>
        <v>1249.0999999999999</v>
      </c>
      <c r="H1094" s="12">
        <f t="shared" si="2583"/>
        <v>1249.0999999999999</v>
      </c>
      <c r="I1094" s="12">
        <f t="shared" si="2583"/>
        <v>0</v>
      </c>
      <c r="J1094" s="12">
        <f t="shared" si="2583"/>
        <v>0</v>
      </c>
      <c r="K1094" s="12">
        <f t="shared" si="2583"/>
        <v>0</v>
      </c>
      <c r="L1094" s="12">
        <f t="shared" si="2589"/>
        <v>1249.0999999999999</v>
      </c>
      <c r="M1094" s="12">
        <f t="shared" si="2590"/>
        <v>1249.0999999999999</v>
      </c>
      <c r="N1094" s="12">
        <f t="shared" si="2591"/>
        <v>1249.0999999999999</v>
      </c>
      <c r="O1094" s="12">
        <f t="shared" si="2584"/>
        <v>0</v>
      </c>
      <c r="P1094" s="12">
        <f t="shared" si="2584"/>
        <v>0</v>
      </c>
      <c r="Q1094" s="12">
        <f t="shared" si="2584"/>
        <v>0</v>
      </c>
      <c r="R1094" s="12">
        <f t="shared" si="2427"/>
        <v>1249.0999999999999</v>
      </c>
      <c r="S1094" s="12">
        <f t="shared" si="2428"/>
        <v>1249.0999999999999</v>
      </c>
      <c r="T1094" s="12">
        <f t="shared" si="2429"/>
        <v>1249.0999999999999</v>
      </c>
      <c r="U1094" s="12">
        <f t="shared" si="2585"/>
        <v>0</v>
      </c>
      <c r="V1094" s="12">
        <f t="shared" si="2585"/>
        <v>0</v>
      </c>
      <c r="W1094" s="12">
        <f t="shared" si="2573"/>
        <v>1249.0999999999999</v>
      </c>
      <c r="X1094" s="12">
        <f t="shared" si="2574"/>
        <v>1249.0999999999999</v>
      </c>
      <c r="Y1094" s="12">
        <f t="shared" si="2575"/>
        <v>1249.0999999999999</v>
      </c>
      <c r="Z1094" s="12">
        <f t="shared" si="2586"/>
        <v>0</v>
      </c>
      <c r="AA1094" s="12">
        <f t="shared" si="2586"/>
        <v>0</v>
      </c>
      <c r="AB1094" s="12">
        <f t="shared" si="2586"/>
        <v>0</v>
      </c>
      <c r="AC1094" s="12">
        <f t="shared" si="2546"/>
        <v>1249.0999999999999</v>
      </c>
      <c r="AD1094" s="12">
        <f t="shared" si="2547"/>
        <v>1249.0999999999999</v>
      </c>
      <c r="AE1094" s="12">
        <f t="shared" si="2548"/>
        <v>1249.0999999999999</v>
      </c>
      <c r="AF1094" s="12">
        <f t="shared" si="2587"/>
        <v>0</v>
      </c>
      <c r="AG1094" s="12">
        <f t="shared" si="2587"/>
        <v>0</v>
      </c>
      <c r="AH1094" s="12">
        <f t="shared" si="2519"/>
        <v>1249.0999999999999</v>
      </c>
      <c r="AI1094" s="12">
        <f t="shared" si="2520"/>
        <v>1249.0999999999999</v>
      </c>
      <c r="AJ1094" s="12">
        <f t="shared" si="2521"/>
        <v>1249.0999999999999</v>
      </c>
      <c r="AK1094" s="12">
        <f t="shared" si="2588"/>
        <v>0</v>
      </c>
      <c r="AL1094" s="12">
        <f t="shared" si="2588"/>
        <v>0</v>
      </c>
      <c r="AM1094" s="12">
        <f t="shared" si="2588"/>
        <v>0</v>
      </c>
      <c r="AN1094" s="12">
        <f t="shared" si="2472"/>
        <v>1249.0999999999999</v>
      </c>
      <c r="AO1094" s="12">
        <f t="shared" si="2473"/>
        <v>1249.0999999999999</v>
      </c>
      <c r="AP1094" s="12">
        <f t="shared" si="2474"/>
        <v>1249.0999999999999</v>
      </c>
      <c r="AQ1094" s="12">
        <f t="shared" si="2588"/>
        <v>0</v>
      </c>
      <c r="AR1094" s="1"/>
    </row>
    <row r="1095" spans="1:44" ht="47.25" customHeight="1" x14ac:dyDescent="0.25">
      <c r="A1095" s="9" t="s">
        <v>145</v>
      </c>
      <c r="B1095" s="11">
        <v>240</v>
      </c>
      <c r="C1095" s="9" t="s">
        <v>185</v>
      </c>
      <c r="D1095" s="9" t="s">
        <v>193</v>
      </c>
      <c r="E1095" s="13" t="s">
        <v>398</v>
      </c>
      <c r="F1095" s="12">
        <v>1249.0999999999999</v>
      </c>
      <c r="G1095" s="12">
        <v>1249.0999999999999</v>
      </c>
      <c r="H1095" s="12">
        <v>1249.0999999999999</v>
      </c>
      <c r="I1095" s="12"/>
      <c r="J1095" s="12"/>
      <c r="K1095" s="12"/>
      <c r="L1095" s="12">
        <f t="shared" si="2589"/>
        <v>1249.0999999999999</v>
      </c>
      <c r="M1095" s="12">
        <f t="shared" si="2590"/>
        <v>1249.0999999999999</v>
      </c>
      <c r="N1095" s="12">
        <f t="shared" si="2591"/>
        <v>1249.0999999999999</v>
      </c>
      <c r="O1095" s="12"/>
      <c r="P1095" s="12"/>
      <c r="Q1095" s="12"/>
      <c r="R1095" s="12">
        <f t="shared" ref="R1095:R1176" si="2592">L1095+O1095</f>
        <v>1249.0999999999999</v>
      </c>
      <c r="S1095" s="12">
        <f t="shared" ref="S1095:S1176" si="2593">M1095+P1095</f>
        <v>1249.0999999999999</v>
      </c>
      <c r="T1095" s="12">
        <f t="shared" ref="T1095:T1176" si="2594">N1095+Q1095</f>
        <v>1249.0999999999999</v>
      </c>
      <c r="U1095" s="12"/>
      <c r="V1095" s="12"/>
      <c r="W1095" s="12">
        <f t="shared" si="2573"/>
        <v>1249.0999999999999</v>
      </c>
      <c r="X1095" s="12">
        <f t="shared" si="2574"/>
        <v>1249.0999999999999</v>
      </c>
      <c r="Y1095" s="12">
        <f t="shared" si="2575"/>
        <v>1249.0999999999999</v>
      </c>
      <c r="Z1095" s="12"/>
      <c r="AA1095" s="12"/>
      <c r="AB1095" s="12"/>
      <c r="AC1095" s="12">
        <f t="shared" si="2546"/>
        <v>1249.0999999999999</v>
      </c>
      <c r="AD1095" s="12">
        <f t="shared" si="2547"/>
        <v>1249.0999999999999</v>
      </c>
      <c r="AE1095" s="12">
        <f t="shared" si="2548"/>
        <v>1249.0999999999999</v>
      </c>
      <c r="AF1095" s="12"/>
      <c r="AG1095" s="12"/>
      <c r="AH1095" s="12">
        <f t="shared" si="2519"/>
        <v>1249.0999999999999</v>
      </c>
      <c r="AI1095" s="12">
        <f t="shared" si="2520"/>
        <v>1249.0999999999999</v>
      </c>
      <c r="AJ1095" s="12">
        <f t="shared" si="2521"/>
        <v>1249.0999999999999</v>
      </c>
      <c r="AK1095" s="12"/>
      <c r="AL1095" s="12"/>
      <c r="AM1095" s="12"/>
      <c r="AN1095" s="12">
        <f t="shared" si="2472"/>
        <v>1249.0999999999999</v>
      </c>
      <c r="AO1095" s="12">
        <f t="shared" si="2473"/>
        <v>1249.0999999999999</v>
      </c>
      <c r="AP1095" s="12">
        <f t="shared" si="2474"/>
        <v>1249.0999999999999</v>
      </c>
      <c r="AQ1095" s="12"/>
      <c r="AR1095" s="1"/>
    </row>
    <row r="1096" spans="1:44" ht="47.25" customHeight="1" x14ac:dyDescent="0.25">
      <c r="A1096" s="9" t="s">
        <v>288</v>
      </c>
      <c r="B1096" s="11"/>
      <c r="C1096" s="9"/>
      <c r="D1096" s="9"/>
      <c r="E1096" s="13" t="s">
        <v>836</v>
      </c>
      <c r="F1096" s="12">
        <f t="shared" ref="F1096:K1096" si="2595">F1097</f>
        <v>5372.3</v>
      </c>
      <c r="G1096" s="12">
        <f t="shared" si="2595"/>
        <v>3461.9</v>
      </c>
      <c r="H1096" s="12">
        <f t="shared" si="2595"/>
        <v>2416.1</v>
      </c>
      <c r="I1096" s="12">
        <f t="shared" si="2595"/>
        <v>0</v>
      </c>
      <c r="J1096" s="12">
        <f t="shared" si="2595"/>
        <v>0</v>
      </c>
      <c r="K1096" s="12">
        <f t="shared" si="2595"/>
        <v>0</v>
      </c>
      <c r="L1096" s="12">
        <f t="shared" si="2589"/>
        <v>5372.3</v>
      </c>
      <c r="M1096" s="12">
        <f t="shared" si="2590"/>
        <v>3461.9</v>
      </c>
      <c r="N1096" s="12">
        <f t="shared" si="2591"/>
        <v>2416.1</v>
      </c>
      <c r="O1096" s="12">
        <f t="shared" ref="O1096:Q1096" si="2596">O1097</f>
        <v>0</v>
      </c>
      <c r="P1096" s="12">
        <f t="shared" si="2596"/>
        <v>0</v>
      </c>
      <c r="Q1096" s="12">
        <f t="shared" si="2596"/>
        <v>0</v>
      </c>
      <c r="R1096" s="12">
        <f t="shared" si="2592"/>
        <v>5372.3</v>
      </c>
      <c r="S1096" s="12">
        <f t="shared" si="2593"/>
        <v>3461.9</v>
      </c>
      <c r="T1096" s="12">
        <f t="shared" si="2594"/>
        <v>2416.1</v>
      </c>
      <c r="U1096" s="12">
        <f t="shared" ref="U1096:V1096" si="2597">U1097</f>
        <v>0</v>
      </c>
      <c r="V1096" s="12">
        <f t="shared" si="2597"/>
        <v>0</v>
      </c>
      <c r="W1096" s="12">
        <f t="shared" si="2573"/>
        <v>5372.3</v>
      </c>
      <c r="X1096" s="12">
        <f t="shared" si="2574"/>
        <v>3461.9</v>
      </c>
      <c r="Y1096" s="12">
        <f t="shared" si="2575"/>
        <v>2416.1</v>
      </c>
      <c r="Z1096" s="12">
        <f t="shared" ref="Z1096:AB1096" si="2598">Z1097</f>
        <v>-767.71100000000013</v>
      </c>
      <c r="AA1096" s="12">
        <f t="shared" si="2598"/>
        <v>0</v>
      </c>
      <c r="AB1096" s="12">
        <f t="shared" si="2598"/>
        <v>0</v>
      </c>
      <c r="AC1096" s="12">
        <f t="shared" si="2546"/>
        <v>4604.5889999999999</v>
      </c>
      <c r="AD1096" s="12">
        <f t="shared" si="2547"/>
        <v>3461.9</v>
      </c>
      <c r="AE1096" s="12">
        <f t="shared" si="2548"/>
        <v>2416.1</v>
      </c>
      <c r="AF1096" s="12">
        <f t="shared" ref="AF1096:AG1096" si="2599">AF1097</f>
        <v>0</v>
      </c>
      <c r="AG1096" s="12">
        <f t="shared" si="2599"/>
        <v>0</v>
      </c>
      <c r="AH1096" s="12">
        <f t="shared" si="2519"/>
        <v>4604.5889999999999</v>
      </c>
      <c r="AI1096" s="12">
        <f t="shared" si="2520"/>
        <v>3461.9</v>
      </c>
      <c r="AJ1096" s="12">
        <f t="shared" si="2521"/>
        <v>2416.1</v>
      </c>
      <c r="AK1096" s="12">
        <f t="shared" ref="AK1096:AQ1096" si="2600">AK1097</f>
        <v>1236.6510000000001</v>
      </c>
      <c r="AL1096" s="12">
        <f t="shared" si="2600"/>
        <v>0</v>
      </c>
      <c r="AM1096" s="12">
        <f t="shared" si="2600"/>
        <v>0</v>
      </c>
      <c r="AN1096" s="12">
        <f t="shared" si="2472"/>
        <v>5841.24</v>
      </c>
      <c r="AO1096" s="12">
        <f t="shared" si="2473"/>
        <v>3461.9</v>
      </c>
      <c r="AP1096" s="12">
        <f t="shared" si="2474"/>
        <v>2416.1</v>
      </c>
      <c r="AQ1096" s="12">
        <f t="shared" si="2600"/>
        <v>0</v>
      </c>
      <c r="AR1096" s="1"/>
    </row>
    <row r="1097" spans="1:44" ht="63" customHeight="1" x14ac:dyDescent="0.25">
      <c r="A1097" s="9" t="s">
        <v>146</v>
      </c>
      <c r="B1097" s="11"/>
      <c r="C1097" s="9"/>
      <c r="D1097" s="9"/>
      <c r="E1097" s="13" t="s">
        <v>1334</v>
      </c>
      <c r="F1097" s="12">
        <f t="shared" ref="F1097:K1097" si="2601">F1098+F1101</f>
        <v>5372.3</v>
      </c>
      <c r="G1097" s="12">
        <f t="shared" si="2601"/>
        <v>3461.9</v>
      </c>
      <c r="H1097" s="12">
        <f t="shared" si="2601"/>
        <v>2416.1</v>
      </c>
      <c r="I1097" s="12">
        <f t="shared" si="2601"/>
        <v>0</v>
      </c>
      <c r="J1097" s="12">
        <f t="shared" si="2601"/>
        <v>0</v>
      </c>
      <c r="K1097" s="12">
        <f t="shared" si="2601"/>
        <v>0</v>
      </c>
      <c r="L1097" s="12">
        <f t="shared" si="2589"/>
        <v>5372.3</v>
      </c>
      <c r="M1097" s="12">
        <f t="shared" si="2590"/>
        <v>3461.9</v>
      </c>
      <c r="N1097" s="12">
        <f t="shared" si="2591"/>
        <v>2416.1</v>
      </c>
      <c r="O1097" s="12">
        <f t="shared" ref="O1097:Q1097" si="2602">O1098+O1101</f>
        <v>0</v>
      </c>
      <c r="P1097" s="12">
        <f t="shared" si="2602"/>
        <v>0</v>
      </c>
      <c r="Q1097" s="12">
        <f t="shared" si="2602"/>
        <v>0</v>
      </c>
      <c r="R1097" s="12">
        <f t="shared" si="2592"/>
        <v>5372.3</v>
      </c>
      <c r="S1097" s="12">
        <f t="shared" si="2593"/>
        <v>3461.9</v>
      </c>
      <c r="T1097" s="12">
        <f t="shared" si="2594"/>
        <v>2416.1</v>
      </c>
      <c r="U1097" s="12">
        <f t="shared" ref="U1097:V1097" si="2603">U1098+U1101</f>
        <v>0</v>
      </c>
      <c r="V1097" s="12">
        <f t="shared" si="2603"/>
        <v>0</v>
      </c>
      <c r="W1097" s="12">
        <f t="shared" si="2573"/>
        <v>5372.3</v>
      </c>
      <c r="X1097" s="12">
        <f t="shared" si="2574"/>
        <v>3461.9</v>
      </c>
      <c r="Y1097" s="12">
        <f t="shared" si="2575"/>
        <v>2416.1</v>
      </c>
      <c r="Z1097" s="12">
        <f t="shared" ref="Z1097:AB1097" si="2604">Z1098+Z1101</f>
        <v>-767.71100000000013</v>
      </c>
      <c r="AA1097" s="12">
        <f t="shared" si="2604"/>
        <v>0</v>
      </c>
      <c r="AB1097" s="12">
        <f t="shared" si="2604"/>
        <v>0</v>
      </c>
      <c r="AC1097" s="12">
        <f t="shared" si="2546"/>
        <v>4604.5889999999999</v>
      </c>
      <c r="AD1097" s="12">
        <f t="shared" si="2547"/>
        <v>3461.9</v>
      </c>
      <c r="AE1097" s="12">
        <f t="shared" si="2548"/>
        <v>2416.1</v>
      </c>
      <c r="AF1097" s="12">
        <f t="shared" ref="AF1097:AG1097" si="2605">AF1098+AF1101</f>
        <v>0</v>
      </c>
      <c r="AG1097" s="12">
        <f t="shared" si="2605"/>
        <v>0</v>
      </c>
      <c r="AH1097" s="12">
        <f t="shared" si="2519"/>
        <v>4604.5889999999999</v>
      </c>
      <c r="AI1097" s="12">
        <f t="shared" si="2520"/>
        <v>3461.9</v>
      </c>
      <c r="AJ1097" s="12">
        <f t="shared" si="2521"/>
        <v>2416.1</v>
      </c>
      <c r="AK1097" s="12">
        <f t="shared" ref="AK1097:AQ1097" si="2606">AK1098+AK1101</f>
        <v>1236.6510000000001</v>
      </c>
      <c r="AL1097" s="12">
        <f t="shared" ref="AL1097:AM1097" si="2607">AL1098+AL1101</f>
        <v>0</v>
      </c>
      <c r="AM1097" s="12">
        <f t="shared" si="2607"/>
        <v>0</v>
      </c>
      <c r="AN1097" s="12">
        <f t="shared" si="2472"/>
        <v>5841.24</v>
      </c>
      <c r="AO1097" s="12">
        <f t="shared" si="2473"/>
        <v>3461.9</v>
      </c>
      <c r="AP1097" s="12">
        <f t="shared" si="2474"/>
        <v>2416.1</v>
      </c>
      <c r="AQ1097" s="12">
        <f t="shared" si="2606"/>
        <v>0</v>
      </c>
      <c r="AR1097" s="1"/>
    </row>
    <row r="1098" spans="1:44" ht="47.25" customHeight="1" x14ac:dyDescent="0.25">
      <c r="A1098" s="9" t="s">
        <v>146</v>
      </c>
      <c r="B1098" s="11">
        <v>200</v>
      </c>
      <c r="C1098" s="9"/>
      <c r="D1098" s="9"/>
      <c r="E1098" s="13" t="s">
        <v>426</v>
      </c>
      <c r="F1098" s="12">
        <f t="shared" ref="F1098:K1099" si="2608">F1099</f>
        <v>5208.3</v>
      </c>
      <c r="G1098" s="12">
        <f t="shared" si="2608"/>
        <v>3297.9</v>
      </c>
      <c r="H1098" s="12">
        <f t="shared" si="2608"/>
        <v>2252.1</v>
      </c>
      <c r="I1098" s="12">
        <f t="shared" si="2608"/>
        <v>0</v>
      </c>
      <c r="J1098" s="12">
        <f t="shared" si="2608"/>
        <v>0</v>
      </c>
      <c r="K1098" s="12">
        <f t="shared" si="2608"/>
        <v>0</v>
      </c>
      <c r="L1098" s="12">
        <f t="shared" si="2589"/>
        <v>5208.3</v>
      </c>
      <c r="M1098" s="12">
        <f t="shared" si="2590"/>
        <v>3297.9</v>
      </c>
      <c r="N1098" s="12">
        <f t="shared" si="2591"/>
        <v>2252.1</v>
      </c>
      <c r="O1098" s="12">
        <f t="shared" ref="O1098:Q1099" si="2609">O1099</f>
        <v>0</v>
      </c>
      <c r="P1098" s="12">
        <f t="shared" si="2609"/>
        <v>0</v>
      </c>
      <c r="Q1098" s="12">
        <f t="shared" si="2609"/>
        <v>0</v>
      </c>
      <c r="R1098" s="12">
        <f t="shared" si="2592"/>
        <v>5208.3</v>
      </c>
      <c r="S1098" s="12">
        <f t="shared" si="2593"/>
        <v>3297.9</v>
      </c>
      <c r="T1098" s="12">
        <f t="shared" si="2594"/>
        <v>2252.1</v>
      </c>
      <c r="U1098" s="12">
        <f t="shared" ref="U1098:V1099" si="2610">U1099</f>
        <v>0</v>
      </c>
      <c r="V1098" s="12">
        <f t="shared" si="2610"/>
        <v>0</v>
      </c>
      <c r="W1098" s="12">
        <f t="shared" si="2573"/>
        <v>5208.3</v>
      </c>
      <c r="X1098" s="12">
        <f t="shared" si="2574"/>
        <v>3297.9</v>
      </c>
      <c r="Y1098" s="12">
        <f t="shared" si="2575"/>
        <v>2252.1</v>
      </c>
      <c r="Z1098" s="12">
        <f t="shared" ref="Z1098:AB1099" si="2611">Z1099</f>
        <v>-767.71100000000013</v>
      </c>
      <c r="AA1098" s="12">
        <f t="shared" si="2611"/>
        <v>0</v>
      </c>
      <c r="AB1098" s="12">
        <f t="shared" si="2611"/>
        <v>0</v>
      </c>
      <c r="AC1098" s="12">
        <f t="shared" si="2546"/>
        <v>4440.5889999999999</v>
      </c>
      <c r="AD1098" s="12">
        <f t="shared" si="2547"/>
        <v>3297.9</v>
      </c>
      <c r="AE1098" s="12">
        <f t="shared" si="2548"/>
        <v>2252.1</v>
      </c>
      <c r="AF1098" s="12">
        <f t="shared" ref="AF1098:AG1099" si="2612">AF1099</f>
        <v>0</v>
      </c>
      <c r="AG1098" s="12">
        <f t="shared" si="2612"/>
        <v>0</v>
      </c>
      <c r="AH1098" s="12">
        <f t="shared" si="2519"/>
        <v>4440.5889999999999</v>
      </c>
      <c r="AI1098" s="12">
        <f t="shared" si="2520"/>
        <v>3297.9</v>
      </c>
      <c r="AJ1098" s="12">
        <f t="shared" si="2521"/>
        <v>2252.1</v>
      </c>
      <c r="AK1098" s="12">
        <f t="shared" ref="AK1098:AQ1099" si="2613">AK1099</f>
        <v>1237.492</v>
      </c>
      <c r="AL1098" s="12">
        <f t="shared" si="2613"/>
        <v>0</v>
      </c>
      <c r="AM1098" s="12">
        <f t="shared" si="2613"/>
        <v>0</v>
      </c>
      <c r="AN1098" s="12">
        <f t="shared" si="2472"/>
        <v>5678.0810000000001</v>
      </c>
      <c r="AO1098" s="12">
        <f t="shared" si="2473"/>
        <v>3297.9</v>
      </c>
      <c r="AP1098" s="12">
        <f t="shared" si="2474"/>
        <v>2252.1</v>
      </c>
      <c r="AQ1098" s="12">
        <f t="shared" si="2613"/>
        <v>0</v>
      </c>
      <c r="AR1098" s="1"/>
    </row>
    <row r="1099" spans="1:44" ht="47.25" customHeight="1" x14ac:dyDescent="0.25">
      <c r="A1099" s="9" t="s">
        <v>146</v>
      </c>
      <c r="B1099" s="11">
        <v>240</v>
      </c>
      <c r="C1099" s="9"/>
      <c r="D1099" s="9"/>
      <c r="E1099" s="13" t="s">
        <v>427</v>
      </c>
      <c r="F1099" s="12">
        <f t="shared" si="2608"/>
        <v>5208.3</v>
      </c>
      <c r="G1099" s="12">
        <f t="shared" si="2608"/>
        <v>3297.9</v>
      </c>
      <c r="H1099" s="12">
        <f t="shared" si="2608"/>
        <v>2252.1</v>
      </c>
      <c r="I1099" s="12">
        <f t="shared" si="2608"/>
        <v>0</v>
      </c>
      <c r="J1099" s="12">
        <f t="shared" si="2608"/>
        <v>0</v>
      </c>
      <c r="K1099" s="12">
        <f t="shared" si="2608"/>
        <v>0</v>
      </c>
      <c r="L1099" s="12">
        <f t="shared" si="2589"/>
        <v>5208.3</v>
      </c>
      <c r="M1099" s="12">
        <f t="shared" si="2590"/>
        <v>3297.9</v>
      </c>
      <c r="N1099" s="12">
        <f t="shared" si="2591"/>
        <v>2252.1</v>
      </c>
      <c r="O1099" s="12">
        <f t="shared" si="2609"/>
        <v>0</v>
      </c>
      <c r="P1099" s="12">
        <f t="shared" si="2609"/>
        <v>0</v>
      </c>
      <c r="Q1099" s="12">
        <f t="shared" si="2609"/>
        <v>0</v>
      </c>
      <c r="R1099" s="12">
        <f t="shared" si="2592"/>
        <v>5208.3</v>
      </c>
      <c r="S1099" s="12">
        <f t="shared" si="2593"/>
        <v>3297.9</v>
      </c>
      <c r="T1099" s="12">
        <f t="shared" si="2594"/>
        <v>2252.1</v>
      </c>
      <c r="U1099" s="12">
        <f t="shared" si="2610"/>
        <v>0</v>
      </c>
      <c r="V1099" s="12">
        <f t="shared" si="2610"/>
        <v>0</v>
      </c>
      <c r="W1099" s="12">
        <f t="shared" si="2573"/>
        <v>5208.3</v>
      </c>
      <c r="X1099" s="12">
        <f t="shared" si="2574"/>
        <v>3297.9</v>
      </c>
      <c r="Y1099" s="12">
        <f t="shared" si="2575"/>
        <v>2252.1</v>
      </c>
      <c r="Z1099" s="12">
        <f t="shared" si="2611"/>
        <v>-767.71100000000013</v>
      </c>
      <c r="AA1099" s="12">
        <f t="shared" si="2611"/>
        <v>0</v>
      </c>
      <c r="AB1099" s="12">
        <f t="shared" si="2611"/>
        <v>0</v>
      </c>
      <c r="AC1099" s="12">
        <f t="shared" si="2546"/>
        <v>4440.5889999999999</v>
      </c>
      <c r="AD1099" s="12">
        <f t="shared" si="2547"/>
        <v>3297.9</v>
      </c>
      <c r="AE1099" s="12">
        <f t="shared" si="2548"/>
        <v>2252.1</v>
      </c>
      <c r="AF1099" s="12">
        <f t="shared" si="2612"/>
        <v>0</v>
      </c>
      <c r="AG1099" s="12">
        <f t="shared" si="2612"/>
        <v>0</v>
      </c>
      <c r="AH1099" s="12">
        <f t="shared" si="2519"/>
        <v>4440.5889999999999</v>
      </c>
      <c r="AI1099" s="12">
        <f t="shared" si="2520"/>
        <v>3297.9</v>
      </c>
      <c r="AJ1099" s="12">
        <f t="shared" si="2521"/>
        <v>2252.1</v>
      </c>
      <c r="AK1099" s="12">
        <f t="shared" si="2613"/>
        <v>1237.492</v>
      </c>
      <c r="AL1099" s="12">
        <f t="shared" si="2613"/>
        <v>0</v>
      </c>
      <c r="AM1099" s="12">
        <f t="shared" si="2613"/>
        <v>0</v>
      </c>
      <c r="AN1099" s="12">
        <f t="shared" si="2472"/>
        <v>5678.0810000000001</v>
      </c>
      <c r="AO1099" s="12">
        <f t="shared" si="2473"/>
        <v>3297.9</v>
      </c>
      <c r="AP1099" s="12">
        <f t="shared" si="2474"/>
        <v>2252.1</v>
      </c>
      <c r="AQ1099" s="12">
        <f t="shared" si="2613"/>
        <v>0</v>
      </c>
      <c r="AR1099" s="1"/>
    </row>
    <row r="1100" spans="1:44" ht="47.25" customHeight="1" x14ac:dyDescent="0.25">
      <c r="A1100" s="9" t="s">
        <v>146</v>
      </c>
      <c r="B1100" s="11">
        <v>240</v>
      </c>
      <c r="C1100" s="9" t="s">
        <v>185</v>
      </c>
      <c r="D1100" s="9" t="s">
        <v>193</v>
      </c>
      <c r="E1100" s="13" t="s">
        <v>398</v>
      </c>
      <c r="F1100" s="12">
        <v>5208.3</v>
      </c>
      <c r="G1100" s="12">
        <v>3297.9</v>
      </c>
      <c r="H1100" s="12">
        <v>2252.1</v>
      </c>
      <c r="I1100" s="12"/>
      <c r="J1100" s="12"/>
      <c r="K1100" s="12"/>
      <c r="L1100" s="12">
        <f t="shared" si="2589"/>
        <v>5208.3</v>
      </c>
      <c r="M1100" s="12">
        <f t="shared" si="2590"/>
        <v>3297.9</v>
      </c>
      <c r="N1100" s="12">
        <f t="shared" si="2591"/>
        <v>2252.1</v>
      </c>
      <c r="O1100" s="12"/>
      <c r="P1100" s="12"/>
      <c r="Q1100" s="12"/>
      <c r="R1100" s="12">
        <f t="shared" si="2592"/>
        <v>5208.3</v>
      </c>
      <c r="S1100" s="12">
        <f t="shared" si="2593"/>
        <v>3297.9</v>
      </c>
      <c r="T1100" s="12">
        <f t="shared" si="2594"/>
        <v>2252.1</v>
      </c>
      <c r="U1100" s="12"/>
      <c r="V1100" s="12"/>
      <c r="W1100" s="12">
        <f t="shared" si="2573"/>
        <v>5208.3</v>
      </c>
      <c r="X1100" s="12">
        <f t="shared" si="2574"/>
        <v>3297.9</v>
      </c>
      <c r="Y1100" s="12">
        <f t="shared" si="2575"/>
        <v>2252.1</v>
      </c>
      <c r="Z1100" s="12">
        <f>-641.811-184.3+58.4</f>
        <v>-767.71100000000013</v>
      </c>
      <c r="AA1100" s="12"/>
      <c r="AB1100" s="12"/>
      <c r="AC1100" s="12">
        <f t="shared" si="2546"/>
        <v>4440.5889999999999</v>
      </c>
      <c r="AD1100" s="12">
        <f t="shared" si="2547"/>
        <v>3297.9</v>
      </c>
      <c r="AE1100" s="12">
        <f t="shared" si="2548"/>
        <v>2252.1</v>
      </c>
      <c r="AF1100" s="12"/>
      <c r="AG1100" s="12"/>
      <c r="AH1100" s="12">
        <f t="shared" si="2519"/>
        <v>4440.5889999999999</v>
      </c>
      <c r="AI1100" s="12">
        <f t="shared" si="2520"/>
        <v>3297.9</v>
      </c>
      <c r="AJ1100" s="12">
        <f t="shared" si="2521"/>
        <v>2252.1</v>
      </c>
      <c r="AK1100" s="12">
        <f>88.392+172.7+429.2+296+1.2+222+28</f>
        <v>1237.492</v>
      </c>
      <c r="AL1100" s="12"/>
      <c r="AM1100" s="12"/>
      <c r="AN1100" s="12">
        <f t="shared" si="2472"/>
        <v>5678.0810000000001</v>
      </c>
      <c r="AO1100" s="12">
        <f t="shared" si="2473"/>
        <v>3297.9</v>
      </c>
      <c r="AP1100" s="12">
        <f t="shared" si="2474"/>
        <v>2252.1</v>
      </c>
      <c r="AQ1100" s="12"/>
      <c r="AR1100" s="1"/>
    </row>
    <row r="1101" spans="1:44" ht="15.75" customHeight="1" x14ac:dyDescent="0.25">
      <c r="A1101" s="9" t="s">
        <v>146</v>
      </c>
      <c r="B1101" s="11">
        <v>800</v>
      </c>
      <c r="C1101" s="9"/>
      <c r="D1101" s="9"/>
      <c r="E1101" s="13" t="s">
        <v>440</v>
      </c>
      <c r="F1101" s="12">
        <f t="shared" ref="F1101:K1102" si="2614">F1102</f>
        <v>164</v>
      </c>
      <c r="G1101" s="12">
        <f t="shared" si="2614"/>
        <v>164</v>
      </c>
      <c r="H1101" s="12">
        <f t="shared" si="2614"/>
        <v>164</v>
      </c>
      <c r="I1101" s="12">
        <f t="shared" si="2614"/>
        <v>0</v>
      </c>
      <c r="J1101" s="12">
        <f t="shared" si="2614"/>
        <v>0</v>
      </c>
      <c r="K1101" s="12">
        <f t="shared" si="2614"/>
        <v>0</v>
      </c>
      <c r="L1101" s="12">
        <f t="shared" si="2589"/>
        <v>164</v>
      </c>
      <c r="M1101" s="12">
        <f t="shared" si="2590"/>
        <v>164</v>
      </c>
      <c r="N1101" s="12">
        <f t="shared" si="2591"/>
        <v>164</v>
      </c>
      <c r="O1101" s="12">
        <f t="shared" ref="O1101:Q1102" si="2615">O1102</f>
        <v>0</v>
      </c>
      <c r="P1101" s="12">
        <f t="shared" si="2615"/>
        <v>0</v>
      </c>
      <c r="Q1101" s="12">
        <f t="shared" si="2615"/>
        <v>0</v>
      </c>
      <c r="R1101" s="12">
        <f t="shared" si="2592"/>
        <v>164</v>
      </c>
      <c r="S1101" s="12">
        <f t="shared" si="2593"/>
        <v>164</v>
      </c>
      <c r="T1101" s="12">
        <f t="shared" si="2594"/>
        <v>164</v>
      </c>
      <c r="U1101" s="12">
        <f t="shared" ref="U1101:V1102" si="2616">U1102</f>
        <v>0</v>
      </c>
      <c r="V1101" s="12">
        <f t="shared" si="2616"/>
        <v>0</v>
      </c>
      <c r="W1101" s="12">
        <f t="shared" si="2573"/>
        <v>164</v>
      </c>
      <c r="X1101" s="12">
        <f t="shared" si="2574"/>
        <v>164</v>
      </c>
      <c r="Y1101" s="12">
        <f t="shared" si="2575"/>
        <v>164</v>
      </c>
      <c r="Z1101" s="12">
        <f t="shared" ref="Z1101:AB1102" si="2617">Z1102</f>
        <v>0</v>
      </c>
      <c r="AA1101" s="12">
        <f t="shared" si="2617"/>
        <v>0</v>
      </c>
      <c r="AB1101" s="12">
        <f t="shared" si="2617"/>
        <v>0</v>
      </c>
      <c r="AC1101" s="12">
        <f t="shared" si="2546"/>
        <v>164</v>
      </c>
      <c r="AD1101" s="12">
        <f t="shared" si="2547"/>
        <v>164</v>
      </c>
      <c r="AE1101" s="12">
        <f t="shared" si="2548"/>
        <v>164</v>
      </c>
      <c r="AF1101" s="12">
        <f t="shared" ref="AF1101:AG1102" si="2618">AF1102</f>
        <v>0</v>
      </c>
      <c r="AG1101" s="12">
        <f t="shared" si="2618"/>
        <v>0</v>
      </c>
      <c r="AH1101" s="12">
        <f t="shared" si="2519"/>
        <v>164</v>
      </c>
      <c r="AI1101" s="12">
        <f t="shared" si="2520"/>
        <v>164</v>
      </c>
      <c r="AJ1101" s="12">
        <f t="shared" si="2521"/>
        <v>164</v>
      </c>
      <c r="AK1101" s="12">
        <f t="shared" ref="AK1101:AQ1102" si="2619">AK1102</f>
        <v>-0.84099999999999997</v>
      </c>
      <c r="AL1101" s="12">
        <f t="shared" si="2619"/>
        <v>0</v>
      </c>
      <c r="AM1101" s="12">
        <f t="shared" si="2619"/>
        <v>0</v>
      </c>
      <c r="AN1101" s="12">
        <f t="shared" si="2472"/>
        <v>163.15899999999999</v>
      </c>
      <c r="AO1101" s="12">
        <f t="shared" si="2473"/>
        <v>164</v>
      </c>
      <c r="AP1101" s="12">
        <f t="shared" si="2474"/>
        <v>164</v>
      </c>
      <c r="AQ1101" s="12">
        <f t="shared" si="2619"/>
        <v>0</v>
      </c>
      <c r="AR1101" s="1"/>
    </row>
    <row r="1102" spans="1:44" ht="15.75" customHeight="1" x14ac:dyDescent="0.25">
      <c r="A1102" s="9" t="s">
        <v>146</v>
      </c>
      <c r="B1102" s="11">
        <v>850</v>
      </c>
      <c r="C1102" s="9"/>
      <c r="D1102" s="9"/>
      <c r="E1102" s="13" t="s">
        <v>443</v>
      </c>
      <c r="F1102" s="12">
        <f t="shared" si="2614"/>
        <v>164</v>
      </c>
      <c r="G1102" s="12">
        <f t="shared" si="2614"/>
        <v>164</v>
      </c>
      <c r="H1102" s="12">
        <f t="shared" si="2614"/>
        <v>164</v>
      </c>
      <c r="I1102" s="12">
        <f t="shared" si="2614"/>
        <v>0</v>
      </c>
      <c r="J1102" s="12">
        <f t="shared" si="2614"/>
        <v>0</v>
      </c>
      <c r="K1102" s="12">
        <f t="shared" si="2614"/>
        <v>0</v>
      </c>
      <c r="L1102" s="12">
        <f t="shared" si="2589"/>
        <v>164</v>
      </c>
      <c r="M1102" s="12">
        <f t="shared" si="2590"/>
        <v>164</v>
      </c>
      <c r="N1102" s="12">
        <f t="shared" si="2591"/>
        <v>164</v>
      </c>
      <c r="O1102" s="12">
        <f t="shared" si="2615"/>
        <v>0</v>
      </c>
      <c r="P1102" s="12">
        <f t="shared" si="2615"/>
        <v>0</v>
      </c>
      <c r="Q1102" s="12">
        <f t="shared" si="2615"/>
        <v>0</v>
      </c>
      <c r="R1102" s="12">
        <f t="shared" si="2592"/>
        <v>164</v>
      </c>
      <c r="S1102" s="12">
        <f t="shared" si="2593"/>
        <v>164</v>
      </c>
      <c r="T1102" s="12">
        <f t="shared" si="2594"/>
        <v>164</v>
      </c>
      <c r="U1102" s="12">
        <f t="shared" si="2616"/>
        <v>0</v>
      </c>
      <c r="V1102" s="12">
        <f t="shared" si="2616"/>
        <v>0</v>
      </c>
      <c r="W1102" s="12">
        <f t="shared" si="2573"/>
        <v>164</v>
      </c>
      <c r="X1102" s="12">
        <f t="shared" si="2574"/>
        <v>164</v>
      </c>
      <c r="Y1102" s="12">
        <f t="shared" si="2575"/>
        <v>164</v>
      </c>
      <c r="Z1102" s="12">
        <f t="shared" si="2617"/>
        <v>0</v>
      </c>
      <c r="AA1102" s="12">
        <f t="shared" si="2617"/>
        <v>0</v>
      </c>
      <c r="AB1102" s="12">
        <f t="shared" si="2617"/>
        <v>0</v>
      </c>
      <c r="AC1102" s="12">
        <f t="shared" si="2546"/>
        <v>164</v>
      </c>
      <c r="AD1102" s="12">
        <f t="shared" si="2547"/>
        <v>164</v>
      </c>
      <c r="AE1102" s="12">
        <f t="shared" si="2548"/>
        <v>164</v>
      </c>
      <c r="AF1102" s="12">
        <f t="shared" si="2618"/>
        <v>0</v>
      </c>
      <c r="AG1102" s="12">
        <f t="shared" si="2618"/>
        <v>0</v>
      </c>
      <c r="AH1102" s="12">
        <f t="shared" si="2519"/>
        <v>164</v>
      </c>
      <c r="AI1102" s="12">
        <f t="shared" si="2520"/>
        <v>164</v>
      </c>
      <c r="AJ1102" s="12">
        <f t="shared" si="2521"/>
        <v>164</v>
      </c>
      <c r="AK1102" s="12">
        <f t="shared" si="2619"/>
        <v>-0.84099999999999997</v>
      </c>
      <c r="AL1102" s="12">
        <f t="shared" si="2619"/>
        <v>0</v>
      </c>
      <c r="AM1102" s="12">
        <f t="shared" si="2619"/>
        <v>0</v>
      </c>
      <c r="AN1102" s="12">
        <f t="shared" si="2472"/>
        <v>163.15899999999999</v>
      </c>
      <c r="AO1102" s="12">
        <f t="shared" si="2473"/>
        <v>164</v>
      </c>
      <c r="AP1102" s="12">
        <f t="shared" si="2474"/>
        <v>164</v>
      </c>
      <c r="AQ1102" s="12">
        <f t="shared" si="2619"/>
        <v>0</v>
      </c>
      <c r="AR1102" s="1"/>
    </row>
    <row r="1103" spans="1:44" ht="47.25" customHeight="1" x14ac:dyDescent="0.25">
      <c r="A1103" s="9" t="s">
        <v>146</v>
      </c>
      <c r="B1103" s="11">
        <v>850</v>
      </c>
      <c r="C1103" s="9" t="s">
        <v>185</v>
      </c>
      <c r="D1103" s="9" t="s">
        <v>193</v>
      </c>
      <c r="E1103" s="13" t="s">
        <v>398</v>
      </c>
      <c r="F1103" s="12">
        <v>164</v>
      </c>
      <c r="G1103" s="12">
        <v>164</v>
      </c>
      <c r="H1103" s="12">
        <v>164</v>
      </c>
      <c r="I1103" s="12"/>
      <c r="J1103" s="12"/>
      <c r="K1103" s="12"/>
      <c r="L1103" s="12">
        <f t="shared" si="2589"/>
        <v>164</v>
      </c>
      <c r="M1103" s="12">
        <f t="shared" si="2590"/>
        <v>164</v>
      </c>
      <c r="N1103" s="12">
        <f t="shared" si="2591"/>
        <v>164</v>
      </c>
      <c r="O1103" s="12"/>
      <c r="P1103" s="12"/>
      <c r="Q1103" s="12"/>
      <c r="R1103" s="12">
        <f t="shared" si="2592"/>
        <v>164</v>
      </c>
      <c r="S1103" s="12">
        <f t="shared" si="2593"/>
        <v>164</v>
      </c>
      <c r="T1103" s="12">
        <f t="shared" si="2594"/>
        <v>164</v>
      </c>
      <c r="U1103" s="12"/>
      <c r="V1103" s="12"/>
      <c r="W1103" s="12">
        <f t="shared" si="2573"/>
        <v>164</v>
      </c>
      <c r="X1103" s="12">
        <f t="shared" si="2574"/>
        <v>164</v>
      </c>
      <c r="Y1103" s="12">
        <f t="shared" si="2575"/>
        <v>164</v>
      </c>
      <c r="Z1103" s="12"/>
      <c r="AA1103" s="12"/>
      <c r="AB1103" s="12"/>
      <c r="AC1103" s="12">
        <f t="shared" si="2546"/>
        <v>164</v>
      </c>
      <c r="AD1103" s="12">
        <f t="shared" si="2547"/>
        <v>164</v>
      </c>
      <c r="AE1103" s="12">
        <f t="shared" si="2548"/>
        <v>164</v>
      </c>
      <c r="AF1103" s="12"/>
      <c r="AG1103" s="12"/>
      <c r="AH1103" s="12">
        <f t="shared" si="2519"/>
        <v>164</v>
      </c>
      <c r="AI1103" s="12">
        <f t="shared" si="2520"/>
        <v>164</v>
      </c>
      <c r="AJ1103" s="12">
        <f t="shared" si="2521"/>
        <v>164</v>
      </c>
      <c r="AK1103" s="12">
        <v>-0.84099999999999997</v>
      </c>
      <c r="AL1103" s="12"/>
      <c r="AM1103" s="12"/>
      <c r="AN1103" s="12">
        <f t="shared" si="2472"/>
        <v>163.15899999999999</v>
      </c>
      <c r="AO1103" s="12">
        <f t="shared" si="2473"/>
        <v>164</v>
      </c>
      <c r="AP1103" s="12">
        <f t="shared" si="2474"/>
        <v>164</v>
      </c>
      <c r="AQ1103" s="12"/>
      <c r="AR1103" s="1"/>
    </row>
    <row r="1104" spans="1:44" ht="63" customHeight="1" x14ac:dyDescent="0.25">
      <c r="A1104" s="9" t="s">
        <v>289</v>
      </c>
      <c r="B1104" s="11"/>
      <c r="C1104" s="9"/>
      <c r="D1104" s="9"/>
      <c r="E1104" s="13" t="s">
        <v>699</v>
      </c>
      <c r="F1104" s="12">
        <f>F1112+F1105+F1119+F1123+F1127+F1131+F1135+F1139+F1146+F1150+F1154</f>
        <v>6758.6</v>
      </c>
      <c r="G1104" s="12">
        <f t="shared" ref="G1104:H1104" si="2620">G1112+G1105+G1119+G1123+G1127+G1131+G1135+G1139+G1146+G1150+G1154</f>
        <v>9961.0999999999985</v>
      </c>
      <c r="H1104" s="12">
        <f t="shared" si="2620"/>
        <v>10065.5</v>
      </c>
      <c r="I1104" s="12">
        <f t="shared" ref="I1104:K1104" si="2621">I1112+I1105+I1119+I1123+I1127+I1131+I1135+I1139+I1146+I1150+I1154</f>
        <v>0</v>
      </c>
      <c r="J1104" s="12">
        <f t="shared" si="2621"/>
        <v>0</v>
      </c>
      <c r="K1104" s="12">
        <f t="shared" si="2621"/>
        <v>0</v>
      </c>
      <c r="L1104" s="12">
        <f t="shared" si="2589"/>
        <v>6758.6</v>
      </c>
      <c r="M1104" s="12">
        <f t="shared" si="2590"/>
        <v>9961.0999999999985</v>
      </c>
      <c r="N1104" s="12">
        <f t="shared" si="2591"/>
        <v>10065.5</v>
      </c>
      <c r="O1104" s="12">
        <f>O1112+O1105+O1119+O1123+O1127+O1131+O1135+O1139+O1146+O1150+O1154+O1161+O1168+O1175+O1179</f>
        <v>1777.7729999999999</v>
      </c>
      <c r="P1104" s="12">
        <f>P1112+P1105+P1119+P1123+P1127+P1131+P1135+P1139+P1146+P1150+P1154+P1161+P1168+P1175+P1179</f>
        <v>0</v>
      </c>
      <c r="Q1104" s="12">
        <f>Q1112+Q1105+Q1119+Q1123+Q1127+Q1131+Q1135+Q1139+Q1146+Q1150+Q1154+Q1161+Q1168+Q1175+Q1179</f>
        <v>0</v>
      </c>
      <c r="R1104" s="12">
        <f t="shared" si="2592"/>
        <v>8536.3729999999996</v>
      </c>
      <c r="S1104" s="12">
        <f t="shared" si="2593"/>
        <v>9961.0999999999985</v>
      </c>
      <c r="T1104" s="12">
        <f t="shared" si="2594"/>
        <v>10065.5</v>
      </c>
      <c r="U1104" s="12">
        <f t="shared" ref="U1104:V1104" si="2622">U1112+U1105+U1119+U1123+U1127+U1131+U1135+U1139+U1146+U1150+U1154+U1161+U1168+U1175+U1179</f>
        <v>-540.80200000000002</v>
      </c>
      <c r="V1104" s="12">
        <f t="shared" si="2622"/>
        <v>0</v>
      </c>
      <c r="W1104" s="12">
        <f t="shared" si="2573"/>
        <v>7995.5709999999999</v>
      </c>
      <c r="X1104" s="12">
        <f t="shared" si="2574"/>
        <v>9961.0999999999985</v>
      </c>
      <c r="Y1104" s="12">
        <f t="shared" si="2575"/>
        <v>10065.5</v>
      </c>
      <c r="Z1104" s="12">
        <f t="shared" ref="Z1104:AB1104" si="2623">Z1112+Z1105+Z1119+Z1123+Z1127+Z1131+Z1135+Z1139+Z1146+Z1150+Z1154+Z1161+Z1168+Z1175+Z1179</f>
        <v>131.5</v>
      </c>
      <c r="AA1104" s="12">
        <f t="shared" si="2623"/>
        <v>0</v>
      </c>
      <c r="AB1104" s="12">
        <f t="shared" si="2623"/>
        <v>0</v>
      </c>
      <c r="AC1104" s="12">
        <f t="shared" si="2546"/>
        <v>8127.0709999999999</v>
      </c>
      <c r="AD1104" s="12">
        <f t="shared" si="2547"/>
        <v>9961.0999999999985</v>
      </c>
      <c r="AE1104" s="12">
        <f t="shared" si="2548"/>
        <v>10065.5</v>
      </c>
      <c r="AF1104" s="12">
        <f t="shared" ref="AF1104:AG1104" si="2624">AF1112+AF1105+AF1119+AF1123+AF1127+AF1131+AF1135+AF1139+AF1146+AF1150+AF1154+AF1161+AF1168+AF1175+AF1179</f>
        <v>0</v>
      </c>
      <c r="AG1104" s="12">
        <f t="shared" si="2624"/>
        <v>0</v>
      </c>
      <c r="AH1104" s="12">
        <f t="shared" si="2519"/>
        <v>8127.0709999999999</v>
      </c>
      <c r="AI1104" s="12">
        <f t="shared" si="2520"/>
        <v>9961.0999999999985</v>
      </c>
      <c r="AJ1104" s="12">
        <f t="shared" si="2521"/>
        <v>10065.5</v>
      </c>
      <c r="AK1104" s="12">
        <f>AK1112+AK1105+AK1119+AK1123+AK1127+AK1131+AK1135+AK1139+AK1146+AK1150+AK1154+AK1161+AK1168+AK1175+AK1179</f>
        <v>228.69599999999997</v>
      </c>
      <c r="AL1104" s="12">
        <f>AL1112+AL1105+AL1119+AL1123+AL1127+AL1131+AL1135+AL1139+AL1146+AL1150+AL1154+AL1161+AL1168+AL1175+AL1179</f>
        <v>0</v>
      </c>
      <c r="AM1104" s="12">
        <f>AM1112+AM1105+AM1119+AM1123+AM1127+AM1131+AM1135+AM1139+AM1146+AM1150+AM1154+AM1161+AM1168+AM1175+AM1179</f>
        <v>0</v>
      </c>
      <c r="AN1104" s="12">
        <f t="shared" ref="AN1104:AN1167" si="2625">AH1104+AK1104</f>
        <v>8355.7669999999998</v>
      </c>
      <c r="AO1104" s="12">
        <f t="shared" ref="AO1104:AO1167" si="2626">AI1104+AL1104</f>
        <v>9961.0999999999985</v>
      </c>
      <c r="AP1104" s="12">
        <f t="shared" ref="AP1104:AP1167" si="2627">AJ1104+AM1104</f>
        <v>10065.5</v>
      </c>
      <c r="AQ1104" s="12">
        <f>AQ1112+AQ1105+AQ1119+AQ1123+AQ1127+AQ1131+AQ1135+AQ1139+AQ1146+AQ1150+AQ1154+AQ1161+AQ1168+AQ1175+AQ1179</f>
        <v>0</v>
      </c>
      <c r="AR1104" s="1"/>
    </row>
    <row r="1105" spans="1:44" ht="31.5" customHeight="1" x14ac:dyDescent="0.25">
      <c r="A1105" s="9" t="s">
        <v>1020</v>
      </c>
      <c r="B1105" s="11"/>
      <c r="C1105" s="9"/>
      <c r="D1105" s="9"/>
      <c r="E1105" s="17" t="s">
        <v>1104</v>
      </c>
      <c r="F1105" s="12">
        <f t="shared" ref="F1105:K1105" si="2628">F1109</f>
        <v>27.4</v>
      </c>
      <c r="G1105" s="12">
        <f t="shared" si="2628"/>
        <v>27.4</v>
      </c>
      <c r="H1105" s="12">
        <f t="shared" si="2628"/>
        <v>27.4</v>
      </c>
      <c r="I1105" s="12">
        <f t="shared" si="2628"/>
        <v>0</v>
      </c>
      <c r="J1105" s="12">
        <f t="shared" si="2628"/>
        <v>0</v>
      </c>
      <c r="K1105" s="12">
        <f t="shared" si="2628"/>
        <v>0</v>
      </c>
      <c r="L1105" s="12">
        <f t="shared" si="2589"/>
        <v>27.4</v>
      </c>
      <c r="M1105" s="12">
        <f t="shared" si="2590"/>
        <v>27.4</v>
      </c>
      <c r="N1105" s="12">
        <f t="shared" si="2591"/>
        <v>27.4</v>
      </c>
      <c r="O1105" s="12">
        <f>O1109</f>
        <v>0</v>
      </c>
      <c r="P1105" s="12">
        <f>P1109</f>
        <v>0</v>
      </c>
      <c r="Q1105" s="12">
        <f>Q1109</f>
        <v>0</v>
      </c>
      <c r="R1105" s="12">
        <f t="shared" si="2592"/>
        <v>27.4</v>
      </c>
      <c r="S1105" s="12">
        <f t="shared" si="2593"/>
        <v>27.4</v>
      </c>
      <c r="T1105" s="12">
        <f t="shared" si="2594"/>
        <v>27.4</v>
      </c>
      <c r="U1105" s="12">
        <f>U1109</f>
        <v>0</v>
      </c>
      <c r="V1105" s="12">
        <f>V1109</f>
        <v>0</v>
      </c>
      <c r="W1105" s="12">
        <f t="shared" si="2573"/>
        <v>27.4</v>
      </c>
      <c r="X1105" s="12">
        <f t="shared" si="2574"/>
        <v>27.4</v>
      </c>
      <c r="Y1105" s="12">
        <f t="shared" si="2575"/>
        <v>27.4</v>
      </c>
      <c r="Z1105" s="12">
        <f>Z1109+Z1106</f>
        <v>92.5</v>
      </c>
      <c r="AA1105" s="12">
        <f t="shared" ref="AA1105:AQ1105" si="2629">AA1109+AA1106</f>
        <v>0</v>
      </c>
      <c r="AB1105" s="12">
        <f t="shared" si="2629"/>
        <v>0</v>
      </c>
      <c r="AC1105" s="12">
        <f t="shared" si="2546"/>
        <v>119.9</v>
      </c>
      <c r="AD1105" s="12">
        <f t="shared" si="2547"/>
        <v>27.4</v>
      </c>
      <c r="AE1105" s="12">
        <f t="shared" si="2548"/>
        <v>27.4</v>
      </c>
      <c r="AF1105" s="12">
        <f t="shared" ref="AF1105:AG1105" si="2630">AF1109+AF1106</f>
        <v>0</v>
      </c>
      <c r="AG1105" s="12">
        <f t="shared" si="2630"/>
        <v>0</v>
      </c>
      <c r="AH1105" s="12">
        <f t="shared" si="2519"/>
        <v>119.9</v>
      </c>
      <c r="AI1105" s="12">
        <f t="shared" si="2520"/>
        <v>27.4</v>
      </c>
      <c r="AJ1105" s="12">
        <f t="shared" si="2521"/>
        <v>27.4</v>
      </c>
      <c r="AK1105" s="12">
        <f t="shared" ref="AK1105:AM1105" si="2631">AK1109+AK1106</f>
        <v>177.36399999999998</v>
      </c>
      <c r="AL1105" s="12">
        <f t="shared" si="2631"/>
        <v>0</v>
      </c>
      <c r="AM1105" s="12">
        <f t="shared" si="2631"/>
        <v>0</v>
      </c>
      <c r="AN1105" s="12">
        <f t="shared" si="2625"/>
        <v>297.26400000000001</v>
      </c>
      <c r="AO1105" s="12">
        <f t="shared" si="2626"/>
        <v>27.4</v>
      </c>
      <c r="AP1105" s="12">
        <f t="shared" si="2627"/>
        <v>27.4</v>
      </c>
      <c r="AQ1105" s="12">
        <f t="shared" si="2629"/>
        <v>0</v>
      </c>
      <c r="AR1105" s="1"/>
    </row>
    <row r="1106" spans="1:44" ht="47.25" x14ac:dyDescent="0.25">
      <c r="A1106" s="9" t="s">
        <v>1020</v>
      </c>
      <c r="B1106" s="11">
        <v>200</v>
      </c>
      <c r="C1106" s="9"/>
      <c r="D1106" s="9"/>
      <c r="E1106" s="13" t="s">
        <v>426</v>
      </c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>
        <f>W1107</f>
        <v>0</v>
      </c>
      <c r="X1106" s="12">
        <f t="shared" ref="X1106:AQ1107" si="2632">X1107</f>
        <v>0</v>
      </c>
      <c r="Y1106" s="12">
        <f t="shared" si="2632"/>
        <v>0</v>
      </c>
      <c r="Z1106" s="12">
        <f t="shared" si="2632"/>
        <v>92.5</v>
      </c>
      <c r="AA1106" s="12">
        <f t="shared" si="2632"/>
        <v>0</v>
      </c>
      <c r="AB1106" s="12">
        <f t="shared" si="2632"/>
        <v>0</v>
      </c>
      <c r="AC1106" s="12">
        <f t="shared" si="2546"/>
        <v>92.5</v>
      </c>
      <c r="AD1106" s="12">
        <f t="shared" si="2547"/>
        <v>0</v>
      </c>
      <c r="AE1106" s="12">
        <f t="shared" si="2548"/>
        <v>0</v>
      </c>
      <c r="AF1106" s="12">
        <f t="shared" si="2632"/>
        <v>0</v>
      </c>
      <c r="AG1106" s="12">
        <f t="shared" si="2632"/>
        <v>0</v>
      </c>
      <c r="AH1106" s="12">
        <f t="shared" si="2519"/>
        <v>92.5</v>
      </c>
      <c r="AI1106" s="12">
        <f t="shared" si="2520"/>
        <v>0</v>
      </c>
      <c r="AJ1106" s="12">
        <f t="shared" si="2521"/>
        <v>0</v>
      </c>
      <c r="AK1106" s="12">
        <f t="shared" si="2632"/>
        <v>177.36399999999998</v>
      </c>
      <c r="AL1106" s="12">
        <f t="shared" si="2632"/>
        <v>0</v>
      </c>
      <c r="AM1106" s="12">
        <f t="shared" si="2632"/>
        <v>0</v>
      </c>
      <c r="AN1106" s="12">
        <f t="shared" si="2625"/>
        <v>269.86399999999998</v>
      </c>
      <c r="AO1106" s="12">
        <f t="shared" si="2626"/>
        <v>0</v>
      </c>
      <c r="AP1106" s="12">
        <f t="shared" si="2627"/>
        <v>0</v>
      </c>
      <c r="AQ1106" s="12">
        <f t="shared" si="2632"/>
        <v>0</v>
      </c>
      <c r="AR1106" s="1"/>
    </row>
    <row r="1107" spans="1:44" ht="47.25" x14ac:dyDescent="0.25">
      <c r="A1107" s="9" t="s">
        <v>1020</v>
      </c>
      <c r="B1107" s="11">
        <v>240</v>
      </c>
      <c r="C1107" s="9"/>
      <c r="D1107" s="9"/>
      <c r="E1107" s="13" t="s">
        <v>427</v>
      </c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>
        <f>W1108</f>
        <v>0</v>
      </c>
      <c r="X1107" s="12">
        <f t="shared" si="2632"/>
        <v>0</v>
      </c>
      <c r="Y1107" s="12">
        <f t="shared" si="2632"/>
        <v>0</v>
      </c>
      <c r="Z1107" s="12">
        <f t="shared" si="2632"/>
        <v>92.5</v>
      </c>
      <c r="AA1107" s="12">
        <f t="shared" si="2632"/>
        <v>0</v>
      </c>
      <c r="AB1107" s="12">
        <f t="shared" si="2632"/>
        <v>0</v>
      </c>
      <c r="AC1107" s="12">
        <f t="shared" si="2546"/>
        <v>92.5</v>
      </c>
      <c r="AD1107" s="12">
        <f t="shared" si="2547"/>
        <v>0</v>
      </c>
      <c r="AE1107" s="12">
        <f t="shared" si="2548"/>
        <v>0</v>
      </c>
      <c r="AF1107" s="12">
        <f t="shared" si="2632"/>
        <v>0</v>
      </c>
      <c r="AG1107" s="12">
        <f t="shared" si="2632"/>
        <v>0</v>
      </c>
      <c r="AH1107" s="12">
        <f t="shared" si="2519"/>
        <v>92.5</v>
      </c>
      <c r="AI1107" s="12">
        <f t="shared" si="2520"/>
        <v>0</v>
      </c>
      <c r="AJ1107" s="12">
        <f t="shared" si="2521"/>
        <v>0</v>
      </c>
      <c r="AK1107" s="12">
        <f t="shared" si="2632"/>
        <v>177.36399999999998</v>
      </c>
      <c r="AL1107" s="12">
        <f t="shared" si="2632"/>
        <v>0</v>
      </c>
      <c r="AM1107" s="12">
        <f t="shared" si="2632"/>
        <v>0</v>
      </c>
      <c r="AN1107" s="12">
        <f t="shared" si="2625"/>
        <v>269.86399999999998</v>
      </c>
      <c r="AO1107" s="12">
        <f t="shared" si="2626"/>
        <v>0</v>
      </c>
      <c r="AP1107" s="12">
        <f t="shared" si="2627"/>
        <v>0</v>
      </c>
      <c r="AQ1107" s="12">
        <f t="shared" si="2632"/>
        <v>0</v>
      </c>
      <c r="AR1107" s="1"/>
    </row>
    <row r="1108" spans="1:44" ht="47.25" x14ac:dyDescent="0.25">
      <c r="A1108" s="9" t="s">
        <v>1020</v>
      </c>
      <c r="B1108" s="11">
        <v>240</v>
      </c>
      <c r="C1108" s="9" t="s">
        <v>185</v>
      </c>
      <c r="D1108" s="9" t="s">
        <v>193</v>
      </c>
      <c r="E1108" s="13" t="s">
        <v>398</v>
      </c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>
        <v>0</v>
      </c>
      <c r="X1108" s="12">
        <v>0</v>
      </c>
      <c r="Y1108" s="12">
        <v>0</v>
      </c>
      <c r="Z1108" s="12">
        <f>92.5</f>
        <v>92.5</v>
      </c>
      <c r="AA1108" s="12"/>
      <c r="AB1108" s="12"/>
      <c r="AC1108" s="12">
        <f t="shared" si="2546"/>
        <v>92.5</v>
      </c>
      <c r="AD1108" s="12">
        <f t="shared" si="2547"/>
        <v>0</v>
      </c>
      <c r="AE1108" s="12">
        <f t="shared" si="2548"/>
        <v>0</v>
      </c>
      <c r="AF1108" s="12"/>
      <c r="AG1108" s="12"/>
      <c r="AH1108" s="12">
        <f t="shared" si="2519"/>
        <v>92.5</v>
      </c>
      <c r="AI1108" s="12">
        <f t="shared" si="2520"/>
        <v>0</v>
      </c>
      <c r="AJ1108" s="12">
        <f t="shared" si="2521"/>
        <v>0</v>
      </c>
      <c r="AK1108" s="12">
        <f>29.464+66.6+62.8+18.5</f>
        <v>177.36399999999998</v>
      </c>
      <c r="AL1108" s="12"/>
      <c r="AM1108" s="12"/>
      <c r="AN1108" s="12">
        <f t="shared" si="2625"/>
        <v>269.86399999999998</v>
      </c>
      <c r="AO1108" s="12">
        <f t="shared" si="2626"/>
        <v>0</v>
      </c>
      <c r="AP1108" s="12">
        <f t="shared" si="2627"/>
        <v>0</v>
      </c>
      <c r="AQ1108" s="12"/>
      <c r="AR1108" s="1"/>
    </row>
    <row r="1109" spans="1:44" ht="15.75" customHeight="1" x14ac:dyDescent="0.25">
      <c r="A1109" s="9" t="s">
        <v>1020</v>
      </c>
      <c r="B1109" s="11">
        <v>800</v>
      </c>
      <c r="C1109" s="9"/>
      <c r="D1109" s="9"/>
      <c r="E1109" s="13" t="s">
        <v>440</v>
      </c>
      <c r="F1109" s="12">
        <f>F1110</f>
        <v>27.4</v>
      </c>
      <c r="G1109" s="12">
        <f t="shared" ref="G1109:AQ1110" si="2633">G1110</f>
        <v>27.4</v>
      </c>
      <c r="H1109" s="12">
        <f t="shared" si="2633"/>
        <v>27.4</v>
      </c>
      <c r="I1109" s="12">
        <f t="shared" si="2633"/>
        <v>0</v>
      </c>
      <c r="J1109" s="12">
        <f t="shared" si="2633"/>
        <v>0</v>
      </c>
      <c r="K1109" s="12">
        <f t="shared" si="2633"/>
        <v>0</v>
      </c>
      <c r="L1109" s="12">
        <f t="shared" si="2589"/>
        <v>27.4</v>
      </c>
      <c r="M1109" s="12">
        <f t="shared" si="2590"/>
        <v>27.4</v>
      </c>
      <c r="N1109" s="12">
        <f t="shared" si="2591"/>
        <v>27.4</v>
      </c>
      <c r="O1109" s="12">
        <f t="shared" si="2633"/>
        <v>0</v>
      </c>
      <c r="P1109" s="12">
        <f t="shared" si="2633"/>
        <v>0</v>
      </c>
      <c r="Q1109" s="12">
        <f t="shared" si="2633"/>
        <v>0</v>
      </c>
      <c r="R1109" s="12">
        <f t="shared" si="2592"/>
        <v>27.4</v>
      </c>
      <c r="S1109" s="12">
        <f t="shared" si="2593"/>
        <v>27.4</v>
      </c>
      <c r="T1109" s="12">
        <f t="shared" si="2594"/>
        <v>27.4</v>
      </c>
      <c r="U1109" s="12">
        <f t="shared" si="2633"/>
        <v>0</v>
      </c>
      <c r="V1109" s="12">
        <f t="shared" si="2633"/>
        <v>0</v>
      </c>
      <c r="W1109" s="12">
        <f t="shared" si="2573"/>
        <v>27.4</v>
      </c>
      <c r="X1109" s="12">
        <f t="shared" si="2574"/>
        <v>27.4</v>
      </c>
      <c r="Y1109" s="12">
        <f t="shared" si="2575"/>
        <v>27.4</v>
      </c>
      <c r="Z1109" s="12">
        <f t="shared" si="2633"/>
        <v>0</v>
      </c>
      <c r="AA1109" s="12">
        <f t="shared" si="2633"/>
        <v>0</v>
      </c>
      <c r="AB1109" s="12">
        <f t="shared" si="2633"/>
        <v>0</v>
      </c>
      <c r="AC1109" s="12">
        <f t="shared" si="2546"/>
        <v>27.4</v>
      </c>
      <c r="AD1109" s="12">
        <f t="shared" si="2547"/>
        <v>27.4</v>
      </c>
      <c r="AE1109" s="12">
        <f t="shared" si="2548"/>
        <v>27.4</v>
      </c>
      <c r="AF1109" s="12">
        <f t="shared" si="2633"/>
        <v>0</v>
      </c>
      <c r="AG1109" s="12">
        <f t="shared" si="2633"/>
        <v>0</v>
      </c>
      <c r="AH1109" s="12">
        <f t="shared" si="2519"/>
        <v>27.4</v>
      </c>
      <c r="AI1109" s="12">
        <f t="shared" si="2520"/>
        <v>27.4</v>
      </c>
      <c r="AJ1109" s="12">
        <f t="shared" si="2521"/>
        <v>27.4</v>
      </c>
      <c r="AK1109" s="12">
        <f t="shared" si="2633"/>
        <v>0</v>
      </c>
      <c r="AL1109" s="12">
        <f t="shared" si="2633"/>
        <v>0</v>
      </c>
      <c r="AM1109" s="12">
        <f t="shared" si="2633"/>
        <v>0</v>
      </c>
      <c r="AN1109" s="12">
        <f t="shared" si="2625"/>
        <v>27.4</v>
      </c>
      <c r="AO1109" s="12">
        <f t="shared" si="2626"/>
        <v>27.4</v>
      </c>
      <c r="AP1109" s="12">
        <f t="shared" si="2627"/>
        <v>27.4</v>
      </c>
      <c r="AQ1109" s="12">
        <f t="shared" si="2633"/>
        <v>0</v>
      </c>
      <c r="AR1109" s="1"/>
    </row>
    <row r="1110" spans="1:44" ht="15.75" customHeight="1" x14ac:dyDescent="0.25">
      <c r="A1110" s="9" t="s">
        <v>1020</v>
      </c>
      <c r="B1110" s="11">
        <v>850</v>
      </c>
      <c r="C1110" s="9"/>
      <c r="D1110" s="9"/>
      <c r="E1110" s="13" t="s">
        <v>443</v>
      </c>
      <c r="F1110" s="12">
        <f>F1111</f>
        <v>27.4</v>
      </c>
      <c r="G1110" s="12">
        <f t="shared" si="2633"/>
        <v>27.4</v>
      </c>
      <c r="H1110" s="12">
        <f t="shared" si="2633"/>
        <v>27.4</v>
      </c>
      <c r="I1110" s="12">
        <f t="shared" si="2633"/>
        <v>0</v>
      </c>
      <c r="J1110" s="12">
        <f t="shared" si="2633"/>
        <v>0</v>
      </c>
      <c r="K1110" s="12">
        <f t="shared" si="2633"/>
        <v>0</v>
      </c>
      <c r="L1110" s="12">
        <f t="shared" si="2589"/>
        <v>27.4</v>
      </c>
      <c r="M1110" s="12">
        <f t="shared" si="2590"/>
        <v>27.4</v>
      </c>
      <c r="N1110" s="12">
        <f t="shared" si="2591"/>
        <v>27.4</v>
      </c>
      <c r="O1110" s="12">
        <f t="shared" si="2633"/>
        <v>0</v>
      </c>
      <c r="P1110" s="12">
        <f t="shared" si="2633"/>
        <v>0</v>
      </c>
      <c r="Q1110" s="12">
        <f t="shared" si="2633"/>
        <v>0</v>
      </c>
      <c r="R1110" s="12">
        <f t="shared" si="2592"/>
        <v>27.4</v>
      </c>
      <c r="S1110" s="12">
        <f t="shared" si="2593"/>
        <v>27.4</v>
      </c>
      <c r="T1110" s="12">
        <f t="shared" si="2594"/>
        <v>27.4</v>
      </c>
      <c r="U1110" s="12">
        <f t="shared" si="2633"/>
        <v>0</v>
      </c>
      <c r="V1110" s="12">
        <f t="shared" si="2633"/>
        <v>0</v>
      </c>
      <c r="W1110" s="12">
        <f t="shared" si="2573"/>
        <v>27.4</v>
      </c>
      <c r="X1110" s="12">
        <f t="shared" si="2574"/>
        <v>27.4</v>
      </c>
      <c r="Y1110" s="12">
        <f t="shared" si="2575"/>
        <v>27.4</v>
      </c>
      <c r="Z1110" s="12">
        <f t="shared" si="2633"/>
        <v>0</v>
      </c>
      <c r="AA1110" s="12">
        <f t="shared" si="2633"/>
        <v>0</v>
      </c>
      <c r="AB1110" s="12">
        <f t="shared" si="2633"/>
        <v>0</v>
      </c>
      <c r="AC1110" s="12">
        <f t="shared" si="2546"/>
        <v>27.4</v>
      </c>
      <c r="AD1110" s="12">
        <f t="shared" si="2547"/>
        <v>27.4</v>
      </c>
      <c r="AE1110" s="12">
        <f t="shared" si="2548"/>
        <v>27.4</v>
      </c>
      <c r="AF1110" s="12">
        <f t="shared" si="2633"/>
        <v>0</v>
      </c>
      <c r="AG1110" s="12">
        <f t="shared" si="2633"/>
        <v>0</v>
      </c>
      <c r="AH1110" s="12">
        <f t="shared" si="2519"/>
        <v>27.4</v>
      </c>
      <c r="AI1110" s="12">
        <f t="shared" si="2520"/>
        <v>27.4</v>
      </c>
      <c r="AJ1110" s="12">
        <f t="shared" si="2521"/>
        <v>27.4</v>
      </c>
      <c r="AK1110" s="12">
        <f t="shared" si="2633"/>
        <v>0</v>
      </c>
      <c r="AL1110" s="12">
        <f t="shared" si="2633"/>
        <v>0</v>
      </c>
      <c r="AM1110" s="12">
        <f t="shared" si="2633"/>
        <v>0</v>
      </c>
      <c r="AN1110" s="12">
        <f t="shared" si="2625"/>
        <v>27.4</v>
      </c>
      <c r="AO1110" s="12">
        <f t="shared" si="2626"/>
        <v>27.4</v>
      </c>
      <c r="AP1110" s="12">
        <f t="shared" si="2627"/>
        <v>27.4</v>
      </c>
      <c r="AQ1110" s="12">
        <f t="shared" si="2633"/>
        <v>0</v>
      </c>
      <c r="AR1110" s="1"/>
    </row>
    <row r="1111" spans="1:44" ht="47.25" customHeight="1" x14ac:dyDescent="0.25">
      <c r="A1111" s="9" t="s">
        <v>1020</v>
      </c>
      <c r="B1111" s="11">
        <v>850</v>
      </c>
      <c r="C1111" s="9" t="s">
        <v>185</v>
      </c>
      <c r="D1111" s="9" t="s">
        <v>193</v>
      </c>
      <c r="E1111" s="13" t="s">
        <v>398</v>
      </c>
      <c r="F1111" s="12">
        <v>27.4</v>
      </c>
      <c r="G1111" s="12">
        <v>27.4</v>
      </c>
      <c r="H1111" s="12">
        <v>27.4</v>
      </c>
      <c r="I1111" s="12"/>
      <c r="J1111" s="12"/>
      <c r="K1111" s="12"/>
      <c r="L1111" s="12">
        <f t="shared" si="2589"/>
        <v>27.4</v>
      </c>
      <c r="M1111" s="12">
        <f t="shared" si="2590"/>
        <v>27.4</v>
      </c>
      <c r="N1111" s="12">
        <f t="shared" si="2591"/>
        <v>27.4</v>
      </c>
      <c r="O1111" s="12"/>
      <c r="P1111" s="12"/>
      <c r="Q1111" s="12"/>
      <c r="R1111" s="12">
        <f t="shared" si="2592"/>
        <v>27.4</v>
      </c>
      <c r="S1111" s="12">
        <f t="shared" si="2593"/>
        <v>27.4</v>
      </c>
      <c r="T1111" s="12">
        <f t="shared" si="2594"/>
        <v>27.4</v>
      </c>
      <c r="U1111" s="12"/>
      <c r="V1111" s="12"/>
      <c r="W1111" s="12">
        <f t="shared" si="2573"/>
        <v>27.4</v>
      </c>
      <c r="X1111" s="12">
        <f t="shared" si="2574"/>
        <v>27.4</v>
      </c>
      <c r="Y1111" s="12">
        <f t="shared" si="2575"/>
        <v>27.4</v>
      </c>
      <c r="Z1111" s="12"/>
      <c r="AA1111" s="12"/>
      <c r="AB1111" s="12"/>
      <c r="AC1111" s="12">
        <f t="shared" si="2546"/>
        <v>27.4</v>
      </c>
      <c r="AD1111" s="12">
        <f t="shared" si="2547"/>
        <v>27.4</v>
      </c>
      <c r="AE1111" s="12">
        <f t="shared" si="2548"/>
        <v>27.4</v>
      </c>
      <c r="AF1111" s="12"/>
      <c r="AG1111" s="12"/>
      <c r="AH1111" s="12">
        <f t="shared" si="2519"/>
        <v>27.4</v>
      </c>
      <c r="AI1111" s="12">
        <f t="shared" si="2520"/>
        <v>27.4</v>
      </c>
      <c r="AJ1111" s="12">
        <f t="shared" si="2521"/>
        <v>27.4</v>
      </c>
      <c r="AK1111" s="12"/>
      <c r="AL1111" s="12"/>
      <c r="AM1111" s="12"/>
      <c r="AN1111" s="12">
        <f t="shared" si="2625"/>
        <v>27.4</v>
      </c>
      <c r="AO1111" s="12">
        <f t="shared" si="2626"/>
        <v>27.4</v>
      </c>
      <c r="AP1111" s="12">
        <f t="shared" si="2627"/>
        <v>27.4</v>
      </c>
      <c r="AQ1111" s="12"/>
      <c r="AR1111" s="1"/>
    </row>
    <row r="1112" spans="1:44" ht="47.25" customHeight="1" x14ac:dyDescent="0.25">
      <c r="A1112" s="9" t="s">
        <v>1021</v>
      </c>
      <c r="B1112" s="11"/>
      <c r="C1112" s="9"/>
      <c r="D1112" s="9"/>
      <c r="E1112" s="17" t="s">
        <v>1105</v>
      </c>
      <c r="F1112" s="12">
        <f t="shared" ref="F1112:K1112" si="2634">F1116</f>
        <v>0</v>
      </c>
      <c r="G1112" s="12">
        <f t="shared" si="2634"/>
        <v>227</v>
      </c>
      <c r="H1112" s="12">
        <f t="shared" si="2634"/>
        <v>3188.9</v>
      </c>
      <c r="I1112" s="12">
        <f t="shared" si="2634"/>
        <v>0</v>
      </c>
      <c r="J1112" s="12">
        <f t="shared" si="2634"/>
        <v>0</v>
      </c>
      <c r="K1112" s="12">
        <f t="shared" si="2634"/>
        <v>0</v>
      </c>
      <c r="L1112" s="12">
        <f t="shared" si="2589"/>
        <v>0</v>
      </c>
      <c r="M1112" s="12">
        <f t="shared" si="2590"/>
        <v>227</v>
      </c>
      <c r="N1112" s="12">
        <f t="shared" si="2591"/>
        <v>3188.9</v>
      </c>
      <c r="O1112" s="12">
        <f>O1116</f>
        <v>0</v>
      </c>
      <c r="P1112" s="12">
        <f>P1116</f>
        <v>0</v>
      </c>
      <c r="Q1112" s="12">
        <f>Q1116</f>
        <v>0</v>
      </c>
      <c r="R1112" s="12">
        <f t="shared" si="2592"/>
        <v>0</v>
      </c>
      <c r="S1112" s="12">
        <f t="shared" si="2593"/>
        <v>227</v>
      </c>
      <c r="T1112" s="12">
        <f t="shared" si="2594"/>
        <v>3188.9</v>
      </c>
      <c r="U1112" s="12">
        <f>U1116</f>
        <v>0</v>
      </c>
      <c r="V1112" s="12">
        <f>V1116</f>
        <v>0</v>
      </c>
      <c r="W1112" s="12">
        <f t="shared" si="2573"/>
        <v>0</v>
      </c>
      <c r="X1112" s="12">
        <f t="shared" si="2574"/>
        <v>227</v>
      </c>
      <c r="Y1112" s="12">
        <f t="shared" si="2575"/>
        <v>3188.9</v>
      </c>
      <c r="Z1112" s="12">
        <f>Z1116</f>
        <v>0</v>
      </c>
      <c r="AA1112" s="12">
        <f>AA1116</f>
        <v>0</v>
      </c>
      <c r="AB1112" s="12">
        <f>AB1116</f>
        <v>0</v>
      </c>
      <c r="AC1112" s="12">
        <f t="shared" si="2546"/>
        <v>0</v>
      </c>
      <c r="AD1112" s="12">
        <f t="shared" si="2547"/>
        <v>227</v>
      </c>
      <c r="AE1112" s="12">
        <f t="shared" si="2548"/>
        <v>3188.9</v>
      </c>
      <c r="AF1112" s="12">
        <f>AF1116</f>
        <v>0</v>
      </c>
      <c r="AG1112" s="12">
        <f>AG1116</f>
        <v>0</v>
      </c>
      <c r="AH1112" s="12">
        <f t="shared" si="2519"/>
        <v>0</v>
      </c>
      <c r="AI1112" s="12">
        <f t="shared" si="2520"/>
        <v>227</v>
      </c>
      <c r="AJ1112" s="12">
        <f t="shared" si="2521"/>
        <v>3188.9</v>
      </c>
      <c r="AK1112" s="12">
        <f>AK1116+AK1113</f>
        <v>18.666</v>
      </c>
      <c r="AL1112" s="12">
        <f t="shared" ref="AL1112:AQ1112" si="2635">AL1116+AL1113</f>
        <v>0</v>
      </c>
      <c r="AM1112" s="12">
        <f t="shared" ref="AM1112" si="2636">AM1116+AM1113</f>
        <v>0</v>
      </c>
      <c r="AN1112" s="12">
        <f t="shared" si="2625"/>
        <v>18.666</v>
      </c>
      <c r="AO1112" s="12">
        <f t="shared" si="2626"/>
        <v>227</v>
      </c>
      <c r="AP1112" s="12">
        <f t="shared" si="2627"/>
        <v>3188.9</v>
      </c>
      <c r="AQ1112" s="12">
        <f t="shared" si="2635"/>
        <v>0</v>
      </c>
      <c r="AR1112" s="1"/>
    </row>
    <row r="1113" spans="1:44" ht="47.25" x14ac:dyDescent="0.25">
      <c r="A1113" s="9" t="s">
        <v>1021</v>
      </c>
      <c r="B1113" s="11">
        <v>200</v>
      </c>
      <c r="C1113" s="9"/>
      <c r="D1113" s="9"/>
      <c r="E1113" s="13" t="s">
        <v>426</v>
      </c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>
        <f>AH1114</f>
        <v>0</v>
      </c>
      <c r="AI1113" s="12">
        <f t="shared" ref="AI1113:AQ1114" si="2637">AI1114</f>
        <v>0</v>
      </c>
      <c r="AJ1113" s="12">
        <f t="shared" si="2637"/>
        <v>0</v>
      </c>
      <c r="AK1113" s="12">
        <f t="shared" si="2637"/>
        <v>18.666</v>
      </c>
      <c r="AL1113" s="12">
        <f t="shared" si="2637"/>
        <v>0</v>
      </c>
      <c r="AM1113" s="12">
        <f t="shared" si="2637"/>
        <v>0</v>
      </c>
      <c r="AN1113" s="12">
        <f t="shared" si="2625"/>
        <v>18.666</v>
      </c>
      <c r="AO1113" s="12">
        <f t="shared" si="2626"/>
        <v>0</v>
      </c>
      <c r="AP1113" s="12">
        <f t="shared" si="2627"/>
        <v>0</v>
      </c>
      <c r="AQ1113" s="12">
        <f t="shared" si="2637"/>
        <v>0</v>
      </c>
      <c r="AR1113" s="1"/>
    </row>
    <row r="1114" spans="1:44" ht="47.25" x14ac:dyDescent="0.25">
      <c r="A1114" s="9" t="s">
        <v>1021</v>
      </c>
      <c r="B1114" s="11">
        <v>240</v>
      </c>
      <c r="C1114" s="9"/>
      <c r="D1114" s="9"/>
      <c r="E1114" s="13" t="s">
        <v>427</v>
      </c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>
        <f>AH1115</f>
        <v>0</v>
      </c>
      <c r="AI1114" s="12">
        <f t="shared" si="2637"/>
        <v>0</v>
      </c>
      <c r="AJ1114" s="12">
        <f t="shared" si="2637"/>
        <v>0</v>
      </c>
      <c r="AK1114" s="12">
        <f t="shared" si="2637"/>
        <v>18.666</v>
      </c>
      <c r="AL1114" s="12">
        <f t="shared" si="2637"/>
        <v>0</v>
      </c>
      <c r="AM1114" s="12">
        <f t="shared" si="2637"/>
        <v>0</v>
      </c>
      <c r="AN1114" s="12">
        <f t="shared" si="2625"/>
        <v>18.666</v>
      </c>
      <c r="AO1114" s="12">
        <f t="shared" si="2626"/>
        <v>0</v>
      </c>
      <c r="AP1114" s="12">
        <f t="shared" si="2627"/>
        <v>0</v>
      </c>
      <c r="AQ1114" s="12">
        <f t="shared" si="2637"/>
        <v>0</v>
      </c>
      <c r="AR1114" s="1"/>
    </row>
    <row r="1115" spans="1:44" ht="47.25" x14ac:dyDescent="0.25">
      <c r="A1115" s="9" t="s">
        <v>1021</v>
      </c>
      <c r="B1115" s="11">
        <v>240</v>
      </c>
      <c r="C1115" s="9" t="s">
        <v>185</v>
      </c>
      <c r="D1115" s="9" t="s">
        <v>193</v>
      </c>
      <c r="E1115" s="13" t="s">
        <v>398</v>
      </c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>
        <v>0</v>
      </c>
      <c r="AI1115" s="12">
        <v>0</v>
      </c>
      <c r="AJ1115" s="12">
        <v>0</v>
      </c>
      <c r="AK1115" s="12">
        <v>18.666</v>
      </c>
      <c r="AL1115" s="12"/>
      <c r="AM1115" s="12"/>
      <c r="AN1115" s="12">
        <f t="shared" si="2625"/>
        <v>18.666</v>
      </c>
      <c r="AO1115" s="12">
        <f t="shared" si="2626"/>
        <v>0</v>
      </c>
      <c r="AP1115" s="12">
        <f t="shared" si="2627"/>
        <v>0</v>
      </c>
      <c r="AQ1115" s="12"/>
      <c r="AR1115" s="1"/>
    </row>
    <row r="1116" spans="1:44" ht="47.25" hidden="1" customHeight="1" x14ac:dyDescent="0.25">
      <c r="A1116" s="9" t="s">
        <v>1021</v>
      </c>
      <c r="B1116" s="11">
        <v>400</v>
      </c>
      <c r="C1116" s="9"/>
      <c r="D1116" s="9"/>
      <c r="E1116" s="13" t="s">
        <v>433</v>
      </c>
      <c r="F1116" s="12">
        <f t="shared" ref="F1116:H1117" si="2638">F1117</f>
        <v>0</v>
      </c>
      <c r="G1116" s="12">
        <f t="shared" si="2638"/>
        <v>227</v>
      </c>
      <c r="H1116" s="12">
        <f t="shared" si="2638"/>
        <v>3188.9</v>
      </c>
      <c r="I1116" s="12">
        <f t="shared" ref="I1116:AG1117" si="2639">I1117</f>
        <v>0</v>
      </c>
      <c r="J1116" s="12">
        <f t="shared" si="2639"/>
        <v>0</v>
      </c>
      <c r="K1116" s="12">
        <f t="shared" si="2639"/>
        <v>0</v>
      </c>
      <c r="L1116" s="12">
        <f t="shared" si="2589"/>
        <v>0</v>
      </c>
      <c r="M1116" s="12">
        <f t="shared" si="2590"/>
        <v>227</v>
      </c>
      <c r="N1116" s="12">
        <f t="shared" si="2591"/>
        <v>3188.9</v>
      </c>
      <c r="O1116" s="12">
        <f t="shared" si="2639"/>
        <v>0</v>
      </c>
      <c r="P1116" s="12">
        <f t="shared" si="2639"/>
        <v>0</v>
      </c>
      <c r="Q1116" s="12">
        <f t="shared" si="2639"/>
        <v>0</v>
      </c>
      <c r="R1116" s="12">
        <f t="shared" si="2592"/>
        <v>0</v>
      </c>
      <c r="S1116" s="12">
        <f t="shared" si="2593"/>
        <v>227</v>
      </c>
      <c r="T1116" s="12">
        <f t="shared" si="2594"/>
        <v>3188.9</v>
      </c>
      <c r="U1116" s="12">
        <f t="shared" si="2639"/>
        <v>0</v>
      </c>
      <c r="V1116" s="12">
        <f t="shared" si="2639"/>
        <v>0</v>
      </c>
      <c r="W1116" s="12">
        <f t="shared" si="2573"/>
        <v>0</v>
      </c>
      <c r="X1116" s="12">
        <f t="shared" si="2574"/>
        <v>227</v>
      </c>
      <c r="Y1116" s="12">
        <f t="shared" si="2575"/>
        <v>3188.9</v>
      </c>
      <c r="Z1116" s="12">
        <f t="shared" si="2639"/>
        <v>0</v>
      </c>
      <c r="AA1116" s="12">
        <f t="shared" si="2639"/>
        <v>0</v>
      </c>
      <c r="AB1116" s="12">
        <f t="shared" si="2639"/>
        <v>0</v>
      </c>
      <c r="AC1116" s="12">
        <f t="shared" si="2546"/>
        <v>0</v>
      </c>
      <c r="AD1116" s="12">
        <f t="shared" si="2547"/>
        <v>227</v>
      </c>
      <c r="AE1116" s="12">
        <f t="shared" si="2548"/>
        <v>3188.9</v>
      </c>
      <c r="AF1116" s="12">
        <f t="shared" si="2639"/>
        <v>0</v>
      </c>
      <c r="AG1116" s="12">
        <f t="shared" si="2639"/>
        <v>0</v>
      </c>
      <c r="AH1116" s="12">
        <f t="shared" si="2519"/>
        <v>0</v>
      </c>
      <c r="AI1116" s="12">
        <f t="shared" si="2520"/>
        <v>227</v>
      </c>
      <c r="AJ1116" s="12">
        <f t="shared" si="2521"/>
        <v>3188.9</v>
      </c>
      <c r="AK1116" s="12">
        <f t="shared" ref="AK1116:AQ1117" si="2640">AK1117</f>
        <v>0</v>
      </c>
      <c r="AL1116" s="12">
        <f t="shared" si="2640"/>
        <v>0</v>
      </c>
      <c r="AM1116" s="12">
        <f t="shared" si="2640"/>
        <v>0</v>
      </c>
      <c r="AN1116" s="12">
        <f t="shared" si="2625"/>
        <v>0</v>
      </c>
      <c r="AO1116" s="12">
        <f t="shared" si="2626"/>
        <v>227</v>
      </c>
      <c r="AP1116" s="12">
        <f t="shared" si="2627"/>
        <v>3188.9</v>
      </c>
      <c r="AQ1116" s="12">
        <f t="shared" si="2640"/>
        <v>0</v>
      </c>
      <c r="AR1116" s="52">
        <v>0</v>
      </c>
    </row>
    <row r="1117" spans="1:44" ht="15.75" hidden="1" customHeight="1" x14ac:dyDescent="0.25">
      <c r="A1117" s="9" t="s">
        <v>1021</v>
      </c>
      <c r="B1117" s="11">
        <v>410</v>
      </c>
      <c r="C1117" s="9"/>
      <c r="D1117" s="9"/>
      <c r="E1117" s="13" t="s">
        <v>434</v>
      </c>
      <c r="F1117" s="12">
        <f t="shared" si="2638"/>
        <v>0</v>
      </c>
      <c r="G1117" s="12">
        <f t="shared" si="2638"/>
        <v>227</v>
      </c>
      <c r="H1117" s="12">
        <f t="shared" si="2638"/>
        <v>3188.9</v>
      </c>
      <c r="I1117" s="12">
        <f t="shared" si="2639"/>
        <v>0</v>
      </c>
      <c r="J1117" s="12">
        <f t="shared" si="2639"/>
        <v>0</v>
      </c>
      <c r="K1117" s="12">
        <f t="shared" si="2639"/>
        <v>0</v>
      </c>
      <c r="L1117" s="12">
        <f t="shared" si="2589"/>
        <v>0</v>
      </c>
      <c r="M1117" s="12">
        <f t="shared" si="2590"/>
        <v>227</v>
      </c>
      <c r="N1117" s="12">
        <f t="shared" si="2591"/>
        <v>3188.9</v>
      </c>
      <c r="O1117" s="12">
        <f t="shared" si="2639"/>
        <v>0</v>
      </c>
      <c r="P1117" s="12">
        <f t="shared" si="2639"/>
        <v>0</v>
      </c>
      <c r="Q1117" s="12">
        <f t="shared" si="2639"/>
        <v>0</v>
      </c>
      <c r="R1117" s="12">
        <f t="shared" si="2592"/>
        <v>0</v>
      </c>
      <c r="S1117" s="12">
        <f t="shared" si="2593"/>
        <v>227</v>
      </c>
      <c r="T1117" s="12">
        <f t="shared" si="2594"/>
        <v>3188.9</v>
      </c>
      <c r="U1117" s="12">
        <f t="shared" si="2639"/>
        <v>0</v>
      </c>
      <c r="V1117" s="12">
        <f t="shared" si="2639"/>
        <v>0</v>
      </c>
      <c r="W1117" s="12">
        <f t="shared" si="2573"/>
        <v>0</v>
      </c>
      <c r="X1117" s="12">
        <f t="shared" si="2574"/>
        <v>227</v>
      </c>
      <c r="Y1117" s="12">
        <f t="shared" si="2575"/>
        <v>3188.9</v>
      </c>
      <c r="Z1117" s="12">
        <f t="shared" si="2639"/>
        <v>0</v>
      </c>
      <c r="AA1117" s="12">
        <f t="shared" si="2639"/>
        <v>0</v>
      </c>
      <c r="AB1117" s="12">
        <f t="shared" si="2639"/>
        <v>0</v>
      </c>
      <c r="AC1117" s="12">
        <f t="shared" si="2546"/>
        <v>0</v>
      </c>
      <c r="AD1117" s="12">
        <f t="shared" si="2547"/>
        <v>227</v>
      </c>
      <c r="AE1117" s="12">
        <f t="shared" si="2548"/>
        <v>3188.9</v>
      </c>
      <c r="AF1117" s="12">
        <f t="shared" si="2639"/>
        <v>0</v>
      </c>
      <c r="AG1117" s="12">
        <f t="shared" si="2639"/>
        <v>0</v>
      </c>
      <c r="AH1117" s="12">
        <f t="shared" si="2519"/>
        <v>0</v>
      </c>
      <c r="AI1117" s="12">
        <f t="shared" si="2520"/>
        <v>227</v>
      </c>
      <c r="AJ1117" s="12">
        <f t="shared" si="2521"/>
        <v>3188.9</v>
      </c>
      <c r="AK1117" s="12">
        <f t="shared" si="2640"/>
        <v>0</v>
      </c>
      <c r="AL1117" s="12">
        <f t="shared" si="2640"/>
        <v>0</v>
      </c>
      <c r="AM1117" s="12">
        <f t="shared" si="2640"/>
        <v>0</v>
      </c>
      <c r="AN1117" s="12">
        <f t="shared" si="2625"/>
        <v>0</v>
      </c>
      <c r="AO1117" s="12">
        <f t="shared" si="2626"/>
        <v>227</v>
      </c>
      <c r="AP1117" s="12">
        <f t="shared" si="2627"/>
        <v>3188.9</v>
      </c>
      <c r="AQ1117" s="12">
        <f t="shared" si="2640"/>
        <v>0</v>
      </c>
      <c r="AR1117" s="52">
        <v>0</v>
      </c>
    </row>
    <row r="1118" spans="1:44" ht="47.25" hidden="1" customHeight="1" x14ac:dyDescent="0.25">
      <c r="A1118" s="9" t="s">
        <v>1021</v>
      </c>
      <c r="B1118" s="11">
        <v>410</v>
      </c>
      <c r="C1118" s="9" t="s">
        <v>185</v>
      </c>
      <c r="D1118" s="9" t="s">
        <v>193</v>
      </c>
      <c r="E1118" s="13" t="s">
        <v>398</v>
      </c>
      <c r="F1118" s="12"/>
      <c r="G1118" s="12">
        <v>227</v>
      </c>
      <c r="H1118" s="12">
        <v>3188.9</v>
      </c>
      <c r="I1118" s="12"/>
      <c r="J1118" s="12"/>
      <c r="K1118" s="12"/>
      <c r="L1118" s="12">
        <f t="shared" si="2589"/>
        <v>0</v>
      </c>
      <c r="M1118" s="12">
        <f t="shared" si="2590"/>
        <v>227</v>
      </c>
      <c r="N1118" s="12">
        <f t="shared" si="2591"/>
        <v>3188.9</v>
      </c>
      <c r="O1118" s="12"/>
      <c r="P1118" s="12"/>
      <c r="Q1118" s="12"/>
      <c r="R1118" s="12">
        <f t="shared" si="2592"/>
        <v>0</v>
      </c>
      <c r="S1118" s="12">
        <f t="shared" si="2593"/>
        <v>227</v>
      </c>
      <c r="T1118" s="12">
        <f t="shared" si="2594"/>
        <v>3188.9</v>
      </c>
      <c r="U1118" s="12"/>
      <c r="V1118" s="12"/>
      <c r="W1118" s="12">
        <f t="shared" si="2573"/>
        <v>0</v>
      </c>
      <c r="X1118" s="12">
        <f t="shared" si="2574"/>
        <v>227</v>
      </c>
      <c r="Y1118" s="12">
        <f t="shared" si="2575"/>
        <v>3188.9</v>
      </c>
      <c r="Z1118" s="12"/>
      <c r="AA1118" s="12"/>
      <c r="AB1118" s="12"/>
      <c r="AC1118" s="12">
        <f t="shared" si="2546"/>
        <v>0</v>
      </c>
      <c r="AD1118" s="12">
        <f t="shared" si="2547"/>
        <v>227</v>
      </c>
      <c r="AE1118" s="12">
        <f t="shared" si="2548"/>
        <v>3188.9</v>
      </c>
      <c r="AF1118" s="12"/>
      <c r="AG1118" s="12"/>
      <c r="AH1118" s="12">
        <f t="shared" si="2519"/>
        <v>0</v>
      </c>
      <c r="AI1118" s="12">
        <f t="shared" si="2520"/>
        <v>227</v>
      </c>
      <c r="AJ1118" s="12">
        <f t="shared" si="2521"/>
        <v>3188.9</v>
      </c>
      <c r="AK1118" s="12"/>
      <c r="AL1118" s="12"/>
      <c r="AM1118" s="12"/>
      <c r="AN1118" s="12">
        <f t="shared" si="2625"/>
        <v>0</v>
      </c>
      <c r="AO1118" s="12">
        <f t="shared" si="2626"/>
        <v>227</v>
      </c>
      <c r="AP1118" s="12">
        <f t="shared" si="2627"/>
        <v>3188.9</v>
      </c>
      <c r="AQ1118" s="12"/>
      <c r="AR1118" s="52">
        <v>0</v>
      </c>
    </row>
    <row r="1119" spans="1:44" ht="47.25" customHeight="1" x14ac:dyDescent="0.25">
      <c r="A1119" s="9" t="s">
        <v>1022</v>
      </c>
      <c r="B1119" s="11"/>
      <c r="C1119" s="9"/>
      <c r="D1119" s="9"/>
      <c r="E1119" s="17" t="s">
        <v>1106</v>
      </c>
      <c r="F1119" s="12">
        <f>F1120</f>
        <v>2937.2</v>
      </c>
      <c r="G1119" s="12">
        <f t="shared" ref="G1119" si="2641">G1120</f>
        <v>0</v>
      </c>
      <c r="H1119" s="12">
        <f t="shared" ref="H1119:K1121" si="2642">H1120</f>
        <v>0</v>
      </c>
      <c r="I1119" s="12">
        <f t="shared" si="2642"/>
        <v>0</v>
      </c>
      <c r="J1119" s="12">
        <f t="shared" si="2642"/>
        <v>0</v>
      </c>
      <c r="K1119" s="12">
        <f t="shared" si="2642"/>
        <v>0</v>
      </c>
      <c r="L1119" s="12">
        <f t="shared" si="2589"/>
        <v>2937.2</v>
      </c>
      <c r="M1119" s="12">
        <f t="shared" si="2590"/>
        <v>0</v>
      </c>
      <c r="N1119" s="12">
        <f t="shared" si="2591"/>
        <v>0</v>
      </c>
      <c r="O1119" s="12">
        <f t="shared" ref="O1119:Q1121" si="2643">O1120</f>
        <v>0</v>
      </c>
      <c r="P1119" s="12">
        <f t="shared" si="2643"/>
        <v>0</v>
      </c>
      <c r="Q1119" s="12">
        <f t="shared" si="2643"/>
        <v>0</v>
      </c>
      <c r="R1119" s="12">
        <f t="shared" si="2592"/>
        <v>2937.2</v>
      </c>
      <c r="S1119" s="12">
        <f t="shared" si="2593"/>
        <v>0</v>
      </c>
      <c r="T1119" s="12">
        <f t="shared" si="2594"/>
        <v>0</v>
      </c>
      <c r="U1119" s="12">
        <f t="shared" ref="U1119:V1121" si="2644">U1120</f>
        <v>0</v>
      </c>
      <c r="V1119" s="12">
        <f t="shared" si="2644"/>
        <v>0</v>
      </c>
      <c r="W1119" s="12">
        <f t="shared" si="2573"/>
        <v>2937.2</v>
      </c>
      <c r="X1119" s="12">
        <f t="shared" si="2574"/>
        <v>0</v>
      </c>
      <c r="Y1119" s="12">
        <f t="shared" si="2575"/>
        <v>0</v>
      </c>
      <c r="Z1119" s="12">
        <f t="shared" ref="Z1119:AB1121" si="2645">Z1120</f>
        <v>0</v>
      </c>
      <c r="AA1119" s="12">
        <f t="shared" si="2645"/>
        <v>0</v>
      </c>
      <c r="AB1119" s="12">
        <f t="shared" si="2645"/>
        <v>0</v>
      </c>
      <c r="AC1119" s="12">
        <f t="shared" si="2546"/>
        <v>2937.2</v>
      </c>
      <c r="AD1119" s="12">
        <f t="shared" si="2547"/>
        <v>0</v>
      </c>
      <c r="AE1119" s="12">
        <f t="shared" si="2548"/>
        <v>0</v>
      </c>
      <c r="AF1119" s="12">
        <f t="shared" ref="AF1119:AG1121" si="2646">AF1120</f>
        <v>0</v>
      </c>
      <c r="AG1119" s="12">
        <f t="shared" si="2646"/>
        <v>0</v>
      </c>
      <c r="AH1119" s="12">
        <f t="shared" si="2519"/>
        <v>2937.2</v>
      </c>
      <c r="AI1119" s="12">
        <f t="shared" si="2520"/>
        <v>0</v>
      </c>
      <c r="AJ1119" s="12">
        <f t="shared" si="2521"/>
        <v>0</v>
      </c>
      <c r="AK1119" s="12">
        <f t="shared" ref="AK1119:AQ1121" si="2647">AK1120</f>
        <v>0</v>
      </c>
      <c r="AL1119" s="12">
        <f t="shared" si="2647"/>
        <v>0</v>
      </c>
      <c r="AM1119" s="12">
        <f t="shared" si="2647"/>
        <v>0</v>
      </c>
      <c r="AN1119" s="12">
        <f t="shared" si="2625"/>
        <v>2937.2</v>
      </c>
      <c r="AO1119" s="12">
        <f t="shared" si="2626"/>
        <v>0</v>
      </c>
      <c r="AP1119" s="12">
        <f t="shared" si="2627"/>
        <v>0</v>
      </c>
      <c r="AQ1119" s="12">
        <f t="shared" si="2647"/>
        <v>0</v>
      </c>
      <c r="AR1119" s="1"/>
    </row>
    <row r="1120" spans="1:44" ht="47.25" customHeight="1" x14ac:dyDescent="0.25">
      <c r="A1120" s="9" t="s">
        <v>1022</v>
      </c>
      <c r="B1120" s="11">
        <v>400</v>
      </c>
      <c r="C1120" s="9"/>
      <c r="D1120" s="9"/>
      <c r="E1120" s="13" t="s">
        <v>433</v>
      </c>
      <c r="F1120" s="12">
        <f t="shared" ref="F1120:H1121" si="2648">F1121</f>
        <v>2937.2</v>
      </c>
      <c r="G1120" s="12">
        <f t="shared" si="2648"/>
        <v>0</v>
      </c>
      <c r="H1120" s="12">
        <f t="shared" si="2648"/>
        <v>0</v>
      </c>
      <c r="I1120" s="12">
        <f t="shared" si="2642"/>
        <v>0</v>
      </c>
      <c r="J1120" s="12">
        <f t="shared" si="2642"/>
        <v>0</v>
      </c>
      <c r="K1120" s="12">
        <f t="shared" si="2642"/>
        <v>0</v>
      </c>
      <c r="L1120" s="12">
        <f t="shared" si="2589"/>
        <v>2937.2</v>
      </c>
      <c r="M1120" s="12">
        <f t="shared" si="2590"/>
        <v>0</v>
      </c>
      <c r="N1120" s="12">
        <f t="shared" si="2591"/>
        <v>0</v>
      </c>
      <c r="O1120" s="12">
        <f t="shared" si="2643"/>
        <v>0</v>
      </c>
      <c r="P1120" s="12">
        <f t="shared" si="2643"/>
        <v>0</v>
      </c>
      <c r="Q1120" s="12">
        <f t="shared" si="2643"/>
        <v>0</v>
      </c>
      <c r="R1120" s="12">
        <f t="shared" si="2592"/>
        <v>2937.2</v>
      </c>
      <c r="S1120" s="12">
        <f t="shared" si="2593"/>
        <v>0</v>
      </c>
      <c r="T1120" s="12">
        <f t="shared" si="2594"/>
        <v>0</v>
      </c>
      <c r="U1120" s="12">
        <f t="shared" si="2644"/>
        <v>0</v>
      </c>
      <c r="V1120" s="12">
        <f t="shared" si="2644"/>
        <v>0</v>
      </c>
      <c r="W1120" s="12">
        <f t="shared" si="2573"/>
        <v>2937.2</v>
      </c>
      <c r="X1120" s="12">
        <f t="shared" si="2574"/>
        <v>0</v>
      </c>
      <c r="Y1120" s="12">
        <f t="shared" si="2575"/>
        <v>0</v>
      </c>
      <c r="Z1120" s="12">
        <f t="shared" si="2645"/>
        <v>0</v>
      </c>
      <c r="AA1120" s="12">
        <f t="shared" si="2645"/>
        <v>0</v>
      </c>
      <c r="AB1120" s="12">
        <f t="shared" si="2645"/>
        <v>0</v>
      </c>
      <c r="AC1120" s="12">
        <f t="shared" si="2546"/>
        <v>2937.2</v>
      </c>
      <c r="AD1120" s="12">
        <f t="shared" si="2547"/>
        <v>0</v>
      </c>
      <c r="AE1120" s="12">
        <f t="shared" si="2548"/>
        <v>0</v>
      </c>
      <c r="AF1120" s="12">
        <f t="shared" si="2646"/>
        <v>0</v>
      </c>
      <c r="AG1120" s="12">
        <f t="shared" si="2646"/>
        <v>0</v>
      </c>
      <c r="AH1120" s="12">
        <f t="shared" si="2519"/>
        <v>2937.2</v>
      </c>
      <c r="AI1120" s="12">
        <f t="shared" si="2520"/>
        <v>0</v>
      </c>
      <c r="AJ1120" s="12">
        <f t="shared" si="2521"/>
        <v>0</v>
      </c>
      <c r="AK1120" s="12">
        <f t="shared" si="2647"/>
        <v>0</v>
      </c>
      <c r="AL1120" s="12">
        <f t="shared" si="2647"/>
        <v>0</v>
      </c>
      <c r="AM1120" s="12">
        <f t="shared" si="2647"/>
        <v>0</v>
      </c>
      <c r="AN1120" s="12">
        <f t="shared" si="2625"/>
        <v>2937.2</v>
      </c>
      <c r="AO1120" s="12">
        <f t="shared" si="2626"/>
        <v>0</v>
      </c>
      <c r="AP1120" s="12">
        <f t="shared" si="2627"/>
        <v>0</v>
      </c>
      <c r="AQ1120" s="12">
        <f t="shared" si="2647"/>
        <v>0</v>
      </c>
      <c r="AR1120" s="1"/>
    </row>
    <row r="1121" spans="1:44" ht="15.75" customHeight="1" x14ac:dyDescent="0.25">
      <c r="A1121" s="9" t="s">
        <v>1022</v>
      </c>
      <c r="B1121" s="11">
        <v>410</v>
      </c>
      <c r="C1121" s="9"/>
      <c r="D1121" s="9"/>
      <c r="E1121" s="13" t="s">
        <v>434</v>
      </c>
      <c r="F1121" s="12">
        <f t="shared" si="2648"/>
        <v>2937.2</v>
      </c>
      <c r="G1121" s="12">
        <f t="shared" si="2648"/>
        <v>0</v>
      </c>
      <c r="H1121" s="12">
        <f t="shared" si="2648"/>
        <v>0</v>
      </c>
      <c r="I1121" s="12">
        <f t="shared" si="2642"/>
        <v>0</v>
      </c>
      <c r="J1121" s="12">
        <f t="shared" si="2642"/>
        <v>0</v>
      </c>
      <c r="K1121" s="12">
        <f t="shared" si="2642"/>
        <v>0</v>
      </c>
      <c r="L1121" s="12">
        <f t="shared" si="2589"/>
        <v>2937.2</v>
      </c>
      <c r="M1121" s="12">
        <f t="shared" si="2590"/>
        <v>0</v>
      </c>
      <c r="N1121" s="12">
        <f t="shared" si="2591"/>
        <v>0</v>
      </c>
      <c r="O1121" s="12">
        <f t="shared" si="2643"/>
        <v>0</v>
      </c>
      <c r="P1121" s="12">
        <f t="shared" si="2643"/>
        <v>0</v>
      </c>
      <c r="Q1121" s="12">
        <f t="shared" si="2643"/>
        <v>0</v>
      </c>
      <c r="R1121" s="12">
        <f t="shared" si="2592"/>
        <v>2937.2</v>
      </c>
      <c r="S1121" s="12">
        <f t="shared" si="2593"/>
        <v>0</v>
      </c>
      <c r="T1121" s="12">
        <f t="shared" si="2594"/>
        <v>0</v>
      </c>
      <c r="U1121" s="12">
        <f t="shared" si="2644"/>
        <v>0</v>
      </c>
      <c r="V1121" s="12">
        <f t="shared" si="2644"/>
        <v>0</v>
      </c>
      <c r="W1121" s="12">
        <f t="shared" si="2573"/>
        <v>2937.2</v>
      </c>
      <c r="X1121" s="12">
        <f t="shared" si="2574"/>
        <v>0</v>
      </c>
      <c r="Y1121" s="12">
        <f t="shared" si="2575"/>
        <v>0</v>
      </c>
      <c r="Z1121" s="12">
        <f t="shared" si="2645"/>
        <v>0</v>
      </c>
      <c r="AA1121" s="12">
        <f t="shared" si="2645"/>
        <v>0</v>
      </c>
      <c r="AB1121" s="12">
        <f t="shared" si="2645"/>
        <v>0</v>
      </c>
      <c r="AC1121" s="12">
        <f t="shared" si="2546"/>
        <v>2937.2</v>
      </c>
      <c r="AD1121" s="12">
        <f t="shared" si="2547"/>
        <v>0</v>
      </c>
      <c r="AE1121" s="12">
        <f t="shared" si="2548"/>
        <v>0</v>
      </c>
      <c r="AF1121" s="12">
        <f t="shared" si="2646"/>
        <v>0</v>
      </c>
      <c r="AG1121" s="12">
        <f t="shared" si="2646"/>
        <v>0</v>
      </c>
      <c r="AH1121" s="12">
        <f t="shared" si="2519"/>
        <v>2937.2</v>
      </c>
      <c r="AI1121" s="12">
        <f t="shared" si="2520"/>
        <v>0</v>
      </c>
      <c r="AJ1121" s="12">
        <f t="shared" si="2521"/>
        <v>0</v>
      </c>
      <c r="AK1121" s="12">
        <f t="shared" si="2647"/>
        <v>0</v>
      </c>
      <c r="AL1121" s="12">
        <f t="shared" si="2647"/>
        <v>0</v>
      </c>
      <c r="AM1121" s="12">
        <f t="shared" si="2647"/>
        <v>0</v>
      </c>
      <c r="AN1121" s="12">
        <f t="shared" si="2625"/>
        <v>2937.2</v>
      </c>
      <c r="AO1121" s="12">
        <f t="shared" si="2626"/>
        <v>0</v>
      </c>
      <c r="AP1121" s="12">
        <f t="shared" si="2627"/>
        <v>0</v>
      </c>
      <c r="AQ1121" s="12">
        <f t="shared" si="2647"/>
        <v>0</v>
      </c>
      <c r="AR1121" s="1"/>
    </row>
    <row r="1122" spans="1:44" ht="47.25" customHeight="1" x14ac:dyDescent="0.25">
      <c r="A1122" s="9" t="s">
        <v>1022</v>
      </c>
      <c r="B1122" s="11">
        <v>410</v>
      </c>
      <c r="C1122" s="9" t="s">
        <v>185</v>
      </c>
      <c r="D1122" s="9" t="s">
        <v>193</v>
      </c>
      <c r="E1122" s="13" t="s">
        <v>398</v>
      </c>
      <c r="F1122" s="12">
        <v>2937.2</v>
      </c>
      <c r="G1122" s="12"/>
      <c r="H1122" s="12"/>
      <c r="I1122" s="12"/>
      <c r="J1122" s="12"/>
      <c r="K1122" s="12"/>
      <c r="L1122" s="12">
        <f t="shared" si="2589"/>
        <v>2937.2</v>
      </c>
      <c r="M1122" s="12">
        <f t="shared" si="2590"/>
        <v>0</v>
      </c>
      <c r="N1122" s="12">
        <f t="shared" si="2591"/>
        <v>0</v>
      </c>
      <c r="O1122" s="12"/>
      <c r="P1122" s="12"/>
      <c r="Q1122" s="12"/>
      <c r="R1122" s="12">
        <f t="shared" si="2592"/>
        <v>2937.2</v>
      </c>
      <c r="S1122" s="12">
        <f t="shared" si="2593"/>
        <v>0</v>
      </c>
      <c r="T1122" s="12">
        <f t="shared" si="2594"/>
        <v>0</v>
      </c>
      <c r="U1122" s="12"/>
      <c r="V1122" s="12"/>
      <c r="W1122" s="12">
        <f t="shared" si="2573"/>
        <v>2937.2</v>
      </c>
      <c r="X1122" s="12">
        <f t="shared" si="2574"/>
        <v>0</v>
      </c>
      <c r="Y1122" s="12">
        <f t="shared" si="2575"/>
        <v>0</v>
      </c>
      <c r="Z1122" s="12"/>
      <c r="AA1122" s="12"/>
      <c r="AB1122" s="12"/>
      <c r="AC1122" s="12">
        <f t="shared" si="2546"/>
        <v>2937.2</v>
      </c>
      <c r="AD1122" s="12">
        <f t="shared" si="2547"/>
        <v>0</v>
      </c>
      <c r="AE1122" s="12">
        <f t="shared" si="2548"/>
        <v>0</v>
      </c>
      <c r="AF1122" s="12"/>
      <c r="AG1122" s="12"/>
      <c r="AH1122" s="12">
        <f t="shared" si="2519"/>
        <v>2937.2</v>
      </c>
      <c r="AI1122" s="12">
        <f t="shared" si="2520"/>
        <v>0</v>
      </c>
      <c r="AJ1122" s="12">
        <f t="shared" si="2521"/>
        <v>0</v>
      </c>
      <c r="AK1122" s="12"/>
      <c r="AL1122" s="12"/>
      <c r="AM1122" s="12"/>
      <c r="AN1122" s="12">
        <f t="shared" si="2625"/>
        <v>2937.2</v>
      </c>
      <c r="AO1122" s="12">
        <f t="shared" si="2626"/>
        <v>0</v>
      </c>
      <c r="AP1122" s="12">
        <f t="shared" si="2627"/>
        <v>0</v>
      </c>
      <c r="AQ1122" s="12"/>
      <c r="AR1122" s="1"/>
    </row>
    <row r="1123" spans="1:44" ht="63" customHeight="1" x14ac:dyDescent="0.25">
      <c r="A1123" s="9" t="s">
        <v>1023</v>
      </c>
      <c r="B1123" s="11"/>
      <c r="C1123" s="9"/>
      <c r="D1123" s="9"/>
      <c r="E1123" s="17" t="s">
        <v>1177</v>
      </c>
      <c r="F1123" s="12">
        <f>F1124</f>
        <v>216.9</v>
      </c>
      <c r="G1123" s="12">
        <f t="shared" ref="G1123" si="2649">G1124</f>
        <v>3084</v>
      </c>
      <c r="H1123" s="12">
        <f t="shared" ref="H1123:K1125" si="2650">H1124</f>
        <v>0</v>
      </c>
      <c r="I1123" s="12">
        <f t="shared" si="2650"/>
        <v>0</v>
      </c>
      <c r="J1123" s="12">
        <f t="shared" si="2650"/>
        <v>0</v>
      </c>
      <c r="K1123" s="12">
        <f t="shared" si="2650"/>
        <v>0</v>
      </c>
      <c r="L1123" s="12">
        <f t="shared" si="2589"/>
        <v>216.9</v>
      </c>
      <c r="M1123" s="12">
        <f t="shared" si="2590"/>
        <v>3084</v>
      </c>
      <c r="N1123" s="12">
        <f t="shared" si="2591"/>
        <v>0</v>
      </c>
      <c r="O1123" s="12">
        <f t="shared" ref="O1123:Q1125" si="2651">O1124</f>
        <v>228.58099999999999</v>
      </c>
      <c r="P1123" s="12">
        <f t="shared" si="2651"/>
        <v>0</v>
      </c>
      <c r="Q1123" s="12">
        <f t="shared" si="2651"/>
        <v>0</v>
      </c>
      <c r="R1123" s="12">
        <f t="shared" si="2592"/>
        <v>445.48099999999999</v>
      </c>
      <c r="S1123" s="12">
        <f t="shared" si="2593"/>
        <v>3084</v>
      </c>
      <c r="T1123" s="12">
        <f t="shared" si="2594"/>
        <v>0</v>
      </c>
      <c r="U1123" s="12">
        <f t="shared" ref="U1123:V1125" si="2652">U1124</f>
        <v>-180.28100000000001</v>
      </c>
      <c r="V1123" s="12">
        <f t="shared" si="2652"/>
        <v>0</v>
      </c>
      <c r="W1123" s="12">
        <f t="shared" si="2573"/>
        <v>265.2</v>
      </c>
      <c r="X1123" s="12">
        <f t="shared" si="2574"/>
        <v>3084</v>
      </c>
      <c r="Y1123" s="12">
        <f t="shared" si="2575"/>
        <v>0</v>
      </c>
      <c r="Z1123" s="12">
        <f t="shared" ref="Z1123:AB1125" si="2653">Z1124</f>
        <v>0</v>
      </c>
      <c r="AA1123" s="12">
        <f t="shared" si="2653"/>
        <v>0</v>
      </c>
      <c r="AB1123" s="12">
        <f t="shared" si="2653"/>
        <v>0</v>
      </c>
      <c r="AC1123" s="12">
        <f t="shared" si="2546"/>
        <v>265.2</v>
      </c>
      <c r="AD1123" s="12">
        <f t="shared" si="2547"/>
        <v>3084</v>
      </c>
      <c r="AE1123" s="12">
        <f t="shared" si="2548"/>
        <v>0</v>
      </c>
      <c r="AF1123" s="12">
        <f t="shared" ref="AF1123:AG1125" si="2654">AF1124</f>
        <v>0</v>
      </c>
      <c r="AG1123" s="12">
        <f t="shared" si="2654"/>
        <v>0</v>
      </c>
      <c r="AH1123" s="12">
        <f t="shared" si="2519"/>
        <v>265.2</v>
      </c>
      <c r="AI1123" s="12">
        <f t="shared" si="2520"/>
        <v>3084</v>
      </c>
      <c r="AJ1123" s="12">
        <f t="shared" si="2521"/>
        <v>0</v>
      </c>
      <c r="AK1123" s="12">
        <f t="shared" ref="AK1123:AQ1125" si="2655">AK1124</f>
        <v>0</v>
      </c>
      <c r="AL1123" s="12">
        <f t="shared" si="2655"/>
        <v>0</v>
      </c>
      <c r="AM1123" s="12">
        <f t="shared" si="2655"/>
        <v>0</v>
      </c>
      <c r="AN1123" s="12">
        <f t="shared" si="2625"/>
        <v>265.2</v>
      </c>
      <c r="AO1123" s="12">
        <f t="shared" si="2626"/>
        <v>3084</v>
      </c>
      <c r="AP1123" s="12">
        <f t="shared" si="2627"/>
        <v>0</v>
      </c>
      <c r="AQ1123" s="12">
        <f t="shared" si="2655"/>
        <v>0</v>
      </c>
      <c r="AR1123" s="1"/>
    </row>
    <row r="1124" spans="1:44" ht="47.25" customHeight="1" x14ac:dyDescent="0.25">
      <c r="A1124" s="9" t="s">
        <v>1023</v>
      </c>
      <c r="B1124" s="11">
        <v>400</v>
      </c>
      <c r="C1124" s="9"/>
      <c r="D1124" s="9"/>
      <c r="E1124" s="13" t="s">
        <v>433</v>
      </c>
      <c r="F1124" s="12">
        <f t="shared" ref="F1124:H1125" si="2656">F1125</f>
        <v>216.9</v>
      </c>
      <c r="G1124" s="12">
        <f t="shared" si="2656"/>
        <v>3084</v>
      </c>
      <c r="H1124" s="12">
        <f t="shared" si="2656"/>
        <v>0</v>
      </c>
      <c r="I1124" s="12">
        <f t="shared" si="2650"/>
        <v>0</v>
      </c>
      <c r="J1124" s="12">
        <f t="shared" si="2650"/>
        <v>0</v>
      </c>
      <c r="K1124" s="12">
        <f t="shared" si="2650"/>
        <v>0</v>
      </c>
      <c r="L1124" s="12">
        <f t="shared" si="2589"/>
        <v>216.9</v>
      </c>
      <c r="M1124" s="12">
        <f t="shared" si="2590"/>
        <v>3084</v>
      </c>
      <c r="N1124" s="12">
        <f t="shared" si="2591"/>
        <v>0</v>
      </c>
      <c r="O1124" s="12">
        <f t="shared" si="2651"/>
        <v>228.58099999999999</v>
      </c>
      <c r="P1124" s="12">
        <f t="shared" si="2651"/>
        <v>0</v>
      </c>
      <c r="Q1124" s="12">
        <f t="shared" si="2651"/>
        <v>0</v>
      </c>
      <c r="R1124" s="12">
        <f t="shared" si="2592"/>
        <v>445.48099999999999</v>
      </c>
      <c r="S1124" s="12">
        <f t="shared" si="2593"/>
        <v>3084</v>
      </c>
      <c r="T1124" s="12">
        <f t="shared" si="2594"/>
        <v>0</v>
      </c>
      <c r="U1124" s="12">
        <f t="shared" si="2652"/>
        <v>-180.28100000000001</v>
      </c>
      <c r="V1124" s="12">
        <f t="shared" si="2652"/>
        <v>0</v>
      </c>
      <c r="W1124" s="12">
        <f t="shared" si="2573"/>
        <v>265.2</v>
      </c>
      <c r="X1124" s="12">
        <f t="shared" si="2574"/>
        <v>3084</v>
      </c>
      <c r="Y1124" s="12">
        <f t="shared" si="2575"/>
        <v>0</v>
      </c>
      <c r="Z1124" s="12">
        <f t="shared" si="2653"/>
        <v>0</v>
      </c>
      <c r="AA1124" s="12">
        <f t="shared" si="2653"/>
        <v>0</v>
      </c>
      <c r="AB1124" s="12">
        <f t="shared" si="2653"/>
        <v>0</v>
      </c>
      <c r="AC1124" s="12">
        <f t="shared" si="2546"/>
        <v>265.2</v>
      </c>
      <c r="AD1124" s="12">
        <f t="shared" si="2547"/>
        <v>3084</v>
      </c>
      <c r="AE1124" s="12">
        <f t="shared" si="2548"/>
        <v>0</v>
      </c>
      <c r="AF1124" s="12">
        <f t="shared" si="2654"/>
        <v>0</v>
      </c>
      <c r="AG1124" s="12">
        <f t="shared" si="2654"/>
        <v>0</v>
      </c>
      <c r="AH1124" s="12">
        <f t="shared" si="2519"/>
        <v>265.2</v>
      </c>
      <c r="AI1124" s="12">
        <f t="shared" si="2520"/>
        <v>3084</v>
      </c>
      <c r="AJ1124" s="12">
        <f t="shared" si="2521"/>
        <v>0</v>
      </c>
      <c r="AK1124" s="12">
        <f t="shared" si="2655"/>
        <v>0</v>
      </c>
      <c r="AL1124" s="12">
        <f t="shared" si="2655"/>
        <v>0</v>
      </c>
      <c r="AM1124" s="12">
        <f t="shared" si="2655"/>
        <v>0</v>
      </c>
      <c r="AN1124" s="12">
        <f t="shared" si="2625"/>
        <v>265.2</v>
      </c>
      <c r="AO1124" s="12">
        <f t="shared" si="2626"/>
        <v>3084</v>
      </c>
      <c r="AP1124" s="12">
        <f t="shared" si="2627"/>
        <v>0</v>
      </c>
      <c r="AQ1124" s="12">
        <f t="shared" si="2655"/>
        <v>0</v>
      </c>
      <c r="AR1124" s="1"/>
    </row>
    <row r="1125" spans="1:44" ht="15.75" customHeight="1" x14ac:dyDescent="0.25">
      <c r="A1125" s="9" t="s">
        <v>1023</v>
      </c>
      <c r="B1125" s="11">
        <v>410</v>
      </c>
      <c r="C1125" s="9"/>
      <c r="D1125" s="9"/>
      <c r="E1125" s="13" t="s">
        <v>434</v>
      </c>
      <c r="F1125" s="12">
        <f t="shared" si="2656"/>
        <v>216.9</v>
      </c>
      <c r="G1125" s="12">
        <f t="shared" si="2656"/>
        <v>3084</v>
      </c>
      <c r="H1125" s="12">
        <f t="shared" si="2656"/>
        <v>0</v>
      </c>
      <c r="I1125" s="12">
        <f t="shared" si="2650"/>
        <v>0</v>
      </c>
      <c r="J1125" s="12">
        <f t="shared" si="2650"/>
        <v>0</v>
      </c>
      <c r="K1125" s="12">
        <f t="shared" si="2650"/>
        <v>0</v>
      </c>
      <c r="L1125" s="12">
        <f t="shared" si="2589"/>
        <v>216.9</v>
      </c>
      <c r="M1125" s="12">
        <f t="shared" si="2590"/>
        <v>3084</v>
      </c>
      <c r="N1125" s="12">
        <f t="shared" si="2591"/>
        <v>0</v>
      </c>
      <c r="O1125" s="12">
        <f t="shared" si="2651"/>
        <v>228.58099999999999</v>
      </c>
      <c r="P1125" s="12">
        <f t="shared" si="2651"/>
        <v>0</v>
      </c>
      <c r="Q1125" s="12">
        <f t="shared" si="2651"/>
        <v>0</v>
      </c>
      <c r="R1125" s="12">
        <f t="shared" si="2592"/>
        <v>445.48099999999999</v>
      </c>
      <c r="S1125" s="12">
        <f t="shared" si="2593"/>
        <v>3084</v>
      </c>
      <c r="T1125" s="12">
        <f t="shared" si="2594"/>
        <v>0</v>
      </c>
      <c r="U1125" s="12">
        <f t="shared" si="2652"/>
        <v>-180.28100000000001</v>
      </c>
      <c r="V1125" s="12">
        <f t="shared" si="2652"/>
        <v>0</v>
      </c>
      <c r="W1125" s="12">
        <f t="shared" si="2573"/>
        <v>265.2</v>
      </c>
      <c r="X1125" s="12">
        <f t="shared" si="2574"/>
        <v>3084</v>
      </c>
      <c r="Y1125" s="12">
        <f t="shared" si="2575"/>
        <v>0</v>
      </c>
      <c r="Z1125" s="12">
        <f t="shared" si="2653"/>
        <v>0</v>
      </c>
      <c r="AA1125" s="12">
        <f t="shared" si="2653"/>
        <v>0</v>
      </c>
      <c r="AB1125" s="12">
        <f t="shared" si="2653"/>
        <v>0</v>
      </c>
      <c r="AC1125" s="12">
        <f t="shared" si="2546"/>
        <v>265.2</v>
      </c>
      <c r="AD1125" s="12">
        <f t="shared" si="2547"/>
        <v>3084</v>
      </c>
      <c r="AE1125" s="12">
        <f t="shared" si="2548"/>
        <v>0</v>
      </c>
      <c r="AF1125" s="12">
        <f t="shared" si="2654"/>
        <v>0</v>
      </c>
      <c r="AG1125" s="12">
        <f t="shared" si="2654"/>
        <v>0</v>
      </c>
      <c r="AH1125" s="12">
        <f t="shared" si="2519"/>
        <v>265.2</v>
      </c>
      <c r="AI1125" s="12">
        <f t="shared" si="2520"/>
        <v>3084</v>
      </c>
      <c r="AJ1125" s="12">
        <f t="shared" si="2521"/>
        <v>0</v>
      </c>
      <c r="AK1125" s="12">
        <f t="shared" si="2655"/>
        <v>0</v>
      </c>
      <c r="AL1125" s="12">
        <f t="shared" si="2655"/>
        <v>0</v>
      </c>
      <c r="AM1125" s="12">
        <f t="shared" si="2655"/>
        <v>0</v>
      </c>
      <c r="AN1125" s="12">
        <f t="shared" si="2625"/>
        <v>265.2</v>
      </c>
      <c r="AO1125" s="12">
        <f t="shared" si="2626"/>
        <v>3084</v>
      </c>
      <c r="AP1125" s="12">
        <f t="shared" si="2627"/>
        <v>0</v>
      </c>
      <c r="AQ1125" s="12">
        <f t="shared" si="2655"/>
        <v>0</v>
      </c>
      <c r="AR1125" s="1"/>
    </row>
    <row r="1126" spans="1:44" ht="47.25" customHeight="1" x14ac:dyDescent="0.25">
      <c r="A1126" s="9" t="s">
        <v>1023</v>
      </c>
      <c r="B1126" s="11">
        <v>410</v>
      </c>
      <c r="C1126" s="9" t="s">
        <v>185</v>
      </c>
      <c r="D1126" s="9" t="s">
        <v>193</v>
      </c>
      <c r="E1126" s="13" t="s">
        <v>398</v>
      </c>
      <c r="F1126" s="12">
        <v>216.9</v>
      </c>
      <c r="G1126" s="12">
        <v>3084</v>
      </c>
      <c r="H1126" s="12"/>
      <c r="I1126" s="12"/>
      <c r="J1126" s="12"/>
      <c r="K1126" s="12"/>
      <c r="L1126" s="12">
        <f t="shared" si="2589"/>
        <v>216.9</v>
      </c>
      <c r="M1126" s="12">
        <f t="shared" si="2590"/>
        <v>3084</v>
      </c>
      <c r="N1126" s="12">
        <f t="shared" si="2591"/>
        <v>0</v>
      </c>
      <c r="O1126" s="12">
        <v>228.58099999999999</v>
      </c>
      <c r="P1126" s="12"/>
      <c r="Q1126" s="12"/>
      <c r="R1126" s="12">
        <f t="shared" si="2592"/>
        <v>445.48099999999999</v>
      </c>
      <c r="S1126" s="12">
        <f t="shared" si="2593"/>
        <v>3084</v>
      </c>
      <c r="T1126" s="12">
        <f t="shared" si="2594"/>
        <v>0</v>
      </c>
      <c r="U1126" s="12">
        <v>-180.28100000000001</v>
      </c>
      <c r="V1126" s="12"/>
      <c r="W1126" s="12">
        <f t="shared" si="2573"/>
        <v>265.2</v>
      </c>
      <c r="X1126" s="12">
        <f t="shared" si="2574"/>
        <v>3084</v>
      </c>
      <c r="Y1126" s="12">
        <f t="shared" si="2575"/>
        <v>0</v>
      </c>
      <c r="Z1126" s="12"/>
      <c r="AA1126" s="12"/>
      <c r="AB1126" s="12"/>
      <c r="AC1126" s="12">
        <f t="shared" si="2546"/>
        <v>265.2</v>
      </c>
      <c r="AD1126" s="12">
        <f t="shared" si="2547"/>
        <v>3084</v>
      </c>
      <c r="AE1126" s="12">
        <f t="shared" si="2548"/>
        <v>0</v>
      </c>
      <c r="AF1126" s="12"/>
      <c r="AG1126" s="12"/>
      <c r="AH1126" s="12">
        <f t="shared" si="2519"/>
        <v>265.2</v>
      </c>
      <c r="AI1126" s="12">
        <f t="shared" si="2520"/>
        <v>3084</v>
      </c>
      <c r="AJ1126" s="12">
        <f t="shared" si="2521"/>
        <v>0</v>
      </c>
      <c r="AK1126" s="12"/>
      <c r="AL1126" s="12"/>
      <c r="AM1126" s="12"/>
      <c r="AN1126" s="12">
        <f t="shared" si="2625"/>
        <v>265.2</v>
      </c>
      <c r="AO1126" s="12">
        <f t="shared" si="2626"/>
        <v>3084</v>
      </c>
      <c r="AP1126" s="12">
        <f t="shared" si="2627"/>
        <v>0</v>
      </c>
      <c r="AQ1126" s="12"/>
      <c r="AR1126" s="1"/>
    </row>
    <row r="1127" spans="1:44" ht="63" hidden="1" customHeight="1" x14ac:dyDescent="0.25">
      <c r="A1127" s="9" t="s">
        <v>1024</v>
      </c>
      <c r="B1127" s="11"/>
      <c r="C1127" s="9"/>
      <c r="D1127" s="9"/>
      <c r="E1127" s="17" t="s">
        <v>1178</v>
      </c>
      <c r="F1127" s="12">
        <f>F1128</f>
        <v>0</v>
      </c>
      <c r="G1127" s="12">
        <f t="shared" ref="G1127" si="2657">G1128</f>
        <v>0</v>
      </c>
      <c r="H1127" s="12">
        <f t="shared" ref="H1127:K1129" si="2658">H1128</f>
        <v>235.4</v>
      </c>
      <c r="I1127" s="12">
        <f t="shared" si="2658"/>
        <v>0</v>
      </c>
      <c r="J1127" s="12">
        <f t="shared" si="2658"/>
        <v>0</v>
      </c>
      <c r="K1127" s="12">
        <f t="shared" si="2658"/>
        <v>0</v>
      </c>
      <c r="L1127" s="12">
        <f t="shared" si="2589"/>
        <v>0</v>
      </c>
      <c r="M1127" s="12">
        <f t="shared" si="2590"/>
        <v>0</v>
      </c>
      <c r="N1127" s="12">
        <f t="shared" si="2591"/>
        <v>235.4</v>
      </c>
      <c r="O1127" s="12">
        <f t="shared" ref="O1127:Q1129" si="2659">O1128</f>
        <v>0</v>
      </c>
      <c r="P1127" s="12">
        <f t="shared" si="2659"/>
        <v>0</v>
      </c>
      <c r="Q1127" s="12">
        <f t="shared" si="2659"/>
        <v>0</v>
      </c>
      <c r="R1127" s="12">
        <f t="shared" si="2592"/>
        <v>0</v>
      </c>
      <c r="S1127" s="12">
        <f t="shared" si="2593"/>
        <v>0</v>
      </c>
      <c r="T1127" s="12">
        <f t="shared" si="2594"/>
        <v>235.4</v>
      </c>
      <c r="U1127" s="12">
        <f t="shared" ref="U1127:V1129" si="2660">U1128</f>
        <v>0</v>
      </c>
      <c r="V1127" s="12">
        <f t="shared" si="2660"/>
        <v>0</v>
      </c>
      <c r="W1127" s="12">
        <f t="shared" si="2573"/>
        <v>0</v>
      </c>
      <c r="X1127" s="12">
        <f t="shared" si="2574"/>
        <v>0</v>
      </c>
      <c r="Y1127" s="12">
        <f t="shared" si="2575"/>
        <v>235.4</v>
      </c>
      <c r="Z1127" s="12">
        <f t="shared" ref="Z1127:AB1129" si="2661">Z1128</f>
        <v>0</v>
      </c>
      <c r="AA1127" s="12">
        <f t="shared" si="2661"/>
        <v>0</v>
      </c>
      <c r="AB1127" s="12">
        <f t="shared" si="2661"/>
        <v>0</v>
      </c>
      <c r="AC1127" s="12">
        <f t="shared" si="2546"/>
        <v>0</v>
      </c>
      <c r="AD1127" s="12">
        <f t="shared" si="2547"/>
        <v>0</v>
      </c>
      <c r="AE1127" s="12">
        <f t="shared" si="2548"/>
        <v>235.4</v>
      </c>
      <c r="AF1127" s="12">
        <f t="shared" ref="AF1127:AG1129" si="2662">AF1128</f>
        <v>0</v>
      </c>
      <c r="AG1127" s="12">
        <f t="shared" si="2662"/>
        <v>0</v>
      </c>
      <c r="AH1127" s="12">
        <f t="shared" si="2519"/>
        <v>0</v>
      </c>
      <c r="AI1127" s="12">
        <f t="shared" si="2520"/>
        <v>0</v>
      </c>
      <c r="AJ1127" s="12">
        <f t="shared" si="2521"/>
        <v>235.4</v>
      </c>
      <c r="AK1127" s="12">
        <f t="shared" ref="AK1127:AQ1129" si="2663">AK1128</f>
        <v>0</v>
      </c>
      <c r="AL1127" s="12">
        <f t="shared" si="2663"/>
        <v>0</v>
      </c>
      <c r="AM1127" s="12">
        <f t="shared" si="2663"/>
        <v>0</v>
      </c>
      <c r="AN1127" s="12">
        <f t="shared" si="2625"/>
        <v>0</v>
      </c>
      <c r="AO1127" s="12">
        <f t="shared" si="2626"/>
        <v>0</v>
      </c>
      <c r="AP1127" s="12">
        <f t="shared" si="2627"/>
        <v>235.4</v>
      </c>
      <c r="AQ1127" s="12">
        <f t="shared" si="2663"/>
        <v>0</v>
      </c>
      <c r="AR1127" s="52">
        <v>0</v>
      </c>
    </row>
    <row r="1128" spans="1:44" ht="47.25" hidden="1" customHeight="1" x14ac:dyDescent="0.25">
      <c r="A1128" s="9" t="s">
        <v>1024</v>
      </c>
      <c r="B1128" s="11">
        <v>400</v>
      </c>
      <c r="C1128" s="9"/>
      <c r="D1128" s="9"/>
      <c r="E1128" s="13" t="s">
        <v>433</v>
      </c>
      <c r="F1128" s="12">
        <f t="shared" ref="F1128:H1129" si="2664">F1129</f>
        <v>0</v>
      </c>
      <c r="G1128" s="12">
        <f t="shared" si="2664"/>
        <v>0</v>
      </c>
      <c r="H1128" s="12">
        <f t="shared" si="2664"/>
        <v>235.4</v>
      </c>
      <c r="I1128" s="12">
        <f t="shared" si="2658"/>
        <v>0</v>
      </c>
      <c r="J1128" s="12">
        <f t="shared" si="2658"/>
        <v>0</v>
      </c>
      <c r="K1128" s="12">
        <f t="shared" si="2658"/>
        <v>0</v>
      </c>
      <c r="L1128" s="12">
        <f t="shared" si="2589"/>
        <v>0</v>
      </c>
      <c r="M1128" s="12">
        <f t="shared" si="2590"/>
        <v>0</v>
      </c>
      <c r="N1128" s="12">
        <f t="shared" si="2591"/>
        <v>235.4</v>
      </c>
      <c r="O1128" s="12">
        <f t="shared" si="2659"/>
        <v>0</v>
      </c>
      <c r="P1128" s="12">
        <f t="shared" si="2659"/>
        <v>0</v>
      </c>
      <c r="Q1128" s="12">
        <f t="shared" si="2659"/>
        <v>0</v>
      </c>
      <c r="R1128" s="12">
        <f t="shared" si="2592"/>
        <v>0</v>
      </c>
      <c r="S1128" s="12">
        <f t="shared" si="2593"/>
        <v>0</v>
      </c>
      <c r="T1128" s="12">
        <f t="shared" si="2594"/>
        <v>235.4</v>
      </c>
      <c r="U1128" s="12">
        <f t="shared" si="2660"/>
        <v>0</v>
      </c>
      <c r="V1128" s="12">
        <f t="shared" si="2660"/>
        <v>0</v>
      </c>
      <c r="W1128" s="12">
        <f t="shared" si="2573"/>
        <v>0</v>
      </c>
      <c r="X1128" s="12">
        <f t="shared" si="2574"/>
        <v>0</v>
      </c>
      <c r="Y1128" s="12">
        <f t="shared" si="2575"/>
        <v>235.4</v>
      </c>
      <c r="Z1128" s="12">
        <f t="shared" si="2661"/>
        <v>0</v>
      </c>
      <c r="AA1128" s="12">
        <f t="shared" si="2661"/>
        <v>0</v>
      </c>
      <c r="AB1128" s="12">
        <f t="shared" si="2661"/>
        <v>0</v>
      </c>
      <c r="AC1128" s="12">
        <f t="shared" si="2546"/>
        <v>0</v>
      </c>
      <c r="AD1128" s="12">
        <f t="shared" si="2547"/>
        <v>0</v>
      </c>
      <c r="AE1128" s="12">
        <f t="shared" si="2548"/>
        <v>235.4</v>
      </c>
      <c r="AF1128" s="12">
        <f t="shared" si="2662"/>
        <v>0</v>
      </c>
      <c r="AG1128" s="12">
        <f t="shared" si="2662"/>
        <v>0</v>
      </c>
      <c r="AH1128" s="12">
        <f t="shared" si="2519"/>
        <v>0</v>
      </c>
      <c r="AI1128" s="12">
        <f t="shared" si="2520"/>
        <v>0</v>
      </c>
      <c r="AJ1128" s="12">
        <f t="shared" si="2521"/>
        <v>235.4</v>
      </c>
      <c r="AK1128" s="12">
        <f t="shared" si="2663"/>
        <v>0</v>
      </c>
      <c r="AL1128" s="12">
        <f t="shared" si="2663"/>
        <v>0</v>
      </c>
      <c r="AM1128" s="12">
        <f t="shared" si="2663"/>
        <v>0</v>
      </c>
      <c r="AN1128" s="12">
        <f t="shared" si="2625"/>
        <v>0</v>
      </c>
      <c r="AO1128" s="12">
        <f t="shared" si="2626"/>
        <v>0</v>
      </c>
      <c r="AP1128" s="12">
        <f t="shared" si="2627"/>
        <v>235.4</v>
      </c>
      <c r="AQ1128" s="12">
        <f t="shared" si="2663"/>
        <v>0</v>
      </c>
      <c r="AR1128" s="52">
        <v>0</v>
      </c>
    </row>
    <row r="1129" spans="1:44" ht="15.75" hidden="1" customHeight="1" x14ac:dyDescent="0.25">
      <c r="A1129" s="9" t="s">
        <v>1024</v>
      </c>
      <c r="B1129" s="11">
        <v>410</v>
      </c>
      <c r="C1129" s="9"/>
      <c r="D1129" s="9"/>
      <c r="E1129" s="13" t="s">
        <v>434</v>
      </c>
      <c r="F1129" s="12">
        <f t="shared" si="2664"/>
        <v>0</v>
      </c>
      <c r="G1129" s="12">
        <f t="shared" si="2664"/>
        <v>0</v>
      </c>
      <c r="H1129" s="12">
        <f t="shared" si="2664"/>
        <v>235.4</v>
      </c>
      <c r="I1129" s="12">
        <f t="shared" si="2658"/>
        <v>0</v>
      </c>
      <c r="J1129" s="12">
        <f t="shared" si="2658"/>
        <v>0</v>
      </c>
      <c r="K1129" s="12">
        <f t="shared" si="2658"/>
        <v>0</v>
      </c>
      <c r="L1129" s="12">
        <f t="shared" si="2589"/>
        <v>0</v>
      </c>
      <c r="M1129" s="12">
        <f t="shared" si="2590"/>
        <v>0</v>
      </c>
      <c r="N1129" s="12">
        <f t="shared" si="2591"/>
        <v>235.4</v>
      </c>
      <c r="O1129" s="12">
        <f t="shared" si="2659"/>
        <v>0</v>
      </c>
      <c r="P1129" s="12">
        <f t="shared" si="2659"/>
        <v>0</v>
      </c>
      <c r="Q1129" s="12">
        <f t="shared" si="2659"/>
        <v>0</v>
      </c>
      <c r="R1129" s="12">
        <f t="shared" si="2592"/>
        <v>0</v>
      </c>
      <c r="S1129" s="12">
        <f t="shared" si="2593"/>
        <v>0</v>
      </c>
      <c r="T1129" s="12">
        <f t="shared" si="2594"/>
        <v>235.4</v>
      </c>
      <c r="U1129" s="12">
        <f t="shared" si="2660"/>
        <v>0</v>
      </c>
      <c r="V1129" s="12">
        <f t="shared" si="2660"/>
        <v>0</v>
      </c>
      <c r="W1129" s="12">
        <f t="shared" si="2573"/>
        <v>0</v>
      </c>
      <c r="X1129" s="12">
        <f t="shared" si="2574"/>
        <v>0</v>
      </c>
      <c r="Y1129" s="12">
        <f t="shared" si="2575"/>
        <v>235.4</v>
      </c>
      <c r="Z1129" s="12">
        <f t="shared" si="2661"/>
        <v>0</v>
      </c>
      <c r="AA1129" s="12">
        <f t="shared" si="2661"/>
        <v>0</v>
      </c>
      <c r="AB1129" s="12">
        <f t="shared" si="2661"/>
        <v>0</v>
      </c>
      <c r="AC1129" s="12">
        <f t="shared" si="2546"/>
        <v>0</v>
      </c>
      <c r="AD1129" s="12">
        <f t="shared" si="2547"/>
        <v>0</v>
      </c>
      <c r="AE1129" s="12">
        <f t="shared" si="2548"/>
        <v>235.4</v>
      </c>
      <c r="AF1129" s="12">
        <f t="shared" si="2662"/>
        <v>0</v>
      </c>
      <c r="AG1129" s="12">
        <f t="shared" si="2662"/>
        <v>0</v>
      </c>
      <c r="AH1129" s="12">
        <f t="shared" si="2519"/>
        <v>0</v>
      </c>
      <c r="AI1129" s="12">
        <f t="shared" si="2520"/>
        <v>0</v>
      </c>
      <c r="AJ1129" s="12">
        <f t="shared" si="2521"/>
        <v>235.4</v>
      </c>
      <c r="AK1129" s="12">
        <f t="shared" si="2663"/>
        <v>0</v>
      </c>
      <c r="AL1129" s="12">
        <f t="shared" si="2663"/>
        <v>0</v>
      </c>
      <c r="AM1129" s="12">
        <f t="shared" si="2663"/>
        <v>0</v>
      </c>
      <c r="AN1129" s="12">
        <f t="shared" si="2625"/>
        <v>0</v>
      </c>
      <c r="AO1129" s="12">
        <f t="shared" si="2626"/>
        <v>0</v>
      </c>
      <c r="AP1129" s="12">
        <f t="shared" si="2627"/>
        <v>235.4</v>
      </c>
      <c r="AQ1129" s="12">
        <f t="shared" si="2663"/>
        <v>0</v>
      </c>
      <c r="AR1129" s="52">
        <v>0</v>
      </c>
    </row>
    <row r="1130" spans="1:44" ht="47.25" hidden="1" customHeight="1" x14ac:dyDescent="0.25">
      <c r="A1130" s="9" t="s">
        <v>1024</v>
      </c>
      <c r="B1130" s="11">
        <v>410</v>
      </c>
      <c r="C1130" s="9" t="s">
        <v>185</v>
      </c>
      <c r="D1130" s="9" t="s">
        <v>193</v>
      </c>
      <c r="E1130" s="13" t="s">
        <v>398</v>
      </c>
      <c r="F1130" s="12"/>
      <c r="G1130" s="12"/>
      <c r="H1130" s="12">
        <v>235.4</v>
      </c>
      <c r="I1130" s="12"/>
      <c r="J1130" s="12"/>
      <c r="K1130" s="12"/>
      <c r="L1130" s="12">
        <f t="shared" si="2589"/>
        <v>0</v>
      </c>
      <c r="M1130" s="12">
        <f t="shared" si="2590"/>
        <v>0</v>
      </c>
      <c r="N1130" s="12">
        <f t="shared" si="2591"/>
        <v>235.4</v>
      </c>
      <c r="O1130" s="12"/>
      <c r="P1130" s="12"/>
      <c r="Q1130" s="12"/>
      <c r="R1130" s="12">
        <f t="shared" si="2592"/>
        <v>0</v>
      </c>
      <c r="S1130" s="12">
        <f t="shared" si="2593"/>
        <v>0</v>
      </c>
      <c r="T1130" s="12">
        <f t="shared" si="2594"/>
        <v>235.4</v>
      </c>
      <c r="U1130" s="12"/>
      <c r="V1130" s="12"/>
      <c r="W1130" s="12">
        <f t="shared" si="2573"/>
        <v>0</v>
      </c>
      <c r="X1130" s="12">
        <f t="shared" si="2574"/>
        <v>0</v>
      </c>
      <c r="Y1130" s="12">
        <f t="shared" si="2575"/>
        <v>235.4</v>
      </c>
      <c r="Z1130" s="12"/>
      <c r="AA1130" s="12"/>
      <c r="AB1130" s="12"/>
      <c r="AC1130" s="12">
        <f t="shared" si="2546"/>
        <v>0</v>
      </c>
      <c r="AD1130" s="12">
        <f t="shared" si="2547"/>
        <v>0</v>
      </c>
      <c r="AE1130" s="12">
        <f t="shared" si="2548"/>
        <v>235.4</v>
      </c>
      <c r="AF1130" s="12"/>
      <c r="AG1130" s="12"/>
      <c r="AH1130" s="12">
        <f t="shared" si="2519"/>
        <v>0</v>
      </c>
      <c r="AI1130" s="12">
        <f t="shared" si="2520"/>
        <v>0</v>
      </c>
      <c r="AJ1130" s="12">
        <f t="shared" si="2521"/>
        <v>235.4</v>
      </c>
      <c r="AK1130" s="12"/>
      <c r="AL1130" s="12"/>
      <c r="AM1130" s="12"/>
      <c r="AN1130" s="12">
        <f t="shared" si="2625"/>
        <v>0</v>
      </c>
      <c r="AO1130" s="12">
        <f t="shared" si="2626"/>
        <v>0</v>
      </c>
      <c r="AP1130" s="12">
        <f t="shared" si="2627"/>
        <v>235.4</v>
      </c>
      <c r="AQ1130" s="12"/>
      <c r="AR1130" s="52">
        <v>0</v>
      </c>
    </row>
    <row r="1131" spans="1:44" ht="63" customHeight="1" x14ac:dyDescent="0.25">
      <c r="A1131" s="9" t="s">
        <v>1025</v>
      </c>
      <c r="B1131" s="11"/>
      <c r="C1131" s="9"/>
      <c r="D1131" s="9"/>
      <c r="E1131" s="17" t="s">
        <v>1107</v>
      </c>
      <c r="F1131" s="12">
        <f>F1132</f>
        <v>3154.1</v>
      </c>
      <c r="G1131" s="12">
        <f t="shared" ref="G1131" si="2665">G1132</f>
        <v>0</v>
      </c>
      <c r="H1131" s="12">
        <f t="shared" ref="H1131:K1133" si="2666">H1132</f>
        <v>0</v>
      </c>
      <c r="I1131" s="12">
        <f t="shared" si="2666"/>
        <v>0</v>
      </c>
      <c r="J1131" s="12">
        <f t="shared" si="2666"/>
        <v>0</v>
      </c>
      <c r="K1131" s="12">
        <f t="shared" si="2666"/>
        <v>0</v>
      </c>
      <c r="L1131" s="12">
        <f t="shared" si="2589"/>
        <v>3154.1</v>
      </c>
      <c r="M1131" s="12">
        <f t="shared" si="2590"/>
        <v>0</v>
      </c>
      <c r="N1131" s="12">
        <f t="shared" si="2591"/>
        <v>0</v>
      </c>
      <c r="O1131" s="12">
        <f t="shared" ref="O1131:Q1133" si="2667">O1132</f>
        <v>0</v>
      </c>
      <c r="P1131" s="12">
        <f t="shared" si="2667"/>
        <v>0</v>
      </c>
      <c r="Q1131" s="12">
        <f t="shared" si="2667"/>
        <v>0</v>
      </c>
      <c r="R1131" s="12">
        <f t="shared" si="2592"/>
        <v>3154.1</v>
      </c>
      <c r="S1131" s="12">
        <f t="shared" si="2593"/>
        <v>0</v>
      </c>
      <c r="T1131" s="12">
        <f t="shared" si="2594"/>
        <v>0</v>
      </c>
      <c r="U1131" s="12">
        <f t="shared" ref="U1131:V1133" si="2668">U1132</f>
        <v>0</v>
      </c>
      <c r="V1131" s="12">
        <f t="shared" si="2668"/>
        <v>0</v>
      </c>
      <c r="W1131" s="12">
        <f t="shared" si="2573"/>
        <v>3154.1</v>
      </c>
      <c r="X1131" s="12">
        <f t="shared" si="2574"/>
        <v>0</v>
      </c>
      <c r="Y1131" s="12">
        <f t="shared" si="2575"/>
        <v>0</v>
      </c>
      <c r="Z1131" s="12">
        <f t="shared" ref="Z1131:AB1133" si="2669">Z1132</f>
        <v>0</v>
      </c>
      <c r="AA1131" s="12">
        <f t="shared" si="2669"/>
        <v>0</v>
      </c>
      <c r="AB1131" s="12">
        <f t="shared" si="2669"/>
        <v>0</v>
      </c>
      <c r="AC1131" s="12">
        <f t="shared" si="2546"/>
        <v>3154.1</v>
      </c>
      <c r="AD1131" s="12">
        <f t="shared" si="2547"/>
        <v>0</v>
      </c>
      <c r="AE1131" s="12">
        <f t="shared" si="2548"/>
        <v>0</v>
      </c>
      <c r="AF1131" s="12">
        <f t="shared" ref="AF1131:AG1133" si="2670">AF1132</f>
        <v>0</v>
      </c>
      <c r="AG1131" s="12">
        <f t="shared" si="2670"/>
        <v>0</v>
      </c>
      <c r="AH1131" s="12">
        <f t="shared" si="2519"/>
        <v>3154.1</v>
      </c>
      <c r="AI1131" s="12">
        <f t="shared" si="2520"/>
        <v>0</v>
      </c>
      <c r="AJ1131" s="12">
        <f t="shared" si="2521"/>
        <v>0</v>
      </c>
      <c r="AK1131" s="12">
        <f t="shared" ref="AK1131:AQ1133" si="2671">AK1132</f>
        <v>0</v>
      </c>
      <c r="AL1131" s="12">
        <f t="shared" si="2671"/>
        <v>0</v>
      </c>
      <c r="AM1131" s="12">
        <f t="shared" si="2671"/>
        <v>0</v>
      </c>
      <c r="AN1131" s="12">
        <f t="shared" si="2625"/>
        <v>3154.1</v>
      </c>
      <c r="AO1131" s="12">
        <f t="shared" si="2626"/>
        <v>0</v>
      </c>
      <c r="AP1131" s="12">
        <f t="shared" si="2627"/>
        <v>0</v>
      </c>
      <c r="AQ1131" s="12">
        <f t="shared" si="2671"/>
        <v>0</v>
      </c>
      <c r="AR1131" s="1"/>
    </row>
    <row r="1132" spans="1:44" ht="47.25" customHeight="1" x14ac:dyDescent="0.25">
      <c r="A1132" s="9" t="s">
        <v>1025</v>
      </c>
      <c r="B1132" s="11">
        <v>400</v>
      </c>
      <c r="C1132" s="9"/>
      <c r="D1132" s="9"/>
      <c r="E1132" s="13" t="s">
        <v>433</v>
      </c>
      <c r="F1132" s="12">
        <f t="shared" ref="F1132:H1133" si="2672">F1133</f>
        <v>3154.1</v>
      </c>
      <c r="G1132" s="12">
        <f t="shared" si="2672"/>
        <v>0</v>
      </c>
      <c r="H1132" s="12">
        <f t="shared" si="2672"/>
        <v>0</v>
      </c>
      <c r="I1132" s="12">
        <f t="shared" si="2666"/>
        <v>0</v>
      </c>
      <c r="J1132" s="12">
        <f t="shared" si="2666"/>
        <v>0</v>
      </c>
      <c r="K1132" s="12">
        <f t="shared" si="2666"/>
        <v>0</v>
      </c>
      <c r="L1132" s="12">
        <f t="shared" si="2589"/>
        <v>3154.1</v>
      </c>
      <c r="M1132" s="12">
        <f t="shared" si="2590"/>
        <v>0</v>
      </c>
      <c r="N1132" s="12">
        <f t="shared" si="2591"/>
        <v>0</v>
      </c>
      <c r="O1132" s="12">
        <f t="shared" si="2667"/>
        <v>0</v>
      </c>
      <c r="P1132" s="12">
        <f t="shared" si="2667"/>
        <v>0</v>
      </c>
      <c r="Q1132" s="12">
        <f t="shared" si="2667"/>
        <v>0</v>
      </c>
      <c r="R1132" s="12">
        <f t="shared" si="2592"/>
        <v>3154.1</v>
      </c>
      <c r="S1132" s="12">
        <f t="shared" si="2593"/>
        <v>0</v>
      </c>
      <c r="T1132" s="12">
        <f t="shared" si="2594"/>
        <v>0</v>
      </c>
      <c r="U1132" s="12">
        <f t="shared" si="2668"/>
        <v>0</v>
      </c>
      <c r="V1132" s="12">
        <f t="shared" si="2668"/>
        <v>0</v>
      </c>
      <c r="W1132" s="12">
        <f t="shared" si="2573"/>
        <v>3154.1</v>
      </c>
      <c r="X1132" s="12">
        <f t="shared" si="2574"/>
        <v>0</v>
      </c>
      <c r="Y1132" s="12">
        <f t="shared" si="2575"/>
        <v>0</v>
      </c>
      <c r="Z1132" s="12">
        <f t="shared" si="2669"/>
        <v>0</v>
      </c>
      <c r="AA1132" s="12">
        <f t="shared" si="2669"/>
        <v>0</v>
      </c>
      <c r="AB1132" s="12">
        <f t="shared" si="2669"/>
        <v>0</v>
      </c>
      <c r="AC1132" s="12">
        <f t="shared" si="2546"/>
        <v>3154.1</v>
      </c>
      <c r="AD1132" s="12">
        <f t="shared" si="2547"/>
        <v>0</v>
      </c>
      <c r="AE1132" s="12">
        <f t="shared" si="2548"/>
        <v>0</v>
      </c>
      <c r="AF1132" s="12">
        <f t="shared" si="2670"/>
        <v>0</v>
      </c>
      <c r="AG1132" s="12">
        <f t="shared" si="2670"/>
        <v>0</v>
      </c>
      <c r="AH1132" s="12">
        <f t="shared" si="2519"/>
        <v>3154.1</v>
      </c>
      <c r="AI1132" s="12">
        <f t="shared" si="2520"/>
        <v>0</v>
      </c>
      <c r="AJ1132" s="12">
        <f t="shared" si="2521"/>
        <v>0</v>
      </c>
      <c r="AK1132" s="12">
        <f t="shared" si="2671"/>
        <v>0</v>
      </c>
      <c r="AL1132" s="12">
        <f t="shared" si="2671"/>
        <v>0</v>
      </c>
      <c r="AM1132" s="12">
        <f t="shared" si="2671"/>
        <v>0</v>
      </c>
      <c r="AN1132" s="12">
        <f t="shared" si="2625"/>
        <v>3154.1</v>
      </c>
      <c r="AO1132" s="12">
        <f t="shared" si="2626"/>
        <v>0</v>
      </c>
      <c r="AP1132" s="12">
        <f t="shared" si="2627"/>
        <v>0</v>
      </c>
      <c r="AQ1132" s="12">
        <f t="shared" si="2671"/>
        <v>0</v>
      </c>
      <c r="AR1132" s="1"/>
    </row>
    <row r="1133" spans="1:44" ht="15.75" customHeight="1" x14ac:dyDescent="0.25">
      <c r="A1133" s="9" t="s">
        <v>1025</v>
      </c>
      <c r="B1133" s="11">
        <v>410</v>
      </c>
      <c r="C1133" s="9"/>
      <c r="D1133" s="9"/>
      <c r="E1133" s="13" t="s">
        <v>434</v>
      </c>
      <c r="F1133" s="12">
        <f t="shared" si="2672"/>
        <v>3154.1</v>
      </c>
      <c r="G1133" s="12">
        <f t="shared" si="2672"/>
        <v>0</v>
      </c>
      <c r="H1133" s="12">
        <f t="shared" si="2672"/>
        <v>0</v>
      </c>
      <c r="I1133" s="12">
        <f t="shared" si="2666"/>
        <v>0</v>
      </c>
      <c r="J1133" s="12">
        <f t="shared" si="2666"/>
        <v>0</v>
      </c>
      <c r="K1133" s="12">
        <f t="shared" si="2666"/>
        <v>0</v>
      </c>
      <c r="L1133" s="12">
        <f t="shared" si="2589"/>
        <v>3154.1</v>
      </c>
      <c r="M1133" s="12">
        <f t="shared" si="2590"/>
        <v>0</v>
      </c>
      <c r="N1133" s="12">
        <f t="shared" si="2591"/>
        <v>0</v>
      </c>
      <c r="O1133" s="12">
        <f t="shared" si="2667"/>
        <v>0</v>
      </c>
      <c r="P1133" s="12">
        <f t="shared" si="2667"/>
        <v>0</v>
      </c>
      <c r="Q1133" s="12">
        <f t="shared" si="2667"/>
        <v>0</v>
      </c>
      <c r="R1133" s="12">
        <f t="shared" si="2592"/>
        <v>3154.1</v>
      </c>
      <c r="S1133" s="12">
        <f t="shared" si="2593"/>
        <v>0</v>
      </c>
      <c r="T1133" s="12">
        <f t="shared" si="2594"/>
        <v>0</v>
      </c>
      <c r="U1133" s="12">
        <f t="shared" si="2668"/>
        <v>0</v>
      </c>
      <c r="V1133" s="12">
        <f t="shared" si="2668"/>
        <v>0</v>
      </c>
      <c r="W1133" s="12">
        <f t="shared" si="2573"/>
        <v>3154.1</v>
      </c>
      <c r="X1133" s="12">
        <f t="shared" si="2574"/>
        <v>0</v>
      </c>
      <c r="Y1133" s="12">
        <f t="shared" si="2575"/>
        <v>0</v>
      </c>
      <c r="Z1133" s="12">
        <f t="shared" si="2669"/>
        <v>0</v>
      </c>
      <c r="AA1133" s="12">
        <f t="shared" si="2669"/>
        <v>0</v>
      </c>
      <c r="AB1133" s="12">
        <f t="shared" si="2669"/>
        <v>0</v>
      </c>
      <c r="AC1133" s="12">
        <f t="shared" si="2546"/>
        <v>3154.1</v>
      </c>
      <c r="AD1133" s="12">
        <f t="shared" si="2547"/>
        <v>0</v>
      </c>
      <c r="AE1133" s="12">
        <f t="shared" si="2548"/>
        <v>0</v>
      </c>
      <c r="AF1133" s="12">
        <f t="shared" si="2670"/>
        <v>0</v>
      </c>
      <c r="AG1133" s="12">
        <f t="shared" si="2670"/>
        <v>0</v>
      </c>
      <c r="AH1133" s="12">
        <f t="shared" si="2519"/>
        <v>3154.1</v>
      </c>
      <c r="AI1133" s="12">
        <f t="shared" si="2520"/>
        <v>0</v>
      </c>
      <c r="AJ1133" s="12">
        <f t="shared" si="2521"/>
        <v>0</v>
      </c>
      <c r="AK1133" s="12">
        <f t="shared" si="2671"/>
        <v>0</v>
      </c>
      <c r="AL1133" s="12">
        <f t="shared" si="2671"/>
        <v>0</v>
      </c>
      <c r="AM1133" s="12">
        <f t="shared" si="2671"/>
        <v>0</v>
      </c>
      <c r="AN1133" s="12">
        <f t="shared" si="2625"/>
        <v>3154.1</v>
      </c>
      <c r="AO1133" s="12">
        <f t="shared" si="2626"/>
        <v>0</v>
      </c>
      <c r="AP1133" s="12">
        <f t="shared" si="2627"/>
        <v>0</v>
      </c>
      <c r="AQ1133" s="12">
        <f t="shared" si="2671"/>
        <v>0</v>
      </c>
      <c r="AR1133" s="1"/>
    </row>
    <row r="1134" spans="1:44" ht="47.25" customHeight="1" x14ac:dyDescent="0.25">
      <c r="A1134" s="9" t="s">
        <v>1025</v>
      </c>
      <c r="B1134" s="11">
        <v>410</v>
      </c>
      <c r="C1134" s="9" t="s">
        <v>185</v>
      </c>
      <c r="D1134" s="9" t="s">
        <v>193</v>
      </c>
      <c r="E1134" s="13" t="s">
        <v>398</v>
      </c>
      <c r="F1134" s="12">
        <v>3154.1</v>
      </c>
      <c r="G1134" s="12"/>
      <c r="H1134" s="12"/>
      <c r="I1134" s="12"/>
      <c r="J1134" s="12"/>
      <c r="K1134" s="12"/>
      <c r="L1134" s="12">
        <f t="shared" si="2589"/>
        <v>3154.1</v>
      </c>
      <c r="M1134" s="12">
        <f t="shared" si="2590"/>
        <v>0</v>
      </c>
      <c r="N1134" s="12">
        <f t="shared" si="2591"/>
        <v>0</v>
      </c>
      <c r="O1134" s="12"/>
      <c r="P1134" s="12"/>
      <c r="Q1134" s="12"/>
      <c r="R1134" s="12">
        <f t="shared" si="2592"/>
        <v>3154.1</v>
      </c>
      <c r="S1134" s="12">
        <f t="shared" si="2593"/>
        <v>0</v>
      </c>
      <c r="T1134" s="12">
        <f t="shared" si="2594"/>
        <v>0</v>
      </c>
      <c r="U1134" s="12"/>
      <c r="V1134" s="12"/>
      <c r="W1134" s="12">
        <f t="shared" si="2573"/>
        <v>3154.1</v>
      </c>
      <c r="X1134" s="12">
        <f t="shared" si="2574"/>
        <v>0</v>
      </c>
      <c r="Y1134" s="12">
        <f t="shared" si="2575"/>
        <v>0</v>
      </c>
      <c r="Z1134" s="12"/>
      <c r="AA1134" s="12"/>
      <c r="AB1134" s="12"/>
      <c r="AC1134" s="12">
        <f t="shared" si="2546"/>
        <v>3154.1</v>
      </c>
      <c r="AD1134" s="12">
        <f t="shared" si="2547"/>
        <v>0</v>
      </c>
      <c r="AE1134" s="12">
        <f t="shared" si="2548"/>
        <v>0</v>
      </c>
      <c r="AF1134" s="12"/>
      <c r="AG1134" s="12"/>
      <c r="AH1134" s="12">
        <f t="shared" si="2519"/>
        <v>3154.1</v>
      </c>
      <c r="AI1134" s="12">
        <f t="shared" si="2520"/>
        <v>0</v>
      </c>
      <c r="AJ1134" s="12">
        <f t="shared" si="2521"/>
        <v>0</v>
      </c>
      <c r="AK1134" s="12"/>
      <c r="AL1134" s="12"/>
      <c r="AM1134" s="12"/>
      <c r="AN1134" s="12">
        <f t="shared" si="2625"/>
        <v>3154.1</v>
      </c>
      <c r="AO1134" s="12">
        <f t="shared" si="2626"/>
        <v>0</v>
      </c>
      <c r="AP1134" s="12">
        <f t="shared" si="2627"/>
        <v>0</v>
      </c>
      <c r="AQ1134" s="12"/>
      <c r="AR1134" s="1"/>
    </row>
    <row r="1135" spans="1:44" ht="63" customHeight="1" x14ac:dyDescent="0.25">
      <c r="A1135" s="9" t="s">
        <v>1026</v>
      </c>
      <c r="B1135" s="11"/>
      <c r="C1135" s="9"/>
      <c r="D1135" s="9"/>
      <c r="E1135" s="17" t="s">
        <v>1108</v>
      </c>
      <c r="F1135" s="12">
        <f>F1136</f>
        <v>216.4</v>
      </c>
      <c r="G1135" s="12">
        <f t="shared" ref="G1135" si="2673">G1136</f>
        <v>3084</v>
      </c>
      <c r="H1135" s="12">
        <f t="shared" ref="H1135:K1137" si="2674">H1136</f>
        <v>0</v>
      </c>
      <c r="I1135" s="12">
        <f t="shared" si="2674"/>
        <v>0</v>
      </c>
      <c r="J1135" s="12">
        <f t="shared" si="2674"/>
        <v>0</v>
      </c>
      <c r="K1135" s="12">
        <f t="shared" si="2674"/>
        <v>0</v>
      </c>
      <c r="L1135" s="12">
        <f t="shared" si="2589"/>
        <v>216.4</v>
      </c>
      <c r="M1135" s="12">
        <f t="shared" si="2590"/>
        <v>3084</v>
      </c>
      <c r="N1135" s="12">
        <f t="shared" si="2591"/>
        <v>0</v>
      </c>
      <c r="O1135" s="12">
        <f t="shared" ref="O1135:Q1137" si="2675">O1136</f>
        <v>229.30500000000001</v>
      </c>
      <c r="P1135" s="12">
        <f t="shared" si="2675"/>
        <v>0</v>
      </c>
      <c r="Q1135" s="12">
        <f t="shared" si="2675"/>
        <v>0</v>
      </c>
      <c r="R1135" s="12">
        <f t="shared" si="2592"/>
        <v>445.70500000000004</v>
      </c>
      <c r="S1135" s="12">
        <f t="shared" si="2593"/>
        <v>3084</v>
      </c>
      <c r="T1135" s="12">
        <f t="shared" si="2594"/>
        <v>0</v>
      </c>
      <c r="U1135" s="12">
        <f t="shared" ref="U1135:V1137" si="2676">U1136</f>
        <v>-180.30500000000001</v>
      </c>
      <c r="V1135" s="12">
        <f t="shared" si="2676"/>
        <v>0</v>
      </c>
      <c r="W1135" s="12">
        <f t="shared" si="2573"/>
        <v>265.40000000000003</v>
      </c>
      <c r="X1135" s="12">
        <f t="shared" si="2574"/>
        <v>3084</v>
      </c>
      <c r="Y1135" s="12">
        <f t="shared" si="2575"/>
        <v>0</v>
      </c>
      <c r="Z1135" s="12">
        <f t="shared" ref="Z1135:AB1137" si="2677">Z1136</f>
        <v>0</v>
      </c>
      <c r="AA1135" s="12">
        <f t="shared" si="2677"/>
        <v>0</v>
      </c>
      <c r="AB1135" s="12">
        <f t="shared" si="2677"/>
        <v>0</v>
      </c>
      <c r="AC1135" s="12">
        <f t="shared" si="2546"/>
        <v>265.40000000000003</v>
      </c>
      <c r="AD1135" s="12">
        <f t="shared" si="2547"/>
        <v>3084</v>
      </c>
      <c r="AE1135" s="12">
        <f t="shared" si="2548"/>
        <v>0</v>
      </c>
      <c r="AF1135" s="12">
        <f t="shared" ref="AF1135:AG1137" si="2678">AF1136</f>
        <v>0</v>
      </c>
      <c r="AG1135" s="12">
        <f t="shared" si="2678"/>
        <v>0</v>
      </c>
      <c r="AH1135" s="12">
        <f t="shared" si="2519"/>
        <v>265.40000000000003</v>
      </c>
      <c r="AI1135" s="12">
        <f t="shared" si="2520"/>
        <v>3084</v>
      </c>
      <c r="AJ1135" s="12">
        <f t="shared" si="2521"/>
        <v>0</v>
      </c>
      <c r="AK1135" s="12">
        <f t="shared" ref="AK1135:AQ1137" si="2679">AK1136</f>
        <v>0</v>
      </c>
      <c r="AL1135" s="12">
        <f t="shared" si="2679"/>
        <v>0</v>
      </c>
      <c r="AM1135" s="12">
        <f t="shared" si="2679"/>
        <v>0</v>
      </c>
      <c r="AN1135" s="12">
        <f t="shared" si="2625"/>
        <v>265.40000000000003</v>
      </c>
      <c r="AO1135" s="12">
        <f t="shared" si="2626"/>
        <v>3084</v>
      </c>
      <c r="AP1135" s="12">
        <f t="shared" si="2627"/>
        <v>0</v>
      </c>
      <c r="AQ1135" s="12">
        <f t="shared" si="2679"/>
        <v>0</v>
      </c>
      <c r="AR1135" s="1"/>
    </row>
    <row r="1136" spans="1:44" ht="47.25" customHeight="1" x14ac:dyDescent="0.25">
      <c r="A1136" s="9" t="s">
        <v>1026</v>
      </c>
      <c r="B1136" s="11">
        <v>400</v>
      </c>
      <c r="C1136" s="9"/>
      <c r="D1136" s="9"/>
      <c r="E1136" s="13" t="s">
        <v>433</v>
      </c>
      <c r="F1136" s="12">
        <f t="shared" ref="F1136:H1137" si="2680">F1137</f>
        <v>216.4</v>
      </c>
      <c r="G1136" s="12">
        <f t="shared" si="2680"/>
        <v>3084</v>
      </c>
      <c r="H1136" s="12">
        <f t="shared" si="2680"/>
        <v>0</v>
      </c>
      <c r="I1136" s="12">
        <f t="shared" si="2674"/>
        <v>0</v>
      </c>
      <c r="J1136" s="12">
        <f t="shared" si="2674"/>
        <v>0</v>
      </c>
      <c r="K1136" s="12">
        <f t="shared" si="2674"/>
        <v>0</v>
      </c>
      <c r="L1136" s="12">
        <f t="shared" si="2589"/>
        <v>216.4</v>
      </c>
      <c r="M1136" s="12">
        <f t="shared" si="2590"/>
        <v>3084</v>
      </c>
      <c r="N1136" s="12">
        <f t="shared" si="2591"/>
        <v>0</v>
      </c>
      <c r="O1136" s="12">
        <f t="shared" si="2675"/>
        <v>229.30500000000001</v>
      </c>
      <c r="P1136" s="12">
        <f t="shared" si="2675"/>
        <v>0</v>
      </c>
      <c r="Q1136" s="12">
        <f t="shared" si="2675"/>
        <v>0</v>
      </c>
      <c r="R1136" s="12">
        <f t="shared" si="2592"/>
        <v>445.70500000000004</v>
      </c>
      <c r="S1136" s="12">
        <f t="shared" si="2593"/>
        <v>3084</v>
      </c>
      <c r="T1136" s="12">
        <f t="shared" si="2594"/>
        <v>0</v>
      </c>
      <c r="U1136" s="12">
        <f t="shared" si="2676"/>
        <v>-180.30500000000001</v>
      </c>
      <c r="V1136" s="12">
        <f t="shared" si="2676"/>
        <v>0</v>
      </c>
      <c r="W1136" s="12">
        <f t="shared" si="2573"/>
        <v>265.40000000000003</v>
      </c>
      <c r="X1136" s="12">
        <f t="shared" si="2574"/>
        <v>3084</v>
      </c>
      <c r="Y1136" s="12">
        <f t="shared" si="2575"/>
        <v>0</v>
      </c>
      <c r="Z1136" s="12">
        <f t="shared" si="2677"/>
        <v>0</v>
      </c>
      <c r="AA1136" s="12">
        <f t="shared" si="2677"/>
        <v>0</v>
      </c>
      <c r="AB1136" s="12">
        <f t="shared" si="2677"/>
        <v>0</v>
      </c>
      <c r="AC1136" s="12">
        <f t="shared" si="2546"/>
        <v>265.40000000000003</v>
      </c>
      <c r="AD1136" s="12">
        <f t="shared" si="2547"/>
        <v>3084</v>
      </c>
      <c r="AE1136" s="12">
        <f t="shared" si="2548"/>
        <v>0</v>
      </c>
      <c r="AF1136" s="12">
        <f t="shared" si="2678"/>
        <v>0</v>
      </c>
      <c r="AG1136" s="12">
        <f t="shared" si="2678"/>
        <v>0</v>
      </c>
      <c r="AH1136" s="12">
        <f t="shared" ref="AH1136:AH1205" si="2681">AC1136+AF1136</f>
        <v>265.40000000000003</v>
      </c>
      <c r="AI1136" s="12">
        <f t="shared" ref="AI1136:AI1205" si="2682">AD1136+AG1136</f>
        <v>3084</v>
      </c>
      <c r="AJ1136" s="12">
        <f t="shared" ref="AJ1136:AJ1205" si="2683">AE1136</f>
        <v>0</v>
      </c>
      <c r="AK1136" s="12">
        <f t="shared" si="2679"/>
        <v>0</v>
      </c>
      <c r="AL1136" s="12">
        <f t="shared" si="2679"/>
        <v>0</v>
      </c>
      <c r="AM1136" s="12">
        <f t="shared" si="2679"/>
        <v>0</v>
      </c>
      <c r="AN1136" s="12">
        <f t="shared" si="2625"/>
        <v>265.40000000000003</v>
      </c>
      <c r="AO1136" s="12">
        <f t="shared" si="2626"/>
        <v>3084</v>
      </c>
      <c r="AP1136" s="12">
        <f t="shared" si="2627"/>
        <v>0</v>
      </c>
      <c r="AQ1136" s="12">
        <f t="shared" si="2679"/>
        <v>0</v>
      </c>
      <c r="AR1136" s="1"/>
    </row>
    <row r="1137" spans="1:44" ht="15.75" customHeight="1" x14ac:dyDescent="0.25">
      <c r="A1137" s="9" t="s">
        <v>1026</v>
      </c>
      <c r="B1137" s="11">
        <v>410</v>
      </c>
      <c r="C1137" s="9"/>
      <c r="D1137" s="9"/>
      <c r="E1137" s="13" t="s">
        <v>434</v>
      </c>
      <c r="F1137" s="12">
        <f t="shared" si="2680"/>
        <v>216.4</v>
      </c>
      <c r="G1137" s="12">
        <f t="shared" si="2680"/>
        <v>3084</v>
      </c>
      <c r="H1137" s="12">
        <f t="shared" si="2680"/>
        <v>0</v>
      </c>
      <c r="I1137" s="12">
        <f t="shared" si="2674"/>
        <v>0</v>
      </c>
      <c r="J1137" s="12">
        <f t="shared" si="2674"/>
        <v>0</v>
      </c>
      <c r="K1137" s="12">
        <f t="shared" si="2674"/>
        <v>0</v>
      </c>
      <c r="L1137" s="12">
        <f t="shared" si="2589"/>
        <v>216.4</v>
      </c>
      <c r="M1137" s="12">
        <f t="shared" si="2590"/>
        <v>3084</v>
      </c>
      <c r="N1137" s="12">
        <f t="shared" si="2591"/>
        <v>0</v>
      </c>
      <c r="O1137" s="12">
        <f t="shared" si="2675"/>
        <v>229.30500000000001</v>
      </c>
      <c r="P1137" s="12">
        <f t="shared" si="2675"/>
        <v>0</v>
      </c>
      <c r="Q1137" s="12">
        <f t="shared" si="2675"/>
        <v>0</v>
      </c>
      <c r="R1137" s="12">
        <f t="shared" si="2592"/>
        <v>445.70500000000004</v>
      </c>
      <c r="S1137" s="12">
        <f t="shared" si="2593"/>
        <v>3084</v>
      </c>
      <c r="T1137" s="12">
        <f t="shared" si="2594"/>
        <v>0</v>
      </c>
      <c r="U1137" s="12">
        <f t="shared" si="2676"/>
        <v>-180.30500000000001</v>
      </c>
      <c r="V1137" s="12">
        <f t="shared" si="2676"/>
        <v>0</v>
      </c>
      <c r="W1137" s="12">
        <f t="shared" si="2573"/>
        <v>265.40000000000003</v>
      </c>
      <c r="X1137" s="12">
        <f t="shared" si="2574"/>
        <v>3084</v>
      </c>
      <c r="Y1137" s="12">
        <f t="shared" si="2575"/>
        <v>0</v>
      </c>
      <c r="Z1137" s="12">
        <f t="shared" si="2677"/>
        <v>0</v>
      </c>
      <c r="AA1137" s="12">
        <f t="shared" si="2677"/>
        <v>0</v>
      </c>
      <c r="AB1137" s="12">
        <f t="shared" si="2677"/>
        <v>0</v>
      </c>
      <c r="AC1137" s="12">
        <f t="shared" si="2546"/>
        <v>265.40000000000003</v>
      </c>
      <c r="AD1137" s="12">
        <f t="shared" si="2547"/>
        <v>3084</v>
      </c>
      <c r="AE1137" s="12">
        <f t="shared" si="2548"/>
        <v>0</v>
      </c>
      <c r="AF1137" s="12">
        <f t="shared" si="2678"/>
        <v>0</v>
      </c>
      <c r="AG1137" s="12">
        <f t="shared" si="2678"/>
        <v>0</v>
      </c>
      <c r="AH1137" s="12">
        <f t="shared" si="2681"/>
        <v>265.40000000000003</v>
      </c>
      <c r="AI1137" s="12">
        <f t="shared" si="2682"/>
        <v>3084</v>
      </c>
      <c r="AJ1137" s="12">
        <f t="shared" si="2683"/>
        <v>0</v>
      </c>
      <c r="AK1137" s="12">
        <f t="shared" si="2679"/>
        <v>0</v>
      </c>
      <c r="AL1137" s="12">
        <f t="shared" si="2679"/>
        <v>0</v>
      </c>
      <c r="AM1137" s="12">
        <f t="shared" si="2679"/>
        <v>0</v>
      </c>
      <c r="AN1137" s="12">
        <f t="shared" si="2625"/>
        <v>265.40000000000003</v>
      </c>
      <c r="AO1137" s="12">
        <f t="shared" si="2626"/>
        <v>3084</v>
      </c>
      <c r="AP1137" s="12">
        <f t="shared" si="2627"/>
        <v>0</v>
      </c>
      <c r="AQ1137" s="12">
        <f t="shared" si="2679"/>
        <v>0</v>
      </c>
      <c r="AR1137" s="1"/>
    </row>
    <row r="1138" spans="1:44" ht="47.25" customHeight="1" x14ac:dyDescent="0.25">
      <c r="A1138" s="9" t="s">
        <v>1026</v>
      </c>
      <c r="B1138" s="11">
        <v>410</v>
      </c>
      <c r="C1138" s="9" t="s">
        <v>185</v>
      </c>
      <c r="D1138" s="9" t="s">
        <v>193</v>
      </c>
      <c r="E1138" s="13" t="s">
        <v>398</v>
      </c>
      <c r="F1138" s="12">
        <v>216.4</v>
      </c>
      <c r="G1138" s="12">
        <v>3084</v>
      </c>
      <c r="H1138" s="12"/>
      <c r="I1138" s="12"/>
      <c r="J1138" s="12"/>
      <c r="K1138" s="12"/>
      <c r="L1138" s="12">
        <f t="shared" si="2589"/>
        <v>216.4</v>
      </c>
      <c r="M1138" s="12">
        <f t="shared" si="2590"/>
        <v>3084</v>
      </c>
      <c r="N1138" s="12">
        <f t="shared" si="2591"/>
        <v>0</v>
      </c>
      <c r="O1138" s="12">
        <v>229.30500000000001</v>
      </c>
      <c r="P1138" s="12"/>
      <c r="Q1138" s="12"/>
      <c r="R1138" s="12">
        <f t="shared" si="2592"/>
        <v>445.70500000000004</v>
      </c>
      <c r="S1138" s="12">
        <f t="shared" si="2593"/>
        <v>3084</v>
      </c>
      <c r="T1138" s="12">
        <f t="shared" si="2594"/>
        <v>0</v>
      </c>
      <c r="U1138" s="12">
        <v>-180.30500000000001</v>
      </c>
      <c r="V1138" s="12"/>
      <c r="W1138" s="12">
        <f t="shared" si="2573"/>
        <v>265.40000000000003</v>
      </c>
      <c r="X1138" s="12">
        <f t="shared" si="2574"/>
        <v>3084</v>
      </c>
      <c r="Y1138" s="12">
        <f t="shared" si="2575"/>
        <v>0</v>
      </c>
      <c r="Z1138" s="12"/>
      <c r="AA1138" s="12"/>
      <c r="AB1138" s="12"/>
      <c r="AC1138" s="12">
        <f t="shared" si="2546"/>
        <v>265.40000000000003</v>
      </c>
      <c r="AD1138" s="12">
        <f t="shared" si="2547"/>
        <v>3084</v>
      </c>
      <c r="AE1138" s="12">
        <f t="shared" si="2548"/>
        <v>0</v>
      </c>
      <c r="AF1138" s="12"/>
      <c r="AG1138" s="12"/>
      <c r="AH1138" s="12">
        <f t="shared" si="2681"/>
        <v>265.40000000000003</v>
      </c>
      <c r="AI1138" s="12">
        <f t="shared" si="2682"/>
        <v>3084</v>
      </c>
      <c r="AJ1138" s="12">
        <f t="shared" si="2683"/>
        <v>0</v>
      </c>
      <c r="AK1138" s="12"/>
      <c r="AL1138" s="12"/>
      <c r="AM1138" s="12"/>
      <c r="AN1138" s="12">
        <f t="shared" si="2625"/>
        <v>265.40000000000003</v>
      </c>
      <c r="AO1138" s="12">
        <f t="shared" si="2626"/>
        <v>3084</v>
      </c>
      <c r="AP1138" s="12">
        <f t="shared" si="2627"/>
        <v>0</v>
      </c>
      <c r="AQ1138" s="12"/>
      <c r="AR1138" s="1"/>
    </row>
    <row r="1139" spans="1:44" ht="47.25" customHeight="1" x14ac:dyDescent="0.25">
      <c r="A1139" s="9" t="s">
        <v>1027</v>
      </c>
      <c r="B1139" s="11"/>
      <c r="C1139" s="9"/>
      <c r="D1139" s="9"/>
      <c r="E1139" s="17" t="s">
        <v>1109</v>
      </c>
      <c r="F1139" s="12">
        <f>F1143</f>
        <v>0</v>
      </c>
      <c r="G1139" s="12">
        <f t="shared" ref="G1139" si="2684">G1143</f>
        <v>227.7</v>
      </c>
      <c r="H1139" s="12">
        <f>H1143</f>
        <v>3188.9</v>
      </c>
      <c r="I1139" s="12">
        <f>I1143</f>
        <v>0</v>
      </c>
      <c r="J1139" s="12">
        <f>J1143</f>
        <v>0</v>
      </c>
      <c r="K1139" s="12">
        <f>K1143</f>
        <v>0</v>
      </c>
      <c r="L1139" s="12">
        <f t="shared" si="2589"/>
        <v>0</v>
      </c>
      <c r="M1139" s="12">
        <f t="shared" si="2590"/>
        <v>227.7</v>
      </c>
      <c r="N1139" s="12">
        <f t="shared" si="2591"/>
        <v>3188.9</v>
      </c>
      <c r="O1139" s="12">
        <f>O1143</f>
        <v>0</v>
      </c>
      <c r="P1139" s="12">
        <f>P1143</f>
        <v>0</v>
      </c>
      <c r="Q1139" s="12">
        <f>Q1143</f>
        <v>0</v>
      </c>
      <c r="R1139" s="12">
        <f t="shared" si="2592"/>
        <v>0</v>
      </c>
      <c r="S1139" s="12">
        <f t="shared" si="2593"/>
        <v>227.7</v>
      </c>
      <c r="T1139" s="12">
        <f t="shared" si="2594"/>
        <v>3188.9</v>
      </c>
      <c r="U1139" s="12">
        <f>U1143</f>
        <v>0</v>
      </c>
      <c r="V1139" s="12">
        <f>V1143</f>
        <v>0</v>
      </c>
      <c r="W1139" s="12">
        <f t="shared" si="2573"/>
        <v>0</v>
      </c>
      <c r="X1139" s="12">
        <f t="shared" si="2574"/>
        <v>227.7</v>
      </c>
      <c r="Y1139" s="12">
        <f t="shared" si="2575"/>
        <v>3188.9</v>
      </c>
      <c r="Z1139" s="12">
        <f>Z1143+Z1140</f>
        <v>19</v>
      </c>
      <c r="AA1139" s="12">
        <f t="shared" ref="AA1139:AQ1139" si="2685">AA1143+AA1140</f>
        <v>0</v>
      </c>
      <c r="AB1139" s="12">
        <f t="shared" si="2685"/>
        <v>0</v>
      </c>
      <c r="AC1139" s="12">
        <f t="shared" si="2546"/>
        <v>19</v>
      </c>
      <c r="AD1139" s="12">
        <f t="shared" si="2547"/>
        <v>227.7</v>
      </c>
      <c r="AE1139" s="12">
        <f t="shared" si="2548"/>
        <v>3188.9</v>
      </c>
      <c r="AF1139" s="12">
        <f t="shared" ref="AF1139:AG1139" si="2686">AF1143+AF1140</f>
        <v>0</v>
      </c>
      <c r="AG1139" s="12">
        <f t="shared" si="2686"/>
        <v>0</v>
      </c>
      <c r="AH1139" s="12">
        <f t="shared" si="2681"/>
        <v>19</v>
      </c>
      <c r="AI1139" s="12">
        <f t="shared" si="2682"/>
        <v>227.7</v>
      </c>
      <c r="AJ1139" s="12">
        <f t="shared" si="2683"/>
        <v>3188.9</v>
      </c>
      <c r="AK1139" s="12">
        <f t="shared" ref="AK1139:AM1139" si="2687">AK1143+AK1140</f>
        <v>0</v>
      </c>
      <c r="AL1139" s="12">
        <f t="shared" si="2687"/>
        <v>0</v>
      </c>
      <c r="AM1139" s="12">
        <f t="shared" si="2687"/>
        <v>0</v>
      </c>
      <c r="AN1139" s="12">
        <f t="shared" si="2625"/>
        <v>19</v>
      </c>
      <c r="AO1139" s="12">
        <f t="shared" si="2626"/>
        <v>227.7</v>
      </c>
      <c r="AP1139" s="12">
        <f t="shared" si="2627"/>
        <v>3188.9</v>
      </c>
      <c r="AQ1139" s="12">
        <f t="shared" si="2685"/>
        <v>0</v>
      </c>
      <c r="AR1139" s="1"/>
    </row>
    <row r="1140" spans="1:44" ht="47.25" x14ac:dyDescent="0.25">
      <c r="A1140" s="9" t="s">
        <v>1027</v>
      </c>
      <c r="B1140" s="11">
        <v>200</v>
      </c>
      <c r="C1140" s="9"/>
      <c r="D1140" s="9"/>
      <c r="E1140" s="13" t="s">
        <v>426</v>
      </c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>
        <f>W1141</f>
        <v>0</v>
      </c>
      <c r="X1140" s="12">
        <f t="shared" ref="X1140:AQ1141" si="2688">X1141</f>
        <v>0</v>
      </c>
      <c r="Y1140" s="12">
        <f t="shared" si="2688"/>
        <v>0</v>
      </c>
      <c r="Z1140" s="12">
        <f t="shared" si="2688"/>
        <v>19</v>
      </c>
      <c r="AA1140" s="12">
        <f t="shared" si="2688"/>
        <v>0</v>
      </c>
      <c r="AB1140" s="12">
        <f t="shared" si="2688"/>
        <v>0</v>
      </c>
      <c r="AC1140" s="12">
        <f t="shared" si="2546"/>
        <v>19</v>
      </c>
      <c r="AD1140" s="12">
        <f t="shared" si="2547"/>
        <v>0</v>
      </c>
      <c r="AE1140" s="12">
        <f t="shared" si="2548"/>
        <v>0</v>
      </c>
      <c r="AF1140" s="12">
        <f t="shared" si="2688"/>
        <v>0</v>
      </c>
      <c r="AG1140" s="12">
        <f t="shared" si="2688"/>
        <v>0</v>
      </c>
      <c r="AH1140" s="12">
        <f t="shared" si="2681"/>
        <v>19</v>
      </c>
      <c r="AI1140" s="12">
        <f t="shared" si="2682"/>
        <v>0</v>
      </c>
      <c r="AJ1140" s="12">
        <f t="shared" si="2683"/>
        <v>0</v>
      </c>
      <c r="AK1140" s="12">
        <f t="shared" si="2688"/>
        <v>0</v>
      </c>
      <c r="AL1140" s="12">
        <f t="shared" si="2688"/>
        <v>0</v>
      </c>
      <c r="AM1140" s="12">
        <f t="shared" si="2688"/>
        <v>0</v>
      </c>
      <c r="AN1140" s="12">
        <f t="shared" si="2625"/>
        <v>19</v>
      </c>
      <c r="AO1140" s="12">
        <f t="shared" si="2626"/>
        <v>0</v>
      </c>
      <c r="AP1140" s="12">
        <f t="shared" si="2627"/>
        <v>0</v>
      </c>
      <c r="AQ1140" s="12">
        <f t="shared" si="2688"/>
        <v>0</v>
      </c>
      <c r="AR1140" s="1"/>
    </row>
    <row r="1141" spans="1:44" ht="47.25" x14ac:dyDescent="0.25">
      <c r="A1141" s="9" t="s">
        <v>1027</v>
      </c>
      <c r="B1141" s="11">
        <v>240</v>
      </c>
      <c r="C1141" s="9"/>
      <c r="D1141" s="9"/>
      <c r="E1141" s="13" t="s">
        <v>427</v>
      </c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>
        <f>W1142</f>
        <v>0</v>
      </c>
      <c r="X1141" s="12">
        <f t="shared" si="2688"/>
        <v>0</v>
      </c>
      <c r="Y1141" s="12">
        <f t="shared" si="2688"/>
        <v>0</v>
      </c>
      <c r="Z1141" s="12">
        <f t="shared" si="2688"/>
        <v>19</v>
      </c>
      <c r="AA1141" s="12">
        <f t="shared" si="2688"/>
        <v>0</v>
      </c>
      <c r="AB1141" s="12">
        <f t="shared" si="2688"/>
        <v>0</v>
      </c>
      <c r="AC1141" s="12">
        <f t="shared" si="2546"/>
        <v>19</v>
      </c>
      <c r="AD1141" s="12">
        <f t="shared" si="2547"/>
        <v>0</v>
      </c>
      <c r="AE1141" s="12">
        <f t="shared" si="2548"/>
        <v>0</v>
      </c>
      <c r="AF1141" s="12">
        <f t="shared" si="2688"/>
        <v>0</v>
      </c>
      <c r="AG1141" s="12">
        <f t="shared" si="2688"/>
        <v>0</v>
      </c>
      <c r="AH1141" s="12">
        <f t="shared" si="2681"/>
        <v>19</v>
      </c>
      <c r="AI1141" s="12">
        <f t="shared" si="2682"/>
        <v>0</v>
      </c>
      <c r="AJ1141" s="12">
        <f t="shared" si="2683"/>
        <v>0</v>
      </c>
      <c r="AK1141" s="12">
        <f t="shared" si="2688"/>
        <v>0</v>
      </c>
      <c r="AL1141" s="12">
        <f t="shared" si="2688"/>
        <v>0</v>
      </c>
      <c r="AM1141" s="12">
        <f t="shared" si="2688"/>
        <v>0</v>
      </c>
      <c r="AN1141" s="12">
        <f t="shared" si="2625"/>
        <v>19</v>
      </c>
      <c r="AO1141" s="12">
        <f t="shared" si="2626"/>
        <v>0</v>
      </c>
      <c r="AP1141" s="12">
        <f t="shared" si="2627"/>
        <v>0</v>
      </c>
      <c r="AQ1141" s="12">
        <f t="shared" si="2688"/>
        <v>0</v>
      </c>
      <c r="AR1141" s="1"/>
    </row>
    <row r="1142" spans="1:44" ht="47.25" x14ac:dyDescent="0.25">
      <c r="A1142" s="9" t="s">
        <v>1027</v>
      </c>
      <c r="B1142" s="11">
        <v>240</v>
      </c>
      <c r="C1142" s="9" t="s">
        <v>185</v>
      </c>
      <c r="D1142" s="9" t="s">
        <v>193</v>
      </c>
      <c r="E1142" s="13" t="s">
        <v>398</v>
      </c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>
        <v>0</v>
      </c>
      <c r="X1142" s="12">
        <v>0</v>
      </c>
      <c r="Y1142" s="12">
        <v>0</v>
      </c>
      <c r="Z1142" s="12">
        <f>13.4+5.6</f>
        <v>19</v>
      </c>
      <c r="AA1142" s="12"/>
      <c r="AB1142" s="12"/>
      <c r="AC1142" s="12">
        <f t="shared" si="2546"/>
        <v>19</v>
      </c>
      <c r="AD1142" s="12">
        <f t="shared" si="2547"/>
        <v>0</v>
      </c>
      <c r="AE1142" s="12">
        <f t="shared" si="2548"/>
        <v>0</v>
      </c>
      <c r="AF1142" s="12"/>
      <c r="AG1142" s="12"/>
      <c r="AH1142" s="12">
        <f t="shared" si="2681"/>
        <v>19</v>
      </c>
      <c r="AI1142" s="12">
        <f t="shared" si="2682"/>
        <v>0</v>
      </c>
      <c r="AJ1142" s="12">
        <f t="shared" si="2683"/>
        <v>0</v>
      </c>
      <c r="AK1142" s="12"/>
      <c r="AL1142" s="12"/>
      <c r="AM1142" s="12"/>
      <c r="AN1142" s="12">
        <f t="shared" si="2625"/>
        <v>19</v>
      </c>
      <c r="AO1142" s="12">
        <f t="shared" si="2626"/>
        <v>0</v>
      </c>
      <c r="AP1142" s="12">
        <f t="shared" si="2627"/>
        <v>0</v>
      </c>
      <c r="AQ1142" s="12"/>
      <c r="AR1142" s="1"/>
    </row>
    <row r="1143" spans="1:44" ht="47.25" hidden="1" customHeight="1" x14ac:dyDescent="0.25">
      <c r="A1143" s="9" t="s">
        <v>1027</v>
      </c>
      <c r="B1143" s="11">
        <v>400</v>
      </c>
      <c r="C1143" s="9"/>
      <c r="D1143" s="9"/>
      <c r="E1143" s="13" t="s">
        <v>433</v>
      </c>
      <c r="F1143" s="12">
        <f t="shared" ref="F1143:H1144" si="2689">F1144</f>
        <v>0</v>
      </c>
      <c r="G1143" s="12">
        <f t="shared" si="2689"/>
        <v>227.7</v>
      </c>
      <c r="H1143" s="12">
        <f t="shared" si="2689"/>
        <v>3188.9</v>
      </c>
      <c r="I1143" s="12">
        <f t="shared" ref="I1143:K1144" si="2690">I1144</f>
        <v>0</v>
      </c>
      <c r="J1143" s="12">
        <f t="shared" si="2690"/>
        <v>0</v>
      </c>
      <c r="K1143" s="12">
        <f t="shared" si="2690"/>
        <v>0</v>
      </c>
      <c r="L1143" s="12">
        <f t="shared" si="2589"/>
        <v>0</v>
      </c>
      <c r="M1143" s="12">
        <f t="shared" si="2590"/>
        <v>227.7</v>
      </c>
      <c r="N1143" s="12">
        <f t="shared" si="2591"/>
        <v>3188.9</v>
      </c>
      <c r="O1143" s="12">
        <f t="shared" ref="O1143:Q1144" si="2691">O1144</f>
        <v>0</v>
      </c>
      <c r="P1143" s="12">
        <f t="shared" si="2691"/>
        <v>0</v>
      </c>
      <c r="Q1143" s="12">
        <f t="shared" si="2691"/>
        <v>0</v>
      </c>
      <c r="R1143" s="12">
        <f t="shared" si="2592"/>
        <v>0</v>
      </c>
      <c r="S1143" s="12">
        <f t="shared" si="2593"/>
        <v>227.7</v>
      </c>
      <c r="T1143" s="12">
        <f t="shared" si="2594"/>
        <v>3188.9</v>
      </c>
      <c r="U1143" s="12">
        <f t="shared" ref="U1143:V1144" si="2692">U1144</f>
        <v>0</v>
      </c>
      <c r="V1143" s="12">
        <f t="shared" si="2692"/>
        <v>0</v>
      </c>
      <c r="W1143" s="12">
        <f t="shared" si="2573"/>
        <v>0</v>
      </c>
      <c r="X1143" s="12">
        <f t="shared" si="2574"/>
        <v>227.7</v>
      </c>
      <c r="Y1143" s="12">
        <f t="shared" si="2575"/>
        <v>3188.9</v>
      </c>
      <c r="Z1143" s="12">
        <f t="shared" ref="Z1143:AB1144" si="2693">Z1144</f>
        <v>0</v>
      </c>
      <c r="AA1143" s="12">
        <f t="shared" si="2693"/>
        <v>0</v>
      </c>
      <c r="AB1143" s="12">
        <f t="shared" si="2693"/>
        <v>0</v>
      </c>
      <c r="AC1143" s="12">
        <f t="shared" si="2546"/>
        <v>0</v>
      </c>
      <c r="AD1143" s="12">
        <f t="shared" si="2547"/>
        <v>227.7</v>
      </c>
      <c r="AE1143" s="12">
        <f t="shared" si="2548"/>
        <v>3188.9</v>
      </c>
      <c r="AF1143" s="12">
        <f t="shared" ref="AF1143:AG1144" si="2694">AF1144</f>
        <v>0</v>
      </c>
      <c r="AG1143" s="12">
        <f t="shared" si="2694"/>
        <v>0</v>
      </c>
      <c r="AH1143" s="12">
        <f t="shared" si="2681"/>
        <v>0</v>
      </c>
      <c r="AI1143" s="12">
        <f t="shared" si="2682"/>
        <v>227.7</v>
      </c>
      <c r="AJ1143" s="12">
        <f t="shared" si="2683"/>
        <v>3188.9</v>
      </c>
      <c r="AK1143" s="12">
        <f t="shared" ref="AK1143:AQ1144" si="2695">AK1144</f>
        <v>0</v>
      </c>
      <c r="AL1143" s="12">
        <f t="shared" si="2695"/>
        <v>0</v>
      </c>
      <c r="AM1143" s="12">
        <f t="shared" si="2695"/>
        <v>0</v>
      </c>
      <c r="AN1143" s="12">
        <f t="shared" si="2625"/>
        <v>0</v>
      </c>
      <c r="AO1143" s="12">
        <f t="shared" si="2626"/>
        <v>227.7</v>
      </c>
      <c r="AP1143" s="12">
        <f t="shared" si="2627"/>
        <v>3188.9</v>
      </c>
      <c r="AQ1143" s="12">
        <f t="shared" si="2695"/>
        <v>0</v>
      </c>
      <c r="AR1143" s="52">
        <v>0</v>
      </c>
    </row>
    <row r="1144" spans="1:44" ht="15.75" hidden="1" customHeight="1" x14ac:dyDescent="0.25">
      <c r="A1144" s="9" t="s">
        <v>1027</v>
      </c>
      <c r="B1144" s="11">
        <v>410</v>
      </c>
      <c r="C1144" s="9"/>
      <c r="D1144" s="9"/>
      <c r="E1144" s="13" t="s">
        <v>434</v>
      </c>
      <c r="F1144" s="12">
        <f t="shared" si="2689"/>
        <v>0</v>
      </c>
      <c r="G1144" s="12">
        <f t="shared" si="2689"/>
        <v>227.7</v>
      </c>
      <c r="H1144" s="12">
        <f t="shared" si="2689"/>
        <v>3188.9</v>
      </c>
      <c r="I1144" s="12">
        <f t="shared" si="2690"/>
        <v>0</v>
      </c>
      <c r="J1144" s="12">
        <f t="shared" si="2690"/>
        <v>0</v>
      </c>
      <c r="K1144" s="12">
        <f t="shared" si="2690"/>
        <v>0</v>
      </c>
      <c r="L1144" s="12">
        <f t="shared" si="2589"/>
        <v>0</v>
      </c>
      <c r="M1144" s="12">
        <f t="shared" si="2590"/>
        <v>227.7</v>
      </c>
      <c r="N1144" s="12">
        <f t="shared" si="2591"/>
        <v>3188.9</v>
      </c>
      <c r="O1144" s="12">
        <f t="shared" si="2691"/>
        <v>0</v>
      </c>
      <c r="P1144" s="12">
        <f t="shared" si="2691"/>
        <v>0</v>
      </c>
      <c r="Q1144" s="12">
        <f t="shared" si="2691"/>
        <v>0</v>
      </c>
      <c r="R1144" s="12">
        <f t="shared" si="2592"/>
        <v>0</v>
      </c>
      <c r="S1144" s="12">
        <f t="shared" si="2593"/>
        <v>227.7</v>
      </c>
      <c r="T1144" s="12">
        <f t="shared" si="2594"/>
        <v>3188.9</v>
      </c>
      <c r="U1144" s="12">
        <f t="shared" si="2692"/>
        <v>0</v>
      </c>
      <c r="V1144" s="12">
        <f t="shared" si="2692"/>
        <v>0</v>
      </c>
      <c r="W1144" s="12">
        <f t="shared" si="2573"/>
        <v>0</v>
      </c>
      <c r="X1144" s="12">
        <f t="shared" si="2574"/>
        <v>227.7</v>
      </c>
      <c r="Y1144" s="12">
        <f t="shared" si="2575"/>
        <v>3188.9</v>
      </c>
      <c r="Z1144" s="12">
        <f t="shared" si="2693"/>
        <v>0</v>
      </c>
      <c r="AA1144" s="12">
        <f t="shared" si="2693"/>
        <v>0</v>
      </c>
      <c r="AB1144" s="12">
        <f t="shared" si="2693"/>
        <v>0</v>
      </c>
      <c r="AC1144" s="12">
        <f t="shared" ref="AC1144:AC1213" si="2696">W1144+Z1144</f>
        <v>0</v>
      </c>
      <c r="AD1144" s="12">
        <f t="shared" ref="AD1144:AD1213" si="2697">X1144+AA1144</f>
        <v>227.7</v>
      </c>
      <c r="AE1144" s="12">
        <f t="shared" ref="AE1144:AE1213" si="2698">Y1144+AB1144</f>
        <v>3188.9</v>
      </c>
      <c r="AF1144" s="12">
        <f t="shared" si="2694"/>
        <v>0</v>
      </c>
      <c r="AG1144" s="12">
        <f t="shared" si="2694"/>
        <v>0</v>
      </c>
      <c r="AH1144" s="12">
        <f t="shared" si="2681"/>
        <v>0</v>
      </c>
      <c r="AI1144" s="12">
        <f t="shared" si="2682"/>
        <v>227.7</v>
      </c>
      <c r="AJ1144" s="12">
        <f t="shared" si="2683"/>
        <v>3188.9</v>
      </c>
      <c r="AK1144" s="12">
        <f t="shared" si="2695"/>
        <v>0</v>
      </c>
      <c r="AL1144" s="12">
        <f t="shared" si="2695"/>
        <v>0</v>
      </c>
      <c r="AM1144" s="12">
        <f t="shared" si="2695"/>
        <v>0</v>
      </c>
      <c r="AN1144" s="12">
        <f t="shared" si="2625"/>
        <v>0</v>
      </c>
      <c r="AO1144" s="12">
        <f t="shared" si="2626"/>
        <v>227.7</v>
      </c>
      <c r="AP1144" s="12">
        <f t="shared" si="2627"/>
        <v>3188.9</v>
      </c>
      <c r="AQ1144" s="12">
        <f t="shared" si="2695"/>
        <v>0</v>
      </c>
      <c r="AR1144" s="52">
        <v>0</v>
      </c>
    </row>
    <row r="1145" spans="1:44" ht="47.25" hidden="1" customHeight="1" x14ac:dyDescent="0.25">
      <c r="A1145" s="9" t="s">
        <v>1027</v>
      </c>
      <c r="B1145" s="11">
        <v>410</v>
      </c>
      <c r="C1145" s="9" t="s">
        <v>185</v>
      </c>
      <c r="D1145" s="9" t="s">
        <v>193</v>
      </c>
      <c r="E1145" s="13" t="s">
        <v>398</v>
      </c>
      <c r="F1145" s="12"/>
      <c r="G1145" s="12">
        <v>227.7</v>
      </c>
      <c r="H1145" s="12">
        <v>3188.9</v>
      </c>
      <c r="I1145" s="12"/>
      <c r="J1145" s="12"/>
      <c r="K1145" s="12"/>
      <c r="L1145" s="12">
        <f t="shared" si="2589"/>
        <v>0</v>
      </c>
      <c r="M1145" s="12">
        <f t="shared" si="2590"/>
        <v>227.7</v>
      </c>
      <c r="N1145" s="12">
        <f t="shared" si="2591"/>
        <v>3188.9</v>
      </c>
      <c r="O1145" s="12"/>
      <c r="P1145" s="12"/>
      <c r="Q1145" s="12"/>
      <c r="R1145" s="12">
        <f t="shared" si="2592"/>
        <v>0</v>
      </c>
      <c r="S1145" s="12">
        <f t="shared" si="2593"/>
        <v>227.7</v>
      </c>
      <c r="T1145" s="12">
        <f t="shared" si="2594"/>
        <v>3188.9</v>
      </c>
      <c r="U1145" s="12"/>
      <c r="V1145" s="12"/>
      <c r="W1145" s="12">
        <f t="shared" si="2573"/>
        <v>0</v>
      </c>
      <c r="X1145" s="12">
        <f t="shared" si="2574"/>
        <v>227.7</v>
      </c>
      <c r="Y1145" s="12">
        <f t="shared" si="2575"/>
        <v>3188.9</v>
      </c>
      <c r="Z1145" s="12"/>
      <c r="AA1145" s="12"/>
      <c r="AB1145" s="12"/>
      <c r="AC1145" s="12">
        <f t="shared" si="2696"/>
        <v>0</v>
      </c>
      <c r="AD1145" s="12">
        <f t="shared" si="2697"/>
        <v>227.7</v>
      </c>
      <c r="AE1145" s="12">
        <f t="shared" si="2698"/>
        <v>3188.9</v>
      </c>
      <c r="AF1145" s="12"/>
      <c r="AG1145" s="12"/>
      <c r="AH1145" s="12">
        <f t="shared" si="2681"/>
        <v>0</v>
      </c>
      <c r="AI1145" s="12">
        <f t="shared" si="2682"/>
        <v>227.7</v>
      </c>
      <c r="AJ1145" s="12">
        <f t="shared" si="2683"/>
        <v>3188.9</v>
      </c>
      <c r="AK1145" s="12"/>
      <c r="AL1145" s="12"/>
      <c r="AM1145" s="12"/>
      <c r="AN1145" s="12">
        <f t="shared" si="2625"/>
        <v>0</v>
      </c>
      <c r="AO1145" s="12">
        <f t="shared" si="2626"/>
        <v>227.7</v>
      </c>
      <c r="AP1145" s="12">
        <f t="shared" si="2627"/>
        <v>3188.9</v>
      </c>
      <c r="AQ1145" s="12"/>
      <c r="AR1145" s="52">
        <v>0</v>
      </c>
    </row>
    <row r="1146" spans="1:44" ht="47.25" hidden="1" customHeight="1" x14ac:dyDescent="0.25">
      <c r="A1146" s="9" t="s">
        <v>1028</v>
      </c>
      <c r="B1146" s="11"/>
      <c r="C1146" s="9"/>
      <c r="D1146" s="9"/>
      <c r="E1146" s="17" t="s">
        <v>1110</v>
      </c>
      <c r="F1146" s="12">
        <f>F1147</f>
        <v>0</v>
      </c>
      <c r="G1146" s="12">
        <f t="shared" ref="G1146" si="2699">G1147</f>
        <v>227</v>
      </c>
      <c r="H1146" s="12">
        <f t="shared" ref="H1146:K1148" si="2700">H1147</f>
        <v>3188.9</v>
      </c>
      <c r="I1146" s="12">
        <f t="shared" si="2700"/>
        <v>0</v>
      </c>
      <c r="J1146" s="12">
        <f t="shared" si="2700"/>
        <v>0</v>
      </c>
      <c r="K1146" s="12">
        <f t="shared" si="2700"/>
        <v>0</v>
      </c>
      <c r="L1146" s="12">
        <f t="shared" si="2589"/>
        <v>0</v>
      </c>
      <c r="M1146" s="12">
        <f t="shared" si="2590"/>
        <v>227</v>
      </c>
      <c r="N1146" s="12">
        <f t="shared" si="2591"/>
        <v>3188.9</v>
      </c>
      <c r="O1146" s="12">
        <f t="shared" ref="O1146:Q1148" si="2701">O1147</f>
        <v>0</v>
      </c>
      <c r="P1146" s="12">
        <f t="shared" si="2701"/>
        <v>0</v>
      </c>
      <c r="Q1146" s="12">
        <f t="shared" si="2701"/>
        <v>0</v>
      </c>
      <c r="R1146" s="12">
        <f t="shared" si="2592"/>
        <v>0</v>
      </c>
      <c r="S1146" s="12">
        <f t="shared" si="2593"/>
        <v>227</v>
      </c>
      <c r="T1146" s="12">
        <f t="shared" si="2594"/>
        <v>3188.9</v>
      </c>
      <c r="U1146" s="12">
        <f t="shared" ref="U1146:V1148" si="2702">U1147</f>
        <v>0</v>
      </c>
      <c r="V1146" s="12">
        <f t="shared" si="2702"/>
        <v>0</v>
      </c>
      <c r="W1146" s="12">
        <f t="shared" si="2573"/>
        <v>0</v>
      </c>
      <c r="X1146" s="12">
        <f t="shared" si="2574"/>
        <v>227</v>
      </c>
      <c r="Y1146" s="12">
        <f t="shared" si="2575"/>
        <v>3188.9</v>
      </c>
      <c r="Z1146" s="12">
        <f t="shared" ref="Z1146:AB1148" si="2703">Z1147</f>
        <v>0</v>
      </c>
      <c r="AA1146" s="12">
        <f t="shared" si="2703"/>
        <v>0</v>
      </c>
      <c r="AB1146" s="12">
        <f t="shared" si="2703"/>
        <v>0</v>
      </c>
      <c r="AC1146" s="12">
        <f t="shared" si="2696"/>
        <v>0</v>
      </c>
      <c r="AD1146" s="12">
        <f t="shared" si="2697"/>
        <v>227</v>
      </c>
      <c r="AE1146" s="12">
        <f t="shared" si="2698"/>
        <v>3188.9</v>
      </c>
      <c r="AF1146" s="12">
        <f t="shared" ref="AF1146:AG1148" si="2704">AF1147</f>
        <v>0</v>
      </c>
      <c r="AG1146" s="12">
        <f t="shared" si="2704"/>
        <v>0</v>
      </c>
      <c r="AH1146" s="12">
        <f t="shared" si="2681"/>
        <v>0</v>
      </c>
      <c r="AI1146" s="12">
        <f t="shared" si="2682"/>
        <v>227</v>
      </c>
      <c r="AJ1146" s="12">
        <f t="shared" si="2683"/>
        <v>3188.9</v>
      </c>
      <c r="AK1146" s="12">
        <f t="shared" ref="AK1146:AQ1148" si="2705">AK1147</f>
        <v>0</v>
      </c>
      <c r="AL1146" s="12">
        <f t="shared" si="2705"/>
        <v>0</v>
      </c>
      <c r="AM1146" s="12">
        <f t="shared" si="2705"/>
        <v>0</v>
      </c>
      <c r="AN1146" s="12">
        <f t="shared" si="2625"/>
        <v>0</v>
      </c>
      <c r="AO1146" s="12">
        <f t="shared" si="2626"/>
        <v>227</v>
      </c>
      <c r="AP1146" s="12">
        <f t="shared" si="2627"/>
        <v>3188.9</v>
      </c>
      <c r="AQ1146" s="12">
        <f t="shared" si="2705"/>
        <v>0</v>
      </c>
      <c r="AR1146" s="52">
        <v>0</v>
      </c>
    </row>
    <row r="1147" spans="1:44" ht="47.25" hidden="1" customHeight="1" x14ac:dyDescent="0.25">
      <c r="A1147" s="9" t="s">
        <v>1028</v>
      </c>
      <c r="B1147" s="11">
        <v>400</v>
      </c>
      <c r="C1147" s="9"/>
      <c r="D1147" s="9"/>
      <c r="E1147" s="13" t="s">
        <v>433</v>
      </c>
      <c r="F1147" s="12">
        <f t="shared" ref="F1147:H1148" si="2706">F1148</f>
        <v>0</v>
      </c>
      <c r="G1147" s="12">
        <f t="shared" si="2706"/>
        <v>227</v>
      </c>
      <c r="H1147" s="12">
        <f t="shared" si="2706"/>
        <v>3188.9</v>
      </c>
      <c r="I1147" s="12">
        <f t="shared" si="2700"/>
        <v>0</v>
      </c>
      <c r="J1147" s="12">
        <f t="shared" si="2700"/>
        <v>0</v>
      </c>
      <c r="K1147" s="12">
        <f t="shared" si="2700"/>
        <v>0</v>
      </c>
      <c r="L1147" s="12">
        <f t="shared" si="2589"/>
        <v>0</v>
      </c>
      <c r="M1147" s="12">
        <f t="shared" si="2590"/>
        <v>227</v>
      </c>
      <c r="N1147" s="12">
        <f t="shared" si="2591"/>
        <v>3188.9</v>
      </c>
      <c r="O1147" s="12">
        <f t="shared" si="2701"/>
        <v>0</v>
      </c>
      <c r="P1147" s="12">
        <f t="shared" si="2701"/>
        <v>0</v>
      </c>
      <c r="Q1147" s="12">
        <f t="shared" si="2701"/>
        <v>0</v>
      </c>
      <c r="R1147" s="12">
        <f t="shared" si="2592"/>
        <v>0</v>
      </c>
      <c r="S1147" s="12">
        <f t="shared" si="2593"/>
        <v>227</v>
      </c>
      <c r="T1147" s="12">
        <f t="shared" si="2594"/>
        <v>3188.9</v>
      </c>
      <c r="U1147" s="12">
        <f t="shared" si="2702"/>
        <v>0</v>
      </c>
      <c r="V1147" s="12">
        <f t="shared" si="2702"/>
        <v>0</v>
      </c>
      <c r="W1147" s="12">
        <f t="shared" si="2573"/>
        <v>0</v>
      </c>
      <c r="X1147" s="12">
        <f t="shared" si="2574"/>
        <v>227</v>
      </c>
      <c r="Y1147" s="12">
        <f t="shared" si="2575"/>
        <v>3188.9</v>
      </c>
      <c r="Z1147" s="12">
        <f t="shared" si="2703"/>
        <v>0</v>
      </c>
      <c r="AA1147" s="12">
        <f t="shared" si="2703"/>
        <v>0</v>
      </c>
      <c r="AB1147" s="12">
        <f t="shared" si="2703"/>
        <v>0</v>
      </c>
      <c r="AC1147" s="12">
        <f t="shared" si="2696"/>
        <v>0</v>
      </c>
      <c r="AD1147" s="12">
        <f t="shared" si="2697"/>
        <v>227</v>
      </c>
      <c r="AE1147" s="12">
        <f t="shared" si="2698"/>
        <v>3188.9</v>
      </c>
      <c r="AF1147" s="12">
        <f t="shared" si="2704"/>
        <v>0</v>
      </c>
      <c r="AG1147" s="12">
        <f t="shared" si="2704"/>
        <v>0</v>
      </c>
      <c r="AH1147" s="12">
        <f t="shared" si="2681"/>
        <v>0</v>
      </c>
      <c r="AI1147" s="12">
        <f t="shared" si="2682"/>
        <v>227</v>
      </c>
      <c r="AJ1147" s="12">
        <f t="shared" si="2683"/>
        <v>3188.9</v>
      </c>
      <c r="AK1147" s="12">
        <f t="shared" si="2705"/>
        <v>0</v>
      </c>
      <c r="AL1147" s="12">
        <f t="shared" si="2705"/>
        <v>0</v>
      </c>
      <c r="AM1147" s="12">
        <f t="shared" si="2705"/>
        <v>0</v>
      </c>
      <c r="AN1147" s="12">
        <f t="shared" si="2625"/>
        <v>0</v>
      </c>
      <c r="AO1147" s="12">
        <f t="shared" si="2626"/>
        <v>227</v>
      </c>
      <c r="AP1147" s="12">
        <f t="shared" si="2627"/>
        <v>3188.9</v>
      </c>
      <c r="AQ1147" s="12">
        <f t="shared" si="2705"/>
        <v>0</v>
      </c>
      <c r="AR1147" s="52">
        <v>0</v>
      </c>
    </row>
    <row r="1148" spans="1:44" ht="15.75" hidden="1" customHeight="1" x14ac:dyDescent="0.25">
      <c r="A1148" s="9" t="s">
        <v>1028</v>
      </c>
      <c r="B1148" s="11">
        <v>410</v>
      </c>
      <c r="C1148" s="9"/>
      <c r="D1148" s="9"/>
      <c r="E1148" s="13" t="s">
        <v>434</v>
      </c>
      <c r="F1148" s="12">
        <f t="shared" si="2706"/>
        <v>0</v>
      </c>
      <c r="G1148" s="12">
        <f t="shared" si="2706"/>
        <v>227</v>
      </c>
      <c r="H1148" s="12">
        <f t="shared" si="2706"/>
        <v>3188.9</v>
      </c>
      <c r="I1148" s="12">
        <f t="shared" si="2700"/>
        <v>0</v>
      </c>
      <c r="J1148" s="12">
        <f t="shared" si="2700"/>
        <v>0</v>
      </c>
      <c r="K1148" s="12">
        <f t="shared" si="2700"/>
        <v>0</v>
      </c>
      <c r="L1148" s="12">
        <f t="shared" si="2589"/>
        <v>0</v>
      </c>
      <c r="M1148" s="12">
        <f t="shared" si="2590"/>
        <v>227</v>
      </c>
      <c r="N1148" s="12">
        <f t="shared" si="2591"/>
        <v>3188.9</v>
      </c>
      <c r="O1148" s="12">
        <f t="shared" si="2701"/>
        <v>0</v>
      </c>
      <c r="P1148" s="12">
        <f t="shared" si="2701"/>
        <v>0</v>
      </c>
      <c r="Q1148" s="12">
        <f t="shared" si="2701"/>
        <v>0</v>
      </c>
      <c r="R1148" s="12">
        <f t="shared" si="2592"/>
        <v>0</v>
      </c>
      <c r="S1148" s="12">
        <f t="shared" si="2593"/>
        <v>227</v>
      </c>
      <c r="T1148" s="12">
        <f t="shared" si="2594"/>
        <v>3188.9</v>
      </c>
      <c r="U1148" s="12">
        <f t="shared" si="2702"/>
        <v>0</v>
      </c>
      <c r="V1148" s="12">
        <f t="shared" si="2702"/>
        <v>0</v>
      </c>
      <c r="W1148" s="12">
        <f t="shared" si="2573"/>
        <v>0</v>
      </c>
      <c r="X1148" s="12">
        <f t="shared" si="2574"/>
        <v>227</v>
      </c>
      <c r="Y1148" s="12">
        <f t="shared" si="2575"/>
        <v>3188.9</v>
      </c>
      <c r="Z1148" s="12">
        <f t="shared" si="2703"/>
        <v>0</v>
      </c>
      <c r="AA1148" s="12">
        <f t="shared" si="2703"/>
        <v>0</v>
      </c>
      <c r="AB1148" s="12">
        <f t="shared" si="2703"/>
        <v>0</v>
      </c>
      <c r="AC1148" s="12">
        <f t="shared" si="2696"/>
        <v>0</v>
      </c>
      <c r="AD1148" s="12">
        <f t="shared" si="2697"/>
        <v>227</v>
      </c>
      <c r="AE1148" s="12">
        <f t="shared" si="2698"/>
        <v>3188.9</v>
      </c>
      <c r="AF1148" s="12">
        <f t="shared" si="2704"/>
        <v>0</v>
      </c>
      <c r="AG1148" s="12">
        <f t="shared" si="2704"/>
        <v>0</v>
      </c>
      <c r="AH1148" s="12">
        <f t="shared" si="2681"/>
        <v>0</v>
      </c>
      <c r="AI1148" s="12">
        <f t="shared" si="2682"/>
        <v>227</v>
      </c>
      <c r="AJ1148" s="12">
        <f t="shared" si="2683"/>
        <v>3188.9</v>
      </c>
      <c r="AK1148" s="12">
        <f t="shared" si="2705"/>
        <v>0</v>
      </c>
      <c r="AL1148" s="12">
        <f t="shared" si="2705"/>
        <v>0</v>
      </c>
      <c r="AM1148" s="12">
        <f t="shared" si="2705"/>
        <v>0</v>
      </c>
      <c r="AN1148" s="12">
        <f t="shared" si="2625"/>
        <v>0</v>
      </c>
      <c r="AO1148" s="12">
        <f t="shared" si="2626"/>
        <v>227</v>
      </c>
      <c r="AP1148" s="12">
        <f t="shared" si="2627"/>
        <v>3188.9</v>
      </c>
      <c r="AQ1148" s="12">
        <f t="shared" si="2705"/>
        <v>0</v>
      </c>
      <c r="AR1148" s="52">
        <v>0</v>
      </c>
    </row>
    <row r="1149" spans="1:44" ht="47.25" hidden="1" customHeight="1" x14ac:dyDescent="0.25">
      <c r="A1149" s="9" t="s">
        <v>1028</v>
      </c>
      <c r="B1149" s="11">
        <v>410</v>
      </c>
      <c r="C1149" s="9" t="s">
        <v>185</v>
      </c>
      <c r="D1149" s="9" t="s">
        <v>193</v>
      </c>
      <c r="E1149" s="13" t="s">
        <v>398</v>
      </c>
      <c r="F1149" s="12"/>
      <c r="G1149" s="12">
        <v>227</v>
      </c>
      <c r="H1149" s="12">
        <v>3188.9</v>
      </c>
      <c r="I1149" s="12"/>
      <c r="J1149" s="12"/>
      <c r="K1149" s="12"/>
      <c r="L1149" s="12">
        <f t="shared" si="2589"/>
        <v>0</v>
      </c>
      <c r="M1149" s="12">
        <f t="shared" si="2590"/>
        <v>227</v>
      </c>
      <c r="N1149" s="12">
        <f t="shared" si="2591"/>
        <v>3188.9</v>
      </c>
      <c r="O1149" s="12"/>
      <c r="P1149" s="12"/>
      <c r="Q1149" s="12"/>
      <c r="R1149" s="12">
        <f t="shared" si="2592"/>
        <v>0</v>
      </c>
      <c r="S1149" s="12">
        <f t="shared" si="2593"/>
        <v>227</v>
      </c>
      <c r="T1149" s="12">
        <f t="shared" si="2594"/>
        <v>3188.9</v>
      </c>
      <c r="U1149" s="12"/>
      <c r="V1149" s="12"/>
      <c r="W1149" s="12">
        <f t="shared" si="2573"/>
        <v>0</v>
      </c>
      <c r="X1149" s="12">
        <f t="shared" si="2574"/>
        <v>227</v>
      </c>
      <c r="Y1149" s="12">
        <f t="shared" si="2575"/>
        <v>3188.9</v>
      </c>
      <c r="Z1149" s="12"/>
      <c r="AA1149" s="12"/>
      <c r="AB1149" s="12"/>
      <c r="AC1149" s="12">
        <f t="shared" si="2696"/>
        <v>0</v>
      </c>
      <c r="AD1149" s="12">
        <f t="shared" si="2697"/>
        <v>227</v>
      </c>
      <c r="AE1149" s="12">
        <f t="shared" si="2698"/>
        <v>3188.9</v>
      </c>
      <c r="AF1149" s="12"/>
      <c r="AG1149" s="12"/>
      <c r="AH1149" s="12">
        <f t="shared" si="2681"/>
        <v>0</v>
      </c>
      <c r="AI1149" s="12">
        <f t="shared" si="2682"/>
        <v>227</v>
      </c>
      <c r="AJ1149" s="12">
        <f t="shared" si="2683"/>
        <v>3188.9</v>
      </c>
      <c r="AK1149" s="12"/>
      <c r="AL1149" s="12"/>
      <c r="AM1149" s="12"/>
      <c r="AN1149" s="12">
        <f t="shared" si="2625"/>
        <v>0</v>
      </c>
      <c r="AO1149" s="12">
        <f t="shared" si="2626"/>
        <v>227</v>
      </c>
      <c r="AP1149" s="12">
        <f t="shared" si="2627"/>
        <v>3188.9</v>
      </c>
      <c r="AQ1149" s="12"/>
      <c r="AR1149" s="52">
        <v>0</v>
      </c>
    </row>
    <row r="1150" spans="1:44" ht="47.25" hidden="1" customHeight="1" x14ac:dyDescent="0.25">
      <c r="A1150" s="9" t="s">
        <v>1029</v>
      </c>
      <c r="B1150" s="11"/>
      <c r="C1150" s="9"/>
      <c r="D1150" s="9"/>
      <c r="E1150" s="17" t="s">
        <v>1111</v>
      </c>
      <c r="F1150" s="12">
        <f>F1151</f>
        <v>0</v>
      </c>
      <c r="G1150" s="12">
        <f t="shared" ref="G1150" si="2707">G1151</f>
        <v>0</v>
      </c>
      <c r="H1150" s="12">
        <f t="shared" ref="H1150:K1152" si="2708">H1151</f>
        <v>236</v>
      </c>
      <c r="I1150" s="12">
        <f t="shared" si="2708"/>
        <v>0</v>
      </c>
      <c r="J1150" s="12">
        <f t="shared" si="2708"/>
        <v>0</v>
      </c>
      <c r="K1150" s="12">
        <f t="shared" si="2708"/>
        <v>0</v>
      </c>
      <c r="L1150" s="12">
        <f t="shared" si="2589"/>
        <v>0</v>
      </c>
      <c r="M1150" s="12">
        <f t="shared" si="2590"/>
        <v>0</v>
      </c>
      <c r="N1150" s="12">
        <f t="shared" si="2591"/>
        <v>236</v>
      </c>
      <c r="O1150" s="12">
        <f t="shared" ref="O1150:Q1152" si="2709">O1151</f>
        <v>0</v>
      </c>
      <c r="P1150" s="12">
        <f t="shared" si="2709"/>
        <v>0</v>
      </c>
      <c r="Q1150" s="12">
        <f t="shared" si="2709"/>
        <v>0</v>
      </c>
      <c r="R1150" s="12">
        <f t="shared" si="2592"/>
        <v>0</v>
      </c>
      <c r="S1150" s="12">
        <f t="shared" si="2593"/>
        <v>0</v>
      </c>
      <c r="T1150" s="12">
        <f t="shared" si="2594"/>
        <v>236</v>
      </c>
      <c r="U1150" s="12">
        <f t="shared" ref="U1150:V1152" si="2710">U1151</f>
        <v>0</v>
      </c>
      <c r="V1150" s="12">
        <f t="shared" si="2710"/>
        <v>0</v>
      </c>
      <c r="W1150" s="12">
        <f t="shared" si="2573"/>
        <v>0</v>
      </c>
      <c r="X1150" s="12">
        <f t="shared" si="2574"/>
        <v>0</v>
      </c>
      <c r="Y1150" s="12">
        <f t="shared" si="2575"/>
        <v>236</v>
      </c>
      <c r="Z1150" s="12">
        <f t="shared" ref="Z1150:AB1152" si="2711">Z1151</f>
        <v>0</v>
      </c>
      <c r="AA1150" s="12">
        <f t="shared" si="2711"/>
        <v>0</v>
      </c>
      <c r="AB1150" s="12">
        <f t="shared" si="2711"/>
        <v>0</v>
      </c>
      <c r="AC1150" s="12">
        <f t="shared" si="2696"/>
        <v>0</v>
      </c>
      <c r="AD1150" s="12">
        <f t="shared" si="2697"/>
        <v>0</v>
      </c>
      <c r="AE1150" s="12">
        <f t="shared" si="2698"/>
        <v>236</v>
      </c>
      <c r="AF1150" s="12">
        <f t="shared" ref="AF1150:AG1152" si="2712">AF1151</f>
        <v>0</v>
      </c>
      <c r="AG1150" s="12">
        <f t="shared" si="2712"/>
        <v>0</v>
      </c>
      <c r="AH1150" s="12">
        <f t="shared" si="2681"/>
        <v>0</v>
      </c>
      <c r="AI1150" s="12">
        <f t="shared" si="2682"/>
        <v>0</v>
      </c>
      <c r="AJ1150" s="12">
        <f t="shared" si="2683"/>
        <v>236</v>
      </c>
      <c r="AK1150" s="12">
        <f t="shared" ref="AK1150:AQ1152" si="2713">AK1151</f>
        <v>0</v>
      </c>
      <c r="AL1150" s="12">
        <f t="shared" si="2713"/>
        <v>0</v>
      </c>
      <c r="AM1150" s="12">
        <f t="shared" si="2713"/>
        <v>0</v>
      </c>
      <c r="AN1150" s="12">
        <f t="shared" si="2625"/>
        <v>0</v>
      </c>
      <c r="AO1150" s="12">
        <f t="shared" si="2626"/>
        <v>0</v>
      </c>
      <c r="AP1150" s="12">
        <f t="shared" si="2627"/>
        <v>236</v>
      </c>
      <c r="AQ1150" s="12">
        <f t="shared" si="2713"/>
        <v>0</v>
      </c>
      <c r="AR1150" s="52">
        <v>0</v>
      </c>
    </row>
    <row r="1151" spans="1:44" ht="47.25" hidden="1" customHeight="1" x14ac:dyDescent="0.25">
      <c r="A1151" s="9" t="s">
        <v>1029</v>
      </c>
      <c r="B1151" s="11">
        <v>400</v>
      </c>
      <c r="C1151" s="9"/>
      <c r="D1151" s="9"/>
      <c r="E1151" s="13" t="s">
        <v>433</v>
      </c>
      <c r="F1151" s="12">
        <f t="shared" ref="F1151:H1152" si="2714">F1152</f>
        <v>0</v>
      </c>
      <c r="G1151" s="12">
        <f t="shared" si="2714"/>
        <v>0</v>
      </c>
      <c r="H1151" s="12">
        <f t="shared" si="2714"/>
        <v>236</v>
      </c>
      <c r="I1151" s="12">
        <f t="shared" si="2708"/>
        <v>0</v>
      </c>
      <c r="J1151" s="12">
        <f t="shared" si="2708"/>
        <v>0</v>
      </c>
      <c r="K1151" s="12">
        <f t="shared" si="2708"/>
        <v>0</v>
      </c>
      <c r="L1151" s="12">
        <f t="shared" si="2589"/>
        <v>0</v>
      </c>
      <c r="M1151" s="12">
        <f t="shared" si="2590"/>
        <v>0</v>
      </c>
      <c r="N1151" s="12">
        <f t="shared" si="2591"/>
        <v>236</v>
      </c>
      <c r="O1151" s="12">
        <f t="shared" si="2709"/>
        <v>0</v>
      </c>
      <c r="P1151" s="12">
        <f t="shared" si="2709"/>
        <v>0</v>
      </c>
      <c r="Q1151" s="12">
        <f t="shared" si="2709"/>
        <v>0</v>
      </c>
      <c r="R1151" s="12">
        <f t="shared" si="2592"/>
        <v>0</v>
      </c>
      <c r="S1151" s="12">
        <f t="shared" si="2593"/>
        <v>0</v>
      </c>
      <c r="T1151" s="12">
        <f t="shared" si="2594"/>
        <v>236</v>
      </c>
      <c r="U1151" s="12">
        <f t="shared" si="2710"/>
        <v>0</v>
      </c>
      <c r="V1151" s="12">
        <f t="shared" si="2710"/>
        <v>0</v>
      </c>
      <c r="W1151" s="12">
        <f t="shared" si="2573"/>
        <v>0</v>
      </c>
      <c r="X1151" s="12">
        <f t="shared" si="2574"/>
        <v>0</v>
      </c>
      <c r="Y1151" s="12">
        <f t="shared" si="2575"/>
        <v>236</v>
      </c>
      <c r="Z1151" s="12">
        <f t="shared" si="2711"/>
        <v>0</v>
      </c>
      <c r="AA1151" s="12">
        <f t="shared" si="2711"/>
        <v>0</v>
      </c>
      <c r="AB1151" s="12">
        <f t="shared" si="2711"/>
        <v>0</v>
      </c>
      <c r="AC1151" s="12">
        <f t="shared" si="2696"/>
        <v>0</v>
      </c>
      <c r="AD1151" s="12">
        <f t="shared" si="2697"/>
        <v>0</v>
      </c>
      <c r="AE1151" s="12">
        <f t="shared" si="2698"/>
        <v>236</v>
      </c>
      <c r="AF1151" s="12">
        <f t="shared" si="2712"/>
        <v>0</v>
      </c>
      <c r="AG1151" s="12">
        <f t="shared" si="2712"/>
        <v>0</v>
      </c>
      <c r="AH1151" s="12">
        <f t="shared" si="2681"/>
        <v>0</v>
      </c>
      <c r="AI1151" s="12">
        <f t="shared" si="2682"/>
        <v>0</v>
      </c>
      <c r="AJ1151" s="12">
        <f t="shared" si="2683"/>
        <v>236</v>
      </c>
      <c r="AK1151" s="12">
        <f t="shared" si="2713"/>
        <v>0</v>
      </c>
      <c r="AL1151" s="12">
        <f t="shared" si="2713"/>
        <v>0</v>
      </c>
      <c r="AM1151" s="12">
        <f t="shared" si="2713"/>
        <v>0</v>
      </c>
      <c r="AN1151" s="12">
        <f t="shared" si="2625"/>
        <v>0</v>
      </c>
      <c r="AO1151" s="12">
        <f t="shared" si="2626"/>
        <v>0</v>
      </c>
      <c r="AP1151" s="12">
        <f t="shared" si="2627"/>
        <v>236</v>
      </c>
      <c r="AQ1151" s="12">
        <f t="shared" si="2713"/>
        <v>0</v>
      </c>
      <c r="AR1151" s="52">
        <v>0</v>
      </c>
    </row>
    <row r="1152" spans="1:44" ht="15.75" hidden="1" customHeight="1" x14ac:dyDescent="0.25">
      <c r="A1152" s="9" t="s">
        <v>1029</v>
      </c>
      <c r="B1152" s="11">
        <v>410</v>
      </c>
      <c r="C1152" s="9"/>
      <c r="D1152" s="9"/>
      <c r="E1152" s="13" t="s">
        <v>434</v>
      </c>
      <c r="F1152" s="12">
        <f t="shared" si="2714"/>
        <v>0</v>
      </c>
      <c r="G1152" s="12">
        <f t="shared" si="2714"/>
        <v>0</v>
      </c>
      <c r="H1152" s="12">
        <f t="shared" si="2714"/>
        <v>236</v>
      </c>
      <c r="I1152" s="12">
        <f t="shared" si="2708"/>
        <v>0</v>
      </c>
      <c r="J1152" s="12">
        <f t="shared" si="2708"/>
        <v>0</v>
      </c>
      <c r="K1152" s="12">
        <f t="shared" si="2708"/>
        <v>0</v>
      </c>
      <c r="L1152" s="12">
        <f t="shared" si="2589"/>
        <v>0</v>
      </c>
      <c r="M1152" s="12">
        <f t="shared" si="2590"/>
        <v>0</v>
      </c>
      <c r="N1152" s="12">
        <f t="shared" si="2591"/>
        <v>236</v>
      </c>
      <c r="O1152" s="12">
        <f t="shared" si="2709"/>
        <v>0</v>
      </c>
      <c r="P1152" s="12">
        <f t="shared" si="2709"/>
        <v>0</v>
      </c>
      <c r="Q1152" s="12">
        <f t="shared" si="2709"/>
        <v>0</v>
      </c>
      <c r="R1152" s="12">
        <f t="shared" si="2592"/>
        <v>0</v>
      </c>
      <c r="S1152" s="12">
        <f t="shared" si="2593"/>
        <v>0</v>
      </c>
      <c r="T1152" s="12">
        <f t="shared" si="2594"/>
        <v>236</v>
      </c>
      <c r="U1152" s="12">
        <f t="shared" si="2710"/>
        <v>0</v>
      </c>
      <c r="V1152" s="12">
        <f t="shared" si="2710"/>
        <v>0</v>
      </c>
      <c r="W1152" s="12">
        <f t="shared" si="2573"/>
        <v>0</v>
      </c>
      <c r="X1152" s="12">
        <f t="shared" si="2574"/>
        <v>0</v>
      </c>
      <c r="Y1152" s="12">
        <f t="shared" si="2575"/>
        <v>236</v>
      </c>
      <c r="Z1152" s="12">
        <f t="shared" si="2711"/>
        <v>0</v>
      </c>
      <c r="AA1152" s="12">
        <f t="shared" si="2711"/>
        <v>0</v>
      </c>
      <c r="AB1152" s="12">
        <f t="shared" si="2711"/>
        <v>0</v>
      </c>
      <c r="AC1152" s="12">
        <f t="shared" si="2696"/>
        <v>0</v>
      </c>
      <c r="AD1152" s="12">
        <f t="shared" si="2697"/>
        <v>0</v>
      </c>
      <c r="AE1152" s="12">
        <f t="shared" si="2698"/>
        <v>236</v>
      </c>
      <c r="AF1152" s="12">
        <f t="shared" si="2712"/>
        <v>0</v>
      </c>
      <c r="AG1152" s="12">
        <f t="shared" si="2712"/>
        <v>0</v>
      </c>
      <c r="AH1152" s="12">
        <f t="shared" si="2681"/>
        <v>0</v>
      </c>
      <c r="AI1152" s="12">
        <f t="shared" si="2682"/>
        <v>0</v>
      </c>
      <c r="AJ1152" s="12">
        <f t="shared" si="2683"/>
        <v>236</v>
      </c>
      <c r="AK1152" s="12">
        <f t="shared" si="2713"/>
        <v>0</v>
      </c>
      <c r="AL1152" s="12">
        <f t="shared" si="2713"/>
        <v>0</v>
      </c>
      <c r="AM1152" s="12">
        <f t="shared" si="2713"/>
        <v>0</v>
      </c>
      <c r="AN1152" s="12">
        <f t="shared" si="2625"/>
        <v>0</v>
      </c>
      <c r="AO1152" s="12">
        <f t="shared" si="2626"/>
        <v>0</v>
      </c>
      <c r="AP1152" s="12">
        <f t="shared" si="2627"/>
        <v>236</v>
      </c>
      <c r="AQ1152" s="12">
        <f t="shared" si="2713"/>
        <v>0</v>
      </c>
      <c r="AR1152" s="52">
        <v>0</v>
      </c>
    </row>
    <row r="1153" spans="1:44" ht="47.25" hidden="1" customHeight="1" x14ac:dyDescent="0.25">
      <c r="A1153" s="9" t="s">
        <v>1029</v>
      </c>
      <c r="B1153" s="11">
        <v>410</v>
      </c>
      <c r="C1153" s="9" t="s">
        <v>185</v>
      </c>
      <c r="D1153" s="9" t="s">
        <v>193</v>
      </c>
      <c r="E1153" s="13" t="s">
        <v>398</v>
      </c>
      <c r="F1153" s="12"/>
      <c r="G1153" s="12"/>
      <c r="H1153" s="12">
        <v>236</v>
      </c>
      <c r="I1153" s="12"/>
      <c r="J1153" s="12"/>
      <c r="K1153" s="12"/>
      <c r="L1153" s="12">
        <f t="shared" si="2589"/>
        <v>0</v>
      </c>
      <c r="M1153" s="12">
        <f t="shared" si="2590"/>
        <v>0</v>
      </c>
      <c r="N1153" s="12">
        <f t="shared" si="2591"/>
        <v>236</v>
      </c>
      <c r="O1153" s="12"/>
      <c r="P1153" s="12"/>
      <c r="Q1153" s="12"/>
      <c r="R1153" s="12">
        <f t="shared" si="2592"/>
        <v>0</v>
      </c>
      <c r="S1153" s="12">
        <f t="shared" si="2593"/>
        <v>0</v>
      </c>
      <c r="T1153" s="12">
        <f t="shared" si="2594"/>
        <v>236</v>
      </c>
      <c r="U1153" s="12"/>
      <c r="V1153" s="12"/>
      <c r="W1153" s="12">
        <f t="shared" si="2573"/>
        <v>0</v>
      </c>
      <c r="X1153" s="12">
        <f t="shared" si="2574"/>
        <v>0</v>
      </c>
      <c r="Y1153" s="12">
        <f t="shared" si="2575"/>
        <v>236</v>
      </c>
      <c r="Z1153" s="12"/>
      <c r="AA1153" s="12"/>
      <c r="AB1153" s="12"/>
      <c r="AC1153" s="12">
        <f t="shared" si="2696"/>
        <v>0</v>
      </c>
      <c r="AD1153" s="12">
        <f t="shared" si="2697"/>
        <v>0</v>
      </c>
      <c r="AE1153" s="12">
        <f t="shared" si="2698"/>
        <v>236</v>
      </c>
      <c r="AF1153" s="12"/>
      <c r="AG1153" s="12"/>
      <c r="AH1153" s="12">
        <f t="shared" si="2681"/>
        <v>0</v>
      </c>
      <c r="AI1153" s="12">
        <f t="shared" si="2682"/>
        <v>0</v>
      </c>
      <c r="AJ1153" s="12">
        <f t="shared" si="2683"/>
        <v>236</v>
      </c>
      <c r="AK1153" s="12"/>
      <c r="AL1153" s="12"/>
      <c r="AM1153" s="12"/>
      <c r="AN1153" s="12">
        <f t="shared" si="2625"/>
        <v>0</v>
      </c>
      <c r="AO1153" s="12">
        <f t="shared" si="2626"/>
        <v>0</v>
      </c>
      <c r="AP1153" s="12">
        <f t="shared" si="2627"/>
        <v>236</v>
      </c>
      <c r="AQ1153" s="12"/>
      <c r="AR1153" s="52">
        <v>0</v>
      </c>
    </row>
    <row r="1154" spans="1:44" ht="47.25" customHeight="1" x14ac:dyDescent="0.25">
      <c r="A1154" s="9" t="s">
        <v>1030</v>
      </c>
      <c r="B1154" s="11"/>
      <c r="C1154" s="9"/>
      <c r="D1154" s="9"/>
      <c r="E1154" s="17" t="s">
        <v>1112</v>
      </c>
      <c r="F1154" s="12">
        <f>F1158</f>
        <v>206.6</v>
      </c>
      <c r="G1154" s="12">
        <f t="shared" ref="G1154" si="2715">G1158</f>
        <v>3084</v>
      </c>
      <c r="H1154" s="12">
        <f>H1158</f>
        <v>0</v>
      </c>
      <c r="I1154" s="12">
        <f>I1158</f>
        <v>0</v>
      </c>
      <c r="J1154" s="12">
        <f>J1158</f>
        <v>0</v>
      </c>
      <c r="K1154" s="12">
        <f>K1158</f>
        <v>0</v>
      </c>
      <c r="L1154" s="12">
        <f t="shared" si="2589"/>
        <v>206.6</v>
      </c>
      <c r="M1154" s="12">
        <f t="shared" si="2590"/>
        <v>3084</v>
      </c>
      <c r="N1154" s="12">
        <f t="shared" si="2591"/>
        <v>0</v>
      </c>
      <c r="O1154" s="12">
        <f>O1158</f>
        <v>239.316</v>
      </c>
      <c r="P1154" s="12">
        <f>P1158</f>
        <v>0</v>
      </c>
      <c r="Q1154" s="12">
        <f>Q1158</f>
        <v>0</v>
      </c>
      <c r="R1154" s="12">
        <f t="shared" si="2592"/>
        <v>445.916</v>
      </c>
      <c r="S1154" s="12">
        <f t="shared" si="2593"/>
        <v>3084</v>
      </c>
      <c r="T1154" s="12">
        <f t="shared" si="2594"/>
        <v>0</v>
      </c>
      <c r="U1154" s="12">
        <f>U1158</f>
        <v>-180.21600000000001</v>
      </c>
      <c r="V1154" s="12">
        <f>V1158</f>
        <v>0</v>
      </c>
      <c r="W1154" s="12">
        <f t="shared" si="2573"/>
        <v>265.7</v>
      </c>
      <c r="X1154" s="12">
        <f t="shared" si="2574"/>
        <v>3084</v>
      </c>
      <c r="Y1154" s="12">
        <f t="shared" si="2575"/>
        <v>0</v>
      </c>
      <c r="Z1154" s="12">
        <f>Z1158+Z1155</f>
        <v>20</v>
      </c>
      <c r="AA1154" s="12">
        <f t="shared" ref="AA1154:AQ1154" si="2716">AA1158+AA1155</f>
        <v>0</v>
      </c>
      <c r="AB1154" s="12">
        <f t="shared" si="2716"/>
        <v>0</v>
      </c>
      <c r="AC1154" s="12">
        <f t="shared" si="2696"/>
        <v>285.7</v>
      </c>
      <c r="AD1154" s="12">
        <f t="shared" si="2697"/>
        <v>3084</v>
      </c>
      <c r="AE1154" s="12">
        <f t="shared" si="2698"/>
        <v>0</v>
      </c>
      <c r="AF1154" s="12">
        <f t="shared" ref="AF1154:AG1154" si="2717">AF1158+AF1155</f>
        <v>0</v>
      </c>
      <c r="AG1154" s="12">
        <f t="shared" si="2717"/>
        <v>0</v>
      </c>
      <c r="AH1154" s="12">
        <f t="shared" si="2681"/>
        <v>285.7</v>
      </c>
      <c r="AI1154" s="12">
        <f t="shared" si="2682"/>
        <v>3084</v>
      </c>
      <c r="AJ1154" s="12">
        <f t="shared" si="2683"/>
        <v>0</v>
      </c>
      <c r="AK1154" s="12">
        <f t="shared" ref="AK1154:AM1154" si="2718">AK1158+AK1155</f>
        <v>0</v>
      </c>
      <c r="AL1154" s="12">
        <f t="shared" si="2718"/>
        <v>0</v>
      </c>
      <c r="AM1154" s="12">
        <f t="shared" si="2718"/>
        <v>0</v>
      </c>
      <c r="AN1154" s="12">
        <f t="shared" si="2625"/>
        <v>285.7</v>
      </c>
      <c r="AO1154" s="12">
        <f t="shared" si="2626"/>
        <v>3084</v>
      </c>
      <c r="AP1154" s="12">
        <f t="shared" si="2627"/>
        <v>0</v>
      </c>
      <c r="AQ1154" s="12">
        <f t="shared" si="2716"/>
        <v>0</v>
      </c>
      <c r="AR1154" s="1"/>
    </row>
    <row r="1155" spans="1:44" ht="47.25" x14ac:dyDescent="0.25">
      <c r="A1155" s="9" t="s">
        <v>1030</v>
      </c>
      <c r="B1155" s="11">
        <v>200</v>
      </c>
      <c r="C1155" s="9"/>
      <c r="D1155" s="9"/>
      <c r="E1155" s="13" t="s">
        <v>426</v>
      </c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>
        <f>W1156</f>
        <v>0</v>
      </c>
      <c r="X1155" s="12">
        <f t="shared" ref="X1155:AQ1156" si="2719">X1156</f>
        <v>0</v>
      </c>
      <c r="Y1155" s="12">
        <f t="shared" si="2719"/>
        <v>0</v>
      </c>
      <c r="Z1155" s="12">
        <f t="shared" si="2719"/>
        <v>20</v>
      </c>
      <c r="AA1155" s="12">
        <f t="shared" si="2719"/>
        <v>0</v>
      </c>
      <c r="AB1155" s="12">
        <f t="shared" si="2719"/>
        <v>0</v>
      </c>
      <c r="AC1155" s="12">
        <f t="shared" si="2696"/>
        <v>20</v>
      </c>
      <c r="AD1155" s="12">
        <f t="shared" si="2697"/>
        <v>0</v>
      </c>
      <c r="AE1155" s="12">
        <f t="shared" si="2698"/>
        <v>0</v>
      </c>
      <c r="AF1155" s="12">
        <f t="shared" si="2719"/>
        <v>0</v>
      </c>
      <c r="AG1155" s="12">
        <f t="shared" si="2719"/>
        <v>0</v>
      </c>
      <c r="AH1155" s="12">
        <f t="shared" si="2681"/>
        <v>20</v>
      </c>
      <c r="AI1155" s="12">
        <f t="shared" si="2682"/>
        <v>0</v>
      </c>
      <c r="AJ1155" s="12">
        <f t="shared" si="2683"/>
        <v>0</v>
      </c>
      <c r="AK1155" s="12">
        <f t="shared" si="2719"/>
        <v>0</v>
      </c>
      <c r="AL1155" s="12">
        <f t="shared" si="2719"/>
        <v>0</v>
      </c>
      <c r="AM1155" s="12">
        <f t="shared" si="2719"/>
        <v>0</v>
      </c>
      <c r="AN1155" s="12">
        <f t="shared" si="2625"/>
        <v>20</v>
      </c>
      <c r="AO1155" s="12">
        <f t="shared" si="2626"/>
        <v>0</v>
      </c>
      <c r="AP1155" s="12">
        <f t="shared" si="2627"/>
        <v>0</v>
      </c>
      <c r="AQ1155" s="12">
        <f t="shared" si="2719"/>
        <v>0</v>
      </c>
      <c r="AR1155" s="1"/>
    </row>
    <row r="1156" spans="1:44" ht="47.25" x14ac:dyDescent="0.25">
      <c r="A1156" s="9" t="s">
        <v>1030</v>
      </c>
      <c r="B1156" s="11">
        <v>240</v>
      </c>
      <c r="C1156" s="9"/>
      <c r="D1156" s="9"/>
      <c r="E1156" s="13" t="s">
        <v>427</v>
      </c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>
        <f>W1157</f>
        <v>0</v>
      </c>
      <c r="X1156" s="12">
        <f t="shared" si="2719"/>
        <v>0</v>
      </c>
      <c r="Y1156" s="12">
        <f t="shared" si="2719"/>
        <v>0</v>
      </c>
      <c r="Z1156" s="12">
        <f t="shared" si="2719"/>
        <v>20</v>
      </c>
      <c r="AA1156" s="12">
        <f t="shared" si="2719"/>
        <v>0</v>
      </c>
      <c r="AB1156" s="12">
        <f t="shared" si="2719"/>
        <v>0</v>
      </c>
      <c r="AC1156" s="12">
        <f t="shared" si="2696"/>
        <v>20</v>
      </c>
      <c r="AD1156" s="12">
        <f t="shared" si="2697"/>
        <v>0</v>
      </c>
      <c r="AE1156" s="12">
        <f t="shared" si="2698"/>
        <v>0</v>
      </c>
      <c r="AF1156" s="12">
        <f t="shared" si="2719"/>
        <v>0</v>
      </c>
      <c r="AG1156" s="12">
        <f t="shared" si="2719"/>
        <v>0</v>
      </c>
      <c r="AH1156" s="12">
        <f t="shared" si="2681"/>
        <v>20</v>
      </c>
      <c r="AI1156" s="12">
        <f t="shared" si="2682"/>
        <v>0</v>
      </c>
      <c r="AJ1156" s="12">
        <f t="shared" si="2683"/>
        <v>0</v>
      </c>
      <c r="AK1156" s="12">
        <f t="shared" si="2719"/>
        <v>0</v>
      </c>
      <c r="AL1156" s="12">
        <f t="shared" si="2719"/>
        <v>0</v>
      </c>
      <c r="AM1156" s="12">
        <f t="shared" si="2719"/>
        <v>0</v>
      </c>
      <c r="AN1156" s="12">
        <f t="shared" si="2625"/>
        <v>20</v>
      </c>
      <c r="AO1156" s="12">
        <f t="shared" si="2626"/>
        <v>0</v>
      </c>
      <c r="AP1156" s="12">
        <f t="shared" si="2627"/>
        <v>0</v>
      </c>
      <c r="AQ1156" s="12">
        <f t="shared" si="2719"/>
        <v>0</v>
      </c>
      <c r="AR1156" s="1"/>
    </row>
    <row r="1157" spans="1:44" ht="47.25" x14ac:dyDescent="0.25">
      <c r="A1157" s="9" t="s">
        <v>1030</v>
      </c>
      <c r="B1157" s="11">
        <v>240</v>
      </c>
      <c r="C1157" s="9" t="s">
        <v>185</v>
      </c>
      <c r="D1157" s="9" t="s">
        <v>193</v>
      </c>
      <c r="E1157" s="13" t="s">
        <v>398</v>
      </c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>
        <v>0</v>
      </c>
      <c r="X1157" s="12">
        <v>0</v>
      </c>
      <c r="Y1157" s="12">
        <v>0</v>
      </c>
      <c r="Z1157" s="12">
        <v>20</v>
      </c>
      <c r="AA1157" s="12"/>
      <c r="AB1157" s="12"/>
      <c r="AC1157" s="12">
        <f t="shared" si="2696"/>
        <v>20</v>
      </c>
      <c r="AD1157" s="12">
        <f t="shared" si="2697"/>
        <v>0</v>
      </c>
      <c r="AE1157" s="12">
        <f t="shared" si="2698"/>
        <v>0</v>
      </c>
      <c r="AF1157" s="12"/>
      <c r="AG1157" s="12"/>
      <c r="AH1157" s="12">
        <f t="shared" si="2681"/>
        <v>20</v>
      </c>
      <c r="AI1157" s="12">
        <f t="shared" si="2682"/>
        <v>0</v>
      </c>
      <c r="AJ1157" s="12">
        <f t="shared" si="2683"/>
        <v>0</v>
      </c>
      <c r="AK1157" s="12"/>
      <c r="AL1157" s="12"/>
      <c r="AM1157" s="12"/>
      <c r="AN1157" s="12">
        <f t="shared" si="2625"/>
        <v>20</v>
      </c>
      <c r="AO1157" s="12">
        <f t="shared" si="2626"/>
        <v>0</v>
      </c>
      <c r="AP1157" s="12">
        <f t="shared" si="2627"/>
        <v>0</v>
      </c>
      <c r="AQ1157" s="12"/>
      <c r="AR1157" s="1"/>
    </row>
    <row r="1158" spans="1:44" ht="47.25" customHeight="1" x14ac:dyDescent="0.25">
      <c r="A1158" s="9" t="s">
        <v>1030</v>
      </c>
      <c r="B1158" s="11">
        <v>400</v>
      </c>
      <c r="C1158" s="9"/>
      <c r="D1158" s="9"/>
      <c r="E1158" s="13" t="s">
        <v>433</v>
      </c>
      <c r="F1158" s="12">
        <f t="shared" ref="F1158:H1159" si="2720">F1159</f>
        <v>206.6</v>
      </c>
      <c r="G1158" s="12">
        <f t="shared" si="2720"/>
        <v>3084</v>
      </c>
      <c r="H1158" s="12">
        <f t="shared" si="2720"/>
        <v>0</v>
      </c>
      <c r="I1158" s="12">
        <f t="shared" ref="I1158:K1159" si="2721">I1159</f>
        <v>0</v>
      </c>
      <c r="J1158" s="12">
        <f t="shared" si="2721"/>
        <v>0</v>
      </c>
      <c r="K1158" s="12">
        <f t="shared" si="2721"/>
        <v>0</v>
      </c>
      <c r="L1158" s="12">
        <f t="shared" si="2589"/>
        <v>206.6</v>
      </c>
      <c r="M1158" s="12">
        <f t="shared" si="2590"/>
        <v>3084</v>
      </c>
      <c r="N1158" s="12">
        <f t="shared" si="2591"/>
        <v>0</v>
      </c>
      <c r="O1158" s="12">
        <f t="shared" ref="O1158:Q1159" si="2722">O1159</f>
        <v>239.316</v>
      </c>
      <c r="P1158" s="12">
        <f t="shared" si="2722"/>
        <v>0</v>
      </c>
      <c r="Q1158" s="12">
        <f t="shared" si="2722"/>
        <v>0</v>
      </c>
      <c r="R1158" s="12">
        <f t="shared" si="2592"/>
        <v>445.916</v>
      </c>
      <c r="S1158" s="12">
        <f t="shared" si="2593"/>
        <v>3084</v>
      </c>
      <c r="T1158" s="12">
        <f t="shared" si="2594"/>
        <v>0</v>
      </c>
      <c r="U1158" s="12">
        <f t="shared" ref="U1158:V1159" si="2723">U1159</f>
        <v>-180.21600000000001</v>
      </c>
      <c r="V1158" s="12">
        <f t="shared" si="2723"/>
        <v>0</v>
      </c>
      <c r="W1158" s="12">
        <f t="shared" si="2573"/>
        <v>265.7</v>
      </c>
      <c r="X1158" s="12">
        <f t="shared" si="2574"/>
        <v>3084</v>
      </c>
      <c r="Y1158" s="12">
        <f t="shared" si="2575"/>
        <v>0</v>
      </c>
      <c r="Z1158" s="12">
        <f t="shared" ref="Z1158:AB1159" si="2724">Z1159</f>
        <v>0</v>
      </c>
      <c r="AA1158" s="12">
        <f t="shared" si="2724"/>
        <v>0</v>
      </c>
      <c r="AB1158" s="12">
        <f t="shared" si="2724"/>
        <v>0</v>
      </c>
      <c r="AC1158" s="12">
        <f t="shared" si="2696"/>
        <v>265.7</v>
      </c>
      <c r="AD1158" s="12">
        <f t="shared" si="2697"/>
        <v>3084</v>
      </c>
      <c r="AE1158" s="12">
        <f t="shared" si="2698"/>
        <v>0</v>
      </c>
      <c r="AF1158" s="12">
        <f t="shared" ref="AF1158:AG1159" si="2725">AF1159</f>
        <v>0</v>
      </c>
      <c r="AG1158" s="12">
        <f t="shared" si="2725"/>
        <v>0</v>
      </c>
      <c r="AH1158" s="12">
        <f t="shared" si="2681"/>
        <v>265.7</v>
      </c>
      <c r="AI1158" s="12">
        <f t="shared" si="2682"/>
        <v>3084</v>
      </c>
      <c r="AJ1158" s="12">
        <f t="shared" si="2683"/>
        <v>0</v>
      </c>
      <c r="AK1158" s="12">
        <f t="shared" ref="AK1158:AQ1159" si="2726">AK1159</f>
        <v>0</v>
      </c>
      <c r="AL1158" s="12">
        <f t="shared" si="2726"/>
        <v>0</v>
      </c>
      <c r="AM1158" s="12">
        <f t="shared" si="2726"/>
        <v>0</v>
      </c>
      <c r="AN1158" s="12">
        <f t="shared" si="2625"/>
        <v>265.7</v>
      </c>
      <c r="AO1158" s="12">
        <f t="shared" si="2626"/>
        <v>3084</v>
      </c>
      <c r="AP1158" s="12">
        <f t="shared" si="2627"/>
        <v>0</v>
      </c>
      <c r="AQ1158" s="12">
        <f t="shared" si="2726"/>
        <v>0</v>
      </c>
      <c r="AR1158" s="1"/>
    </row>
    <row r="1159" spans="1:44" ht="15.75" customHeight="1" x14ac:dyDescent="0.25">
      <c r="A1159" s="9" t="s">
        <v>1030</v>
      </c>
      <c r="B1159" s="11">
        <v>410</v>
      </c>
      <c r="C1159" s="9"/>
      <c r="D1159" s="9"/>
      <c r="E1159" s="13" t="s">
        <v>434</v>
      </c>
      <c r="F1159" s="12">
        <f t="shared" si="2720"/>
        <v>206.6</v>
      </c>
      <c r="G1159" s="12">
        <f t="shared" si="2720"/>
        <v>3084</v>
      </c>
      <c r="H1159" s="12">
        <f t="shared" si="2720"/>
        <v>0</v>
      </c>
      <c r="I1159" s="12">
        <f t="shared" si="2721"/>
        <v>0</v>
      </c>
      <c r="J1159" s="12">
        <f t="shared" si="2721"/>
        <v>0</v>
      </c>
      <c r="K1159" s="12">
        <f t="shared" si="2721"/>
        <v>0</v>
      </c>
      <c r="L1159" s="12">
        <f t="shared" si="2589"/>
        <v>206.6</v>
      </c>
      <c r="M1159" s="12">
        <f t="shared" si="2590"/>
        <v>3084</v>
      </c>
      <c r="N1159" s="12">
        <f t="shared" si="2591"/>
        <v>0</v>
      </c>
      <c r="O1159" s="12">
        <f t="shared" si="2722"/>
        <v>239.316</v>
      </c>
      <c r="P1159" s="12">
        <f t="shared" si="2722"/>
        <v>0</v>
      </c>
      <c r="Q1159" s="12">
        <f t="shared" si="2722"/>
        <v>0</v>
      </c>
      <c r="R1159" s="12">
        <f t="shared" si="2592"/>
        <v>445.916</v>
      </c>
      <c r="S1159" s="12">
        <f t="shared" si="2593"/>
        <v>3084</v>
      </c>
      <c r="T1159" s="12">
        <f t="shared" si="2594"/>
        <v>0</v>
      </c>
      <c r="U1159" s="12">
        <f t="shared" si="2723"/>
        <v>-180.21600000000001</v>
      </c>
      <c r="V1159" s="12">
        <f t="shared" si="2723"/>
        <v>0</v>
      </c>
      <c r="W1159" s="12">
        <f t="shared" si="2573"/>
        <v>265.7</v>
      </c>
      <c r="X1159" s="12">
        <f t="shared" si="2574"/>
        <v>3084</v>
      </c>
      <c r="Y1159" s="12">
        <f t="shared" si="2575"/>
        <v>0</v>
      </c>
      <c r="Z1159" s="12">
        <f t="shared" si="2724"/>
        <v>0</v>
      </c>
      <c r="AA1159" s="12">
        <f t="shared" si="2724"/>
        <v>0</v>
      </c>
      <c r="AB1159" s="12">
        <f t="shared" si="2724"/>
        <v>0</v>
      </c>
      <c r="AC1159" s="12">
        <f t="shared" si="2696"/>
        <v>265.7</v>
      </c>
      <c r="AD1159" s="12">
        <f t="shared" si="2697"/>
        <v>3084</v>
      </c>
      <c r="AE1159" s="12">
        <f t="shared" si="2698"/>
        <v>0</v>
      </c>
      <c r="AF1159" s="12">
        <f t="shared" si="2725"/>
        <v>0</v>
      </c>
      <c r="AG1159" s="12">
        <f t="shared" si="2725"/>
        <v>0</v>
      </c>
      <c r="AH1159" s="12">
        <f t="shared" si="2681"/>
        <v>265.7</v>
      </c>
      <c r="AI1159" s="12">
        <f t="shared" si="2682"/>
        <v>3084</v>
      </c>
      <c r="AJ1159" s="12">
        <f t="shared" si="2683"/>
        <v>0</v>
      </c>
      <c r="AK1159" s="12">
        <f t="shared" si="2726"/>
        <v>0</v>
      </c>
      <c r="AL1159" s="12">
        <f t="shared" si="2726"/>
        <v>0</v>
      </c>
      <c r="AM1159" s="12">
        <f t="shared" si="2726"/>
        <v>0</v>
      </c>
      <c r="AN1159" s="12">
        <f t="shared" si="2625"/>
        <v>265.7</v>
      </c>
      <c r="AO1159" s="12">
        <f t="shared" si="2626"/>
        <v>3084</v>
      </c>
      <c r="AP1159" s="12">
        <f t="shared" si="2627"/>
        <v>0</v>
      </c>
      <c r="AQ1159" s="12">
        <f t="shared" si="2726"/>
        <v>0</v>
      </c>
      <c r="AR1159" s="1"/>
    </row>
    <row r="1160" spans="1:44" ht="47.25" customHeight="1" x14ac:dyDescent="0.25">
      <c r="A1160" s="9" t="s">
        <v>1030</v>
      </c>
      <c r="B1160" s="11">
        <v>410</v>
      </c>
      <c r="C1160" s="9" t="s">
        <v>185</v>
      </c>
      <c r="D1160" s="9" t="s">
        <v>193</v>
      </c>
      <c r="E1160" s="13" t="s">
        <v>398</v>
      </c>
      <c r="F1160" s="12">
        <v>206.6</v>
      </c>
      <c r="G1160" s="12">
        <v>3084</v>
      </c>
      <c r="H1160" s="12"/>
      <c r="I1160" s="12"/>
      <c r="J1160" s="12"/>
      <c r="K1160" s="12"/>
      <c r="L1160" s="12">
        <f t="shared" si="2589"/>
        <v>206.6</v>
      </c>
      <c r="M1160" s="12">
        <f t="shared" si="2590"/>
        <v>3084</v>
      </c>
      <c r="N1160" s="12">
        <f t="shared" si="2591"/>
        <v>0</v>
      </c>
      <c r="O1160" s="12">
        <v>239.316</v>
      </c>
      <c r="P1160" s="12"/>
      <c r="Q1160" s="12"/>
      <c r="R1160" s="12">
        <f t="shared" si="2592"/>
        <v>445.916</v>
      </c>
      <c r="S1160" s="12">
        <f t="shared" si="2593"/>
        <v>3084</v>
      </c>
      <c r="T1160" s="12">
        <f t="shared" si="2594"/>
        <v>0</v>
      </c>
      <c r="U1160" s="12">
        <v>-180.21600000000001</v>
      </c>
      <c r="V1160" s="12"/>
      <c r="W1160" s="12">
        <f t="shared" si="2573"/>
        <v>265.7</v>
      </c>
      <c r="X1160" s="12">
        <f t="shared" si="2574"/>
        <v>3084</v>
      </c>
      <c r="Y1160" s="12">
        <f t="shared" si="2575"/>
        <v>0</v>
      </c>
      <c r="Z1160" s="12"/>
      <c r="AA1160" s="12"/>
      <c r="AB1160" s="12"/>
      <c r="AC1160" s="12">
        <f t="shared" si="2696"/>
        <v>265.7</v>
      </c>
      <c r="AD1160" s="12">
        <f t="shared" si="2697"/>
        <v>3084</v>
      </c>
      <c r="AE1160" s="12">
        <f t="shared" si="2698"/>
        <v>0</v>
      </c>
      <c r="AF1160" s="12"/>
      <c r="AG1160" s="12"/>
      <c r="AH1160" s="12">
        <f t="shared" si="2681"/>
        <v>265.7</v>
      </c>
      <c r="AI1160" s="12">
        <f t="shared" si="2682"/>
        <v>3084</v>
      </c>
      <c r="AJ1160" s="12">
        <f t="shared" si="2683"/>
        <v>0</v>
      </c>
      <c r="AK1160" s="12"/>
      <c r="AL1160" s="12"/>
      <c r="AM1160" s="12"/>
      <c r="AN1160" s="12">
        <f t="shared" si="2625"/>
        <v>265.7</v>
      </c>
      <c r="AO1160" s="12">
        <f t="shared" si="2626"/>
        <v>3084</v>
      </c>
      <c r="AP1160" s="12">
        <f t="shared" si="2627"/>
        <v>0</v>
      </c>
      <c r="AQ1160" s="12"/>
      <c r="AR1160" s="1"/>
    </row>
    <row r="1161" spans="1:44" ht="47.25" x14ac:dyDescent="0.25">
      <c r="A1161" s="9" t="s">
        <v>1253</v>
      </c>
      <c r="B1161" s="11"/>
      <c r="C1161" s="9"/>
      <c r="D1161" s="9"/>
      <c r="E1161" s="17" t="s">
        <v>1255</v>
      </c>
      <c r="F1161" s="12"/>
      <c r="G1161" s="12"/>
      <c r="H1161" s="12"/>
      <c r="I1161" s="12"/>
      <c r="J1161" s="12"/>
      <c r="K1161" s="12"/>
      <c r="L1161" s="12">
        <f t="shared" ref="L1161:Q1161" si="2727">L1165</f>
        <v>0</v>
      </c>
      <c r="M1161" s="12">
        <f t="shared" si="2727"/>
        <v>0</v>
      </c>
      <c r="N1161" s="12">
        <f t="shared" si="2727"/>
        <v>0</v>
      </c>
      <c r="O1161" s="12">
        <f t="shared" si="2727"/>
        <v>220</v>
      </c>
      <c r="P1161" s="12">
        <f t="shared" si="2727"/>
        <v>0</v>
      </c>
      <c r="Q1161" s="12">
        <f t="shared" si="2727"/>
        <v>0</v>
      </c>
      <c r="R1161" s="12">
        <f t="shared" si="2592"/>
        <v>220</v>
      </c>
      <c r="S1161" s="12">
        <f t="shared" si="2593"/>
        <v>0</v>
      </c>
      <c r="T1161" s="12">
        <f t="shared" si="2594"/>
        <v>0</v>
      </c>
      <c r="U1161" s="12">
        <f>U1165</f>
        <v>0</v>
      </c>
      <c r="V1161" s="12">
        <f>V1165</f>
        <v>0</v>
      </c>
      <c r="W1161" s="12">
        <f t="shared" si="2573"/>
        <v>220</v>
      </c>
      <c r="X1161" s="12">
        <f t="shared" si="2574"/>
        <v>0</v>
      </c>
      <c r="Y1161" s="12">
        <f t="shared" si="2575"/>
        <v>0</v>
      </c>
      <c r="Z1161" s="12">
        <f>Z1165</f>
        <v>0</v>
      </c>
      <c r="AA1161" s="12">
        <f>AA1165</f>
        <v>0</v>
      </c>
      <c r="AB1161" s="12">
        <f>AB1165</f>
        <v>0</v>
      </c>
      <c r="AC1161" s="12">
        <f t="shared" si="2696"/>
        <v>220</v>
      </c>
      <c r="AD1161" s="12">
        <f t="shared" si="2697"/>
        <v>0</v>
      </c>
      <c r="AE1161" s="12">
        <f t="shared" si="2698"/>
        <v>0</v>
      </c>
      <c r="AF1161" s="12">
        <f>AF1165</f>
        <v>0</v>
      </c>
      <c r="AG1161" s="12">
        <f>AG1165</f>
        <v>0</v>
      </c>
      <c r="AH1161" s="12">
        <f t="shared" si="2681"/>
        <v>220</v>
      </c>
      <c r="AI1161" s="12">
        <f t="shared" si="2682"/>
        <v>0</v>
      </c>
      <c r="AJ1161" s="12">
        <f t="shared" si="2683"/>
        <v>0</v>
      </c>
      <c r="AK1161" s="12">
        <f>AK1165+AK1162</f>
        <v>16.332999999999998</v>
      </c>
      <c r="AL1161" s="12">
        <f t="shared" ref="AL1161:AQ1161" si="2728">AL1165+AL1162</f>
        <v>0</v>
      </c>
      <c r="AM1161" s="12">
        <f t="shared" ref="AM1161" si="2729">AM1165+AM1162</f>
        <v>0</v>
      </c>
      <c r="AN1161" s="12">
        <f t="shared" si="2625"/>
        <v>236.333</v>
      </c>
      <c r="AO1161" s="12">
        <f t="shared" si="2626"/>
        <v>0</v>
      </c>
      <c r="AP1161" s="12">
        <f t="shared" si="2627"/>
        <v>0</v>
      </c>
      <c r="AQ1161" s="12">
        <f t="shared" si="2728"/>
        <v>0</v>
      </c>
      <c r="AR1161" s="1"/>
    </row>
    <row r="1162" spans="1:44" ht="47.25" x14ac:dyDescent="0.25">
      <c r="A1162" s="9" t="s">
        <v>1253</v>
      </c>
      <c r="B1162" s="11">
        <v>200</v>
      </c>
      <c r="C1162" s="9"/>
      <c r="D1162" s="9"/>
      <c r="E1162" s="13" t="s">
        <v>426</v>
      </c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>
        <f>AH1163</f>
        <v>0</v>
      </c>
      <c r="AI1162" s="12">
        <f t="shared" ref="AI1162:AQ1163" si="2730">AI1163</f>
        <v>0</v>
      </c>
      <c r="AJ1162" s="12">
        <f t="shared" si="2730"/>
        <v>0</v>
      </c>
      <c r="AK1162" s="12">
        <f t="shared" si="2730"/>
        <v>16.332999999999998</v>
      </c>
      <c r="AL1162" s="12">
        <f t="shared" si="2730"/>
        <v>0</v>
      </c>
      <c r="AM1162" s="12">
        <f t="shared" si="2730"/>
        <v>0</v>
      </c>
      <c r="AN1162" s="12">
        <f t="shared" si="2625"/>
        <v>16.332999999999998</v>
      </c>
      <c r="AO1162" s="12">
        <f t="shared" si="2626"/>
        <v>0</v>
      </c>
      <c r="AP1162" s="12">
        <f t="shared" si="2627"/>
        <v>0</v>
      </c>
      <c r="AQ1162" s="12">
        <f t="shared" si="2730"/>
        <v>0</v>
      </c>
      <c r="AR1162" s="1"/>
    </row>
    <row r="1163" spans="1:44" ht="47.25" x14ac:dyDescent="0.25">
      <c r="A1163" s="9" t="s">
        <v>1253</v>
      </c>
      <c r="B1163" s="11">
        <v>240</v>
      </c>
      <c r="C1163" s="9"/>
      <c r="D1163" s="9"/>
      <c r="E1163" s="13" t="s">
        <v>427</v>
      </c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>
        <f>AH1164</f>
        <v>0</v>
      </c>
      <c r="AI1163" s="12">
        <f t="shared" si="2730"/>
        <v>0</v>
      </c>
      <c r="AJ1163" s="12">
        <f t="shared" si="2730"/>
        <v>0</v>
      </c>
      <c r="AK1163" s="12">
        <f t="shared" si="2730"/>
        <v>16.332999999999998</v>
      </c>
      <c r="AL1163" s="12">
        <f t="shared" si="2730"/>
        <v>0</v>
      </c>
      <c r="AM1163" s="12">
        <f t="shared" si="2730"/>
        <v>0</v>
      </c>
      <c r="AN1163" s="12">
        <f t="shared" si="2625"/>
        <v>16.332999999999998</v>
      </c>
      <c r="AO1163" s="12">
        <f t="shared" si="2626"/>
        <v>0</v>
      </c>
      <c r="AP1163" s="12">
        <f t="shared" si="2627"/>
        <v>0</v>
      </c>
      <c r="AQ1163" s="12">
        <f t="shared" si="2730"/>
        <v>0</v>
      </c>
      <c r="AR1163" s="1"/>
    </row>
    <row r="1164" spans="1:44" ht="47.25" x14ac:dyDescent="0.25">
      <c r="A1164" s="9" t="s">
        <v>1253</v>
      </c>
      <c r="B1164" s="11">
        <v>240</v>
      </c>
      <c r="C1164" s="9" t="s">
        <v>185</v>
      </c>
      <c r="D1164" s="9" t="s">
        <v>193</v>
      </c>
      <c r="E1164" s="13" t="s">
        <v>398</v>
      </c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>
        <v>0</v>
      </c>
      <c r="AI1164" s="12">
        <v>0</v>
      </c>
      <c r="AJ1164" s="12">
        <v>0</v>
      </c>
      <c r="AK1164" s="12">
        <v>16.332999999999998</v>
      </c>
      <c r="AL1164" s="12"/>
      <c r="AM1164" s="12"/>
      <c r="AN1164" s="12">
        <f t="shared" si="2625"/>
        <v>16.332999999999998</v>
      </c>
      <c r="AO1164" s="12">
        <f t="shared" si="2626"/>
        <v>0</v>
      </c>
      <c r="AP1164" s="12">
        <f t="shared" si="2627"/>
        <v>0</v>
      </c>
      <c r="AQ1164" s="12"/>
      <c r="AR1164" s="1"/>
    </row>
    <row r="1165" spans="1:44" ht="47.25" x14ac:dyDescent="0.25">
      <c r="A1165" s="9" t="s">
        <v>1253</v>
      </c>
      <c r="B1165" s="11">
        <v>400</v>
      </c>
      <c r="C1165" s="9"/>
      <c r="D1165" s="9"/>
      <c r="E1165" s="13" t="s">
        <v>433</v>
      </c>
      <c r="F1165" s="12"/>
      <c r="G1165" s="12"/>
      <c r="H1165" s="12"/>
      <c r="I1165" s="12"/>
      <c r="J1165" s="12"/>
      <c r="K1165" s="12"/>
      <c r="L1165" s="12">
        <f>L1166</f>
        <v>0</v>
      </c>
      <c r="M1165" s="12">
        <f t="shared" ref="M1165:AQ1166" si="2731">M1166</f>
        <v>0</v>
      </c>
      <c r="N1165" s="12">
        <f t="shared" si="2731"/>
        <v>0</v>
      </c>
      <c r="O1165" s="12">
        <f t="shared" si="2731"/>
        <v>220</v>
      </c>
      <c r="P1165" s="12">
        <f t="shared" si="2731"/>
        <v>0</v>
      </c>
      <c r="Q1165" s="12">
        <f t="shared" si="2731"/>
        <v>0</v>
      </c>
      <c r="R1165" s="12">
        <f t="shared" si="2592"/>
        <v>220</v>
      </c>
      <c r="S1165" s="12">
        <f t="shared" si="2593"/>
        <v>0</v>
      </c>
      <c r="T1165" s="12">
        <f t="shared" si="2594"/>
        <v>0</v>
      </c>
      <c r="U1165" s="12">
        <f t="shared" si="2731"/>
        <v>0</v>
      </c>
      <c r="V1165" s="12">
        <f t="shared" si="2731"/>
        <v>0</v>
      </c>
      <c r="W1165" s="12">
        <f t="shared" si="2573"/>
        <v>220</v>
      </c>
      <c r="X1165" s="12">
        <f t="shared" si="2574"/>
        <v>0</v>
      </c>
      <c r="Y1165" s="12">
        <f t="shared" si="2575"/>
        <v>0</v>
      </c>
      <c r="Z1165" s="12">
        <f t="shared" si="2731"/>
        <v>0</v>
      </c>
      <c r="AA1165" s="12">
        <f t="shared" si="2731"/>
        <v>0</v>
      </c>
      <c r="AB1165" s="12">
        <f t="shared" si="2731"/>
        <v>0</v>
      </c>
      <c r="AC1165" s="12">
        <f t="shared" si="2696"/>
        <v>220</v>
      </c>
      <c r="AD1165" s="12">
        <f t="shared" si="2697"/>
        <v>0</v>
      </c>
      <c r="AE1165" s="12">
        <f t="shared" si="2698"/>
        <v>0</v>
      </c>
      <c r="AF1165" s="12">
        <f t="shared" si="2731"/>
        <v>0</v>
      </c>
      <c r="AG1165" s="12">
        <f t="shared" si="2731"/>
        <v>0</v>
      </c>
      <c r="AH1165" s="12">
        <f t="shared" si="2681"/>
        <v>220</v>
      </c>
      <c r="AI1165" s="12">
        <f t="shared" si="2682"/>
        <v>0</v>
      </c>
      <c r="AJ1165" s="12">
        <f t="shared" si="2683"/>
        <v>0</v>
      </c>
      <c r="AK1165" s="12">
        <f t="shared" si="2731"/>
        <v>0</v>
      </c>
      <c r="AL1165" s="12">
        <f t="shared" si="2731"/>
        <v>0</v>
      </c>
      <c r="AM1165" s="12">
        <f t="shared" si="2731"/>
        <v>0</v>
      </c>
      <c r="AN1165" s="12">
        <f t="shared" si="2625"/>
        <v>220</v>
      </c>
      <c r="AO1165" s="12">
        <f t="shared" si="2626"/>
        <v>0</v>
      </c>
      <c r="AP1165" s="12">
        <f t="shared" si="2627"/>
        <v>0</v>
      </c>
      <c r="AQ1165" s="12">
        <f t="shared" si="2731"/>
        <v>0</v>
      </c>
      <c r="AR1165" s="1"/>
    </row>
    <row r="1166" spans="1:44" x14ac:dyDescent="0.25">
      <c r="A1166" s="9" t="s">
        <v>1253</v>
      </c>
      <c r="B1166" s="11">
        <v>410</v>
      </c>
      <c r="C1166" s="9"/>
      <c r="D1166" s="9"/>
      <c r="E1166" s="13" t="s">
        <v>434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si="2731"/>
        <v>0</v>
      </c>
      <c r="N1166" s="12">
        <f t="shared" si="2731"/>
        <v>0</v>
      </c>
      <c r="O1166" s="12">
        <f t="shared" si="2731"/>
        <v>220</v>
      </c>
      <c r="P1166" s="12">
        <f t="shared" si="2731"/>
        <v>0</v>
      </c>
      <c r="Q1166" s="12">
        <f t="shared" si="2731"/>
        <v>0</v>
      </c>
      <c r="R1166" s="12">
        <f t="shared" si="2592"/>
        <v>220</v>
      </c>
      <c r="S1166" s="12">
        <f t="shared" si="2593"/>
        <v>0</v>
      </c>
      <c r="T1166" s="12">
        <f t="shared" si="2594"/>
        <v>0</v>
      </c>
      <c r="U1166" s="12">
        <f t="shared" si="2731"/>
        <v>0</v>
      </c>
      <c r="V1166" s="12">
        <f t="shared" si="2731"/>
        <v>0</v>
      </c>
      <c r="W1166" s="12">
        <f t="shared" ref="W1166:W1240" si="2732">R1166+U1166</f>
        <v>220</v>
      </c>
      <c r="X1166" s="12">
        <f t="shared" ref="X1166:X1240" si="2733">S1166+V1166</f>
        <v>0</v>
      </c>
      <c r="Y1166" s="12">
        <f t="shared" ref="Y1166:Y1240" si="2734">T1166</f>
        <v>0</v>
      </c>
      <c r="Z1166" s="12">
        <f t="shared" si="2731"/>
        <v>0</v>
      </c>
      <c r="AA1166" s="12">
        <f t="shared" si="2731"/>
        <v>0</v>
      </c>
      <c r="AB1166" s="12">
        <f t="shared" si="2731"/>
        <v>0</v>
      </c>
      <c r="AC1166" s="12">
        <f t="shared" si="2696"/>
        <v>220</v>
      </c>
      <c r="AD1166" s="12">
        <f t="shared" si="2697"/>
        <v>0</v>
      </c>
      <c r="AE1166" s="12">
        <f t="shared" si="2698"/>
        <v>0</v>
      </c>
      <c r="AF1166" s="12">
        <f t="shared" si="2731"/>
        <v>0</v>
      </c>
      <c r="AG1166" s="12">
        <f t="shared" si="2731"/>
        <v>0</v>
      </c>
      <c r="AH1166" s="12">
        <f t="shared" si="2681"/>
        <v>220</v>
      </c>
      <c r="AI1166" s="12">
        <f t="shared" si="2682"/>
        <v>0</v>
      </c>
      <c r="AJ1166" s="12">
        <f t="shared" si="2683"/>
        <v>0</v>
      </c>
      <c r="AK1166" s="12">
        <f t="shared" si="2731"/>
        <v>0</v>
      </c>
      <c r="AL1166" s="12">
        <f t="shared" si="2731"/>
        <v>0</v>
      </c>
      <c r="AM1166" s="12">
        <f t="shared" si="2731"/>
        <v>0</v>
      </c>
      <c r="AN1166" s="12">
        <f t="shared" si="2625"/>
        <v>220</v>
      </c>
      <c r="AO1166" s="12">
        <f t="shared" si="2626"/>
        <v>0</v>
      </c>
      <c r="AP1166" s="12">
        <f t="shared" si="2627"/>
        <v>0</v>
      </c>
      <c r="AQ1166" s="12">
        <f t="shared" si="2731"/>
        <v>0</v>
      </c>
      <c r="AR1166" s="1"/>
    </row>
    <row r="1167" spans="1:44" ht="47.25" x14ac:dyDescent="0.25">
      <c r="A1167" s="9" t="s">
        <v>1253</v>
      </c>
      <c r="B1167" s="11">
        <v>410</v>
      </c>
      <c r="C1167" s="9" t="s">
        <v>185</v>
      </c>
      <c r="D1167" s="9" t="s">
        <v>193</v>
      </c>
      <c r="E1167" s="13" t="s">
        <v>398</v>
      </c>
      <c r="F1167" s="12"/>
      <c r="G1167" s="12"/>
      <c r="H1167" s="12"/>
      <c r="I1167" s="12"/>
      <c r="J1167" s="12"/>
      <c r="K1167" s="12"/>
      <c r="L1167" s="12">
        <v>0</v>
      </c>
      <c r="M1167" s="12">
        <v>0</v>
      </c>
      <c r="N1167" s="12">
        <v>0</v>
      </c>
      <c r="O1167" s="12">
        <v>220</v>
      </c>
      <c r="P1167" s="12"/>
      <c r="Q1167" s="12"/>
      <c r="R1167" s="12">
        <f t="shared" si="2592"/>
        <v>220</v>
      </c>
      <c r="S1167" s="12">
        <f t="shared" si="2593"/>
        <v>0</v>
      </c>
      <c r="T1167" s="12">
        <f t="shared" si="2594"/>
        <v>0</v>
      </c>
      <c r="U1167" s="12"/>
      <c r="V1167" s="12"/>
      <c r="W1167" s="12">
        <f t="shared" si="2732"/>
        <v>220</v>
      </c>
      <c r="X1167" s="12">
        <f t="shared" si="2733"/>
        <v>0</v>
      </c>
      <c r="Y1167" s="12">
        <f t="shared" si="2734"/>
        <v>0</v>
      </c>
      <c r="Z1167" s="12"/>
      <c r="AA1167" s="12"/>
      <c r="AB1167" s="12"/>
      <c r="AC1167" s="12">
        <f t="shared" si="2696"/>
        <v>220</v>
      </c>
      <c r="AD1167" s="12">
        <f t="shared" si="2697"/>
        <v>0</v>
      </c>
      <c r="AE1167" s="12">
        <f t="shared" si="2698"/>
        <v>0</v>
      </c>
      <c r="AF1167" s="12"/>
      <c r="AG1167" s="12"/>
      <c r="AH1167" s="12">
        <f t="shared" si="2681"/>
        <v>220</v>
      </c>
      <c r="AI1167" s="12">
        <f t="shared" si="2682"/>
        <v>0</v>
      </c>
      <c r="AJ1167" s="12">
        <f t="shared" si="2683"/>
        <v>0</v>
      </c>
      <c r="AK1167" s="12"/>
      <c r="AL1167" s="12"/>
      <c r="AM1167" s="12"/>
      <c r="AN1167" s="12">
        <f t="shared" si="2625"/>
        <v>220</v>
      </c>
      <c r="AO1167" s="12">
        <f t="shared" si="2626"/>
        <v>0</v>
      </c>
      <c r="AP1167" s="12">
        <f t="shared" si="2627"/>
        <v>0</v>
      </c>
      <c r="AQ1167" s="12"/>
      <c r="AR1167" s="1"/>
    </row>
    <row r="1168" spans="1:44" ht="47.25" x14ac:dyDescent="0.25">
      <c r="A1168" s="9" t="s">
        <v>1254</v>
      </c>
      <c r="B1168" s="11"/>
      <c r="C1168" s="9"/>
      <c r="D1168" s="9"/>
      <c r="E1168" s="17" t="s">
        <v>1256</v>
      </c>
      <c r="F1168" s="12"/>
      <c r="G1168" s="12"/>
      <c r="H1168" s="12"/>
      <c r="I1168" s="12"/>
      <c r="J1168" s="12"/>
      <c r="K1168" s="12"/>
      <c r="L1168" s="12">
        <f t="shared" ref="L1168:Q1168" si="2735">L1172</f>
        <v>0</v>
      </c>
      <c r="M1168" s="12">
        <f t="shared" si="2735"/>
        <v>0</v>
      </c>
      <c r="N1168" s="12">
        <f t="shared" si="2735"/>
        <v>0</v>
      </c>
      <c r="O1168" s="12">
        <f t="shared" si="2735"/>
        <v>824.66800000000001</v>
      </c>
      <c r="P1168" s="12">
        <f t="shared" si="2735"/>
        <v>0</v>
      </c>
      <c r="Q1168" s="12">
        <f t="shared" si="2735"/>
        <v>0</v>
      </c>
      <c r="R1168" s="12">
        <f t="shared" si="2592"/>
        <v>824.66800000000001</v>
      </c>
      <c r="S1168" s="12">
        <f t="shared" si="2593"/>
        <v>0</v>
      </c>
      <c r="T1168" s="12">
        <f t="shared" si="2594"/>
        <v>0</v>
      </c>
      <c r="U1168" s="12">
        <f>U1172</f>
        <v>0</v>
      </c>
      <c r="V1168" s="12">
        <f>V1172</f>
        <v>0</v>
      </c>
      <c r="W1168" s="12">
        <f t="shared" si="2732"/>
        <v>824.66800000000001</v>
      </c>
      <c r="X1168" s="12">
        <f t="shared" si="2733"/>
        <v>0</v>
      </c>
      <c r="Y1168" s="12">
        <f t="shared" si="2734"/>
        <v>0</v>
      </c>
      <c r="Z1168" s="12">
        <f>Z1172</f>
        <v>0</v>
      </c>
      <c r="AA1168" s="12">
        <f>AA1172</f>
        <v>0</v>
      </c>
      <c r="AB1168" s="12">
        <f>AB1172</f>
        <v>0</v>
      </c>
      <c r="AC1168" s="12">
        <f t="shared" si="2696"/>
        <v>824.66800000000001</v>
      </c>
      <c r="AD1168" s="12">
        <f t="shared" si="2697"/>
        <v>0</v>
      </c>
      <c r="AE1168" s="12">
        <f t="shared" si="2698"/>
        <v>0</v>
      </c>
      <c r="AF1168" s="12">
        <f>AF1172</f>
        <v>0</v>
      </c>
      <c r="AG1168" s="12">
        <f>AG1172</f>
        <v>0</v>
      </c>
      <c r="AH1168" s="12">
        <f t="shared" si="2681"/>
        <v>824.66800000000001</v>
      </c>
      <c r="AI1168" s="12">
        <f t="shared" si="2682"/>
        <v>0</v>
      </c>
      <c r="AJ1168" s="12">
        <f t="shared" si="2683"/>
        <v>0</v>
      </c>
      <c r="AK1168" s="12">
        <f>AK1172+AK1169</f>
        <v>16.332999999999998</v>
      </c>
      <c r="AL1168" s="12">
        <f t="shared" ref="AL1168:AQ1168" si="2736">AL1172+AL1169</f>
        <v>0</v>
      </c>
      <c r="AM1168" s="12">
        <f t="shared" ref="AM1168" si="2737">AM1172+AM1169</f>
        <v>0</v>
      </c>
      <c r="AN1168" s="12">
        <f t="shared" ref="AN1168:AN1231" si="2738">AH1168+AK1168</f>
        <v>841.00099999999998</v>
      </c>
      <c r="AO1168" s="12">
        <f t="shared" ref="AO1168:AO1231" si="2739">AI1168+AL1168</f>
        <v>0</v>
      </c>
      <c r="AP1168" s="12">
        <f t="shared" ref="AP1168:AP1231" si="2740">AJ1168+AM1168</f>
        <v>0</v>
      </c>
      <c r="AQ1168" s="12">
        <f t="shared" si="2736"/>
        <v>0</v>
      </c>
      <c r="AR1168" s="1"/>
    </row>
    <row r="1169" spans="1:44" ht="47.25" x14ac:dyDescent="0.25">
      <c r="A1169" s="9" t="s">
        <v>1254</v>
      </c>
      <c r="B1169" s="11">
        <v>200</v>
      </c>
      <c r="C1169" s="9"/>
      <c r="D1169" s="9"/>
      <c r="E1169" s="13" t="s">
        <v>426</v>
      </c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>
        <f>AH1170</f>
        <v>0</v>
      </c>
      <c r="AI1169" s="12">
        <f t="shared" ref="AI1169:AQ1170" si="2741">AI1170</f>
        <v>0</v>
      </c>
      <c r="AJ1169" s="12">
        <f t="shared" si="2741"/>
        <v>0</v>
      </c>
      <c r="AK1169" s="12">
        <f t="shared" si="2741"/>
        <v>16.332999999999998</v>
      </c>
      <c r="AL1169" s="12">
        <f t="shared" si="2741"/>
        <v>0</v>
      </c>
      <c r="AM1169" s="12">
        <f t="shared" si="2741"/>
        <v>0</v>
      </c>
      <c r="AN1169" s="12">
        <f t="shared" si="2738"/>
        <v>16.332999999999998</v>
      </c>
      <c r="AO1169" s="12">
        <f t="shared" si="2739"/>
        <v>0</v>
      </c>
      <c r="AP1169" s="12">
        <f t="shared" si="2740"/>
        <v>0</v>
      </c>
      <c r="AQ1169" s="12">
        <f t="shared" si="2741"/>
        <v>0</v>
      </c>
      <c r="AR1169" s="1"/>
    </row>
    <row r="1170" spans="1:44" ht="47.25" x14ac:dyDescent="0.25">
      <c r="A1170" s="9" t="s">
        <v>1254</v>
      </c>
      <c r="B1170" s="11">
        <v>240</v>
      </c>
      <c r="C1170" s="9"/>
      <c r="D1170" s="9"/>
      <c r="E1170" s="13" t="s">
        <v>427</v>
      </c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>
        <f>AH1171</f>
        <v>0</v>
      </c>
      <c r="AI1170" s="12">
        <f t="shared" si="2741"/>
        <v>0</v>
      </c>
      <c r="AJ1170" s="12">
        <f t="shared" si="2741"/>
        <v>0</v>
      </c>
      <c r="AK1170" s="12">
        <f t="shared" si="2741"/>
        <v>16.332999999999998</v>
      </c>
      <c r="AL1170" s="12">
        <f t="shared" si="2741"/>
        <v>0</v>
      </c>
      <c r="AM1170" s="12">
        <f t="shared" si="2741"/>
        <v>0</v>
      </c>
      <c r="AN1170" s="12">
        <f t="shared" si="2738"/>
        <v>16.332999999999998</v>
      </c>
      <c r="AO1170" s="12">
        <f t="shared" si="2739"/>
        <v>0</v>
      </c>
      <c r="AP1170" s="12">
        <f t="shared" si="2740"/>
        <v>0</v>
      </c>
      <c r="AQ1170" s="12">
        <f t="shared" si="2741"/>
        <v>0</v>
      </c>
      <c r="AR1170" s="1"/>
    </row>
    <row r="1171" spans="1:44" ht="47.25" x14ac:dyDescent="0.25">
      <c r="A1171" s="9" t="s">
        <v>1254</v>
      </c>
      <c r="B1171" s="11">
        <v>240</v>
      </c>
      <c r="C1171" s="9" t="s">
        <v>185</v>
      </c>
      <c r="D1171" s="9" t="s">
        <v>193</v>
      </c>
      <c r="E1171" s="13" t="s">
        <v>398</v>
      </c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>
        <v>0</v>
      </c>
      <c r="AI1171" s="12">
        <v>0</v>
      </c>
      <c r="AJ1171" s="12">
        <v>0</v>
      </c>
      <c r="AK1171" s="12">
        <v>16.332999999999998</v>
      </c>
      <c r="AL1171" s="12"/>
      <c r="AM1171" s="12"/>
      <c r="AN1171" s="12">
        <f t="shared" si="2738"/>
        <v>16.332999999999998</v>
      </c>
      <c r="AO1171" s="12">
        <f t="shared" si="2739"/>
        <v>0</v>
      </c>
      <c r="AP1171" s="12">
        <f t="shared" si="2740"/>
        <v>0</v>
      </c>
      <c r="AQ1171" s="12"/>
      <c r="AR1171" s="1"/>
    </row>
    <row r="1172" spans="1:44" ht="47.25" x14ac:dyDescent="0.25">
      <c r="A1172" s="9" t="s">
        <v>1254</v>
      </c>
      <c r="B1172" s="11">
        <v>400</v>
      </c>
      <c r="C1172" s="9"/>
      <c r="D1172" s="9"/>
      <c r="E1172" s="13" t="s">
        <v>433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ref="M1172:AQ1173" si="2742">M1173</f>
        <v>0</v>
      </c>
      <c r="N1172" s="12">
        <f t="shared" si="2742"/>
        <v>0</v>
      </c>
      <c r="O1172" s="12">
        <f t="shared" si="2742"/>
        <v>824.66800000000001</v>
      </c>
      <c r="P1172" s="12">
        <f t="shared" si="2742"/>
        <v>0</v>
      </c>
      <c r="Q1172" s="12">
        <f t="shared" si="2742"/>
        <v>0</v>
      </c>
      <c r="R1172" s="12">
        <f t="shared" si="2592"/>
        <v>824.66800000000001</v>
      </c>
      <c r="S1172" s="12">
        <f t="shared" si="2593"/>
        <v>0</v>
      </c>
      <c r="T1172" s="12">
        <f t="shared" si="2594"/>
        <v>0</v>
      </c>
      <c r="U1172" s="12">
        <f t="shared" si="2742"/>
        <v>0</v>
      </c>
      <c r="V1172" s="12">
        <f t="shared" si="2742"/>
        <v>0</v>
      </c>
      <c r="W1172" s="12">
        <f t="shared" si="2732"/>
        <v>824.66800000000001</v>
      </c>
      <c r="X1172" s="12">
        <f t="shared" si="2733"/>
        <v>0</v>
      </c>
      <c r="Y1172" s="12">
        <f t="shared" si="2734"/>
        <v>0</v>
      </c>
      <c r="Z1172" s="12">
        <f t="shared" si="2742"/>
        <v>0</v>
      </c>
      <c r="AA1172" s="12">
        <f t="shared" si="2742"/>
        <v>0</v>
      </c>
      <c r="AB1172" s="12">
        <f t="shared" si="2742"/>
        <v>0</v>
      </c>
      <c r="AC1172" s="12">
        <f t="shared" si="2696"/>
        <v>824.66800000000001</v>
      </c>
      <c r="AD1172" s="12">
        <f t="shared" si="2697"/>
        <v>0</v>
      </c>
      <c r="AE1172" s="12">
        <f t="shared" si="2698"/>
        <v>0</v>
      </c>
      <c r="AF1172" s="12">
        <f t="shared" si="2742"/>
        <v>0</v>
      </c>
      <c r="AG1172" s="12">
        <f t="shared" si="2742"/>
        <v>0</v>
      </c>
      <c r="AH1172" s="12">
        <f t="shared" si="2681"/>
        <v>824.66800000000001</v>
      </c>
      <c r="AI1172" s="12">
        <f t="shared" si="2682"/>
        <v>0</v>
      </c>
      <c r="AJ1172" s="12">
        <f t="shared" si="2683"/>
        <v>0</v>
      </c>
      <c r="AK1172" s="12">
        <f t="shared" si="2742"/>
        <v>0</v>
      </c>
      <c r="AL1172" s="12">
        <f t="shared" si="2742"/>
        <v>0</v>
      </c>
      <c r="AM1172" s="12">
        <f t="shared" si="2742"/>
        <v>0</v>
      </c>
      <c r="AN1172" s="12">
        <f t="shared" si="2738"/>
        <v>824.66800000000001</v>
      </c>
      <c r="AO1172" s="12">
        <f t="shared" si="2739"/>
        <v>0</v>
      </c>
      <c r="AP1172" s="12">
        <f t="shared" si="2740"/>
        <v>0</v>
      </c>
      <c r="AQ1172" s="12">
        <f t="shared" si="2742"/>
        <v>0</v>
      </c>
      <c r="AR1172" s="1"/>
    </row>
    <row r="1173" spans="1:44" x14ac:dyDescent="0.25">
      <c r="A1173" s="9" t="s">
        <v>1254</v>
      </c>
      <c r="B1173" s="11">
        <v>410</v>
      </c>
      <c r="C1173" s="9"/>
      <c r="D1173" s="9"/>
      <c r="E1173" s="13" t="s">
        <v>434</v>
      </c>
      <c r="F1173" s="12"/>
      <c r="G1173" s="12"/>
      <c r="H1173" s="12"/>
      <c r="I1173" s="12"/>
      <c r="J1173" s="12"/>
      <c r="K1173" s="12"/>
      <c r="L1173" s="12">
        <f>L1174</f>
        <v>0</v>
      </c>
      <c r="M1173" s="12">
        <f t="shared" si="2742"/>
        <v>0</v>
      </c>
      <c r="N1173" s="12">
        <f t="shared" si="2742"/>
        <v>0</v>
      </c>
      <c r="O1173" s="12">
        <f t="shared" si="2742"/>
        <v>824.66800000000001</v>
      </c>
      <c r="P1173" s="12">
        <f t="shared" si="2742"/>
        <v>0</v>
      </c>
      <c r="Q1173" s="12">
        <f t="shared" si="2742"/>
        <v>0</v>
      </c>
      <c r="R1173" s="12">
        <f t="shared" si="2592"/>
        <v>824.66800000000001</v>
      </c>
      <c r="S1173" s="12">
        <f t="shared" si="2593"/>
        <v>0</v>
      </c>
      <c r="T1173" s="12">
        <f t="shared" si="2594"/>
        <v>0</v>
      </c>
      <c r="U1173" s="12">
        <f t="shared" si="2742"/>
        <v>0</v>
      </c>
      <c r="V1173" s="12">
        <f t="shared" si="2742"/>
        <v>0</v>
      </c>
      <c r="W1173" s="12">
        <f t="shared" si="2732"/>
        <v>824.66800000000001</v>
      </c>
      <c r="X1173" s="12">
        <f t="shared" si="2733"/>
        <v>0</v>
      </c>
      <c r="Y1173" s="12">
        <f t="shared" si="2734"/>
        <v>0</v>
      </c>
      <c r="Z1173" s="12">
        <f t="shared" si="2742"/>
        <v>0</v>
      </c>
      <c r="AA1173" s="12">
        <f t="shared" si="2742"/>
        <v>0</v>
      </c>
      <c r="AB1173" s="12">
        <f t="shared" si="2742"/>
        <v>0</v>
      </c>
      <c r="AC1173" s="12">
        <f t="shared" si="2696"/>
        <v>824.66800000000001</v>
      </c>
      <c r="AD1173" s="12">
        <f t="shared" si="2697"/>
        <v>0</v>
      </c>
      <c r="AE1173" s="12">
        <f t="shared" si="2698"/>
        <v>0</v>
      </c>
      <c r="AF1173" s="12">
        <f t="shared" si="2742"/>
        <v>0</v>
      </c>
      <c r="AG1173" s="12">
        <f t="shared" si="2742"/>
        <v>0</v>
      </c>
      <c r="AH1173" s="12">
        <f t="shared" si="2681"/>
        <v>824.66800000000001</v>
      </c>
      <c r="AI1173" s="12">
        <f t="shared" si="2682"/>
        <v>0</v>
      </c>
      <c r="AJ1173" s="12">
        <f t="shared" si="2683"/>
        <v>0</v>
      </c>
      <c r="AK1173" s="12">
        <f t="shared" si="2742"/>
        <v>0</v>
      </c>
      <c r="AL1173" s="12">
        <f t="shared" si="2742"/>
        <v>0</v>
      </c>
      <c r="AM1173" s="12">
        <f t="shared" si="2742"/>
        <v>0</v>
      </c>
      <c r="AN1173" s="12">
        <f t="shared" si="2738"/>
        <v>824.66800000000001</v>
      </c>
      <c r="AO1173" s="12">
        <f t="shared" si="2739"/>
        <v>0</v>
      </c>
      <c r="AP1173" s="12">
        <f t="shared" si="2740"/>
        <v>0</v>
      </c>
      <c r="AQ1173" s="12">
        <f t="shared" si="2742"/>
        <v>0</v>
      </c>
      <c r="AR1173" s="1"/>
    </row>
    <row r="1174" spans="1:44" ht="47.25" x14ac:dyDescent="0.25">
      <c r="A1174" s="9" t="s">
        <v>1254</v>
      </c>
      <c r="B1174" s="11">
        <v>410</v>
      </c>
      <c r="C1174" s="9" t="s">
        <v>185</v>
      </c>
      <c r="D1174" s="9" t="s">
        <v>193</v>
      </c>
      <c r="E1174" s="13" t="s">
        <v>398</v>
      </c>
      <c r="F1174" s="12"/>
      <c r="G1174" s="12"/>
      <c r="H1174" s="12"/>
      <c r="I1174" s="12"/>
      <c r="J1174" s="12"/>
      <c r="K1174" s="12"/>
      <c r="L1174" s="12">
        <v>0</v>
      </c>
      <c r="M1174" s="12">
        <v>0</v>
      </c>
      <c r="N1174" s="12">
        <v>0</v>
      </c>
      <c r="O1174" s="12">
        <v>824.66800000000001</v>
      </c>
      <c r="P1174" s="12"/>
      <c r="Q1174" s="12"/>
      <c r="R1174" s="12">
        <f t="shared" si="2592"/>
        <v>824.66800000000001</v>
      </c>
      <c r="S1174" s="12">
        <f t="shared" si="2593"/>
        <v>0</v>
      </c>
      <c r="T1174" s="12">
        <f t="shared" si="2594"/>
        <v>0</v>
      </c>
      <c r="U1174" s="12"/>
      <c r="V1174" s="12"/>
      <c r="W1174" s="12">
        <f t="shared" si="2732"/>
        <v>824.66800000000001</v>
      </c>
      <c r="X1174" s="12">
        <f t="shared" si="2733"/>
        <v>0</v>
      </c>
      <c r="Y1174" s="12">
        <f t="shared" si="2734"/>
        <v>0</v>
      </c>
      <c r="Z1174" s="12"/>
      <c r="AA1174" s="12"/>
      <c r="AB1174" s="12"/>
      <c r="AC1174" s="12">
        <f t="shared" si="2696"/>
        <v>824.66800000000001</v>
      </c>
      <c r="AD1174" s="12">
        <f t="shared" si="2697"/>
        <v>0</v>
      </c>
      <c r="AE1174" s="12">
        <f t="shared" si="2698"/>
        <v>0</v>
      </c>
      <c r="AF1174" s="12"/>
      <c r="AG1174" s="12"/>
      <c r="AH1174" s="12">
        <f t="shared" si="2681"/>
        <v>824.66800000000001</v>
      </c>
      <c r="AI1174" s="12">
        <f t="shared" si="2682"/>
        <v>0</v>
      </c>
      <c r="AJ1174" s="12">
        <f t="shared" si="2683"/>
        <v>0</v>
      </c>
      <c r="AK1174" s="12"/>
      <c r="AL1174" s="12"/>
      <c r="AM1174" s="12"/>
      <c r="AN1174" s="12">
        <f t="shared" si="2738"/>
        <v>824.66800000000001</v>
      </c>
      <c r="AO1174" s="12">
        <f t="shared" si="2739"/>
        <v>0</v>
      </c>
      <c r="AP1174" s="12">
        <f t="shared" si="2740"/>
        <v>0</v>
      </c>
      <c r="AQ1174" s="12"/>
      <c r="AR1174" s="1"/>
    </row>
    <row r="1175" spans="1:44" ht="47.25" x14ac:dyDescent="0.25">
      <c r="A1175" s="9" t="s">
        <v>1301</v>
      </c>
      <c r="B1175" s="11"/>
      <c r="C1175" s="9"/>
      <c r="D1175" s="9"/>
      <c r="E1175" s="43" t="s">
        <v>1291</v>
      </c>
      <c r="F1175" s="12"/>
      <c r="G1175" s="12"/>
      <c r="H1175" s="12"/>
      <c r="I1175" s="12"/>
      <c r="J1175" s="12"/>
      <c r="K1175" s="12"/>
      <c r="L1175" s="12">
        <f>L1176</f>
        <v>0</v>
      </c>
      <c r="M1175" s="12">
        <f t="shared" ref="M1175:AQ1177" si="2743">M1176</f>
        <v>0</v>
      </c>
      <c r="N1175" s="12">
        <f t="shared" si="2743"/>
        <v>0</v>
      </c>
      <c r="O1175" s="12">
        <f t="shared" si="2743"/>
        <v>23.151</v>
      </c>
      <c r="P1175" s="12">
        <f t="shared" si="2743"/>
        <v>0</v>
      </c>
      <c r="Q1175" s="12">
        <f t="shared" si="2743"/>
        <v>0</v>
      </c>
      <c r="R1175" s="12">
        <f t="shared" si="2592"/>
        <v>23.151</v>
      </c>
      <c r="S1175" s="12">
        <f t="shared" si="2593"/>
        <v>0</v>
      </c>
      <c r="T1175" s="12">
        <f t="shared" si="2594"/>
        <v>0</v>
      </c>
      <c r="U1175" s="12">
        <f t="shared" si="2743"/>
        <v>0</v>
      </c>
      <c r="V1175" s="12">
        <f t="shared" si="2743"/>
        <v>0</v>
      </c>
      <c r="W1175" s="12">
        <f t="shared" si="2732"/>
        <v>23.151</v>
      </c>
      <c r="X1175" s="12">
        <f t="shared" si="2733"/>
        <v>0</v>
      </c>
      <c r="Y1175" s="12">
        <f t="shared" si="2734"/>
        <v>0</v>
      </c>
      <c r="Z1175" s="12">
        <f t="shared" si="2743"/>
        <v>0</v>
      </c>
      <c r="AA1175" s="12">
        <f t="shared" si="2743"/>
        <v>0</v>
      </c>
      <c r="AB1175" s="12">
        <f t="shared" si="2743"/>
        <v>0</v>
      </c>
      <c r="AC1175" s="12">
        <f t="shared" si="2696"/>
        <v>23.151</v>
      </c>
      <c r="AD1175" s="12">
        <f t="shared" si="2697"/>
        <v>0</v>
      </c>
      <c r="AE1175" s="12">
        <f t="shared" si="2698"/>
        <v>0</v>
      </c>
      <c r="AF1175" s="12">
        <f t="shared" si="2743"/>
        <v>0</v>
      </c>
      <c r="AG1175" s="12">
        <f t="shared" si="2743"/>
        <v>0</v>
      </c>
      <c r="AH1175" s="12">
        <f t="shared" si="2681"/>
        <v>23.151</v>
      </c>
      <c r="AI1175" s="12">
        <f t="shared" si="2682"/>
        <v>0</v>
      </c>
      <c r="AJ1175" s="12">
        <f t="shared" si="2683"/>
        <v>0</v>
      </c>
      <c r="AK1175" s="12">
        <f t="shared" si="2743"/>
        <v>0</v>
      </c>
      <c r="AL1175" s="12">
        <f t="shared" si="2743"/>
        <v>0</v>
      </c>
      <c r="AM1175" s="12">
        <f t="shared" si="2743"/>
        <v>0</v>
      </c>
      <c r="AN1175" s="12">
        <f t="shared" si="2738"/>
        <v>23.151</v>
      </c>
      <c r="AO1175" s="12">
        <f t="shared" si="2739"/>
        <v>0</v>
      </c>
      <c r="AP1175" s="12">
        <f t="shared" si="2740"/>
        <v>0</v>
      </c>
      <c r="AQ1175" s="12">
        <f t="shared" si="2743"/>
        <v>0</v>
      </c>
      <c r="AR1175" s="1"/>
    </row>
    <row r="1176" spans="1:44" ht="35.25" customHeight="1" x14ac:dyDescent="0.25">
      <c r="A1176" s="9" t="s">
        <v>1301</v>
      </c>
      <c r="B1176" s="11">
        <v>200</v>
      </c>
      <c r="C1176" s="9"/>
      <c r="D1176" s="9"/>
      <c r="E1176" s="13" t="s">
        <v>426</v>
      </c>
      <c r="F1176" s="12"/>
      <c r="G1176" s="12"/>
      <c r="H1176" s="12"/>
      <c r="I1176" s="12"/>
      <c r="J1176" s="12"/>
      <c r="K1176" s="12"/>
      <c r="L1176" s="12">
        <f>L1177</f>
        <v>0</v>
      </c>
      <c r="M1176" s="12">
        <f t="shared" si="2743"/>
        <v>0</v>
      </c>
      <c r="N1176" s="12">
        <f t="shared" si="2743"/>
        <v>0</v>
      </c>
      <c r="O1176" s="12">
        <f t="shared" si="2743"/>
        <v>23.151</v>
      </c>
      <c r="P1176" s="12">
        <f t="shared" si="2743"/>
        <v>0</v>
      </c>
      <c r="Q1176" s="12">
        <f t="shared" si="2743"/>
        <v>0</v>
      </c>
      <c r="R1176" s="12">
        <f t="shared" si="2592"/>
        <v>23.151</v>
      </c>
      <c r="S1176" s="12">
        <f t="shared" si="2593"/>
        <v>0</v>
      </c>
      <c r="T1176" s="12">
        <f t="shared" si="2594"/>
        <v>0</v>
      </c>
      <c r="U1176" s="12">
        <f t="shared" si="2743"/>
        <v>0</v>
      </c>
      <c r="V1176" s="12">
        <f t="shared" si="2743"/>
        <v>0</v>
      </c>
      <c r="W1176" s="12">
        <f t="shared" si="2732"/>
        <v>23.151</v>
      </c>
      <c r="X1176" s="12">
        <f t="shared" si="2733"/>
        <v>0</v>
      </c>
      <c r="Y1176" s="12">
        <f t="shared" si="2734"/>
        <v>0</v>
      </c>
      <c r="Z1176" s="12">
        <f t="shared" si="2743"/>
        <v>0</v>
      </c>
      <c r="AA1176" s="12">
        <f t="shared" si="2743"/>
        <v>0</v>
      </c>
      <c r="AB1176" s="12">
        <f t="shared" si="2743"/>
        <v>0</v>
      </c>
      <c r="AC1176" s="12">
        <f t="shared" si="2696"/>
        <v>23.151</v>
      </c>
      <c r="AD1176" s="12">
        <f t="shared" si="2697"/>
        <v>0</v>
      </c>
      <c r="AE1176" s="12">
        <f t="shared" si="2698"/>
        <v>0</v>
      </c>
      <c r="AF1176" s="12">
        <f t="shared" si="2743"/>
        <v>0</v>
      </c>
      <c r="AG1176" s="12">
        <f t="shared" si="2743"/>
        <v>0</v>
      </c>
      <c r="AH1176" s="12">
        <f t="shared" si="2681"/>
        <v>23.151</v>
      </c>
      <c r="AI1176" s="12">
        <f t="shared" si="2682"/>
        <v>0</v>
      </c>
      <c r="AJ1176" s="12">
        <f t="shared" si="2683"/>
        <v>0</v>
      </c>
      <c r="AK1176" s="12">
        <f t="shared" si="2743"/>
        <v>0</v>
      </c>
      <c r="AL1176" s="12">
        <f t="shared" si="2743"/>
        <v>0</v>
      </c>
      <c r="AM1176" s="12">
        <f t="shared" si="2743"/>
        <v>0</v>
      </c>
      <c r="AN1176" s="12">
        <f t="shared" si="2738"/>
        <v>23.151</v>
      </c>
      <c r="AO1176" s="12">
        <f t="shared" si="2739"/>
        <v>0</v>
      </c>
      <c r="AP1176" s="12">
        <f t="shared" si="2740"/>
        <v>0</v>
      </c>
      <c r="AQ1176" s="12">
        <f t="shared" si="2743"/>
        <v>0</v>
      </c>
      <c r="AR1176" s="1"/>
    </row>
    <row r="1177" spans="1:44" ht="47.25" x14ac:dyDescent="0.25">
      <c r="A1177" s="9" t="s">
        <v>1301</v>
      </c>
      <c r="B1177" s="11">
        <v>240</v>
      </c>
      <c r="C1177" s="9"/>
      <c r="D1177" s="9"/>
      <c r="E1177" s="13" t="s">
        <v>427</v>
      </c>
      <c r="F1177" s="12"/>
      <c r="G1177" s="12"/>
      <c r="H1177" s="12"/>
      <c r="I1177" s="12"/>
      <c r="J1177" s="12"/>
      <c r="K1177" s="12"/>
      <c r="L1177" s="12">
        <f>L1178</f>
        <v>0</v>
      </c>
      <c r="M1177" s="12">
        <f t="shared" si="2743"/>
        <v>0</v>
      </c>
      <c r="N1177" s="12">
        <f t="shared" si="2743"/>
        <v>0</v>
      </c>
      <c r="O1177" s="12">
        <f t="shared" si="2743"/>
        <v>23.151</v>
      </c>
      <c r="P1177" s="12">
        <f t="shared" si="2743"/>
        <v>0</v>
      </c>
      <c r="Q1177" s="12">
        <f t="shared" si="2743"/>
        <v>0</v>
      </c>
      <c r="R1177" s="12">
        <f t="shared" ref="R1177:R1248" si="2744">L1177+O1177</f>
        <v>23.151</v>
      </c>
      <c r="S1177" s="12">
        <f t="shared" ref="S1177:S1248" si="2745">M1177+P1177</f>
        <v>0</v>
      </c>
      <c r="T1177" s="12">
        <f t="shared" ref="T1177:T1248" si="2746">N1177+Q1177</f>
        <v>0</v>
      </c>
      <c r="U1177" s="12">
        <f t="shared" si="2743"/>
        <v>0</v>
      </c>
      <c r="V1177" s="12">
        <f t="shared" si="2743"/>
        <v>0</v>
      </c>
      <c r="W1177" s="12">
        <f t="shared" si="2732"/>
        <v>23.151</v>
      </c>
      <c r="X1177" s="12">
        <f t="shared" si="2733"/>
        <v>0</v>
      </c>
      <c r="Y1177" s="12">
        <f t="shared" si="2734"/>
        <v>0</v>
      </c>
      <c r="Z1177" s="12">
        <f t="shared" si="2743"/>
        <v>0</v>
      </c>
      <c r="AA1177" s="12">
        <f t="shared" si="2743"/>
        <v>0</v>
      </c>
      <c r="AB1177" s="12">
        <f t="shared" si="2743"/>
        <v>0</v>
      </c>
      <c r="AC1177" s="12">
        <f t="shared" si="2696"/>
        <v>23.151</v>
      </c>
      <c r="AD1177" s="12">
        <f t="shared" si="2697"/>
        <v>0</v>
      </c>
      <c r="AE1177" s="12">
        <f t="shared" si="2698"/>
        <v>0</v>
      </c>
      <c r="AF1177" s="12">
        <f t="shared" si="2743"/>
        <v>0</v>
      </c>
      <c r="AG1177" s="12">
        <f t="shared" si="2743"/>
        <v>0</v>
      </c>
      <c r="AH1177" s="12">
        <f t="shared" si="2681"/>
        <v>23.151</v>
      </c>
      <c r="AI1177" s="12">
        <f t="shared" si="2682"/>
        <v>0</v>
      </c>
      <c r="AJ1177" s="12">
        <f t="shared" si="2683"/>
        <v>0</v>
      </c>
      <c r="AK1177" s="12">
        <f t="shared" si="2743"/>
        <v>0</v>
      </c>
      <c r="AL1177" s="12">
        <f t="shared" si="2743"/>
        <v>0</v>
      </c>
      <c r="AM1177" s="12">
        <f t="shared" si="2743"/>
        <v>0</v>
      </c>
      <c r="AN1177" s="12">
        <f t="shared" si="2738"/>
        <v>23.151</v>
      </c>
      <c r="AO1177" s="12">
        <f t="shared" si="2739"/>
        <v>0</v>
      </c>
      <c r="AP1177" s="12">
        <f t="shared" si="2740"/>
        <v>0</v>
      </c>
      <c r="AQ1177" s="12">
        <f t="shared" si="2743"/>
        <v>0</v>
      </c>
      <c r="AR1177" s="1"/>
    </row>
    <row r="1178" spans="1:44" ht="47.25" x14ac:dyDescent="0.25">
      <c r="A1178" s="9" t="s">
        <v>1301</v>
      </c>
      <c r="B1178" s="11">
        <v>240</v>
      </c>
      <c r="C1178" s="9" t="s">
        <v>185</v>
      </c>
      <c r="D1178" s="9" t="s">
        <v>193</v>
      </c>
      <c r="E1178" s="13" t="s">
        <v>398</v>
      </c>
      <c r="F1178" s="12"/>
      <c r="G1178" s="12"/>
      <c r="H1178" s="12"/>
      <c r="I1178" s="12"/>
      <c r="J1178" s="12"/>
      <c r="K1178" s="12"/>
      <c r="L1178" s="12">
        <v>0</v>
      </c>
      <c r="M1178" s="12">
        <v>0</v>
      </c>
      <c r="N1178" s="12">
        <v>0</v>
      </c>
      <c r="O1178" s="12">
        <v>23.151</v>
      </c>
      <c r="P1178" s="12"/>
      <c r="Q1178" s="12"/>
      <c r="R1178" s="12">
        <f t="shared" si="2744"/>
        <v>23.151</v>
      </c>
      <c r="S1178" s="12">
        <f t="shared" si="2745"/>
        <v>0</v>
      </c>
      <c r="T1178" s="12">
        <f t="shared" si="2746"/>
        <v>0</v>
      </c>
      <c r="U1178" s="12"/>
      <c r="V1178" s="12"/>
      <c r="W1178" s="12">
        <f t="shared" si="2732"/>
        <v>23.151</v>
      </c>
      <c r="X1178" s="12">
        <f t="shared" si="2733"/>
        <v>0</v>
      </c>
      <c r="Y1178" s="12">
        <f t="shared" si="2734"/>
        <v>0</v>
      </c>
      <c r="Z1178" s="12"/>
      <c r="AA1178" s="12"/>
      <c r="AB1178" s="12"/>
      <c r="AC1178" s="12">
        <f t="shared" si="2696"/>
        <v>23.151</v>
      </c>
      <c r="AD1178" s="12">
        <f t="shared" si="2697"/>
        <v>0</v>
      </c>
      <c r="AE1178" s="12">
        <f t="shared" si="2698"/>
        <v>0</v>
      </c>
      <c r="AF1178" s="12"/>
      <c r="AG1178" s="12"/>
      <c r="AH1178" s="12">
        <f t="shared" si="2681"/>
        <v>23.151</v>
      </c>
      <c r="AI1178" s="12">
        <f t="shared" si="2682"/>
        <v>0</v>
      </c>
      <c r="AJ1178" s="12">
        <f t="shared" si="2683"/>
        <v>0</v>
      </c>
      <c r="AK1178" s="12"/>
      <c r="AL1178" s="12"/>
      <c r="AM1178" s="12"/>
      <c r="AN1178" s="12">
        <f t="shared" si="2738"/>
        <v>23.151</v>
      </c>
      <c r="AO1178" s="12">
        <f t="shared" si="2739"/>
        <v>0</v>
      </c>
      <c r="AP1178" s="12">
        <f t="shared" si="2740"/>
        <v>0</v>
      </c>
      <c r="AQ1178" s="12"/>
      <c r="AR1178" s="1"/>
    </row>
    <row r="1179" spans="1:44" ht="63" x14ac:dyDescent="0.25">
      <c r="A1179" s="9" t="s">
        <v>1302</v>
      </c>
      <c r="B1179" s="11"/>
      <c r="C1179" s="9"/>
      <c r="D1179" s="9"/>
      <c r="E1179" s="43" t="s">
        <v>1292</v>
      </c>
      <c r="F1179" s="12"/>
      <c r="G1179" s="12"/>
      <c r="H1179" s="12"/>
      <c r="I1179" s="12"/>
      <c r="J1179" s="12"/>
      <c r="K1179" s="12"/>
      <c r="L1179" s="12">
        <f>L1180</f>
        <v>0</v>
      </c>
      <c r="M1179" s="12">
        <f t="shared" ref="M1179:AQ1181" si="2747">M1180</f>
        <v>0</v>
      </c>
      <c r="N1179" s="12">
        <f t="shared" si="2747"/>
        <v>0</v>
      </c>
      <c r="O1179" s="12">
        <f t="shared" si="2747"/>
        <v>12.752000000000001</v>
      </c>
      <c r="P1179" s="12">
        <f t="shared" si="2747"/>
        <v>0</v>
      </c>
      <c r="Q1179" s="12">
        <f t="shared" si="2747"/>
        <v>0</v>
      </c>
      <c r="R1179" s="12">
        <f t="shared" si="2744"/>
        <v>12.752000000000001</v>
      </c>
      <c r="S1179" s="12">
        <f t="shared" si="2745"/>
        <v>0</v>
      </c>
      <c r="T1179" s="12">
        <f t="shared" si="2746"/>
        <v>0</v>
      </c>
      <c r="U1179" s="12">
        <f t="shared" si="2747"/>
        <v>0</v>
      </c>
      <c r="V1179" s="12">
        <f t="shared" si="2747"/>
        <v>0</v>
      </c>
      <c r="W1179" s="12">
        <f t="shared" si="2732"/>
        <v>12.752000000000001</v>
      </c>
      <c r="X1179" s="12">
        <f t="shared" si="2733"/>
        <v>0</v>
      </c>
      <c r="Y1179" s="12">
        <f t="shared" si="2734"/>
        <v>0</v>
      </c>
      <c r="Z1179" s="12">
        <f t="shared" si="2747"/>
        <v>0</v>
      </c>
      <c r="AA1179" s="12">
        <f t="shared" si="2747"/>
        <v>0</v>
      </c>
      <c r="AB1179" s="12">
        <f t="shared" si="2747"/>
        <v>0</v>
      </c>
      <c r="AC1179" s="12">
        <f t="shared" si="2696"/>
        <v>12.752000000000001</v>
      </c>
      <c r="AD1179" s="12">
        <f t="shared" si="2697"/>
        <v>0</v>
      </c>
      <c r="AE1179" s="12">
        <f t="shared" si="2698"/>
        <v>0</v>
      </c>
      <c r="AF1179" s="12">
        <f t="shared" si="2747"/>
        <v>0</v>
      </c>
      <c r="AG1179" s="12">
        <f t="shared" si="2747"/>
        <v>0</v>
      </c>
      <c r="AH1179" s="12">
        <f t="shared" si="2681"/>
        <v>12.752000000000001</v>
      </c>
      <c r="AI1179" s="12">
        <f t="shared" si="2682"/>
        <v>0</v>
      </c>
      <c r="AJ1179" s="12">
        <f t="shared" si="2683"/>
        <v>0</v>
      </c>
      <c r="AK1179" s="12">
        <f t="shared" si="2747"/>
        <v>0</v>
      </c>
      <c r="AL1179" s="12">
        <f t="shared" si="2747"/>
        <v>0</v>
      </c>
      <c r="AM1179" s="12">
        <f t="shared" si="2747"/>
        <v>0</v>
      </c>
      <c r="AN1179" s="12">
        <f t="shared" si="2738"/>
        <v>12.752000000000001</v>
      </c>
      <c r="AO1179" s="12">
        <f t="shared" si="2739"/>
        <v>0</v>
      </c>
      <c r="AP1179" s="12">
        <f t="shared" si="2740"/>
        <v>0</v>
      </c>
      <c r="AQ1179" s="12">
        <f t="shared" si="2747"/>
        <v>0</v>
      </c>
      <c r="AR1179" s="1"/>
    </row>
    <row r="1180" spans="1:44" ht="41.25" customHeight="1" x14ac:dyDescent="0.25">
      <c r="A1180" s="9" t="s">
        <v>1302</v>
      </c>
      <c r="B1180" s="11">
        <v>200</v>
      </c>
      <c r="C1180" s="9"/>
      <c r="D1180" s="9"/>
      <c r="E1180" s="13" t="s">
        <v>426</v>
      </c>
      <c r="F1180" s="12"/>
      <c r="G1180" s="12"/>
      <c r="H1180" s="12"/>
      <c r="I1180" s="12"/>
      <c r="J1180" s="12"/>
      <c r="K1180" s="12"/>
      <c r="L1180" s="12">
        <f>L1181</f>
        <v>0</v>
      </c>
      <c r="M1180" s="12">
        <f t="shared" si="2747"/>
        <v>0</v>
      </c>
      <c r="N1180" s="12">
        <f t="shared" si="2747"/>
        <v>0</v>
      </c>
      <c r="O1180" s="12">
        <f t="shared" si="2747"/>
        <v>12.752000000000001</v>
      </c>
      <c r="P1180" s="12">
        <f t="shared" si="2747"/>
        <v>0</v>
      </c>
      <c r="Q1180" s="12">
        <f t="shared" si="2747"/>
        <v>0</v>
      </c>
      <c r="R1180" s="12">
        <f t="shared" si="2744"/>
        <v>12.752000000000001</v>
      </c>
      <c r="S1180" s="12">
        <f t="shared" si="2745"/>
        <v>0</v>
      </c>
      <c r="T1180" s="12">
        <f t="shared" si="2746"/>
        <v>0</v>
      </c>
      <c r="U1180" s="12">
        <f t="shared" si="2747"/>
        <v>0</v>
      </c>
      <c r="V1180" s="12">
        <f t="shared" si="2747"/>
        <v>0</v>
      </c>
      <c r="W1180" s="12">
        <f t="shared" si="2732"/>
        <v>12.752000000000001</v>
      </c>
      <c r="X1180" s="12">
        <f t="shared" si="2733"/>
        <v>0</v>
      </c>
      <c r="Y1180" s="12">
        <f t="shared" si="2734"/>
        <v>0</v>
      </c>
      <c r="Z1180" s="12">
        <f t="shared" si="2747"/>
        <v>0</v>
      </c>
      <c r="AA1180" s="12">
        <f t="shared" si="2747"/>
        <v>0</v>
      </c>
      <c r="AB1180" s="12">
        <f t="shared" si="2747"/>
        <v>0</v>
      </c>
      <c r="AC1180" s="12">
        <f t="shared" si="2696"/>
        <v>12.752000000000001</v>
      </c>
      <c r="AD1180" s="12">
        <f t="shared" si="2697"/>
        <v>0</v>
      </c>
      <c r="AE1180" s="12">
        <f t="shared" si="2698"/>
        <v>0</v>
      </c>
      <c r="AF1180" s="12">
        <f t="shared" si="2747"/>
        <v>0</v>
      </c>
      <c r="AG1180" s="12">
        <f t="shared" si="2747"/>
        <v>0</v>
      </c>
      <c r="AH1180" s="12">
        <f t="shared" si="2681"/>
        <v>12.752000000000001</v>
      </c>
      <c r="AI1180" s="12">
        <f t="shared" si="2682"/>
        <v>0</v>
      </c>
      <c r="AJ1180" s="12">
        <f t="shared" si="2683"/>
        <v>0</v>
      </c>
      <c r="AK1180" s="12">
        <f t="shared" si="2747"/>
        <v>0</v>
      </c>
      <c r="AL1180" s="12">
        <f t="shared" si="2747"/>
        <v>0</v>
      </c>
      <c r="AM1180" s="12">
        <f t="shared" si="2747"/>
        <v>0</v>
      </c>
      <c r="AN1180" s="12">
        <f t="shared" si="2738"/>
        <v>12.752000000000001</v>
      </c>
      <c r="AO1180" s="12">
        <f t="shared" si="2739"/>
        <v>0</v>
      </c>
      <c r="AP1180" s="12">
        <f t="shared" si="2740"/>
        <v>0</v>
      </c>
      <c r="AQ1180" s="12">
        <f t="shared" si="2747"/>
        <v>0</v>
      </c>
      <c r="AR1180" s="1"/>
    </row>
    <row r="1181" spans="1:44" ht="47.25" x14ac:dyDescent="0.25">
      <c r="A1181" s="9" t="s">
        <v>1302</v>
      </c>
      <c r="B1181" s="11">
        <v>240</v>
      </c>
      <c r="C1181" s="9"/>
      <c r="D1181" s="9"/>
      <c r="E1181" s="13" t="s">
        <v>427</v>
      </c>
      <c r="F1181" s="12"/>
      <c r="G1181" s="12"/>
      <c r="H1181" s="12"/>
      <c r="I1181" s="12"/>
      <c r="J1181" s="12"/>
      <c r="K1181" s="12"/>
      <c r="L1181" s="12">
        <f>L1182</f>
        <v>0</v>
      </c>
      <c r="M1181" s="12">
        <f t="shared" si="2747"/>
        <v>0</v>
      </c>
      <c r="N1181" s="12">
        <f t="shared" si="2747"/>
        <v>0</v>
      </c>
      <c r="O1181" s="12">
        <f t="shared" si="2747"/>
        <v>12.752000000000001</v>
      </c>
      <c r="P1181" s="12">
        <f t="shared" si="2747"/>
        <v>0</v>
      </c>
      <c r="Q1181" s="12">
        <f t="shared" si="2747"/>
        <v>0</v>
      </c>
      <c r="R1181" s="12">
        <f t="shared" si="2744"/>
        <v>12.752000000000001</v>
      </c>
      <c r="S1181" s="12">
        <f t="shared" si="2745"/>
        <v>0</v>
      </c>
      <c r="T1181" s="12">
        <f t="shared" si="2746"/>
        <v>0</v>
      </c>
      <c r="U1181" s="12">
        <f t="shared" si="2747"/>
        <v>0</v>
      </c>
      <c r="V1181" s="12">
        <f t="shared" si="2747"/>
        <v>0</v>
      </c>
      <c r="W1181" s="12">
        <f t="shared" si="2732"/>
        <v>12.752000000000001</v>
      </c>
      <c r="X1181" s="12">
        <f t="shared" si="2733"/>
        <v>0</v>
      </c>
      <c r="Y1181" s="12">
        <f t="shared" si="2734"/>
        <v>0</v>
      </c>
      <c r="Z1181" s="12">
        <f t="shared" si="2747"/>
        <v>0</v>
      </c>
      <c r="AA1181" s="12">
        <f t="shared" si="2747"/>
        <v>0</v>
      </c>
      <c r="AB1181" s="12">
        <f t="shared" si="2747"/>
        <v>0</v>
      </c>
      <c r="AC1181" s="12">
        <f t="shared" si="2696"/>
        <v>12.752000000000001</v>
      </c>
      <c r="AD1181" s="12">
        <f t="shared" si="2697"/>
        <v>0</v>
      </c>
      <c r="AE1181" s="12">
        <f t="shared" si="2698"/>
        <v>0</v>
      </c>
      <c r="AF1181" s="12">
        <f t="shared" si="2747"/>
        <v>0</v>
      </c>
      <c r="AG1181" s="12">
        <f t="shared" si="2747"/>
        <v>0</v>
      </c>
      <c r="AH1181" s="12">
        <f t="shared" si="2681"/>
        <v>12.752000000000001</v>
      </c>
      <c r="AI1181" s="12">
        <f t="shared" si="2682"/>
        <v>0</v>
      </c>
      <c r="AJ1181" s="12">
        <f t="shared" si="2683"/>
        <v>0</v>
      </c>
      <c r="AK1181" s="12">
        <f t="shared" si="2747"/>
        <v>0</v>
      </c>
      <c r="AL1181" s="12">
        <f t="shared" si="2747"/>
        <v>0</v>
      </c>
      <c r="AM1181" s="12">
        <f t="shared" si="2747"/>
        <v>0</v>
      </c>
      <c r="AN1181" s="12">
        <f t="shared" si="2738"/>
        <v>12.752000000000001</v>
      </c>
      <c r="AO1181" s="12">
        <f t="shared" si="2739"/>
        <v>0</v>
      </c>
      <c r="AP1181" s="12">
        <f t="shared" si="2740"/>
        <v>0</v>
      </c>
      <c r="AQ1181" s="12">
        <f t="shared" si="2747"/>
        <v>0</v>
      </c>
      <c r="AR1181" s="1"/>
    </row>
    <row r="1182" spans="1:44" ht="47.25" x14ac:dyDescent="0.25">
      <c r="A1182" s="9" t="s">
        <v>1302</v>
      </c>
      <c r="B1182" s="11">
        <v>240</v>
      </c>
      <c r="C1182" s="9" t="s">
        <v>185</v>
      </c>
      <c r="D1182" s="9" t="s">
        <v>193</v>
      </c>
      <c r="E1182" s="13" t="s">
        <v>398</v>
      </c>
      <c r="F1182" s="12"/>
      <c r="G1182" s="12"/>
      <c r="H1182" s="12"/>
      <c r="I1182" s="12"/>
      <c r="J1182" s="12"/>
      <c r="K1182" s="12"/>
      <c r="L1182" s="12">
        <v>0</v>
      </c>
      <c r="M1182" s="12">
        <v>0</v>
      </c>
      <c r="N1182" s="12">
        <v>0</v>
      </c>
      <c r="O1182" s="12">
        <v>12.752000000000001</v>
      </c>
      <c r="P1182" s="12"/>
      <c r="Q1182" s="12"/>
      <c r="R1182" s="12">
        <f t="shared" si="2744"/>
        <v>12.752000000000001</v>
      </c>
      <c r="S1182" s="12">
        <f t="shared" si="2745"/>
        <v>0</v>
      </c>
      <c r="T1182" s="12">
        <f t="shared" si="2746"/>
        <v>0</v>
      </c>
      <c r="U1182" s="12"/>
      <c r="V1182" s="12"/>
      <c r="W1182" s="12">
        <f t="shared" si="2732"/>
        <v>12.752000000000001</v>
      </c>
      <c r="X1182" s="12">
        <f t="shared" si="2733"/>
        <v>0</v>
      </c>
      <c r="Y1182" s="12">
        <f t="shared" si="2734"/>
        <v>0</v>
      </c>
      <c r="Z1182" s="12"/>
      <c r="AA1182" s="12"/>
      <c r="AB1182" s="12"/>
      <c r="AC1182" s="12">
        <f t="shared" si="2696"/>
        <v>12.752000000000001</v>
      </c>
      <c r="AD1182" s="12">
        <f t="shared" si="2697"/>
        <v>0</v>
      </c>
      <c r="AE1182" s="12">
        <f t="shared" si="2698"/>
        <v>0</v>
      </c>
      <c r="AF1182" s="12"/>
      <c r="AG1182" s="12"/>
      <c r="AH1182" s="12">
        <f t="shared" si="2681"/>
        <v>12.752000000000001</v>
      </c>
      <c r="AI1182" s="12">
        <f t="shared" si="2682"/>
        <v>0</v>
      </c>
      <c r="AJ1182" s="12">
        <f t="shared" si="2683"/>
        <v>0</v>
      </c>
      <c r="AK1182" s="12"/>
      <c r="AL1182" s="12"/>
      <c r="AM1182" s="12"/>
      <c r="AN1182" s="12">
        <f t="shared" si="2738"/>
        <v>12.752000000000001</v>
      </c>
      <c r="AO1182" s="12">
        <f t="shared" si="2739"/>
        <v>0</v>
      </c>
      <c r="AP1182" s="12">
        <f t="shared" si="2740"/>
        <v>0</v>
      </c>
      <c r="AQ1182" s="12"/>
      <c r="AR1182" s="1"/>
    </row>
    <row r="1183" spans="1:44" ht="94.5" customHeight="1" x14ac:dyDescent="0.25">
      <c r="A1183" s="9" t="s">
        <v>290</v>
      </c>
      <c r="B1183" s="11"/>
      <c r="C1183" s="9"/>
      <c r="D1183" s="9"/>
      <c r="E1183" s="13" t="s">
        <v>865</v>
      </c>
      <c r="F1183" s="12">
        <f t="shared" ref="F1183:K1183" si="2748">F1184+F1188+F1192</f>
        <v>568.9</v>
      </c>
      <c r="G1183" s="12">
        <f t="shared" si="2748"/>
        <v>775.5</v>
      </c>
      <c r="H1183" s="12">
        <f t="shared" si="2748"/>
        <v>775.5</v>
      </c>
      <c r="I1183" s="12">
        <f t="shared" si="2748"/>
        <v>0</v>
      </c>
      <c r="J1183" s="12">
        <f t="shared" si="2748"/>
        <v>0</v>
      </c>
      <c r="K1183" s="12">
        <f t="shared" si="2748"/>
        <v>0</v>
      </c>
      <c r="L1183" s="12">
        <f t="shared" si="2589"/>
        <v>568.9</v>
      </c>
      <c r="M1183" s="12">
        <f t="shared" si="2590"/>
        <v>775.5</v>
      </c>
      <c r="N1183" s="12">
        <f t="shared" si="2591"/>
        <v>775.5</v>
      </c>
      <c r="O1183" s="12">
        <f t="shared" ref="O1183:Q1183" si="2749">O1184+O1188+O1192</f>
        <v>0</v>
      </c>
      <c r="P1183" s="12">
        <f t="shared" si="2749"/>
        <v>0</v>
      </c>
      <c r="Q1183" s="12">
        <f t="shared" si="2749"/>
        <v>0</v>
      </c>
      <c r="R1183" s="12">
        <f t="shared" si="2744"/>
        <v>568.9</v>
      </c>
      <c r="S1183" s="12">
        <f t="shared" si="2745"/>
        <v>775.5</v>
      </c>
      <c r="T1183" s="12">
        <f t="shared" si="2746"/>
        <v>775.5</v>
      </c>
      <c r="U1183" s="12">
        <f t="shared" ref="U1183:V1183" si="2750">U1184+U1188+U1192</f>
        <v>0</v>
      </c>
      <c r="V1183" s="12">
        <f t="shared" si="2750"/>
        <v>0</v>
      </c>
      <c r="W1183" s="12">
        <f t="shared" si="2732"/>
        <v>568.9</v>
      </c>
      <c r="X1183" s="12">
        <f t="shared" si="2733"/>
        <v>775.5</v>
      </c>
      <c r="Y1183" s="12">
        <f t="shared" si="2734"/>
        <v>775.5</v>
      </c>
      <c r="Z1183" s="12">
        <f t="shared" ref="Z1183:AB1183" si="2751">Z1184+Z1188+Z1192</f>
        <v>0</v>
      </c>
      <c r="AA1183" s="12">
        <f t="shared" si="2751"/>
        <v>0</v>
      </c>
      <c r="AB1183" s="12">
        <f t="shared" si="2751"/>
        <v>0</v>
      </c>
      <c r="AC1183" s="12">
        <f t="shared" si="2696"/>
        <v>568.9</v>
      </c>
      <c r="AD1183" s="12">
        <f t="shared" si="2697"/>
        <v>775.5</v>
      </c>
      <c r="AE1183" s="12">
        <f t="shared" si="2698"/>
        <v>775.5</v>
      </c>
      <c r="AF1183" s="12">
        <f t="shared" ref="AF1183:AG1183" si="2752">AF1184+AF1188+AF1192</f>
        <v>0</v>
      </c>
      <c r="AG1183" s="12">
        <f t="shared" si="2752"/>
        <v>0</v>
      </c>
      <c r="AH1183" s="12">
        <f t="shared" si="2681"/>
        <v>568.9</v>
      </c>
      <c r="AI1183" s="12">
        <f t="shared" si="2682"/>
        <v>775.5</v>
      </c>
      <c r="AJ1183" s="12">
        <f t="shared" si="2683"/>
        <v>775.5</v>
      </c>
      <c r="AK1183" s="12">
        <f t="shared" ref="AK1183:AQ1183" si="2753">AK1184+AK1188+AK1192</f>
        <v>0</v>
      </c>
      <c r="AL1183" s="12">
        <f t="shared" ref="AL1183:AM1183" si="2754">AL1184+AL1188+AL1192</f>
        <v>0</v>
      </c>
      <c r="AM1183" s="12">
        <f t="shared" si="2754"/>
        <v>0</v>
      </c>
      <c r="AN1183" s="12">
        <f t="shared" si="2738"/>
        <v>568.9</v>
      </c>
      <c r="AO1183" s="12">
        <f t="shared" si="2739"/>
        <v>775.5</v>
      </c>
      <c r="AP1183" s="12">
        <f t="shared" si="2740"/>
        <v>775.5</v>
      </c>
      <c r="AQ1183" s="12">
        <f t="shared" si="2753"/>
        <v>0</v>
      </c>
      <c r="AR1183" s="1"/>
    </row>
    <row r="1184" spans="1:44" ht="94.5" customHeight="1" x14ac:dyDescent="0.25">
      <c r="A1184" s="9" t="s">
        <v>743</v>
      </c>
      <c r="B1184" s="11"/>
      <c r="C1184" s="9"/>
      <c r="D1184" s="9"/>
      <c r="E1184" s="30" t="s">
        <v>794</v>
      </c>
      <c r="F1184" s="12">
        <f t="shared" ref="F1184:K1186" si="2755">F1185</f>
        <v>16.899999999999999</v>
      </c>
      <c r="G1184" s="12">
        <f t="shared" si="2755"/>
        <v>73.5</v>
      </c>
      <c r="H1184" s="12">
        <f t="shared" si="2755"/>
        <v>73.5</v>
      </c>
      <c r="I1184" s="12">
        <f t="shared" si="2755"/>
        <v>0</v>
      </c>
      <c r="J1184" s="12">
        <f t="shared" si="2755"/>
        <v>0</v>
      </c>
      <c r="K1184" s="12">
        <f t="shared" si="2755"/>
        <v>0</v>
      </c>
      <c r="L1184" s="12">
        <f t="shared" si="2589"/>
        <v>16.899999999999999</v>
      </c>
      <c r="M1184" s="12">
        <f t="shared" si="2590"/>
        <v>73.5</v>
      </c>
      <c r="N1184" s="12">
        <f t="shared" si="2591"/>
        <v>73.5</v>
      </c>
      <c r="O1184" s="12">
        <f t="shared" ref="O1184:Q1186" si="2756">O1185</f>
        <v>0</v>
      </c>
      <c r="P1184" s="12">
        <f t="shared" si="2756"/>
        <v>0</v>
      </c>
      <c r="Q1184" s="12">
        <f t="shared" si="2756"/>
        <v>0</v>
      </c>
      <c r="R1184" s="12">
        <f t="shared" si="2744"/>
        <v>16.899999999999999</v>
      </c>
      <c r="S1184" s="12">
        <f t="shared" si="2745"/>
        <v>73.5</v>
      </c>
      <c r="T1184" s="12">
        <f t="shared" si="2746"/>
        <v>73.5</v>
      </c>
      <c r="U1184" s="12">
        <f t="shared" ref="U1184:V1186" si="2757">U1185</f>
        <v>0</v>
      </c>
      <c r="V1184" s="12">
        <f t="shared" si="2757"/>
        <v>0</v>
      </c>
      <c r="W1184" s="12">
        <f t="shared" si="2732"/>
        <v>16.899999999999999</v>
      </c>
      <c r="X1184" s="12">
        <f t="shared" si="2733"/>
        <v>73.5</v>
      </c>
      <c r="Y1184" s="12">
        <f t="shared" si="2734"/>
        <v>73.5</v>
      </c>
      <c r="Z1184" s="12">
        <f t="shared" ref="Z1184:AB1186" si="2758">Z1185</f>
        <v>0</v>
      </c>
      <c r="AA1184" s="12">
        <f t="shared" si="2758"/>
        <v>0</v>
      </c>
      <c r="AB1184" s="12">
        <f t="shared" si="2758"/>
        <v>0</v>
      </c>
      <c r="AC1184" s="12">
        <f t="shared" si="2696"/>
        <v>16.899999999999999</v>
      </c>
      <c r="AD1184" s="12">
        <f t="shared" si="2697"/>
        <v>73.5</v>
      </c>
      <c r="AE1184" s="12">
        <f t="shared" si="2698"/>
        <v>73.5</v>
      </c>
      <c r="AF1184" s="12">
        <f t="shared" ref="AF1184:AG1186" si="2759">AF1185</f>
        <v>0</v>
      </c>
      <c r="AG1184" s="12">
        <f t="shared" si="2759"/>
        <v>0</v>
      </c>
      <c r="AH1184" s="12">
        <f t="shared" si="2681"/>
        <v>16.899999999999999</v>
      </c>
      <c r="AI1184" s="12">
        <f t="shared" si="2682"/>
        <v>73.5</v>
      </c>
      <c r="AJ1184" s="12">
        <f t="shared" si="2683"/>
        <v>73.5</v>
      </c>
      <c r="AK1184" s="12">
        <f t="shared" ref="AK1184:AQ1186" si="2760">AK1185</f>
        <v>0</v>
      </c>
      <c r="AL1184" s="12">
        <f t="shared" si="2760"/>
        <v>0</v>
      </c>
      <c r="AM1184" s="12">
        <f t="shared" si="2760"/>
        <v>0</v>
      </c>
      <c r="AN1184" s="12">
        <f t="shared" si="2738"/>
        <v>16.899999999999999</v>
      </c>
      <c r="AO1184" s="12">
        <f t="shared" si="2739"/>
        <v>73.5</v>
      </c>
      <c r="AP1184" s="12">
        <f t="shared" si="2740"/>
        <v>73.5</v>
      </c>
      <c r="AQ1184" s="12">
        <f t="shared" si="2760"/>
        <v>0</v>
      </c>
      <c r="AR1184" s="1"/>
    </row>
    <row r="1185" spans="1:44" ht="47.25" customHeight="1" x14ac:dyDescent="0.25">
      <c r="A1185" s="9" t="s">
        <v>743</v>
      </c>
      <c r="B1185" s="11">
        <v>200</v>
      </c>
      <c r="C1185" s="9"/>
      <c r="D1185" s="9"/>
      <c r="E1185" s="13" t="s">
        <v>426</v>
      </c>
      <c r="F1185" s="12">
        <f t="shared" si="2755"/>
        <v>16.899999999999999</v>
      </c>
      <c r="G1185" s="12">
        <f t="shared" si="2755"/>
        <v>73.5</v>
      </c>
      <c r="H1185" s="12">
        <f t="shared" si="2755"/>
        <v>73.5</v>
      </c>
      <c r="I1185" s="12">
        <f t="shared" si="2755"/>
        <v>0</v>
      </c>
      <c r="J1185" s="12">
        <f t="shared" si="2755"/>
        <v>0</v>
      </c>
      <c r="K1185" s="12">
        <f t="shared" si="2755"/>
        <v>0</v>
      </c>
      <c r="L1185" s="12">
        <f t="shared" si="2589"/>
        <v>16.899999999999999</v>
      </c>
      <c r="M1185" s="12">
        <f t="shared" si="2590"/>
        <v>73.5</v>
      </c>
      <c r="N1185" s="12">
        <f t="shared" si="2591"/>
        <v>73.5</v>
      </c>
      <c r="O1185" s="12">
        <f t="shared" si="2756"/>
        <v>0</v>
      </c>
      <c r="P1185" s="12">
        <f t="shared" si="2756"/>
        <v>0</v>
      </c>
      <c r="Q1185" s="12">
        <f t="shared" si="2756"/>
        <v>0</v>
      </c>
      <c r="R1185" s="12">
        <f t="shared" si="2744"/>
        <v>16.899999999999999</v>
      </c>
      <c r="S1185" s="12">
        <f t="shared" si="2745"/>
        <v>73.5</v>
      </c>
      <c r="T1185" s="12">
        <f t="shared" si="2746"/>
        <v>73.5</v>
      </c>
      <c r="U1185" s="12">
        <f t="shared" si="2757"/>
        <v>0</v>
      </c>
      <c r="V1185" s="12">
        <f t="shared" si="2757"/>
        <v>0</v>
      </c>
      <c r="W1185" s="12">
        <f t="shared" si="2732"/>
        <v>16.899999999999999</v>
      </c>
      <c r="X1185" s="12">
        <f t="shared" si="2733"/>
        <v>73.5</v>
      </c>
      <c r="Y1185" s="12">
        <f t="shared" si="2734"/>
        <v>73.5</v>
      </c>
      <c r="Z1185" s="12">
        <f t="shared" si="2758"/>
        <v>0</v>
      </c>
      <c r="AA1185" s="12">
        <f t="shared" si="2758"/>
        <v>0</v>
      </c>
      <c r="AB1185" s="12">
        <f t="shared" si="2758"/>
        <v>0</v>
      </c>
      <c r="AC1185" s="12">
        <f t="shared" si="2696"/>
        <v>16.899999999999999</v>
      </c>
      <c r="AD1185" s="12">
        <f t="shared" si="2697"/>
        <v>73.5</v>
      </c>
      <c r="AE1185" s="12">
        <f t="shared" si="2698"/>
        <v>73.5</v>
      </c>
      <c r="AF1185" s="12">
        <f t="shared" si="2759"/>
        <v>0</v>
      </c>
      <c r="AG1185" s="12">
        <f t="shared" si="2759"/>
        <v>0</v>
      </c>
      <c r="AH1185" s="12">
        <f t="shared" si="2681"/>
        <v>16.899999999999999</v>
      </c>
      <c r="AI1185" s="12">
        <f t="shared" si="2682"/>
        <v>73.5</v>
      </c>
      <c r="AJ1185" s="12">
        <f t="shared" si="2683"/>
        <v>73.5</v>
      </c>
      <c r="AK1185" s="12">
        <f t="shared" si="2760"/>
        <v>0</v>
      </c>
      <c r="AL1185" s="12">
        <f t="shared" si="2760"/>
        <v>0</v>
      </c>
      <c r="AM1185" s="12">
        <f t="shared" si="2760"/>
        <v>0</v>
      </c>
      <c r="AN1185" s="12">
        <f t="shared" si="2738"/>
        <v>16.899999999999999</v>
      </c>
      <c r="AO1185" s="12">
        <f t="shared" si="2739"/>
        <v>73.5</v>
      </c>
      <c r="AP1185" s="12">
        <f t="shared" si="2740"/>
        <v>73.5</v>
      </c>
      <c r="AQ1185" s="12">
        <f t="shared" si="2760"/>
        <v>0</v>
      </c>
      <c r="AR1185" s="1"/>
    </row>
    <row r="1186" spans="1:44" ht="47.25" customHeight="1" x14ac:dyDescent="0.25">
      <c r="A1186" s="9" t="s">
        <v>743</v>
      </c>
      <c r="B1186" s="11">
        <v>240</v>
      </c>
      <c r="C1186" s="9"/>
      <c r="D1186" s="9"/>
      <c r="E1186" s="13" t="s">
        <v>427</v>
      </c>
      <c r="F1186" s="12">
        <f t="shared" si="2755"/>
        <v>16.899999999999999</v>
      </c>
      <c r="G1186" s="12">
        <f t="shared" si="2755"/>
        <v>73.5</v>
      </c>
      <c r="H1186" s="12">
        <f t="shared" si="2755"/>
        <v>73.5</v>
      </c>
      <c r="I1186" s="12">
        <f t="shared" si="2755"/>
        <v>0</v>
      </c>
      <c r="J1186" s="12">
        <f t="shared" si="2755"/>
        <v>0</v>
      </c>
      <c r="K1186" s="12">
        <f t="shared" si="2755"/>
        <v>0</v>
      </c>
      <c r="L1186" s="12">
        <f t="shared" si="2589"/>
        <v>16.899999999999999</v>
      </c>
      <c r="M1186" s="12">
        <f t="shared" si="2590"/>
        <v>73.5</v>
      </c>
      <c r="N1186" s="12">
        <f t="shared" si="2591"/>
        <v>73.5</v>
      </c>
      <c r="O1186" s="12">
        <f t="shared" si="2756"/>
        <v>0</v>
      </c>
      <c r="P1186" s="12">
        <f t="shared" si="2756"/>
        <v>0</v>
      </c>
      <c r="Q1186" s="12">
        <f t="shared" si="2756"/>
        <v>0</v>
      </c>
      <c r="R1186" s="12">
        <f t="shared" si="2744"/>
        <v>16.899999999999999</v>
      </c>
      <c r="S1186" s="12">
        <f t="shared" si="2745"/>
        <v>73.5</v>
      </c>
      <c r="T1186" s="12">
        <f t="shared" si="2746"/>
        <v>73.5</v>
      </c>
      <c r="U1186" s="12">
        <f t="shared" si="2757"/>
        <v>0</v>
      </c>
      <c r="V1186" s="12">
        <f t="shared" si="2757"/>
        <v>0</v>
      </c>
      <c r="W1186" s="12">
        <f t="shared" si="2732"/>
        <v>16.899999999999999</v>
      </c>
      <c r="X1186" s="12">
        <f t="shared" si="2733"/>
        <v>73.5</v>
      </c>
      <c r="Y1186" s="12">
        <f t="shared" si="2734"/>
        <v>73.5</v>
      </c>
      <c r="Z1186" s="12">
        <f t="shared" si="2758"/>
        <v>0</v>
      </c>
      <c r="AA1186" s="12">
        <f t="shared" si="2758"/>
        <v>0</v>
      </c>
      <c r="AB1186" s="12">
        <f t="shared" si="2758"/>
        <v>0</v>
      </c>
      <c r="AC1186" s="12">
        <f t="shared" si="2696"/>
        <v>16.899999999999999</v>
      </c>
      <c r="AD1186" s="12">
        <f t="shared" si="2697"/>
        <v>73.5</v>
      </c>
      <c r="AE1186" s="12">
        <f t="shared" si="2698"/>
        <v>73.5</v>
      </c>
      <c r="AF1186" s="12">
        <f t="shared" si="2759"/>
        <v>0</v>
      </c>
      <c r="AG1186" s="12">
        <f t="shared" si="2759"/>
        <v>0</v>
      </c>
      <c r="AH1186" s="12">
        <f t="shared" si="2681"/>
        <v>16.899999999999999</v>
      </c>
      <c r="AI1186" s="12">
        <f t="shared" si="2682"/>
        <v>73.5</v>
      </c>
      <c r="AJ1186" s="12">
        <f t="shared" si="2683"/>
        <v>73.5</v>
      </c>
      <c r="AK1186" s="12">
        <f t="shared" si="2760"/>
        <v>0</v>
      </c>
      <c r="AL1186" s="12">
        <f t="shared" si="2760"/>
        <v>0</v>
      </c>
      <c r="AM1186" s="12">
        <f t="shared" si="2760"/>
        <v>0</v>
      </c>
      <c r="AN1186" s="12">
        <f t="shared" si="2738"/>
        <v>16.899999999999999</v>
      </c>
      <c r="AO1186" s="12">
        <f t="shared" si="2739"/>
        <v>73.5</v>
      </c>
      <c r="AP1186" s="12">
        <f t="shared" si="2740"/>
        <v>73.5</v>
      </c>
      <c r="AQ1186" s="12">
        <f t="shared" si="2760"/>
        <v>0</v>
      </c>
      <c r="AR1186" s="1"/>
    </row>
    <row r="1187" spans="1:44" ht="15.75" customHeight="1" x14ac:dyDescent="0.25">
      <c r="A1187" s="9" t="s">
        <v>743</v>
      </c>
      <c r="B1187" s="11">
        <v>240</v>
      </c>
      <c r="C1187" s="9" t="s">
        <v>185</v>
      </c>
      <c r="D1187" s="9" t="s">
        <v>197</v>
      </c>
      <c r="E1187" s="13" t="s">
        <v>657</v>
      </c>
      <c r="F1187" s="12">
        <v>16.899999999999999</v>
      </c>
      <c r="G1187" s="12">
        <v>73.5</v>
      </c>
      <c r="H1187" s="12">
        <v>73.5</v>
      </c>
      <c r="I1187" s="12"/>
      <c r="J1187" s="12"/>
      <c r="K1187" s="12"/>
      <c r="L1187" s="12">
        <f t="shared" si="2589"/>
        <v>16.899999999999999</v>
      </c>
      <c r="M1187" s="12">
        <f t="shared" si="2590"/>
        <v>73.5</v>
      </c>
      <c r="N1187" s="12">
        <f t="shared" si="2591"/>
        <v>73.5</v>
      </c>
      <c r="O1187" s="12"/>
      <c r="P1187" s="12"/>
      <c r="Q1187" s="12"/>
      <c r="R1187" s="12">
        <f t="shared" si="2744"/>
        <v>16.899999999999999</v>
      </c>
      <c r="S1187" s="12">
        <f t="shared" si="2745"/>
        <v>73.5</v>
      </c>
      <c r="T1187" s="12">
        <f t="shared" si="2746"/>
        <v>73.5</v>
      </c>
      <c r="U1187" s="12"/>
      <c r="V1187" s="12"/>
      <c r="W1187" s="12">
        <f t="shared" si="2732"/>
        <v>16.899999999999999</v>
      </c>
      <c r="X1187" s="12">
        <f t="shared" si="2733"/>
        <v>73.5</v>
      </c>
      <c r="Y1187" s="12">
        <f t="shared" si="2734"/>
        <v>73.5</v>
      </c>
      <c r="Z1187" s="12"/>
      <c r="AA1187" s="12"/>
      <c r="AB1187" s="12"/>
      <c r="AC1187" s="12">
        <f t="shared" si="2696"/>
        <v>16.899999999999999</v>
      </c>
      <c r="AD1187" s="12">
        <f t="shared" si="2697"/>
        <v>73.5</v>
      </c>
      <c r="AE1187" s="12">
        <f t="shared" si="2698"/>
        <v>73.5</v>
      </c>
      <c r="AF1187" s="12"/>
      <c r="AG1187" s="12"/>
      <c r="AH1187" s="12">
        <f t="shared" si="2681"/>
        <v>16.899999999999999</v>
      </c>
      <c r="AI1187" s="12">
        <f t="shared" si="2682"/>
        <v>73.5</v>
      </c>
      <c r="AJ1187" s="12">
        <f t="shared" si="2683"/>
        <v>73.5</v>
      </c>
      <c r="AK1187" s="12"/>
      <c r="AL1187" s="12"/>
      <c r="AM1187" s="12"/>
      <c r="AN1187" s="12">
        <f t="shared" si="2738"/>
        <v>16.899999999999999</v>
      </c>
      <c r="AO1187" s="12">
        <f t="shared" si="2739"/>
        <v>73.5</v>
      </c>
      <c r="AP1187" s="12">
        <f t="shared" si="2740"/>
        <v>73.5</v>
      </c>
      <c r="AQ1187" s="12"/>
      <c r="AR1187" s="1"/>
    </row>
    <row r="1188" spans="1:44" ht="173.25" customHeight="1" x14ac:dyDescent="0.25">
      <c r="A1188" s="9" t="s">
        <v>744</v>
      </c>
      <c r="B1188" s="11"/>
      <c r="C1188" s="9"/>
      <c r="D1188" s="9"/>
      <c r="E1188" s="30" t="s">
        <v>1113</v>
      </c>
      <c r="F1188" s="12">
        <f t="shared" ref="F1188:K1190" si="2761">F1189</f>
        <v>552</v>
      </c>
      <c r="G1188" s="12">
        <f t="shared" si="2761"/>
        <v>552</v>
      </c>
      <c r="H1188" s="12">
        <f t="shared" si="2761"/>
        <v>552</v>
      </c>
      <c r="I1188" s="12">
        <f t="shared" si="2761"/>
        <v>0</v>
      </c>
      <c r="J1188" s="12">
        <f t="shared" si="2761"/>
        <v>0</v>
      </c>
      <c r="K1188" s="12">
        <f t="shared" si="2761"/>
        <v>0</v>
      </c>
      <c r="L1188" s="12">
        <f t="shared" si="2589"/>
        <v>552</v>
      </c>
      <c r="M1188" s="12">
        <f t="shared" si="2590"/>
        <v>552</v>
      </c>
      <c r="N1188" s="12">
        <f t="shared" si="2591"/>
        <v>552</v>
      </c>
      <c r="O1188" s="12">
        <f t="shared" ref="O1188:Q1190" si="2762">O1189</f>
        <v>0</v>
      </c>
      <c r="P1188" s="12">
        <f t="shared" si="2762"/>
        <v>0</v>
      </c>
      <c r="Q1188" s="12">
        <f t="shared" si="2762"/>
        <v>0</v>
      </c>
      <c r="R1188" s="12">
        <f t="shared" si="2744"/>
        <v>552</v>
      </c>
      <c r="S1188" s="12">
        <f t="shared" si="2745"/>
        <v>552</v>
      </c>
      <c r="T1188" s="12">
        <f t="shared" si="2746"/>
        <v>552</v>
      </c>
      <c r="U1188" s="12">
        <f t="shared" ref="U1188:V1190" si="2763">U1189</f>
        <v>0</v>
      </c>
      <c r="V1188" s="12">
        <f t="shared" si="2763"/>
        <v>0</v>
      </c>
      <c r="W1188" s="12">
        <f t="shared" si="2732"/>
        <v>552</v>
      </c>
      <c r="X1188" s="12">
        <f t="shared" si="2733"/>
        <v>552</v>
      </c>
      <c r="Y1188" s="12">
        <f t="shared" si="2734"/>
        <v>552</v>
      </c>
      <c r="Z1188" s="12">
        <f t="shared" ref="Z1188:AB1190" si="2764">Z1189</f>
        <v>0</v>
      </c>
      <c r="AA1188" s="12">
        <f t="shared" si="2764"/>
        <v>0</v>
      </c>
      <c r="AB1188" s="12">
        <f t="shared" si="2764"/>
        <v>0</v>
      </c>
      <c r="AC1188" s="12">
        <f t="shared" si="2696"/>
        <v>552</v>
      </c>
      <c r="AD1188" s="12">
        <f t="shared" si="2697"/>
        <v>552</v>
      </c>
      <c r="AE1188" s="12">
        <f t="shared" si="2698"/>
        <v>552</v>
      </c>
      <c r="AF1188" s="12">
        <f t="shared" ref="AF1188:AG1190" si="2765">AF1189</f>
        <v>0</v>
      </c>
      <c r="AG1188" s="12">
        <f t="shared" si="2765"/>
        <v>0</v>
      </c>
      <c r="AH1188" s="12">
        <f t="shared" si="2681"/>
        <v>552</v>
      </c>
      <c r="AI1188" s="12">
        <f t="shared" si="2682"/>
        <v>552</v>
      </c>
      <c r="AJ1188" s="12">
        <f t="shared" si="2683"/>
        <v>552</v>
      </c>
      <c r="AK1188" s="12">
        <f t="shared" ref="AK1188:AQ1190" si="2766">AK1189</f>
        <v>0</v>
      </c>
      <c r="AL1188" s="12">
        <f t="shared" si="2766"/>
        <v>0</v>
      </c>
      <c r="AM1188" s="12">
        <f t="shared" si="2766"/>
        <v>0</v>
      </c>
      <c r="AN1188" s="12">
        <f t="shared" si="2738"/>
        <v>552</v>
      </c>
      <c r="AO1188" s="12">
        <f t="shared" si="2739"/>
        <v>552</v>
      </c>
      <c r="AP1188" s="12">
        <f t="shared" si="2740"/>
        <v>552</v>
      </c>
      <c r="AQ1188" s="12">
        <f t="shared" si="2766"/>
        <v>0</v>
      </c>
      <c r="AR1188" s="1"/>
    </row>
    <row r="1189" spans="1:44" ht="47.25" customHeight="1" x14ac:dyDescent="0.25">
      <c r="A1189" s="9" t="s">
        <v>744</v>
      </c>
      <c r="B1189" s="11">
        <v>600</v>
      </c>
      <c r="C1189" s="9"/>
      <c r="D1189" s="9"/>
      <c r="E1189" s="13" t="s">
        <v>436</v>
      </c>
      <c r="F1189" s="12">
        <f t="shared" si="2761"/>
        <v>552</v>
      </c>
      <c r="G1189" s="12">
        <f t="shared" si="2761"/>
        <v>552</v>
      </c>
      <c r="H1189" s="12">
        <f t="shared" si="2761"/>
        <v>552</v>
      </c>
      <c r="I1189" s="12">
        <f t="shared" si="2761"/>
        <v>0</v>
      </c>
      <c r="J1189" s="12">
        <f t="shared" si="2761"/>
        <v>0</v>
      </c>
      <c r="K1189" s="12">
        <f t="shared" si="2761"/>
        <v>0</v>
      </c>
      <c r="L1189" s="12">
        <f t="shared" si="2589"/>
        <v>552</v>
      </c>
      <c r="M1189" s="12">
        <f t="shared" si="2590"/>
        <v>552</v>
      </c>
      <c r="N1189" s="12">
        <f t="shared" si="2591"/>
        <v>552</v>
      </c>
      <c r="O1189" s="12">
        <f t="shared" si="2762"/>
        <v>0</v>
      </c>
      <c r="P1189" s="12">
        <f t="shared" si="2762"/>
        <v>0</v>
      </c>
      <c r="Q1189" s="12">
        <f t="shared" si="2762"/>
        <v>0</v>
      </c>
      <c r="R1189" s="12">
        <f t="shared" si="2744"/>
        <v>552</v>
      </c>
      <c r="S1189" s="12">
        <f t="shared" si="2745"/>
        <v>552</v>
      </c>
      <c r="T1189" s="12">
        <f t="shared" si="2746"/>
        <v>552</v>
      </c>
      <c r="U1189" s="12">
        <f t="shared" si="2763"/>
        <v>0</v>
      </c>
      <c r="V1189" s="12">
        <f t="shared" si="2763"/>
        <v>0</v>
      </c>
      <c r="W1189" s="12">
        <f t="shared" si="2732"/>
        <v>552</v>
      </c>
      <c r="X1189" s="12">
        <f t="shared" si="2733"/>
        <v>552</v>
      </c>
      <c r="Y1189" s="12">
        <f t="shared" si="2734"/>
        <v>552</v>
      </c>
      <c r="Z1189" s="12">
        <f t="shared" si="2764"/>
        <v>0</v>
      </c>
      <c r="AA1189" s="12">
        <f t="shared" si="2764"/>
        <v>0</v>
      </c>
      <c r="AB1189" s="12">
        <f t="shared" si="2764"/>
        <v>0</v>
      </c>
      <c r="AC1189" s="12">
        <f t="shared" si="2696"/>
        <v>552</v>
      </c>
      <c r="AD1189" s="12">
        <f t="shared" si="2697"/>
        <v>552</v>
      </c>
      <c r="AE1189" s="12">
        <f t="shared" si="2698"/>
        <v>552</v>
      </c>
      <c r="AF1189" s="12">
        <f t="shared" si="2765"/>
        <v>0</v>
      </c>
      <c r="AG1189" s="12">
        <f t="shared" si="2765"/>
        <v>0</v>
      </c>
      <c r="AH1189" s="12">
        <f t="shared" si="2681"/>
        <v>552</v>
      </c>
      <c r="AI1189" s="12">
        <f t="shared" si="2682"/>
        <v>552</v>
      </c>
      <c r="AJ1189" s="12">
        <f t="shared" si="2683"/>
        <v>552</v>
      </c>
      <c r="AK1189" s="12">
        <f t="shared" si="2766"/>
        <v>0</v>
      </c>
      <c r="AL1189" s="12">
        <f t="shared" si="2766"/>
        <v>0</v>
      </c>
      <c r="AM1189" s="12">
        <f t="shared" si="2766"/>
        <v>0</v>
      </c>
      <c r="AN1189" s="12">
        <f t="shared" si="2738"/>
        <v>552</v>
      </c>
      <c r="AO1189" s="12">
        <f t="shared" si="2739"/>
        <v>552</v>
      </c>
      <c r="AP1189" s="12">
        <f t="shared" si="2740"/>
        <v>552</v>
      </c>
      <c r="AQ1189" s="12">
        <f t="shared" si="2766"/>
        <v>0</v>
      </c>
      <c r="AR1189" s="1"/>
    </row>
    <row r="1190" spans="1:44" ht="47.25" customHeight="1" x14ac:dyDescent="0.25">
      <c r="A1190" s="9" t="s">
        <v>744</v>
      </c>
      <c r="B1190" s="11">
        <v>630</v>
      </c>
      <c r="C1190" s="9"/>
      <c r="D1190" s="9"/>
      <c r="E1190" s="13" t="s">
        <v>439</v>
      </c>
      <c r="F1190" s="12">
        <f t="shared" si="2761"/>
        <v>552</v>
      </c>
      <c r="G1190" s="12">
        <f t="shared" si="2761"/>
        <v>552</v>
      </c>
      <c r="H1190" s="12">
        <f t="shared" si="2761"/>
        <v>552</v>
      </c>
      <c r="I1190" s="12">
        <f t="shared" si="2761"/>
        <v>0</v>
      </c>
      <c r="J1190" s="12">
        <f t="shared" si="2761"/>
        <v>0</v>
      </c>
      <c r="K1190" s="12">
        <f t="shared" si="2761"/>
        <v>0</v>
      </c>
      <c r="L1190" s="12">
        <f t="shared" si="2589"/>
        <v>552</v>
      </c>
      <c r="M1190" s="12">
        <f t="shared" si="2590"/>
        <v>552</v>
      </c>
      <c r="N1190" s="12">
        <f t="shared" si="2591"/>
        <v>552</v>
      </c>
      <c r="O1190" s="12">
        <f t="shared" si="2762"/>
        <v>0</v>
      </c>
      <c r="P1190" s="12">
        <f t="shared" si="2762"/>
        <v>0</v>
      </c>
      <c r="Q1190" s="12">
        <f t="shared" si="2762"/>
        <v>0</v>
      </c>
      <c r="R1190" s="12">
        <f t="shared" si="2744"/>
        <v>552</v>
      </c>
      <c r="S1190" s="12">
        <f t="shared" si="2745"/>
        <v>552</v>
      </c>
      <c r="T1190" s="12">
        <f t="shared" si="2746"/>
        <v>552</v>
      </c>
      <c r="U1190" s="12">
        <f t="shared" si="2763"/>
        <v>0</v>
      </c>
      <c r="V1190" s="12">
        <f t="shared" si="2763"/>
        <v>0</v>
      </c>
      <c r="W1190" s="12">
        <f t="shared" si="2732"/>
        <v>552</v>
      </c>
      <c r="X1190" s="12">
        <f t="shared" si="2733"/>
        <v>552</v>
      </c>
      <c r="Y1190" s="12">
        <f t="shared" si="2734"/>
        <v>552</v>
      </c>
      <c r="Z1190" s="12">
        <f t="shared" si="2764"/>
        <v>0</v>
      </c>
      <c r="AA1190" s="12">
        <f t="shared" si="2764"/>
        <v>0</v>
      </c>
      <c r="AB1190" s="12">
        <f t="shared" si="2764"/>
        <v>0</v>
      </c>
      <c r="AC1190" s="12">
        <f t="shared" si="2696"/>
        <v>552</v>
      </c>
      <c r="AD1190" s="12">
        <f t="shared" si="2697"/>
        <v>552</v>
      </c>
      <c r="AE1190" s="12">
        <f t="shared" si="2698"/>
        <v>552</v>
      </c>
      <c r="AF1190" s="12">
        <f t="shared" si="2765"/>
        <v>0</v>
      </c>
      <c r="AG1190" s="12">
        <f t="shared" si="2765"/>
        <v>0</v>
      </c>
      <c r="AH1190" s="12">
        <f t="shared" si="2681"/>
        <v>552</v>
      </c>
      <c r="AI1190" s="12">
        <f t="shared" si="2682"/>
        <v>552</v>
      </c>
      <c r="AJ1190" s="12">
        <f t="shared" si="2683"/>
        <v>552</v>
      </c>
      <c r="AK1190" s="12">
        <f t="shared" si="2766"/>
        <v>0</v>
      </c>
      <c r="AL1190" s="12">
        <f t="shared" si="2766"/>
        <v>0</v>
      </c>
      <c r="AM1190" s="12">
        <f t="shared" si="2766"/>
        <v>0</v>
      </c>
      <c r="AN1190" s="12">
        <f t="shared" si="2738"/>
        <v>552</v>
      </c>
      <c r="AO1190" s="12">
        <f t="shared" si="2739"/>
        <v>552</v>
      </c>
      <c r="AP1190" s="12">
        <f t="shared" si="2740"/>
        <v>552</v>
      </c>
      <c r="AQ1190" s="12">
        <f t="shared" si="2766"/>
        <v>0</v>
      </c>
      <c r="AR1190" s="1"/>
    </row>
    <row r="1191" spans="1:44" ht="15.75" customHeight="1" x14ac:dyDescent="0.25">
      <c r="A1191" s="9" t="s">
        <v>744</v>
      </c>
      <c r="B1191" s="11">
        <v>630</v>
      </c>
      <c r="C1191" s="9" t="s">
        <v>185</v>
      </c>
      <c r="D1191" s="9" t="s">
        <v>197</v>
      </c>
      <c r="E1191" s="13" t="s">
        <v>657</v>
      </c>
      <c r="F1191" s="12">
        <v>552</v>
      </c>
      <c r="G1191" s="12">
        <v>552</v>
      </c>
      <c r="H1191" s="12">
        <v>552</v>
      </c>
      <c r="I1191" s="12"/>
      <c r="J1191" s="12"/>
      <c r="K1191" s="12"/>
      <c r="L1191" s="12">
        <f t="shared" ref="L1191:L1281" si="2767">F1191+I1191</f>
        <v>552</v>
      </c>
      <c r="M1191" s="12">
        <f t="shared" ref="M1191:M1281" si="2768">G1191+J1191</f>
        <v>552</v>
      </c>
      <c r="N1191" s="12">
        <f t="shared" ref="N1191:N1281" si="2769">H1191+K1191</f>
        <v>552</v>
      </c>
      <c r="O1191" s="12"/>
      <c r="P1191" s="12"/>
      <c r="Q1191" s="12"/>
      <c r="R1191" s="12">
        <f t="shared" si="2744"/>
        <v>552</v>
      </c>
      <c r="S1191" s="12">
        <f t="shared" si="2745"/>
        <v>552</v>
      </c>
      <c r="T1191" s="12">
        <f t="shared" si="2746"/>
        <v>552</v>
      </c>
      <c r="U1191" s="12"/>
      <c r="V1191" s="12"/>
      <c r="W1191" s="12">
        <f t="shared" si="2732"/>
        <v>552</v>
      </c>
      <c r="X1191" s="12">
        <f t="shared" si="2733"/>
        <v>552</v>
      </c>
      <c r="Y1191" s="12">
        <f t="shared" si="2734"/>
        <v>552</v>
      </c>
      <c r="Z1191" s="12"/>
      <c r="AA1191" s="12"/>
      <c r="AB1191" s="12"/>
      <c r="AC1191" s="12">
        <f t="shared" si="2696"/>
        <v>552</v>
      </c>
      <c r="AD1191" s="12">
        <f t="shared" si="2697"/>
        <v>552</v>
      </c>
      <c r="AE1191" s="12">
        <f t="shared" si="2698"/>
        <v>552</v>
      </c>
      <c r="AF1191" s="12"/>
      <c r="AG1191" s="12"/>
      <c r="AH1191" s="12">
        <f t="shared" si="2681"/>
        <v>552</v>
      </c>
      <c r="AI1191" s="12">
        <f t="shared" si="2682"/>
        <v>552</v>
      </c>
      <c r="AJ1191" s="12">
        <f t="shared" si="2683"/>
        <v>552</v>
      </c>
      <c r="AK1191" s="12"/>
      <c r="AL1191" s="12"/>
      <c r="AM1191" s="12"/>
      <c r="AN1191" s="12">
        <f t="shared" si="2738"/>
        <v>552</v>
      </c>
      <c r="AO1191" s="12">
        <f t="shared" si="2739"/>
        <v>552</v>
      </c>
      <c r="AP1191" s="12">
        <f t="shared" si="2740"/>
        <v>552</v>
      </c>
      <c r="AQ1191" s="12"/>
      <c r="AR1191" s="1"/>
    </row>
    <row r="1192" spans="1:44" ht="78.75" hidden="1" customHeight="1" x14ac:dyDescent="0.25">
      <c r="A1192" s="9" t="s">
        <v>745</v>
      </c>
      <c r="B1192" s="11"/>
      <c r="C1192" s="9"/>
      <c r="D1192" s="9"/>
      <c r="E1192" s="30" t="s">
        <v>795</v>
      </c>
      <c r="F1192" s="12">
        <f t="shared" ref="F1192:K1194" si="2770">F1193</f>
        <v>0</v>
      </c>
      <c r="G1192" s="12">
        <f t="shared" si="2770"/>
        <v>150</v>
      </c>
      <c r="H1192" s="12">
        <f t="shared" si="2770"/>
        <v>150</v>
      </c>
      <c r="I1192" s="12">
        <f t="shared" si="2770"/>
        <v>0</v>
      </c>
      <c r="J1192" s="12">
        <f t="shared" si="2770"/>
        <v>0</v>
      </c>
      <c r="K1192" s="12">
        <f t="shared" si="2770"/>
        <v>0</v>
      </c>
      <c r="L1192" s="12">
        <f t="shared" si="2767"/>
        <v>0</v>
      </c>
      <c r="M1192" s="12">
        <f t="shared" si="2768"/>
        <v>150</v>
      </c>
      <c r="N1192" s="12">
        <f t="shared" si="2769"/>
        <v>150</v>
      </c>
      <c r="O1192" s="12">
        <f t="shared" ref="O1192:Q1194" si="2771">O1193</f>
        <v>0</v>
      </c>
      <c r="P1192" s="12">
        <f t="shared" si="2771"/>
        <v>0</v>
      </c>
      <c r="Q1192" s="12">
        <f t="shared" si="2771"/>
        <v>0</v>
      </c>
      <c r="R1192" s="12">
        <f t="shared" si="2744"/>
        <v>0</v>
      </c>
      <c r="S1192" s="12">
        <f t="shared" si="2745"/>
        <v>150</v>
      </c>
      <c r="T1192" s="12">
        <f t="shared" si="2746"/>
        <v>150</v>
      </c>
      <c r="U1192" s="12">
        <f t="shared" ref="U1192:V1194" si="2772">U1193</f>
        <v>0</v>
      </c>
      <c r="V1192" s="12">
        <f t="shared" si="2772"/>
        <v>0</v>
      </c>
      <c r="W1192" s="12">
        <f t="shared" si="2732"/>
        <v>0</v>
      </c>
      <c r="X1192" s="12">
        <f t="shared" si="2733"/>
        <v>150</v>
      </c>
      <c r="Y1192" s="12">
        <f t="shared" si="2734"/>
        <v>150</v>
      </c>
      <c r="Z1192" s="12">
        <f t="shared" ref="Z1192:AB1194" si="2773">Z1193</f>
        <v>0</v>
      </c>
      <c r="AA1192" s="12">
        <f t="shared" si="2773"/>
        <v>0</v>
      </c>
      <c r="AB1192" s="12">
        <f t="shared" si="2773"/>
        <v>0</v>
      </c>
      <c r="AC1192" s="12">
        <f t="shared" si="2696"/>
        <v>0</v>
      </c>
      <c r="AD1192" s="12">
        <f t="shared" si="2697"/>
        <v>150</v>
      </c>
      <c r="AE1192" s="12">
        <f t="shared" si="2698"/>
        <v>150</v>
      </c>
      <c r="AF1192" s="12">
        <f t="shared" ref="AF1192:AG1194" si="2774">AF1193</f>
        <v>0</v>
      </c>
      <c r="AG1192" s="12">
        <f t="shared" si="2774"/>
        <v>0</v>
      </c>
      <c r="AH1192" s="12">
        <f t="shared" si="2681"/>
        <v>0</v>
      </c>
      <c r="AI1192" s="12">
        <f t="shared" si="2682"/>
        <v>150</v>
      </c>
      <c r="AJ1192" s="12">
        <f t="shared" si="2683"/>
        <v>150</v>
      </c>
      <c r="AK1192" s="12">
        <f t="shared" ref="AK1192:AQ1194" si="2775">AK1193</f>
        <v>0</v>
      </c>
      <c r="AL1192" s="12">
        <f t="shared" si="2775"/>
        <v>0</v>
      </c>
      <c r="AM1192" s="12">
        <f t="shared" si="2775"/>
        <v>0</v>
      </c>
      <c r="AN1192" s="12">
        <f t="shared" si="2738"/>
        <v>0</v>
      </c>
      <c r="AO1192" s="12">
        <f t="shared" si="2739"/>
        <v>150</v>
      </c>
      <c r="AP1192" s="12">
        <f t="shared" si="2740"/>
        <v>150</v>
      </c>
      <c r="AQ1192" s="12">
        <f t="shared" si="2775"/>
        <v>0</v>
      </c>
      <c r="AR1192" s="52">
        <v>0</v>
      </c>
    </row>
    <row r="1193" spans="1:44" ht="31.5" hidden="1" customHeight="1" x14ac:dyDescent="0.25">
      <c r="A1193" s="9" t="s">
        <v>745</v>
      </c>
      <c r="B1193" s="11">
        <v>300</v>
      </c>
      <c r="C1193" s="9"/>
      <c r="D1193" s="9"/>
      <c r="E1193" s="13" t="s">
        <v>428</v>
      </c>
      <c r="F1193" s="12">
        <f t="shared" si="2770"/>
        <v>0</v>
      </c>
      <c r="G1193" s="12">
        <f t="shared" si="2770"/>
        <v>150</v>
      </c>
      <c r="H1193" s="12">
        <f t="shared" si="2770"/>
        <v>150</v>
      </c>
      <c r="I1193" s="12">
        <f t="shared" si="2770"/>
        <v>0</v>
      </c>
      <c r="J1193" s="12">
        <f t="shared" si="2770"/>
        <v>0</v>
      </c>
      <c r="K1193" s="12">
        <f t="shared" si="2770"/>
        <v>0</v>
      </c>
      <c r="L1193" s="12">
        <f t="shared" si="2767"/>
        <v>0</v>
      </c>
      <c r="M1193" s="12">
        <f t="shared" si="2768"/>
        <v>150</v>
      </c>
      <c r="N1193" s="12">
        <f t="shared" si="2769"/>
        <v>150</v>
      </c>
      <c r="O1193" s="12">
        <f t="shared" si="2771"/>
        <v>0</v>
      </c>
      <c r="P1193" s="12">
        <f t="shared" si="2771"/>
        <v>0</v>
      </c>
      <c r="Q1193" s="12">
        <f t="shared" si="2771"/>
        <v>0</v>
      </c>
      <c r="R1193" s="12">
        <f t="shared" si="2744"/>
        <v>0</v>
      </c>
      <c r="S1193" s="12">
        <f t="shared" si="2745"/>
        <v>150</v>
      </c>
      <c r="T1193" s="12">
        <f t="shared" si="2746"/>
        <v>150</v>
      </c>
      <c r="U1193" s="12">
        <f t="shared" si="2772"/>
        <v>0</v>
      </c>
      <c r="V1193" s="12">
        <f t="shared" si="2772"/>
        <v>0</v>
      </c>
      <c r="W1193" s="12">
        <f t="shared" si="2732"/>
        <v>0</v>
      </c>
      <c r="X1193" s="12">
        <f t="shared" si="2733"/>
        <v>150</v>
      </c>
      <c r="Y1193" s="12">
        <f t="shared" si="2734"/>
        <v>150</v>
      </c>
      <c r="Z1193" s="12">
        <f t="shared" si="2773"/>
        <v>0</v>
      </c>
      <c r="AA1193" s="12">
        <f t="shared" si="2773"/>
        <v>0</v>
      </c>
      <c r="AB1193" s="12">
        <f t="shared" si="2773"/>
        <v>0</v>
      </c>
      <c r="AC1193" s="12">
        <f t="shared" si="2696"/>
        <v>0</v>
      </c>
      <c r="AD1193" s="12">
        <f t="shared" si="2697"/>
        <v>150</v>
      </c>
      <c r="AE1193" s="12">
        <f t="shared" si="2698"/>
        <v>150</v>
      </c>
      <c r="AF1193" s="12">
        <f t="shared" si="2774"/>
        <v>0</v>
      </c>
      <c r="AG1193" s="12">
        <f t="shared" si="2774"/>
        <v>0</v>
      </c>
      <c r="AH1193" s="12">
        <f t="shared" si="2681"/>
        <v>0</v>
      </c>
      <c r="AI1193" s="12">
        <f t="shared" si="2682"/>
        <v>150</v>
      </c>
      <c r="AJ1193" s="12">
        <f t="shared" si="2683"/>
        <v>150</v>
      </c>
      <c r="AK1193" s="12">
        <f t="shared" si="2775"/>
        <v>0</v>
      </c>
      <c r="AL1193" s="12">
        <f t="shared" si="2775"/>
        <v>0</v>
      </c>
      <c r="AM1193" s="12">
        <f t="shared" si="2775"/>
        <v>0</v>
      </c>
      <c r="AN1193" s="12">
        <f t="shared" si="2738"/>
        <v>0</v>
      </c>
      <c r="AO1193" s="12">
        <f t="shared" si="2739"/>
        <v>150</v>
      </c>
      <c r="AP1193" s="12">
        <f t="shared" si="2740"/>
        <v>150</v>
      </c>
      <c r="AQ1193" s="12">
        <f t="shared" si="2775"/>
        <v>0</v>
      </c>
      <c r="AR1193" s="52">
        <v>0</v>
      </c>
    </row>
    <row r="1194" spans="1:44" ht="31.5" hidden="1" customHeight="1" x14ac:dyDescent="0.25">
      <c r="A1194" s="9" t="s">
        <v>745</v>
      </c>
      <c r="B1194" s="11">
        <v>320</v>
      </c>
      <c r="C1194" s="9"/>
      <c r="D1194" s="9"/>
      <c r="E1194" s="13" t="s">
        <v>429</v>
      </c>
      <c r="F1194" s="12">
        <f t="shared" si="2770"/>
        <v>0</v>
      </c>
      <c r="G1194" s="12">
        <f t="shared" si="2770"/>
        <v>150</v>
      </c>
      <c r="H1194" s="12">
        <f t="shared" si="2770"/>
        <v>150</v>
      </c>
      <c r="I1194" s="12">
        <f t="shared" si="2770"/>
        <v>0</v>
      </c>
      <c r="J1194" s="12">
        <f t="shared" si="2770"/>
        <v>0</v>
      </c>
      <c r="K1194" s="12">
        <f t="shared" si="2770"/>
        <v>0</v>
      </c>
      <c r="L1194" s="12">
        <f t="shared" si="2767"/>
        <v>0</v>
      </c>
      <c r="M1194" s="12">
        <f t="shared" si="2768"/>
        <v>150</v>
      </c>
      <c r="N1194" s="12">
        <f t="shared" si="2769"/>
        <v>150</v>
      </c>
      <c r="O1194" s="12">
        <f t="shared" si="2771"/>
        <v>0</v>
      </c>
      <c r="P1194" s="12">
        <f t="shared" si="2771"/>
        <v>0</v>
      </c>
      <c r="Q1194" s="12">
        <f t="shared" si="2771"/>
        <v>0</v>
      </c>
      <c r="R1194" s="12">
        <f t="shared" si="2744"/>
        <v>0</v>
      </c>
      <c r="S1194" s="12">
        <f t="shared" si="2745"/>
        <v>150</v>
      </c>
      <c r="T1194" s="12">
        <f t="shared" si="2746"/>
        <v>150</v>
      </c>
      <c r="U1194" s="12">
        <f t="shared" si="2772"/>
        <v>0</v>
      </c>
      <c r="V1194" s="12">
        <f t="shared" si="2772"/>
        <v>0</v>
      </c>
      <c r="W1194" s="12">
        <f t="shared" si="2732"/>
        <v>0</v>
      </c>
      <c r="X1194" s="12">
        <f t="shared" si="2733"/>
        <v>150</v>
      </c>
      <c r="Y1194" s="12">
        <f t="shared" si="2734"/>
        <v>150</v>
      </c>
      <c r="Z1194" s="12">
        <f t="shared" si="2773"/>
        <v>0</v>
      </c>
      <c r="AA1194" s="12">
        <f t="shared" si="2773"/>
        <v>0</v>
      </c>
      <c r="AB1194" s="12">
        <f t="shared" si="2773"/>
        <v>0</v>
      </c>
      <c r="AC1194" s="12">
        <f t="shared" si="2696"/>
        <v>0</v>
      </c>
      <c r="AD1194" s="12">
        <f t="shared" si="2697"/>
        <v>150</v>
      </c>
      <c r="AE1194" s="12">
        <f t="shared" si="2698"/>
        <v>150</v>
      </c>
      <c r="AF1194" s="12">
        <f t="shared" si="2774"/>
        <v>0</v>
      </c>
      <c r="AG1194" s="12">
        <f t="shared" si="2774"/>
        <v>0</v>
      </c>
      <c r="AH1194" s="12">
        <f t="shared" si="2681"/>
        <v>0</v>
      </c>
      <c r="AI1194" s="12">
        <f t="shared" si="2682"/>
        <v>150</v>
      </c>
      <c r="AJ1194" s="12">
        <f t="shared" si="2683"/>
        <v>150</v>
      </c>
      <c r="AK1194" s="12">
        <f t="shared" si="2775"/>
        <v>0</v>
      </c>
      <c r="AL1194" s="12">
        <f t="shared" si="2775"/>
        <v>0</v>
      </c>
      <c r="AM1194" s="12">
        <f t="shared" si="2775"/>
        <v>0</v>
      </c>
      <c r="AN1194" s="12">
        <f t="shared" si="2738"/>
        <v>0</v>
      </c>
      <c r="AO1194" s="12">
        <f t="shared" si="2739"/>
        <v>150</v>
      </c>
      <c r="AP1194" s="12">
        <f t="shared" si="2740"/>
        <v>150</v>
      </c>
      <c r="AQ1194" s="12">
        <f t="shared" si="2775"/>
        <v>0</v>
      </c>
      <c r="AR1194" s="52">
        <v>0</v>
      </c>
    </row>
    <row r="1195" spans="1:44" ht="15.75" hidden="1" customHeight="1" x14ac:dyDescent="0.25">
      <c r="A1195" s="9" t="s">
        <v>745</v>
      </c>
      <c r="B1195" s="11">
        <v>320</v>
      </c>
      <c r="C1195" s="9" t="s">
        <v>185</v>
      </c>
      <c r="D1195" s="9" t="s">
        <v>197</v>
      </c>
      <c r="E1195" s="13" t="s">
        <v>657</v>
      </c>
      <c r="F1195" s="12"/>
      <c r="G1195" s="12">
        <v>150</v>
      </c>
      <c r="H1195" s="12">
        <v>150</v>
      </c>
      <c r="I1195" s="12"/>
      <c r="J1195" s="12"/>
      <c r="K1195" s="12"/>
      <c r="L1195" s="12">
        <f t="shared" si="2767"/>
        <v>0</v>
      </c>
      <c r="M1195" s="12">
        <f t="shared" si="2768"/>
        <v>150</v>
      </c>
      <c r="N1195" s="12">
        <f t="shared" si="2769"/>
        <v>150</v>
      </c>
      <c r="O1195" s="12"/>
      <c r="P1195" s="12"/>
      <c r="Q1195" s="12"/>
      <c r="R1195" s="12">
        <f t="shared" si="2744"/>
        <v>0</v>
      </c>
      <c r="S1195" s="12">
        <f t="shared" si="2745"/>
        <v>150</v>
      </c>
      <c r="T1195" s="12">
        <f t="shared" si="2746"/>
        <v>150</v>
      </c>
      <c r="U1195" s="12"/>
      <c r="V1195" s="12"/>
      <c r="W1195" s="12">
        <f t="shared" si="2732"/>
        <v>0</v>
      </c>
      <c r="X1195" s="12">
        <f t="shared" si="2733"/>
        <v>150</v>
      </c>
      <c r="Y1195" s="12">
        <f t="shared" si="2734"/>
        <v>150</v>
      </c>
      <c r="Z1195" s="12"/>
      <c r="AA1195" s="12"/>
      <c r="AB1195" s="12"/>
      <c r="AC1195" s="12">
        <f t="shared" si="2696"/>
        <v>0</v>
      </c>
      <c r="AD1195" s="12">
        <f t="shared" si="2697"/>
        <v>150</v>
      </c>
      <c r="AE1195" s="12">
        <f t="shared" si="2698"/>
        <v>150</v>
      </c>
      <c r="AF1195" s="12"/>
      <c r="AG1195" s="12"/>
      <c r="AH1195" s="12">
        <f t="shared" si="2681"/>
        <v>0</v>
      </c>
      <c r="AI1195" s="12">
        <f t="shared" si="2682"/>
        <v>150</v>
      </c>
      <c r="AJ1195" s="12">
        <f t="shared" si="2683"/>
        <v>150</v>
      </c>
      <c r="AK1195" s="12"/>
      <c r="AL1195" s="12"/>
      <c r="AM1195" s="12"/>
      <c r="AN1195" s="12">
        <f t="shared" si="2738"/>
        <v>0</v>
      </c>
      <c r="AO1195" s="12">
        <f t="shared" si="2739"/>
        <v>150</v>
      </c>
      <c r="AP1195" s="12">
        <f t="shared" si="2740"/>
        <v>150</v>
      </c>
      <c r="AQ1195" s="12"/>
      <c r="AR1195" s="52">
        <v>0</v>
      </c>
    </row>
    <row r="1196" spans="1:44" s="3" customFormat="1" ht="31.5" customHeight="1" x14ac:dyDescent="0.25">
      <c r="A1196" s="7" t="s">
        <v>291</v>
      </c>
      <c r="B1196" s="6"/>
      <c r="C1196" s="7"/>
      <c r="D1196" s="7"/>
      <c r="E1196" s="14" t="s">
        <v>530</v>
      </c>
      <c r="F1196" s="8">
        <f>F1197+F1247+F1266</f>
        <v>1030450.5</v>
      </c>
      <c r="G1196" s="8">
        <f>G1197+G1247+G1266</f>
        <v>1201637.7999999998</v>
      </c>
      <c r="H1196" s="8">
        <f>H1197+H1247+H1266</f>
        <v>1141949.1000000001</v>
      </c>
      <c r="I1196" s="8">
        <f t="shared" ref="I1196:K1196" si="2776">I1197+I1247+I1266</f>
        <v>-147</v>
      </c>
      <c r="J1196" s="8">
        <f t="shared" si="2776"/>
        <v>-147</v>
      </c>
      <c r="K1196" s="8">
        <f t="shared" si="2776"/>
        <v>-147</v>
      </c>
      <c r="L1196" s="8">
        <f t="shared" si="2767"/>
        <v>1030303.5</v>
      </c>
      <c r="M1196" s="8">
        <f t="shared" si="2768"/>
        <v>1201490.7999999998</v>
      </c>
      <c r="N1196" s="8">
        <f t="shared" si="2769"/>
        <v>1141802.1000000001</v>
      </c>
      <c r="O1196" s="8">
        <f t="shared" ref="O1196:Q1196" si="2777">O1197+O1247+O1266</f>
        <v>91436.998000000007</v>
      </c>
      <c r="P1196" s="8">
        <f t="shared" si="2777"/>
        <v>-40323.9</v>
      </c>
      <c r="Q1196" s="8">
        <f t="shared" si="2777"/>
        <v>0</v>
      </c>
      <c r="R1196" s="12">
        <f t="shared" si="2744"/>
        <v>1121740.4979999999</v>
      </c>
      <c r="S1196" s="12">
        <f t="shared" si="2745"/>
        <v>1161166.8999999999</v>
      </c>
      <c r="T1196" s="12">
        <f t="shared" si="2746"/>
        <v>1141802.1000000001</v>
      </c>
      <c r="U1196" s="8">
        <f t="shared" ref="U1196:V1196" si="2778">U1197+U1247+U1266</f>
        <v>10381.799999999999</v>
      </c>
      <c r="V1196" s="8">
        <f t="shared" si="2778"/>
        <v>-10381.799999999999</v>
      </c>
      <c r="W1196" s="12">
        <f t="shared" si="2732"/>
        <v>1132122.298</v>
      </c>
      <c r="X1196" s="12">
        <f t="shared" si="2733"/>
        <v>1150785.0999999999</v>
      </c>
      <c r="Y1196" s="12">
        <f t="shared" si="2734"/>
        <v>1141802.1000000001</v>
      </c>
      <c r="Z1196" s="8">
        <f t="shared" ref="Z1196:AB1196" si="2779">Z1197+Z1247+Z1266</f>
        <v>49987.665999999997</v>
      </c>
      <c r="AA1196" s="8">
        <f t="shared" si="2779"/>
        <v>0</v>
      </c>
      <c r="AB1196" s="8">
        <f t="shared" si="2779"/>
        <v>0</v>
      </c>
      <c r="AC1196" s="12">
        <f t="shared" si="2696"/>
        <v>1182109.9639999999</v>
      </c>
      <c r="AD1196" s="12">
        <f t="shared" si="2697"/>
        <v>1150785.0999999999</v>
      </c>
      <c r="AE1196" s="12">
        <f t="shared" si="2698"/>
        <v>1141802.1000000001</v>
      </c>
      <c r="AF1196" s="8">
        <f t="shared" ref="AF1196:AG1196" si="2780">AF1197+AF1247+AF1266</f>
        <v>0</v>
      </c>
      <c r="AG1196" s="8">
        <f t="shared" si="2780"/>
        <v>0</v>
      </c>
      <c r="AH1196" s="8">
        <f t="shared" si="2681"/>
        <v>1182109.9639999999</v>
      </c>
      <c r="AI1196" s="8">
        <f t="shared" si="2682"/>
        <v>1150785.0999999999</v>
      </c>
      <c r="AJ1196" s="8">
        <f t="shared" si="2683"/>
        <v>1141802.1000000001</v>
      </c>
      <c r="AK1196" s="8">
        <f>AK1197+AK1247+AK1266</f>
        <v>0</v>
      </c>
      <c r="AL1196" s="8">
        <f>AL1197+AL1247+AL1266</f>
        <v>0</v>
      </c>
      <c r="AM1196" s="8">
        <f>AM1197+AM1247+AM1266</f>
        <v>0</v>
      </c>
      <c r="AN1196" s="8">
        <f t="shared" si="2738"/>
        <v>1182109.9639999999</v>
      </c>
      <c r="AO1196" s="8">
        <f t="shared" si="2739"/>
        <v>1150785.0999999999</v>
      </c>
      <c r="AP1196" s="8">
        <f t="shared" si="2740"/>
        <v>1141802.1000000001</v>
      </c>
      <c r="AQ1196" s="8">
        <f>AQ1197+AQ1247+AQ1266</f>
        <v>0</v>
      </c>
      <c r="AR1196" s="52"/>
    </row>
    <row r="1197" spans="1:44" s="26" customFormat="1" ht="47.25" customHeight="1" x14ac:dyDescent="0.25">
      <c r="A1197" s="27" t="s">
        <v>292</v>
      </c>
      <c r="B1197" s="28"/>
      <c r="C1197" s="27"/>
      <c r="D1197" s="27"/>
      <c r="E1197" s="23" t="s">
        <v>531</v>
      </c>
      <c r="F1197" s="29">
        <f>F1198+F1223+F1235+F1230</f>
        <v>486113.30000000005</v>
      </c>
      <c r="G1197" s="29">
        <f t="shared" ref="G1197:AQ1197" si="2781">G1198+G1223+G1235+G1230</f>
        <v>433462.6</v>
      </c>
      <c r="H1197" s="29">
        <f t="shared" si="2781"/>
        <v>468906.2</v>
      </c>
      <c r="I1197" s="29">
        <f t="shared" ref="I1197:K1197" si="2782">I1198+I1223+I1235+I1230</f>
        <v>-147</v>
      </c>
      <c r="J1197" s="29">
        <f t="shared" si="2782"/>
        <v>-147</v>
      </c>
      <c r="K1197" s="29">
        <f t="shared" si="2782"/>
        <v>-147</v>
      </c>
      <c r="L1197" s="29">
        <f t="shared" si="2767"/>
        <v>485966.30000000005</v>
      </c>
      <c r="M1197" s="29">
        <f t="shared" si="2768"/>
        <v>433315.6</v>
      </c>
      <c r="N1197" s="29">
        <f t="shared" si="2769"/>
        <v>468759.2</v>
      </c>
      <c r="O1197" s="29">
        <f t="shared" ref="O1197:Q1197" si="2783">O1198+O1223+O1235+O1230</f>
        <v>91436.998000000007</v>
      </c>
      <c r="P1197" s="29">
        <f t="shared" si="2783"/>
        <v>0</v>
      </c>
      <c r="Q1197" s="29">
        <f t="shared" si="2783"/>
        <v>0</v>
      </c>
      <c r="R1197" s="12">
        <f t="shared" si="2744"/>
        <v>577403.29800000007</v>
      </c>
      <c r="S1197" s="12">
        <f t="shared" si="2745"/>
        <v>433315.6</v>
      </c>
      <c r="T1197" s="12">
        <f t="shared" si="2746"/>
        <v>468759.2</v>
      </c>
      <c r="U1197" s="29">
        <f t="shared" ref="U1197:V1197" si="2784">U1198+U1223+U1235+U1230</f>
        <v>10381.799999999999</v>
      </c>
      <c r="V1197" s="29">
        <f t="shared" si="2784"/>
        <v>-10381.799999999999</v>
      </c>
      <c r="W1197" s="12">
        <f t="shared" si="2732"/>
        <v>587785.09800000011</v>
      </c>
      <c r="X1197" s="12">
        <f t="shared" si="2733"/>
        <v>422933.8</v>
      </c>
      <c r="Y1197" s="12">
        <f t="shared" si="2734"/>
        <v>468759.2</v>
      </c>
      <c r="Z1197" s="29">
        <f t="shared" ref="Z1197:AB1197" si="2785">Z1198+Z1223+Z1235+Z1230</f>
        <v>49987.665999999997</v>
      </c>
      <c r="AA1197" s="29">
        <f t="shared" si="2785"/>
        <v>0</v>
      </c>
      <c r="AB1197" s="29">
        <f t="shared" si="2785"/>
        <v>0</v>
      </c>
      <c r="AC1197" s="12">
        <f t="shared" si="2696"/>
        <v>637772.76400000008</v>
      </c>
      <c r="AD1197" s="12">
        <f t="shared" si="2697"/>
        <v>422933.8</v>
      </c>
      <c r="AE1197" s="12">
        <f t="shared" si="2698"/>
        <v>468759.2</v>
      </c>
      <c r="AF1197" s="29">
        <f t="shared" ref="AF1197:AG1197" si="2786">AF1198+AF1223+AF1235+AF1230</f>
        <v>0</v>
      </c>
      <c r="AG1197" s="29">
        <f t="shared" si="2786"/>
        <v>0</v>
      </c>
      <c r="AH1197" s="29">
        <f t="shared" si="2681"/>
        <v>637772.76400000008</v>
      </c>
      <c r="AI1197" s="29">
        <f t="shared" si="2682"/>
        <v>422933.8</v>
      </c>
      <c r="AJ1197" s="29">
        <f t="shared" si="2683"/>
        <v>468759.2</v>
      </c>
      <c r="AK1197" s="29">
        <f t="shared" ref="AK1197:AM1197" si="2787">AK1198+AK1223+AK1235+AK1230</f>
        <v>0</v>
      </c>
      <c r="AL1197" s="29">
        <f t="shared" si="2787"/>
        <v>0</v>
      </c>
      <c r="AM1197" s="29">
        <f t="shared" si="2787"/>
        <v>0</v>
      </c>
      <c r="AN1197" s="29">
        <f t="shared" si="2738"/>
        <v>637772.76400000008</v>
      </c>
      <c r="AO1197" s="29">
        <f t="shared" si="2739"/>
        <v>422933.8</v>
      </c>
      <c r="AP1197" s="29">
        <f t="shared" si="2740"/>
        <v>468759.2</v>
      </c>
      <c r="AQ1197" s="29">
        <f t="shared" si="2781"/>
        <v>0</v>
      </c>
      <c r="AR1197" s="25"/>
    </row>
    <row r="1198" spans="1:44" ht="47.25" customHeight="1" x14ac:dyDescent="0.25">
      <c r="A1198" s="9" t="s">
        <v>293</v>
      </c>
      <c r="B1198" s="11"/>
      <c r="C1198" s="9"/>
      <c r="D1198" s="9"/>
      <c r="E1198" s="13" t="s">
        <v>532</v>
      </c>
      <c r="F1198" s="12">
        <f>F1203+F1207</f>
        <v>381819.10000000003</v>
      </c>
      <c r="G1198" s="12">
        <f t="shared" ref="G1198:H1198" si="2788">G1203+G1207</f>
        <v>93768.4</v>
      </c>
      <c r="H1198" s="12">
        <f t="shared" si="2788"/>
        <v>464612</v>
      </c>
      <c r="I1198" s="12">
        <f t="shared" ref="I1198:K1198" si="2789">I1203+I1207</f>
        <v>7504.9</v>
      </c>
      <c r="J1198" s="12">
        <f t="shared" si="2789"/>
        <v>0</v>
      </c>
      <c r="K1198" s="12">
        <f t="shared" si="2789"/>
        <v>0</v>
      </c>
      <c r="L1198" s="12">
        <f t="shared" si="2767"/>
        <v>389324.00000000006</v>
      </c>
      <c r="M1198" s="12">
        <f t="shared" si="2768"/>
        <v>93768.4</v>
      </c>
      <c r="N1198" s="12">
        <f t="shared" si="2769"/>
        <v>464612</v>
      </c>
      <c r="O1198" s="12">
        <f>O1203+O1207+O1199+O1215</f>
        <v>79446.998000000007</v>
      </c>
      <c r="P1198" s="12">
        <f>P1203+P1207+P1199+P1215</f>
        <v>0</v>
      </c>
      <c r="Q1198" s="12">
        <f>Q1203+Q1207+Q1199+Q1215</f>
        <v>0</v>
      </c>
      <c r="R1198" s="12">
        <f t="shared" si="2744"/>
        <v>468770.99800000008</v>
      </c>
      <c r="S1198" s="12">
        <f t="shared" si="2745"/>
        <v>93768.4</v>
      </c>
      <c r="T1198" s="12">
        <f t="shared" si="2746"/>
        <v>464612</v>
      </c>
      <c r="U1198" s="12">
        <f t="shared" ref="U1198:V1198" si="2790">U1203+U1207+U1199+U1215</f>
        <v>10381.799999999999</v>
      </c>
      <c r="V1198" s="12">
        <f t="shared" si="2790"/>
        <v>-10381.799999999999</v>
      </c>
      <c r="W1198" s="12">
        <f t="shared" si="2732"/>
        <v>479152.79800000007</v>
      </c>
      <c r="X1198" s="12">
        <f t="shared" si="2733"/>
        <v>83386.599999999991</v>
      </c>
      <c r="Y1198" s="12">
        <f t="shared" si="2734"/>
        <v>464612</v>
      </c>
      <c r="Z1198" s="12">
        <f>Z1203+Z1207+Z1199+Z1215+Z1219+Z1211</f>
        <v>50000</v>
      </c>
      <c r="AA1198" s="12">
        <f t="shared" ref="AA1198:AQ1198" si="2791">AA1203+AA1207+AA1199+AA1215+AA1219+AA1211</f>
        <v>0</v>
      </c>
      <c r="AB1198" s="12">
        <f t="shared" si="2791"/>
        <v>0</v>
      </c>
      <c r="AC1198" s="12">
        <f t="shared" si="2696"/>
        <v>529152.79800000007</v>
      </c>
      <c r="AD1198" s="12">
        <f t="shared" si="2697"/>
        <v>83386.599999999991</v>
      </c>
      <c r="AE1198" s="12">
        <f t="shared" si="2698"/>
        <v>464612</v>
      </c>
      <c r="AF1198" s="12">
        <f t="shared" ref="AF1198:AG1198" si="2792">AF1203+AF1207+AF1199+AF1215+AF1219+AF1211</f>
        <v>0</v>
      </c>
      <c r="AG1198" s="12">
        <f t="shared" si="2792"/>
        <v>0</v>
      </c>
      <c r="AH1198" s="12">
        <f t="shared" si="2681"/>
        <v>529152.79800000007</v>
      </c>
      <c r="AI1198" s="12">
        <f t="shared" si="2682"/>
        <v>83386.599999999991</v>
      </c>
      <c r="AJ1198" s="12">
        <f t="shared" si="2683"/>
        <v>464612</v>
      </c>
      <c r="AK1198" s="12">
        <f t="shared" ref="AK1198:AM1198" si="2793">AK1203+AK1207+AK1199+AK1215+AK1219+AK1211</f>
        <v>0</v>
      </c>
      <c r="AL1198" s="12">
        <f t="shared" si="2793"/>
        <v>0</v>
      </c>
      <c r="AM1198" s="12">
        <f t="shared" si="2793"/>
        <v>0</v>
      </c>
      <c r="AN1198" s="12">
        <f t="shared" si="2738"/>
        <v>529152.79800000007</v>
      </c>
      <c r="AO1198" s="12">
        <f t="shared" si="2739"/>
        <v>83386.599999999991</v>
      </c>
      <c r="AP1198" s="12">
        <f t="shared" si="2740"/>
        <v>464612</v>
      </c>
      <c r="AQ1198" s="12">
        <f t="shared" si="2791"/>
        <v>0</v>
      </c>
      <c r="AR1198" s="1"/>
    </row>
    <row r="1199" spans="1:44" ht="47.25" x14ac:dyDescent="0.25">
      <c r="A1199" s="9" t="s">
        <v>1296</v>
      </c>
      <c r="B1199" s="11"/>
      <c r="C1199" s="9"/>
      <c r="D1199" s="9"/>
      <c r="E1199" s="30" t="s">
        <v>1308</v>
      </c>
      <c r="F1199" s="12"/>
      <c r="G1199" s="12"/>
      <c r="H1199" s="12"/>
      <c r="I1199" s="12"/>
      <c r="J1199" s="12"/>
      <c r="K1199" s="12"/>
      <c r="L1199" s="12">
        <f>L1200</f>
        <v>0</v>
      </c>
      <c r="M1199" s="12">
        <f t="shared" ref="M1199:AQ1201" si="2794">M1200</f>
        <v>0</v>
      </c>
      <c r="N1199" s="12">
        <f t="shared" si="2794"/>
        <v>0</v>
      </c>
      <c r="O1199" s="12">
        <f t="shared" si="2794"/>
        <v>3315.6</v>
      </c>
      <c r="P1199" s="12">
        <f t="shared" si="2794"/>
        <v>0</v>
      </c>
      <c r="Q1199" s="12">
        <f t="shared" si="2794"/>
        <v>0</v>
      </c>
      <c r="R1199" s="12">
        <f t="shared" si="2744"/>
        <v>3315.6</v>
      </c>
      <c r="S1199" s="12">
        <f t="shared" si="2745"/>
        <v>0</v>
      </c>
      <c r="T1199" s="12">
        <f t="shared" si="2746"/>
        <v>0</v>
      </c>
      <c r="U1199" s="12">
        <f t="shared" si="2794"/>
        <v>0</v>
      </c>
      <c r="V1199" s="12">
        <f t="shared" si="2794"/>
        <v>0</v>
      </c>
      <c r="W1199" s="12">
        <f t="shared" si="2732"/>
        <v>3315.6</v>
      </c>
      <c r="X1199" s="12">
        <f t="shared" si="2733"/>
        <v>0</v>
      </c>
      <c r="Y1199" s="12">
        <f t="shared" si="2734"/>
        <v>0</v>
      </c>
      <c r="Z1199" s="12">
        <f t="shared" si="2794"/>
        <v>0</v>
      </c>
      <c r="AA1199" s="12">
        <f t="shared" si="2794"/>
        <v>0</v>
      </c>
      <c r="AB1199" s="12">
        <f t="shared" si="2794"/>
        <v>0</v>
      </c>
      <c r="AC1199" s="12">
        <f t="shared" si="2696"/>
        <v>3315.6</v>
      </c>
      <c r="AD1199" s="12">
        <f t="shared" si="2697"/>
        <v>0</v>
      </c>
      <c r="AE1199" s="12">
        <f t="shared" si="2698"/>
        <v>0</v>
      </c>
      <c r="AF1199" s="12">
        <f t="shared" si="2794"/>
        <v>0</v>
      </c>
      <c r="AG1199" s="12">
        <f t="shared" si="2794"/>
        <v>0</v>
      </c>
      <c r="AH1199" s="12">
        <f t="shared" si="2681"/>
        <v>3315.6</v>
      </c>
      <c r="AI1199" s="12">
        <f t="shared" si="2682"/>
        <v>0</v>
      </c>
      <c r="AJ1199" s="12">
        <f t="shared" si="2683"/>
        <v>0</v>
      </c>
      <c r="AK1199" s="12">
        <f t="shared" si="2794"/>
        <v>0</v>
      </c>
      <c r="AL1199" s="12">
        <f t="shared" si="2794"/>
        <v>0</v>
      </c>
      <c r="AM1199" s="12">
        <f t="shared" si="2794"/>
        <v>0</v>
      </c>
      <c r="AN1199" s="12">
        <f t="shared" si="2738"/>
        <v>3315.6</v>
      </c>
      <c r="AO1199" s="12">
        <f t="shared" si="2739"/>
        <v>0</v>
      </c>
      <c r="AP1199" s="12">
        <f t="shared" si="2740"/>
        <v>0</v>
      </c>
      <c r="AQ1199" s="12">
        <f t="shared" si="2794"/>
        <v>0</v>
      </c>
      <c r="AR1199" s="1"/>
    </row>
    <row r="1200" spans="1:44" ht="47.25" x14ac:dyDescent="0.25">
      <c r="A1200" s="9" t="s">
        <v>1296</v>
      </c>
      <c r="B1200" s="11">
        <v>400</v>
      </c>
      <c r="C1200" s="9"/>
      <c r="D1200" s="9"/>
      <c r="E1200" s="13" t="s">
        <v>433</v>
      </c>
      <c r="F1200" s="12"/>
      <c r="G1200" s="12"/>
      <c r="H1200" s="12"/>
      <c r="I1200" s="12"/>
      <c r="J1200" s="12"/>
      <c r="K1200" s="12"/>
      <c r="L1200" s="12">
        <f>L1201</f>
        <v>0</v>
      </c>
      <c r="M1200" s="12">
        <f t="shared" si="2794"/>
        <v>0</v>
      </c>
      <c r="N1200" s="12">
        <f t="shared" si="2794"/>
        <v>0</v>
      </c>
      <c r="O1200" s="12">
        <f t="shared" si="2794"/>
        <v>3315.6</v>
      </c>
      <c r="P1200" s="12">
        <f t="shared" si="2794"/>
        <v>0</v>
      </c>
      <c r="Q1200" s="12">
        <f t="shared" si="2794"/>
        <v>0</v>
      </c>
      <c r="R1200" s="12">
        <f t="shared" si="2744"/>
        <v>3315.6</v>
      </c>
      <c r="S1200" s="12">
        <f t="shared" si="2745"/>
        <v>0</v>
      </c>
      <c r="T1200" s="12">
        <f t="shared" si="2746"/>
        <v>0</v>
      </c>
      <c r="U1200" s="12">
        <f t="shared" si="2794"/>
        <v>0</v>
      </c>
      <c r="V1200" s="12">
        <f t="shared" si="2794"/>
        <v>0</v>
      </c>
      <c r="W1200" s="12">
        <f t="shared" si="2732"/>
        <v>3315.6</v>
      </c>
      <c r="X1200" s="12">
        <f t="shared" si="2733"/>
        <v>0</v>
      </c>
      <c r="Y1200" s="12">
        <f t="shared" si="2734"/>
        <v>0</v>
      </c>
      <c r="Z1200" s="12">
        <f t="shared" si="2794"/>
        <v>0</v>
      </c>
      <c r="AA1200" s="12">
        <f t="shared" si="2794"/>
        <v>0</v>
      </c>
      <c r="AB1200" s="12">
        <f t="shared" si="2794"/>
        <v>0</v>
      </c>
      <c r="AC1200" s="12">
        <f t="shared" si="2696"/>
        <v>3315.6</v>
      </c>
      <c r="AD1200" s="12">
        <f t="shared" si="2697"/>
        <v>0</v>
      </c>
      <c r="AE1200" s="12">
        <f t="shared" si="2698"/>
        <v>0</v>
      </c>
      <c r="AF1200" s="12">
        <f t="shared" si="2794"/>
        <v>0</v>
      </c>
      <c r="AG1200" s="12">
        <f t="shared" si="2794"/>
        <v>0</v>
      </c>
      <c r="AH1200" s="12">
        <f t="shared" si="2681"/>
        <v>3315.6</v>
      </c>
      <c r="AI1200" s="12">
        <f t="shared" si="2682"/>
        <v>0</v>
      </c>
      <c r="AJ1200" s="12">
        <f t="shared" si="2683"/>
        <v>0</v>
      </c>
      <c r="AK1200" s="12">
        <f t="shared" si="2794"/>
        <v>0</v>
      </c>
      <c r="AL1200" s="12">
        <f t="shared" si="2794"/>
        <v>0</v>
      </c>
      <c r="AM1200" s="12">
        <f t="shared" si="2794"/>
        <v>0</v>
      </c>
      <c r="AN1200" s="12">
        <f t="shared" si="2738"/>
        <v>3315.6</v>
      </c>
      <c r="AO1200" s="12">
        <f t="shared" si="2739"/>
        <v>0</v>
      </c>
      <c r="AP1200" s="12">
        <f t="shared" si="2740"/>
        <v>0</v>
      </c>
      <c r="AQ1200" s="12">
        <f t="shared" si="2794"/>
        <v>0</v>
      </c>
      <c r="AR1200" s="1"/>
    </row>
    <row r="1201" spans="1:44" x14ac:dyDescent="0.25">
      <c r="A1201" s="9" t="s">
        <v>1296</v>
      </c>
      <c r="B1201" s="11">
        <v>410</v>
      </c>
      <c r="C1201" s="9"/>
      <c r="D1201" s="9"/>
      <c r="E1201" s="13" t="s">
        <v>434</v>
      </c>
      <c r="F1201" s="12"/>
      <c r="G1201" s="12"/>
      <c r="H1201" s="12"/>
      <c r="I1201" s="12"/>
      <c r="J1201" s="12"/>
      <c r="K1201" s="12"/>
      <c r="L1201" s="12">
        <f>L1202</f>
        <v>0</v>
      </c>
      <c r="M1201" s="12">
        <f t="shared" si="2794"/>
        <v>0</v>
      </c>
      <c r="N1201" s="12">
        <f t="shared" si="2794"/>
        <v>0</v>
      </c>
      <c r="O1201" s="12">
        <f t="shared" si="2794"/>
        <v>3315.6</v>
      </c>
      <c r="P1201" s="12">
        <f t="shared" si="2794"/>
        <v>0</v>
      </c>
      <c r="Q1201" s="12">
        <f t="shared" si="2794"/>
        <v>0</v>
      </c>
      <c r="R1201" s="12">
        <f t="shared" si="2744"/>
        <v>3315.6</v>
      </c>
      <c r="S1201" s="12">
        <f t="shared" si="2745"/>
        <v>0</v>
      </c>
      <c r="T1201" s="12">
        <f t="shared" si="2746"/>
        <v>0</v>
      </c>
      <c r="U1201" s="12">
        <f t="shared" si="2794"/>
        <v>0</v>
      </c>
      <c r="V1201" s="12">
        <f t="shared" si="2794"/>
        <v>0</v>
      </c>
      <c r="W1201" s="12">
        <f t="shared" si="2732"/>
        <v>3315.6</v>
      </c>
      <c r="X1201" s="12">
        <f t="shared" si="2733"/>
        <v>0</v>
      </c>
      <c r="Y1201" s="12">
        <f t="shared" si="2734"/>
        <v>0</v>
      </c>
      <c r="Z1201" s="12">
        <f t="shared" si="2794"/>
        <v>0</v>
      </c>
      <c r="AA1201" s="12">
        <f t="shared" si="2794"/>
        <v>0</v>
      </c>
      <c r="AB1201" s="12">
        <f t="shared" si="2794"/>
        <v>0</v>
      </c>
      <c r="AC1201" s="12">
        <f t="shared" si="2696"/>
        <v>3315.6</v>
      </c>
      <c r="AD1201" s="12">
        <f t="shared" si="2697"/>
        <v>0</v>
      </c>
      <c r="AE1201" s="12">
        <f t="shared" si="2698"/>
        <v>0</v>
      </c>
      <c r="AF1201" s="12">
        <f t="shared" si="2794"/>
        <v>0</v>
      </c>
      <c r="AG1201" s="12">
        <f t="shared" si="2794"/>
        <v>0</v>
      </c>
      <c r="AH1201" s="12">
        <f t="shared" si="2681"/>
        <v>3315.6</v>
      </c>
      <c r="AI1201" s="12">
        <f t="shared" si="2682"/>
        <v>0</v>
      </c>
      <c r="AJ1201" s="12">
        <f t="shared" si="2683"/>
        <v>0</v>
      </c>
      <c r="AK1201" s="12">
        <f t="shared" si="2794"/>
        <v>0</v>
      </c>
      <c r="AL1201" s="12">
        <f t="shared" si="2794"/>
        <v>0</v>
      </c>
      <c r="AM1201" s="12">
        <f t="shared" si="2794"/>
        <v>0</v>
      </c>
      <c r="AN1201" s="12">
        <f t="shared" si="2738"/>
        <v>3315.6</v>
      </c>
      <c r="AO1201" s="12">
        <f t="shared" si="2739"/>
        <v>0</v>
      </c>
      <c r="AP1201" s="12">
        <f t="shared" si="2740"/>
        <v>0</v>
      </c>
      <c r="AQ1201" s="12">
        <f t="shared" si="2794"/>
        <v>0</v>
      </c>
      <c r="AR1201" s="1"/>
    </row>
    <row r="1202" spans="1:44" x14ac:dyDescent="0.25">
      <c r="A1202" s="9" t="s">
        <v>1296</v>
      </c>
      <c r="B1202" s="11">
        <v>410</v>
      </c>
      <c r="C1202" s="9" t="s">
        <v>196</v>
      </c>
      <c r="D1202" s="9" t="s">
        <v>187</v>
      </c>
      <c r="E1202" s="13" t="s">
        <v>403</v>
      </c>
      <c r="F1202" s="12"/>
      <c r="G1202" s="12"/>
      <c r="H1202" s="12"/>
      <c r="I1202" s="12"/>
      <c r="J1202" s="12"/>
      <c r="K1202" s="12"/>
      <c r="L1202" s="12">
        <v>0</v>
      </c>
      <c r="M1202" s="12">
        <v>0</v>
      </c>
      <c r="N1202" s="12">
        <v>0</v>
      </c>
      <c r="O1202" s="12">
        <v>3315.6</v>
      </c>
      <c r="P1202" s="12"/>
      <c r="Q1202" s="12"/>
      <c r="R1202" s="12">
        <f t="shared" si="2744"/>
        <v>3315.6</v>
      </c>
      <c r="S1202" s="12">
        <f t="shared" si="2745"/>
        <v>0</v>
      </c>
      <c r="T1202" s="12">
        <f t="shared" si="2746"/>
        <v>0</v>
      </c>
      <c r="U1202" s="12"/>
      <c r="V1202" s="12"/>
      <c r="W1202" s="12">
        <f t="shared" si="2732"/>
        <v>3315.6</v>
      </c>
      <c r="X1202" s="12">
        <f t="shared" si="2733"/>
        <v>0</v>
      </c>
      <c r="Y1202" s="12">
        <f t="shared" si="2734"/>
        <v>0</v>
      </c>
      <c r="Z1202" s="12"/>
      <c r="AA1202" s="12"/>
      <c r="AB1202" s="12"/>
      <c r="AC1202" s="12">
        <f t="shared" si="2696"/>
        <v>3315.6</v>
      </c>
      <c r="AD1202" s="12">
        <f t="shared" si="2697"/>
        <v>0</v>
      </c>
      <c r="AE1202" s="12">
        <f t="shared" si="2698"/>
        <v>0</v>
      </c>
      <c r="AF1202" s="12"/>
      <c r="AG1202" s="12"/>
      <c r="AH1202" s="12">
        <f t="shared" si="2681"/>
        <v>3315.6</v>
      </c>
      <c r="AI1202" s="12">
        <f t="shared" si="2682"/>
        <v>0</v>
      </c>
      <c r="AJ1202" s="12">
        <f t="shared" si="2683"/>
        <v>0</v>
      </c>
      <c r="AK1202" s="12"/>
      <c r="AL1202" s="12"/>
      <c r="AM1202" s="12"/>
      <c r="AN1202" s="12">
        <f t="shared" si="2738"/>
        <v>3315.6</v>
      </c>
      <c r="AO1202" s="12">
        <f t="shared" si="2739"/>
        <v>0</v>
      </c>
      <c r="AP1202" s="12">
        <f t="shared" si="2740"/>
        <v>0</v>
      </c>
      <c r="AQ1202" s="12"/>
      <c r="AR1202" s="1"/>
    </row>
    <row r="1203" spans="1:44" ht="31.5" customHeight="1" x14ac:dyDescent="0.25">
      <c r="A1203" s="9" t="s">
        <v>36</v>
      </c>
      <c r="B1203" s="11"/>
      <c r="C1203" s="9"/>
      <c r="D1203" s="9"/>
      <c r="E1203" s="30" t="s">
        <v>652</v>
      </c>
      <c r="F1203" s="12">
        <f t="shared" ref="F1203:K1205" si="2795">F1204</f>
        <v>23792.7</v>
      </c>
      <c r="G1203" s="12">
        <f t="shared" si="2795"/>
        <v>23792.7</v>
      </c>
      <c r="H1203" s="12">
        <f t="shared" si="2795"/>
        <v>23792.7</v>
      </c>
      <c r="I1203" s="12">
        <f t="shared" si="2795"/>
        <v>0</v>
      </c>
      <c r="J1203" s="12">
        <f t="shared" si="2795"/>
        <v>0</v>
      </c>
      <c r="K1203" s="12">
        <f t="shared" si="2795"/>
        <v>0</v>
      </c>
      <c r="L1203" s="12">
        <f t="shared" si="2767"/>
        <v>23792.7</v>
      </c>
      <c r="M1203" s="12">
        <f t="shared" si="2768"/>
        <v>23792.7</v>
      </c>
      <c r="N1203" s="12">
        <f t="shared" si="2769"/>
        <v>23792.7</v>
      </c>
      <c r="O1203" s="12">
        <f t="shared" ref="O1203:Q1205" si="2796">O1204</f>
        <v>0</v>
      </c>
      <c r="P1203" s="12">
        <f t="shared" si="2796"/>
        <v>0</v>
      </c>
      <c r="Q1203" s="12">
        <f t="shared" si="2796"/>
        <v>0</v>
      </c>
      <c r="R1203" s="12">
        <f t="shared" si="2744"/>
        <v>23792.7</v>
      </c>
      <c r="S1203" s="12">
        <f t="shared" si="2745"/>
        <v>23792.7</v>
      </c>
      <c r="T1203" s="12">
        <f t="shared" si="2746"/>
        <v>23792.7</v>
      </c>
      <c r="U1203" s="12">
        <f t="shared" ref="U1203:V1205" si="2797">U1204</f>
        <v>0</v>
      </c>
      <c r="V1203" s="12">
        <f t="shared" si="2797"/>
        <v>0</v>
      </c>
      <c r="W1203" s="12">
        <f t="shared" si="2732"/>
        <v>23792.7</v>
      </c>
      <c r="X1203" s="12">
        <f t="shared" si="2733"/>
        <v>23792.7</v>
      </c>
      <c r="Y1203" s="12">
        <f t="shared" si="2734"/>
        <v>23792.7</v>
      </c>
      <c r="Z1203" s="12">
        <f t="shared" ref="Z1203:AB1205" si="2798">Z1204</f>
        <v>0</v>
      </c>
      <c r="AA1203" s="12">
        <f t="shared" si="2798"/>
        <v>0</v>
      </c>
      <c r="AB1203" s="12">
        <f t="shared" si="2798"/>
        <v>0</v>
      </c>
      <c r="AC1203" s="12">
        <f t="shared" si="2696"/>
        <v>23792.7</v>
      </c>
      <c r="AD1203" s="12">
        <f t="shared" si="2697"/>
        <v>23792.7</v>
      </c>
      <c r="AE1203" s="12">
        <f t="shared" si="2698"/>
        <v>23792.7</v>
      </c>
      <c r="AF1203" s="12">
        <f t="shared" ref="AF1203:AG1205" si="2799">AF1204</f>
        <v>0</v>
      </c>
      <c r="AG1203" s="12">
        <f t="shared" si="2799"/>
        <v>0</v>
      </c>
      <c r="AH1203" s="12">
        <f t="shared" si="2681"/>
        <v>23792.7</v>
      </c>
      <c r="AI1203" s="12">
        <f t="shared" si="2682"/>
        <v>23792.7</v>
      </c>
      <c r="AJ1203" s="12">
        <f t="shared" si="2683"/>
        <v>23792.7</v>
      </c>
      <c r="AK1203" s="12">
        <f t="shared" ref="AK1203:AQ1205" si="2800">AK1204</f>
        <v>0</v>
      </c>
      <c r="AL1203" s="12">
        <f t="shared" si="2800"/>
        <v>0</v>
      </c>
      <c r="AM1203" s="12">
        <f t="shared" si="2800"/>
        <v>0</v>
      </c>
      <c r="AN1203" s="12">
        <f t="shared" si="2738"/>
        <v>23792.7</v>
      </c>
      <c r="AO1203" s="12">
        <f t="shared" si="2739"/>
        <v>23792.7</v>
      </c>
      <c r="AP1203" s="12">
        <f t="shared" si="2740"/>
        <v>23792.7</v>
      </c>
      <c r="AQ1203" s="12">
        <f t="shared" si="2800"/>
        <v>0</v>
      </c>
      <c r="AR1203" s="1"/>
    </row>
    <row r="1204" spans="1:44" ht="47.25" customHeight="1" x14ac:dyDescent="0.25">
      <c r="A1204" s="9" t="s">
        <v>36</v>
      </c>
      <c r="B1204" s="11">
        <v>200</v>
      </c>
      <c r="C1204" s="9"/>
      <c r="D1204" s="9"/>
      <c r="E1204" s="13" t="s">
        <v>426</v>
      </c>
      <c r="F1204" s="12">
        <f t="shared" si="2795"/>
        <v>23792.7</v>
      </c>
      <c r="G1204" s="12">
        <f t="shared" si="2795"/>
        <v>23792.7</v>
      </c>
      <c r="H1204" s="12">
        <f t="shared" si="2795"/>
        <v>23792.7</v>
      </c>
      <c r="I1204" s="12">
        <f t="shared" si="2795"/>
        <v>0</v>
      </c>
      <c r="J1204" s="12">
        <f t="shared" si="2795"/>
        <v>0</v>
      </c>
      <c r="K1204" s="12">
        <f t="shared" si="2795"/>
        <v>0</v>
      </c>
      <c r="L1204" s="12">
        <f t="shared" si="2767"/>
        <v>23792.7</v>
      </c>
      <c r="M1204" s="12">
        <f t="shared" si="2768"/>
        <v>23792.7</v>
      </c>
      <c r="N1204" s="12">
        <f t="shared" si="2769"/>
        <v>23792.7</v>
      </c>
      <c r="O1204" s="12">
        <f t="shared" si="2796"/>
        <v>0</v>
      </c>
      <c r="P1204" s="12">
        <f t="shared" si="2796"/>
        <v>0</v>
      </c>
      <c r="Q1204" s="12">
        <f t="shared" si="2796"/>
        <v>0</v>
      </c>
      <c r="R1204" s="12">
        <f t="shared" si="2744"/>
        <v>23792.7</v>
      </c>
      <c r="S1204" s="12">
        <f t="shared" si="2745"/>
        <v>23792.7</v>
      </c>
      <c r="T1204" s="12">
        <f t="shared" si="2746"/>
        <v>23792.7</v>
      </c>
      <c r="U1204" s="12">
        <f t="shared" si="2797"/>
        <v>0</v>
      </c>
      <c r="V1204" s="12">
        <f t="shared" si="2797"/>
        <v>0</v>
      </c>
      <c r="W1204" s="12">
        <f t="shared" si="2732"/>
        <v>23792.7</v>
      </c>
      <c r="X1204" s="12">
        <f t="shared" si="2733"/>
        <v>23792.7</v>
      </c>
      <c r="Y1204" s="12">
        <f t="shared" si="2734"/>
        <v>23792.7</v>
      </c>
      <c r="Z1204" s="12">
        <f t="shared" si="2798"/>
        <v>0</v>
      </c>
      <c r="AA1204" s="12">
        <f t="shared" si="2798"/>
        <v>0</v>
      </c>
      <c r="AB1204" s="12">
        <f t="shared" si="2798"/>
        <v>0</v>
      </c>
      <c r="AC1204" s="12">
        <f t="shared" si="2696"/>
        <v>23792.7</v>
      </c>
      <c r="AD1204" s="12">
        <f t="shared" si="2697"/>
        <v>23792.7</v>
      </c>
      <c r="AE1204" s="12">
        <f t="shared" si="2698"/>
        <v>23792.7</v>
      </c>
      <c r="AF1204" s="12">
        <f t="shared" si="2799"/>
        <v>0</v>
      </c>
      <c r="AG1204" s="12">
        <f t="shared" si="2799"/>
        <v>0</v>
      </c>
      <c r="AH1204" s="12">
        <f t="shared" si="2681"/>
        <v>23792.7</v>
      </c>
      <c r="AI1204" s="12">
        <f t="shared" si="2682"/>
        <v>23792.7</v>
      </c>
      <c r="AJ1204" s="12">
        <f t="shared" si="2683"/>
        <v>23792.7</v>
      </c>
      <c r="AK1204" s="12">
        <f t="shared" si="2800"/>
        <v>0</v>
      </c>
      <c r="AL1204" s="12">
        <f t="shared" si="2800"/>
        <v>0</v>
      </c>
      <c r="AM1204" s="12">
        <f t="shared" si="2800"/>
        <v>0</v>
      </c>
      <c r="AN1204" s="12">
        <f t="shared" si="2738"/>
        <v>23792.7</v>
      </c>
      <c r="AO1204" s="12">
        <f t="shared" si="2739"/>
        <v>23792.7</v>
      </c>
      <c r="AP1204" s="12">
        <f t="shared" si="2740"/>
        <v>23792.7</v>
      </c>
      <c r="AQ1204" s="12">
        <f t="shared" si="2800"/>
        <v>0</v>
      </c>
      <c r="AR1204" s="1"/>
    </row>
    <row r="1205" spans="1:44" ht="47.25" customHeight="1" x14ac:dyDescent="0.25">
      <c r="A1205" s="9" t="s">
        <v>36</v>
      </c>
      <c r="B1205" s="11">
        <v>240</v>
      </c>
      <c r="C1205" s="9"/>
      <c r="D1205" s="9"/>
      <c r="E1205" s="13" t="s">
        <v>427</v>
      </c>
      <c r="F1205" s="12">
        <f t="shared" si="2795"/>
        <v>23792.7</v>
      </c>
      <c r="G1205" s="12">
        <f t="shared" si="2795"/>
        <v>23792.7</v>
      </c>
      <c r="H1205" s="12">
        <f t="shared" si="2795"/>
        <v>23792.7</v>
      </c>
      <c r="I1205" s="12">
        <f t="shared" si="2795"/>
        <v>0</v>
      </c>
      <c r="J1205" s="12">
        <f t="shared" si="2795"/>
        <v>0</v>
      </c>
      <c r="K1205" s="12">
        <f t="shared" si="2795"/>
        <v>0</v>
      </c>
      <c r="L1205" s="12">
        <f t="shared" si="2767"/>
        <v>23792.7</v>
      </c>
      <c r="M1205" s="12">
        <f t="shared" si="2768"/>
        <v>23792.7</v>
      </c>
      <c r="N1205" s="12">
        <f t="shared" si="2769"/>
        <v>23792.7</v>
      </c>
      <c r="O1205" s="12">
        <f t="shared" si="2796"/>
        <v>0</v>
      </c>
      <c r="P1205" s="12">
        <f t="shared" si="2796"/>
        <v>0</v>
      </c>
      <c r="Q1205" s="12">
        <f t="shared" si="2796"/>
        <v>0</v>
      </c>
      <c r="R1205" s="12">
        <f t="shared" si="2744"/>
        <v>23792.7</v>
      </c>
      <c r="S1205" s="12">
        <f t="shared" si="2745"/>
        <v>23792.7</v>
      </c>
      <c r="T1205" s="12">
        <f t="shared" si="2746"/>
        <v>23792.7</v>
      </c>
      <c r="U1205" s="12">
        <f t="shared" si="2797"/>
        <v>0</v>
      </c>
      <c r="V1205" s="12">
        <f t="shared" si="2797"/>
        <v>0</v>
      </c>
      <c r="W1205" s="12">
        <f t="shared" si="2732"/>
        <v>23792.7</v>
      </c>
      <c r="X1205" s="12">
        <f t="shared" si="2733"/>
        <v>23792.7</v>
      </c>
      <c r="Y1205" s="12">
        <f t="shared" si="2734"/>
        <v>23792.7</v>
      </c>
      <c r="Z1205" s="12">
        <f t="shared" si="2798"/>
        <v>0</v>
      </c>
      <c r="AA1205" s="12">
        <f t="shared" si="2798"/>
        <v>0</v>
      </c>
      <c r="AB1205" s="12">
        <f t="shared" si="2798"/>
        <v>0</v>
      </c>
      <c r="AC1205" s="12">
        <f t="shared" si="2696"/>
        <v>23792.7</v>
      </c>
      <c r="AD1205" s="12">
        <f t="shared" si="2697"/>
        <v>23792.7</v>
      </c>
      <c r="AE1205" s="12">
        <f t="shared" si="2698"/>
        <v>23792.7</v>
      </c>
      <c r="AF1205" s="12">
        <f t="shared" si="2799"/>
        <v>0</v>
      </c>
      <c r="AG1205" s="12">
        <f t="shared" si="2799"/>
        <v>0</v>
      </c>
      <c r="AH1205" s="12">
        <f t="shared" si="2681"/>
        <v>23792.7</v>
      </c>
      <c r="AI1205" s="12">
        <f t="shared" si="2682"/>
        <v>23792.7</v>
      </c>
      <c r="AJ1205" s="12">
        <f t="shared" si="2683"/>
        <v>23792.7</v>
      </c>
      <c r="AK1205" s="12">
        <f t="shared" si="2800"/>
        <v>0</v>
      </c>
      <c r="AL1205" s="12">
        <f t="shared" si="2800"/>
        <v>0</v>
      </c>
      <c r="AM1205" s="12">
        <f t="shared" si="2800"/>
        <v>0</v>
      </c>
      <c r="AN1205" s="12">
        <f t="shared" si="2738"/>
        <v>23792.7</v>
      </c>
      <c r="AO1205" s="12">
        <f t="shared" si="2739"/>
        <v>23792.7</v>
      </c>
      <c r="AP1205" s="12">
        <f t="shared" si="2740"/>
        <v>23792.7</v>
      </c>
      <c r="AQ1205" s="12">
        <f t="shared" si="2800"/>
        <v>0</v>
      </c>
      <c r="AR1205" s="1"/>
    </row>
    <row r="1206" spans="1:44" ht="15.75" customHeight="1" x14ac:dyDescent="0.25">
      <c r="A1206" s="9" t="s">
        <v>36</v>
      </c>
      <c r="B1206" s="11">
        <v>240</v>
      </c>
      <c r="C1206" s="9" t="s">
        <v>196</v>
      </c>
      <c r="D1206" s="9" t="s">
        <v>187</v>
      </c>
      <c r="E1206" s="13" t="s">
        <v>403</v>
      </c>
      <c r="F1206" s="12">
        <v>23792.7</v>
      </c>
      <c r="G1206" s="12">
        <v>23792.7</v>
      </c>
      <c r="H1206" s="12">
        <v>23792.7</v>
      </c>
      <c r="I1206" s="12"/>
      <c r="J1206" s="12"/>
      <c r="K1206" s="12"/>
      <c r="L1206" s="12">
        <f t="shared" si="2767"/>
        <v>23792.7</v>
      </c>
      <c r="M1206" s="12">
        <f t="shared" si="2768"/>
        <v>23792.7</v>
      </c>
      <c r="N1206" s="12">
        <f t="shared" si="2769"/>
        <v>23792.7</v>
      </c>
      <c r="O1206" s="12"/>
      <c r="P1206" s="12"/>
      <c r="Q1206" s="12"/>
      <c r="R1206" s="12">
        <f t="shared" si="2744"/>
        <v>23792.7</v>
      </c>
      <c r="S1206" s="12">
        <f t="shared" si="2745"/>
        <v>23792.7</v>
      </c>
      <c r="T1206" s="12">
        <f t="shared" si="2746"/>
        <v>23792.7</v>
      </c>
      <c r="U1206" s="12"/>
      <c r="V1206" s="12"/>
      <c r="W1206" s="12">
        <f t="shared" si="2732"/>
        <v>23792.7</v>
      </c>
      <c r="X1206" s="12">
        <f t="shared" si="2733"/>
        <v>23792.7</v>
      </c>
      <c r="Y1206" s="12">
        <f t="shared" si="2734"/>
        <v>23792.7</v>
      </c>
      <c r="Z1206" s="12"/>
      <c r="AA1206" s="12"/>
      <c r="AB1206" s="12"/>
      <c r="AC1206" s="12">
        <f t="shared" si="2696"/>
        <v>23792.7</v>
      </c>
      <c r="AD1206" s="12">
        <f t="shared" si="2697"/>
        <v>23792.7</v>
      </c>
      <c r="AE1206" s="12">
        <f t="shared" si="2698"/>
        <v>23792.7</v>
      </c>
      <c r="AF1206" s="12"/>
      <c r="AG1206" s="12"/>
      <c r="AH1206" s="12">
        <f t="shared" ref="AH1206:AH1269" si="2801">AC1206+AF1206</f>
        <v>23792.7</v>
      </c>
      <c r="AI1206" s="12">
        <f t="shared" ref="AI1206:AI1269" si="2802">AD1206+AG1206</f>
        <v>23792.7</v>
      </c>
      <c r="AJ1206" s="12">
        <f t="shared" ref="AJ1206:AJ1269" si="2803">AE1206</f>
        <v>23792.7</v>
      </c>
      <c r="AK1206" s="12"/>
      <c r="AL1206" s="12"/>
      <c r="AM1206" s="12"/>
      <c r="AN1206" s="12">
        <f t="shared" si="2738"/>
        <v>23792.7</v>
      </c>
      <c r="AO1206" s="12">
        <f t="shared" si="2739"/>
        <v>23792.7</v>
      </c>
      <c r="AP1206" s="12">
        <f t="shared" si="2740"/>
        <v>23792.7</v>
      </c>
      <c r="AQ1206" s="12"/>
      <c r="AR1206" s="1"/>
    </row>
    <row r="1207" spans="1:44" ht="78.75" customHeight="1" x14ac:dyDescent="0.25">
      <c r="A1207" s="9" t="s">
        <v>37</v>
      </c>
      <c r="B1207" s="11"/>
      <c r="C1207" s="9"/>
      <c r="D1207" s="9"/>
      <c r="E1207" s="13" t="s">
        <v>533</v>
      </c>
      <c r="F1207" s="12">
        <f t="shared" ref="F1207:K1209" si="2804">F1208</f>
        <v>358026.4</v>
      </c>
      <c r="G1207" s="12">
        <f t="shared" si="2804"/>
        <v>69975.7</v>
      </c>
      <c r="H1207" s="12">
        <f t="shared" si="2804"/>
        <v>440819.3</v>
      </c>
      <c r="I1207" s="12">
        <f t="shared" si="2804"/>
        <v>7504.9</v>
      </c>
      <c r="J1207" s="12">
        <f t="shared" si="2804"/>
        <v>0</v>
      </c>
      <c r="K1207" s="12">
        <f t="shared" si="2804"/>
        <v>0</v>
      </c>
      <c r="L1207" s="12">
        <f t="shared" si="2767"/>
        <v>365531.30000000005</v>
      </c>
      <c r="M1207" s="12">
        <f t="shared" si="2768"/>
        <v>69975.7</v>
      </c>
      <c r="N1207" s="12">
        <f t="shared" si="2769"/>
        <v>440819.3</v>
      </c>
      <c r="O1207" s="12">
        <f t="shared" ref="O1207:Q1209" si="2805">O1208</f>
        <v>70618.260999999999</v>
      </c>
      <c r="P1207" s="12">
        <f t="shared" si="2805"/>
        <v>0</v>
      </c>
      <c r="Q1207" s="12">
        <f t="shared" si="2805"/>
        <v>0</v>
      </c>
      <c r="R1207" s="12">
        <f t="shared" si="2744"/>
        <v>436149.56100000005</v>
      </c>
      <c r="S1207" s="12">
        <f t="shared" si="2745"/>
        <v>69975.7</v>
      </c>
      <c r="T1207" s="12">
        <f t="shared" si="2746"/>
        <v>440819.3</v>
      </c>
      <c r="U1207" s="12">
        <f t="shared" ref="U1207:V1209" si="2806">U1208</f>
        <v>10381.799999999999</v>
      </c>
      <c r="V1207" s="12">
        <f t="shared" si="2806"/>
        <v>-10381.799999999999</v>
      </c>
      <c r="W1207" s="12">
        <f t="shared" si="2732"/>
        <v>446531.36100000003</v>
      </c>
      <c r="X1207" s="12">
        <f t="shared" si="2733"/>
        <v>59593.899999999994</v>
      </c>
      <c r="Y1207" s="12">
        <f t="shared" si="2734"/>
        <v>440819.3</v>
      </c>
      <c r="Z1207" s="12">
        <f t="shared" ref="Z1207:AB1209" si="2807">Z1208</f>
        <v>-332796.13900000002</v>
      </c>
      <c r="AA1207" s="12">
        <f t="shared" si="2807"/>
        <v>0</v>
      </c>
      <c r="AB1207" s="12">
        <f t="shared" si="2807"/>
        <v>0</v>
      </c>
      <c r="AC1207" s="12">
        <f t="shared" si="2696"/>
        <v>113735.22200000001</v>
      </c>
      <c r="AD1207" s="12">
        <f t="shared" si="2697"/>
        <v>59593.899999999994</v>
      </c>
      <c r="AE1207" s="12">
        <f t="shared" si="2698"/>
        <v>440819.3</v>
      </c>
      <c r="AF1207" s="12">
        <f t="shared" ref="AF1207:AG1209" si="2808">AF1208</f>
        <v>0</v>
      </c>
      <c r="AG1207" s="12">
        <f t="shared" si="2808"/>
        <v>0</v>
      </c>
      <c r="AH1207" s="12">
        <f t="shared" si="2801"/>
        <v>113735.22200000001</v>
      </c>
      <c r="AI1207" s="12">
        <f t="shared" si="2802"/>
        <v>59593.899999999994</v>
      </c>
      <c r="AJ1207" s="12">
        <f t="shared" si="2803"/>
        <v>440819.3</v>
      </c>
      <c r="AK1207" s="12">
        <f t="shared" ref="AK1207:AQ1209" si="2809">AK1208</f>
        <v>0</v>
      </c>
      <c r="AL1207" s="12">
        <f t="shared" si="2809"/>
        <v>0</v>
      </c>
      <c r="AM1207" s="12">
        <f t="shared" si="2809"/>
        <v>0</v>
      </c>
      <c r="AN1207" s="12">
        <f t="shared" si="2738"/>
        <v>113735.22200000001</v>
      </c>
      <c r="AO1207" s="12">
        <f t="shared" si="2739"/>
        <v>59593.899999999994</v>
      </c>
      <c r="AP1207" s="12">
        <f t="shared" si="2740"/>
        <v>440819.3</v>
      </c>
      <c r="AQ1207" s="12">
        <f t="shared" si="2809"/>
        <v>0</v>
      </c>
      <c r="AR1207" s="1"/>
    </row>
    <row r="1208" spans="1:44" ht="47.25" customHeight="1" x14ac:dyDescent="0.25">
      <c r="A1208" s="9" t="s">
        <v>37</v>
      </c>
      <c r="B1208" s="11">
        <v>400</v>
      </c>
      <c r="C1208" s="9"/>
      <c r="D1208" s="9"/>
      <c r="E1208" s="13" t="s">
        <v>433</v>
      </c>
      <c r="F1208" s="12">
        <f t="shared" si="2804"/>
        <v>358026.4</v>
      </c>
      <c r="G1208" s="12">
        <f t="shared" si="2804"/>
        <v>69975.7</v>
      </c>
      <c r="H1208" s="12">
        <f t="shared" si="2804"/>
        <v>440819.3</v>
      </c>
      <c r="I1208" s="12">
        <f t="shared" si="2804"/>
        <v>7504.9</v>
      </c>
      <c r="J1208" s="12">
        <f t="shared" si="2804"/>
        <v>0</v>
      </c>
      <c r="K1208" s="12">
        <f t="shared" si="2804"/>
        <v>0</v>
      </c>
      <c r="L1208" s="12">
        <f t="shared" si="2767"/>
        <v>365531.30000000005</v>
      </c>
      <c r="M1208" s="12">
        <f t="shared" si="2768"/>
        <v>69975.7</v>
      </c>
      <c r="N1208" s="12">
        <f t="shared" si="2769"/>
        <v>440819.3</v>
      </c>
      <c r="O1208" s="12">
        <f t="shared" si="2805"/>
        <v>70618.260999999999</v>
      </c>
      <c r="P1208" s="12">
        <f t="shared" si="2805"/>
        <v>0</v>
      </c>
      <c r="Q1208" s="12">
        <f t="shared" si="2805"/>
        <v>0</v>
      </c>
      <c r="R1208" s="12">
        <f t="shared" si="2744"/>
        <v>436149.56100000005</v>
      </c>
      <c r="S1208" s="12">
        <f t="shared" si="2745"/>
        <v>69975.7</v>
      </c>
      <c r="T1208" s="12">
        <f t="shared" si="2746"/>
        <v>440819.3</v>
      </c>
      <c r="U1208" s="12">
        <f t="shared" si="2806"/>
        <v>10381.799999999999</v>
      </c>
      <c r="V1208" s="12">
        <f t="shared" si="2806"/>
        <v>-10381.799999999999</v>
      </c>
      <c r="W1208" s="12">
        <f t="shared" si="2732"/>
        <v>446531.36100000003</v>
      </c>
      <c r="X1208" s="12">
        <f t="shared" si="2733"/>
        <v>59593.899999999994</v>
      </c>
      <c r="Y1208" s="12">
        <f t="shared" si="2734"/>
        <v>440819.3</v>
      </c>
      <c r="Z1208" s="12">
        <f t="shared" si="2807"/>
        <v>-332796.13900000002</v>
      </c>
      <c r="AA1208" s="12">
        <f t="shared" si="2807"/>
        <v>0</v>
      </c>
      <c r="AB1208" s="12">
        <f t="shared" si="2807"/>
        <v>0</v>
      </c>
      <c r="AC1208" s="12">
        <f t="shared" si="2696"/>
        <v>113735.22200000001</v>
      </c>
      <c r="AD1208" s="12">
        <f t="shared" si="2697"/>
        <v>59593.899999999994</v>
      </c>
      <c r="AE1208" s="12">
        <f t="shared" si="2698"/>
        <v>440819.3</v>
      </c>
      <c r="AF1208" s="12">
        <f t="shared" si="2808"/>
        <v>0</v>
      </c>
      <c r="AG1208" s="12">
        <f t="shared" si="2808"/>
        <v>0</v>
      </c>
      <c r="AH1208" s="12">
        <f t="shared" si="2801"/>
        <v>113735.22200000001</v>
      </c>
      <c r="AI1208" s="12">
        <f t="shared" si="2802"/>
        <v>59593.899999999994</v>
      </c>
      <c r="AJ1208" s="12">
        <f t="shared" si="2803"/>
        <v>440819.3</v>
      </c>
      <c r="AK1208" s="12">
        <f t="shared" si="2809"/>
        <v>0</v>
      </c>
      <c r="AL1208" s="12">
        <f t="shared" si="2809"/>
        <v>0</v>
      </c>
      <c r="AM1208" s="12">
        <f t="shared" si="2809"/>
        <v>0</v>
      </c>
      <c r="AN1208" s="12">
        <f t="shared" si="2738"/>
        <v>113735.22200000001</v>
      </c>
      <c r="AO1208" s="12">
        <f t="shared" si="2739"/>
        <v>59593.899999999994</v>
      </c>
      <c r="AP1208" s="12">
        <f t="shared" si="2740"/>
        <v>440819.3</v>
      </c>
      <c r="AQ1208" s="12">
        <f t="shared" si="2809"/>
        <v>0</v>
      </c>
      <c r="AR1208" s="1"/>
    </row>
    <row r="1209" spans="1:44" ht="15.75" customHeight="1" x14ac:dyDescent="0.25">
      <c r="A1209" s="9" t="s">
        <v>37</v>
      </c>
      <c r="B1209" s="11">
        <v>410</v>
      </c>
      <c r="C1209" s="9"/>
      <c r="D1209" s="9"/>
      <c r="E1209" s="13" t="s">
        <v>434</v>
      </c>
      <c r="F1209" s="12">
        <f t="shared" si="2804"/>
        <v>358026.4</v>
      </c>
      <c r="G1209" s="12">
        <f t="shared" si="2804"/>
        <v>69975.7</v>
      </c>
      <c r="H1209" s="12">
        <f t="shared" si="2804"/>
        <v>440819.3</v>
      </c>
      <c r="I1209" s="12">
        <f t="shared" si="2804"/>
        <v>7504.9</v>
      </c>
      <c r="J1209" s="12">
        <f t="shared" si="2804"/>
        <v>0</v>
      </c>
      <c r="K1209" s="12">
        <f t="shared" si="2804"/>
        <v>0</v>
      </c>
      <c r="L1209" s="12">
        <f t="shared" si="2767"/>
        <v>365531.30000000005</v>
      </c>
      <c r="M1209" s="12">
        <f t="shared" si="2768"/>
        <v>69975.7</v>
      </c>
      <c r="N1209" s="12">
        <f t="shared" si="2769"/>
        <v>440819.3</v>
      </c>
      <c r="O1209" s="12">
        <f t="shared" si="2805"/>
        <v>70618.260999999999</v>
      </c>
      <c r="P1209" s="12">
        <f t="shared" si="2805"/>
        <v>0</v>
      </c>
      <c r="Q1209" s="12">
        <f t="shared" si="2805"/>
        <v>0</v>
      </c>
      <c r="R1209" s="12">
        <f t="shared" si="2744"/>
        <v>436149.56100000005</v>
      </c>
      <c r="S1209" s="12">
        <f t="shared" si="2745"/>
        <v>69975.7</v>
      </c>
      <c r="T1209" s="12">
        <f t="shared" si="2746"/>
        <v>440819.3</v>
      </c>
      <c r="U1209" s="12">
        <f t="shared" si="2806"/>
        <v>10381.799999999999</v>
      </c>
      <c r="V1209" s="12">
        <f t="shared" si="2806"/>
        <v>-10381.799999999999</v>
      </c>
      <c r="W1209" s="12">
        <f t="shared" si="2732"/>
        <v>446531.36100000003</v>
      </c>
      <c r="X1209" s="12">
        <f t="shared" si="2733"/>
        <v>59593.899999999994</v>
      </c>
      <c r="Y1209" s="12">
        <f t="shared" si="2734"/>
        <v>440819.3</v>
      </c>
      <c r="Z1209" s="12">
        <f t="shared" si="2807"/>
        <v>-332796.13900000002</v>
      </c>
      <c r="AA1209" s="12">
        <f t="shared" si="2807"/>
        <v>0</v>
      </c>
      <c r="AB1209" s="12">
        <f t="shared" si="2807"/>
        <v>0</v>
      </c>
      <c r="AC1209" s="12">
        <f t="shared" si="2696"/>
        <v>113735.22200000001</v>
      </c>
      <c r="AD1209" s="12">
        <f t="shared" si="2697"/>
        <v>59593.899999999994</v>
      </c>
      <c r="AE1209" s="12">
        <f t="shared" si="2698"/>
        <v>440819.3</v>
      </c>
      <c r="AF1209" s="12">
        <f t="shared" si="2808"/>
        <v>0</v>
      </c>
      <c r="AG1209" s="12">
        <f t="shared" si="2808"/>
        <v>0</v>
      </c>
      <c r="AH1209" s="12">
        <f t="shared" si="2801"/>
        <v>113735.22200000001</v>
      </c>
      <c r="AI1209" s="12">
        <f t="shared" si="2802"/>
        <v>59593.899999999994</v>
      </c>
      <c r="AJ1209" s="12">
        <f t="shared" si="2803"/>
        <v>440819.3</v>
      </c>
      <c r="AK1209" s="12">
        <f t="shared" si="2809"/>
        <v>0</v>
      </c>
      <c r="AL1209" s="12">
        <f t="shared" si="2809"/>
        <v>0</v>
      </c>
      <c r="AM1209" s="12">
        <f t="shared" si="2809"/>
        <v>0</v>
      </c>
      <c r="AN1209" s="12">
        <f t="shared" si="2738"/>
        <v>113735.22200000001</v>
      </c>
      <c r="AO1209" s="12">
        <f t="shared" si="2739"/>
        <v>59593.899999999994</v>
      </c>
      <c r="AP1209" s="12">
        <f t="shared" si="2740"/>
        <v>440819.3</v>
      </c>
      <c r="AQ1209" s="12">
        <f t="shared" si="2809"/>
        <v>0</v>
      </c>
      <c r="AR1209" s="1"/>
    </row>
    <row r="1210" spans="1:44" ht="15.75" customHeight="1" x14ac:dyDescent="0.25">
      <c r="A1210" s="9" t="s">
        <v>37</v>
      </c>
      <c r="B1210" s="11">
        <v>410</v>
      </c>
      <c r="C1210" s="9" t="s">
        <v>196</v>
      </c>
      <c r="D1210" s="9" t="s">
        <v>187</v>
      </c>
      <c r="E1210" s="13" t="s">
        <v>403</v>
      </c>
      <c r="F1210" s="12">
        <v>358026.4</v>
      </c>
      <c r="G1210" s="12">
        <v>69975.7</v>
      </c>
      <c r="H1210" s="12">
        <v>440819.3</v>
      </c>
      <c r="I1210" s="12">
        <v>7504.9</v>
      </c>
      <c r="J1210" s="12"/>
      <c r="K1210" s="12"/>
      <c r="L1210" s="12">
        <f t="shared" si="2767"/>
        <v>365531.30000000005</v>
      </c>
      <c r="M1210" s="12">
        <f t="shared" si="2768"/>
        <v>69975.7</v>
      </c>
      <c r="N1210" s="12">
        <f t="shared" si="2769"/>
        <v>440819.3</v>
      </c>
      <c r="O1210" s="12">
        <f>16431.861-1150+55336.4</f>
        <v>70618.260999999999</v>
      </c>
      <c r="P1210" s="12"/>
      <c r="Q1210" s="12"/>
      <c r="R1210" s="12">
        <f t="shared" si="2744"/>
        <v>436149.56100000005</v>
      </c>
      <c r="S1210" s="12">
        <f t="shared" si="2745"/>
        <v>69975.7</v>
      </c>
      <c r="T1210" s="12">
        <f t="shared" si="2746"/>
        <v>440819.3</v>
      </c>
      <c r="U1210" s="12">
        <v>10381.799999999999</v>
      </c>
      <c r="V1210" s="12">
        <v>-10381.799999999999</v>
      </c>
      <c r="W1210" s="12">
        <f t="shared" si="2732"/>
        <v>446531.36100000003</v>
      </c>
      <c r="X1210" s="12">
        <f t="shared" si="2733"/>
        <v>59593.899999999994</v>
      </c>
      <c r="Y1210" s="12">
        <f t="shared" si="2734"/>
        <v>440819.3</v>
      </c>
      <c r="Z1210" s="12">
        <v>-332796.13900000002</v>
      </c>
      <c r="AA1210" s="12"/>
      <c r="AB1210" s="12"/>
      <c r="AC1210" s="12">
        <f t="shared" si="2696"/>
        <v>113735.22200000001</v>
      </c>
      <c r="AD1210" s="12">
        <f t="shared" si="2697"/>
        <v>59593.899999999994</v>
      </c>
      <c r="AE1210" s="12">
        <f t="shared" si="2698"/>
        <v>440819.3</v>
      </c>
      <c r="AF1210" s="12"/>
      <c r="AG1210" s="12"/>
      <c r="AH1210" s="12">
        <f t="shared" si="2801"/>
        <v>113735.22200000001</v>
      </c>
      <c r="AI1210" s="12">
        <f t="shared" si="2802"/>
        <v>59593.899999999994</v>
      </c>
      <c r="AJ1210" s="12">
        <f t="shared" si="2803"/>
        <v>440819.3</v>
      </c>
      <c r="AK1210" s="12"/>
      <c r="AL1210" s="12"/>
      <c r="AM1210" s="12"/>
      <c r="AN1210" s="12">
        <f t="shared" si="2738"/>
        <v>113735.22200000001</v>
      </c>
      <c r="AO1210" s="12">
        <f t="shared" si="2739"/>
        <v>59593.899999999994</v>
      </c>
      <c r="AP1210" s="12">
        <f t="shared" si="2740"/>
        <v>440819.3</v>
      </c>
      <c r="AQ1210" s="12"/>
      <c r="AR1210" s="1"/>
    </row>
    <row r="1211" spans="1:44" ht="63" x14ac:dyDescent="0.25">
      <c r="A1211" s="9" t="s">
        <v>1337</v>
      </c>
      <c r="B1211" s="11"/>
      <c r="C1211" s="9"/>
      <c r="D1211" s="9"/>
      <c r="E1211" s="17" t="s">
        <v>1340</v>
      </c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>
        <f>W1212</f>
        <v>0</v>
      </c>
      <c r="X1211" s="12">
        <f t="shared" ref="X1211:AQ1213" si="2810">X1212</f>
        <v>0</v>
      </c>
      <c r="Y1211" s="12">
        <f t="shared" si="2810"/>
        <v>0</v>
      </c>
      <c r="Z1211" s="12">
        <f t="shared" si="2810"/>
        <v>80046.962</v>
      </c>
      <c r="AA1211" s="12">
        <f t="shared" si="2810"/>
        <v>0</v>
      </c>
      <c r="AB1211" s="12">
        <f t="shared" si="2810"/>
        <v>0</v>
      </c>
      <c r="AC1211" s="12">
        <f t="shared" si="2696"/>
        <v>80046.962</v>
      </c>
      <c r="AD1211" s="12">
        <f t="shared" si="2697"/>
        <v>0</v>
      </c>
      <c r="AE1211" s="12">
        <f t="shared" si="2698"/>
        <v>0</v>
      </c>
      <c r="AF1211" s="12">
        <f t="shared" si="2810"/>
        <v>0</v>
      </c>
      <c r="AG1211" s="12">
        <f t="shared" si="2810"/>
        <v>0</v>
      </c>
      <c r="AH1211" s="12">
        <f t="shared" si="2801"/>
        <v>80046.962</v>
      </c>
      <c r="AI1211" s="12">
        <f t="shared" si="2802"/>
        <v>0</v>
      </c>
      <c r="AJ1211" s="12">
        <f t="shared" si="2803"/>
        <v>0</v>
      </c>
      <c r="AK1211" s="12">
        <f t="shared" si="2810"/>
        <v>0</v>
      </c>
      <c r="AL1211" s="12">
        <f t="shared" si="2810"/>
        <v>0</v>
      </c>
      <c r="AM1211" s="12">
        <f t="shared" si="2810"/>
        <v>0</v>
      </c>
      <c r="AN1211" s="12">
        <f t="shared" si="2738"/>
        <v>80046.962</v>
      </c>
      <c r="AO1211" s="12">
        <f t="shared" si="2739"/>
        <v>0</v>
      </c>
      <c r="AP1211" s="12">
        <f t="shared" si="2740"/>
        <v>0</v>
      </c>
      <c r="AQ1211" s="12">
        <f t="shared" si="2810"/>
        <v>0</v>
      </c>
      <c r="AR1211" s="1"/>
    </row>
    <row r="1212" spans="1:44" ht="47.25" x14ac:dyDescent="0.25">
      <c r="A1212" s="9" t="s">
        <v>1337</v>
      </c>
      <c r="B1212" s="11">
        <v>400</v>
      </c>
      <c r="C1212" s="9"/>
      <c r="D1212" s="9"/>
      <c r="E1212" s="13" t="s">
        <v>433</v>
      </c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>
        <f>W1213</f>
        <v>0</v>
      </c>
      <c r="X1212" s="12">
        <f t="shared" si="2810"/>
        <v>0</v>
      </c>
      <c r="Y1212" s="12">
        <f t="shared" si="2810"/>
        <v>0</v>
      </c>
      <c r="Z1212" s="12">
        <f t="shared" si="2810"/>
        <v>80046.962</v>
      </c>
      <c r="AA1212" s="12">
        <f t="shared" si="2810"/>
        <v>0</v>
      </c>
      <c r="AB1212" s="12">
        <f t="shared" si="2810"/>
        <v>0</v>
      </c>
      <c r="AC1212" s="12">
        <f t="shared" si="2696"/>
        <v>80046.962</v>
      </c>
      <c r="AD1212" s="12">
        <f t="shared" si="2697"/>
        <v>0</v>
      </c>
      <c r="AE1212" s="12">
        <f t="shared" si="2698"/>
        <v>0</v>
      </c>
      <c r="AF1212" s="12">
        <f t="shared" si="2810"/>
        <v>0</v>
      </c>
      <c r="AG1212" s="12">
        <f t="shared" si="2810"/>
        <v>0</v>
      </c>
      <c r="AH1212" s="12">
        <f t="shared" si="2801"/>
        <v>80046.962</v>
      </c>
      <c r="AI1212" s="12">
        <f t="shared" si="2802"/>
        <v>0</v>
      </c>
      <c r="AJ1212" s="12">
        <f t="shared" si="2803"/>
        <v>0</v>
      </c>
      <c r="AK1212" s="12">
        <f t="shared" si="2810"/>
        <v>0</v>
      </c>
      <c r="AL1212" s="12">
        <f t="shared" si="2810"/>
        <v>0</v>
      </c>
      <c r="AM1212" s="12">
        <f t="shared" si="2810"/>
        <v>0</v>
      </c>
      <c r="AN1212" s="12">
        <f t="shared" si="2738"/>
        <v>80046.962</v>
      </c>
      <c r="AO1212" s="12">
        <f t="shared" si="2739"/>
        <v>0</v>
      </c>
      <c r="AP1212" s="12">
        <f t="shared" si="2740"/>
        <v>0</v>
      </c>
      <c r="AQ1212" s="12">
        <f t="shared" si="2810"/>
        <v>0</v>
      </c>
      <c r="AR1212" s="1"/>
    </row>
    <row r="1213" spans="1:44" ht="15.75" customHeight="1" x14ac:dyDescent="0.25">
      <c r="A1213" s="9" t="s">
        <v>1337</v>
      </c>
      <c r="B1213" s="11">
        <v>410</v>
      </c>
      <c r="C1213" s="9"/>
      <c r="D1213" s="9"/>
      <c r="E1213" s="13" t="s">
        <v>434</v>
      </c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>
        <f>W1214</f>
        <v>0</v>
      </c>
      <c r="X1213" s="12">
        <f t="shared" si="2810"/>
        <v>0</v>
      </c>
      <c r="Y1213" s="12">
        <f t="shared" si="2810"/>
        <v>0</v>
      </c>
      <c r="Z1213" s="12">
        <f t="shared" si="2810"/>
        <v>80046.962</v>
      </c>
      <c r="AA1213" s="12">
        <f t="shared" si="2810"/>
        <v>0</v>
      </c>
      <c r="AB1213" s="12">
        <f t="shared" si="2810"/>
        <v>0</v>
      </c>
      <c r="AC1213" s="12">
        <f t="shared" si="2696"/>
        <v>80046.962</v>
      </c>
      <c r="AD1213" s="12">
        <f t="shared" si="2697"/>
        <v>0</v>
      </c>
      <c r="AE1213" s="12">
        <f t="shared" si="2698"/>
        <v>0</v>
      </c>
      <c r="AF1213" s="12">
        <f t="shared" si="2810"/>
        <v>0</v>
      </c>
      <c r="AG1213" s="12">
        <f t="shared" si="2810"/>
        <v>0</v>
      </c>
      <c r="AH1213" s="12">
        <f t="shared" si="2801"/>
        <v>80046.962</v>
      </c>
      <c r="AI1213" s="12">
        <f t="shared" si="2802"/>
        <v>0</v>
      </c>
      <c r="AJ1213" s="12">
        <f t="shared" si="2803"/>
        <v>0</v>
      </c>
      <c r="AK1213" s="12">
        <f t="shared" si="2810"/>
        <v>0</v>
      </c>
      <c r="AL1213" s="12">
        <f t="shared" si="2810"/>
        <v>0</v>
      </c>
      <c r="AM1213" s="12">
        <f t="shared" si="2810"/>
        <v>0</v>
      </c>
      <c r="AN1213" s="12">
        <f t="shared" si="2738"/>
        <v>80046.962</v>
      </c>
      <c r="AO1213" s="12">
        <f t="shared" si="2739"/>
        <v>0</v>
      </c>
      <c r="AP1213" s="12">
        <f t="shared" si="2740"/>
        <v>0</v>
      </c>
      <c r="AQ1213" s="12">
        <f t="shared" si="2810"/>
        <v>0</v>
      </c>
      <c r="AR1213" s="1"/>
    </row>
    <row r="1214" spans="1:44" ht="15.75" customHeight="1" x14ac:dyDescent="0.25">
      <c r="A1214" s="9" t="s">
        <v>1337</v>
      </c>
      <c r="B1214" s="11">
        <v>410</v>
      </c>
      <c r="C1214" s="9" t="s">
        <v>196</v>
      </c>
      <c r="D1214" s="9" t="s">
        <v>187</v>
      </c>
      <c r="E1214" s="13" t="s">
        <v>403</v>
      </c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>
        <v>0</v>
      </c>
      <c r="X1214" s="12">
        <v>0</v>
      </c>
      <c r="Y1214" s="12">
        <v>0</v>
      </c>
      <c r="Z1214" s="12">
        <v>80046.962</v>
      </c>
      <c r="AA1214" s="12"/>
      <c r="AB1214" s="12"/>
      <c r="AC1214" s="12">
        <f t="shared" ref="AC1214:AC1277" si="2811">W1214+Z1214</f>
        <v>80046.962</v>
      </c>
      <c r="AD1214" s="12">
        <f t="shared" ref="AD1214:AD1277" si="2812">X1214+AA1214</f>
        <v>0</v>
      </c>
      <c r="AE1214" s="12">
        <f t="shared" ref="AE1214:AE1277" si="2813">Y1214+AB1214</f>
        <v>0</v>
      </c>
      <c r="AF1214" s="12"/>
      <c r="AG1214" s="12"/>
      <c r="AH1214" s="12">
        <f t="shared" si="2801"/>
        <v>80046.962</v>
      </c>
      <c r="AI1214" s="12">
        <f t="shared" si="2802"/>
        <v>0</v>
      </c>
      <c r="AJ1214" s="12">
        <f t="shared" si="2803"/>
        <v>0</v>
      </c>
      <c r="AK1214" s="12"/>
      <c r="AL1214" s="12"/>
      <c r="AM1214" s="12"/>
      <c r="AN1214" s="12">
        <f t="shared" si="2738"/>
        <v>80046.962</v>
      </c>
      <c r="AO1214" s="12">
        <f t="shared" si="2739"/>
        <v>0</v>
      </c>
      <c r="AP1214" s="12">
        <f t="shared" si="2740"/>
        <v>0</v>
      </c>
      <c r="AQ1214" s="12"/>
      <c r="AR1214" s="1"/>
    </row>
    <row r="1215" spans="1:44" ht="31.5" x14ac:dyDescent="0.25">
      <c r="A1215" s="9" t="s">
        <v>1314</v>
      </c>
      <c r="B1215" s="11"/>
      <c r="C1215" s="9"/>
      <c r="D1215" s="9"/>
      <c r="E1215" s="17" t="s">
        <v>1297</v>
      </c>
      <c r="F1215" s="12"/>
      <c r="G1215" s="12"/>
      <c r="H1215" s="12"/>
      <c r="I1215" s="12"/>
      <c r="J1215" s="12"/>
      <c r="K1215" s="12"/>
      <c r="L1215" s="12">
        <f>L1216</f>
        <v>0</v>
      </c>
      <c r="M1215" s="12">
        <f t="shared" ref="M1215:AQ1217" si="2814">M1216</f>
        <v>0</v>
      </c>
      <c r="N1215" s="12">
        <f t="shared" si="2814"/>
        <v>0</v>
      </c>
      <c r="O1215" s="12">
        <f t="shared" si="2814"/>
        <v>5513.1369999999997</v>
      </c>
      <c r="P1215" s="12">
        <f t="shared" si="2814"/>
        <v>0</v>
      </c>
      <c r="Q1215" s="12">
        <f t="shared" si="2814"/>
        <v>0</v>
      </c>
      <c r="R1215" s="12">
        <f t="shared" si="2744"/>
        <v>5513.1369999999997</v>
      </c>
      <c r="S1215" s="12">
        <f t="shared" si="2745"/>
        <v>0</v>
      </c>
      <c r="T1215" s="12">
        <f t="shared" si="2746"/>
        <v>0</v>
      </c>
      <c r="U1215" s="12">
        <f t="shared" si="2814"/>
        <v>0</v>
      </c>
      <c r="V1215" s="12">
        <f t="shared" si="2814"/>
        <v>0</v>
      </c>
      <c r="W1215" s="12">
        <f t="shared" si="2732"/>
        <v>5513.1369999999997</v>
      </c>
      <c r="X1215" s="12">
        <f t="shared" si="2733"/>
        <v>0</v>
      </c>
      <c r="Y1215" s="12">
        <f t="shared" si="2734"/>
        <v>0</v>
      </c>
      <c r="Z1215" s="12">
        <f t="shared" si="2814"/>
        <v>0</v>
      </c>
      <c r="AA1215" s="12">
        <f t="shared" si="2814"/>
        <v>0</v>
      </c>
      <c r="AB1215" s="12">
        <f t="shared" si="2814"/>
        <v>0</v>
      </c>
      <c r="AC1215" s="12">
        <f t="shared" si="2811"/>
        <v>5513.1369999999997</v>
      </c>
      <c r="AD1215" s="12">
        <f t="shared" si="2812"/>
        <v>0</v>
      </c>
      <c r="AE1215" s="12">
        <f t="shared" si="2813"/>
        <v>0</v>
      </c>
      <c r="AF1215" s="12">
        <f t="shared" si="2814"/>
        <v>0</v>
      </c>
      <c r="AG1215" s="12">
        <f t="shared" si="2814"/>
        <v>0</v>
      </c>
      <c r="AH1215" s="12">
        <f t="shared" si="2801"/>
        <v>5513.1369999999997</v>
      </c>
      <c r="AI1215" s="12">
        <f t="shared" si="2802"/>
        <v>0</v>
      </c>
      <c r="AJ1215" s="12">
        <f t="shared" si="2803"/>
        <v>0</v>
      </c>
      <c r="AK1215" s="12">
        <f t="shared" si="2814"/>
        <v>0</v>
      </c>
      <c r="AL1215" s="12">
        <f t="shared" si="2814"/>
        <v>0</v>
      </c>
      <c r="AM1215" s="12">
        <f t="shared" si="2814"/>
        <v>0</v>
      </c>
      <c r="AN1215" s="12">
        <f t="shared" si="2738"/>
        <v>5513.1369999999997</v>
      </c>
      <c r="AO1215" s="12">
        <f t="shared" si="2739"/>
        <v>0</v>
      </c>
      <c r="AP1215" s="12">
        <f t="shared" si="2740"/>
        <v>0</v>
      </c>
      <c r="AQ1215" s="12">
        <f t="shared" si="2814"/>
        <v>0</v>
      </c>
      <c r="AR1215" s="1"/>
    </row>
    <row r="1216" spans="1:44" ht="47.25" x14ac:dyDescent="0.25">
      <c r="A1216" s="9" t="s">
        <v>1314</v>
      </c>
      <c r="B1216" s="11">
        <v>400</v>
      </c>
      <c r="C1216" s="9"/>
      <c r="D1216" s="9"/>
      <c r="E1216" s="13" t="s">
        <v>433</v>
      </c>
      <c r="F1216" s="12"/>
      <c r="G1216" s="12"/>
      <c r="H1216" s="12"/>
      <c r="I1216" s="12"/>
      <c r="J1216" s="12"/>
      <c r="K1216" s="12"/>
      <c r="L1216" s="12">
        <f>L1217</f>
        <v>0</v>
      </c>
      <c r="M1216" s="12">
        <f t="shared" si="2814"/>
        <v>0</v>
      </c>
      <c r="N1216" s="12">
        <f t="shared" si="2814"/>
        <v>0</v>
      </c>
      <c r="O1216" s="12">
        <f t="shared" si="2814"/>
        <v>5513.1369999999997</v>
      </c>
      <c r="P1216" s="12">
        <f t="shared" si="2814"/>
        <v>0</v>
      </c>
      <c r="Q1216" s="12">
        <f t="shared" si="2814"/>
        <v>0</v>
      </c>
      <c r="R1216" s="12">
        <f t="shared" si="2744"/>
        <v>5513.1369999999997</v>
      </c>
      <c r="S1216" s="12">
        <f t="shared" si="2745"/>
        <v>0</v>
      </c>
      <c r="T1216" s="12">
        <f t="shared" si="2746"/>
        <v>0</v>
      </c>
      <c r="U1216" s="12">
        <f t="shared" si="2814"/>
        <v>0</v>
      </c>
      <c r="V1216" s="12">
        <f t="shared" si="2814"/>
        <v>0</v>
      </c>
      <c r="W1216" s="12">
        <f t="shared" si="2732"/>
        <v>5513.1369999999997</v>
      </c>
      <c r="X1216" s="12">
        <f t="shared" si="2733"/>
        <v>0</v>
      </c>
      <c r="Y1216" s="12">
        <f t="shared" si="2734"/>
        <v>0</v>
      </c>
      <c r="Z1216" s="12">
        <f t="shared" si="2814"/>
        <v>0</v>
      </c>
      <c r="AA1216" s="12">
        <f t="shared" si="2814"/>
        <v>0</v>
      </c>
      <c r="AB1216" s="12">
        <f t="shared" si="2814"/>
        <v>0</v>
      </c>
      <c r="AC1216" s="12">
        <f t="shared" si="2811"/>
        <v>5513.1369999999997</v>
      </c>
      <c r="AD1216" s="12">
        <f t="shared" si="2812"/>
        <v>0</v>
      </c>
      <c r="AE1216" s="12">
        <f t="shared" si="2813"/>
        <v>0</v>
      </c>
      <c r="AF1216" s="12">
        <f t="shared" si="2814"/>
        <v>0</v>
      </c>
      <c r="AG1216" s="12">
        <f t="shared" si="2814"/>
        <v>0</v>
      </c>
      <c r="AH1216" s="12">
        <f t="shared" si="2801"/>
        <v>5513.1369999999997</v>
      </c>
      <c r="AI1216" s="12">
        <f t="shared" si="2802"/>
        <v>0</v>
      </c>
      <c r="AJ1216" s="12">
        <f t="shared" si="2803"/>
        <v>0</v>
      </c>
      <c r="AK1216" s="12">
        <f t="shared" si="2814"/>
        <v>0</v>
      </c>
      <c r="AL1216" s="12">
        <f t="shared" si="2814"/>
        <v>0</v>
      </c>
      <c r="AM1216" s="12">
        <f t="shared" si="2814"/>
        <v>0</v>
      </c>
      <c r="AN1216" s="12">
        <f t="shared" si="2738"/>
        <v>5513.1369999999997</v>
      </c>
      <c r="AO1216" s="12">
        <f t="shared" si="2739"/>
        <v>0</v>
      </c>
      <c r="AP1216" s="12">
        <f t="shared" si="2740"/>
        <v>0</v>
      </c>
      <c r="AQ1216" s="12">
        <f t="shared" si="2814"/>
        <v>0</v>
      </c>
      <c r="AR1216" s="1"/>
    </row>
    <row r="1217" spans="1:44" ht="15.75" customHeight="1" x14ac:dyDescent="0.25">
      <c r="A1217" s="9" t="s">
        <v>1314</v>
      </c>
      <c r="B1217" s="11">
        <v>410</v>
      </c>
      <c r="C1217" s="9"/>
      <c r="D1217" s="9"/>
      <c r="E1217" s="13" t="s">
        <v>434</v>
      </c>
      <c r="F1217" s="12"/>
      <c r="G1217" s="12"/>
      <c r="H1217" s="12"/>
      <c r="I1217" s="12"/>
      <c r="J1217" s="12"/>
      <c r="K1217" s="12"/>
      <c r="L1217" s="12">
        <f>L1218</f>
        <v>0</v>
      </c>
      <c r="M1217" s="12">
        <f t="shared" si="2814"/>
        <v>0</v>
      </c>
      <c r="N1217" s="12">
        <f t="shared" si="2814"/>
        <v>0</v>
      </c>
      <c r="O1217" s="12">
        <f t="shared" si="2814"/>
        <v>5513.1369999999997</v>
      </c>
      <c r="P1217" s="12">
        <f t="shared" si="2814"/>
        <v>0</v>
      </c>
      <c r="Q1217" s="12">
        <f t="shared" si="2814"/>
        <v>0</v>
      </c>
      <c r="R1217" s="12">
        <f t="shared" si="2744"/>
        <v>5513.1369999999997</v>
      </c>
      <c r="S1217" s="12">
        <f t="shared" si="2745"/>
        <v>0</v>
      </c>
      <c r="T1217" s="12">
        <f t="shared" si="2746"/>
        <v>0</v>
      </c>
      <c r="U1217" s="12">
        <f t="shared" si="2814"/>
        <v>0</v>
      </c>
      <c r="V1217" s="12">
        <f t="shared" si="2814"/>
        <v>0</v>
      </c>
      <c r="W1217" s="12">
        <f t="shared" si="2732"/>
        <v>5513.1369999999997</v>
      </c>
      <c r="X1217" s="12">
        <f t="shared" si="2733"/>
        <v>0</v>
      </c>
      <c r="Y1217" s="12">
        <f t="shared" si="2734"/>
        <v>0</v>
      </c>
      <c r="Z1217" s="12">
        <f t="shared" si="2814"/>
        <v>0</v>
      </c>
      <c r="AA1217" s="12">
        <f t="shared" si="2814"/>
        <v>0</v>
      </c>
      <c r="AB1217" s="12">
        <f t="shared" si="2814"/>
        <v>0</v>
      </c>
      <c r="AC1217" s="12">
        <f t="shared" si="2811"/>
        <v>5513.1369999999997</v>
      </c>
      <c r="AD1217" s="12">
        <f t="shared" si="2812"/>
        <v>0</v>
      </c>
      <c r="AE1217" s="12">
        <f t="shared" si="2813"/>
        <v>0</v>
      </c>
      <c r="AF1217" s="12">
        <f t="shared" si="2814"/>
        <v>0</v>
      </c>
      <c r="AG1217" s="12">
        <f t="shared" si="2814"/>
        <v>0</v>
      </c>
      <c r="AH1217" s="12">
        <f t="shared" si="2801"/>
        <v>5513.1369999999997</v>
      </c>
      <c r="AI1217" s="12">
        <f t="shared" si="2802"/>
        <v>0</v>
      </c>
      <c r="AJ1217" s="12">
        <f t="shared" si="2803"/>
        <v>0</v>
      </c>
      <c r="AK1217" s="12">
        <f t="shared" si="2814"/>
        <v>0</v>
      </c>
      <c r="AL1217" s="12">
        <f t="shared" si="2814"/>
        <v>0</v>
      </c>
      <c r="AM1217" s="12">
        <f t="shared" si="2814"/>
        <v>0</v>
      </c>
      <c r="AN1217" s="12">
        <f t="shared" si="2738"/>
        <v>5513.1369999999997</v>
      </c>
      <c r="AO1217" s="12">
        <f t="shared" si="2739"/>
        <v>0</v>
      </c>
      <c r="AP1217" s="12">
        <f t="shared" si="2740"/>
        <v>0</v>
      </c>
      <c r="AQ1217" s="12">
        <f t="shared" si="2814"/>
        <v>0</v>
      </c>
      <c r="AR1217" s="1"/>
    </row>
    <row r="1218" spans="1:44" ht="15.75" customHeight="1" x14ac:dyDescent="0.25">
      <c r="A1218" s="9" t="s">
        <v>1314</v>
      </c>
      <c r="B1218" s="11">
        <v>410</v>
      </c>
      <c r="C1218" s="9" t="s">
        <v>196</v>
      </c>
      <c r="D1218" s="9" t="s">
        <v>187</v>
      </c>
      <c r="E1218" s="13" t="s">
        <v>403</v>
      </c>
      <c r="F1218" s="12"/>
      <c r="G1218" s="12"/>
      <c r="H1218" s="12"/>
      <c r="I1218" s="12"/>
      <c r="J1218" s="12"/>
      <c r="K1218" s="12"/>
      <c r="L1218" s="12">
        <v>0</v>
      </c>
      <c r="M1218" s="12">
        <v>0</v>
      </c>
      <c r="N1218" s="12">
        <v>0</v>
      </c>
      <c r="O1218" s="12">
        <v>5513.1369999999997</v>
      </c>
      <c r="P1218" s="12"/>
      <c r="Q1218" s="12"/>
      <c r="R1218" s="12">
        <f t="shared" si="2744"/>
        <v>5513.1369999999997</v>
      </c>
      <c r="S1218" s="12">
        <f t="shared" si="2745"/>
        <v>0</v>
      </c>
      <c r="T1218" s="12">
        <f t="shared" si="2746"/>
        <v>0</v>
      </c>
      <c r="U1218" s="12"/>
      <c r="V1218" s="12"/>
      <c r="W1218" s="12">
        <f t="shared" si="2732"/>
        <v>5513.1369999999997</v>
      </c>
      <c r="X1218" s="12">
        <f t="shared" si="2733"/>
        <v>0</v>
      </c>
      <c r="Y1218" s="12">
        <f t="shared" si="2734"/>
        <v>0</v>
      </c>
      <c r="Z1218" s="12"/>
      <c r="AA1218" s="12"/>
      <c r="AB1218" s="12"/>
      <c r="AC1218" s="12">
        <f t="shared" si="2811"/>
        <v>5513.1369999999997</v>
      </c>
      <c r="AD1218" s="12">
        <f t="shared" si="2812"/>
        <v>0</v>
      </c>
      <c r="AE1218" s="12">
        <f t="shared" si="2813"/>
        <v>0</v>
      </c>
      <c r="AF1218" s="12"/>
      <c r="AG1218" s="12"/>
      <c r="AH1218" s="12">
        <f t="shared" si="2801"/>
        <v>5513.1369999999997</v>
      </c>
      <c r="AI1218" s="12">
        <f t="shared" si="2802"/>
        <v>0</v>
      </c>
      <c r="AJ1218" s="12">
        <f t="shared" si="2803"/>
        <v>0</v>
      </c>
      <c r="AK1218" s="12"/>
      <c r="AL1218" s="12"/>
      <c r="AM1218" s="12"/>
      <c r="AN1218" s="12">
        <f t="shared" si="2738"/>
        <v>5513.1369999999997</v>
      </c>
      <c r="AO1218" s="12">
        <f t="shared" si="2739"/>
        <v>0</v>
      </c>
      <c r="AP1218" s="12">
        <f t="shared" si="2740"/>
        <v>0</v>
      </c>
      <c r="AQ1218" s="12"/>
      <c r="AR1218" s="1"/>
    </row>
    <row r="1219" spans="1:44" ht="63" x14ac:dyDescent="0.25">
      <c r="A1219" s="9" t="s">
        <v>1335</v>
      </c>
      <c r="B1219" s="11"/>
      <c r="C1219" s="9"/>
      <c r="D1219" s="9"/>
      <c r="E1219" s="17" t="s">
        <v>1336</v>
      </c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>
        <f>W1220</f>
        <v>0</v>
      </c>
      <c r="X1219" s="12">
        <f t="shared" ref="X1219:AQ1221" si="2815">X1220</f>
        <v>0</v>
      </c>
      <c r="Y1219" s="12">
        <f t="shared" si="2815"/>
        <v>0</v>
      </c>
      <c r="Z1219" s="12">
        <f t="shared" si="2815"/>
        <v>302749.17700000003</v>
      </c>
      <c r="AA1219" s="12">
        <f t="shared" si="2815"/>
        <v>0</v>
      </c>
      <c r="AB1219" s="12">
        <f t="shared" si="2815"/>
        <v>0</v>
      </c>
      <c r="AC1219" s="12">
        <f t="shared" si="2811"/>
        <v>302749.17700000003</v>
      </c>
      <c r="AD1219" s="12">
        <f t="shared" si="2812"/>
        <v>0</v>
      </c>
      <c r="AE1219" s="12">
        <f t="shared" si="2813"/>
        <v>0</v>
      </c>
      <c r="AF1219" s="12">
        <f t="shared" si="2815"/>
        <v>0</v>
      </c>
      <c r="AG1219" s="12">
        <f t="shared" si="2815"/>
        <v>0</v>
      </c>
      <c r="AH1219" s="12">
        <f t="shared" si="2801"/>
        <v>302749.17700000003</v>
      </c>
      <c r="AI1219" s="12">
        <f t="shared" si="2802"/>
        <v>0</v>
      </c>
      <c r="AJ1219" s="12">
        <f t="shared" si="2803"/>
        <v>0</v>
      </c>
      <c r="AK1219" s="12">
        <f t="shared" si="2815"/>
        <v>0</v>
      </c>
      <c r="AL1219" s="12">
        <f t="shared" si="2815"/>
        <v>0</v>
      </c>
      <c r="AM1219" s="12">
        <f t="shared" si="2815"/>
        <v>0</v>
      </c>
      <c r="AN1219" s="12">
        <f t="shared" si="2738"/>
        <v>302749.17700000003</v>
      </c>
      <c r="AO1219" s="12">
        <f t="shared" si="2739"/>
        <v>0</v>
      </c>
      <c r="AP1219" s="12">
        <f t="shared" si="2740"/>
        <v>0</v>
      </c>
      <c r="AQ1219" s="12">
        <f t="shared" si="2815"/>
        <v>0</v>
      </c>
      <c r="AR1219" s="1"/>
    </row>
    <row r="1220" spans="1:44" ht="47.25" x14ac:dyDescent="0.25">
      <c r="A1220" s="9" t="s">
        <v>1335</v>
      </c>
      <c r="B1220" s="11">
        <v>400</v>
      </c>
      <c r="C1220" s="9"/>
      <c r="D1220" s="9"/>
      <c r="E1220" s="13" t="s">
        <v>433</v>
      </c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>
        <f>W1221</f>
        <v>0</v>
      </c>
      <c r="X1220" s="12">
        <f t="shared" si="2815"/>
        <v>0</v>
      </c>
      <c r="Y1220" s="12">
        <f t="shared" si="2815"/>
        <v>0</v>
      </c>
      <c r="Z1220" s="12">
        <f t="shared" si="2815"/>
        <v>302749.17700000003</v>
      </c>
      <c r="AA1220" s="12">
        <f t="shared" si="2815"/>
        <v>0</v>
      </c>
      <c r="AB1220" s="12">
        <f t="shared" si="2815"/>
        <v>0</v>
      </c>
      <c r="AC1220" s="12">
        <f t="shared" si="2811"/>
        <v>302749.17700000003</v>
      </c>
      <c r="AD1220" s="12">
        <f t="shared" si="2812"/>
        <v>0</v>
      </c>
      <c r="AE1220" s="12">
        <f t="shared" si="2813"/>
        <v>0</v>
      </c>
      <c r="AF1220" s="12">
        <f t="shared" si="2815"/>
        <v>0</v>
      </c>
      <c r="AG1220" s="12">
        <f t="shared" si="2815"/>
        <v>0</v>
      </c>
      <c r="AH1220" s="12">
        <f t="shared" si="2801"/>
        <v>302749.17700000003</v>
      </c>
      <c r="AI1220" s="12">
        <f t="shared" si="2802"/>
        <v>0</v>
      </c>
      <c r="AJ1220" s="12">
        <f t="shared" si="2803"/>
        <v>0</v>
      </c>
      <c r="AK1220" s="12">
        <f t="shared" si="2815"/>
        <v>0</v>
      </c>
      <c r="AL1220" s="12">
        <f t="shared" si="2815"/>
        <v>0</v>
      </c>
      <c r="AM1220" s="12">
        <f t="shared" si="2815"/>
        <v>0</v>
      </c>
      <c r="AN1220" s="12">
        <f t="shared" si="2738"/>
        <v>302749.17700000003</v>
      </c>
      <c r="AO1220" s="12">
        <f t="shared" si="2739"/>
        <v>0</v>
      </c>
      <c r="AP1220" s="12">
        <f t="shared" si="2740"/>
        <v>0</v>
      </c>
      <c r="AQ1220" s="12">
        <f t="shared" si="2815"/>
        <v>0</v>
      </c>
      <c r="AR1220" s="1"/>
    </row>
    <row r="1221" spans="1:44" ht="15.75" customHeight="1" x14ac:dyDescent="0.25">
      <c r="A1221" s="9" t="s">
        <v>1335</v>
      </c>
      <c r="B1221" s="11">
        <v>410</v>
      </c>
      <c r="C1221" s="9"/>
      <c r="D1221" s="9"/>
      <c r="E1221" s="13" t="s">
        <v>434</v>
      </c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>
        <f>W1222</f>
        <v>0</v>
      </c>
      <c r="X1221" s="12">
        <f t="shared" si="2815"/>
        <v>0</v>
      </c>
      <c r="Y1221" s="12">
        <f t="shared" si="2815"/>
        <v>0</v>
      </c>
      <c r="Z1221" s="12">
        <f t="shared" si="2815"/>
        <v>302749.17700000003</v>
      </c>
      <c r="AA1221" s="12">
        <f t="shared" si="2815"/>
        <v>0</v>
      </c>
      <c r="AB1221" s="12">
        <f t="shared" si="2815"/>
        <v>0</v>
      </c>
      <c r="AC1221" s="12">
        <f t="shared" si="2811"/>
        <v>302749.17700000003</v>
      </c>
      <c r="AD1221" s="12">
        <f t="shared" si="2812"/>
        <v>0</v>
      </c>
      <c r="AE1221" s="12">
        <f t="shared" si="2813"/>
        <v>0</v>
      </c>
      <c r="AF1221" s="12">
        <f t="shared" si="2815"/>
        <v>0</v>
      </c>
      <c r="AG1221" s="12">
        <f t="shared" si="2815"/>
        <v>0</v>
      </c>
      <c r="AH1221" s="12">
        <f t="shared" si="2801"/>
        <v>302749.17700000003</v>
      </c>
      <c r="AI1221" s="12">
        <f t="shared" si="2802"/>
        <v>0</v>
      </c>
      <c r="AJ1221" s="12">
        <f t="shared" si="2803"/>
        <v>0</v>
      </c>
      <c r="AK1221" s="12">
        <f t="shared" si="2815"/>
        <v>0</v>
      </c>
      <c r="AL1221" s="12">
        <f t="shared" si="2815"/>
        <v>0</v>
      </c>
      <c r="AM1221" s="12">
        <f t="shared" si="2815"/>
        <v>0</v>
      </c>
      <c r="AN1221" s="12">
        <f t="shared" si="2738"/>
        <v>302749.17700000003</v>
      </c>
      <c r="AO1221" s="12">
        <f t="shared" si="2739"/>
        <v>0</v>
      </c>
      <c r="AP1221" s="12">
        <f t="shared" si="2740"/>
        <v>0</v>
      </c>
      <c r="AQ1221" s="12">
        <f t="shared" si="2815"/>
        <v>0</v>
      </c>
      <c r="AR1221" s="1"/>
    </row>
    <row r="1222" spans="1:44" ht="15.75" customHeight="1" x14ac:dyDescent="0.25">
      <c r="A1222" s="9" t="s">
        <v>1335</v>
      </c>
      <c r="B1222" s="11">
        <v>410</v>
      </c>
      <c r="C1222" s="9" t="s">
        <v>196</v>
      </c>
      <c r="D1222" s="9" t="s">
        <v>187</v>
      </c>
      <c r="E1222" s="13" t="s">
        <v>403</v>
      </c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>
        <v>0</v>
      </c>
      <c r="X1222" s="12">
        <v>0</v>
      </c>
      <c r="Y1222" s="12">
        <v>0</v>
      </c>
      <c r="Z1222" s="12">
        <v>302749.17700000003</v>
      </c>
      <c r="AA1222" s="12"/>
      <c r="AB1222" s="12"/>
      <c r="AC1222" s="12">
        <f t="shared" si="2811"/>
        <v>302749.17700000003</v>
      </c>
      <c r="AD1222" s="12">
        <f t="shared" si="2812"/>
        <v>0</v>
      </c>
      <c r="AE1222" s="12">
        <f t="shared" si="2813"/>
        <v>0</v>
      </c>
      <c r="AF1222" s="12"/>
      <c r="AG1222" s="12"/>
      <c r="AH1222" s="12">
        <f t="shared" si="2801"/>
        <v>302749.17700000003</v>
      </c>
      <c r="AI1222" s="12">
        <f t="shared" si="2802"/>
        <v>0</v>
      </c>
      <c r="AJ1222" s="12">
        <f t="shared" si="2803"/>
        <v>0</v>
      </c>
      <c r="AK1222" s="12"/>
      <c r="AL1222" s="12"/>
      <c r="AM1222" s="12"/>
      <c r="AN1222" s="12">
        <f t="shared" si="2738"/>
        <v>302749.17700000003</v>
      </c>
      <c r="AO1222" s="12">
        <f t="shared" si="2739"/>
        <v>0</v>
      </c>
      <c r="AP1222" s="12">
        <f t="shared" si="2740"/>
        <v>0</v>
      </c>
      <c r="AQ1222" s="12"/>
      <c r="AR1222" s="1"/>
    </row>
    <row r="1223" spans="1:44" ht="47.25" customHeight="1" x14ac:dyDescent="0.25">
      <c r="A1223" s="9" t="s">
        <v>38</v>
      </c>
      <c r="B1223" s="11"/>
      <c r="C1223" s="9"/>
      <c r="D1223" s="9"/>
      <c r="E1223" s="13" t="s">
        <v>700</v>
      </c>
      <c r="F1223" s="12">
        <f t="shared" ref="F1223:K1223" si="2816">F1224+F1227</f>
        <v>4147.2</v>
      </c>
      <c r="G1223" s="12">
        <f t="shared" si="2816"/>
        <v>4147.2</v>
      </c>
      <c r="H1223" s="12">
        <f t="shared" si="2816"/>
        <v>4147.2</v>
      </c>
      <c r="I1223" s="12">
        <f t="shared" si="2816"/>
        <v>0</v>
      </c>
      <c r="J1223" s="12">
        <f t="shared" si="2816"/>
        <v>0</v>
      </c>
      <c r="K1223" s="12">
        <f t="shared" si="2816"/>
        <v>0</v>
      </c>
      <c r="L1223" s="12">
        <f t="shared" si="2767"/>
        <v>4147.2</v>
      </c>
      <c r="M1223" s="12">
        <f t="shared" si="2768"/>
        <v>4147.2</v>
      </c>
      <c r="N1223" s="12">
        <f t="shared" si="2769"/>
        <v>4147.2</v>
      </c>
      <c r="O1223" s="12">
        <f t="shared" ref="O1223:Q1223" si="2817">O1224+O1227</f>
        <v>0</v>
      </c>
      <c r="P1223" s="12">
        <f t="shared" si="2817"/>
        <v>0</v>
      </c>
      <c r="Q1223" s="12">
        <f t="shared" si="2817"/>
        <v>0</v>
      </c>
      <c r="R1223" s="12">
        <f t="shared" si="2744"/>
        <v>4147.2</v>
      </c>
      <c r="S1223" s="12">
        <f t="shared" si="2745"/>
        <v>4147.2</v>
      </c>
      <c r="T1223" s="12">
        <f t="shared" si="2746"/>
        <v>4147.2</v>
      </c>
      <c r="U1223" s="12">
        <f t="shared" ref="U1223:V1223" si="2818">U1224+U1227</f>
        <v>0</v>
      </c>
      <c r="V1223" s="12">
        <f t="shared" si="2818"/>
        <v>0</v>
      </c>
      <c r="W1223" s="12">
        <f t="shared" si="2732"/>
        <v>4147.2</v>
      </c>
      <c r="X1223" s="12">
        <f t="shared" si="2733"/>
        <v>4147.2</v>
      </c>
      <c r="Y1223" s="12">
        <f t="shared" si="2734"/>
        <v>4147.2</v>
      </c>
      <c r="Z1223" s="12">
        <f t="shared" ref="Z1223:AB1223" si="2819">Z1224+Z1227</f>
        <v>0</v>
      </c>
      <c r="AA1223" s="12">
        <f t="shared" si="2819"/>
        <v>0</v>
      </c>
      <c r="AB1223" s="12">
        <f t="shared" si="2819"/>
        <v>0</v>
      </c>
      <c r="AC1223" s="12">
        <f t="shared" si="2811"/>
        <v>4147.2</v>
      </c>
      <c r="AD1223" s="12">
        <f t="shared" si="2812"/>
        <v>4147.2</v>
      </c>
      <c r="AE1223" s="12">
        <f t="shared" si="2813"/>
        <v>4147.2</v>
      </c>
      <c r="AF1223" s="12">
        <f t="shared" ref="AF1223:AG1223" si="2820">AF1224+AF1227</f>
        <v>0</v>
      </c>
      <c r="AG1223" s="12">
        <f t="shared" si="2820"/>
        <v>0</v>
      </c>
      <c r="AH1223" s="12">
        <f t="shared" si="2801"/>
        <v>4147.2</v>
      </c>
      <c r="AI1223" s="12">
        <f t="shared" si="2802"/>
        <v>4147.2</v>
      </c>
      <c r="AJ1223" s="12">
        <f t="shared" si="2803"/>
        <v>4147.2</v>
      </c>
      <c r="AK1223" s="12">
        <f t="shared" ref="AK1223:AQ1223" si="2821">AK1224+AK1227</f>
        <v>0</v>
      </c>
      <c r="AL1223" s="12">
        <f t="shared" ref="AL1223:AM1223" si="2822">AL1224+AL1227</f>
        <v>0</v>
      </c>
      <c r="AM1223" s="12">
        <f t="shared" si="2822"/>
        <v>0</v>
      </c>
      <c r="AN1223" s="12">
        <f t="shared" si="2738"/>
        <v>4147.2</v>
      </c>
      <c r="AO1223" s="12">
        <f t="shared" si="2739"/>
        <v>4147.2</v>
      </c>
      <c r="AP1223" s="12">
        <f t="shared" si="2740"/>
        <v>4147.2</v>
      </c>
      <c r="AQ1223" s="12">
        <f t="shared" si="2821"/>
        <v>0</v>
      </c>
      <c r="AR1223" s="1"/>
    </row>
    <row r="1224" spans="1:44" ht="47.25" customHeight="1" x14ac:dyDescent="0.25">
      <c r="A1224" s="9" t="s">
        <v>38</v>
      </c>
      <c r="B1224" s="11">
        <v>200</v>
      </c>
      <c r="C1224" s="9"/>
      <c r="D1224" s="9"/>
      <c r="E1224" s="13" t="s">
        <v>426</v>
      </c>
      <c r="F1224" s="12">
        <f t="shared" ref="F1224:K1225" si="2823">F1225</f>
        <v>2771.6</v>
      </c>
      <c r="G1224" s="12">
        <f t="shared" si="2823"/>
        <v>2796</v>
      </c>
      <c r="H1224" s="12">
        <f t="shared" si="2823"/>
        <v>2796</v>
      </c>
      <c r="I1224" s="12">
        <f t="shared" si="2823"/>
        <v>0</v>
      </c>
      <c r="J1224" s="12">
        <f t="shared" si="2823"/>
        <v>0</v>
      </c>
      <c r="K1224" s="12">
        <f t="shared" si="2823"/>
        <v>0</v>
      </c>
      <c r="L1224" s="12">
        <f t="shared" si="2767"/>
        <v>2771.6</v>
      </c>
      <c r="M1224" s="12">
        <f t="shared" si="2768"/>
        <v>2796</v>
      </c>
      <c r="N1224" s="12">
        <f t="shared" si="2769"/>
        <v>2796</v>
      </c>
      <c r="O1224" s="12">
        <f t="shared" ref="O1224:Q1225" si="2824">O1225</f>
        <v>0</v>
      </c>
      <c r="P1224" s="12">
        <f t="shared" si="2824"/>
        <v>0</v>
      </c>
      <c r="Q1224" s="12">
        <f t="shared" si="2824"/>
        <v>0</v>
      </c>
      <c r="R1224" s="12">
        <f t="shared" si="2744"/>
        <v>2771.6</v>
      </c>
      <c r="S1224" s="12">
        <f t="shared" si="2745"/>
        <v>2796</v>
      </c>
      <c r="T1224" s="12">
        <f t="shared" si="2746"/>
        <v>2796</v>
      </c>
      <c r="U1224" s="12">
        <f t="shared" ref="U1224:V1225" si="2825">U1225</f>
        <v>0</v>
      </c>
      <c r="V1224" s="12">
        <f t="shared" si="2825"/>
        <v>0</v>
      </c>
      <c r="W1224" s="12">
        <f t="shared" si="2732"/>
        <v>2771.6</v>
      </c>
      <c r="X1224" s="12">
        <f t="shared" si="2733"/>
        <v>2796</v>
      </c>
      <c r="Y1224" s="12">
        <f t="shared" si="2734"/>
        <v>2796</v>
      </c>
      <c r="Z1224" s="12">
        <f t="shared" ref="Z1224:AB1225" si="2826">Z1225</f>
        <v>0</v>
      </c>
      <c r="AA1224" s="12">
        <f t="shared" si="2826"/>
        <v>0</v>
      </c>
      <c r="AB1224" s="12">
        <f t="shared" si="2826"/>
        <v>0</v>
      </c>
      <c r="AC1224" s="12">
        <f t="shared" si="2811"/>
        <v>2771.6</v>
      </c>
      <c r="AD1224" s="12">
        <f t="shared" si="2812"/>
        <v>2796</v>
      </c>
      <c r="AE1224" s="12">
        <f t="shared" si="2813"/>
        <v>2796</v>
      </c>
      <c r="AF1224" s="12">
        <f t="shared" ref="AF1224:AG1225" si="2827">AF1225</f>
        <v>0</v>
      </c>
      <c r="AG1224" s="12">
        <f t="shared" si="2827"/>
        <v>0</v>
      </c>
      <c r="AH1224" s="12">
        <f t="shared" si="2801"/>
        <v>2771.6</v>
      </c>
      <c r="AI1224" s="12">
        <f t="shared" si="2802"/>
        <v>2796</v>
      </c>
      <c r="AJ1224" s="12">
        <f t="shared" si="2803"/>
        <v>2796</v>
      </c>
      <c r="AK1224" s="12">
        <f t="shared" ref="AK1224:AQ1225" si="2828">AK1225</f>
        <v>0</v>
      </c>
      <c r="AL1224" s="12">
        <f t="shared" si="2828"/>
        <v>0</v>
      </c>
      <c r="AM1224" s="12">
        <f t="shared" si="2828"/>
        <v>0</v>
      </c>
      <c r="AN1224" s="12">
        <f t="shared" si="2738"/>
        <v>2771.6</v>
      </c>
      <c r="AO1224" s="12">
        <f t="shared" si="2739"/>
        <v>2796</v>
      </c>
      <c r="AP1224" s="12">
        <f t="shared" si="2740"/>
        <v>2796</v>
      </c>
      <c r="AQ1224" s="12">
        <f t="shared" si="2828"/>
        <v>0</v>
      </c>
      <c r="AR1224" s="1"/>
    </row>
    <row r="1225" spans="1:44" ht="47.25" customHeight="1" x14ac:dyDescent="0.25">
      <c r="A1225" s="9" t="s">
        <v>38</v>
      </c>
      <c r="B1225" s="11">
        <v>240</v>
      </c>
      <c r="C1225" s="9"/>
      <c r="D1225" s="9"/>
      <c r="E1225" s="13" t="s">
        <v>427</v>
      </c>
      <c r="F1225" s="12">
        <f t="shared" si="2823"/>
        <v>2771.6</v>
      </c>
      <c r="G1225" s="12">
        <f t="shared" si="2823"/>
        <v>2796</v>
      </c>
      <c r="H1225" s="12">
        <f t="shared" si="2823"/>
        <v>2796</v>
      </c>
      <c r="I1225" s="12">
        <f t="shared" si="2823"/>
        <v>0</v>
      </c>
      <c r="J1225" s="12">
        <f t="shared" si="2823"/>
        <v>0</v>
      </c>
      <c r="K1225" s="12">
        <f t="shared" si="2823"/>
        <v>0</v>
      </c>
      <c r="L1225" s="12">
        <f t="shared" si="2767"/>
        <v>2771.6</v>
      </c>
      <c r="M1225" s="12">
        <f t="shared" si="2768"/>
        <v>2796</v>
      </c>
      <c r="N1225" s="12">
        <f t="shared" si="2769"/>
        <v>2796</v>
      </c>
      <c r="O1225" s="12">
        <f t="shared" si="2824"/>
        <v>0</v>
      </c>
      <c r="P1225" s="12">
        <f t="shared" si="2824"/>
        <v>0</v>
      </c>
      <c r="Q1225" s="12">
        <f t="shared" si="2824"/>
        <v>0</v>
      </c>
      <c r="R1225" s="12">
        <f t="shared" si="2744"/>
        <v>2771.6</v>
      </c>
      <c r="S1225" s="12">
        <f t="shared" si="2745"/>
        <v>2796</v>
      </c>
      <c r="T1225" s="12">
        <f t="shared" si="2746"/>
        <v>2796</v>
      </c>
      <c r="U1225" s="12">
        <f t="shared" si="2825"/>
        <v>0</v>
      </c>
      <c r="V1225" s="12">
        <f t="shared" si="2825"/>
        <v>0</v>
      </c>
      <c r="W1225" s="12">
        <f t="shared" si="2732"/>
        <v>2771.6</v>
      </c>
      <c r="X1225" s="12">
        <f t="shared" si="2733"/>
        <v>2796</v>
      </c>
      <c r="Y1225" s="12">
        <f t="shared" si="2734"/>
        <v>2796</v>
      </c>
      <c r="Z1225" s="12">
        <f t="shared" si="2826"/>
        <v>0</v>
      </c>
      <c r="AA1225" s="12">
        <f t="shared" si="2826"/>
        <v>0</v>
      </c>
      <c r="AB1225" s="12">
        <f t="shared" si="2826"/>
        <v>0</v>
      </c>
      <c r="AC1225" s="12">
        <f t="shared" si="2811"/>
        <v>2771.6</v>
      </c>
      <c r="AD1225" s="12">
        <f t="shared" si="2812"/>
        <v>2796</v>
      </c>
      <c r="AE1225" s="12">
        <f t="shared" si="2813"/>
        <v>2796</v>
      </c>
      <c r="AF1225" s="12">
        <f t="shared" si="2827"/>
        <v>0</v>
      </c>
      <c r="AG1225" s="12">
        <f t="shared" si="2827"/>
        <v>0</v>
      </c>
      <c r="AH1225" s="12">
        <f t="shared" si="2801"/>
        <v>2771.6</v>
      </c>
      <c r="AI1225" s="12">
        <f t="shared" si="2802"/>
        <v>2796</v>
      </c>
      <c r="AJ1225" s="12">
        <f t="shared" si="2803"/>
        <v>2796</v>
      </c>
      <c r="AK1225" s="12">
        <f t="shared" si="2828"/>
        <v>0</v>
      </c>
      <c r="AL1225" s="12">
        <f t="shared" si="2828"/>
        <v>0</v>
      </c>
      <c r="AM1225" s="12">
        <f t="shared" si="2828"/>
        <v>0</v>
      </c>
      <c r="AN1225" s="12">
        <f t="shared" si="2738"/>
        <v>2771.6</v>
      </c>
      <c r="AO1225" s="12">
        <f t="shared" si="2739"/>
        <v>2796</v>
      </c>
      <c r="AP1225" s="12">
        <f t="shared" si="2740"/>
        <v>2796</v>
      </c>
      <c r="AQ1225" s="12">
        <f t="shared" si="2828"/>
        <v>0</v>
      </c>
      <c r="AR1225" s="1"/>
    </row>
    <row r="1226" spans="1:44" ht="15.75" customHeight="1" x14ac:dyDescent="0.25">
      <c r="A1226" s="9" t="s">
        <v>38</v>
      </c>
      <c r="B1226" s="11">
        <v>240</v>
      </c>
      <c r="C1226" s="9" t="s">
        <v>196</v>
      </c>
      <c r="D1226" s="9" t="s">
        <v>187</v>
      </c>
      <c r="E1226" s="13" t="s">
        <v>403</v>
      </c>
      <c r="F1226" s="12">
        <v>2771.6</v>
      </c>
      <c r="G1226" s="12">
        <v>2796</v>
      </c>
      <c r="H1226" s="12">
        <v>2796</v>
      </c>
      <c r="I1226" s="12"/>
      <c r="J1226" s="12"/>
      <c r="K1226" s="12"/>
      <c r="L1226" s="12">
        <f t="shared" si="2767"/>
        <v>2771.6</v>
      </c>
      <c r="M1226" s="12">
        <f t="shared" si="2768"/>
        <v>2796</v>
      </c>
      <c r="N1226" s="12">
        <f t="shared" si="2769"/>
        <v>2796</v>
      </c>
      <c r="O1226" s="12"/>
      <c r="P1226" s="12"/>
      <c r="Q1226" s="12"/>
      <c r="R1226" s="12">
        <f t="shared" si="2744"/>
        <v>2771.6</v>
      </c>
      <c r="S1226" s="12">
        <f t="shared" si="2745"/>
        <v>2796</v>
      </c>
      <c r="T1226" s="12">
        <f t="shared" si="2746"/>
        <v>2796</v>
      </c>
      <c r="U1226" s="12"/>
      <c r="V1226" s="12"/>
      <c r="W1226" s="12">
        <f t="shared" si="2732"/>
        <v>2771.6</v>
      </c>
      <c r="X1226" s="12">
        <f t="shared" si="2733"/>
        <v>2796</v>
      </c>
      <c r="Y1226" s="12">
        <f t="shared" si="2734"/>
        <v>2796</v>
      </c>
      <c r="Z1226" s="12"/>
      <c r="AA1226" s="12"/>
      <c r="AB1226" s="12"/>
      <c r="AC1226" s="12">
        <f t="shared" si="2811"/>
        <v>2771.6</v>
      </c>
      <c r="AD1226" s="12">
        <f t="shared" si="2812"/>
        <v>2796</v>
      </c>
      <c r="AE1226" s="12">
        <f t="shared" si="2813"/>
        <v>2796</v>
      </c>
      <c r="AF1226" s="12"/>
      <c r="AG1226" s="12"/>
      <c r="AH1226" s="12">
        <f t="shared" si="2801"/>
        <v>2771.6</v>
      </c>
      <c r="AI1226" s="12">
        <f t="shared" si="2802"/>
        <v>2796</v>
      </c>
      <c r="AJ1226" s="12">
        <f t="shared" si="2803"/>
        <v>2796</v>
      </c>
      <c r="AK1226" s="12"/>
      <c r="AL1226" s="12"/>
      <c r="AM1226" s="12"/>
      <c r="AN1226" s="12">
        <f t="shared" si="2738"/>
        <v>2771.6</v>
      </c>
      <c r="AO1226" s="12">
        <f t="shared" si="2739"/>
        <v>2796</v>
      </c>
      <c r="AP1226" s="12">
        <f t="shared" si="2740"/>
        <v>2796</v>
      </c>
      <c r="AQ1226" s="12"/>
      <c r="AR1226" s="1"/>
    </row>
    <row r="1227" spans="1:44" ht="15.75" customHeight="1" x14ac:dyDescent="0.25">
      <c r="A1227" s="9" t="s">
        <v>38</v>
      </c>
      <c r="B1227" s="11">
        <v>800</v>
      </c>
      <c r="C1227" s="9"/>
      <c r="D1227" s="9"/>
      <c r="E1227" s="13" t="s">
        <v>440</v>
      </c>
      <c r="F1227" s="12">
        <f t="shared" ref="F1227:K1228" si="2829">F1228</f>
        <v>1375.6</v>
      </c>
      <c r="G1227" s="12">
        <f t="shared" si="2829"/>
        <v>1351.2</v>
      </c>
      <c r="H1227" s="12">
        <f t="shared" si="2829"/>
        <v>1351.2</v>
      </c>
      <c r="I1227" s="12">
        <f t="shared" si="2829"/>
        <v>0</v>
      </c>
      <c r="J1227" s="12">
        <f t="shared" si="2829"/>
        <v>0</v>
      </c>
      <c r="K1227" s="12">
        <f t="shared" si="2829"/>
        <v>0</v>
      </c>
      <c r="L1227" s="12">
        <f t="shared" si="2767"/>
        <v>1375.6</v>
      </c>
      <c r="M1227" s="12">
        <f t="shared" si="2768"/>
        <v>1351.2</v>
      </c>
      <c r="N1227" s="12">
        <f t="shared" si="2769"/>
        <v>1351.2</v>
      </c>
      <c r="O1227" s="12">
        <f t="shared" ref="O1227:Q1228" si="2830">O1228</f>
        <v>0</v>
      </c>
      <c r="P1227" s="12">
        <f t="shared" si="2830"/>
        <v>0</v>
      </c>
      <c r="Q1227" s="12">
        <f t="shared" si="2830"/>
        <v>0</v>
      </c>
      <c r="R1227" s="12">
        <f t="shared" si="2744"/>
        <v>1375.6</v>
      </c>
      <c r="S1227" s="12">
        <f t="shared" si="2745"/>
        <v>1351.2</v>
      </c>
      <c r="T1227" s="12">
        <f t="shared" si="2746"/>
        <v>1351.2</v>
      </c>
      <c r="U1227" s="12">
        <f t="shared" ref="U1227:V1228" si="2831">U1228</f>
        <v>0</v>
      </c>
      <c r="V1227" s="12">
        <f t="shared" si="2831"/>
        <v>0</v>
      </c>
      <c r="W1227" s="12">
        <f t="shared" si="2732"/>
        <v>1375.6</v>
      </c>
      <c r="X1227" s="12">
        <f t="shared" si="2733"/>
        <v>1351.2</v>
      </c>
      <c r="Y1227" s="12">
        <f t="shared" si="2734"/>
        <v>1351.2</v>
      </c>
      <c r="Z1227" s="12">
        <f t="shared" ref="Z1227:AB1228" si="2832">Z1228</f>
        <v>0</v>
      </c>
      <c r="AA1227" s="12">
        <f t="shared" si="2832"/>
        <v>0</v>
      </c>
      <c r="AB1227" s="12">
        <f t="shared" si="2832"/>
        <v>0</v>
      </c>
      <c r="AC1227" s="12">
        <f t="shared" si="2811"/>
        <v>1375.6</v>
      </c>
      <c r="AD1227" s="12">
        <f t="shared" si="2812"/>
        <v>1351.2</v>
      </c>
      <c r="AE1227" s="12">
        <f t="shared" si="2813"/>
        <v>1351.2</v>
      </c>
      <c r="AF1227" s="12">
        <f t="shared" ref="AF1227:AG1228" si="2833">AF1228</f>
        <v>0</v>
      </c>
      <c r="AG1227" s="12">
        <f t="shared" si="2833"/>
        <v>0</v>
      </c>
      <c r="AH1227" s="12">
        <f t="shared" si="2801"/>
        <v>1375.6</v>
      </c>
      <c r="AI1227" s="12">
        <f t="shared" si="2802"/>
        <v>1351.2</v>
      </c>
      <c r="AJ1227" s="12">
        <f t="shared" si="2803"/>
        <v>1351.2</v>
      </c>
      <c r="AK1227" s="12">
        <f t="shared" ref="AK1227:AQ1228" si="2834">AK1228</f>
        <v>0</v>
      </c>
      <c r="AL1227" s="12">
        <f t="shared" si="2834"/>
        <v>0</v>
      </c>
      <c r="AM1227" s="12">
        <f t="shared" si="2834"/>
        <v>0</v>
      </c>
      <c r="AN1227" s="12">
        <f t="shared" si="2738"/>
        <v>1375.6</v>
      </c>
      <c r="AO1227" s="12">
        <f t="shared" si="2739"/>
        <v>1351.2</v>
      </c>
      <c r="AP1227" s="12">
        <f t="shared" si="2740"/>
        <v>1351.2</v>
      </c>
      <c r="AQ1227" s="12">
        <f t="shared" si="2834"/>
        <v>0</v>
      </c>
      <c r="AR1227" s="1"/>
    </row>
    <row r="1228" spans="1:44" ht="15.75" customHeight="1" x14ac:dyDescent="0.25">
      <c r="A1228" s="9" t="s">
        <v>38</v>
      </c>
      <c r="B1228" s="11">
        <v>850</v>
      </c>
      <c r="C1228" s="9"/>
      <c r="D1228" s="9"/>
      <c r="E1228" s="13" t="s">
        <v>443</v>
      </c>
      <c r="F1228" s="12">
        <f t="shared" si="2829"/>
        <v>1375.6</v>
      </c>
      <c r="G1228" s="12">
        <f t="shared" si="2829"/>
        <v>1351.2</v>
      </c>
      <c r="H1228" s="12">
        <f t="shared" si="2829"/>
        <v>1351.2</v>
      </c>
      <c r="I1228" s="12">
        <f t="shared" si="2829"/>
        <v>0</v>
      </c>
      <c r="J1228" s="12">
        <f t="shared" si="2829"/>
        <v>0</v>
      </c>
      <c r="K1228" s="12">
        <f t="shared" si="2829"/>
        <v>0</v>
      </c>
      <c r="L1228" s="12">
        <f t="shared" si="2767"/>
        <v>1375.6</v>
      </c>
      <c r="M1228" s="12">
        <f t="shared" si="2768"/>
        <v>1351.2</v>
      </c>
      <c r="N1228" s="12">
        <f t="shared" si="2769"/>
        <v>1351.2</v>
      </c>
      <c r="O1228" s="12">
        <f t="shared" si="2830"/>
        <v>0</v>
      </c>
      <c r="P1228" s="12">
        <f t="shared" si="2830"/>
        <v>0</v>
      </c>
      <c r="Q1228" s="12">
        <f t="shared" si="2830"/>
        <v>0</v>
      </c>
      <c r="R1228" s="12">
        <f t="shared" si="2744"/>
        <v>1375.6</v>
      </c>
      <c r="S1228" s="12">
        <f t="shared" si="2745"/>
        <v>1351.2</v>
      </c>
      <c r="T1228" s="12">
        <f t="shared" si="2746"/>
        <v>1351.2</v>
      </c>
      <c r="U1228" s="12">
        <f t="shared" si="2831"/>
        <v>0</v>
      </c>
      <c r="V1228" s="12">
        <f t="shared" si="2831"/>
        <v>0</v>
      </c>
      <c r="W1228" s="12">
        <f t="shared" si="2732"/>
        <v>1375.6</v>
      </c>
      <c r="X1228" s="12">
        <f t="shared" si="2733"/>
        <v>1351.2</v>
      </c>
      <c r="Y1228" s="12">
        <f t="shared" si="2734"/>
        <v>1351.2</v>
      </c>
      <c r="Z1228" s="12">
        <f t="shared" si="2832"/>
        <v>0</v>
      </c>
      <c r="AA1228" s="12">
        <f t="shared" si="2832"/>
        <v>0</v>
      </c>
      <c r="AB1228" s="12">
        <f t="shared" si="2832"/>
        <v>0</v>
      </c>
      <c r="AC1228" s="12">
        <f t="shared" si="2811"/>
        <v>1375.6</v>
      </c>
      <c r="AD1228" s="12">
        <f t="shared" si="2812"/>
        <v>1351.2</v>
      </c>
      <c r="AE1228" s="12">
        <f t="shared" si="2813"/>
        <v>1351.2</v>
      </c>
      <c r="AF1228" s="12">
        <f t="shared" si="2833"/>
        <v>0</v>
      </c>
      <c r="AG1228" s="12">
        <f t="shared" si="2833"/>
        <v>0</v>
      </c>
      <c r="AH1228" s="12">
        <f t="shared" si="2801"/>
        <v>1375.6</v>
      </c>
      <c r="AI1228" s="12">
        <f t="shared" si="2802"/>
        <v>1351.2</v>
      </c>
      <c r="AJ1228" s="12">
        <f t="shared" si="2803"/>
        <v>1351.2</v>
      </c>
      <c r="AK1228" s="12">
        <f t="shared" si="2834"/>
        <v>0</v>
      </c>
      <c r="AL1228" s="12">
        <f t="shared" si="2834"/>
        <v>0</v>
      </c>
      <c r="AM1228" s="12">
        <f t="shared" si="2834"/>
        <v>0</v>
      </c>
      <c r="AN1228" s="12">
        <f t="shared" si="2738"/>
        <v>1375.6</v>
      </c>
      <c r="AO1228" s="12">
        <f t="shared" si="2739"/>
        <v>1351.2</v>
      </c>
      <c r="AP1228" s="12">
        <f t="shared" si="2740"/>
        <v>1351.2</v>
      </c>
      <c r="AQ1228" s="12">
        <f t="shared" si="2834"/>
        <v>0</v>
      </c>
      <c r="AR1228" s="1"/>
    </row>
    <row r="1229" spans="1:44" ht="15.75" customHeight="1" x14ac:dyDescent="0.25">
      <c r="A1229" s="9" t="s">
        <v>38</v>
      </c>
      <c r="B1229" s="11">
        <v>850</v>
      </c>
      <c r="C1229" s="9" t="s">
        <v>196</v>
      </c>
      <c r="D1229" s="9" t="s">
        <v>187</v>
      </c>
      <c r="E1229" s="13" t="s">
        <v>403</v>
      </c>
      <c r="F1229" s="12">
        <v>1375.6</v>
      </c>
      <c r="G1229" s="12">
        <v>1351.2</v>
      </c>
      <c r="H1229" s="12">
        <v>1351.2</v>
      </c>
      <c r="I1229" s="12"/>
      <c r="J1229" s="12"/>
      <c r="K1229" s="12"/>
      <c r="L1229" s="12">
        <f t="shared" si="2767"/>
        <v>1375.6</v>
      </c>
      <c r="M1229" s="12">
        <f t="shared" si="2768"/>
        <v>1351.2</v>
      </c>
      <c r="N1229" s="12">
        <f t="shared" si="2769"/>
        <v>1351.2</v>
      </c>
      <c r="O1229" s="12"/>
      <c r="P1229" s="12"/>
      <c r="Q1229" s="12"/>
      <c r="R1229" s="12">
        <f t="shared" si="2744"/>
        <v>1375.6</v>
      </c>
      <c r="S1229" s="12">
        <f t="shared" si="2745"/>
        <v>1351.2</v>
      </c>
      <c r="T1229" s="12">
        <f t="shared" si="2746"/>
        <v>1351.2</v>
      </c>
      <c r="U1229" s="12"/>
      <c r="V1229" s="12"/>
      <c r="W1229" s="12">
        <f t="shared" si="2732"/>
        <v>1375.6</v>
      </c>
      <c r="X1229" s="12">
        <f t="shared" si="2733"/>
        <v>1351.2</v>
      </c>
      <c r="Y1229" s="12">
        <f t="shared" si="2734"/>
        <v>1351.2</v>
      </c>
      <c r="Z1229" s="12"/>
      <c r="AA1229" s="12"/>
      <c r="AB1229" s="12"/>
      <c r="AC1229" s="12">
        <f t="shared" si="2811"/>
        <v>1375.6</v>
      </c>
      <c r="AD1229" s="12">
        <f t="shared" si="2812"/>
        <v>1351.2</v>
      </c>
      <c r="AE1229" s="12">
        <f t="shared" si="2813"/>
        <v>1351.2</v>
      </c>
      <c r="AF1229" s="12"/>
      <c r="AG1229" s="12"/>
      <c r="AH1229" s="12">
        <f t="shared" si="2801"/>
        <v>1375.6</v>
      </c>
      <c r="AI1229" s="12">
        <f t="shared" si="2802"/>
        <v>1351.2</v>
      </c>
      <c r="AJ1229" s="12">
        <f t="shared" si="2803"/>
        <v>1351.2</v>
      </c>
      <c r="AK1229" s="12"/>
      <c r="AL1229" s="12"/>
      <c r="AM1229" s="12"/>
      <c r="AN1229" s="12">
        <f t="shared" si="2738"/>
        <v>1375.6</v>
      </c>
      <c r="AO1229" s="12">
        <f t="shared" si="2739"/>
        <v>1351.2</v>
      </c>
      <c r="AP1229" s="12">
        <f t="shared" si="2740"/>
        <v>1351.2</v>
      </c>
      <c r="AQ1229" s="12"/>
      <c r="AR1229" s="1"/>
    </row>
    <row r="1230" spans="1:44" ht="47.25" customHeight="1" x14ac:dyDescent="0.25">
      <c r="A1230" s="9" t="s">
        <v>39</v>
      </c>
      <c r="B1230" s="11"/>
      <c r="C1230" s="9"/>
      <c r="D1230" s="9"/>
      <c r="E1230" s="30" t="s">
        <v>539</v>
      </c>
      <c r="F1230" s="12">
        <f>F1231</f>
        <v>100000</v>
      </c>
      <c r="G1230" s="12">
        <f t="shared" ref="G1230:AQ1233" si="2835">G1231</f>
        <v>335400</v>
      </c>
      <c r="H1230" s="12">
        <f t="shared" si="2835"/>
        <v>0</v>
      </c>
      <c r="I1230" s="12">
        <f t="shared" si="2835"/>
        <v>-7504.9</v>
      </c>
      <c r="J1230" s="12">
        <f t="shared" si="2835"/>
        <v>0</v>
      </c>
      <c r="K1230" s="12">
        <f t="shared" si="2835"/>
        <v>0</v>
      </c>
      <c r="L1230" s="12">
        <f t="shared" si="2767"/>
        <v>92495.1</v>
      </c>
      <c r="M1230" s="12">
        <f t="shared" si="2768"/>
        <v>335400</v>
      </c>
      <c r="N1230" s="12">
        <f t="shared" si="2769"/>
        <v>0</v>
      </c>
      <c r="O1230" s="12">
        <f t="shared" si="2835"/>
        <v>0</v>
      </c>
      <c r="P1230" s="12">
        <f t="shared" si="2835"/>
        <v>0</v>
      </c>
      <c r="Q1230" s="12">
        <f t="shared" si="2835"/>
        <v>0</v>
      </c>
      <c r="R1230" s="12">
        <f t="shared" si="2744"/>
        <v>92495.1</v>
      </c>
      <c r="S1230" s="12">
        <f t="shared" si="2745"/>
        <v>335400</v>
      </c>
      <c r="T1230" s="12">
        <f t="shared" si="2746"/>
        <v>0</v>
      </c>
      <c r="U1230" s="12">
        <f t="shared" si="2835"/>
        <v>0</v>
      </c>
      <c r="V1230" s="12">
        <f t="shared" si="2835"/>
        <v>0</v>
      </c>
      <c r="W1230" s="12">
        <f t="shared" si="2732"/>
        <v>92495.1</v>
      </c>
      <c r="X1230" s="12">
        <f t="shared" si="2733"/>
        <v>335400</v>
      </c>
      <c r="Y1230" s="12">
        <f t="shared" si="2734"/>
        <v>0</v>
      </c>
      <c r="Z1230" s="12">
        <f t="shared" si="2835"/>
        <v>-12.334</v>
      </c>
      <c r="AA1230" s="12">
        <f t="shared" si="2835"/>
        <v>0</v>
      </c>
      <c r="AB1230" s="12">
        <f t="shared" si="2835"/>
        <v>0</v>
      </c>
      <c r="AC1230" s="12">
        <f t="shared" si="2811"/>
        <v>92482.766000000003</v>
      </c>
      <c r="AD1230" s="12">
        <f t="shared" si="2812"/>
        <v>335400</v>
      </c>
      <c r="AE1230" s="12">
        <f t="shared" si="2813"/>
        <v>0</v>
      </c>
      <c r="AF1230" s="12">
        <f t="shared" si="2835"/>
        <v>0</v>
      </c>
      <c r="AG1230" s="12">
        <f t="shared" si="2835"/>
        <v>0</v>
      </c>
      <c r="AH1230" s="12">
        <f t="shared" si="2801"/>
        <v>92482.766000000003</v>
      </c>
      <c r="AI1230" s="12">
        <f t="shared" si="2802"/>
        <v>335400</v>
      </c>
      <c r="AJ1230" s="12">
        <f t="shared" si="2803"/>
        <v>0</v>
      </c>
      <c r="AK1230" s="12">
        <f t="shared" si="2835"/>
        <v>0</v>
      </c>
      <c r="AL1230" s="12">
        <f t="shared" si="2835"/>
        <v>0</v>
      </c>
      <c r="AM1230" s="12">
        <f t="shared" si="2835"/>
        <v>0</v>
      </c>
      <c r="AN1230" s="12">
        <f t="shared" si="2738"/>
        <v>92482.766000000003</v>
      </c>
      <c r="AO1230" s="12">
        <f t="shared" si="2739"/>
        <v>335400</v>
      </c>
      <c r="AP1230" s="12">
        <f t="shared" si="2740"/>
        <v>0</v>
      </c>
      <c r="AQ1230" s="12">
        <f t="shared" si="2835"/>
        <v>0</v>
      </c>
      <c r="AR1230" s="1"/>
    </row>
    <row r="1231" spans="1:44" ht="47.25" customHeight="1" x14ac:dyDescent="0.25">
      <c r="A1231" s="9" t="s">
        <v>1032</v>
      </c>
      <c r="B1231" s="11"/>
      <c r="C1231" s="9"/>
      <c r="D1231" s="9"/>
      <c r="E1231" s="30" t="s">
        <v>1114</v>
      </c>
      <c r="F1231" s="12">
        <f>F1232</f>
        <v>100000</v>
      </c>
      <c r="G1231" s="12">
        <f t="shared" si="2835"/>
        <v>335400</v>
      </c>
      <c r="H1231" s="12">
        <f t="shared" si="2835"/>
        <v>0</v>
      </c>
      <c r="I1231" s="12">
        <f t="shared" si="2835"/>
        <v>-7504.9</v>
      </c>
      <c r="J1231" s="12">
        <f t="shared" si="2835"/>
        <v>0</v>
      </c>
      <c r="K1231" s="12">
        <f t="shared" si="2835"/>
        <v>0</v>
      </c>
      <c r="L1231" s="12">
        <f t="shared" si="2767"/>
        <v>92495.1</v>
      </c>
      <c r="M1231" s="12">
        <f t="shared" si="2768"/>
        <v>335400</v>
      </c>
      <c r="N1231" s="12">
        <f t="shared" si="2769"/>
        <v>0</v>
      </c>
      <c r="O1231" s="12">
        <f t="shared" si="2835"/>
        <v>0</v>
      </c>
      <c r="P1231" s="12">
        <f t="shared" si="2835"/>
        <v>0</v>
      </c>
      <c r="Q1231" s="12">
        <f t="shared" si="2835"/>
        <v>0</v>
      </c>
      <c r="R1231" s="12">
        <f t="shared" si="2744"/>
        <v>92495.1</v>
      </c>
      <c r="S1231" s="12">
        <f t="shared" si="2745"/>
        <v>335400</v>
      </c>
      <c r="T1231" s="12">
        <f t="shared" si="2746"/>
        <v>0</v>
      </c>
      <c r="U1231" s="12">
        <f t="shared" si="2835"/>
        <v>0</v>
      </c>
      <c r="V1231" s="12">
        <f t="shared" si="2835"/>
        <v>0</v>
      </c>
      <c r="W1231" s="12">
        <f t="shared" si="2732"/>
        <v>92495.1</v>
      </c>
      <c r="X1231" s="12">
        <f t="shared" si="2733"/>
        <v>335400</v>
      </c>
      <c r="Y1231" s="12">
        <f t="shared" si="2734"/>
        <v>0</v>
      </c>
      <c r="Z1231" s="12">
        <f t="shared" si="2835"/>
        <v>-12.334</v>
      </c>
      <c r="AA1231" s="12">
        <f t="shared" si="2835"/>
        <v>0</v>
      </c>
      <c r="AB1231" s="12">
        <f t="shared" si="2835"/>
        <v>0</v>
      </c>
      <c r="AC1231" s="12">
        <f t="shared" si="2811"/>
        <v>92482.766000000003</v>
      </c>
      <c r="AD1231" s="12">
        <f t="shared" si="2812"/>
        <v>335400</v>
      </c>
      <c r="AE1231" s="12">
        <f t="shared" si="2813"/>
        <v>0</v>
      </c>
      <c r="AF1231" s="12">
        <f t="shared" si="2835"/>
        <v>0</v>
      </c>
      <c r="AG1231" s="12">
        <f t="shared" si="2835"/>
        <v>0</v>
      </c>
      <c r="AH1231" s="12">
        <f t="shared" si="2801"/>
        <v>92482.766000000003</v>
      </c>
      <c r="AI1231" s="12">
        <f t="shared" si="2802"/>
        <v>335400</v>
      </c>
      <c r="AJ1231" s="12">
        <f t="shared" si="2803"/>
        <v>0</v>
      </c>
      <c r="AK1231" s="12">
        <f t="shared" si="2835"/>
        <v>0</v>
      </c>
      <c r="AL1231" s="12">
        <f t="shared" si="2835"/>
        <v>0</v>
      </c>
      <c r="AM1231" s="12">
        <f t="shared" si="2835"/>
        <v>0</v>
      </c>
      <c r="AN1231" s="12">
        <f t="shared" si="2738"/>
        <v>92482.766000000003</v>
      </c>
      <c r="AO1231" s="12">
        <f t="shared" si="2739"/>
        <v>335400</v>
      </c>
      <c r="AP1231" s="12">
        <f t="shared" si="2740"/>
        <v>0</v>
      </c>
      <c r="AQ1231" s="12">
        <f t="shared" si="2835"/>
        <v>0</v>
      </c>
      <c r="AR1231" s="1"/>
    </row>
    <row r="1232" spans="1:44" ht="47.25" customHeight="1" x14ac:dyDescent="0.25">
      <c r="A1232" s="9" t="s">
        <v>1032</v>
      </c>
      <c r="B1232" s="11">
        <v>400</v>
      </c>
      <c r="C1232" s="9"/>
      <c r="D1232" s="9"/>
      <c r="E1232" s="13" t="s">
        <v>433</v>
      </c>
      <c r="F1232" s="12">
        <f>F1233</f>
        <v>100000</v>
      </c>
      <c r="G1232" s="12">
        <f t="shared" si="2835"/>
        <v>335400</v>
      </c>
      <c r="H1232" s="12">
        <f t="shared" si="2835"/>
        <v>0</v>
      </c>
      <c r="I1232" s="12">
        <f t="shared" si="2835"/>
        <v>-7504.9</v>
      </c>
      <c r="J1232" s="12">
        <f t="shared" si="2835"/>
        <v>0</v>
      </c>
      <c r="K1232" s="12">
        <f t="shared" si="2835"/>
        <v>0</v>
      </c>
      <c r="L1232" s="12">
        <f t="shared" si="2767"/>
        <v>92495.1</v>
      </c>
      <c r="M1232" s="12">
        <f t="shared" si="2768"/>
        <v>335400</v>
      </c>
      <c r="N1232" s="12">
        <f t="shared" si="2769"/>
        <v>0</v>
      </c>
      <c r="O1232" s="12">
        <f t="shared" si="2835"/>
        <v>0</v>
      </c>
      <c r="P1232" s="12">
        <f t="shared" si="2835"/>
        <v>0</v>
      </c>
      <c r="Q1232" s="12">
        <f t="shared" si="2835"/>
        <v>0</v>
      </c>
      <c r="R1232" s="12">
        <f t="shared" si="2744"/>
        <v>92495.1</v>
      </c>
      <c r="S1232" s="12">
        <f t="shared" si="2745"/>
        <v>335400</v>
      </c>
      <c r="T1232" s="12">
        <f t="shared" si="2746"/>
        <v>0</v>
      </c>
      <c r="U1232" s="12">
        <f t="shared" si="2835"/>
        <v>0</v>
      </c>
      <c r="V1232" s="12">
        <f t="shared" si="2835"/>
        <v>0</v>
      </c>
      <c r="W1232" s="12">
        <f t="shared" si="2732"/>
        <v>92495.1</v>
      </c>
      <c r="X1232" s="12">
        <f t="shared" si="2733"/>
        <v>335400</v>
      </c>
      <c r="Y1232" s="12">
        <f t="shared" si="2734"/>
        <v>0</v>
      </c>
      <c r="Z1232" s="12">
        <f t="shared" si="2835"/>
        <v>-12.334</v>
      </c>
      <c r="AA1232" s="12">
        <f t="shared" si="2835"/>
        <v>0</v>
      </c>
      <c r="AB1232" s="12">
        <f t="shared" si="2835"/>
        <v>0</v>
      </c>
      <c r="AC1232" s="12">
        <f t="shared" si="2811"/>
        <v>92482.766000000003</v>
      </c>
      <c r="AD1232" s="12">
        <f t="shared" si="2812"/>
        <v>335400</v>
      </c>
      <c r="AE1232" s="12">
        <f t="shared" si="2813"/>
        <v>0</v>
      </c>
      <c r="AF1232" s="12">
        <f t="shared" si="2835"/>
        <v>0</v>
      </c>
      <c r="AG1232" s="12">
        <f t="shared" si="2835"/>
        <v>0</v>
      </c>
      <c r="AH1232" s="12">
        <f t="shared" si="2801"/>
        <v>92482.766000000003</v>
      </c>
      <c r="AI1232" s="12">
        <f t="shared" si="2802"/>
        <v>335400</v>
      </c>
      <c r="AJ1232" s="12">
        <f t="shared" si="2803"/>
        <v>0</v>
      </c>
      <c r="AK1232" s="12">
        <f t="shared" si="2835"/>
        <v>0</v>
      </c>
      <c r="AL1232" s="12">
        <f t="shared" si="2835"/>
        <v>0</v>
      </c>
      <c r="AM1232" s="12">
        <f t="shared" si="2835"/>
        <v>0</v>
      </c>
      <c r="AN1232" s="12">
        <f t="shared" ref="AN1232:AN1295" si="2836">AH1232+AK1232</f>
        <v>92482.766000000003</v>
      </c>
      <c r="AO1232" s="12">
        <f t="shared" ref="AO1232:AO1295" si="2837">AI1232+AL1232</f>
        <v>335400</v>
      </c>
      <c r="AP1232" s="12">
        <f t="shared" ref="AP1232:AP1295" si="2838">AJ1232+AM1232</f>
        <v>0</v>
      </c>
      <c r="AQ1232" s="12">
        <f t="shared" si="2835"/>
        <v>0</v>
      </c>
      <c r="AR1232" s="1"/>
    </row>
    <row r="1233" spans="1:44" ht="15.75" customHeight="1" x14ac:dyDescent="0.25">
      <c r="A1233" s="9" t="s">
        <v>1032</v>
      </c>
      <c r="B1233" s="11">
        <v>410</v>
      </c>
      <c r="C1233" s="9"/>
      <c r="D1233" s="9"/>
      <c r="E1233" s="13" t="s">
        <v>434</v>
      </c>
      <c r="F1233" s="12">
        <f>F1234</f>
        <v>100000</v>
      </c>
      <c r="G1233" s="12">
        <f t="shared" si="2835"/>
        <v>335400</v>
      </c>
      <c r="H1233" s="12">
        <f t="shared" si="2835"/>
        <v>0</v>
      </c>
      <c r="I1233" s="12">
        <f t="shared" si="2835"/>
        <v>-7504.9</v>
      </c>
      <c r="J1233" s="12">
        <f t="shared" si="2835"/>
        <v>0</v>
      </c>
      <c r="K1233" s="12">
        <f t="shared" si="2835"/>
        <v>0</v>
      </c>
      <c r="L1233" s="12">
        <f t="shared" si="2767"/>
        <v>92495.1</v>
      </c>
      <c r="M1233" s="12">
        <f t="shared" si="2768"/>
        <v>335400</v>
      </c>
      <c r="N1233" s="12">
        <f t="shared" si="2769"/>
        <v>0</v>
      </c>
      <c r="O1233" s="12">
        <f t="shared" si="2835"/>
        <v>0</v>
      </c>
      <c r="P1233" s="12">
        <f t="shared" si="2835"/>
        <v>0</v>
      </c>
      <c r="Q1233" s="12">
        <f t="shared" si="2835"/>
        <v>0</v>
      </c>
      <c r="R1233" s="12">
        <f t="shared" si="2744"/>
        <v>92495.1</v>
      </c>
      <c r="S1233" s="12">
        <f t="shared" si="2745"/>
        <v>335400</v>
      </c>
      <c r="T1233" s="12">
        <f t="shared" si="2746"/>
        <v>0</v>
      </c>
      <c r="U1233" s="12">
        <f t="shared" si="2835"/>
        <v>0</v>
      </c>
      <c r="V1233" s="12">
        <f t="shared" si="2835"/>
        <v>0</v>
      </c>
      <c r="W1233" s="12">
        <f t="shared" si="2732"/>
        <v>92495.1</v>
      </c>
      <c r="X1233" s="12">
        <f t="shared" si="2733"/>
        <v>335400</v>
      </c>
      <c r="Y1233" s="12">
        <f t="shared" si="2734"/>
        <v>0</v>
      </c>
      <c r="Z1233" s="12">
        <f t="shared" si="2835"/>
        <v>-12.334</v>
      </c>
      <c r="AA1233" s="12">
        <f t="shared" si="2835"/>
        <v>0</v>
      </c>
      <c r="AB1233" s="12">
        <f t="shared" si="2835"/>
        <v>0</v>
      </c>
      <c r="AC1233" s="12">
        <f t="shared" si="2811"/>
        <v>92482.766000000003</v>
      </c>
      <c r="AD1233" s="12">
        <f t="shared" si="2812"/>
        <v>335400</v>
      </c>
      <c r="AE1233" s="12">
        <f t="shared" si="2813"/>
        <v>0</v>
      </c>
      <c r="AF1233" s="12">
        <f t="shared" si="2835"/>
        <v>0</v>
      </c>
      <c r="AG1233" s="12">
        <f t="shared" si="2835"/>
        <v>0</v>
      </c>
      <c r="AH1233" s="12">
        <f t="shared" si="2801"/>
        <v>92482.766000000003</v>
      </c>
      <c r="AI1233" s="12">
        <f t="shared" si="2802"/>
        <v>335400</v>
      </c>
      <c r="AJ1233" s="12">
        <f t="shared" si="2803"/>
        <v>0</v>
      </c>
      <c r="AK1233" s="12">
        <f t="shared" si="2835"/>
        <v>0</v>
      </c>
      <c r="AL1233" s="12">
        <f t="shared" si="2835"/>
        <v>0</v>
      </c>
      <c r="AM1233" s="12">
        <f t="shared" si="2835"/>
        <v>0</v>
      </c>
      <c r="AN1233" s="12">
        <f t="shared" si="2836"/>
        <v>92482.766000000003</v>
      </c>
      <c r="AO1233" s="12">
        <f t="shared" si="2837"/>
        <v>335400</v>
      </c>
      <c r="AP1233" s="12">
        <f t="shared" si="2838"/>
        <v>0</v>
      </c>
      <c r="AQ1233" s="12">
        <f t="shared" si="2835"/>
        <v>0</v>
      </c>
      <c r="AR1233" s="1"/>
    </row>
    <row r="1234" spans="1:44" ht="15.75" customHeight="1" x14ac:dyDescent="0.25">
      <c r="A1234" s="9" t="s">
        <v>1032</v>
      </c>
      <c r="B1234" s="11">
        <v>410</v>
      </c>
      <c r="C1234" s="9" t="s">
        <v>196</v>
      </c>
      <c r="D1234" s="9" t="s">
        <v>187</v>
      </c>
      <c r="E1234" s="13" t="s">
        <v>403</v>
      </c>
      <c r="F1234" s="12">
        <v>100000</v>
      </c>
      <c r="G1234" s="12">
        <v>335400</v>
      </c>
      <c r="H1234" s="12"/>
      <c r="I1234" s="12">
        <v>-7504.9</v>
      </c>
      <c r="J1234" s="12"/>
      <c r="K1234" s="12"/>
      <c r="L1234" s="12">
        <f t="shared" si="2767"/>
        <v>92495.1</v>
      </c>
      <c r="M1234" s="12">
        <f t="shared" si="2768"/>
        <v>335400</v>
      </c>
      <c r="N1234" s="12">
        <f t="shared" si="2769"/>
        <v>0</v>
      </c>
      <c r="O1234" s="12"/>
      <c r="P1234" s="12"/>
      <c r="Q1234" s="12"/>
      <c r="R1234" s="12">
        <f t="shared" si="2744"/>
        <v>92495.1</v>
      </c>
      <c r="S1234" s="12">
        <f t="shared" si="2745"/>
        <v>335400</v>
      </c>
      <c r="T1234" s="12">
        <f t="shared" si="2746"/>
        <v>0</v>
      </c>
      <c r="U1234" s="12"/>
      <c r="V1234" s="12"/>
      <c r="W1234" s="12">
        <f t="shared" si="2732"/>
        <v>92495.1</v>
      </c>
      <c r="X1234" s="12">
        <f t="shared" si="2733"/>
        <v>335400</v>
      </c>
      <c r="Y1234" s="12">
        <f t="shared" si="2734"/>
        <v>0</v>
      </c>
      <c r="Z1234" s="12">
        <v>-12.334</v>
      </c>
      <c r="AA1234" s="12"/>
      <c r="AB1234" s="12"/>
      <c r="AC1234" s="12">
        <f t="shared" si="2811"/>
        <v>92482.766000000003</v>
      </c>
      <c r="AD1234" s="12">
        <f t="shared" si="2812"/>
        <v>335400</v>
      </c>
      <c r="AE1234" s="12">
        <f t="shared" si="2813"/>
        <v>0</v>
      </c>
      <c r="AF1234" s="12"/>
      <c r="AG1234" s="12"/>
      <c r="AH1234" s="12">
        <f t="shared" si="2801"/>
        <v>92482.766000000003</v>
      </c>
      <c r="AI1234" s="12">
        <f t="shared" si="2802"/>
        <v>335400</v>
      </c>
      <c r="AJ1234" s="12">
        <f t="shared" si="2803"/>
        <v>0</v>
      </c>
      <c r="AK1234" s="12"/>
      <c r="AL1234" s="12"/>
      <c r="AM1234" s="12"/>
      <c r="AN1234" s="12">
        <f t="shared" si="2836"/>
        <v>92482.766000000003</v>
      </c>
      <c r="AO1234" s="12">
        <f t="shared" si="2837"/>
        <v>335400</v>
      </c>
      <c r="AP1234" s="12">
        <f t="shared" si="2838"/>
        <v>0</v>
      </c>
      <c r="AQ1234" s="12"/>
      <c r="AR1234" s="1"/>
    </row>
    <row r="1235" spans="1:44" ht="47.25" customHeight="1" x14ac:dyDescent="0.25">
      <c r="A1235" s="9" t="s">
        <v>1031</v>
      </c>
      <c r="B1235" s="11"/>
      <c r="C1235" s="9"/>
      <c r="D1235" s="9"/>
      <c r="E1235" s="30" t="s">
        <v>1327</v>
      </c>
      <c r="F1235" s="12">
        <f t="shared" ref="F1235:K1237" si="2839">F1236</f>
        <v>147</v>
      </c>
      <c r="G1235" s="12">
        <f t="shared" si="2839"/>
        <v>147</v>
      </c>
      <c r="H1235" s="12">
        <f t="shared" si="2839"/>
        <v>147</v>
      </c>
      <c r="I1235" s="12">
        <f t="shared" si="2839"/>
        <v>-147</v>
      </c>
      <c r="J1235" s="12">
        <f t="shared" si="2839"/>
        <v>-147</v>
      </c>
      <c r="K1235" s="12">
        <f t="shared" si="2839"/>
        <v>-147</v>
      </c>
      <c r="L1235" s="12">
        <f t="shared" si="2767"/>
        <v>0</v>
      </c>
      <c r="M1235" s="12">
        <f t="shared" si="2768"/>
        <v>0</v>
      </c>
      <c r="N1235" s="12">
        <f t="shared" si="2769"/>
        <v>0</v>
      </c>
      <c r="O1235" s="12">
        <f>O1236+O1239+O1243</f>
        <v>11990</v>
      </c>
      <c r="P1235" s="12">
        <f t="shared" ref="P1235:AQ1235" si="2840">P1236+P1239+P1243</f>
        <v>0</v>
      </c>
      <c r="Q1235" s="12">
        <f t="shared" si="2840"/>
        <v>0</v>
      </c>
      <c r="R1235" s="12">
        <f t="shared" si="2744"/>
        <v>11990</v>
      </c>
      <c r="S1235" s="12">
        <f t="shared" si="2745"/>
        <v>0</v>
      </c>
      <c r="T1235" s="12">
        <f t="shared" si="2746"/>
        <v>0</v>
      </c>
      <c r="U1235" s="12">
        <f t="shared" ref="U1235:V1235" si="2841">U1236+U1239+U1243</f>
        <v>0</v>
      </c>
      <c r="V1235" s="12">
        <f t="shared" si="2841"/>
        <v>0</v>
      </c>
      <c r="W1235" s="12">
        <f t="shared" si="2732"/>
        <v>11990</v>
      </c>
      <c r="X1235" s="12">
        <f t="shared" si="2733"/>
        <v>0</v>
      </c>
      <c r="Y1235" s="12">
        <f t="shared" si="2734"/>
        <v>0</v>
      </c>
      <c r="Z1235" s="12">
        <f t="shared" ref="Z1235:AB1235" si="2842">Z1236+Z1239+Z1243</f>
        <v>0</v>
      </c>
      <c r="AA1235" s="12">
        <f t="shared" si="2842"/>
        <v>0</v>
      </c>
      <c r="AB1235" s="12">
        <f t="shared" si="2842"/>
        <v>0</v>
      </c>
      <c r="AC1235" s="12">
        <f t="shared" si="2811"/>
        <v>11990</v>
      </c>
      <c r="AD1235" s="12">
        <f t="shared" si="2812"/>
        <v>0</v>
      </c>
      <c r="AE1235" s="12">
        <f t="shared" si="2813"/>
        <v>0</v>
      </c>
      <c r="AF1235" s="12">
        <f t="shared" ref="AF1235:AG1235" si="2843">AF1236+AF1239+AF1243</f>
        <v>0</v>
      </c>
      <c r="AG1235" s="12">
        <f t="shared" si="2843"/>
        <v>0</v>
      </c>
      <c r="AH1235" s="12">
        <f t="shared" si="2801"/>
        <v>11990</v>
      </c>
      <c r="AI1235" s="12">
        <f t="shared" si="2802"/>
        <v>0</v>
      </c>
      <c r="AJ1235" s="12">
        <f t="shared" si="2803"/>
        <v>0</v>
      </c>
      <c r="AK1235" s="12">
        <f t="shared" ref="AK1235:AM1235" si="2844">AK1236+AK1239+AK1243</f>
        <v>0</v>
      </c>
      <c r="AL1235" s="12">
        <f t="shared" si="2844"/>
        <v>0</v>
      </c>
      <c r="AM1235" s="12">
        <f t="shared" si="2844"/>
        <v>0</v>
      </c>
      <c r="AN1235" s="12">
        <f t="shared" si="2836"/>
        <v>11990</v>
      </c>
      <c r="AO1235" s="12">
        <f t="shared" si="2837"/>
        <v>0</v>
      </c>
      <c r="AP1235" s="12">
        <f t="shared" si="2838"/>
        <v>0</v>
      </c>
      <c r="AQ1235" s="12">
        <f t="shared" si="2840"/>
        <v>0</v>
      </c>
      <c r="AR1235" s="1"/>
    </row>
    <row r="1236" spans="1:44" ht="47.25" hidden="1" customHeight="1" x14ac:dyDescent="0.25">
      <c r="A1236" s="9" t="s">
        <v>1031</v>
      </c>
      <c r="B1236" s="11">
        <v>200</v>
      </c>
      <c r="C1236" s="9"/>
      <c r="D1236" s="9"/>
      <c r="E1236" s="13" t="s">
        <v>426</v>
      </c>
      <c r="F1236" s="12">
        <f t="shared" si="2839"/>
        <v>147</v>
      </c>
      <c r="G1236" s="12">
        <f t="shared" si="2839"/>
        <v>147</v>
      </c>
      <c r="H1236" s="12">
        <f t="shared" si="2839"/>
        <v>147</v>
      </c>
      <c r="I1236" s="12">
        <f t="shared" si="2839"/>
        <v>-147</v>
      </c>
      <c r="J1236" s="12">
        <f t="shared" si="2839"/>
        <v>-147</v>
      </c>
      <c r="K1236" s="12">
        <f t="shared" si="2839"/>
        <v>-147</v>
      </c>
      <c r="L1236" s="12">
        <f t="shared" si="2767"/>
        <v>0</v>
      </c>
      <c r="M1236" s="12">
        <f t="shared" si="2768"/>
        <v>0</v>
      </c>
      <c r="N1236" s="12">
        <f t="shared" si="2769"/>
        <v>0</v>
      </c>
      <c r="O1236" s="12">
        <f t="shared" ref="O1236:Q1237" si="2845">O1237</f>
        <v>0</v>
      </c>
      <c r="P1236" s="12">
        <f t="shared" si="2845"/>
        <v>0</v>
      </c>
      <c r="Q1236" s="12">
        <f t="shared" si="2845"/>
        <v>0</v>
      </c>
      <c r="R1236" s="12">
        <f t="shared" si="2744"/>
        <v>0</v>
      </c>
      <c r="S1236" s="12">
        <f t="shared" si="2745"/>
        <v>0</v>
      </c>
      <c r="T1236" s="12">
        <f t="shared" si="2746"/>
        <v>0</v>
      </c>
      <c r="U1236" s="12">
        <f t="shared" ref="U1236:V1237" si="2846">U1237</f>
        <v>0</v>
      </c>
      <c r="V1236" s="12">
        <f t="shared" si="2846"/>
        <v>0</v>
      </c>
      <c r="W1236" s="12">
        <f t="shared" si="2732"/>
        <v>0</v>
      </c>
      <c r="X1236" s="12">
        <f t="shared" si="2733"/>
        <v>0</v>
      </c>
      <c r="Y1236" s="12">
        <f t="shared" si="2734"/>
        <v>0</v>
      </c>
      <c r="Z1236" s="12">
        <f t="shared" ref="Z1236:AB1237" si="2847">Z1237</f>
        <v>0</v>
      </c>
      <c r="AA1236" s="12">
        <f t="shared" si="2847"/>
        <v>0</v>
      </c>
      <c r="AB1236" s="12">
        <f t="shared" si="2847"/>
        <v>0</v>
      </c>
      <c r="AC1236" s="12">
        <f t="shared" si="2811"/>
        <v>0</v>
      </c>
      <c r="AD1236" s="12">
        <f t="shared" si="2812"/>
        <v>0</v>
      </c>
      <c r="AE1236" s="12">
        <f t="shared" si="2813"/>
        <v>0</v>
      </c>
      <c r="AF1236" s="12">
        <f t="shared" ref="AF1236:AG1237" si="2848">AF1237</f>
        <v>0</v>
      </c>
      <c r="AG1236" s="12">
        <f t="shared" si="2848"/>
        <v>0</v>
      </c>
      <c r="AH1236" s="12">
        <f t="shared" si="2801"/>
        <v>0</v>
      </c>
      <c r="AI1236" s="12">
        <f t="shared" si="2802"/>
        <v>0</v>
      </c>
      <c r="AJ1236" s="12">
        <f t="shared" si="2803"/>
        <v>0</v>
      </c>
      <c r="AK1236" s="12">
        <f t="shared" ref="AK1236:AQ1237" si="2849">AK1237</f>
        <v>0</v>
      </c>
      <c r="AL1236" s="12">
        <f t="shared" si="2849"/>
        <v>0</v>
      </c>
      <c r="AM1236" s="12">
        <f t="shared" si="2849"/>
        <v>0</v>
      </c>
      <c r="AN1236" s="12">
        <f t="shared" si="2836"/>
        <v>0</v>
      </c>
      <c r="AO1236" s="12">
        <f t="shared" si="2837"/>
        <v>0</v>
      </c>
      <c r="AP1236" s="12">
        <f t="shared" si="2838"/>
        <v>0</v>
      </c>
      <c r="AQ1236" s="12">
        <f t="shared" si="2849"/>
        <v>0</v>
      </c>
      <c r="AR1236" s="52">
        <v>0</v>
      </c>
    </row>
    <row r="1237" spans="1:44" ht="47.25" hidden="1" customHeight="1" x14ac:dyDescent="0.25">
      <c r="A1237" s="9" t="s">
        <v>1031</v>
      </c>
      <c r="B1237" s="11">
        <v>240</v>
      </c>
      <c r="C1237" s="9"/>
      <c r="D1237" s="9"/>
      <c r="E1237" s="13" t="s">
        <v>427</v>
      </c>
      <c r="F1237" s="12">
        <f t="shared" si="2839"/>
        <v>147</v>
      </c>
      <c r="G1237" s="12">
        <f t="shared" si="2839"/>
        <v>147</v>
      </c>
      <c r="H1237" s="12">
        <f t="shared" si="2839"/>
        <v>147</v>
      </c>
      <c r="I1237" s="12">
        <f t="shared" si="2839"/>
        <v>-147</v>
      </c>
      <c r="J1237" s="12">
        <f t="shared" si="2839"/>
        <v>-147</v>
      </c>
      <c r="K1237" s="12">
        <f t="shared" si="2839"/>
        <v>-147</v>
      </c>
      <c r="L1237" s="12">
        <f t="shared" si="2767"/>
        <v>0</v>
      </c>
      <c r="M1237" s="12">
        <f t="shared" si="2768"/>
        <v>0</v>
      </c>
      <c r="N1237" s="12">
        <f t="shared" si="2769"/>
        <v>0</v>
      </c>
      <c r="O1237" s="12">
        <f t="shared" si="2845"/>
        <v>0</v>
      </c>
      <c r="P1237" s="12">
        <f t="shared" si="2845"/>
        <v>0</v>
      </c>
      <c r="Q1237" s="12">
        <f t="shared" si="2845"/>
        <v>0</v>
      </c>
      <c r="R1237" s="12">
        <f t="shared" si="2744"/>
        <v>0</v>
      </c>
      <c r="S1237" s="12">
        <f t="shared" si="2745"/>
        <v>0</v>
      </c>
      <c r="T1237" s="12">
        <f t="shared" si="2746"/>
        <v>0</v>
      </c>
      <c r="U1237" s="12">
        <f t="shared" si="2846"/>
        <v>0</v>
      </c>
      <c r="V1237" s="12">
        <f t="shared" si="2846"/>
        <v>0</v>
      </c>
      <c r="W1237" s="12">
        <f t="shared" si="2732"/>
        <v>0</v>
      </c>
      <c r="X1237" s="12">
        <f t="shared" si="2733"/>
        <v>0</v>
      </c>
      <c r="Y1237" s="12">
        <f t="shared" si="2734"/>
        <v>0</v>
      </c>
      <c r="Z1237" s="12">
        <f t="shared" si="2847"/>
        <v>0</v>
      </c>
      <c r="AA1237" s="12">
        <f t="shared" si="2847"/>
        <v>0</v>
      </c>
      <c r="AB1237" s="12">
        <f t="shared" si="2847"/>
        <v>0</v>
      </c>
      <c r="AC1237" s="12">
        <f t="shared" si="2811"/>
        <v>0</v>
      </c>
      <c r="AD1237" s="12">
        <f t="shared" si="2812"/>
        <v>0</v>
      </c>
      <c r="AE1237" s="12">
        <f t="shared" si="2813"/>
        <v>0</v>
      </c>
      <c r="AF1237" s="12">
        <f t="shared" si="2848"/>
        <v>0</v>
      </c>
      <c r="AG1237" s="12">
        <f t="shared" si="2848"/>
        <v>0</v>
      </c>
      <c r="AH1237" s="12">
        <f t="shared" si="2801"/>
        <v>0</v>
      </c>
      <c r="AI1237" s="12">
        <f t="shared" si="2802"/>
        <v>0</v>
      </c>
      <c r="AJ1237" s="12">
        <f t="shared" si="2803"/>
        <v>0</v>
      </c>
      <c r="AK1237" s="12">
        <f t="shared" si="2849"/>
        <v>0</v>
      </c>
      <c r="AL1237" s="12">
        <f t="shared" si="2849"/>
        <v>0</v>
      </c>
      <c r="AM1237" s="12">
        <f t="shared" si="2849"/>
        <v>0</v>
      </c>
      <c r="AN1237" s="12">
        <f t="shared" si="2836"/>
        <v>0</v>
      </c>
      <c r="AO1237" s="12">
        <f t="shared" si="2837"/>
        <v>0</v>
      </c>
      <c r="AP1237" s="12">
        <f t="shared" si="2838"/>
        <v>0</v>
      </c>
      <c r="AQ1237" s="12">
        <f t="shared" si="2849"/>
        <v>0</v>
      </c>
      <c r="AR1237" s="52">
        <v>0</v>
      </c>
    </row>
    <row r="1238" spans="1:44" ht="15.75" hidden="1" customHeight="1" x14ac:dyDescent="0.25">
      <c r="A1238" s="9" t="s">
        <v>1031</v>
      </c>
      <c r="B1238" s="11">
        <v>240</v>
      </c>
      <c r="C1238" s="9" t="s">
        <v>196</v>
      </c>
      <c r="D1238" s="9" t="s">
        <v>187</v>
      </c>
      <c r="E1238" s="13" t="s">
        <v>403</v>
      </c>
      <c r="F1238" s="12">
        <v>147</v>
      </c>
      <c r="G1238" s="12">
        <v>147</v>
      </c>
      <c r="H1238" s="12">
        <v>147</v>
      </c>
      <c r="I1238" s="12">
        <v>-147</v>
      </c>
      <c r="J1238" s="12">
        <v>-147</v>
      </c>
      <c r="K1238" s="12">
        <v>-147</v>
      </c>
      <c r="L1238" s="12">
        <f t="shared" si="2767"/>
        <v>0</v>
      </c>
      <c r="M1238" s="12">
        <f t="shared" si="2768"/>
        <v>0</v>
      </c>
      <c r="N1238" s="12">
        <f t="shared" si="2769"/>
        <v>0</v>
      </c>
      <c r="O1238" s="12"/>
      <c r="P1238" s="12"/>
      <c r="Q1238" s="12"/>
      <c r="R1238" s="12">
        <f t="shared" si="2744"/>
        <v>0</v>
      </c>
      <c r="S1238" s="12">
        <f t="shared" si="2745"/>
        <v>0</v>
      </c>
      <c r="T1238" s="12">
        <f t="shared" si="2746"/>
        <v>0</v>
      </c>
      <c r="U1238" s="12"/>
      <c r="V1238" s="12"/>
      <c r="W1238" s="12">
        <f t="shared" si="2732"/>
        <v>0</v>
      </c>
      <c r="X1238" s="12">
        <f t="shared" si="2733"/>
        <v>0</v>
      </c>
      <c r="Y1238" s="12">
        <f t="shared" si="2734"/>
        <v>0</v>
      </c>
      <c r="Z1238" s="12"/>
      <c r="AA1238" s="12"/>
      <c r="AB1238" s="12"/>
      <c r="AC1238" s="12">
        <f t="shared" si="2811"/>
        <v>0</v>
      </c>
      <c r="AD1238" s="12">
        <f t="shared" si="2812"/>
        <v>0</v>
      </c>
      <c r="AE1238" s="12">
        <f t="shared" si="2813"/>
        <v>0</v>
      </c>
      <c r="AF1238" s="12"/>
      <c r="AG1238" s="12"/>
      <c r="AH1238" s="12">
        <f t="shared" si="2801"/>
        <v>0</v>
      </c>
      <c r="AI1238" s="12">
        <f t="shared" si="2802"/>
        <v>0</v>
      </c>
      <c r="AJ1238" s="12">
        <f t="shared" si="2803"/>
        <v>0</v>
      </c>
      <c r="AK1238" s="12"/>
      <c r="AL1238" s="12"/>
      <c r="AM1238" s="12"/>
      <c r="AN1238" s="12">
        <f t="shared" si="2836"/>
        <v>0</v>
      </c>
      <c r="AO1238" s="12">
        <f t="shared" si="2837"/>
        <v>0</v>
      </c>
      <c r="AP1238" s="12">
        <f t="shared" si="2838"/>
        <v>0</v>
      </c>
      <c r="AQ1238" s="12"/>
      <c r="AR1238" s="52">
        <v>0</v>
      </c>
    </row>
    <row r="1239" spans="1:44" ht="78.75" x14ac:dyDescent="0.25">
      <c r="A1239" s="9" t="s">
        <v>1298</v>
      </c>
      <c r="B1239" s="11"/>
      <c r="C1239" s="9"/>
      <c r="D1239" s="9"/>
      <c r="E1239" s="17" t="s">
        <v>1134</v>
      </c>
      <c r="F1239" s="12"/>
      <c r="G1239" s="12"/>
      <c r="H1239" s="12"/>
      <c r="I1239" s="12"/>
      <c r="J1239" s="12"/>
      <c r="K1239" s="12"/>
      <c r="L1239" s="12">
        <f>L1240</f>
        <v>0</v>
      </c>
      <c r="M1239" s="12">
        <f t="shared" ref="M1239:AQ1241" si="2850">M1240</f>
        <v>0</v>
      </c>
      <c r="N1239" s="12">
        <f t="shared" si="2850"/>
        <v>0</v>
      </c>
      <c r="O1239" s="12">
        <f t="shared" si="2850"/>
        <v>8992</v>
      </c>
      <c r="P1239" s="12">
        <f t="shared" si="2850"/>
        <v>0</v>
      </c>
      <c r="Q1239" s="12">
        <f t="shared" si="2850"/>
        <v>0</v>
      </c>
      <c r="R1239" s="12">
        <f t="shared" si="2744"/>
        <v>8992</v>
      </c>
      <c r="S1239" s="12">
        <f t="shared" si="2745"/>
        <v>0</v>
      </c>
      <c r="T1239" s="12">
        <f t="shared" si="2746"/>
        <v>0</v>
      </c>
      <c r="U1239" s="12">
        <f t="shared" si="2850"/>
        <v>0</v>
      </c>
      <c r="V1239" s="12">
        <f t="shared" si="2850"/>
        <v>0</v>
      </c>
      <c r="W1239" s="12">
        <f t="shared" si="2732"/>
        <v>8992</v>
      </c>
      <c r="X1239" s="12">
        <f t="shared" si="2733"/>
        <v>0</v>
      </c>
      <c r="Y1239" s="12">
        <f t="shared" si="2734"/>
        <v>0</v>
      </c>
      <c r="Z1239" s="12">
        <f t="shared" si="2850"/>
        <v>0</v>
      </c>
      <c r="AA1239" s="12">
        <f t="shared" si="2850"/>
        <v>0</v>
      </c>
      <c r="AB1239" s="12">
        <f t="shared" si="2850"/>
        <v>0</v>
      </c>
      <c r="AC1239" s="12">
        <f t="shared" si="2811"/>
        <v>8992</v>
      </c>
      <c r="AD1239" s="12">
        <f t="shared" si="2812"/>
        <v>0</v>
      </c>
      <c r="AE1239" s="12">
        <f t="shared" si="2813"/>
        <v>0</v>
      </c>
      <c r="AF1239" s="12">
        <f t="shared" si="2850"/>
        <v>0</v>
      </c>
      <c r="AG1239" s="12">
        <f t="shared" si="2850"/>
        <v>0</v>
      </c>
      <c r="AH1239" s="12">
        <f t="shared" si="2801"/>
        <v>8992</v>
      </c>
      <c r="AI1239" s="12">
        <f t="shared" si="2802"/>
        <v>0</v>
      </c>
      <c r="AJ1239" s="12">
        <f t="shared" si="2803"/>
        <v>0</v>
      </c>
      <c r="AK1239" s="12">
        <f t="shared" si="2850"/>
        <v>0</v>
      </c>
      <c r="AL1239" s="12">
        <f t="shared" si="2850"/>
        <v>0</v>
      </c>
      <c r="AM1239" s="12">
        <f t="shared" si="2850"/>
        <v>0</v>
      </c>
      <c r="AN1239" s="12">
        <f t="shared" si="2836"/>
        <v>8992</v>
      </c>
      <c r="AO1239" s="12">
        <f t="shared" si="2837"/>
        <v>0</v>
      </c>
      <c r="AP1239" s="12">
        <f t="shared" si="2838"/>
        <v>0</v>
      </c>
      <c r="AQ1239" s="12">
        <f t="shared" si="2850"/>
        <v>0</v>
      </c>
      <c r="AR1239" s="1"/>
    </row>
    <row r="1240" spans="1:44" ht="47.25" x14ac:dyDescent="0.25">
      <c r="A1240" s="9" t="s">
        <v>1298</v>
      </c>
      <c r="B1240" s="11">
        <v>400</v>
      </c>
      <c r="C1240" s="9"/>
      <c r="D1240" s="9"/>
      <c r="E1240" s="13" t="s">
        <v>433</v>
      </c>
      <c r="F1240" s="12"/>
      <c r="G1240" s="12"/>
      <c r="H1240" s="12"/>
      <c r="I1240" s="12"/>
      <c r="J1240" s="12"/>
      <c r="K1240" s="12"/>
      <c r="L1240" s="12">
        <f>L1241</f>
        <v>0</v>
      </c>
      <c r="M1240" s="12">
        <f t="shared" si="2850"/>
        <v>0</v>
      </c>
      <c r="N1240" s="12">
        <f t="shared" si="2850"/>
        <v>0</v>
      </c>
      <c r="O1240" s="12">
        <f t="shared" si="2850"/>
        <v>8992</v>
      </c>
      <c r="P1240" s="12">
        <f t="shared" si="2850"/>
        <v>0</v>
      </c>
      <c r="Q1240" s="12">
        <f t="shared" si="2850"/>
        <v>0</v>
      </c>
      <c r="R1240" s="12">
        <f t="shared" si="2744"/>
        <v>8992</v>
      </c>
      <c r="S1240" s="12">
        <f t="shared" si="2745"/>
        <v>0</v>
      </c>
      <c r="T1240" s="12">
        <f t="shared" si="2746"/>
        <v>0</v>
      </c>
      <c r="U1240" s="12">
        <f t="shared" si="2850"/>
        <v>0</v>
      </c>
      <c r="V1240" s="12">
        <f t="shared" si="2850"/>
        <v>0</v>
      </c>
      <c r="W1240" s="12">
        <f t="shared" si="2732"/>
        <v>8992</v>
      </c>
      <c r="X1240" s="12">
        <f t="shared" si="2733"/>
        <v>0</v>
      </c>
      <c r="Y1240" s="12">
        <f t="shared" si="2734"/>
        <v>0</v>
      </c>
      <c r="Z1240" s="12">
        <f t="shared" si="2850"/>
        <v>0</v>
      </c>
      <c r="AA1240" s="12">
        <f t="shared" si="2850"/>
        <v>0</v>
      </c>
      <c r="AB1240" s="12">
        <f t="shared" si="2850"/>
        <v>0</v>
      </c>
      <c r="AC1240" s="12">
        <f t="shared" si="2811"/>
        <v>8992</v>
      </c>
      <c r="AD1240" s="12">
        <f t="shared" si="2812"/>
        <v>0</v>
      </c>
      <c r="AE1240" s="12">
        <f t="shared" si="2813"/>
        <v>0</v>
      </c>
      <c r="AF1240" s="12">
        <f t="shared" si="2850"/>
        <v>0</v>
      </c>
      <c r="AG1240" s="12">
        <f t="shared" si="2850"/>
        <v>0</v>
      </c>
      <c r="AH1240" s="12">
        <f t="shared" si="2801"/>
        <v>8992</v>
      </c>
      <c r="AI1240" s="12">
        <f t="shared" si="2802"/>
        <v>0</v>
      </c>
      <c r="AJ1240" s="12">
        <f t="shared" si="2803"/>
        <v>0</v>
      </c>
      <c r="AK1240" s="12">
        <f t="shared" si="2850"/>
        <v>0</v>
      </c>
      <c r="AL1240" s="12">
        <f t="shared" si="2850"/>
        <v>0</v>
      </c>
      <c r="AM1240" s="12">
        <f t="shared" si="2850"/>
        <v>0</v>
      </c>
      <c r="AN1240" s="12">
        <f t="shared" si="2836"/>
        <v>8992</v>
      </c>
      <c r="AO1240" s="12">
        <f t="shared" si="2837"/>
        <v>0</v>
      </c>
      <c r="AP1240" s="12">
        <f t="shared" si="2838"/>
        <v>0</v>
      </c>
      <c r="AQ1240" s="12">
        <f t="shared" si="2850"/>
        <v>0</v>
      </c>
      <c r="AR1240" s="1"/>
    </row>
    <row r="1241" spans="1:44" ht="15.75" customHeight="1" x14ac:dyDescent="0.25">
      <c r="A1241" s="9" t="s">
        <v>1298</v>
      </c>
      <c r="B1241" s="11">
        <v>410</v>
      </c>
      <c r="C1241" s="9"/>
      <c r="D1241" s="9"/>
      <c r="E1241" s="13" t="s">
        <v>434</v>
      </c>
      <c r="F1241" s="12"/>
      <c r="G1241" s="12"/>
      <c r="H1241" s="12"/>
      <c r="I1241" s="12"/>
      <c r="J1241" s="12"/>
      <c r="K1241" s="12"/>
      <c r="L1241" s="12">
        <f>L1242</f>
        <v>0</v>
      </c>
      <c r="M1241" s="12">
        <f t="shared" si="2850"/>
        <v>0</v>
      </c>
      <c r="N1241" s="12">
        <f t="shared" si="2850"/>
        <v>0</v>
      </c>
      <c r="O1241" s="12">
        <f t="shared" si="2850"/>
        <v>8992</v>
      </c>
      <c r="P1241" s="12">
        <f t="shared" si="2850"/>
        <v>0</v>
      </c>
      <c r="Q1241" s="12">
        <f t="shared" si="2850"/>
        <v>0</v>
      </c>
      <c r="R1241" s="12">
        <f t="shared" si="2744"/>
        <v>8992</v>
      </c>
      <c r="S1241" s="12">
        <f t="shared" si="2745"/>
        <v>0</v>
      </c>
      <c r="T1241" s="12">
        <f t="shared" si="2746"/>
        <v>0</v>
      </c>
      <c r="U1241" s="12">
        <f t="shared" si="2850"/>
        <v>0</v>
      </c>
      <c r="V1241" s="12">
        <f t="shared" si="2850"/>
        <v>0</v>
      </c>
      <c r="W1241" s="12">
        <f t="shared" ref="W1241:W1307" si="2851">R1241+U1241</f>
        <v>8992</v>
      </c>
      <c r="X1241" s="12">
        <f t="shared" ref="X1241:X1307" si="2852">S1241+V1241</f>
        <v>0</v>
      </c>
      <c r="Y1241" s="12">
        <f t="shared" ref="Y1241:Y1307" si="2853">T1241</f>
        <v>0</v>
      </c>
      <c r="Z1241" s="12">
        <f t="shared" si="2850"/>
        <v>0</v>
      </c>
      <c r="AA1241" s="12">
        <f t="shared" si="2850"/>
        <v>0</v>
      </c>
      <c r="AB1241" s="12">
        <f t="shared" si="2850"/>
        <v>0</v>
      </c>
      <c r="AC1241" s="12">
        <f t="shared" si="2811"/>
        <v>8992</v>
      </c>
      <c r="AD1241" s="12">
        <f t="shared" si="2812"/>
        <v>0</v>
      </c>
      <c r="AE1241" s="12">
        <f t="shared" si="2813"/>
        <v>0</v>
      </c>
      <c r="AF1241" s="12">
        <f t="shared" si="2850"/>
        <v>0</v>
      </c>
      <c r="AG1241" s="12">
        <f t="shared" si="2850"/>
        <v>0</v>
      </c>
      <c r="AH1241" s="12">
        <f t="shared" si="2801"/>
        <v>8992</v>
      </c>
      <c r="AI1241" s="12">
        <f t="shared" si="2802"/>
        <v>0</v>
      </c>
      <c r="AJ1241" s="12">
        <f t="shared" si="2803"/>
        <v>0</v>
      </c>
      <c r="AK1241" s="12">
        <f t="shared" si="2850"/>
        <v>0</v>
      </c>
      <c r="AL1241" s="12">
        <f t="shared" si="2850"/>
        <v>0</v>
      </c>
      <c r="AM1241" s="12">
        <f t="shared" si="2850"/>
        <v>0</v>
      </c>
      <c r="AN1241" s="12">
        <f t="shared" si="2836"/>
        <v>8992</v>
      </c>
      <c r="AO1241" s="12">
        <f t="shared" si="2837"/>
        <v>0</v>
      </c>
      <c r="AP1241" s="12">
        <f t="shared" si="2838"/>
        <v>0</v>
      </c>
      <c r="AQ1241" s="12">
        <f t="shared" si="2850"/>
        <v>0</v>
      </c>
      <c r="AR1241" s="1"/>
    </row>
    <row r="1242" spans="1:44" ht="15.75" customHeight="1" x14ac:dyDescent="0.25">
      <c r="A1242" s="9" t="s">
        <v>1298</v>
      </c>
      <c r="B1242" s="11">
        <v>410</v>
      </c>
      <c r="C1242" s="9" t="s">
        <v>196</v>
      </c>
      <c r="D1242" s="9" t="s">
        <v>187</v>
      </c>
      <c r="E1242" s="13" t="s">
        <v>403</v>
      </c>
      <c r="F1242" s="12"/>
      <c r="G1242" s="12"/>
      <c r="H1242" s="12"/>
      <c r="I1242" s="12"/>
      <c r="J1242" s="12"/>
      <c r="K1242" s="12"/>
      <c r="L1242" s="12">
        <v>0</v>
      </c>
      <c r="M1242" s="12">
        <v>0</v>
      </c>
      <c r="N1242" s="12">
        <v>0</v>
      </c>
      <c r="O1242" s="12">
        <v>8992</v>
      </c>
      <c r="P1242" s="12"/>
      <c r="Q1242" s="12"/>
      <c r="R1242" s="12">
        <f t="shared" si="2744"/>
        <v>8992</v>
      </c>
      <c r="S1242" s="12">
        <f t="shared" si="2745"/>
        <v>0</v>
      </c>
      <c r="T1242" s="12">
        <f t="shared" si="2746"/>
        <v>0</v>
      </c>
      <c r="U1242" s="12"/>
      <c r="V1242" s="12"/>
      <c r="W1242" s="12">
        <f t="shared" si="2851"/>
        <v>8992</v>
      </c>
      <c r="X1242" s="12">
        <f t="shared" si="2852"/>
        <v>0</v>
      </c>
      <c r="Y1242" s="12">
        <f t="shared" si="2853"/>
        <v>0</v>
      </c>
      <c r="Z1242" s="12"/>
      <c r="AA1242" s="12"/>
      <c r="AB1242" s="12"/>
      <c r="AC1242" s="12">
        <f t="shared" si="2811"/>
        <v>8992</v>
      </c>
      <c r="AD1242" s="12">
        <f t="shared" si="2812"/>
        <v>0</v>
      </c>
      <c r="AE1242" s="12">
        <f t="shared" si="2813"/>
        <v>0</v>
      </c>
      <c r="AF1242" s="12"/>
      <c r="AG1242" s="12"/>
      <c r="AH1242" s="12">
        <f t="shared" si="2801"/>
        <v>8992</v>
      </c>
      <c r="AI1242" s="12">
        <f t="shared" si="2802"/>
        <v>0</v>
      </c>
      <c r="AJ1242" s="12">
        <f t="shared" si="2803"/>
        <v>0</v>
      </c>
      <c r="AK1242" s="12"/>
      <c r="AL1242" s="12"/>
      <c r="AM1242" s="12"/>
      <c r="AN1242" s="12">
        <f t="shared" si="2836"/>
        <v>8992</v>
      </c>
      <c r="AO1242" s="12">
        <f t="shared" si="2837"/>
        <v>0</v>
      </c>
      <c r="AP1242" s="12">
        <f t="shared" si="2838"/>
        <v>0</v>
      </c>
      <c r="AQ1242" s="12"/>
      <c r="AR1242" s="1"/>
    </row>
    <row r="1243" spans="1:44" ht="110.25" x14ac:dyDescent="0.25">
      <c r="A1243" s="9" t="s">
        <v>1299</v>
      </c>
      <c r="B1243" s="11"/>
      <c r="C1243" s="9"/>
      <c r="D1243" s="9"/>
      <c r="E1243" s="17" t="s">
        <v>1300</v>
      </c>
      <c r="F1243" s="12"/>
      <c r="G1243" s="12"/>
      <c r="H1243" s="12"/>
      <c r="I1243" s="12"/>
      <c r="J1243" s="12"/>
      <c r="K1243" s="12"/>
      <c r="L1243" s="12">
        <f>L1244</f>
        <v>0</v>
      </c>
      <c r="M1243" s="12">
        <f t="shared" ref="M1243:AQ1245" si="2854">M1244</f>
        <v>0</v>
      </c>
      <c r="N1243" s="12">
        <f t="shared" si="2854"/>
        <v>0</v>
      </c>
      <c r="O1243" s="12">
        <f t="shared" si="2854"/>
        <v>2998</v>
      </c>
      <c r="P1243" s="12">
        <f t="shared" si="2854"/>
        <v>0</v>
      </c>
      <c r="Q1243" s="12">
        <f t="shared" si="2854"/>
        <v>0</v>
      </c>
      <c r="R1243" s="12">
        <f t="shared" si="2744"/>
        <v>2998</v>
      </c>
      <c r="S1243" s="12">
        <f t="shared" si="2745"/>
        <v>0</v>
      </c>
      <c r="T1243" s="12">
        <f t="shared" si="2746"/>
        <v>0</v>
      </c>
      <c r="U1243" s="12">
        <f t="shared" si="2854"/>
        <v>0</v>
      </c>
      <c r="V1243" s="12">
        <f t="shared" si="2854"/>
        <v>0</v>
      </c>
      <c r="W1243" s="12">
        <f t="shared" si="2851"/>
        <v>2998</v>
      </c>
      <c r="X1243" s="12">
        <f t="shared" si="2852"/>
        <v>0</v>
      </c>
      <c r="Y1243" s="12">
        <f t="shared" si="2853"/>
        <v>0</v>
      </c>
      <c r="Z1243" s="12">
        <f t="shared" si="2854"/>
        <v>0</v>
      </c>
      <c r="AA1243" s="12">
        <f t="shared" si="2854"/>
        <v>0</v>
      </c>
      <c r="AB1243" s="12">
        <f t="shared" si="2854"/>
        <v>0</v>
      </c>
      <c r="AC1243" s="12">
        <f t="shared" si="2811"/>
        <v>2998</v>
      </c>
      <c r="AD1243" s="12">
        <f t="shared" si="2812"/>
        <v>0</v>
      </c>
      <c r="AE1243" s="12">
        <f t="shared" si="2813"/>
        <v>0</v>
      </c>
      <c r="AF1243" s="12">
        <f t="shared" si="2854"/>
        <v>0</v>
      </c>
      <c r="AG1243" s="12">
        <f t="shared" si="2854"/>
        <v>0</v>
      </c>
      <c r="AH1243" s="12">
        <f t="shared" si="2801"/>
        <v>2998</v>
      </c>
      <c r="AI1243" s="12">
        <f t="shared" si="2802"/>
        <v>0</v>
      </c>
      <c r="AJ1243" s="12">
        <f t="shared" si="2803"/>
        <v>0</v>
      </c>
      <c r="AK1243" s="12">
        <f t="shared" si="2854"/>
        <v>0</v>
      </c>
      <c r="AL1243" s="12">
        <f t="shared" si="2854"/>
        <v>0</v>
      </c>
      <c r="AM1243" s="12">
        <f t="shared" si="2854"/>
        <v>0</v>
      </c>
      <c r="AN1243" s="12">
        <f t="shared" si="2836"/>
        <v>2998</v>
      </c>
      <c r="AO1243" s="12">
        <f t="shared" si="2837"/>
        <v>0</v>
      </c>
      <c r="AP1243" s="12">
        <f t="shared" si="2838"/>
        <v>0</v>
      </c>
      <c r="AQ1243" s="12">
        <f t="shared" si="2854"/>
        <v>0</v>
      </c>
      <c r="AR1243" s="1"/>
    </row>
    <row r="1244" spans="1:44" ht="47.25" x14ac:dyDescent="0.25">
      <c r="A1244" s="9" t="s">
        <v>1299</v>
      </c>
      <c r="B1244" s="11">
        <v>400</v>
      </c>
      <c r="C1244" s="9"/>
      <c r="D1244" s="9"/>
      <c r="E1244" s="13" t="s">
        <v>433</v>
      </c>
      <c r="F1244" s="12"/>
      <c r="G1244" s="12"/>
      <c r="H1244" s="12"/>
      <c r="I1244" s="12"/>
      <c r="J1244" s="12"/>
      <c r="K1244" s="12"/>
      <c r="L1244" s="12">
        <f>L1245</f>
        <v>0</v>
      </c>
      <c r="M1244" s="12">
        <f t="shared" si="2854"/>
        <v>0</v>
      </c>
      <c r="N1244" s="12">
        <f t="shared" si="2854"/>
        <v>0</v>
      </c>
      <c r="O1244" s="12">
        <f t="shared" si="2854"/>
        <v>2998</v>
      </c>
      <c r="P1244" s="12">
        <f t="shared" si="2854"/>
        <v>0</v>
      </c>
      <c r="Q1244" s="12">
        <f t="shared" si="2854"/>
        <v>0</v>
      </c>
      <c r="R1244" s="12">
        <f t="shared" si="2744"/>
        <v>2998</v>
      </c>
      <c r="S1244" s="12">
        <f t="shared" si="2745"/>
        <v>0</v>
      </c>
      <c r="T1244" s="12">
        <f t="shared" si="2746"/>
        <v>0</v>
      </c>
      <c r="U1244" s="12">
        <f t="shared" si="2854"/>
        <v>0</v>
      </c>
      <c r="V1244" s="12">
        <f t="shared" si="2854"/>
        <v>0</v>
      </c>
      <c r="W1244" s="12">
        <f t="shared" si="2851"/>
        <v>2998</v>
      </c>
      <c r="X1244" s="12">
        <f t="shared" si="2852"/>
        <v>0</v>
      </c>
      <c r="Y1244" s="12">
        <f t="shared" si="2853"/>
        <v>0</v>
      </c>
      <c r="Z1244" s="12">
        <f t="shared" si="2854"/>
        <v>0</v>
      </c>
      <c r="AA1244" s="12">
        <f t="shared" si="2854"/>
        <v>0</v>
      </c>
      <c r="AB1244" s="12">
        <f t="shared" si="2854"/>
        <v>0</v>
      </c>
      <c r="AC1244" s="12">
        <f t="shared" si="2811"/>
        <v>2998</v>
      </c>
      <c r="AD1244" s="12">
        <f t="shared" si="2812"/>
        <v>0</v>
      </c>
      <c r="AE1244" s="12">
        <f t="shared" si="2813"/>
        <v>0</v>
      </c>
      <c r="AF1244" s="12">
        <f t="shared" si="2854"/>
        <v>0</v>
      </c>
      <c r="AG1244" s="12">
        <f t="shared" si="2854"/>
        <v>0</v>
      </c>
      <c r="AH1244" s="12">
        <f t="shared" si="2801"/>
        <v>2998</v>
      </c>
      <c r="AI1244" s="12">
        <f t="shared" si="2802"/>
        <v>0</v>
      </c>
      <c r="AJ1244" s="12">
        <f t="shared" si="2803"/>
        <v>0</v>
      </c>
      <c r="AK1244" s="12">
        <f t="shared" si="2854"/>
        <v>0</v>
      </c>
      <c r="AL1244" s="12">
        <f t="shared" si="2854"/>
        <v>0</v>
      </c>
      <c r="AM1244" s="12">
        <f t="shared" si="2854"/>
        <v>0</v>
      </c>
      <c r="AN1244" s="12">
        <f t="shared" si="2836"/>
        <v>2998</v>
      </c>
      <c r="AO1244" s="12">
        <f t="shared" si="2837"/>
        <v>0</v>
      </c>
      <c r="AP1244" s="12">
        <f t="shared" si="2838"/>
        <v>0</v>
      </c>
      <c r="AQ1244" s="12">
        <f t="shared" si="2854"/>
        <v>0</v>
      </c>
      <c r="AR1244" s="1"/>
    </row>
    <row r="1245" spans="1:44" ht="15.75" customHeight="1" x14ac:dyDescent="0.25">
      <c r="A1245" s="9" t="s">
        <v>1299</v>
      </c>
      <c r="B1245" s="11">
        <v>410</v>
      </c>
      <c r="C1245" s="9"/>
      <c r="D1245" s="9"/>
      <c r="E1245" s="13" t="s">
        <v>434</v>
      </c>
      <c r="F1245" s="12"/>
      <c r="G1245" s="12"/>
      <c r="H1245" s="12"/>
      <c r="I1245" s="12"/>
      <c r="J1245" s="12"/>
      <c r="K1245" s="12"/>
      <c r="L1245" s="12">
        <f>L1246</f>
        <v>0</v>
      </c>
      <c r="M1245" s="12">
        <f t="shared" si="2854"/>
        <v>0</v>
      </c>
      <c r="N1245" s="12">
        <f t="shared" si="2854"/>
        <v>0</v>
      </c>
      <c r="O1245" s="12">
        <f t="shared" si="2854"/>
        <v>2998</v>
      </c>
      <c r="P1245" s="12">
        <f t="shared" si="2854"/>
        <v>0</v>
      </c>
      <c r="Q1245" s="12">
        <f t="shared" si="2854"/>
        <v>0</v>
      </c>
      <c r="R1245" s="12">
        <f t="shared" si="2744"/>
        <v>2998</v>
      </c>
      <c r="S1245" s="12">
        <f t="shared" si="2745"/>
        <v>0</v>
      </c>
      <c r="T1245" s="12">
        <f t="shared" si="2746"/>
        <v>0</v>
      </c>
      <c r="U1245" s="12">
        <f t="shared" si="2854"/>
        <v>0</v>
      </c>
      <c r="V1245" s="12">
        <f t="shared" si="2854"/>
        <v>0</v>
      </c>
      <c r="W1245" s="12">
        <f t="shared" si="2851"/>
        <v>2998</v>
      </c>
      <c r="X1245" s="12">
        <f t="shared" si="2852"/>
        <v>0</v>
      </c>
      <c r="Y1245" s="12">
        <f t="shared" si="2853"/>
        <v>0</v>
      </c>
      <c r="Z1245" s="12">
        <f t="shared" si="2854"/>
        <v>0</v>
      </c>
      <c r="AA1245" s="12">
        <f t="shared" si="2854"/>
        <v>0</v>
      </c>
      <c r="AB1245" s="12">
        <f t="shared" si="2854"/>
        <v>0</v>
      </c>
      <c r="AC1245" s="12">
        <f t="shared" si="2811"/>
        <v>2998</v>
      </c>
      <c r="AD1245" s="12">
        <f t="shared" si="2812"/>
        <v>0</v>
      </c>
      <c r="AE1245" s="12">
        <f t="shared" si="2813"/>
        <v>0</v>
      </c>
      <c r="AF1245" s="12">
        <f t="shared" si="2854"/>
        <v>0</v>
      </c>
      <c r="AG1245" s="12">
        <f t="shared" si="2854"/>
        <v>0</v>
      </c>
      <c r="AH1245" s="12">
        <f t="shared" si="2801"/>
        <v>2998</v>
      </c>
      <c r="AI1245" s="12">
        <f t="shared" si="2802"/>
        <v>0</v>
      </c>
      <c r="AJ1245" s="12">
        <f t="shared" si="2803"/>
        <v>0</v>
      </c>
      <c r="AK1245" s="12">
        <f t="shared" si="2854"/>
        <v>0</v>
      </c>
      <c r="AL1245" s="12">
        <f t="shared" si="2854"/>
        <v>0</v>
      </c>
      <c r="AM1245" s="12">
        <f t="shared" si="2854"/>
        <v>0</v>
      </c>
      <c r="AN1245" s="12">
        <f t="shared" si="2836"/>
        <v>2998</v>
      </c>
      <c r="AO1245" s="12">
        <f t="shared" si="2837"/>
        <v>0</v>
      </c>
      <c r="AP1245" s="12">
        <f t="shared" si="2838"/>
        <v>0</v>
      </c>
      <c r="AQ1245" s="12">
        <f t="shared" si="2854"/>
        <v>0</v>
      </c>
      <c r="AR1245" s="1"/>
    </row>
    <row r="1246" spans="1:44" ht="15.75" customHeight="1" x14ac:dyDescent="0.25">
      <c r="A1246" s="9" t="s">
        <v>1299</v>
      </c>
      <c r="B1246" s="11">
        <v>410</v>
      </c>
      <c r="C1246" s="9" t="s">
        <v>196</v>
      </c>
      <c r="D1246" s="9" t="s">
        <v>187</v>
      </c>
      <c r="E1246" s="13" t="s">
        <v>403</v>
      </c>
      <c r="F1246" s="12"/>
      <c r="G1246" s="12"/>
      <c r="H1246" s="12"/>
      <c r="I1246" s="12"/>
      <c r="J1246" s="12"/>
      <c r="K1246" s="12"/>
      <c r="L1246" s="12">
        <v>0</v>
      </c>
      <c r="M1246" s="12">
        <v>0</v>
      </c>
      <c r="N1246" s="12">
        <v>0</v>
      </c>
      <c r="O1246" s="12">
        <v>2998</v>
      </c>
      <c r="P1246" s="12"/>
      <c r="Q1246" s="12"/>
      <c r="R1246" s="12">
        <f t="shared" si="2744"/>
        <v>2998</v>
      </c>
      <c r="S1246" s="12">
        <f t="shared" si="2745"/>
        <v>0</v>
      </c>
      <c r="T1246" s="12">
        <f t="shared" si="2746"/>
        <v>0</v>
      </c>
      <c r="U1246" s="12"/>
      <c r="V1246" s="12"/>
      <c r="W1246" s="12">
        <f t="shared" si="2851"/>
        <v>2998</v>
      </c>
      <c r="X1246" s="12">
        <f t="shared" si="2852"/>
        <v>0</v>
      </c>
      <c r="Y1246" s="12">
        <f t="shared" si="2853"/>
        <v>0</v>
      </c>
      <c r="Z1246" s="12"/>
      <c r="AA1246" s="12"/>
      <c r="AB1246" s="12"/>
      <c r="AC1246" s="12">
        <f t="shared" si="2811"/>
        <v>2998</v>
      </c>
      <c r="AD1246" s="12">
        <f t="shared" si="2812"/>
        <v>0</v>
      </c>
      <c r="AE1246" s="12">
        <f t="shared" si="2813"/>
        <v>0</v>
      </c>
      <c r="AF1246" s="12"/>
      <c r="AG1246" s="12"/>
      <c r="AH1246" s="12">
        <f t="shared" si="2801"/>
        <v>2998</v>
      </c>
      <c r="AI1246" s="12">
        <f t="shared" si="2802"/>
        <v>0</v>
      </c>
      <c r="AJ1246" s="12">
        <f t="shared" si="2803"/>
        <v>0</v>
      </c>
      <c r="AK1246" s="12"/>
      <c r="AL1246" s="12"/>
      <c r="AM1246" s="12"/>
      <c r="AN1246" s="12">
        <f t="shared" si="2836"/>
        <v>2998</v>
      </c>
      <c r="AO1246" s="12">
        <f t="shared" si="2837"/>
        <v>0</v>
      </c>
      <c r="AP1246" s="12">
        <f t="shared" si="2838"/>
        <v>0</v>
      </c>
      <c r="AQ1246" s="12"/>
      <c r="AR1246" s="1"/>
    </row>
    <row r="1247" spans="1:44" s="26" customFormat="1" ht="31.5" customHeight="1" x14ac:dyDescent="0.25">
      <c r="A1247" s="27" t="s">
        <v>294</v>
      </c>
      <c r="B1247" s="28"/>
      <c r="C1247" s="27"/>
      <c r="D1247" s="27"/>
      <c r="E1247" s="23" t="s">
        <v>534</v>
      </c>
      <c r="F1247" s="29">
        <f t="shared" ref="F1247:K1247" si="2855">F1248</f>
        <v>32023.299999999996</v>
      </c>
      <c r="G1247" s="29">
        <f t="shared" si="2855"/>
        <v>32023.299999999996</v>
      </c>
      <c r="H1247" s="29">
        <f t="shared" si="2855"/>
        <v>32023.299999999996</v>
      </c>
      <c r="I1247" s="29">
        <f t="shared" si="2855"/>
        <v>0</v>
      </c>
      <c r="J1247" s="29">
        <f t="shared" si="2855"/>
        <v>0</v>
      </c>
      <c r="K1247" s="29">
        <f t="shared" si="2855"/>
        <v>0</v>
      </c>
      <c r="L1247" s="29">
        <f t="shared" si="2767"/>
        <v>32023.299999999996</v>
      </c>
      <c r="M1247" s="29">
        <f t="shared" si="2768"/>
        <v>32023.299999999996</v>
      </c>
      <c r="N1247" s="29">
        <f t="shared" si="2769"/>
        <v>32023.299999999996</v>
      </c>
      <c r="O1247" s="29">
        <f t="shared" ref="O1247:Q1247" si="2856">O1248</f>
        <v>0</v>
      </c>
      <c r="P1247" s="29">
        <f t="shared" si="2856"/>
        <v>0</v>
      </c>
      <c r="Q1247" s="29">
        <f t="shared" si="2856"/>
        <v>0</v>
      </c>
      <c r="R1247" s="12">
        <f t="shared" si="2744"/>
        <v>32023.299999999996</v>
      </c>
      <c r="S1247" s="12">
        <f t="shared" si="2745"/>
        <v>32023.299999999996</v>
      </c>
      <c r="T1247" s="12">
        <f t="shared" si="2746"/>
        <v>32023.299999999996</v>
      </c>
      <c r="U1247" s="29">
        <f t="shared" ref="U1247:V1247" si="2857">U1248</f>
        <v>0</v>
      </c>
      <c r="V1247" s="29">
        <f t="shared" si="2857"/>
        <v>0</v>
      </c>
      <c r="W1247" s="12">
        <f t="shared" si="2851"/>
        <v>32023.299999999996</v>
      </c>
      <c r="X1247" s="12">
        <f t="shared" si="2852"/>
        <v>32023.299999999996</v>
      </c>
      <c r="Y1247" s="12">
        <f t="shared" si="2853"/>
        <v>32023.299999999996</v>
      </c>
      <c r="Z1247" s="29">
        <f t="shared" ref="Z1247:AB1247" si="2858">Z1248</f>
        <v>0</v>
      </c>
      <c r="AA1247" s="29">
        <f t="shared" si="2858"/>
        <v>0</v>
      </c>
      <c r="AB1247" s="29">
        <f t="shared" si="2858"/>
        <v>0</v>
      </c>
      <c r="AC1247" s="12">
        <f t="shared" si="2811"/>
        <v>32023.299999999996</v>
      </c>
      <c r="AD1247" s="12">
        <f t="shared" si="2812"/>
        <v>32023.299999999996</v>
      </c>
      <c r="AE1247" s="12">
        <f t="shared" si="2813"/>
        <v>32023.299999999996</v>
      </c>
      <c r="AF1247" s="29">
        <f t="shared" ref="AF1247:AG1247" si="2859">AF1248</f>
        <v>0</v>
      </c>
      <c r="AG1247" s="29">
        <f t="shared" si="2859"/>
        <v>0</v>
      </c>
      <c r="AH1247" s="29">
        <f t="shared" si="2801"/>
        <v>32023.299999999996</v>
      </c>
      <c r="AI1247" s="29">
        <f t="shared" si="2802"/>
        <v>32023.299999999996</v>
      </c>
      <c r="AJ1247" s="29">
        <f t="shared" si="2803"/>
        <v>32023.299999999996</v>
      </c>
      <c r="AK1247" s="29">
        <f t="shared" ref="AK1247:AQ1247" si="2860">AK1248</f>
        <v>0</v>
      </c>
      <c r="AL1247" s="29">
        <f t="shared" si="2860"/>
        <v>0</v>
      </c>
      <c r="AM1247" s="29">
        <f t="shared" si="2860"/>
        <v>0</v>
      </c>
      <c r="AN1247" s="29">
        <f t="shared" si="2836"/>
        <v>32023.299999999996</v>
      </c>
      <c r="AO1247" s="29">
        <f t="shared" si="2837"/>
        <v>32023.299999999996</v>
      </c>
      <c r="AP1247" s="29">
        <f t="shared" si="2838"/>
        <v>32023.299999999996</v>
      </c>
      <c r="AQ1247" s="29">
        <f t="shared" si="2860"/>
        <v>0</v>
      </c>
      <c r="AR1247" s="25"/>
    </row>
    <row r="1248" spans="1:44" ht="63" customHeight="1" x14ac:dyDescent="0.25">
      <c r="A1248" s="9" t="s">
        <v>295</v>
      </c>
      <c r="B1248" s="11"/>
      <c r="C1248" s="9"/>
      <c r="D1248" s="9"/>
      <c r="E1248" s="13" t="s">
        <v>535</v>
      </c>
      <c r="F1248" s="12">
        <f t="shared" ref="F1248:K1248" si="2861">F1249+F1259</f>
        <v>32023.299999999996</v>
      </c>
      <c r="G1248" s="12">
        <f t="shared" si="2861"/>
        <v>32023.299999999996</v>
      </c>
      <c r="H1248" s="12">
        <f t="shared" si="2861"/>
        <v>32023.299999999996</v>
      </c>
      <c r="I1248" s="12">
        <f t="shared" si="2861"/>
        <v>0</v>
      </c>
      <c r="J1248" s="12">
        <f t="shared" si="2861"/>
        <v>0</v>
      </c>
      <c r="K1248" s="12">
        <f t="shared" si="2861"/>
        <v>0</v>
      </c>
      <c r="L1248" s="12">
        <f t="shared" si="2767"/>
        <v>32023.299999999996</v>
      </c>
      <c r="M1248" s="12">
        <f t="shared" si="2768"/>
        <v>32023.299999999996</v>
      </c>
      <c r="N1248" s="12">
        <f t="shared" si="2769"/>
        <v>32023.299999999996</v>
      </c>
      <c r="O1248" s="12">
        <f t="shared" ref="O1248:Q1248" si="2862">O1249+O1259</f>
        <v>0</v>
      </c>
      <c r="P1248" s="12">
        <f t="shared" si="2862"/>
        <v>0</v>
      </c>
      <c r="Q1248" s="12">
        <f t="shared" si="2862"/>
        <v>0</v>
      </c>
      <c r="R1248" s="12">
        <f t="shared" si="2744"/>
        <v>32023.299999999996</v>
      </c>
      <c r="S1248" s="12">
        <f t="shared" si="2745"/>
        <v>32023.299999999996</v>
      </c>
      <c r="T1248" s="12">
        <f t="shared" si="2746"/>
        <v>32023.299999999996</v>
      </c>
      <c r="U1248" s="12">
        <f t="shared" ref="U1248:V1248" si="2863">U1249+U1259</f>
        <v>0</v>
      </c>
      <c r="V1248" s="12">
        <f t="shared" si="2863"/>
        <v>0</v>
      </c>
      <c r="W1248" s="12">
        <f t="shared" si="2851"/>
        <v>32023.299999999996</v>
      </c>
      <c r="X1248" s="12">
        <f t="shared" si="2852"/>
        <v>32023.299999999996</v>
      </c>
      <c r="Y1248" s="12">
        <f t="shared" si="2853"/>
        <v>32023.299999999996</v>
      </c>
      <c r="Z1248" s="12">
        <f t="shared" ref="Z1248:AB1248" si="2864">Z1249+Z1259</f>
        <v>0</v>
      </c>
      <c r="AA1248" s="12">
        <f t="shared" si="2864"/>
        <v>0</v>
      </c>
      <c r="AB1248" s="12">
        <f t="shared" si="2864"/>
        <v>0</v>
      </c>
      <c r="AC1248" s="12">
        <f t="shared" si="2811"/>
        <v>32023.299999999996</v>
      </c>
      <c r="AD1248" s="12">
        <f t="shared" si="2812"/>
        <v>32023.299999999996</v>
      </c>
      <c r="AE1248" s="12">
        <f t="shared" si="2813"/>
        <v>32023.299999999996</v>
      </c>
      <c r="AF1248" s="12">
        <f t="shared" ref="AF1248:AG1248" si="2865">AF1249+AF1259</f>
        <v>0</v>
      </c>
      <c r="AG1248" s="12">
        <f t="shared" si="2865"/>
        <v>0</v>
      </c>
      <c r="AH1248" s="12">
        <f t="shared" si="2801"/>
        <v>32023.299999999996</v>
      </c>
      <c r="AI1248" s="12">
        <f t="shared" si="2802"/>
        <v>32023.299999999996</v>
      </c>
      <c r="AJ1248" s="12">
        <f t="shared" si="2803"/>
        <v>32023.299999999996</v>
      </c>
      <c r="AK1248" s="12">
        <f t="shared" ref="AK1248:AQ1248" si="2866">AK1249+AK1259</f>
        <v>0</v>
      </c>
      <c r="AL1248" s="12">
        <f t="shared" ref="AL1248:AM1248" si="2867">AL1249+AL1259</f>
        <v>0</v>
      </c>
      <c r="AM1248" s="12">
        <f t="shared" si="2867"/>
        <v>0</v>
      </c>
      <c r="AN1248" s="12">
        <f t="shared" si="2836"/>
        <v>32023.299999999996</v>
      </c>
      <c r="AO1248" s="12">
        <f t="shared" si="2837"/>
        <v>32023.299999999996</v>
      </c>
      <c r="AP1248" s="12">
        <f t="shared" si="2838"/>
        <v>32023.299999999996</v>
      </c>
      <c r="AQ1248" s="12">
        <f t="shared" si="2866"/>
        <v>0</v>
      </c>
      <c r="AR1248" s="1"/>
    </row>
    <row r="1249" spans="1:44" ht="78.75" customHeight="1" x14ac:dyDescent="0.25">
      <c r="A1249" s="9" t="s">
        <v>40</v>
      </c>
      <c r="B1249" s="11"/>
      <c r="C1249" s="9"/>
      <c r="D1249" s="9"/>
      <c r="E1249" s="17" t="s">
        <v>914</v>
      </c>
      <c r="F1249" s="12">
        <f t="shared" ref="F1249:K1249" si="2868">F1250+F1253+F1256</f>
        <v>22234.699999999997</v>
      </c>
      <c r="G1249" s="12">
        <f t="shared" si="2868"/>
        <v>22234.699999999997</v>
      </c>
      <c r="H1249" s="12">
        <f t="shared" si="2868"/>
        <v>22234.699999999997</v>
      </c>
      <c r="I1249" s="12">
        <f t="shared" si="2868"/>
        <v>0</v>
      </c>
      <c r="J1249" s="12">
        <f t="shared" si="2868"/>
        <v>0</v>
      </c>
      <c r="K1249" s="12">
        <f t="shared" si="2868"/>
        <v>0</v>
      </c>
      <c r="L1249" s="12">
        <f t="shared" si="2767"/>
        <v>22234.699999999997</v>
      </c>
      <c r="M1249" s="12">
        <f t="shared" si="2768"/>
        <v>22234.699999999997</v>
      </c>
      <c r="N1249" s="12">
        <f t="shared" si="2769"/>
        <v>22234.699999999997</v>
      </c>
      <c r="O1249" s="12">
        <f t="shared" ref="O1249:Q1249" si="2869">O1250+O1253+O1256</f>
        <v>0</v>
      </c>
      <c r="P1249" s="12">
        <f t="shared" si="2869"/>
        <v>0</v>
      </c>
      <c r="Q1249" s="12">
        <f t="shared" si="2869"/>
        <v>0</v>
      </c>
      <c r="R1249" s="12">
        <f t="shared" ref="R1249:R1315" si="2870">L1249+O1249</f>
        <v>22234.699999999997</v>
      </c>
      <c r="S1249" s="12">
        <f t="shared" ref="S1249:S1315" si="2871">M1249+P1249</f>
        <v>22234.699999999997</v>
      </c>
      <c r="T1249" s="12">
        <f t="shared" ref="T1249:T1315" si="2872">N1249+Q1249</f>
        <v>22234.699999999997</v>
      </c>
      <c r="U1249" s="12">
        <f t="shared" ref="U1249:V1249" si="2873">U1250+U1253+U1256</f>
        <v>0</v>
      </c>
      <c r="V1249" s="12">
        <f t="shared" si="2873"/>
        <v>0</v>
      </c>
      <c r="W1249" s="12">
        <f t="shared" si="2851"/>
        <v>22234.699999999997</v>
      </c>
      <c r="X1249" s="12">
        <f t="shared" si="2852"/>
        <v>22234.699999999997</v>
      </c>
      <c r="Y1249" s="12">
        <f t="shared" si="2853"/>
        <v>22234.699999999997</v>
      </c>
      <c r="Z1249" s="12">
        <f t="shared" ref="Z1249:AB1249" si="2874">Z1250+Z1253+Z1256</f>
        <v>0</v>
      </c>
      <c r="AA1249" s="12">
        <f t="shared" si="2874"/>
        <v>0</v>
      </c>
      <c r="AB1249" s="12">
        <f t="shared" si="2874"/>
        <v>0</v>
      </c>
      <c r="AC1249" s="12">
        <f t="shared" si="2811"/>
        <v>22234.699999999997</v>
      </c>
      <c r="AD1249" s="12">
        <f t="shared" si="2812"/>
        <v>22234.699999999997</v>
      </c>
      <c r="AE1249" s="12">
        <f t="shared" si="2813"/>
        <v>22234.699999999997</v>
      </c>
      <c r="AF1249" s="12">
        <f t="shared" ref="AF1249:AG1249" si="2875">AF1250+AF1253+AF1256</f>
        <v>0</v>
      </c>
      <c r="AG1249" s="12">
        <f t="shared" si="2875"/>
        <v>0</v>
      </c>
      <c r="AH1249" s="12">
        <f t="shared" si="2801"/>
        <v>22234.699999999997</v>
      </c>
      <c r="AI1249" s="12">
        <f t="shared" si="2802"/>
        <v>22234.699999999997</v>
      </c>
      <c r="AJ1249" s="12">
        <f t="shared" si="2803"/>
        <v>22234.699999999997</v>
      </c>
      <c r="AK1249" s="12">
        <f t="shared" ref="AK1249:AQ1249" si="2876">AK1250+AK1253+AK1256</f>
        <v>0</v>
      </c>
      <c r="AL1249" s="12">
        <f t="shared" ref="AL1249:AM1249" si="2877">AL1250+AL1253+AL1256</f>
        <v>0</v>
      </c>
      <c r="AM1249" s="12">
        <f t="shared" si="2877"/>
        <v>0</v>
      </c>
      <c r="AN1249" s="12">
        <f t="shared" si="2836"/>
        <v>22234.699999999997</v>
      </c>
      <c r="AO1249" s="12">
        <f t="shared" si="2837"/>
        <v>22234.699999999997</v>
      </c>
      <c r="AP1249" s="12">
        <f t="shared" si="2838"/>
        <v>22234.699999999997</v>
      </c>
      <c r="AQ1249" s="12">
        <f t="shared" si="2876"/>
        <v>0</v>
      </c>
      <c r="AR1249" s="1"/>
    </row>
    <row r="1250" spans="1:44" ht="94.5" customHeight="1" x14ac:dyDescent="0.25">
      <c r="A1250" s="9" t="s">
        <v>40</v>
      </c>
      <c r="B1250" s="11">
        <v>100</v>
      </c>
      <c r="C1250" s="9"/>
      <c r="D1250" s="9"/>
      <c r="E1250" s="13" t="s">
        <v>423</v>
      </c>
      <c r="F1250" s="12">
        <f t="shared" ref="F1250:K1251" si="2878">F1251</f>
        <v>19787.599999999999</v>
      </c>
      <c r="G1250" s="12">
        <f t="shared" si="2878"/>
        <v>19787.599999999999</v>
      </c>
      <c r="H1250" s="12">
        <f t="shared" si="2878"/>
        <v>19787.599999999999</v>
      </c>
      <c r="I1250" s="12">
        <f t="shared" si="2878"/>
        <v>0</v>
      </c>
      <c r="J1250" s="12">
        <f t="shared" si="2878"/>
        <v>0</v>
      </c>
      <c r="K1250" s="12">
        <f t="shared" si="2878"/>
        <v>0</v>
      </c>
      <c r="L1250" s="12">
        <f t="shared" si="2767"/>
        <v>19787.599999999999</v>
      </c>
      <c r="M1250" s="12">
        <f t="shared" si="2768"/>
        <v>19787.599999999999</v>
      </c>
      <c r="N1250" s="12">
        <f t="shared" si="2769"/>
        <v>19787.599999999999</v>
      </c>
      <c r="O1250" s="12">
        <f t="shared" ref="O1250:Q1251" si="2879">O1251</f>
        <v>0</v>
      </c>
      <c r="P1250" s="12">
        <f t="shared" si="2879"/>
        <v>0</v>
      </c>
      <c r="Q1250" s="12">
        <f t="shared" si="2879"/>
        <v>0</v>
      </c>
      <c r="R1250" s="12">
        <f t="shared" si="2870"/>
        <v>19787.599999999999</v>
      </c>
      <c r="S1250" s="12">
        <f t="shared" si="2871"/>
        <v>19787.599999999999</v>
      </c>
      <c r="T1250" s="12">
        <f t="shared" si="2872"/>
        <v>19787.599999999999</v>
      </c>
      <c r="U1250" s="12">
        <f t="shared" ref="U1250:V1251" si="2880">U1251</f>
        <v>0</v>
      </c>
      <c r="V1250" s="12">
        <f t="shared" si="2880"/>
        <v>0</v>
      </c>
      <c r="W1250" s="12">
        <f t="shared" si="2851"/>
        <v>19787.599999999999</v>
      </c>
      <c r="X1250" s="12">
        <f t="shared" si="2852"/>
        <v>19787.599999999999</v>
      </c>
      <c r="Y1250" s="12">
        <f t="shared" si="2853"/>
        <v>19787.599999999999</v>
      </c>
      <c r="Z1250" s="12">
        <f t="shared" ref="Z1250:AB1251" si="2881">Z1251</f>
        <v>0</v>
      </c>
      <c r="AA1250" s="12">
        <f t="shared" si="2881"/>
        <v>0</v>
      </c>
      <c r="AB1250" s="12">
        <f t="shared" si="2881"/>
        <v>0</v>
      </c>
      <c r="AC1250" s="12">
        <f t="shared" si="2811"/>
        <v>19787.599999999999</v>
      </c>
      <c r="AD1250" s="12">
        <f t="shared" si="2812"/>
        <v>19787.599999999999</v>
      </c>
      <c r="AE1250" s="12">
        <f t="shared" si="2813"/>
        <v>19787.599999999999</v>
      </c>
      <c r="AF1250" s="12">
        <f t="shared" ref="AF1250:AG1251" si="2882">AF1251</f>
        <v>0</v>
      </c>
      <c r="AG1250" s="12">
        <f t="shared" si="2882"/>
        <v>0</v>
      </c>
      <c r="AH1250" s="12">
        <f t="shared" si="2801"/>
        <v>19787.599999999999</v>
      </c>
      <c r="AI1250" s="12">
        <f t="shared" si="2802"/>
        <v>19787.599999999999</v>
      </c>
      <c r="AJ1250" s="12">
        <f t="shared" si="2803"/>
        <v>19787.599999999999</v>
      </c>
      <c r="AK1250" s="12">
        <f t="shared" ref="AK1250:AQ1251" si="2883">AK1251</f>
        <v>0</v>
      </c>
      <c r="AL1250" s="12">
        <f t="shared" si="2883"/>
        <v>0</v>
      </c>
      <c r="AM1250" s="12">
        <f t="shared" si="2883"/>
        <v>0</v>
      </c>
      <c r="AN1250" s="12">
        <f t="shared" si="2836"/>
        <v>19787.599999999999</v>
      </c>
      <c r="AO1250" s="12">
        <f t="shared" si="2837"/>
        <v>19787.599999999999</v>
      </c>
      <c r="AP1250" s="12">
        <f t="shared" si="2838"/>
        <v>19787.599999999999</v>
      </c>
      <c r="AQ1250" s="12">
        <f t="shared" si="2883"/>
        <v>0</v>
      </c>
      <c r="AR1250" s="1"/>
    </row>
    <row r="1251" spans="1:44" ht="31.5" customHeight="1" x14ac:dyDescent="0.25">
      <c r="A1251" s="9" t="s">
        <v>40</v>
      </c>
      <c r="B1251" s="11">
        <v>110</v>
      </c>
      <c r="C1251" s="9"/>
      <c r="D1251" s="9"/>
      <c r="E1251" s="13" t="s">
        <v>424</v>
      </c>
      <c r="F1251" s="12">
        <f t="shared" si="2878"/>
        <v>19787.599999999999</v>
      </c>
      <c r="G1251" s="12">
        <f t="shared" si="2878"/>
        <v>19787.599999999999</v>
      </c>
      <c r="H1251" s="12">
        <f t="shared" si="2878"/>
        <v>19787.599999999999</v>
      </c>
      <c r="I1251" s="12">
        <f t="shared" si="2878"/>
        <v>0</v>
      </c>
      <c r="J1251" s="12">
        <f t="shared" si="2878"/>
        <v>0</v>
      </c>
      <c r="K1251" s="12">
        <f t="shared" si="2878"/>
        <v>0</v>
      </c>
      <c r="L1251" s="12">
        <f t="shared" si="2767"/>
        <v>19787.599999999999</v>
      </c>
      <c r="M1251" s="12">
        <f t="shared" si="2768"/>
        <v>19787.599999999999</v>
      </c>
      <c r="N1251" s="12">
        <f t="shared" si="2769"/>
        <v>19787.599999999999</v>
      </c>
      <c r="O1251" s="12">
        <f t="shared" si="2879"/>
        <v>0</v>
      </c>
      <c r="P1251" s="12">
        <f t="shared" si="2879"/>
        <v>0</v>
      </c>
      <c r="Q1251" s="12">
        <f t="shared" si="2879"/>
        <v>0</v>
      </c>
      <c r="R1251" s="12">
        <f t="shared" si="2870"/>
        <v>19787.599999999999</v>
      </c>
      <c r="S1251" s="12">
        <f t="shared" si="2871"/>
        <v>19787.599999999999</v>
      </c>
      <c r="T1251" s="12">
        <f t="shared" si="2872"/>
        <v>19787.599999999999</v>
      </c>
      <c r="U1251" s="12">
        <f t="shared" si="2880"/>
        <v>0</v>
      </c>
      <c r="V1251" s="12">
        <f t="shared" si="2880"/>
        <v>0</v>
      </c>
      <c r="W1251" s="12">
        <f t="shared" si="2851"/>
        <v>19787.599999999999</v>
      </c>
      <c r="X1251" s="12">
        <f t="shared" si="2852"/>
        <v>19787.599999999999</v>
      </c>
      <c r="Y1251" s="12">
        <f t="shared" si="2853"/>
        <v>19787.599999999999</v>
      </c>
      <c r="Z1251" s="12">
        <f t="shared" si="2881"/>
        <v>0</v>
      </c>
      <c r="AA1251" s="12">
        <f t="shared" si="2881"/>
        <v>0</v>
      </c>
      <c r="AB1251" s="12">
        <f t="shared" si="2881"/>
        <v>0</v>
      </c>
      <c r="AC1251" s="12">
        <f t="shared" si="2811"/>
        <v>19787.599999999999</v>
      </c>
      <c r="AD1251" s="12">
        <f t="shared" si="2812"/>
        <v>19787.599999999999</v>
      </c>
      <c r="AE1251" s="12">
        <f t="shared" si="2813"/>
        <v>19787.599999999999</v>
      </c>
      <c r="AF1251" s="12">
        <f t="shared" si="2882"/>
        <v>0</v>
      </c>
      <c r="AG1251" s="12">
        <f t="shared" si="2882"/>
        <v>0</v>
      </c>
      <c r="AH1251" s="12">
        <f t="shared" si="2801"/>
        <v>19787.599999999999</v>
      </c>
      <c r="AI1251" s="12">
        <f t="shared" si="2802"/>
        <v>19787.599999999999</v>
      </c>
      <c r="AJ1251" s="12">
        <f t="shared" si="2803"/>
        <v>19787.599999999999</v>
      </c>
      <c r="AK1251" s="12">
        <f t="shared" si="2883"/>
        <v>0</v>
      </c>
      <c r="AL1251" s="12">
        <f t="shared" si="2883"/>
        <v>0</v>
      </c>
      <c r="AM1251" s="12">
        <f t="shared" si="2883"/>
        <v>0</v>
      </c>
      <c r="AN1251" s="12">
        <f t="shared" si="2836"/>
        <v>19787.599999999999</v>
      </c>
      <c r="AO1251" s="12">
        <f t="shared" si="2837"/>
        <v>19787.599999999999</v>
      </c>
      <c r="AP1251" s="12">
        <f t="shared" si="2838"/>
        <v>19787.599999999999</v>
      </c>
      <c r="AQ1251" s="12">
        <f t="shared" si="2883"/>
        <v>0</v>
      </c>
      <c r="AR1251" s="1"/>
    </row>
    <row r="1252" spans="1:44" ht="31.5" customHeight="1" x14ac:dyDescent="0.25">
      <c r="A1252" s="9" t="s">
        <v>40</v>
      </c>
      <c r="B1252" s="11">
        <v>110</v>
      </c>
      <c r="C1252" s="9" t="s">
        <v>196</v>
      </c>
      <c r="D1252" s="9" t="s">
        <v>196</v>
      </c>
      <c r="E1252" s="13" t="s">
        <v>406</v>
      </c>
      <c r="F1252" s="12">
        <v>19787.599999999999</v>
      </c>
      <c r="G1252" s="12">
        <v>19787.599999999999</v>
      </c>
      <c r="H1252" s="12">
        <v>19787.599999999999</v>
      </c>
      <c r="I1252" s="12"/>
      <c r="J1252" s="12"/>
      <c r="K1252" s="12"/>
      <c r="L1252" s="12">
        <f t="shared" si="2767"/>
        <v>19787.599999999999</v>
      </c>
      <c r="M1252" s="12">
        <f t="shared" si="2768"/>
        <v>19787.599999999999</v>
      </c>
      <c r="N1252" s="12">
        <f t="shared" si="2769"/>
        <v>19787.599999999999</v>
      </c>
      <c r="O1252" s="12"/>
      <c r="P1252" s="12"/>
      <c r="Q1252" s="12"/>
      <c r="R1252" s="12">
        <f t="shared" si="2870"/>
        <v>19787.599999999999</v>
      </c>
      <c r="S1252" s="12">
        <f t="shared" si="2871"/>
        <v>19787.599999999999</v>
      </c>
      <c r="T1252" s="12">
        <f t="shared" si="2872"/>
        <v>19787.599999999999</v>
      </c>
      <c r="U1252" s="12"/>
      <c r="V1252" s="12"/>
      <c r="W1252" s="12">
        <f t="shared" si="2851"/>
        <v>19787.599999999999</v>
      </c>
      <c r="X1252" s="12">
        <f t="shared" si="2852"/>
        <v>19787.599999999999</v>
      </c>
      <c r="Y1252" s="12">
        <f t="shared" si="2853"/>
        <v>19787.599999999999</v>
      </c>
      <c r="Z1252" s="12"/>
      <c r="AA1252" s="12"/>
      <c r="AB1252" s="12"/>
      <c r="AC1252" s="12">
        <f t="shared" si="2811"/>
        <v>19787.599999999999</v>
      </c>
      <c r="AD1252" s="12">
        <f t="shared" si="2812"/>
        <v>19787.599999999999</v>
      </c>
      <c r="AE1252" s="12">
        <f t="shared" si="2813"/>
        <v>19787.599999999999</v>
      </c>
      <c r="AF1252" s="12"/>
      <c r="AG1252" s="12"/>
      <c r="AH1252" s="12">
        <f t="shared" si="2801"/>
        <v>19787.599999999999</v>
      </c>
      <c r="AI1252" s="12">
        <f t="shared" si="2802"/>
        <v>19787.599999999999</v>
      </c>
      <c r="AJ1252" s="12">
        <f t="shared" si="2803"/>
        <v>19787.599999999999</v>
      </c>
      <c r="AK1252" s="12"/>
      <c r="AL1252" s="12"/>
      <c r="AM1252" s="12"/>
      <c r="AN1252" s="12">
        <f t="shared" si="2836"/>
        <v>19787.599999999999</v>
      </c>
      <c r="AO1252" s="12">
        <f t="shared" si="2837"/>
        <v>19787.599999999999</v>
      </c>
      <c r="AP1252" s="12">
        <f t="shared" si="2838"/>
        <v>19787.599999999999</v>
      </c>
      <c r="AQ1252" s="12"/>
      <c r="AR1252" s="1"/>
    </row>
    <row r="1253" spans="1:44" ht="47.25" customHeight="1" x14ac:dyDescent="0.25">
      <c r="A1253" s="9" t="s">
        <v>40</v>
      </c>
      <c r="B1253" s="11">
        <v>200</v>
      </c>
      <c r="C1253" s="9"/>
      <c r="D1253" s="9"/>
      <c r="E1253" s="13" t="s">
        <v>426</v>
      </c>
      <c r="F1253" s="12">
        <f t="shared" ref="F1253:K1254" si="2884">F1254</f>
        <v>2383.1</v>
      </c>
      <c r="G1253" s="12">
        <f t="shared" si="2884"/>
        <v>2388</v>
      </c>
      <c r="H1253" s="12">
        <f t="shared" si="2884"/>
        <v>2392.8000000000002</v>
      </c>
      <c r="I1253" s="12">
        <f t="shared" si="2884"/>
        <v>0</v>
      </c>
      <c r="J1253" s="12">
        <f t="shared" si="2884"/>
        <v>0</v>
      </c>
      <c r="K1253" s="12">
        <f t="shared" si="2884"/>
        <v>0</v>
      </c>
      <c r="L1253" s="12">
        <f t="shared" si="2767"/>
        <v>2383.1</v>
      </c>
      <c r="M1253" s="12">
        <f t="shared" si="2768"/>
        <v>2388</v>
      </c>
      <c r="N1253" s="12">
        <f t="shared" si="2769"/>
        <v>2392.8000000000002</v>
      </c>
      <c r="O1253" s="12">
        <f t="shared" ref="O1253:Q1254" si="2885">O1254</f>
        <v>0</v>
      </c>
      <c r="P1253" s="12">
        <f t="shared" si="2885"/>
        <v>0</v>
      </c>
      <c r="Q1253" s="12">
        <f t="shared" si="2885"/>
        <v>0</v>
      </c>
      <c r="R1253" s="12">
        <f t="shared" si="2870"/>
        <v>2383.1</v>
      </c>
      <c r="S1253" s="12">
        <f t="shared" si="2871"/>
        <v>2388</v>
      </c>
      <c r="T1253" s="12">
        <f t="shared" si="2872"/>
        <v>2392.8000000000002</v>
      </c>
      <c r="U1253" s="12">
        <f t="shared" ref="U1253:V1254" si="2886">U1254</f>
        <v>0</v>
      </c>
      <c r="V1253" s="12">
        <f t="shared" si="2886"/>
        <v>0</v>
      </c>
      <c r="W1253" s="12">
        <f t="shared" si="2851"/>
        <v>2383.1</v>
      </c>
      <c r="X1253" s="12">
        <f t="shared" si="2852"/>
        <v>2388</v>
      </c>
      <c r="Y1253" s="12">
        <f t="shared" si="2853"/>
        <v>2392.8000000000002</v>
      </c>
      <c r="Z1253" s="12">
        <f t="shared" ref="Z1253:AB1254" si="2887">Z1254</f>
        <v>0</v>
      </c>
      <c r="AA1253" s="12">
        <f t="shared" si="2887"/>
        <v>0</v>
      </c>
      <c r="AB1253" s="12">
        <f t="shared" si="2887"/>
        <v>0</v>
      </c>
      <c r="AC1253" s="12">
        <f t="shared" si="2811"/>
        <v>2383.1</v>
      </c>
      <c r="AD1253" s="12">
        <f t="shared" si="2812"/>
        <v>2388</v>
      </c>
      <c r="AE1253" s="12">
        <f t="shared" si="2813"/>
        <v>2392.8000000000002</v>
      </c>
      <c r="AF1253" s="12">
        <f t="shared" ref="AF1253:AG1254" si="2888">AF1254</f>
        <v>0</v>
      </c>
      <c r="AG1253" s="12">
        <f t="shared" si="2888"/>
        <v>0</v>
      </c>
      <c r="AH1253" s="12">
        <f t="shared" si="2801"/>
        <v>2383.1</v>
      </c>
      <c r="AI1253" s="12">
        <f t="shared" si="2802"/>
        <v>2388</v>
      </c>
      <c r="AJ1253" s="12">
        <f t="shared" si="2803"/>
        <v>2392.8000000000002</v>
      </c>
      <c r="AK1253" s="12">
        <f t="shared" ref="AK1253:AQ1254" si="2889">AK1254</f>
        <v>0</v>
      </c>
      <c r="AL1253" s="12">
        <f t="shared" si="2889"/>
        <v>0</v>
      </c>
      <c r="AM1253" s="12">
        <f t="shared" si="2889"/>
        <v>0</v>
      </c>
      <c r="AN1253" s="12">
        <f t="shared" si="2836"/>
        <v>2383.1</v>
      </c>
      <c r="AO1253" s="12">
        <f t="shared" si="2837"/>
        <v>2388</v>
      </c>
      <c r="AP1253" s="12">
        <f t="shared" si="2838"/>
        <v>2392.8000000000002</v>
      </c>
      <c r="AQ1253" s="12">
        <f t="shared" si="2889"/>
        <v>0</v>
      </c>
      <c r="AR1253" s="1"/>
    </row>
    <row r="1254" spans="1:44" ht="47.25" customHeight="1" x14ac:dyDescent="0.25">
      <c r="A1254" s="9" t="s">
        <v>40</v>
      </c>
      <c r="B1254" s="11">
        <v>240</v>
      </c>
      <c r="C1254" s="9"/>
      <c r="D1254" s="9"/>
      <c r="E1254" s="13" t="s">
        <v>427</v>
      </c>
      <c r="F1254" s="12">
        <f t="shared" si="2884"/>
        <v>2383.1</v>
      </c>
      <c r="G1254" s="12">
        <f t="shared" si="2884"/>
        <v>2388</v>
      </c>
      <c r="H1254" s="12">
        <f t="shared" si="2884"/>
        <v>2392.8000000000002</v>
      </c>
      <c r="I1254" s="12">
        <f t="shared" si="2884"/>
        <v>0</v>
      </c>
      <c r="J1254" s="12">
        <f t="shared" si="2884"/>
        <v>0</v>
      </c>
      <c r="K1254" s="12">
        <f t="shared" si="2884"/>
        <v>0</v>
      </c>
      <c r="L1254" s="12">
        <f t="shared" si="2767"/>
        <v>2383.1</v>
      </c>
      <c r="M1254" s="12">
        <f t="shared" si="2768"/>
        <v>2388</v>
      </c>
      <c r="N1254" s="12">
        <f t="shared" si="2769"/>
        <v>2392.8000000000002</v>
      </c>
      <c r="O1254" s="12">
        <f t="shared" si="2885"/>
        <v>0</v>
      </c>
      <c r="P1254" s="12">
        <f t="shared" si="2885"/>
        <v>0</v>
      </c>
      <c r="Q1254" s="12">
        <f t="shared" si="2885"/>
        <v>0</v>
      </c>
      <c r="R1254" s="12">
        <f t="shared" si="2870"/>
        <v>2383.1</v>
      </c>
      <c r="S1254" s="12">
        <f t="shared" si="2871"/>
        <v>2388</v>
      </c>
      <c r="T1254" s="12">
        <f t="shared" si="2872"/>
        <v>2392.8000000000002</v>
      </c>
      <c r="U1254" s="12">
        <f t="shared" si="2886"/>
        <v>0</v>
      </c>
      <c r="V1254" s="12">
        <f t="shared" si="2886"/>
        <v>0</v>
      </c>
      <c r="W1254" s="12">
        <f t="shared" si="2851"/>
        <v>2383.1</v>
      </c>
      <c r="X1254" s="12">
        <f t="shared" si="2852"/>
        <v>2388</v>
      </c>
      <c r="Y1254" s="12">
        <f t="shared" si="2853"/>
        <v>2392.8000000000002</v>
      </c>
      <c r="Z1254" s="12">
        <f t="shared" si="2887"/>
        <v>0</v>
      </c>
      <c r="AA1254" s="12">
        <f t="shared" si="2887"/>
        <v>0</v>
      </c>
      <c r="AB1254" s="12">
        <f t="shared" si="2887"/>
        <v>0</v>
      </c>
      <c r="AC1254" s="12">
        <f t="shared" si="2811"/>
        <v>2383.1</v>
      </c>
      <c r="AD1254" s="12">
        <f t="shared" si="2812"/>
        <v>2388</v>
      </c>
      <c r="AE1254" s="12">
        <f t="shared" si="2813"/>
        <v>2392.8000000000002</v>
      </c>
      <c r="AF1254" s="12">
        <f t="shared" si="2888"/>
        <v>0</v>
      </c>
      <c r="AG1254" s="12">
        <f t="shared" si="2888"/>
        <v>0</v>
      </c>
      <c r="AH1254" s="12">
        <f t="shared" si="2801"/>
        <v>2383.1</v>
      </c>
      <c r="AI1254" s="12">
        <f t="shared" si="2802"/>
        <v>2388</v>
      </c>
      <c r="AJ1254" s="12">
        <f t="shared" si="2803"/>
        <v>2392.8000000000002</v>
      </c>
      <c r="AK1254" s="12">
        <f t="shared" si="2889"/>
        <v>0</v>
      </c>
      <c r="AL1254" s="12">
        <f t="shared" si="2889"/>
        <v>0</v>
      </c>
      <c r="AM1254" s="12">
        <f t="shared" si="2889"/>
        <v>0</v>
      </c>
      <c r="AN1254" s="12">
        <f t="shared" si="2836"/>
        <v>2383.1</v>
      </c>
      <c r="AO1254" s="12">
        <f t="shared" si="2837"/>
        <v>2388</v>
      </c>
      <c r="AP1254" s="12">
        <f t="shared" si="2838"/>
        <v>2392.8000000000002</v>
      </c>
      <c r="AQ1254" s="12">
        <f t="shared" si="2889"/>
        <v>0</v>
      </c>
      <c r="AR1254" s="1"/>
    </row>
    <row r="1255" spans="1:44" ht="31.5" customHeight="1" x14ac:dyDescent="0.25">
      <c r="A1255" s="9" t="s">
        <v>40</v>
      </c>
      <c r="B1255" s="11">
        <v>240</v>
      </c>
      <c r="C1255" s="9" t="s">
        <v>196</v>
      </c>
      <c r="D1255" s="9" t="s">
        <v>196</v>
      </c>
      <c r="E1255" s="13" t="s">
        <v>406</v>
      </c>
      <c r="F1255" s="12">
        <v>2383.1</v>
      </c>
      <c r="G1255" s="12">
        <v>2388</v>
      </c>
      <c r="H1255" s="12">
        <v>2392.8000000000002</v>
      </c>
      <c r="I1255" s="12"/>
      <c r="J1255" s="12"/>
      <c r="K1255" s="12"/>
      <c r="L1255" s="12">
        <f t="shared" si="2767"/>
        <v>2383.1</v>
      </c>
      <c r="M1255" s="12">
        <f t="shared" si="2768"/>
        <v>2388</v>
      </c>
      <c r="N1255" s="12">
        <f t="shared" si="2769"/>
        <v>2392.8000000000002</v>
      </c>
      <c r="O1255" s="12"/>
      <c r="P1255" s="12"/>
      <c r="Q1255" s="12"/>
      <c r="R1255" s="12">
        <f t="shared" si="2870"/>
        <v>2383.1</v>
      </c>
      <c r="S1255" s="12">
        <f t="shared" si="2871"/>
        <v>2388</v>
      </c>
      <c r="T1255" s="12">
        <f t="shared" si="2872"/>
        <v>2392.8000000000002</v>
      </c>
      <c r="U1255" s="12"/>
      <c r="V1255" s="12"/>
      <c r="W1255" s="12">
        <f t="shared" si="2851"/>
        <v>2383.1</v>
      </c>
      <c r="X1255" s="12">
        <f t="shared" si="2852"/>
        <v>2388</v>
      </c>
      <c r="Y1255" s="12">
        <f t="shared" si="2853"/>
        <v>2392.8000000000002</v>
      </c>
      <c r="Z1255" s="12"/>
      <c r="AA1255" s="12"/>
      <c r="AB1255" s="12"/>
      <c r="AC1255" s="12">
        <f t="shared" si="2811"/>
        <v>2383.1</v>
      </c>
      <c r="AD1255" s="12">
        <f t="shared" si="2812"/>
        <v>2388</v>
      </c>
      <c r="AE1255" s="12">
        <f t="shared" si="2813"/>
        <v>2392.8000000000002</v>
      </c>
      <c r="AF1255" s="12"/>
      <c r="AG1255" s="12"/>
      <c r="AH1255" s="12">
        <f t="shared" si="2801"/>
        <v>2383.1</v>
      </c>
      <c r="AI1255" s="12">
        <f t="shared" si="2802"/>
        <v>2388</v>
      </c>
      <c r="AJ1255" s="12">
        <f t="shared" si="2803"/>
        <v>2392.8000000000002</v>
      </c>
      <c r="AK1255" s="12"/>
      <c r="AL1255" s="12"/>
      <c r="AM1255" s="12"/>
      <c r="AN1255" s="12">
        <f t="shared" si="2836"/>
        <v>2383.1</v>
      </c>
      <c r="AO1255" s="12">
        <f t="shared" si="2837"/>
        <v>2388</v>
      </c>
      <c r="AP1255" s="12">
        <f t="shared" si="2838"/>
        <v>2392.8000000000002</v>
      </c>
      <c r="AQ1255" s="12"/>
      <c r="AR1255" s="1"/>
    </row>
    <row r="1256" spans="1:44" ht="15.75" customHeight="1" x14ac:dyDescent="0.25">
      <c r="A1256" s="9" t="s">
        <v>40</v>
      </c>
      <c r="B1256" s="11">
        <v>800</v>
      </c>
      <c r="C1256" s="9"/>
      <c r="D1256" s="9"/>
      <c r="E1256" s="13" t="s">
        <v>440</v>
      </c>
      <c r="F1256" s="12">
        <f t="shared" ref="F1256:K1257" si="2890">F1257</f>
        <v>64</v>
      </c>
      <c r="G1256" s="12">
        <f t="shared" si="2890"/>
        <v>59.1</v>
      </c>
      <c r="H1256" s="12">
        <f t="shared" si="2890"/>
        <v>54.3</v>
      </c>
      <c r="I1256" s="12">
        <f t="shared" si="2890"/>
        <v>0</v>
      </c>
      <c r="J1256" s="12">
        <f t="shared" si="2890"/>
        <v>0</v>
      </c>
      <c r="K1256" s="12">
        <f t="shared" si="2890"/>
        <v>0</v>
      </c>
      <c r="L1256" s="12">
        <f t="shared" si="2767"/>
        <v>64</v>
      </c>
      <c r="M1256" s="12">
        <f t="shared" si="2768"/>
        <v>59.1</v>
      </c>
      <c r="N1256" s="12">
        <f t="shared" si="2769"/>
        <v>54.3</v>
      </c>
      <c r="O1256" s="12">
        <f t="shared" ref="O1256:Q1257" si="2891">O1257</f>
        <v>0</v>
      </c>
      <c r="P1256" s="12">
        <f t="shared" si="2891"/>
        <v>0</v>
      </c>
      <c r="Q1256" s="12">
        <f t="shared" si="2891"/>
        <v>0</v>
      </c>
      <c r="R1256" s="12">
        <f t="shared" si="2870"/>
        <v>64</v>
      </c>
      <c r="S1256" s="12">
        <f t="shared" si="2871"/>
        <v>59.1</v>
      </c>
      <c r="T1256" s="12">
        <f t="shared" si="2872"/>
        <v>54.3</v>
      </c>
      <c r="U1256" s="12">
        <f t="shared" ref="U1256:V1257" si="2892">U1257</f>
        <v>0</v>
      </c>
      <c r="V1256" s="12">
        <f t="shared" si="2892"/>
        <v>0</v>
      </c>
      <c r="W1256" s="12">
        <f t="shared" si="2851"/>
        <v>64</v>
      </c>
      <c r="X1256" s="12">
        <f t="shared" si="2852"/>
        <v>59.1</v>
      </c>
      <c r="Y1256" s="12">
        <f t="shared" si="2853"/>
        <v>54.3</v>
      </c>
      <c r="Z1256" s="12">
        <f t="shared" ref="Z1256:AB1257" si="2893">Z1257</f>
        <v>0</v>
      </c>
      <c r="AA1256" s="12">
        <f t="shared" si="2893"/>
        <v>0</v>
      </c>
      <c r="AB1256" s="12">
        <f t="shared" si="2893"/>
        <v>0</v>
      </c>
      <c r="AC1256" s="12">
        <f t="shared" si="2811"/>
        <v>64</v>
      </c>
      <c r="AD1256" s="12">
        <f t="shared" si="2812"/>
        <v>59.1</v>
      </c>
      <c r="AE1256" s="12">
        <f t="shared" si="2813"/>
        <v>54.3</v>
      </c>
      <c r="AF1256" s="12">
        <f t="shared" ref="AF1256:AG1257" si="2894">AF1257</f>
        <v>0</v>
      </c>
      <c r="AG1256" s="12">
        <f t="shared" si="2894"/>
        <v>0</v>
      </c>
      <c r="AH1256" s="12">
        <f t="shared" si="2801"/>
        <v>64</v>
      </c>
      <c r="AI1256" s="12">
        <f t="shared" si="2802"/>
        <v>59.1</v>
      </c>
      <c r="AJ1256" s="12">
        <f t="shared" si="2803"/>
        <v>54.3</v>
      </c>
      <c r="AK1256" s="12">
        <f t="shared" ref="AK1256:AQ1257" si="2895">AK1257</f>
        <v>0</v>
      </c>
      <c r="AL1256" s="12">
        <f t="shared" si="2895"/>
        <v>0</v>
      </c>
      <c r="AM1256" s="12">
        <f t="shared" si="2895"/>
        <v>0</v>
      </c>
      <c r="AN1256" s="12">
        <f t="shared" si="2836"/>
        <v>64</v>
      </c>
      <c r="AO1256" s="12">
        <f t="shared" si="2837"/>
        <v>59.1</v>
      </c>
      <c r="AP1256" s="12">
        <f t="shared" si="2838"/>
        <v>54.3</v>
      </c>
      <c r="AQ1256" s="12">
        <f t="shared" si="2895"/>
        <v>0</v>
      </c>
      <c r="AR1256" s="1"/>
    </row>
    <row r="1257" spans="1:44" ht="15.75" customHeight="1" x14ac:dyDescent="0.25">
      <c r="A1257" s="9" t="s">
        <v>40</v>
      </c>
      <c r="B1257" s="11">
        <v>850</v>
      </c>
      <c r="C1257" s="9"/>
      <c r="D1257" s="9"/>
      <c r="E1257" s="13" t="s">
        <v>443</v>
      </c>
      <c r="F1257" s="12">
        <f t="shared" si="2890"/>
        <v>64</v>
      </c>
      <c r="G1257" s="12">
        <f t="shared" si="2890"/>
        <v>59.1</v>
      </c>
      <c r="H1257" s="12">
        <f t="shared" si="2890"/>
        <v>54.3</v>
      </c>
      <c r="I1257" s="12">
        <f t="shared" si="2890"/>
        <v>0</v>
      </c>
      <c r="J1257" s="12">
        <f t="shared" si="2890"/>
        <v>0</v>
      </c>
      <c r="K1257" s="12">
        <f t="shared" si="2890"/>
        <v>0</v>
      </c>
      <c r="L1257" s="12">
        <f t="shared" si="2767"/>
        <v>64</v>
      </c>
      <c r="M1257" s="12">
        <f t="shared" si="2768"/>
        <v>59.1</v>
      </c>
      <c r="N1257" s="12">
        <f t="shared" si="2769"/>
        <v>54.3</v>
      </c>
      <c r="O1257" s="12">
        <f t="shared" si="2891"/>
        <v>0</v>
      </c>
      <c r="P1257" s="12">
        <f t="shared" si="2891"/>
        <v>0</v>
      </c>
      <c r="Q1257" s="12">
        <f t="shared" si="2891"/>
        <v>0</v>
      </c>
      <c r="R1257" s="12">
        <f t="shared" si="2870"/>
        <v>64</v>
      </c>
      <c r="S1257" s="12">
        <f t="shared" si="2871"/>
        <v>59.1</v>
      </c>
      <c r="T1257" s="12">
        <f t="shared" si="2872"/>
        <v>54.3</v>
      </c>
      <c r="U1257" s="12">
        <f t="shared" si="2892"/>
        <v>0</v>
      </c>
      <c r="V1257" s="12">
        <f t="shared" si="2892"/>
        <v>0</v>
      </c>
      <c r="W1257" s="12">
        <f t="shared" si="2851"/>
        <v>64</v>
      </c>
      <c r="X1257" s="12">
        <f t="shared" si="2852"/>
        <v>59.1</v>
      </c>
      <c r="Y1257" s="12">
        <f t="shared" si="2853"/>
        <v>54.3</v>
      </c>
      <c r="Z1257" s="12">
        <f t="shared" si="2893"/>
        <v>0</v>
      </c>
      <c r="AA1257" s="12">
        <f t="shared" si="2893"/>
        <v>0</v>
      </c>
      <c r="AB1257" s="12">
        <f t="shared" si="2893"/>
        <v>0</v>
      </c>
      <c r="AC1257" s="12">
        <f t="shared" si="2811"/>
        <v>64</v>
      </c>
      <c r="AD1257" s="12">
        <f t="shared" si="2812"/>
        <v>59.1</v>
      </c>
      <c r="AE1257" s="12">
        <f t="shared" si="2813"/>
        <v>54.3</v>
      </c>
      <c r="AF1257" s="12">
        <f t="shared" si="2894"/>
        <v>0</v>
      </c>
      <c r="AG1257" s="12">
        <f t="shared" si="2894"/>
        <v>0</v>
      </c>
      <c r="AH1257" s="12">
        <f t="shared" si="2801"/>
        <v>64</v>
      </c>
      <c r="AI1257" s="12">
        <f t="shared" si="2802"/>
        <v>59.1</v>
      </c>
      <c r="AJ1257" s="12">
        <f t="shared" si="2803"/>
        <v>54.3</v>
      </c>
      <c r="AK1257" s="12">
        <f t="shared" si="2895"/>
        <v>0</v>
      </c>
      <c r="AL1257" s="12">
        <f t="shared" si="2895"/>
        <v>0</v>
      </c>
      <c r="AM1257" s="12">
        <f t="shared" si="2895"/>
        <v>0</v>
      </c>
      <c r="AN1257" s="12">
        <f t="shared" si="2836"/>
        <v>64</v>
      </c>
      <c r="AO1257" s="12">
        <f t="shared" si="2837"/>
        <v>59.1</v>
      </c>
      <c r="AP1257" s="12">
        <f t="shared" si="2838"/>
        <v>54.3</v>
      </c>
      <c r="AQ1257" s="12">
        <f t="shared" si="2895"/>
        <v>0</v>
      </c>
      <c r="AR1257" s="1"/>
    </row>
    <row r="1258" spans="1:44" ht="31.5" customHeight="1" x14ac:dyDescent="0.25">
      <c r="A1258" s="9" t="s">
        <v>40</v>
      </c>
      <c r="B1258" s="11">
        <v>850</v>
      </c>
      <c r="C1258" s="9" t="s">
        <v>196</v>
      </c>
      <c r="D1258" s="9" t="s">
        <v>196</v>
      </c>
      <c r="E1258" s="13" t="s">
        <v>406</v>
      </c>
      <c r="F1258" s="12">
        <v>64</v>
      </c>
      <c r="G1258" s="12">
        <v>59.1</v>
      </c>
      <c r="H1258" s="12">
        <v>54.3</v>
      </c>
      <c r="I1258" s="12"/>
      <c r="J1258" s="12"/>
      <c r="K1258" s="12"/>
      <c r="L1258" s="12">
        <f t="shared" si="2767"/>
        <v>64</v>
      </c>
      <c r="M1258" s="12">
        <f t="shared" si="2768"/>
        <v>59.1</v>
      </c>
      <c r="N1258" s="12">
        <f t="shared" si="2769"/>
        <v>54.3</v>
      </c>
      <c r="O1258" s="12"/>
      <c r="P1258" s="12"/>
      <c r="Q1258" s="12"/>
      <c r="R1258" s="12">
        <f t="shared" si="2870"/>
        <v>64</v>
      </c>
      <c r="S1258" s="12">
        <f t="shared" si="2871"/>
        <v>59.1</v>
      </c>
      <c r="T1258" s="12">
        <f t="shared" si="2872"/>
        <v>54.3</v>
      </c>
      <c r="U1258" s="12"/>
      <c r="V1258" s="12"/>
      <c r="W1258" s="12">
        <f t="shared" si="2851"/>
        <v>64</v>
      </c>
      <c r="X1258" s="12">
        <f t="shared" si="2852"/>
        <v>59.1</v>
      </c>
      <c r="Y1258" s="12">
        <f t="shared" si="2853"/>
        <v>54.3</v>
      </c>
      <c r="Z1258" s="12"/>
      <c r="AA1258" s="12"/>
      <c r="AB1258" s="12"/>
      <c r="AC1258" s="12">
        <f t="shared" si="2811"/>
        <v>64</v>
      </c>
      <c r="AD1258" s="12">
        <f t="shared" si="2812"/>
        <v>59.1</v>
      </c>
      <c r="AE1258" s="12">
        <f t="shared" si="2813"/>
        <v>54.3</v>
      </c>
      <c r="AF1258" s="12"/>
      <c r="AG1258" s="12"/>
      <c r="AH1258" s="12">
        <f t="shared" si="2801"/>
        <v>64</v>
      </c>
      <c r="AI1258" s="12">
        <f t="shared" si="2802"/>
        <v>59.1</v>
      </c>
      <c r="AJ1258" s="12">
        <f t="shared" si="2803"/>
        <v>54.3</v>
      </c>
      <c r="AK1258" s="12"/>
      <c r="AL1258" s="12"/>
      <c r="AM1258" s="12"/>
      <c r="AN1258" s="12">
        <f t="shared" si="2836"/>
        <v>64</v>
      </c>
      <c r="AO1258" s="12">
        <f t="shared" si="2837"/>
        <v>59.1</v>
      </c>
      <c r="AP1258" s="12">
        <f t="shared" si="2838"/>
        <v>54.3</v>
      </c>
      <c r="AQ1258" s="12"/>
      <c r="AR1258" s="1"/>
    </row>
    <row r="1259" spans="1:44" ht="31.5" customHeight="1" x14ac:dyDescent="0.25">
      <c r="A1259" s="9" t="s">
        <v>41</v>
      </c>
      <c r="B1259" s="11"/>
      <c r="C1259" s="9"/>
      <c r="D1259" s="9"/>
      <c r="E1259" s="13" t="s">
        <v>536</v>
      </c>
      <c r="F1259" s="12">
        <f t="shared" ref="F1259:K1259" si="2896">F1260+F1263</f>
        <v>9788.6</v>
      </c>
      <c r="G1259" s="12">
        <f t="shared" si="2896"/>
        <v>9788.6</v>
      </c>
      <c r="H1259" s="12">
        <f t="shared" si="2896"/>
        <v>9788.6</v>
      </c>
      <c r="I1259" s="12">
        <f t="shared" si="2896"/>
        <v>0</v>
      </c>
      <c r="J1259" s="12">
        <f t="shared" si="2896"/>
        <v>0</v>
      </c>
      <c r="K1259" s="12">
        <f t="shared" si="2896"/>
        <v>0</v>
      </c>
      <c r="L1259" s="12">
        <f t="shared" si="2767"/>
        <v>9788.6</v>
      </c>
      <c r="M1259" s="12">
        <f t="shared" si="2768"/>
        <v>9788.6</v>
      </c>
      <c r="N1259" s="12">
        <f t="shared" si="2769"/>
        <v>9788.6</v>
      </c>
      <c r="O1259" s="12">
        <f t="shared" ref="O1259:Q1259" si="2897">O1260+O1263</f>
        <v>0</v>
      </c>
      <c r="P1259" s="12">
        <f t="shared" si="2897"/>
        <v>0</v>
      </c>
      <c r="Q1259" s="12">
        <f t="shared" si="2897"/>
        <v>0</v>
      </c>
      <c r="R1259" s="12">
        <f t="shared" si="2870"/>
        <v>9788.6</v>
      </c>
      <c r="S1259" s="12">
        <f t="shared" si="2871"/>
        <v>9788.6</v>
      </c>
      <c r="T1259" s="12">
        <f t="shared" si="2872"/>
        <v>9788.6</v>
      </c>
      <c r="U1259" s="12">
        <f t="shared" ref="U1259:V1259" si="2898">U1260+U1263</f>
        <v>0</v>
      </c>
      <c r="V1259" s="12">
        <f t="shared" si="2898"/>
        <v>0</v>
      </c>
      <c r="W1259" s="12">
        <f t="shared" si="2851"/>
        <v>9788.6</v>
      </c>
      <c r="X1259" s="12">
        <f t="shared" si="2852"/>
        <v>9788.6</v>
      </c>
      <c r="Y1259" s="12">
        <f t="shared" si="2853"/>
        <v>9788.6</v>
      </c>
      <c r="Z1259" s="12">
        <f t="shared" ref="Z1259:AB1259" si="2899">Z1260+Z1263</f>
        <v>0</v>
      </c>
      <c r="AA1259" s="12">
        <f t="shared" si="2899"/>
        <v>0</v>
      </c>
      <c r="AB1259" s="12">
        <f t="shared" si="2899"/>
        <v>0</v>
      </c>
      <c r="AC1259" s="12">
        <f t="shared" si="2811"/>
        <v>9788.6</v>
      </c>
      <c r="AD1259" s="12">
        <f t="shared" si="2812"/>
        <v>9788.6</v>
      </c>
      <c r="AE1259" s="12">
        <f t="shared" si="2813"/>
        <v>9788.6</v>
      </c>
      <c r="AF1259" s="12">
        <f t="shared" ref="AF1259:AG1259" si="2900">AF1260+AF1263</f>
        <v>0</v>
      </c>
      <c r="AG1259" s="12">
        <f t="shared" si="2900"/>
        <v>0</v>
      </c>
      <c r="AH1259" s="12">
        <f t="shared" si="2801"/>
        <v>9788.6</v>
      </c>
      <c r="AI1259" s="12">
        <f t="shared" si="2802"/>
        <v>9788.6</v>
      </c>
      <c r="AJ1259" s="12">
        <f t="shared" si="2803"/>
        <v>9788.6</v>
      </c>
      <c r="AK1259" s="12">
        <f t="shared" ref="AK1259:AQ1259" si="2901">AK1260+AK1263</f>
        <v>0</v>
      </c>
      <c r="AL1259" s="12">
        <f t="shared" ref="AL1259:AM1259" si="2902">AL1260+AL1263</f>
        <v>0</v>
      </c>
      <c r="AM1259" s="12">
        <f t="shared" si="2902"/>
        <v>0</v>
      </c>
      <c r="AN1259" s="12">
        <f t="shared" si="2836"/>
        <v>9788.6</v>
      </c>
      <c r="AO1259" s="12">
        <f t="shared" si="2837"/>
        <v>9788.6</v>
      </c>
      <c r="AP1259" s="12">
        <f t="shared" si="2838"/>
        <v>9788.6</v>
      </c>
      <c r="AQ1259" s="12">
        <f t="shared" si="2901"/>
        <v>0</v>
      </c>
      <c r="AR1259" s="1"/>
    </row>
    <row r="1260" spans="1:44" ht="47.25" customHeight="1" x14ac:dyDescent="0.25">
      <c r="A1260" s="9" t="s">
        <v>41</v>
      </c>
      <c r="B1260" s="11">
        <v>200</v>
      </c>
      <c r="C1260" s="9"/>
      <c r="D1260" s="9"/>
      <c r="E1260" s="13" t="s">
        <v>426</v>
      </c>
      <c r="F1260" s="12">
        <f t="shared" ref="F1260:K1261" si="2903">F1261</f>
        <v>9522.2000000000007</v>
      </c>
      <c r="G1260" s="12">
        <f t="shared" si="2903"/>
        <v>9522.2000000000007</v>
      </c>
      <c r="H1260" s="12">
        <f t="shared" si="2903"/>
        <v>9522.2000000000007</v>
      </c>
      <c r="I1260" s="12">
        <f t="shared" si="2903"/>
        <v>0</v>
      </c>
      <c r="J1260" s="12">
        <f t="shared" si="2903"/>
        <v>0</v>
      </c>
      <c r="K1260" s="12">
        <f t="shared" si="2903"/>
        <v>0</v>
      </c>
      <c r="L1260" s="12">
        <f t="shared" si="2767"/>
        <v>9522.2000000000007</v>
      </c>
      <c r="M1260" s="12">
        <f t="shared" si="2768"/>
        <v>9522.2000000000007</v>
      </c>
      <c r="N1260" s="12">
        <f t="shared" si="2769"/>
        <v>9522.2000000000007</v>
      </c>
      <c r="O1260" s="12">
        <f t="shared" ref="O1260:Q1261" si="2904">O1261</f>
        <v>0</v>
      </c>
      <c r="P1260" s="12">
        <f t="shared" si="2904"/>
        <v>0</v>
      </c>
      <c r="Q1260" s="12">
        <f t="shared" si="2904"/>
        <v>0</v>
      </c>
      <c r="R1260" s="12">
        <f t="shared" si="2870"/>
        <v>9522.2000000000007</v>
      </c>
      <c r="S1260" s="12">
        <f t="shared" si="2871"/>
        <v>9522.2000000000007</v>
      </c>
      <c r="T1260" s="12">
        <f t="shared" si="2872"/>
        <v>9522.2000000000007</v>
      </c>
      <c r="U1260" s="12">
        <f t="shared" ref="U1260:V1261" si="2905">U1261</f>
        <v>0</v>
      </c>
      <c r="V1260" s="12">
        <f t="shared" si="2905"/>
        <v>0</v>
      </c>
      <c r="W1260" s="12">
        <f t="shared" si="2851"/>
        <v>9522.2000000000007</v>
      </c>
      <c r="X1260" s="12">
        <f t="shared" si="2852"/>
        <v>9522.2000000000007</v>
      </c>
      <c r="Y1260" s="12">
        <f t="shared" si="2853"/>
        <v>9522.2000000000007</v>
      </c>
      <c r="Z1260" s="12">
        <f t="shared" ref="Z1260:AB1261" si="2906">Z1261</f>
        <v>0</v>
      </c>
      <c r="AA1260" s="12">
        <f t="shared" si="2906"/>
        <v>0</v>
      </c>
      <c r="AB1260" s="12">
        <f t="shared" si="2906"/>
        <v>0</v>
      </c>
      <c r="AC1260" s="12">
        <f t="shared" si="2811"/>
        <v>9522.2000000000007</v>
      </c>
      <c r="AD1260" s="12">
        <f t="shared" si="2812"/>
        <v>9522.2000000000007</v>
      </c>
      <c r="AE1260" s="12">
        <f t="shared" si="2813"/>
        <v>9522.2000000000007</v>
      </c>
      <c r="AF1260" s="12">
        <f t="shared" ref="AF1260:AG1261" si="2907">AF1261</f>
        <v>0</v>
      </c>
      <c r="AG1260" s="12">
        <f t="shared" si="2907"/>
        <v>0</v>
      </c>
      <c r="AH1260" s="12">
        <f t="shared" si="2801"/>
        <v>9522.2000000000007</v>
      </c>
      <c r="AI1260" s="12">
        <f t="shared" si="2802"/>
        <v>9522.2000000000007</v>
      </c>
      <c r="AJ1260" s="12">
        <f t="shared" si="2803"/>
        <v>9522.2000000000007</v>
      </c>
      <c r="AK1260" s="12">
        <f t="shared" ref="AK1260:AQ1261" si="2908">AK1261</f>
        <v>0</v>
      </c>
      <c r="AL1260" s="12">
        <f t="shared" si="2908"/>
        <v>0</v>
      </c>
      <c r="AM1260" s="12">
        <f t="shared" si="2908"/>
        <v>0</v>
      </c>
      <c r="AN1260" s="12">
        <f t="shared" si="2836"/>
        <v>9522.2000000000007</v>
      </c>
      <c r="AO1260" s="12">
        <f t="shared" si="2837"/>
        <v>9522.2000000000007</v>
      </c>
      <c r="AP1260" s="12">
        <f t="shared" si="2838"/>
        <v>9522.2000000000007</v>
      </c>
      <c r="AQ1260" s="12">
        <f t="shared" si="2908"/>
        <v>0</v>
      </c>
      <c r="AR1260" s="1"/>
    </row>
    <row r="1261" spans="1:44" ht="47.25" customHeight="1" x14ac:dyDescent="0.25">
      <c r="A1261" s="9" t="s">
        <v>41</v>
      </c>
      <c r="B1261" s="11">
        <v>240</v>
      </c>
      <c r="C1261" s="9"/>
      <c r="D1261" s="9"/>
      <c r="E1261" s="13" t="s">
        <v>427</v>
      </c>
      <c r="F1261" s="12">
        <f t="shared" si="2903"/>
        <v>9522.2000000000007</v>
      </c>
      <c r="G1261" s="12">
        <f t="shared" si="2903"/>
        <v>9522.2000000000007</v>
      </c>
      <c r="H1261" s="12">
        <f t="shared" si="2903"/>
        <v>9522.2000000000007</v>
      </c>
      <c r="I1261" s="12">
        <f t="shared" si="2903"/>
        <v>0</v>
      </c>
      <c r="J1261" s="12">
        <f t="shared" si="2903"/>
        <v>0</v>
      </c>
      <c r="K1261" s="12">
        <f t="shared" si="2903"/>
        <v>0</v>
      </c>
      <c r="L1261" s="12">
        <f t="shared" si="2767"/>
        <v>9522.2000000000007</v>
      </c>
      <c r="M1261" s="12">
        <f t="shared" si="2768"/>
        <v>9522.2000000000007</v>
      </c>
      <c r="N1261" s="12">
        <f t="shared" si="2769"/>
        <v>9522.2000000000007</v>
      </c>
      <c r="O1261" s="12">
        <f t="shared" si="2904"/>
        <v>0</v>
      </c>
      <c r="P1261" s="12">
        <f t="shared" si="2904"/>
        <v>0</v>
      </c>
      <c r="Q1261" s="12">
        <f t="shared" si="2904"/>
        <v>0</v>
      </c>
      <c r="R1261" s="12">
        <f t="shared" si="2870"/>
        <v>9522.2000000000007</v>
      </c>
      <c r="S1261" s="12">
        <f t="shared" si="2871"/>
        <v>9522.2000000000007</v>
      </c>
      <c r="T1261" s="12">
        <f t="shared" si="2872"/>
        <v>9522.2000000000007</v>
      </c>
      <c r="U1261" s="12">
        <f t="shared" si="2905"/>
        <v>0</v>
      </c>
      <c r="V1261" s="12">
        <f t="shared" si="2905"/>
        <v>0</v>
      </c>
      <c r="W1261" s="12">
        <f t="shared" si="2851"/>
        <v>9522.2000000000007</v>
      </c>
      <c r="X1261" s="12">
        <f t="shared" si="2852"/>
        <v>9522.2000000000007</v>
      </c>
      <c r="Y1261" s="12">
        <f t="shared" si="2853"/>
        <v>9522.2000000000007</v>
      </c>
      <c r="Z1261" s="12">
        <f t="shared" si="2906"/>
        <v>0</v>
      </c>
      <c r="AA1261" s="12">
        <f t="shared" si="2906"/>
        <v>0</v>
      </c>
      <c r="AB1261" s="12">
        <f t="shared" si="2906"/>
        <v>0</v>
      </c>
      <c r="AC1261" s="12">
        <f t="shared" si="2811"/>
        <v>9522.2000000000007</v>
      </c>
      <c r="AD1261" s="12">
        <f t="shared" si="2812"/>
        <v>9522.2000000000007</v>
      </c>
      <c r="AE1261" s="12">
        <f t="shared" si="2813"/>
        <v>9522.2000000000007</v>
      </c>
      <c r="AF1261" s="12">
        <f t="shared" si="2907"/>
        <v>0</v>
      </c>
      <c r="AG1261" s="12">
        <f t="shared" si="2907"/>
        <v>0</v>
      </c>
      <c r="AH1261" s="12">
        <f t="shared" si="2801"/>
        <v>9522.2000000000007</v>
      </c>
      <c r="AI1261" s="12">
        <f t="shared" si="2802"/>
        <v>9522.2000000000007</v>
      </c>
      <c r="AJ1261" s="12">
        <f t="shared" si="2803"/>
        <v>9522.2000000000007</v>
      </c>
      <c r="AK1261" s="12">
        <f t="shared" si="2908"/>
        <v>0</v>
      </c>
      <c r="AL1261" s="12">
        <f t="shared" si="2908"/>
        <v>0</v>
      </c>
      <c r="AM1261" s="12">
        <f t="shared" si="2908"/>
        <v>0</v>
      </c>
      <c r="AN1261" s="12">
        <f t="shared" si="2836"/>
        <v>9522.2000000000007</v>
      </c>
      <c r="AO1261" s="12">
        <f t="shared" si="2837"/>
        <v>9522.2000000000007</v>
      </c>
      <c r="AP1261" s="12">
        <f t="shared" si="2838"/>
        <v>9522.2000000000007</v>
      </c>
      <c r="AQ1261" s="12">
        <f t="shared" si="2908"/>
        <v>0</v>
      </c>
      <c r="AR1261" s="1"/>
    </row>
    <row r="1262" spans="1:44" ht="15.75" customHeight="1" x14ac:dyDescent="0.25">
      <c r="A1262" s="9" t="s">
        <v>41</v>
      </c>
      <c r="B1262" s="11">
        <v>240</v>
      </c>
      <c r="C1262" s="9" t="s">
        <v>196</v>
      </c>
      <c r="D1262" s="9" t="s">
        <v>187</v>
      </c>
      <c r="E1262" s="13" t="s">
        <v>403</v>
      </c>
      <c r="F1262" s="12">
        <v>9522.2000000000007</v>
      </c>
      <c r="G1262" s="12">
        <v>9522.2000000000007</v>
      </c>
      <c r="H1262" s="12">
        <v>9522.2000000000007</v>
      </c>
      <c r="I1262" s="12"/>
      <c r="J1262" s="12"/>
      <c r="K1262" s="12"/>
      <c r="L1262" s="12">
        <f t="shared" si="2767"/>
        <v>9522.2000000000007</v>
      </c>
      <c r="M1262" s="12">
        <f t="shared" si="2768"/>
        <v>9522.2000000000007</v>
      </c>
      <c r="N1262" s="12">
        <f t="shared" si="2769"/>
        <v>9522.2000000000007</v>
      </c>
      <c r="O1262" s="12"/>
      <c r="P1262" s="12"/>
      <c r="Q1262" s="12"/>
      <c r="R1262" s="12">
        <f t="shared" si="2870"/>
        <v>9522.2000000000007</v>
      </c>
      <c r="S1262" s="12">
        <f t="shared" si="2871"/>
        <v>9522.2000000000007</v>
      </c>
      <c r="T1262" s="12">
        <f t="shared" si="2872"/>
        <v>9522.2000000000007</v>
      </c>
      <c r="U1262" s="12"/>
      <c r="V1262" s="12"/>
      <c r="W1262" s="12">
        <f t="shared" si="2851"/>
        <v>9522.2000000000007</v>
      </c>
      <c r="X1262" s="12">
        <f t="shared" si="2852"/>
        <v>9522.2000000000007</v>
      </c>
      <c r="Y1262" s="12">
        <f t="shared" si="2853"/>
        <v>9522.2000000000007</v>
      </c>
      <c r="Z1262" s="12"/>
      <c r="AA1262" s="12"/>
      <c r="AB1262" s="12"/>
      <c r="AC1262" s="12">
        <f t="shared" si="2811"/>
        <v>9522.2000000000007</v>
      </c>
      <c r="AD1262" s="12">
        <f t="shared" si="2812"/>
        <v>9522.2000000000007</v>
      </c>
      <c r="AE1262" s="12">
        <f t="shared" si="2813"/>
        <v>9522.2000000000007</v>
      </c>
      <c r="AF1262" s="12"/>
      <c r="AG1262" s="12"/>
      <c r="AH1262" s="12">
        <f t="shared" si="2801"/>
        <v>9522.2000000000007</v>
      </c>
      <c r="AI1262" s="12">
        <f t="shared" si="2802"/>
        <v>9522.2000000000007</v>
      </c>
      <c r="AJ1262" s="12">
        <f t="shared" si="2803"/>
        <v>9522.2000000000007</v>
      </c>
      <c r="AK1262" s="12"/>
      <c r="AL1262" s="12"/>
      <c r="AM1262" s="12"/>
      <c r="AN1262" s="12">
        <f t="shared" si="2836"/>
        <v>9522.2000000000007</v>
      </c>
      <c r="AO1262" s="12">
        <f t="shared" si="2837"/>
        <v>9522.2000000000007</v>
      </c>
      <c r="AP1262" s="12">
        <f t="shared" si="2838"/>
        <v>9522.2000000000007</v>
      </c>
      <c r="AQ1262" s="12"/>
      <c r="AR1262" s="1"/>
    </row>
    <row r="1263" spans="1:44" ht="15.75" customHeight="1" x14ac:dyDescent="0.25">
      <c r="A1263" s="9" t="s">
        <v>41</v>
      </c>
      <c r="B1263" s="11">
        <v>800</v>
      </c>
      <c r="C1263" s="9"/>
      <c r="D1263" s="9"/>
      <c r="E1263" s="13" t="s">
        <v>440</v>
      </c>
      <c r="F1263" s="12">
        <f t="shared" ref="F1263:K1264" si="2909">F1264</f>
        <v>266.39999999999998</v>
      </c>
      <c r="G1263" s="12">
        <f t="shared" si="2909"/>
        <v>266.39999999999998</v>
      </c>
      <c r="H1263" s="12">
        <f t="shared" si="2909"/>
        <v>266.39999999999998</v>
      </c>
      <c r="I1263" s="12">
        <f t="shared" si="2909"/>
        <v>0</v>
      </c>
      <c r="J1263" s="12">
        <f t="shared" si="2909"/>
        <v>0</v>
      </c>
      <c r="K1263" s="12">
        <f t="shared" si="2909"/>
        <v>0</v>
      </c>
      <c r="L1263" s="12">
        <f t="shared" si="2767"/>
        <v>266.39999999999998</v>
      </c>
      <c r="M1263" s="12">
        <f t="shared" si="2768"/>
        <v>266.39999999999998</v>
      </c>
      <c r="N1263" s="12">
        <f t="shared" si="2769"/>
        <v>266.39999999999998</v>
      </c>
      <c r="O1263" s="12">
        <f t="shared" ref="O1263:Q1264" si="2910">O1264</f>
        <v>0</v>
      </c>
      <c r="P1263" s="12">
        <f t="shared" si="2910"/>
        <v>0</v>
      </c>
      <c r="Q1263" s="12">
        <f t="shared" si="2910"/>
        <v>0</v>
      </c>
      <c r="R1263" s="12">
        <f t="shared" si="2870"/>
        <v>266.39999999999998</v>
      </c>
      <c r="S1263" s="12">
        <f t="shared" si="2871"/>
        <v>266.39999999999998</v>
      </c>
      <c r="T1263" s="12">
        <f t="shared" si="2872"/>
        <v>266.39999999999998</v>
      </c>
      <c r="U1263" s="12">
        <f t="shared" ref="U1263:V1264" si="2911">U1264</f>
        <v>0</v>
      </c>
      <c r="V1263" s="12">
        <f t="shared" si="2911"/>
        <v>0</v>
      </c>
      <c r="W1263" s="12">
        <f t="shared" si="2851"/>
        <v>266.39999999999998</v>
      </c>
      <c r="X1263" s="12">
        <f t="shared" si="2852"/>
        <v>266.39999999999998</v>
      </c>
      <c r="Y1263" s="12">
        <f t="shared" si="2853"/>
        <v>266.39999999999998</v>
      </c>
      <c r="Z1263" s="12">
        <f t="shared" ref="Z1263:AB1264" si="2912">Z1264</f>
        <v>0</v>
      </c>
      <c r="AA1263" s="12">
        <f t="shared" si="2912"/>
        <v>0</v>
      </c>
      <c r="AB1263" s="12">
        <f t="shared" si="2912"/>
        <v>0</v>
      </c>
      <c r="AC1263" s="12">
        <f t="shared" si="2811"/>
        <v>266.39999999999998</v>
      </c>
      <c r="AD1263" s="12">
        <f t="shared" si="2812"/>
        <v>266.39999999999998</v>
      </c>
      <c r="AE1263" s="12">
        <f t="shared" si="2813"/>
        <v>266.39999999999998</v>
      </c>
      <c r="AF1263" s="12">
        <f t="shared" ref="AF1263:AG1264" si="2913">AF1264</f>
        <v>0</v>
      </c>
      <c r="AG1263" s="12">
        <f t="shared" si="2913"/>
        <v>0</v>
      </c>
      <c r="AH1263" s="12">
        <f t="shared" si="2801"/>
        <v>266.39999999999998</v>
      </c>
      <c r="AI1263" s="12">
        <f t="shared" si="2802"/>
        <v>266.39999999999998</v>
      </c>
      <c r="AJ1263" s="12">
        <f t="shared" si="2803"/>
        <v>266.39999999999998</v>
      </c>
      <c r="AK1263" s="12">
        <f t="shared" ref="AK1263:AQ1264" si="2914">AK1264</f>
        <v>0</v>
      </c>
      <c r="AL1263" s="12">
        <f t="shared" si="2914"/>
        <v>0</v>
      </c>
      <c r="AM1263" s="12">
        <f t="shared" si="2914"/>
        <v>0</v>
      </c>
      <c r="AN1263" s="12">
        <f t="shared" si="2836"/>
        <v>266.39999999999998</v>
      </c>
      <c r="AO1263" s="12">
        <f t="shared" si="2837"/>
        <v>266.39999999999998</v>
      </c>
      <c r="AP1263" s="12">
        <f t="shared" si="2838"/>
        <v>266.39999999999998</v>
      </c>
      <c r="AQ1263" s="12">
        <f t="shared" si="2914"/>
        <v>0</v>
      </c>
      <c r="AR1263" s="1"/>
    </row>
    <row r="1264" spans="1:44" ht="15.75" customHeight="1" x14ac:dyDescent="0.25">
      <c r="A1264" s="9" t="s">
        <v>41</v>
      </c>
      <c r="B1264" s="11">
        <v>850</v>
      </c>
      <c r="C1264" s="9"/>
      <c r="D1264" s="9"/>
      <c r="E1264" s="13" t="s">
        <v>443</v>
      </c>
      <c r="F1264" s="12">
        <f t="shared" si="2909"/>
        <v>266.39999999999998</v>
      </c>
      <c r="G1264" s="12">
        <f t="shared" si="2909"/>
        <v>266.39999999999998</v>
      </c>
      <c r="H1264" s="12">
        <f t="shared" si="2909"/>
        <v>266.39999999999998</v>
      </c>
      <c r="I1264" s="12">
        <f t="shared" si="2909"/>
        <v>0</v>
      </c>
      <c r="J1264" s="12">
        <f t="shared" si="2909"/>
        <v>0</v>
      </c>
      <c r="K1264" s="12">
        <f t="shared" si="2909"/>
        <v>0</v>
      </c>
      <c r="L1264" s="12">
        <f t="shared" si="2767"/>
        <v>266.39999999999998</v>
      </c>
      <c r="M1264" s="12">
        <f t="shared" si="2768"/>
        <v>266.39999999999998</v>
      </c>
      <c r="N1264" s="12">
        <f t="shared" si="2769"/>
        <v>266.39999999999998</v>
      </c>
      <c r="O1264" s="12">
        <f t="shared" si="2910"/>
        <v>0</v>
      </c>
      <c r="P1264" s="12">
        <f t="shared" si="2910"/>
        <v>0</v>
      </c>
      <c r="Q1264" s="12">
        <f t="shared" si="2910"/>
        <v>0</v>
      </c>
      <c r="R1264" s="12">
        <f t="shared" si="2870"/>
        <v>266.39999999999998</v>
      </c>
      <c r="S1264" s="12">
        <f t="shared" si="2871"/>
        <v>266.39999999999998</v>
      </c>
      <c r="T1264" s="12">
        <f t="shared" si="2872"/>
        <v>266.39999999999998</v>
      </c>
      <c r="U1264" s="12">
        <f t="shared" si="2911"/>
        <v>0</v>
      </c>
      <c r="V1264" s="12">
        <f t="shared" si="2911"/>
        <v>0</v>
      </c>
      <c r="W1264" s="12">
        <f t="shared" si="2851"/>
        <v>266.39999999999998</v>
      </c>
      <c r="X1264" s="12">
        <f t="shared" si="2852"/>
        <v>266.39999999999998</v>
      </c>
      <c r="Y1264" s="12">
        <f t="shared" si="2853"/>
        <v>266.39999999999998</v>
      </c>
      <c r="Z1264" s="12">
        <f t="shared" si="2912"/>
        <v>0</v>
      </c>
      <c r="AA1264" s="12">
        <f t="shared" si="2912"/>
        <v>0</v>
      </c>
      <c r="AB1264" s="12">
        <f t="shared" si="2912"/>
        <v>0</v>
      </c>
      <c r="AC1264" s="12">
        <f t="shared" si="2811"/>
        <v>266.39999999999998</v>
      </c>
      <c r="AD1264" s="12">
        <f t="shared" si="2812"/>
        <v>266.39999999999998</v>
      </c>
      <c r="AE1264" s="12">
        <f t="shared" si="2813"/>
        <v>266.39999999999998</v>
      </c>
      <c r="AF1264" s="12">
        <f t="shared" si="2913"/>
        <v>0</v>
      </c>
      <c r="AG1264" s="12">
        <f t="shared" si="2913"/>
        <v>0</v>
      </c>
      <c r="AH1264" s="12">
        <f t="shared" si="2801"/>
        <v>266.39999999999998</v>
      </c>
      <c r="AI1264" s="12">
        <f t="shared" si="2802"/>
        <v>266.39999999999998</v>
      </c>
      <c r="AJ1264" s="12">
        <f t="shared" si="2803"/>
        <v>266.39999999999998</v>
      </c>
      <c r="AK1264" s="12">
        <f t="shared" si="2914"/>
        <v>0</v>
      </c>
      <c r="AL1264" s="12">
        <f t="shared" si="2914"/>
        <v>0</v>
      </c>
      <c r="AM1264" s="12">
        <f t="shared" si="2914"/>
        <v>0</v>
      </c>
      <c r="AN1264" s="12">
        <f t="shared" si="2836"/>
        <v>266.39999999999998</v>
      </c>
      <c r="AO1264" s="12">
        <f t="shared" si="2837"/>
        <v>266.39999999999998</v>
      </c>
      <c r="AP1264" s="12">
        <f t="shared" si="2838"/>
        <v>266.39999999999998</v>
      </c>
      <c r="AQ1264" s="12">
        <f t="shared" si="2914"/>
        <v>0</v>
      </c>
      <c r="AR1264" s="1"/>
    </row>
    <row r="1265" spans="1:44" ht="15.75" customHeight="1" x14ac:dyDescent="0.25">
      <c r="A1265" s="9" t="s">
        <v>41</v>
      </c>
      <c r="B1265" s="11">
        <v>850</v>
      </c>
      <c r="C1265" s="9" t="s">
        <v>196</v>
      </c>
      <c r="D1265" s="9" t="s">
        <v>187</v>
      </c>
      <c r="E1265" s="13" t="s">
        <v>403</v>
      </c>
      <c r="F1265" s="12">
        <v>266.39999999999998</v>
      </c>
      <c r="G1265" s="12">
        <v>266.39999999999998</v>
      </c>
      <c r="H1265" s="12">
        <v>266.39999999999998</v>
      </c>
      <c r="I1265" s="12"/>
      <c r="J1265" s="12"/>
      <c r="K1265" s="12"/>
      <c r="L1265" s="12">
        <f t="shared" si="2767"/>
        <v>266.39999999999998</v>
      </c>
      <c r="M1265" s="12">
        <f t="shared" si="2768"/>
        <v>266.39999999999998</v>
      </c>
      <c r="N1265" s="12">
        <f t="shared" si="2769"/>
        <v>266.39999999999998</v>
      </c>
      <c r="O1265" s="12"/>
      <c r="P1265" s="12"/>
      <c r="Q1265" s="12"/>
      <c r="R1265" s="12">
        <f t="shared" si="2870"/>
        <v>266.39999999999998</v>
      </c>
      <c r="S1265" s="12">
        <f t="shared" si="2871"/>
        <v>266.39999999999998</v>
      </c>
      <c r="T1265" s="12">
        <f t="shared" si="2872"/>
        <v>266.39999999999998</v>
      </c>
      <c r="U1265" s="12"/>
      <c r="V1265" s="12"/>
      <c r="W1265" s="12">
        <f t="shared" si="2851"/>
        <v>266.39999999999998</v>
      </c>
      <c r="X1265" s="12">
        <f t="shared" si="2852"/>
        <v>266.39999999999998</v>
      </c>
      <c r="Y1265" s="12">
        <f t="shared" si="2853"/>
        <v>266.39999999999998</v>
      </c>
      <c r="Z1265" s="12"/>
      <c r="AA1265" s="12"/>
      <c r="AB1265" s="12"/>
      <c r="AC1265" s="12">
        <f t="shared" si="2811"/>
        <v>266.39999999999998</v>
      </c>
      <c r="AD1265" s="12">
        <f t="shared" si="2812"/>
        <v>266.39999999999998</v>
      </c>
      <c r="AE1265" s="12">
        <f t="shared" si="2813"/>
        <v>266.39999999999998</v>
      </c>
      <c r="AF1265" s="12"/>
      <c r="AG1265" s="12"/>
      <c r="AH1265" s="12">
        <f t="shared" si="2801"/>
        <v>266.39999999999998</v>
      </c>
      <c r="AI1265" s="12">
        <f t="shared" si="2802"/>
        <v>266.39999999999998</v>
      </c>
      <c r="AJ1265" s="12">
        <f t="shared" si="2803"/>
        <v>266.39999999999998</v>
      </c>
      <c r="AK1265" s="12"/>
      <c r="AL1265" s="12"/>
      <c r="AM1265" s="12"/>
      <c r="AN1265" s="12">
        <f t="shared" si="2836"/>
        <v>266.39999999999998</v>
      </c>
      <c r="AO1265" s="12">
        <f t="shared" si="2837"/>
        <v>266.39999999999998</v>
      </c>
      <c r="AP1265" s="12">
        <f t="shared" si="2838"/>
        <v>266.39999999999998</v>
      </c>
      <c r="AQ1265" s="12"/>
      <c r="AR1265" s="1"/>
    </row>
    <row r="1266" spans="1:44" s="26" customFormat="1" ht="31.5" customHeight="1" x14ac:dyDescent="0.25">
      <c r="A1266" s="27" t="s">
        <v>296</v>
      </c>
      <c r="B1266" s="28"/>
      <c r="C1266" s="27"/>
      <c r="D1266" s="27"/>
      <c r="E1266" s="23" t="s">
        <v>537</v>
      </c>
      <c r="F1266" s="29">
        <f>F1267+F1274+F1279+F1292</f>
        <v>512313.9</v>
      </c>
      <c r="G1266" s="29">
        <f>G1267+G1274+G1279+G1292</f>
        <v>736151.89999999991</v>
      </c>
      <c r="H1266" s="29">
        <f>H1267+H1274+H1279+H1292</f>
        <v>641019.6</v>
      </c>
      <c r="I1266" s="29">
        <f t="shared" ref="I1266:K1266" si="2915">I1267+I1274+I1279+I1292</f>
        <v>0</v>
      </c>
      <c r="J1266" s="29">
        <f t="shared" si="2915"/>
        <v>0</v>
      </c>
      <c r="K1266" s="29">
        <f t="shared" si="2915"/>
        <v>0</v>
      </c>
      <c r="L1266" s="29">
        <f t="shared" si="2767"/>
        <v>512313.9</v>
      </c>
      <c r="M1266" s="29">
        <f t="shared" si="2768"/>
        <v>736151.89999999991</v>
      </c>
      <c r="N1266" s="29">
        <f t="shared" si="2769"/>
        <v>641019.6</v>
      </c>
      <c r="O1266" s="29">
        <f t="shared" ref="O1266:Q1266" si="2916">O1267+O1274+O1279+O1292</f>
        <v>0</v>
      </c>
      <c r="P1266" s="29">
        <f t="shared" si="2916"/>
        <v>-40323.9</v>
      </c>
      <c r="Q1266" s="29">
        <f t="shared" si="2916"/>
        <v>0</v>
      </c>
      <c r="R1266" s="12">
        <f t="shared" si="2870"/>
        <v>512313.9</v>
      </c>
      <c r="S1266" s="12">
        <f t="shared" si="2871"/>
        <v>695827.99999999988</v>
      </c>
      <c r="T1266" s="12">
        <f t="shared" si="2872"/>
        <v>641019.6</v>
      </c>
      <c r="U1266" s="29">
        <f t="shared" ref="U1266:V1266" si="2917">U1267+U1274+U1279+U1292</f>
        <v>0</v>
      </c>
      <c r="V1266" s="29">
        <f t="shared" si="2917"/>
        <v>0</v>
      </c>
      <c r="W1266" s="12">
        <f t="shared" si="2851"/>
        <v>512313.9</v>
      </c>
      <c r="X1266" s="12">
        <f t="shared" si="2852"/>
        <v>695827.99999999988</v>
      </c>
      <c r="Y1266" s="12">
        <f t="shared" si="2853"/>
        <v>641019.6</v>
      </c>
      <c r="Z1266" s="29">
        <f t="shared" ref="Z1266:AB1266" si="2918">Z1267+Z1274+Z1279+Z1292</f>
        <v>0</v>
      </c>
      <c r="AA1266" s="29">
        <f t="shared" si="2918"/>
        <v>0</v>
      </c>
      <c r="AB1266" s="29">
        <f t="shared" si="2918"/>
        <v>0</v>
      </c>
      <c r="AC1266" s="12">
        <f t="shared" si="2811"/>
        <v>512313.9</v>
      </c>
      <c r="AD1266" s="12">
        <f t="shared" si="2812"/>
        <v>695827.99999999988</v>
      </c>
      <c r="AE1266" s="12">
        <f t="shared" si="2813"/>
        <v>641019.6</v>
      </c>
      <c r="AF1266" s="29">
        <f t="shared" ref="AF1266:AG1266" si="2919">AF1267+AF1274+AF1279+AF1292</f>
        <v>0</v>
      </c>
      <c r="AG1266" s="29">
        <f t="shared" si="2919"/>
        <v>0</v>
      </c>
      <c r="AH1266" s="29">
        <f t="shared" si="2801"/>
        <v>512313.9</v>
      </c>
      <c r="AI1266" s="29">
        <f t="shared" si="2802"/>
        <v>695827.99999999988</v>
      </c>
      <c r="AJ1266" s="29">
        <f t="shared" si="2803"/>
        <v>641019.6</v>
      </c>
      <c r="AK1266" s="29">
        <f>AK1267+AK1274+AK1279+AK1292</f>
        <v>0</v>
      </c>
      <c r="AL1266" s="29">
        <f>AL1267+AL1274+AL1279+AL1292</f>
        <v>0</v>
      </c>
      <c r="AM1266" s="29">
        <f>AM1267+AM1274+AM1279+AM1292</f>
        <v>0</v>
      </c>
      <c r="AN1266" s="29">
        <f t="shared" si="2836"/>
        <v>512313.9</v>
      </c>
      <c r="AO1266" s="29">
        <f t="shared" si="2837"/>
        <v>695827.99999999988</v>
      </c>
      <c r="AP1266" s="29">
        <f t="shared" si="2838"/>
        <v>641019.6</v>
      </c>
      <c r="AQ1266" s="29">
        <f>AQ1267+AQ1274+AQ1279+AQ1292</f>
        <v>0</v>
      </c>
      <c r="AR1266" s="25"/>
    </row>
    <row r="1267" spans="1:44" ht="47.25" customHeight="1" x14ac:dyDescent="0.25">
      <c r="A1267" s="9" t="s">
        <v>42</v>
      </c>
      <c r="B1267" s="11"/>
      <c r="C1267" s="9"/>
      <c r="D1267" s="9"/>
      <c r="E1267" s="13" t="s">
        <v>538</v>
      </c>
      <c r="F1267" s="12">
        <f>F1268</f>
        <v>229550.6</v>
      </c>
      <c r="G1267" s="12">
        <f t="shared" ref="G1267:AB1269" si="2920">G1268</f>
        <v>229550.6</v>
      </c>
      <c r="H1267" s="12">
        <f t="shared" si="2920"/>
        <v>229550.6</v>
      </c>
      <c r="I1267" s="12">
        <f t="shared" si="2920"/>
        <v>0</v>
      </c>
      <c r="J1267" s="12">
        <f t="shared" si="2920"/>
        <v>0</v>
      </c>
      <c r="K1267" s="12">
        <f t="shared" si="2920"/>
        <v>0</v>
      </c>
      <c r="L1267" s="12">
        <f t="shared" si="2767"/>
        <v>229550.6</v>
      </c>
      <c r="M1267" s="12">
        <f t="shared" si="2768"/>
        <v>229550.6</v>
      </c>
      <c r="N1267" s="12">
        <f t="shared" si="2769"/>
        <v>229550.6</v>
      </c>
      <c r="O1267" s="12">
        <f t="shared" si="2920"/>
        <v>0</v>
      </c>
      <c r="P1267" s="12">
        <f t="shared" si="2920"/>
        <v>-40323.9</v>
      </c>
      <c r="Q1267" s="12">
        <f t="shared" si="2920"/>
        <v>0</v>
      </c>
      <c r="R1267" s="12">
        <f t="shared" si="2870"/>
        <v>229550.6</v>
      </c>
      <c r="S1267" s="12">
        <f t="shared" si="2871"/>
        <v>189226.7</v>
      </c>
      <c r="T1267" s="12">
        <f t="shared" si="2872"/>
        <v>229550.6</v>
      </c>
      <c r="U1267" s="12">
        <f t="shared" si="2920"/>
        <v>0</v>
      </c>
      <c r="V1267" s="12">
        <f t="shared" si="2920"/>
        <v>0</v>
      </c>
      <c r="W1267" s="12">
        <f t="shared" si="2851"/>
        <v>229550.6</v>
      </c>
      <c r="X1267" s="12">
        <f t="shared" si="2852"/>
        <v>189226.7</v>
      </c>
      <c r="Y1267" s="12">
        <f t="shared" si="2853"/>
        <v>229550.6</v>
      </c>
      <c r="Z1267" s="12">
        <f>Z1268+Z1271</f>
        <v>0</v>
      </c>
      <c r="AA1267" s="12">
        <f t="shared" ref="AA1267:AQ1267" si="2921">AA1268+AA1271</f>
        <v>0</v>
      </c>
      <c r="AB1267" s="12">
        <f t="shared" si="2921"/>
        <v>0</v>
      </c>
      <c r="AC1267" s="12">
        <f t="shared" si="2811"/>
        <v>229550.6</v>
      </c>
      <c r="AD1267" s="12">
        <f t="shared" si="2812"/>
        <v>189226.7</v>
      </c>
      <c r="AE1267" s="12">
        <f t="shared" si="2813"/>
        <v>229550.6</v>
      </c>
      <c r="AF1267" s="12">
        <f t="shared" ref="AF1267:AG1267" si="2922">AF1268+AF1271</f>
        <v>0</v>
      </c>
      <c r="AG1267" s="12">
        <f t="shared" si="2922"/>
        <v>0</v>
      </c>
      <c r="AH1267" s="12">
        <f t="shared" si="2801"/>
        <v>229550.6</v>
      </c>
      <c r="AI1267" s="12">
        <f t="shared" si="2802"/>
        <v>189226.7</v>
      </c>
      <c r="AJ1267" s="12">
        <f t="shared" si="2803"/>
        <v>229550.6</v>
      </c>
      <c r="AK1267" s="12">
        <f t="shared" ref="AK1267:AM1267" si="2923">AK1268+AK1271</f>
        <v>0</v>
      </c>
      <c r="AL1267" s="12">
        <f t="shared" si="2923"/>
        <v>0</v>
      </c>
      <c r="AM1267" s="12">
        <f t="shared" si="2923"/>
        <v>0</v>
      </c>
      <c r="AN1267" s="12">
        <f t="shared" si="2836"/>
        <v>229550.6</v>
      </c>
      <c r="AO1267" s="12">
        <f t="shared" si="2837"/>
        <v>189226.7</v>
      </c>
      <c r="AP1267" s="12">
        <f t="shared" si="2838"/>
        <v>229550.6</v>
      </c>
      <c r="AQ1267" s="12">
        <f t="shared" si="2921"/>
        <v>0</v>
      </c>
      <c r="AR1267" s="1"/>
    </row>
    <row r="1268" spans="1:44" ht="47.25" customHeight="1" x14ac:dyDescent="0.25">
      <c r="A1268" s="9" t="s">
        <v>42</v>
      </c>
      <c r="B1268" s="11">
        <v>400</v>
      </c>
      <c r="C1268" s="9"/>
      <c r="D1268" s="9"/>
      <c r="E1268" s="13" t="s">
        <v>433</v>
      </c>
      <c r="F1268" s="12">
        <f t="shared" ref="F1268:H1269" si="2924">F1269</f>
        <v>229550.6</v>
      </c>
      <c r="G1268" s="12">
        <f t="shared" si="2924"/>
        <v>229550.6</v>
      </c>
      <c r="H1268" s="12">
        <f t="shared" si="2924"/>
        <v>229550.6</v>
      </c>
      <c r="I1268" s="12">
        <f t="shared" si="2920"/>
        <v>0</v>
      </c>
      <c r="J1268" s="12">
        <f t="shared" si="2920"/>
        <v>0</v>
      </c>
      <c r="K1268" s="12">
        <f t="shared" si="2920"/>
        <v>0</v>
      </c>
      <c r="L1268" s="12">
        <f t="shared" si="2767"/>
        <v>229550.6</v>
      </c>
      <c r="M1268" s="12">
        <f t="shared" si="2768"/>
        <v>229550.6</v>
      </c>
      <c r="N1268" s="12">
        <f t="shared" si="2769"/>
        <v>229550.6</v>
      </c>
      <c r="O1268" s="12">
        <f t="shared" si="2920"/>
        <v>0</v>
      </c>
      <c r="P1268" s="12">
        <f t="shared" si="2920"/>
        <v>-40323.9</v>
      </c>
      <c r="Q1268" s="12">
        <f t="shared" si="2920"/>
        <v>0</v>
      </c>
      <c r="R1268" s="12">
        <f t="shared" si="2870"/>
        <v>229550.6</v>
      </c>
      <c r="S1268" s="12">
        <f t="shared" si="2871"/>
        <v>189226.7</v>
      </c>
      <c r="T1268" s="12">
        <f t="shared" si="2872"/>
        <v>229550.6</v>
      </c>
      <c r="U1268" s="12">
        <f t="shared" si="2920"/>
        <v>0</v>
      </c>
      <c r="V1268" s="12">
        <f t="shared" si="2920"/>
        <v>0</v>
      </c>
      <c r="W1268" s="12">
        <f t="shared" si="2851"/>
        <v>229550.6</v>
      </c>
      <c r="X1268" s="12">
        <f t="shared" si="2852"/>
        <v>189226.7</v>
      </c>
      <c r="Y1268" s="12">
        <f t="shared" si="2853"/>
        <v>229550.6</v>
      </c>
      <c r="Z1268" s="12">
        <f t="shared" si="2920"/>
        <v>-300</v>
      </c>
      <c r="AA1268" s="12">
        <f t="shared" si="2920"/>
        <v>0</v>
      </c>
      <c r="AB1268" s="12">
        <f t="shared" si="2920"/>
        <v>0</v>
      </c>
      <c r="AC1268" s="12">
        <f t="shared" si="2811"/>
        <v>229250.6</v>
      </c>
      <c r="AD1268" s="12">
        <f t="shared" si="2812"/>
        <v>189226.7</v>
      </c>
      <c r="AE1268" s="12">
        <f t="shared" si="2813"/>
        <v>229550.6</v>
      </c>
      <c r="AF1268" s="12">
        <f t="shared" ref="AF1268:AG1269" si="2925">AF1269</f>
        <v>0</v>
      </c>
      <c r="AG1268" s="12">
        <f t="shared" si="2925"/>
        <v>0</v>
      </c>
      <c r="AH1268" s="12">
        <f t="shared" si="2801"/>
        <v>229250.6</v>
      </c>
      <c r="AI1268" s="12">
        <f t="shared" si="2802"/>
        <v>189226.7</v>
      </c>
      <c r="AJ1268" s="12">
        <f t="shared" si="2803"/>
        <v>229550.6</v>
      </c>
      <c r="AK1268" s="12">
        <f t="shared" ref="AK1268:AQ1269" si="2926">AK1269</f>
        <v>0</v>
      </c>
      <c r="AL1268" s="12">
        <f t="shared" si="2926"/>
        <v>0</v>
      </c>
      <c r="AM1268" s="12">
        <f t="shared" si="2926"/>
        <v>0</v>
      </c>
      <c r="AN1268" s="12">
        <f t="shared" si="2836"/>
        <v>229250.6</v>
      </c>
      <c r="AO1268" s="12">
        <f t="shared" si="2837"/>
        <v>189226.7</v>
      </c>
      <c r="AP1268" s="12">
        <f t="shared" si="2838"/>
        <v>229550.6</v>
      </c>
      <c r="AQ1268" s="12">
        <f t="shared" si="2926"/>
        <v>0</v>
      </c>
      <c r="AR1268" s="1"/>
    </row>
    <row r="1269" spans="1:44" ht="15.75" customHeight="1" x14ac:dyDescent="0.25">
      <c r="A1269" s="9" t="s">
        <v>42</v>
      </c>
      <c r="B1269" s="11">
        <v>410</v>
      </c>
      <c r="C1269" s="9"/>
      <c r="D1269" s="9"/>
      <c r="E1269" s="13" t="s">
        <v>434</v>
      </c>
      <c r="F1269" s="12">
        <f t="shared" si="2924"/>
        <v>229550.6</v>
      </c>
      <c r="G1269" s="12">
        <f t="shared" si="2924"/>
        <v>229550.6</v>
      </c>
      <c r="H1269" s="12">
        <f t="shared" si="2924"/>
        <v>229550.6</v>
      </c>
      <c r="I1269" s="12">
        <f t="shared" si="2920"/>
        <v>0</v>
      </c>
      <c r="J1269" s="12">
        <f t="shared" si="2920"/>
        <v>0</v>
      </c>
      <c r="K1269" s="12">
        <f t="shared" si="2920"/>
        <v>0</v>
      </c>
      <c r="L1269" s="12">
        <f t="shared" si="2767"/>
        <v>229550.6</v>
      </c>
      <c r="M1269" s="12">
        <f t="shared" si="2768"/>
        <v>229550.6</v>
      </c>
      <c r="N1269" s="12">
        <f t="shared" si="2769"/>
        <v>229550.6</v>
      </c>
      <c r="O1269" s="12">
        <f t="shared" si="2920"/>
        <v>0</v>
      </c>
      <c r="P1269" s="12">
        <f t="shared" si="2920"/>
        <v>-40323.9</v>
      </c>
      <c r="Q1269" s="12">
        <f t="shared" si="2920"/>
        <v>0</v>
      </c>
      <c r="R1269" s="12">
        <f t="shared" si="2870"/>
        <v>229550.6</v>
      </c>
      <c r="S1269" s="12">
        <f t="shared" si="2871"/>
        <v>189226.7</v>
      </c>
      <c r="T1269" s="12">
        <f t="shared" si="2872"/>
        <v>229550.6</v>
      </c>
      <c r="U1269" s="12">
        <f t="shared" si="2920"/>
        <v>0</v>
      </c>
      <c r="V1269" s="12">
        <f t="shared" si="2920"/>
        <v>0</v>
      </c>
      <c r="W1269" s="12">
        <f t="shared" si="2851"/>
        <v>229550.6</v>
      </c>
      <c r="X1269" s="12">
        <f t="shared" si="2852"/>
        <v>189226.7</v>
      </c>
      <c r="Y1269" s="12">
        <f t="shared" si="2853"/>
        <v>229550.6</v>
      </c>
      <c r="Z1269" s="12">
        <f t="shared" si="2920"/>
        <v>-300</v>
      </c>
      <c r="AA1269" s="12">
        <f t="shared" si="2920"/>
        <v>0</v>
      </c>
      <c r="AB1269" s="12">
        <f t="shared" si="2920"/>
        <v>0</v>
      </c>
      <c r="AC1269" s="12">
        <f t="shared" si="2811"/>
        <v>229250.6</v>
      </c>
      <c r="AD1269" s="12">
        <f t="shared" si="2812"/>
        <v>189226.7</v>
      </c>
      <c r="AE1269" s="12">
        <f t="shared" si="2813"/>
        <v>229550.6</v>
      </c>
      <c r="AF1269" s="12">
        <f t="shared" si="2925"/>
        <v>0</v>
      </c>
      <c r="AG1269" s="12">
        <f t="shared" si="2925"/>
        <v>0</v>
      </c>
      <c r="AH1269" s="12">
        <f t="shared" si="2801"/>
        <v>229250.6</v>
      </c>
      <c r="AI1269" s="12">
        <f t="shared" si="2802"/>
        <v>189226.7</v>
      </c>
      <c r="AJ1269" s="12">
        <f t="shared" si="2803"/>
        <v>229550.6</v>
      </c>
      <c r="AK1269" s="12">
        <f t="shared" si="2926"/>
        <v>0</v>
      </c>
      <c r="AL1269" s="12">
        <f t="shared" si="2926"/>
        <v>0</v>
      </c>
      <c r="AM1269" s="12">
        <f t="shared" si="2926"/>
        <v>0</v>
      </c>
      <c r="AN1269" s="12">
        <f t="shared" si="2836"/>
        <v>229250.6</v>
      </c>
      <c r="AO1269" s="12">
        <f t="shared" si="2837"/>
        <v>189226.7</v>
      </c>
      <c r="AP1269" s="12">
        <f t="shared" si="2838"/>
        <v>229550.6</v>
      </c>
      <c r="AQ1269" s="12">
        <f t="shared" si="2926"/>
        <v>0</v>
      </c>
      <c r="AR1269" s="1"/>
    </row>
    <row r="1270" spans="1:44" ht="15.75" customHeight="1" x14ac:dyDescent="0.25">
      <c r="A1270" s="9" t="s">
        <v>42</v>
      </c>
      <c r="B1270" s="11">
        <v>410</v>
      </c>
      <c r="C1270" s="9" t="s">
        <v>196</v>
      </c>
      <c r="D1270" s="9" t="s">
        <v>187</v>
      </c>
      <c r="E1270" s="13" t="s">
        <v>403</v>
      </c>
      <c r="F1270" s="12">
        <v>229550.6</v>
      </c>
      <c r="G1270" s="12">
        <v>229550.6</v>
      </c>
      <c r="H1270" s="12">
        <v>229550.6</v>
      </c>
      <c r="I1270" s="12"/>
      <c r="J1270" s="12"/>
      <c r="K1270" s="12"/>
      <c r="L1270" s="12">
        <f t="shared" si="2767"/>
        <v>229550.6</v>
      </c>
      <c r="M1270" s="12">
        <f t="shared" si="2768"/>
        <v>229550.6</v>
      </c>
      <c r="N1270" s="12">
        <f t="shared" si="2769"/>
        <v>229550.6</v>
      </c>
      <c r="O1270" s="12"/>
      <c r="P1270" s="12">
        <v>-40323.9</v>
      </c>
      <c r="Q1270" s="12"/>
      <c r="R1270" s="12">
        <f t="shared" si="2870"/>
        <v>229550.6</v>
      </c>
      <c r="S1270" s="12">
        <f t="shared" si="2871"/>
        <v>189226.7</v>
      </c>
      <c r="T1270" s="12">
        <f t="shared" si="2872"/>
        <v>229550.6</v>
      </c>
      <c r="U1270" s="12"/>
      <c r="V1270" s="12"/>
      <c r="W1270" s="12">
        <f t="shared" si="2851"/>
        <v>229550.6</v>
      </c>
      <c r="X1270" s="12">
        <f t="shared" si="2852"/>
        <v>189226.7</v>
      </c>
      <c r="Y1270" s="12">
        <f t="shared" si="2853"/>
        <v>229550.6</v>
      </c>
      <c r="Z1270" s="12">
        <v>-300</v>
      </c>
      <c r="AA1270" s="12"/>
      <c r="AB1270" s="12"/>
      <c r="AC1270" s="12">
        <f t="shared" si="2811"/>
        <v>229250.6</v>
      </c>
      <c r="AD1270" s="12">
        <f t="shared" si="2812"/>
        <v>189226.7</v>
      </c>
      <c r="AE1270" s="12">
        <f t="shared" si="2813"/>
        <v>229550.6</v>
      </c>
      <c r="AF1270" s="12"/>
      <c r="AG1270" s="12"/>
      <c r="AH1270" s="12">
        <f t="shared" ref="AH1270:AH1333" si="2927">AC1270+AF1270</f>
        <v>229250.6</v>
      </c>
      <c r="AI1270" s="12">
        <f t="shared" ref="AI1270:AI1333" si="2928">AD1270+AG1270</f>
        <v>189226.7</v>
      </c>
      <c r="AJ1270" s="12">
        <f t="shared" ref="AJ1270:AJ1333" si="2929">AE1270</f>
        <v>229550.6</v>
      </c>
      <c r="AK1270" s="12"/>
      <c r="AL1270" s="12"/>
      <c r="AM1270" s="12"/>
      <c r="AN1270" s="12">
        <f t="shared" si="2836"/>
        <v>229250.6</v>
      </c>
      <c r="AO1270" s="12">
        <f t="shared" si="2837"/>
        <v>189226.7</v>
      </c>
      <c r="AP1270" s="12">
        <f t="shared" si="2838"/>
        <v>229550.6</v>
      </c>
      <c r="AQ1270" s="12"/>
      <c r="AR1270" s="1"/>
    </row>
    <row r="1271" spans="1:44" ht="15.75" customHeight="1" x14ac:dyDescent="0.25">
      <c r="A1271" s="9" t="s">
        <v>42</v>
      </c>
      <c r="B1271" s="11">
        <v>800</v>
      </c>
      <c r="C1271" s="9"/>
      <c r="D1271" s="9"/>
      <c r="E1271" s="13" t="s">
        <v>440</v>
      </c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>
        <f>W1272</f>
        <v>0</v>
      </c>
      <c r="X1271" s="12">
        <f t="shared" ref="X1271:AQ1272" si="2930">X1272</f>
        <v>0</v>
      </c>
      <c r="Y1271" s="12">
        <f t="shared" si="2930"/>
        <v>0</v>
      </c>
      <c r="Z1271" s="12">
        <f t="shared" si="2930"/>
        <v>300</v>
      </c>
      <c r="AA1271" s="12">
        <f t="shared" si="2930"/>
        <v>0</v>
      </c>
      <c r="AB1271" s="12">
        <f t="shared" si="2930"/>
        <v>0</v>
      </c>
      <c r="AC1271" s="12">
        <f t="shared" si="2811"/>
        <v>300</v>
      </c>
      <c r="AD1271" s="12">
        <f t="shared" si="2812"/>
        <v>0</v>
      </c>
      <c r="AE1271" s="12">
        <f t="shared" si="2813"/>
        <v>0</v>
      </c>
      <c r="AF1271" s="12">
        <f t="shared" si="2930"/>
        <v>0</v>
      </c>
      <c r="AG1271" s="12">
        <f t="shared" si="2930"/>
        <v>0</v>
      </c>
      <c r="AH1271" s="12">
        <f t="shared" si="2927"/>
        <v>300</v>
      </c>
      <c r="AI1271" s="12">
        <f t="shared" si="2928"/>
        <v>0</v>
      </c>
      <c r="AJ1271" s="12">
        <f t="shared" si="2929"/>
        <v>0</v>
      </c>
      <c r="AK1271" s="12">
        <f t="shared" si="2930"/>
        <v>0</v>
      </c>
      <c r="AL1271" s="12">
        <f t="shared" si="2930"/>
        <v>0</v>
      </c>
      <c r="AM1271" s="12">
        <f t="shared" si="2930"/>
        <v>0</v>
      </c>
      <c r="AN1271" s="12">
        <f t="shared" si="2836"/>
        <v>300</v>
      </c>
      <c r="AO1271" s="12">
        <f t="shared" si="2837"/>
        <v>0</v>
      </c>
      <c r="AP1271" s="12">
        <f t="shared" si="2838"/>
        <v>0</v>
      </c>
      <c r="AQ1271" s="12">
        <f t="shared" si="2930"/>
        <v>0</v>
      </c>
      <c r="AR1271" s="1"/>
    </row>
    <row r="1272" spans="1:44" ht="15.75" customHeight="1" x14ac:dyDescent="0.25">
      <c r="A1272" s="9" t="s">
        <v>42</v>
      </c>
      <c r="B1272" s="11">
        <v>830</v>
      </c>
      <c r="C1272" s="9"/>
      <c r="D1272" s="9"/>
      <c r="E1272" s="13" t="s">
        <v>442</v>
      </c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>
        <f>W1273</f>
        <v>0</v>
      </c>
      <c r="X1272" s="12">
        <f t="shared" si="2930"/>
        <v>0</v>
      </c>
      <c r="Y1272" s="12">
        <f t="shared" si="2930"/>
        <v>0</v>
      </c>
      <c r="Z1272" s="12">
        <f t="shared" si="2930"/>
        <v>300</v>
      </c>
      <c r="AA1272" s="12">
        <f t="shared" si="2930"/>
        <v>0</v>
      </c>
      <c r="AB1272" s="12">
        <f t="shared" si="2930"/>
        <v>0</v>
      </c>
      <c r="AC1272" s="12">
        <f t="shared" si="2811"/>
        <v>300</v>
      </c>
      <c r="AD1272" s="12">
        <f t="shared" si="2812"/>
        <v>0</v>
      </c>
      <c r="AE1272" s="12">
        <f t="shared" si="2813"/>
        <v>0</v>
      </c>
      <c r="AF1272" s="12">
        <f t="shared" si="2930"/>
        <v>0</v>
      </c>
      <c r="AG1272" s="12">
        <f t="shared" si="2930"/>
        <v>0</v>
      </c>
      <c r="AH1272" s="12">
        <f t="shared" si="2927"/>
        <v>300</v>
      </c>
      <c r="AI1272" s="12">
        <f t="shared" si="2928"/>
        <v>0</v>
      </c>
      <c r="AJ1272" s="12">
        <f t="shared" si="2929"/>
        <v>0</v>
      </c>
      <c r="AK1272" s="12">
        <f t="shared" si="2930"/>
        <v>0</v>
      </c>
      <c r="AL1272" s="12">
        <f t="shared" si="2930"/>
        <v>0</v>
      </c>
      <c r="AM1272" s="12">
        <f t="shared" si="2930"/>
        <v>0</v>
      </c>
      <c r="AN1272" s="12">
        <f t="shared" si="2836"/>
        <v>300</v>
      </c>
      <c r="AO1272" s="12">
        <f t="shared" si="2837"/>
        <v>0</v>
      </c>
      <c r="AP1272" s="12">
        <f t="shared" si="2838"/>
        <v>0</v>
      </c>
      <c r="AQ1272" s="12">
        <f t="shared" si="2930"/>
        <v>0</v>
      </c>
      <c r="AR1272" s="1"/>
    </row>
    <row r="1273" spans="1:44" ht="15.75" customHeight="1" x14ac:dyDescent="0.25">
      <c r="A1273" s="9" t="s">
        <v>42</v>
      </c>
      <c r="B1273" s="11">
        <v>830</v>
      </c>
      <c r="C1273" s="9" t="s">
        <v>196</v>
      </c>
      <c r="D1273" s="9" t="s">
        <v>187</v>
      </c>
      <c r="E1273" s="13" t="s">
        <v>403</v>
      </c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>
        <v>0</v>
      </c>
      <c r="X1273" s="12">
        <v>0</v>
      </c>
      <c r="Y1273" s="12">
        <v>0</v>
      </c>
      <c r="Z1273" s="12">
        <v>300</v>
      </c>
      <c r="AA1273" s="12"/>
      <c r="AB1273" s="12"/>
      <c r="AC1273" s="12">
        <f t="shared" si="2811"/>
        <v>300</v>
      </c>
      <c r="AD1273" s="12">
        <f t="shared" si="2812"/>
        <v>0</v>
      </c>
      <c r="AE1273" s="12">
        <f t="shared" si="2813"/>
        <v>0</v>
      </c>
      <c r="AF1273" s="12"/>
      <c r="AG1273" s="12"/>
      <c r="AH1273" s="12">
        <f t="shared" si="2927"/>
        <v>300</v>
      </c>
      <c r="AI1273" s="12">
        <f t="shared" si="2928"/>
        <v>0</v>
      </c>
      <c r="AJ1273" s="12">
        <f t="shared" si="2929"/>
        <v>0</v>
      </c>
      <c r="AK1273" s="12"/>
      <c r="AL1273" s="12"/>
      <c r="AM1273" s="12"/>
      <c r="AN1273" s="12">
        <f t="shared" si="2836"/>
        <v>300</v>
      </c>
      <c r="AO1273" s="12">
        <f t="shared" si="2837"/>
        <v>0</v>
      </c>
      <c r="AP1273" s="12">
        <f t="shared" si="2838"/>
        <v>0</v>
      </c>
      <c r="AQ1273" s="12"/>
      <c r="AR1273" s="1"/>
    </row>
    <row r="1274" spans="1:44" ht="31.5" customHeight="1" x14ac:dyDescent="0.25">
      <c r="A1274" s="9" t="s">
        <v>297</v>
      </c>
      <c r="B1274" s="11"/>
      <c r="C1274" s="9"/>
      <c r="D1274" s="9"/>
      <c r="E1274" s="30" t="s">
        <v>1115</v>
      </c>
      <c r="F1274" s="12">
        <f>F1275</f>
        <v>47993.599999999999</v>
      </c>
      <c r="G1274" s="12">
        <f t="shared" ref="G1274:AQ1274" si="2931">G1275</f>
        <v>88496.9</v>
      </c>
      <c r="H1274" s="12">
        <f t="shared" si="2931"/>
        <v>0</v>
      </c>
      <c r="I1274" s="12">
        <f t="shared" si="2931"/>
        <v>0</v>
      </c>
      <c r="J1274" s="12">
        <f t="shared" si="2931"/>
        <v>0</v>
      </c>
      <c r="K1274" s="12">
        <f t="shared" si="2931"/>
        <v>0</v>
      </c>
      <c r="L1274" s="12">
        <f t="shared" si="2767"/>
        <v>47993.599999999999</v>
      </c>
      <c r="M1274" s="12">
        <f t="shared" si="2768"/>
        <v>88496.9</v>
      </c>
      <c r="N1274" s="12">
        <f t="shared" si="2769"/>
        <v>0</v>
      </c>
      <c r="O1274" s="12">
        <f t="shared" si="2931"/>
        <v>0</v>
      </c>
      <c r="P1274" s="12">
        <f t="shared" si="2931"/>
        <v>0</v>
      </c>
      <c r="Q1274" s="12">
        <f t="shared" si="2931"/>
        <v>0</v>
      </c>
      <c r="R1274" s="12">
        <f t="shared" si="2870"/>
        <v>47993.599999999999</v>
      </c>
      <c r="S1274" s="12">
        <f t="shared" si="2871"/>
        <v>88496.9</v>
      </c>
      <c r="T1274" s="12">
        <f t="shared" si="2872"/>
        <v>0</v>
      </c>
      <c r="U1274" s="12">
        <f t="shared" si="2931"/>
        <v>0</v>
      </c>
      <c r="V1274" s="12">
        <f t="shared" si="2931"/>
        <v>0</v>
      </c>
      <c r="W1274" s="12">
        <f t="shared" si="2851"/>
        <v>47993.599999999999</v>
      </c>
      <c r="X1274" s="12">
        <f t="shared" si="2852"/>
        <v>88496.9</v>
      </c>
      <c r="Y1274" s="12">
        <f t="shared" si="2853"/>
        <v>0</v>
      </c>
      <c r="Z1274" s="12">
        <f t="shared" si="2931"/>
        <v>0</v>
      </c>
      <c r="AA1274" s="12">
        <f t="shared" si="2931"/>
        <v>0</v>
      </c>
      <c r="AB1274" s="12">
        <f t="shared" si="2931"/>
        <v>0</v>
      </c>
      <c r="AC1274" s="12">
        <f t="shared" si="2811"/>
        <v>47993.599999999999</v>
      </c>
      <c r="AD1274" s="12">
        <f t="shared" si="2812"/>
        <v>88496.9</v>
      </c>
      <c r="AE1274" s="12">
        <f t="shared" si="2813"/>
        <v>0</v>
      </c>
      <c r="AF1274" s="12">
        <f t="shared" si="2931"/>
        <v>0</v>
      </c>
      <c r="AG1274" s="12">
        <f t="shared" si="2931"/>
        <v>0</v>
      </c>
      <c r="AH1274" s="12">
        <f t="shared" si="2927"/>
        <v>47993.599999999999</v>
      </c>
      <c r="AI1274" s="12">
        <f t="shared" si="2928"/>
        <v>88496.9</v>
      </c>
      <c r="AJ1274" s="12">
        <f t="shared" si="2929"/>
        <v>0</v>
      </c>
      <c r="AK1274" s="12">
        <f t="shared" si="2931"/>
        <v>0</v>
      </c>
      <c r="AL1274" s="12">
        <f t="shared" si="2931"/>
        <v>0</v>
      </c>
      <c r="AM1274" s="12">
        <f t="shared" si="2931"/>
        <v>0</v>
      </c>
      <c r="AN1274" s="12">
        <f t="shared" si="2836"/>
        <v>47993.599999999999</v>
      </c>
      <c r="AO1274" s="12">
        <f t="shared" si="2837"/>
        <v>88496.9</v>
      </c>
      <c r="AP1274" s="12">
        <f t="shared" si="2838"/>
        <v>0</v>
      </c>
      <c r="AQ1274" s="12">
        <f t="shared" si="2931"/>
        <v>0</v>
      </c>
      <c r="AR1274" s="1"/>
    </row>
    <row r="1275" spans="1:44" ht="31.5" customHeight="1" x14ac:dyDescent="0.25">
      <c r="A1275" s="9" t="s">
        <v>1075</v>
      </c>
      <c r="B1275" s="11"/>
      <c r="C1275" s="9"/>
      <c r="D1275" s="9"/>
      <c r="E1275" s="17" t="s">
        <v>1116</v>
      </c>
      <c r="F1275" s="12">
        <f>F1276</f>
        <v>47993.599999999999</v>
      </c>
      <c r="G1275" s="12">
        <f t="shared" ref="G1275:AQ1277" si="2932">G1276</f>
        <v>88496.9</v>
      </c>
      <c r="H1275" s="12">
        <f t="shared" si="2932"/>
        <v>0</v>
      </c>
      <c r="I1275" s="12">
        <f t="shared" si="2932"/>
        <v>0</v>
      </c>
      <c r="J1275" s="12">
        <f t="shared" si="2932"/>
        <v>0</v>
      </c>
      <c r="K1275" s="12">
        <f t="shared" si="2932"/>
        <v>0</v>
      </c>
      <c r="L1275" s="12">
        <f t="shared" si="2767"/>
        <v>47993.599999999999</v>
      </c>
      <c r="M1275" s="12">
        <f t="shared" si="2768"/>
        <v>88496.9</v>
      </c>
      <c r="N1275" s="12">
        <f t="shared" si="2769"/>
        <v>0</v>
      </c>
      <c r="O1275" s="12">
        <f t="shared" si="2932"/>
        <v>0</v>
      </c>
      <c r="P1275" s="12">
        <f t="shared" si="2932"/>
        <v>0</v>
      </c>
      <c r="Q1275" s="12">
        <f t="shared" si="2932"/>
        <v>0</v>
      </c>
      <c r="R1275" s="12">
        <f t="shared" si="2870"/>
        <v>47993.599999999999</v>
      </c>
      <c r="S1275" s="12">
        <f t="shared" si="2871"/>
        <v>88496.9</v>
      </c>
      <c r="T1275" s="12">
        <f t="shared" si="2872"/>
        <v>0</v>
      </c>
      <c r="U1275" s="12">
        <f t="shared" si="2932"/>
        <v>0</v>
      </c>
      <c r="V1275" s="12">
        <f t="shared" si="2932"/>
        <v>0</v>
      </c>
      <c r="W1275" s="12">
        <f t="shared" si="2851"/>
        <v>47993.599999999999</v>
      </c>
      <c r="X1275" s="12">
        <f t="shared" si="2852"/>
        <v>88496.9</v>
      </c>
      <c r="Y1275" s="12">
        <f t="shared" si="2853"/>
        <v>0</v>
      </c>
      <c r="Z1275" s="12">
        <f t="shared" si="2932"/>
        <v>0</v>
      </c>
      <c r="AA1275" s="12">
        <f t="shared" si="2932"/>
        <v>0</v>
      </c>
      <c r="AB1275" s="12">
        <f t="shared" si="2932"/>
        <v>0</v>
      </c>
      <c r="AC1275" s="12">
        <f t="shared" si="2811"/>
        <v>47993.599999999999</v>
      </c>
      <c r="AD1275" s="12">
        <f t="shared" si="2812"/>
        <v>88496.9</v>
      </c>
      <c r="AE1275" s="12">
        <f t="shared" si="2813"/>
        <v>0</v>
      </c>
      <c r="AF1275" s="12">
        <f t="shared" si="2932"/>
        <v>0</v>
      </c>
      <c r="AG1275" s="12">
        <f t="shared" si="2932"/>
        <v>0</v>
      </c>
      <c r="AH1275" s="12">
        <f t="shared" si="2927"/>
        <v>47993.599999999999</v>
      </c>
      <c r="AI1275" s="12">
        <f t="shared" si="2928"/>
        <v>88496.9</v>
      </c>
      <c r="AJ1275" s="12">
        <f t="shared" si="2929"/>
        <v>0</v>
      </c>
      <c r="AK1275" s="12">
        <f t="shared" si="2932"/>
        <v>0</v>
      </c>
      <c r="AL1275" s="12">
        <f t="shared" si="2932"/>
        <v>0</v>
      </c>
      <c r="AM1275" s="12">
        <f t="shared" si="2932"/>
        <v>0</v>
      </c>
      <c r="AN1275" s="12">
        <f t="shared" si="2836"/>
        <v>47993.599999999999</v>
      </c>
      <c r="AO1275" s="12">
        <f t="shared" si="2837"/>
        <v>88496.9</v>
      </c>
      <c r="AP1275" s="12">
        <f t="shared" si="2838"/>
        <v>0</v>
      </c>
      <c r="AQ1275" s="12">
        <f t="shared" si="2932"/>
        <v>0</v>
      </c>
      <c r="AR1275" s="1"/>
    </row>
    <row r="1276" spans="1:44" ht="47.25" customHeight="1" x14ac:dyDescent="0.25">
      <c r="A1276" s="9" t="s">
        <v>1075</v>
      </c>
      <c r="B1276" s="11">
        <v>200</v>
      </c>
      <c r="C1276" s="9"/>
      <c r="D1276" s="9"/>
      <c r="E1276" s="13" t="s">
        <v>426</v>
      </c>
      <c r="F1276" s="12">
        <f>F1277</f>
        <v>47993.599999999999</v>
      </c>
      <c r="G1276" s="12">
        <f t="shared" si="2932"/>
        <v>88496.9</v>
      </c>
      <c r="H1276" s="12">
        <f t="shared" si="2932"/>
        <v>0</v>
      </c>
      <c r="I1276" s="12">
        <f t="shared" si="2932"/>
        <v>0</v>
      </c>
      <c r="J1276" s="12">
        <f t="shared" si="2932"/>
        <v>0</v>
      </c>
      <c r="K1276" s="12">
        <f t="shared" si="2932"/>
        <v>0</v>
      </c>
      <c r="L1276" s="12">
        <f t="shared" si="2767"/>
        <v>47993.599999999999</v>
      </c>
      <c r="M1276" s="12">
        <f t="shared" si="2768"/>
        <v>88496.9</v>
      </c>
      <c r="N1276" s="12">
        <f t="shared" si="2769"/>
        <v>0</v>
      </c>
      <c r="O1276" s="12">
        <f t="shared" si="2932"/>
        <v>0</v>
      </c>
      <c r="P1276" s="12">
        <f t="shared" si="2932"/>
        <v>0</v>
      </c>
      <c r="Q1276" s="12">
        <f t="shared" si="2932"/>
        <v>0</v>
      </c>
      <c r="R1276" s="12">
        <f t="shared" si="2870"/>
        <v>47993.599999999999</v>
      </c>
      <c r="S1276" s="12">
        <f t="shared" si="2871"/>
        <v>88496.9</v>
      </c>
      <c r="T1276" s="12">
        <f t="shared" si="2872"/>
        <v>0</v>
      </c>
      <c r="U1276" s="12">
        <f t="shared" si="2932"/>
        <v>0</v>
      </c>
      <c r="V1276" s="12">
        <f t="shared" si="2932"/>
        <v>0</v>
      </c>
      <c r="W1276" s="12">
        <f t="shared" si="2851"/>
        <v>47993.599999999999</v>
      </c>
      <c r="X1276" s="12">
        <f t="shared" si="2852"/>
        <v>88496.9</v>
      </c>
      <c r="Y1276" s="12">
        <f t="shared" si="2853"/>
        <v>0</v>
      </c>
      <c r="Z1276" s="12">
        <f t="shared" si="2932"/>
        <v>0</v>
      </c>
      <c r="AA1276" s="12">
        <f t="shared" si="2932"/>
        <v>0</v>
      </c>
      <c r="AB1276" s="12">
        <f t="shared" si="2932"/>
        <v>0</v>
      </c>
      <c r="AC1276" s="12">
        <f t="shared" si="2811"/>
        <v>47993.599999999999</v>
      </c>
      <c r="AD1276" s="12">
        <f t="shared" si="2812"/>
        <v>88496.9</v>
      </c>
      <c r="AE1276" s="12">
        <f t="shared" si="2813"/>
        <v>0</v>
      </c>
      <c r="AF1276" s="12">
        <f t="shared" si="2932"/>
        <v>0</v>
      </c>
      <c r="AG1276" s="12">
        <f t="shared" si="2932"/>
        <v>0</v>
      </c>
      <c r="AH1276" s="12">
        <f t="shared" si="2927"/>
        <v>47993.599999999999</v>
      </c>
      <c r="AI1276" s="12">
        <f t="shared" si="2928"/>
        <v>88496.9</v>
      </c>
      <c r="AJ1276" s="12">
        <f t="shared" si="2929"/>
        <v>0</v>
      </c>
      <c r="AK1276" s="12">
        <f t="shared" si="2932"/>
        <v>0</v>
      </c>
      <c r="AL1276" s="12">
        <f t="shared" si="2932"/>
        <v>0</v>
      </c>
      <c r="AM1276" s="12">
        <f t="shared" si="2932"/>
        <v>0</v>
      </c>
      <c r="AN1276" s="12">
        <f t="shared" si="2836"/>
        <v>47993.599999999999</v>
      </c>
      <c r="AO1276" s="12">
        <f t="shared" si="2837"/>
        <v>88496.9</v>
      </c>
      <c r="AP1276" s="12">
        <f t="shared" si="2838"/>
        <v>0</v>
      </c>
      <c r="AQ1276" s="12">
        <f t="shared" si="2932"/>
        <v>0</v>
      </c>
      <c r="AR1276" s="1"/>
    </row>
    <row r="1277" spans="1:44" ht="47.25" customHeight="1" x14ac:dyDescent="0.25">
      <c r="A1277" s="9" t="s">
        <v>1075</v>
      </c>
      <c r="B1277" s="11">
        <v>240</v>
      </c>
      <c r="C1277" s="9"/>
      <c r="D1277" s="9"/>
      <c r="E1277" s="13" t="s">
        <v>427</v>
      </c>
      <c r="F1277" s="12">
        <f>F1278</f>
        <v>47993.599999999999</v>
      </c>
      <c r="G1277" s="12">
        <f t="shared" si="2932"/>
        <v>88496.9</v>
      </c>
      <c r="H1277" s="12">
        <f t="shared" si="2932"/>
        <v>0</v>
      </c>
      <c r="I1277" s="12">
        <f t="shared" si="2932"/>
        <v>0</v>
      </c>
      <c r="J1277" s="12">
        <f t="shared" si="2932"/>
        <v>0</v>
      </c>
      <c r="K1277" s="12">
        <f t="shared" si="2932"/>
        <v>0</v>
      </c>
      <c r="L1277" s="12">
        <f t="shared" si="2767"/>
        <v>47993.599999999999</v>
      </c>
      <c r="M1277" s="12">
        <f t="shared" si="2768"/>
        <v>88496.9</v>
      </c>
      <c r="N1277" s="12">
        <f t="shared" si="2769"/>
        <v>0</v>
      </c>
      <c r="O1277" s="12">
        <f t="shared" si="2932"/>
        <v>0</v>
      </c>
      <c r="P1277" s="12">
        <f t="shared" si="2932"/>
        <v>0</v>
      </c>
      <c r="Q1277" s="12">
        <f t="shared" si="2932"/>
        <v>0</v>
      </c>
      <c r="R1277" s="12">
        <f t="shared" si="2870"/>
        <v>47993.599999999999</v>
      </c>
      <c r="S1277" s="12">
        <f t="shared" si="2871"/>
        <v>88496.9</v>
      </c>
      <c r="T1277" s="12">
        <f t="shared" si="2872"/>
        <v>0</v>
      </c>
      <c r="U1277" s="12">
        <f t="shared" si="2932"/>
        <v>0</v>
      </c>
      <c r="V1277" s="12">
        <f t="shared" si="2932"/>
        <v>0</v>
      </c>
      <c r="W1277" s="12">
        <f t="shared" si="2851"/>
        <v>47993.599999999999</v>
      </c>
      <c r="X1277" s="12">
        <f t="shared" si="2852"/>
        <v>88496.9</v>
      </c>
      <c r="Y1277" s="12">
        <f t="shared" si="2853"/>
        <v>0</v>
      </c>
      <c r="Z1277" s="12">
        <f t="shared" si="2932"/>
        <v>0</v>
      </c>
      <c r="AA1277" s="12">
        <f t="shared" si="2932"/>
        <v>0</v>
      </c>
      <c r="AB1277" s="12">
        <f t="shared" si="2932"/>
        <v>0</v>
      </c>
      <c r="AC1277" s="12">
        <f t="shared" si="2811"/>
        <v>47993.599999999999</v>
      </c>
      <c r="AD1277" s="12">
        <f t="shared" si="2812"/>
        <v>88496.9</v>
      </c>
      <c r="AE1277" s="12">
        <f t="shared" si="2813"/>
        <v>0</v>
      </c>
      <c r="AF1277" s="12">
        <f t="shared" si="2932"/>
        <v>0</v>
      </c>
      <c r="AG1277" s="12">
        <f t="shared" si="2932"/>
        <v>0</v>
      </c>
      <c r="AH1277" s="12">
        <f t="shared" si="2927"/>
        <v>47993.599999999999</v>
      </c>
      <c r="AI1277" s="12">
        <f t="shared" si="2928"/>
        <v>88496.9</v>
      </c>
      <c r="AJ1277" s="12">
        <f t="shared" si="2929"/>
        <v>0</v>
      </c>
      <c r="AK1277" s="12">
        <f t="shared" si="2932"/>
        <v>0</v>
      </c>
      <c r="AL1277" s="12">
        <f t="shared" si="2932"/>
        <v>0</v>
      </c>
      <c r="AM1277" s="12">
        <f t="shared" si="2932"/>
        <v>0</v>
      </c>
      <c r="AN1277" s="12">
        <f t="shared" si="2836"/>
        <v>47993.599999999999</v>
      </c>
      <c r="AO1277" s="12">
        <f t="shared" si="2837"/>
        <v>88496.9</v>
      </c>
      <c r="AP1277" s="12">
        <f t="shared" si="2838"/>
        <v>0</v>
      </c>
      <c r="AQ1277" s="12">
        <f t="shared" si="2932"/>
        <v>0</v>
      </c>
      <c r="AR1277" s="1"/>
    </row>
    <row r="1278" spans="1:44" ht="15.75" customHeight="1" x14ac:dyDescent="0.25">
      <c r="A1278" s="9" t="s">
        <v>1075</v>
      </c>
      <c r="B1278" s="11">
        <v>240</v>
      </c>
      <c r="C1278" s="9" t="s">
        <v>196</v>
      </c>
      <c r="D1278" s="9" t="s">
        <v>187</v>
      </c>
      <c r="E1278" s="13" t="s">
        <v>403</v>
      </c>
      <c r="F1278" s="12">
        <v>47993.599999999999</v>
      </c>
      <c r="G1278" s="12">
        <v>88496.9</v>
      </c>
      <c r="H1278" s="12"/>
      <c r="I1278" s="12"/>
      <c r="J1278" s="12"/>
      <c r="K1278" s="12"/>
      <c r="L1278" s="12">
        <f t="shared" si="2767"/>
        <v>47993.599999999999</v>
      </c>
      <c r="M1278" s="12">
        <f t="shared" si="2768"/>
        <v>88496.9</v>
      </c>
      <c r="N1278" s="12">
        <f t="shared" si="2769"/>
        <v>0</v>
      </c>
      <c r="O1278" s="12"/>
      <c r="P1278" s="12"/>
      <c r="Q1278" s="12"/>
      <c r="R1278" s="12">
        <f t="shared" si="2870"/>
        <v>47993.599999999999</v>
      </c>
      <c r="S1278" s="12">
        <f t="shared" si="2871"/>
        <v>88496.9</v>
      </c>
      <c r="T1278" s="12">
        <f t="shared" si="2872"/>
        <v>0</v>
      </c>
      <c r="U1278" s="12"/>
      <c r="V1278" s="12"/>
      <c r="W1278" s="12">
        <f t="shared" si="2851"/>
        <v>47993.599999999999</v>
      </c>
      <c r="X1278" s="12">
        <f t="shared" si="2852"/>
        <v>88496.9</v>
      </c>
      <c r="Y1278" s="12">
        <f t="shared" si="2853"/>
        <v>0</v>
      </c>
      <c r="Z1278" s="12"/>
      <c r="AA1278" s="12"/>
      <c r="AB1278" s="12"/>
      <c r="AC1278" s="12">
        <f t="shared" ref="AC1278:AC1341" si="2933">W1278+Z1278</f>
        <v>47993.599999999999</v>
      </c>
      <c r="AD1278" s="12">
        <f t="shared" ref="AD1278:AD1341" si="2934">X1278+AA1278</f>
        <v>88496.9</v>
      </c>
      <c r="AE1278" s="12">
        <f t="shared" ref="AE1278:AE1341" si="2935">Y1278+AB1278</f>
        <v>0</v>
      </c>
      <c r="AF1278" s="12"/>
      <c r="AG1278" s="12"/>
      <c r="AH1278" s="12">
        <f t="shared" si="2927"/>
        <v>47993.599999999999</v>
      </c>
      <c r="AI1278" s="12">
        <f t="shared" si="2928"/>
        <v>88496.9</v>
      </c>
      <c r="AJ1278" s="12">
        <f t="shared" si="2929"/>
        <v>0</v>
      </c>
      <c r="AK1278" s="12"/>
      <c r="AL1278" s="12"/>
      <c r="AM1278" s="12"/>
      <c r="AN1278" s="12">
        <f t="shared" si="2836"/>
        <v>47993.599999999999</v>
      </c>
      <c r="AO1278" s="12">
        <f t="shared" si="2837"/>
        <v>88496.9</v>
      </c>
      <c r="AP1278" s="12">
        <f t="shared" si="2838"/>
        <v>0</v>
      </c>
      <c r="AQ1278" s="12"/>
      <c r="AR1278" s="1"/>
    </row>
    <row r="1279" spans="1:44" ht="78.75" customHeight="1" x14ac:dyDescent="0.25">
      <c r="A1279" s="9" t="s">
        <v>298</v>
      </c>
      <c r="B1279" s="11"/>
      <c r="C1279" s="9"/>
      <c r="D1279" s="9"/>
      <c r="E1279" s="17" t="s">
        <v>1117</v>
      </c>
      <c r="F1279" s="12">
        <f>F1280+F1284+F1288</f>
        <v>162658.80000000002</v>
      </c>
      <c r="G1279" s="12">
        <f t="shared" ref="G1279:AQ1279" si="2936">G1280+G1284+G1288</f>
        <v>246890.7</v>
      </c>
      <c r="H1279" s="12">
        <f t="shared" si="2936"/>
        <v>261891</v>
      </c>
      <c r="I1279" s="12">
        <f t="shared" ref="I1279:K1279" si="2937">I1280+I1284+I1288</f>
        <v>0</v>
      </c>
      <c r="J1279" s="12">
        <f t="shared" si="2937"/>
        <v>0</v>
      </c>
      <c r="K1279" s="12">
        <f t="shared" si="2937"/>
        <v>0</v>
      </c>
      <c r="L1279" s="12">
        <f t="shared" si="2767"/>
        <v>162658.80000000002</v>
      </c>
      <c r="M1279" s="12">
        <f t="shared" si="2768"/>
        <v>246890.7</v>
      </c>
      <c r="N1279" s="12">
        <f t="shared" si="2769"/>
        <v>261891</v>
      </c>
      <c r="O1279" s="12">
        <f t="shared" ref="O1279:Q1279" si="2938">O1280+O1284+O1288</f>
        <v>0</v>
      </c>
      <c r="P1279" s="12">
        <f t="shared" si="2938"/>
        <v>0</v>
      </c>
      <c r="Q1279" s="12">
        <f t="shared" si="2938"/>
        <v>0</v>
      </c>
      <c r="R1279" s="12">
        <f t="shared" si="2870"/>
        <v>162658.80000000002</v>
      </c>
      <c r="S1279" s="12">
        <f t="shared" si="2871"/>
        <v>246890.7</v>
      </c>
      <c r="T1279" s="12">
        <f t="shared" si="2872"/>
        <v>261891</v>
      </c>
      <c r="U1279" s="12">
        <f t="shared" ref="U1279:V1279" si="2939">U1280+U1284+U1288</f>
        <v>0</v>
      </c>
      <c r="V1279" s="12">
        <f t="shared" si="2939"/>
        <v>0</v>
      </c>
      <c r="W1279" s="12">
        <f t="shared" si="2851"/>
        <v>162658.80000000002</v>
      </c>
      <c r="X1279" s="12">
        <f t="shared" si="2852"/>
        <v>246890.7</v>
      </c>
      <c r="Y1279" s="12">
        <f t="shared" si="2853"/>
        <v>261891</v>
      </c>
      <c r="Z1279" s="12">
        <f t="shared" ref="Z1279:AB1279" si="2940">Z1280+Z1284+Z1288</f>
        <v>0</v>
      </c>
      <c r="AA1279" s="12">
        <f t="shared" si="2940"/>
        <v>0</v>
      </c>
      <c r="AB1279" s="12">
        <f t="shared" si="2940"/>
        <v>0</v>
      </c>
      <c r="AC1279" s="12">
        <f t="shared" si="2933"/>
        <v>162658.80000000002</v>
      </c>
      <c r="AD1279" s="12">
        <f t="shared" si="2934"/>
        <v>246890.7</v>
      </c>
      <c r="AE1279" s="12">
        <f t="shared" si="2935"/>
        <v>261891</v>
      </c>
      <c r="AF1279" s="12">
        <f t="shared" ref="AF1279:AG1279" si="2941">AF1280+AF1284+AF1288</f>
        <v>0</v>
      </c>
      <c r="AG1279" s="12">
        <f t="shared" si="2941"/>
        <v>0</v>
      </c>
      <c r="AH1279" s="12">
        <f t="shared" si="2927"/>
        <v>162658.80000000002</v>
      </c>
      <c r="AI1279" s="12">
        <f t="shared" si="2928"/>
        <v>246890.7</v>
      </c>
      <c r="AJ1279" s="12">
        <f t="shared" si="2929"/>
        <v>261891</v>
      </c>
      <c r="AK1279" s="12">
        <f t="shared" ref="AK1279:AM1279" si="2942">AK1280+AK1284+AK1288</f>
        <v>0</v>
      </c>
      <c r="AL1279" s="12">
        <f t="shared" si="2942"/>
        <v>0</v>
      </c>
      <c r="AM1279" s="12">
        <f t="shared" si="2942"/>
        <v>0</v>
      </c>
      <c r="AN1279" s="12">
        <f t="shared" si="2836"/>
        <v>162658.80000000002</v>
      </c>
      <c r="AO1279" s="12">
        <f t="shared" si="2837"/>
        <v>246890.7</v>
      </c>
      <c r="AP1279" s="12">
        <f t="shared" si="2838"/>
        <v>261891</v>
      </c>
      <c r="AQ1279" s="12">
        <f t="shared" si="2936"/>
        <v>0</v>
      </c>
      <c r="AR1279" s="1"/>
    </row>
    <row r="1280" spans="1:44" ht="63" customHeight="1" x14ac:dyDescent="0.25">
      <c r="A1280" s="9" t="s">
        <v>1033</v>
      </c>
      <c r="B1280" s="11"/>
      <c r="C1280" s="9"/>
      <c r="D1280" s="9"/>
      <c r="E1280" s="17" t="s">
        <v>1118</v>
      </c>
      <c r="F1280" s="12">
        <f t="shared" ref="F1280:K1282" si="2943">F1281</f>
        <v>3864.6</v>
      </c>
      <c r="G1280" s="12">
        <f t="shared" si="2943"/>
        <v>4606.7</v>
      </c>
      <c r="H1280" s="12">
        <f t="shared" si="2943"/>
        <v>4873.5</v>
      </c>
      <c r="I1280" s="12">
        <f t="shared" si="2943"/>
        <v>0</v>
      </c>
      <c r="J1280" s="12">
        <f t="shared" si="2943"/>
        <v>0</v>
      </c>
      <c r="K1280" s="12">
        <f t="shared" si="2943"/>
        <v>0</v>
      </c>
      <c r="L1280" s="12">
        <f t="shared" si="2767"/>
        <v>3864.6</v>
      </c>
      <c r="M1280" s="12">
        <f t="shared" si="2768"/>
        <v>4606.7</v>
      </c>
      <c r="N1280" s="12">
        <f t="shared" si="2769"/>
        <v>4873.5</v>
      </c>
      <c r="O1280" s="12">
        <f t="shared" ref="O1280:Q1282" si="2944">O1281</f>
        <v>0</v>
      </c>
      <c r="P1280" s="12">
        <f t="shared" si="2944"/>
        <v>0</v>
      </c>
      <c r="Q1280" s="12">
        <f t="shared" si="2944"/>
        <v>0</v>
      </c>
      <c r="R1280" s="12">
        <f t="shared" si="2870"/>
        <v>3864.6</v>
      </c>
      <c r="S1280" s="12">
        <f t="shared" si="2871"/>
        <v>4606.7</v>
      </c>
      <c r="T1280" s="12">
        <f t="shared" si="2872"/>
        <v>4873.5</v>
      </c>
      <c r="U1280" s="12">
        <f t="shared" ref="U1280:V1282" si="2945">U1281</f>
        <v>0</v>
      </c>
      <c r="V1280" s="12">
        <f t="shared" si="2945"/>
        <v>0</v>
      </c>
      <c r="W1280" s="12">
        <f t="shared" si="2851"/>
        <v>3864.6</v>
      </c>
      <c r="X1280" s="12">
        <f t="shared" si="2852"/>
        <v>4606.7</v>
      </c>
      <c r="Y1280" s="12">
        <f t="shared" si="2853"/>
        <v>4873.5</v>
      </c>
      <c r="Z1280" s="12">
        <f t="shared" ref="Z1280:AB1282" si="2946">Z1281</f>
        <v>0</v>
      </c>
      <c r="AA1280" s="12">
        <f t="shared" si="2946"/>
        <v>0</v>
      </c>
      <c r="AB1280" s="12">
        <f t="shared" si="2946"/>
        <v>0</v>
      </c>
      <c r="AC1280" s="12">
        <f t="shared" si="2933"/>
        <v>3864.6</v>
      </c>
      <c r="AD1280" s="12">
        <f t="shared" si="2934"/>
        <v>4606.7</v>
      </c>
      <c r="AE1280" s="12">
        <f t="shared" si="2935"/>
        <v>4873.5</v>
      </c>
      <c r="AF1280" s="12">
        <f t="shared" ref="AF1280:AG1282" si="2947">AF1281</f>
        <v>0</v>
      </c>
      <c r="AG1280" s="12">
        <f t="shared" si="2947"/>
        <v>0</v>
      </c>
      <c r="AH1280" s="12">
        <f t="shared" si="2927"/>
        <v>3864.6</v>
      </c>
      <c r="AI1280" s="12">
        <f t="shared" si="2928"/>
        <v>4606.7</v>
      </c>
      <c r="AJ1280" s="12">
        <f t="shared" si="2929"/>
        <v>4873.5</v>
      </c>
      <c r="AK1280" s="12">
        <f t="shared" ref="AK1280:AQ1282" si="2948">AK1281</f>
        <v>0</v>
      </c>
      <c r="AL1280" s="12">
        <f t="shared" si="2948"/>
        <v>0</v>
      </c>
      <c r="AM1280" s="12">
        <f t="shared" si="2948"/>
        <v>0</v>
      </c>
      <c r="AN1280" s="12">
        <f t="shared" si="2836"/>
        <v>3864.6</v>
      </c>
      <c r="AO1280" s="12">
        <f t="shared" si="2837"/>
        <v>4606.7</v>
      </c>
      <c r="AP1280" s="12">
        <f t="shared" si="2838"/>
        <v>4873.5</v>
      </c>
      <c r="AQ1280" s="12">
        <f t="shared" si="2948"/>
        <v>0</v>
      </c>
      <c r="AR1280" s="1"/>
    </row>
    <row r="1281" spans="1:44" ht="47.25" customHeight="1" x14ac:dyDescent="0.25">
      <c r="A1281" s="9" t="s">
        <v>1033</v>
      </c>
      <c r="B1281" s="11">
        <v>200</v>
      </c>
      <c r="C1281" s="9"/>
      <c r="D1281" s="9"/>
      <c r="E1281" s="13" t="s">
        <v>426</v>
      </c>
      <c r="F1281" s="12">
        <f t="shared" si="2943"/>
        <v>3864.6</v>
      </c>
      <c r="G1281" s="12">
        <f t="shared" si="2943"/>
        <v>4606.7</v>
      </c>
      <c r="H1281" s="12">
        <f t="shared" si="2943"/>
        <v>4873.5</v>
      </c>
      <c r="I1281" s="12">
        <f t="shared" si="2943"/>
        <v>0</v>
      </c>
      <c r="J1281" s="12">
        <f t="shared" si="2943"/>
        <v>0</v>
      </c>
      <c r="K1281" s="12">
        <f t="shared" si="2943"/>
        <v>0</v>
      </c>
      <c r="L1281" s="12">
        <f t="shared" si="2767"/>
        <v>3864.6</v>
      </c>
      <c r="M1281" s="12">
        <f t="shared" si="2768"/>
        <v>4606.7</v>
      </c>
      <c r="N1281" s="12">
        <f t="shared" si="2769"/>
        <v>4873.5</v>
      </c>
      <c r="O1281" s="12">
        <f t="shared" si="2944"/>
        <v>0</v>
      </c>
      <c r="P1281" s="12">
        <f t="shared" si="2944"/>
        <v>0</v>
      </c>
      <c r="Q1281" s="12">
        <f t="shared" si="2944"/>
        <v>0</v>
      </c>
      <c r="R1281" s="12">
        <f t="shared" si="2870"/>
        <v>3864.6</v>
      </c>
      <c r="S1281" s="12">
        <f t="shared" si="2871"/>
        <v>4606.7</v>
      </c>
      <c r="T1281" s="12">
        <f t="shared" si="2872"/>
        <v>4873.5</v>
      </c>
      <c r="U1281" s="12">
        <f t="shared" si="2945"/>
        <v>0</v>
      </c>
      <c r="V1281" s="12">
        <f t="shared" si="2945"/>
        <v>0</v>
      </c>
      <c r="W1281" s="12">
        <f t="shared" si="2851"/>
        <v>3864.6</v>
      </c>
      <c r="X1281" s="12">
        <f t="shared" si="2852"/>
        <v>4606.7</v>
      </c>
      <c r="Y1281" s="12">
        <f t="shared" si="2853"/>
        <v>4873.5</v>
      </c>
      <c r="Z1281" s="12">
        <f t="shared" si="2946"/>
        <v>0</v>
      </c>
      <c r="AA1281" s="12">
        <f t="shared" si="2946"/>
        <v>0</v>
      </c>
      <c r="AB1281" s="12">
        <f t="shared" si="2946"/>
        <v>0</v>
      </c>
      <c r="AC1281" s="12">
        <f t="shared" si="2933"/>
        <v>3864.6</v>
      </c>
      <c r="AD1281" s="12">
        <f t="shared" si="2934"/>
        <v>4606.7</v>
      </c>
      <c r="AE1281" s="12">
        <f t="shared" si="2935"/>
        <v>4873.5</v>
      </c>
      <c r="AF1281" s="12">
        <f t="shared" si="2947"/>
        <v>0</v>
      </c>
      <c r="AG1281" s="12">
        <f t="shared" si="2947"/>
        <v>0</v>
      </c>
      <c r="AH1281" s="12">
        <f t="shared" si="2927"/>
        <v>3864.6</v>
      </c>
      <c r="AI1281" s="12">
        <f t="shared" si="2928"/>
        <v>4606.7</v>
      </c>
      <c r="AJ1281" s="12">
        <f t="shared" si="2929"/>
        <v>4873.5</v>
      </c>
      <c r="AK1281" s="12">
        <f t="shared" si="2948"/>
        <v>0</v>
      </c>
      <c r="AL1281" s="12">
        <f t="shared" si="2948"/>
        <v>0</v>
      </c>
      <c r="AM1281" s="12">
        <f t="shared" si="2948"/>
        <v>0</v>
      </c>
      <c r="AN1281" s="12">
        <f t="shared" si="2836"/>
        <v>3864.6</v>
      </c>
      <c r="AO1281" s="12">
        <f t="shared" si="2837"/>
        <v>4606.7</v>
      </c>
      <c r="AP1281" s="12">
        <f t="shared" si="2838"/>
        <v>4873.5</v>
      </c>
      <c r="AQ1281" s="12">
        <f t="shared" si="2948"/>
        <v>0</v>
      </c>
      <c r="AR1281" s="1"/>
    </row>
    <row r="1282" spans="1:44" ht="47.25" customHeight="1" x14ac:dyDescent="0.25">
      <c r="A1282" s="9" t="s">
        <v>1033</v>
      </c>
      <c r="B1282" s="11">
        <v>240</v>
      </c>
      <c r="C1282" s="9"/>
      <c r="D1282" s="9"/>
      <c r="E1282" s="13" t="s">
        <v>427</v>
      </c>
      <c r="F1282" s="12">
        <f t="shared" si="2943"/>
        <v>3864.6</v>
      </c>
      <c r="G1282" s="12">
        <f t="shared" si="2943"/>
        <v>4606.7</v>
      </c>
      <c r="H1282" s="12">
        <f t="shared" si="2943"/>
        <v>4873.5</v>
      </c>
      <c r="I1282" s="12">
        <f t="shared" si="2943"/>
        <v>0</v>
      </c>
      <c r="J1282" s="12">
        <f t="shared" si="2943"/>
        <v>0</v>
      </c>
      <c r="K1282" s="12">
        <f t="shared" si="2943"/>
        <v>0</v>
      </c>
      <c r="L1282" s="12">
        <f t="shared" ref="L1282:L1356" si="2949">F1282+I1282</f>
        <v>3864.6</v>
      </c>
      <c r="M1282" s="12">
        <f t="shared" ref="M1282:M1356" si="2950">G1282+J1282</f>
        <v>4606.7</v>
      </c>
      <c r="N1282" s="12">
        <f t="shared" ref="N1282:N1356" si="2951">H1282+K1282</f>
        <v>4873.5</v>
      </c>
      <c r="O1282" s="12">
        <f t="shared" si="2944"/>
        <v>0</v>
      </c>
      <c r="P1282" s="12">
        <f t="shared" si="2944"/>
        <v>0</v>
      </c>
      <c r="Q1282" s="12">
        <f t="shared" si="2944"/>
        <v>0</v>
      </c>
      <c r="R1282" s="12">
        <f t="shared" si="2870"/>
        <v>3864.6</v>
      </c>
      <c r="S1282" s="12">
        <f t="shared" si="2871"/>
        <v>4606.7</v>
      </c>
      <c r="T1282" s="12">
        <f t="shared" si="2872"/>
        <v>4873.5</v>
      </c>
      <c r="U1282" s="12">
        <f t="shared" si="2945"/>
        <v>0</v>
      </c>
      <c r="V1282" s="12">
        <f t="shared" si="2945"/>
        <v>0</v>
      </c>
      <c r="W1282" s="12">
        <f t="shared" si="2851"/>
        <v>3864.6</v>
      </c>
      <c r="X1282" s="12">
        <f t="shared" si="2852"/>
        <v>4606.7</v>
      </c>
      <c r="Y1282" s="12">
        <f t="shared" si="2853"/>
        <v>4873.5</v>
      </c>
      <c r="Z1282" s="12">
        <f t="shared" si="2946"/>
        <v>0</v>
      </c>
      <c r="AA1282" s="12">
        <f t="shared" si="2946"/>
        <v>0</v>
      </c>
      <c r="AB1282" s="12">
        <f t="shared" si="2946"/>
        <v>0</v>
      </c>
      <c r="AC1282" s="12">
        <f t="shared" si="2933"/>
        <v>3864.6</v>
      </c>
      <c r="AD1282" s="12">
        <f t="shared" si="2934"/>
        <v>4606.7</v>
      </c>
      <c r="AE1282" s="12">
        <f t="shared" si="2935"/>
        <v>4873.5</v>
      </c>
      <c r="AF1282" s="12">
        <f t="shared" si="2947"/>
        <v>0</v>
      </c>
      <c r="AG1282" s="12">
        <f t="shared" si="2947"/>
        <v>0</v>
      </c>
      <c r="AH1282" s="12">
        <f t="shared" si="2927"/>
        <v>3864.6</v>
      </c>
      <c r="AI1282" s="12">
        <f t="shared" si="2928"/>
        <v>4606.7</v>
      </c>
      <c r="AJ1282" s="12">
        <f t="shared" si="2929"/>
        <v>4873.5</v>
      </c>
      <c r="AK1282" s="12">
        <f t="shared" si="2948"/>
        <v>0</v>
      </c>
      <c r="AL1282" s="12">
        <f t="shared" si="2948"/>
        <v>0</v>
      </c>
      <c r="AM1282" s="12">
        <f t="shared" si="2948"/>
        <v>0</v>
      </c>
      <c r="AN1282" s="12">
        <f t="shared" si="2836"/>
        <v>3864.6</v>
      </c>
      <c r="AO1282" s="12">
        <f t="shared" si="2837"/>
        <v>4606.7</v>
      </c>
      <c r="AP1282" s="12">
        <f t="shared" si="2838"/>
        <v>4873.5</v>
      </c>
      <c r="AQ1282" s="12">
        <f t="shared" si="2948"/>
        <v>0</v>
      </c>
      <c r="AR1282" s="1"/>
    </row>
    <row r="1283" spans="1:44" ht="31.5" customHeight="1" x14ac:dyDescent="0.25">
      <c r="A1283" s="9" t="s">
        <v>1033</v>
      </c>
      <c r="B1283" s="11">
        <v>240</v>
      </c>
      <c r="C1283" s="9" t="s">
        <v>197</v>
      </c>
      <c r="D1283" s="9" t="s">
        <v>188</v>
      </c>
      <c r="E1283" s="13" t="s">
        <v>418</v>
      </c>
      <c r="F1283" s="12">
        <v>3864.6</v>
      </c>
      <c r="G1283" s="12">
        <v>4606.7</v>
      </c>
      <c r="H1283" s="12">
        <v>4873.5</v>
      </c>
      <c r="I1283" s="12"/>
      <c r="J1283" s="12"/>
      <c r="K1283" s="12"/>
      <c r="L1283" s="12">
        <f t="shared" si="2949"/>
        <v>3864.6</v>
      </c>
      <c r="M1283" s="12">
        <f t="shared" si="2950"/>
        <v>4606.7</v>
      </c>
      <c r="N1283" s="12">
        <f t="shared" si="2951"/>
        <v>4873.5</v>
      </c>
      <c r="O1283" s="12"/>
      <c r="P1283" s="12"/>
      <c r="Q1283" s="12"/>
      <c r="R1283" s="12">
        <f t="shared" si="2870"/>
        <v>3864.6</v>
      </c>
      <c r="S1283" s="12">
        <f t="shared" si="2871"/>
        <v>4606.7</v>
      </c>
      <c r="T1283" s="12">
        <f t="shared" si="2872"/>
        <v>4873.5</v>
      </c>
      <c r="U1283" s="12"/>
      <c r="V1283" s="12"/>
      <c r="W1283" s="12">
        <f t="shared" si="2851"/>
        <v>3864.6</v>
      </c>
      <c r="X1283" s="12">
        <f t="shared" si="2852"/>
        <v>4606.7</v>
      </c>
      <c r="Y1283" s="12">
        <f t="shared" si="2853"/>
        <v>4873.5</v>
      </c>
      <c r="Z1283" s="12"/>
      <c r="AA1283" s="12"/>
      <c r="AB1283" s="12"/>
      <c r="AC1283" s="12">
        <f t="shared" si="2933"/>
        <v>3864.6</v>
      </c>
      <c r="AD1283" s="12">
        <f t="shared" si="2934"/>
        <v>4606.7</v>
      </c>
      <c r="AE1283" s="12">
        <f t="shared" si="2935"/>
        <v>4873.5</v>
      </c>
      <c r="AF1283" s="12"/>
      <c r="AG1283" s="12"/>
      <c r="AH1283" s="12">
        <f t="shared" si="2927"/>
        <v>3864.6</v>
      </c>
      <c r="AI1283" s="12">
        <f t="shared" si="2928"/>
        <v>4606.7</v>
      </c>
      <c r="AJ1283" s="12">
        <f t="shared" si="2929"/>
        <v>4873.5</v>
      </c>
      <c r="AK1283" s="12"/>
      <c r="AL1283" s="12"/>
      <c r="AM1283" s="12"/>
      <c r="AN1283" s="12">
        <f t="shared" si="2836"/>
        <v>3864.6</v>
      </c>
      <c r="AO1283" s="12">
        <f t="shared" si="2837"/>
        <v>4606.7</v>
      </c>
      <c r="AP1283" s="12">
        <f t="shared" si="2838"/>
        <v>4873.5</v>
      </c>
      <c r="AQ1283" s="12"/>
      <c r="AR1283" s="1"/>
    </row>
    <row r="1284" spans="1:44" ht="141.75" customHeight="1" x14ac:dyDescent="0.25">
      <c r="A1284" s="9" t="s">
        <v>1034</v>
      </c>
      <c r="B1284" s="11"/>
      <c r="C1284" s="9"/>
      <c r="D1284" s="9"/>
      <c r="E1284" s="30" t="s">
        <v>1119</v>
      </c>
      <c r="F1284" s="12">
        <f>F1285</f>
        <v>158794.20000000001</v>
      </c>
      <c r="G1284" s="12">
        <f t="shared" ref="G1284:AQ1286" si="2952">G1285</f>
        <v>187214.6</v>
      </c>
      <c r="H1284" s="12">
        <f t="shared" si="2952"/>
        <v>196663.2</v>
      </c>
      <c r="I1284" s="12">
        <f t="shared" si="2952"/>
        <v>0</v>
      </c>
      <c r="J1284" s="12">
        <f t="shared" si="2952"/>
        <v>0</v>
      </c>
      <c r="K1284" s="12">
        <f t="shared" si="2952"/>
        <v>0</v>
      </c>
      <c r="L1284" s="12">
        <f t="shared" si="2949"/>
        <v>158794.20000000001</v>
      </c>
      <c r="M1284" s="12">
        <f t="shared" si="2950"/>
        <v>187214.6</v>
      </c>
      <c r="N1284" s="12">
        <f t="shared" si="2951"/>
        <v>196663.2</v>
      </c>
      <c r="O1284" s="12">
        <f t="shared" si="2952"/>
        <v>0</v>
      </c>
      <c r="P1284" s="12">
        <f t="shared" si="2952"/>
        <v>0</v>
      </c>
      <c r="Q1284" s="12">
        <f t="shared" si="2952"/>
        <v>0</v>
      </c>
      <c r="R1284" s="12">
        <f t="shared" si="2870"/>
        <v>158794.20000000001</v>
      </c>
      <c r="S1284" s="12">
        <f t="shared" si="2871"/>
        <v>187214.6</v>
      </c>
      <c r="T1284" s="12">
        <f t="shared" si="2872"/>
        <v>196663.2</v>
      </c>
      <c r="U1284" s="12">
        <f t="shared" si="2952"/>
        <v>0</v>
      </c>
      <c r="V1284" s="12">
        <f t="shared" si="2952"/>
        <v>0</v>
      </c>
      <c r="W1284" s="12">
        <f t="shared" si="2851"/>
        <v>158794.20000000001</v>
      </c>
      <c r="X1284" s="12">
        <f t="shared" si="2852"/>
        <v>187214.6</v>
      </c>
      <c r="Y1284" s="12">
        <f t="shared" si="2853"/>
        <v>196663.2</v>
      </c>
      <c r="Z1284" s="12">
        <f t="shared" si="2952"/>
        <v>0</v>
      </c>
      <c r="AA1284" s="12">
        <f t="shared" si="2952"/>
        <v>0</v>
      </c>
      <c r="AB1284" s="12">
        <f t="shared" si="2952"/>
        <v>0</v>
      </c>
      <c r="AC1284" s="12">
        <f t="shared" si="2933"/>
        <v>158794.20000000001</v>
      </c>
      <c r="AD1284" s="12">
        <f t="shared" si="2934"/>
        <v>187214.6</v>
      </c>
      <c r="AE1284" s="12">
        <f t="shared" si="2935"/>
        <v>196663.2</v>
      </c>
      <c r="AF1284" s="12">
        <f t="shared" si="2952"/>
        <v>0</v>
      </c>
      <c r="AG1284" s="12">
        <f t="shared" si="2952"/>
        <v>0</v>
      </c>
      <c r="AH1284" s="12">
        <f t="shared" si="2927"/>
        <v>158794.20000000001</v>
      </c>
      <c r="AI1284" s="12">
        <f t="shared" si="2928"/>
        <v>187214.6</v>
      </c>
      <c r="AJ1284" s="12">
        <f t="shared" si="2929"/>
        <v>196663.2</v>
      </c>
      <c r="AK1284" s="12">
        <f t="shared" si="2952"/>
        <v>0</v>
      </c>
      <c r="AL1284" s="12">
        <f t="shared" si="2952"/>
        <v>0</v>
      </c>
      <c r="AM1284" s="12">
        <f t="shared" si="2952"/>
        <v>0</v>
      </c>
      <c r="AN1284" s="12">
        <f t="shared" si="2836"/>
        <v>158794.20000000001</v>
      </c>
      <c r="AO1284" s="12">
        <f t="shared" si="2837"/>
        <v>187214.6</v>
      </c>
      <c r="AP1284" s="12">
        <f t="shared" si="2838"/>
        <v>196663.2</v>
      </c>
      <c r="AQ1284" s="12">
        <f t="shared" si="2952"/>
        <v>0</v>
      </c>
      <c r="AR1284" s="1"/>
    </row>
    <row r="1285" spans="1:44" ht="47.25" customHeight="1" x14ac:dyDescent="0.25">
      <c r="A1285" s="9" t="s">
        <v>1034</v>
      </c>
      <c r="B1285" s="11">
        <v>400</v>
      </c>
      <c r="C1285" s="9"/>
      <c r="D1285" s="9"/>
      <c r="E1285" s="13" t="s">
        <v>433</v>
      </c>
      <c r="F1285" s="12">
        <f>F1286</f>
        <v>158794.20000000001</v>
      </c>
      <c r="G1285" s="12">
        <f t="shared" si="2952"/>
        <v>187214.6</v>
      </c>
      <c r="H1285" s="12">
        <f t="shared" si="2952"/>
        <v>196663.2</v>
      </c>
      <c r="I1285" s="12">
        <f t="shared" si="2952"/>
        <v>0</v>
      </c>
      <c r="J1285" s="12">
        <f t="shared" si="2952"/>
        <v>0</v>
      </c>
      <c r="K1285" s="12">
        <f t="shared" si="2952"/>
        <v>0</v>
      </c>
      <c r="L1285" s="12">
        <f t="shared" si="2949"/>
        <v>158794.20000000001</v>
      </c>
      <c r="M1285" s="12">
        <f t="shared" si="2950"/>
        <v>187214.6</v>
      </c>
      <c r="N1285" s="12">
        <f t="shared" si="2951"/>
        <v>196663.2</v>
      </c>
      <c r="O1285" s="12">
        <f t="shared" si="2952"/>
        <v>0</v>
      </c>
      <c r="P1285" s="12">
        <f t="shared" si="2952"/>
        <v>0</v>
      </c>
      <c r="Q1285" s="12">
        <f t="shared" si="2952"/>
        <v>0</v>
      </c>
      <c r="R1285" s="12">
        <f t="shared" si="2870"/>
        <v>158794.20000000001</v>
      </c>
      <c r="S1285" s="12">
        <f t="shared" si="2871"/>
        <v>187214.6</v>
      </c>
      <c r="T1285" s="12">
        <f t="shared" si="2872"/>
        <v>196663.2</v>
      </c>
      <c r="U1285" s="12">
        <f t="shared" si="2952"/>
        <v>0</v>
      </c>
      <c r="V1285" s="12">
        <f t="shared" si="2952"/>
        <v>0</v>
      </c>
      <c r="W1285" s="12">
        <f t="shared" si="2851"/>
        <v>158794.20000000001</v>
      </c>
      <c r="X1285" s="12">
        <f t="shared" si="2852"/>
        <v>187214.6</v>
      </c>
      <c r="Y1285" s="12">
        <f t="shared" si="2853"/>
        <v>196663.2</v>
      </c>
      <c r="Z1285" s="12">
        <f t="shared" si="2952"/>
        <v>0</v>
      </c>
      <c r="AA1285" s="12">
        <f t="shared" si="2952"/>
        <v>0</v>
      </c>
      <c r="AB1285" s="12">
        <f t="shared" si="2952"/>
        <v>0</v>
      </c>
      <c r="AC1285" s="12">
        <f t="shared" si="2933"/>
        <v>158794.20000000001</v>
      </c>
      <c r="AD1285" s="12">
        <f t="shared" si="2934"/>
        <v>187214.6</v>
      </c>
      <c r="AE1285" s="12">
        <f t="shared" si="2935"/>
        <v>196663.2</v>
      </c>
      <c r="AF1285" s="12">
        <f t="shared" si="2952"/>
        <v>0</v>
      </c>
      <c r="AG1285" s="12">
        <f t="shared" si="2952"/>
        <v>0</v>
      </c>
      <c r="AH1285" s="12">
        <f t="shared" si="2927"/>
        <v>158794.20000000001</v>
      </c>
      <c r="AI1285" s="12">
        <f t="shared" si="2928"/>
        <v>187214.6</v>
      </c>
      <c r="AJ1285" s="12">
        <f t="shared" si="2929"/>
        <v>196663.2</v>
      </c>
      <c r="AK1285" s="12">
        <f t="shared" si="2952"/>
        <v>0</v>
      </c>
      <c r="AL1285" s="12">
        <f t="shared" si="2952"/>
        <v>0</v>
      </c>
      <c r="AM1285" s="12">
        <f t="shared" si="2952"/>
        <v>0</v>
      </c>
      <c r="AN1285" s="12">
        <f t="shared" si="2836"/>
        <v>158794.20000000001</v>
      </c>
      <c r="AO1285" s="12">
        <f t="shared" si="2837"/>
        <v>187214.6</v>
      </c>
      <c r="AP1285" s="12">
        <f t="shared" si="2838"/>
        <v>196663.2</v>
      </c>
      <c r="AQ1285" s="12">
        <f t="shared" si="2952"/>
        <v>0</v>
      </c>
      <c r="AR1285" s="1"/>
    </row>
    <row r="1286" spans="1:44" ht="15.75" customHeight="1" x14ac:dyDescent="0.25">
      <c r="A1286" s="9" t="s">
        <v>1034</v>
      </c>
      <c r="B1286" s="11">
        <v>410</v>
      </c>
      <c r="C1286" s="9"/>
      <c r="D1286" s="9"/>
      <c r="E1286" s="13" t="s">
        <v>434</v>
      </c>
      <c r="F1286" s="12">
        <f>F1287</f>
        <v>158794.20000000001</v>
      </c>
      <c r="G1286" s="12">
        <f t="shared" si="2952"/>
        <v>187214.6</v>
      </c>
      <c r="H1286" s="12">
        <f t="shared" si="2952"/>
        <v>196663.2</v>
      </c>
      <c r="I1286" s="12">
        <f t="shared" si="2952"/>
        <v>0</v>
      </c>
      <c r="J1286" s="12">
        <f t="shared" si="2952"/>
        <v>0</v>
      </c>
      <c r="K1286" s="12">
        <f t="shared" si="2952"/>
        <v>0</v>
      </c>
      <c r="L1286" s="12">
        <f t="shared" si="2949"/>
        <v>158794.20000000001</v>
      </c>
      <c r="M1286" s="12">
        <f t="shared" si="2950"/>
        <v>187214.6</v>
      </c>
      <c r="N1286" s="12">
        <f t="shared" si="2951"/>
        <v>196663.2</v>
      </c>
      <c r="O1286" s="12">
        <f t="shared" si="2952"/>
        <v>0</v>
      </c>
      <c r="P1286" s="12">
        <f t="shared" si="2952"/>
        <v>0</v>
      </c>
      <c r="Q1286" s="12">
        <f t="shared" si="2952"/>
        <v>0</v>
      </c>
      <c r="R1286" s="12">
        <f t="shared" si="2870"/>
        <v>158794.20000000001</v>
      </c>
      <c r="S1286" s="12">
        <f t="shared" si="2871"/>
        <v>187214.6</v>
      </c>
      <c r="T1286" s="12">
        <f t="shared" si="2872"/>
        <v>196663.2</v>
      </c>
      <c r="U1286" s="12">
        <f t="shared" si="2952"/>
        <v>0</v>
      </c>
      <c r="V1286" s="12">
        <f t="shared" si="2952"/>
        <v>0</v>
      </c>
      <c r="W1286" s="12">
        <f t="shared" si="2851"/>
        <v>158794.20000000001</v>
      </c>
      <c r="X1286" s="12">
        <f t="shared" si="2852"/>
        <v>187214.6</v>
      </c>
      <c r="Y1286" s="12">
        <f t="shared" si="2853"/>
        <v>196663.2</v>
      </c>
      <c r="Z1286" s="12">
        <f t="shared" si="2952"/>
        <v>0</v>
      </c>
      <c r="AA1286" s="12">
        <f t="shared" si="2952"/>
        <v>0</v>
      </c>
      <c r="AB1286" s="12">
        <f t="shared" si="2952"/>
        <v>0</v>
      </c>
      <c r="AC1286" s="12">
        <f t="shared" si="2933"/>
        <v>158794.20000000001</v>
      </c>
      <c r="AD1286" s="12">
        <f t="shared" si="2934"/>
        <v>187214.6</v>
      </c>
      <c r="AE1286" s="12">
        <f t="shared" si="2935"/>
        <v>196663.2</v>
      </c>
      <c r="AF1286" s="12">
        <f t="shared" si="2952"/>
        <v>0</v>
      </c>
      <c r="AG1286" s="12">
        <f t="shared" si="2952"/>
        <v>0</v>
      </c>
      <c r="AH1286" s="12">
        <f t="shared" si="2927"/>
        <v>158794.20000000001</v>
      </c>
      <c r="AI1286" s="12">
        <f t="shared" si="2928"/>
        <v>187214.6</v>
      </c>
      <c r="AJ1286" s="12">
        <f t="shared" si="2929"/>
        <v>196663.2</v>
      </c>
      <c r="AK1286" s="12">
        <f t="shared" si="2952"/>
        <v>0</v>
      </c>
      <c r="AL1286" s="12">
        <f t="shared" si="2952"/>
        <v>0</v>
      </c>
      <c r="AM1286" s="12">
        <f t="shared" si="2952"/>
        <v>0</v>
      </c>
      <c r="AN1286" s="12">
        <f t="shared" si="2836"/>
        <v>158794.20000000001</v>
      </c>
      <c r="AO1286" s="12">
        <f t="shared" si="2837"/>
        <v>187214.6</v>
      </c>
      <c r="AP1286" s="12">
        <f t="shared" si="2838"/>
        <v>196663.2</v>
      </c>
      <c r="AQ1286" s="12">
        <f t="shared" si="2952"/>
        <v>0</v>
      </c>
      <c r="AR1286" s="1"/>
    </row>
    <row r="1287" spans="1:44" ht="15.75" customHeight="1" x14ac:dyDescent="0.25">
      <c r="A1287" s="9" t="s">
        <v>1034</v>
      </c>
      <c r="B1287" s="11">
        <v>410</v>
      </c>
      <c r="C1287" s="9" t="s">
        <v>197</v>
      </c>
      <c r="D1287" s="9" t="s">
        <v>186</v>
      </c>
      <c r="E1287" s="13" t="s">
        <v>417</v>
      </c>
      <c r="F1287" s="12">
        <v>158794.20000000001</v>
      </c>
      <c r="G1287" s="12">
        <v>187214.6</v>
      </c>
      <c r="H1287" s="12">
        <v>196663.2</v>
      </c>
      <c r="I1287" s="12"/>
      <c r="J1287" s="12"/>
      <c r="K1287" s="12"/>
      <c r="L1287" s="12">
        <f t="shared" si="2949"/>
        <v>158794.20000000001</v>
      </c>
      <c r="M1287" s="12">
        <f t="shared" si="2950"/>
        <v>187214.6</v>
      </c>
      <c r="N1287" s="12">
        <f t="shared" si="2951"/>
        <v>196663.2</v>
      </c>
      <c r="O1287" s="12"/>
      <c r="P1287" s="12"/>
      <c r="Q1287" s="12"/>
      <c r="R1287" s="12">
        <f t="shared" si="2870"/>
        <v>158794.20000000001</v>
      </c>
      <c r="S1287" s="12">
        <f t="shared" si="2871"/>
        <v>187214.6</v>
      </c>
      <c r="T1287" s="12">
        <f t="shared" si="2872"/>
        <v>196663.2</v>
      </c>
      <c r="U1287" s="12"/>
      <c r="V1287" s="12"/>
      <c r="W1287" s="12">
        <f t="shared" si="2851"/>
        <v>158794.20000000001</v>
      </c>
      <c r="X1287" s="12">
        <f t="shared" si="2852"/>
        <v>187214.6</v>
      </c>
      <c r="Y1287" s="12">
        <f t="shared" si="2853"/>
        <v>196663.2</v>
      </c>
      <c r="Z1287" s="12"/>
      <c r="AA1287" s="12"/>
      <c r="AB1287" s="12"/>
      <c r="AC1287" s="12">
        <f t="shared" si="2933"/>
        <v>158794.20000000001</v>
      </c>
      <c r="AD1287" s="12">
        <f t="shared" si="2934"/>
        <v>187214.6</v>
      </c>
      <c r="AE1287" s="12">
        <f t="shared" si="2935"/>
        <v>196663.2</v>
      </c>
      <c r="AF1287" s="12"/>
      <c r="AG1287" s="12"/>
      <c r="AH1287" s="12">
        <f t="shared" si="2927"/>
        <v>158794.20000000001</v>
      </c>
      <c r="AI1287" s="12">
        <f t="shared" si="2928"/>
        <v>187214.6</v>
      </c>
      <c r="AJ1287" s="12">
        <f t="shared" si="2929"/>
        <v>196663.2</v>
      </c>
      <c r="AK1287" s="12"/>
      <c r="AL1287" s="12"/>
      <c r="AM1287" s="12"/>
      <c r="AN1287" s="12">
        <f t="shared" si="2836"/>
        <v>158794.20000000001</v>
      </c>
      <c r="AO1287" s="12">
        <f t="shared" si="2837"/>
        <v>187214.6</v>
      </c>
      <c r="AP1287" s="12">
        <f t="shared" si="2838"/>
        <v>196663.2</v>
      </c>
      <c r="AQ1287" s="12"/>
      <c r="AR1287" s="1"/>
    </row>
    <row r="1288" spans="1:44" ht="78.75" hidden="1" customHeight="1" x14ac:dyDescent="0.25">
      <c r="A1288" s="9" t="s">
        <v>1035</v>
      </c>
      <c r="B1288" s="11"/>
      <c r="C1288" s="9"/>
      <c r="D1288" s="9"/>
      <c r="E1288" s="30" t="s">
        <v>1120</v>
      </c>
      <c r="F1288" s="12">
        <f>F1289</f>
        <v>0</v>
      </c>
      <c r="G1288" s="12">
        <f t="shared" ref="G1288:G1290" si="2953">G1289</f>
        <v>55069.4</v>
      </c>
      <c r="H1288" s="12">
        <f t="shared" ref="H1288:K1290" si="2954">H1289</f>
        <v>60354.3</v>
      </c>
      <c r="I1288" s="12">
        <f t="shared" si="2954"/>
        <v>0</v>
      </c>
      <c r="J1288" s="12">
        <f t="shared" si="2954"/>
        <v>0</v>
      </c>
      <c r="K1288" s="12">
        <f t="shared" si="2954"/>
        <v>0</v>
      </c>
      <c r="L1288" s="12">
        <f t="shared" si="2949"/>
        <v>0</v>
      </c>
      <c r="M1288" s="12">
        <f t="shared" si="2950"/>
        <v>55069.4</v>
      </c>
      <c r="N1288" s="12">
        <f t="shared" si="2951"/>
        <v>60354.3</v>
      </c>
      <c r="O1288" s="12">
        <f t="shared" ref="O1288:Q1290" si="2955">O1289</f>
        <v>0</v>
      </c>
      <c r="P1288" s="12">
        <f t="shared" si="2955"/>
        <v>0</v>
      </c>
      <c r="Q1288" s="12">
        <f t="shared" si="2955"/>
        <v>0</v>
      </c>
      <c r="R1288" s="12">
        <f t="shared" si="2870"/>
        <v>0</v>
      </c>
      <c r="S1288" s="12">
        <f t="shared" si="2871"/>
        <v>55069.4</v>
      </c>
      <c r="T1288" s="12">
        <f t="shared" si="2872"/>
        <v>60354.3</v>
      </c>
      <c r="U1288" s="12">
        <f t="shared" ref="U1288:V1290" si="2956">U1289</f>
        <v>0</v>
      </c>
      <c r="V1288" s="12">
        <f t="shared" si="2956"/>
        <v>0</v>
      </c>
      <c r="W1288" s="12">
        <f t="shared" si="2851"/>
        <v>0</v>
      </c>
      <c r="X1288" s="12">
        <f t="shared" si="2852"/>
        <v>55069.4</v>
      </c>
      <c r="Y1288" s="12">
        <f t="shared" si="2853"/>
        <v>60354.3</v>
      </c>
      <c r="Z1288" s="12">
        <f t="shared" ref="Z1288:AB1290" si="2957">Z1289</f>
        <v>0</v>
      </c>
      <c r="AA1288" s="12">
        <f t="shared" si="2957"/>
        <v>0</v>
      </c>
      <c r="AB1288" s="12">
        <f t="shared" si="2957"/>
        <v>0</v>
      </c>
      <c r="AC1288" s="12">
        <f t="shared" si="2933"/>
        <v>0</v>
      </c>
      <c r="AD1288" s="12">
        <f t="shared" si="2934"/>
        <v>55069.4</v>
      </c>
      <c r="AE1288" s="12">
        <f t="shared" si="2935"/>
        <v>60354.3</v>
      </c>
      <c r="AF1288" s="12">
        <f t="shared" ref="AF1288:AG1290" si="2958">AF1289</f>
        <v>0</v>
      </c>
      <c r="AG1288" s="12">
        <f t="shared" si="2958"/>
        <v>0</v>
      </c>
      <c r="AH1288" s="12">
        <f t="shared" si="2927"/>
        <v>0</v>
      </c>
      <c r="AI1288" s="12">
        <f t="shared" si="2928"/>
        <v>55069.4</v>
      </c>
      <c r="AJ1288" s="12">
        <f t="shared" si="2929"/>
        <v>60354.3</v>
      </c>
      <c r="AK1288" s="12">
        <f t="shared" ref="AK1288:AQ1290" si="2959">AK1289</f>
        <v>0</v>
      </c>
      <c r="AL1288" s="12">
        <f t="shared" si="2959"/>
        <v>0</v>
      </c>
      <c r="AM1288" s="12">
        <f t="shared" si="2959"/>
        <v>0</v>
      </c>
      <c r="AN1288" s="12">
        <f t="shared" si="2836"/>
        <v>0</v>
      </c>
      <c r="AO1288" s="12">
        <f t="shared" si="2837"/>
        <v>55069.4</v>
      </c>
      <c r="AP1288" s="12">
        <f t="shared" si="2838"/>
        <v>60354.3</v>
      </c>
      <c r="AQ1288" s="12">
        <f t="shared" si="2959"/>
        <v>0</v>
      </c>
      <c r="AR1288" s="52">
        <v>0</v>
      </c>
    </row>
    <row r="1289" spans="1:44" ht="47.25" hidden="1" customHeight="1" x14ac:dyDescent="0.25">
      <c r="A1289" s="9" t="s">
        <v>1035</v>
      </c>
      <c r="B1289" s="11">
        <v>400</v>
      </c>
      <c r="C1289" s="9"/>
      <c r="D1289" s="9"/>
      <c r="E1289" s="13" t="s">
        <v>433</v>
      </c>
      <c r="F1289" s="12">
        <f>F1290</f>
        <v>0</v>
      </c>
      <c r="G1289" s="12">
        <f t="shared" si="2953"/>
        <v>55069.4</v>
      </c>
      <c r="H1289" s="12">
        <f t="shared" si="2954"/>
        <v>60354.3</v>
      </c>
      <c r="I1289" s="12">
        <f t="shared" si="2954"/>
        <v>0</v>
      </c>
      <c r="J1289" s="12">
        <f t="shared" si="2954"/>
        <v>0</v>
      </c>
      <c r="K1289" s="12">
        <f t="shared" si="2954"/>
        <v>0</v>
      </c>
      <c r="L1289" s="12">
        <f t="shared" si="2949"/>
        <v>0</v>
      </c>
      <c r="M1289" s="12">
        <f t="shared" si="2950"/>
        <v>55069.4</v>
      </c>
      <c r="N1289" s="12">
        <f t="shared" si="2951"/>
        <v>60354.3</v>
      </c>
      <c r="O1289" s="12">
        <f t="shared" si="2955"/>
        <v>0</v>
      </c>
      <c r="P1289" s="12">
        <f t="shared" si="2955"/>
        <v>0</v>
      </c>
      <c r="Q1289" s="12">
        <f t="shared" si="2955"/>
        <v>0</v>
      </c>
      <c r="R1289" s="12">
        <f t="shared" si="2870"/>
        <v>0</v>
      </c>
      <c r="S1289" s="12">
        <f t="shared" si="2871"/>
        <v>55069.4</v>
      </c>
      <c r="T1289" s="12">
        <f t="shared" si="2872"/>
        <v>60354.3</v>
      </c>
      <c r="U1289" s="12">
        <f t="shared" si="2956"/>
        <v>0</v>
      </c>
      <c r="V1289" s="12">
        <f t="shared" si="2956"/>
        <v>0</v>
      </c>
      <c r="W1289" s="12">
        <f t="shared" si="2851"/>
        <v>0</v>
      </c>
      <c r="X1289" s="12">
        <f t="shared" si="2852"/>
        <v>55069.4</v>
      </c>
      <c r="Y1289" s="12">
        <f t="shared" si="2853"/>
        <v>60354.3</v>
      </c>
      <c r="Z1289" s="12">
        <f t="shared" si="2957"/>
        <v>0</v>
      </c>
      <c r="AA1289" s="12">
        <f t="shared" si="2957"/>
        <v>0</v>
      </c>
      <c r="AB1289" s="12">
        <f t="shared" si="2957"/>
        <v>0</v>
      </c>
      <c r="AC1289" s="12">
        <f t="shared" si="2933"/>
        <v>0</v>
      </c>
      <c r="AD1289" s="12">
        <f t="shared" si="2934"/>
        <v>55069.4</v>
      </c>
      <c r="AE1289" s="12">
        <f t="shared" si="2935"/>
        <v>60354.3</v>
      </c>
      <c r="AF1289" s="12">
        <f t="shared" si="2958"/>
        <v>0</v>
      </c>
      <c r="AG1289" s="12">
        <f t="shared" si="2958"/>
        <v>0</v>
      </c>
      <c r="AH1289" s="12">
        <f t="shared" si="2927"/>
        <v>0</v>
      </c>
      <c r="AI1289" s="12">
        <f t="shared" si="2928"/>
        <v>55069.4</v>
      </c>
      <c r="AJ1289" s="12">
        <f t="shared" si="2929"/>
        <v>60354.3</v>
      </c>
      <c r="AK1289" s="12">
        <f t="shared" si="2959"/>
        <v>0</v>
      </c>
      <c r="AL1289" s="12">
        <f t="shared" si="2959"/>
        <v>0</v>
      </c>
      <c r="AM1289" s="12">
        <f t="shared" si="2959"/>
        <v>0</v>
      </c>
      <c r="AN1289" s="12">
        <f t="shared" si="2836"/>
        <v>0</v>
      </c>
      <c r="AO1289" s="12">
        <f t="shared" si="2837"/>
        <v>55069.4</v>
      </c>
      <c r="AP1289" s="12">
        <f t="shared" si="2838"/>
        <v>60354.3</v>
      </c>
      <c r="AQ1289" s="12">
        <f t="shared" si="2959"/>
        <v>0</v>
      </c>
      <c r="AR1289" s="52">
        <v>0</v>
      </c>
    </row>
    <row r="1290" spans="1:44" ht="15.75" hidden="1" customHeight="1" x14ac:dyDescent="0.25">
      <c r="A1290" s="9" t="s">
        <v>1035</v>
      </c>
      <c r="B1290" s="11">
        <v>410</v>
      </c>
      <c r="C1290" s="9"/>
      <c r="D1290" s="9"/>
      <c r="E1290" s="13" t="s">
        <v>434</v>
      </c>
      <c r="F1290" s="12">
        <f>F1291</f>
        <v>0</v>
      </c>
      <c r="G1290" s="12">
        <f t="shared" si="2953"/>
        <v>55069.4</v>
      </c>
      <c r="H1290" s="12">
        <f t="shared" si="2954"/>
        <v>60354.3</v>
      </c>
      <c r="I1290" s="12">
        <f t="shared" si="2954"/>
        <v>0</v>
      </c>
      <c r="J1290" s="12">
        <f t="shared" si="2954"/>
        <v>0</v>
      </c>
      <c r="K1290" s="12">
        <f t="shared" si="2954"/>
        <v>0</v>
      </c>
      <c r="L1290" s="12">
        <f t="shared" si="2949"/>
        <v>0</v>
      </c>
      <c r="M1290" s="12">
        <f t="shared" si="2950"/>
        <v>55069.4</v>
      </c>
      <c r="N1290" s="12">
        <f t="shared" si="2951"/>
        <v>60354.3</v>
      </c>
      <c r="O1290" s="12">
        <f t="shared" si="2955"/>
        <v>0</v>
      </c>
      <c r="P1290" s="12">
        <f t="shared" si="2955"/>
        <v>0</v>
      </c>
      <c r="Q1290" s="12">
        <f t="shared" si="2955"/>
        <v>0</v>
      </c>
      <c r="R1290" s="12">
        <f t="shared" si="2870"/>
        <v>0</v>
      </c>
      <c r="S1290" s="12">
        <f t="shared" si="2871"/>
        <v>55069.4</v>
      </c>
      <c r="T1290" s="12">
        <f t="shared" si="2872"/>
        <v>60354.3</v>
      </c>
      <c r="U1290" s="12">
        <f t="shared" si="2956"/>
        <v>0</v>
      </c>
      <c r="V1290" s="12">
        <f t="shared" si="2956"/>
        <v>0</v>
      </c>
      <c r="W1290" s="12">
        <f t="shared" si="2851"/>
        <v>0</v>
      </c>
      <c r="X1290" s="12">
        <f t="shared" si="2852"/>
        <v>55069.4</v>
      </c>
      <c r="Y1290" s="12">
        <f t="shared" si="2853"/>
        <v>60354.3</v>
      </c>
      <c r="Z1290" s="12">
        <f t="shared" si="2957"/>
        <v>0</v>
      </c>
      <c r="AA1290" s="12">
        <f t="shared" si="2957"/>
        <v>0</v>
      </c>
      <c r="AB1290" s="12">
        <f t="shared" si="2957"/>
        <v>0</v>
      </c>
      <c r="AC1290" s="12">
        <f t="shared" si="2933"/>
        <v>0</v>
      </c>
      <c r="AD1290" s="12">
        <f t="shared" si="2934"/>
        <v>55069.4</v>
      </c>
      <c r="AE1290" s="12">
        <f t="shared" si="2935"/>
        <v>60354.3</v>
      </c>
      <c r="AF1290" s="12">
        <f t="shared" si="2958"/>
        <v>0</v>
      </c>
      <c r="AG1290" s="12">
        <f t="shared" si="2958"/>
        <v>0</v>
      </c>
      <c r="AH1290" s="12">
        <f t="shared" si="2927"/>
        <v>0</v>
      </c>
      <c r="AI1290" s="12">
        <f t="shared" si="2928"/>
        <v>55069.4</v>
      </c>
      <c r="AJ1290" s="12">
        <f t="shared" si="2929"/>
        <v>60354.3</v>
      </c>
      <c r="AK1290" s="12">
        <f t="shared" si="2959"/>
        <v>0</v>
      </c>
      <c r="AL1290" s="12">
        <f t="shared" si="2959"/>
        <v>0</v>
      </c>
      <c r="AM1290" s="12">
        <f t="shared" si="2959"/>
        <v>0</v>
      </c>
      <c r="AN1290" s="12">
        <f t="shared" si="2836"/>
        <v>0</v>
      </c>
      <c r="AO1290" s="12">
        <f t="shared" si="2837"/>
        <v>55069.4</v>
      </c>
      <c r="AP1290" s="12">
        <f t="shared" si="2838"/>
        <v>60354.3</v>
      </c>
      <c r="AQ1290" s="12">
        <f t="shared" si="2959"/>
        <v>0</v>
      </c>
      <c r="AR1290" s="52">
        <v>0</v>
      </c>
    </row>
    <row r="1291" spans="1:44" ht="15.75" hidden="1" customHeight="1" x14ac:dyDescent="0.25">
      <c r="A1291" s="9" t="s">
        <v>1035</v>
      </c>
      <c r="B1291" s="11">
        <v>410</v>
      </c>
      <c r="C1291" s="9" t="s">
        <v>197</v>
      </c>
      <c r="D1291" s="9" t="s">
        <v>186</v>
      </c>
      <c r="E1291" s="13" t="s">
        <v>417</v>
      </c>
      <c r="F1291" s="12"/>
      <c r="G1291" s="12">
        <v>55069.4</v>
      </c>
      <c r="H1291" s="12">
        <v>60354.3</v>
      </c>
      <c r="I1291" s="12"/>
      <c r="J1291" s="12"/>
      <c r="K1291" s="12"/>
      <c r="L1291" s="12">
        <f t="shared" si="2949"/>
        <v>0</v>
      </c>
      <c r="M1291" s="12">
        <f t="shared" si="2950"/>
        <v>55069.4</v>
      </c>
      <c r="N1291" s="12">
        <f t="shared" si="2951"/>
        <v>60354.3</v>
      </c>
      <c r="O1291" s="12"/>
      <c r="P1291" s="12"/>
      <c r="Q1291" s="12"/>
      <c r="R1291" s="12">
        <f t="shared" si="2870"/>
        <v>0</v>
      </c>
      <c r="S1291" s="12">
        <f t="shared" si="2871"/>
        <v>55069.4</v>
      </c>
      <c r="T1291" s="12">
        <f t="shared" si="2872"/>
        <v>60354.3</v>
      </c>
      <c r="U1291" s="12"/>
      <c r="V1291" s="12"/>
      <c r="W1291" s="12">
        <f t="shared" si="2851"/>
        <v>0</v>
      </c>
      <c r="X1291" s="12">
        <f t="shared" si="2852"/>
        <v>55069.4</v>
      </c>
      <c r="Y1291" s="12">
        <f t="shared" si="2853"/>
        <v>60354.3</v>
      </c>
      <c r="Z1291" s="12"/>
      <c r="AA1291" s="12"/>
      <c r="AB1291" s="12"/>
      <c r="AC1291" s="12">
        <f t="shared" si="2933"/>
        <v>0</v>
      </c>
      <c r="AD1291" s="12">
        <f t="shared" si="2934"/>
        <v>55069.4</v>
      </c>
      <c r="AE1291" s="12">
        <f t="shared" si="2935"/>
        <v>60354.3</v>
      </c>
      <c r="AF1291" s="12"/>
      <c r="AG1291" s="12"/>
      <c r="AH1291" s="12">
        <f t="shared" si="2927"/>
        <v>0</v>
      </c>
      <c r="AI1291" s="12">
        <f t="shared" si="2928"/>
        <v>55069.4</v>
      </c>
      <c r="AJ1291" s="12">
        <f t="shared" si="2929"/>
        <v>60354.3</v>
      </c>
      <c r="AK1291" s="12"/>
      <c r="AL1291" s="12"/>
      <c r="AM1291" s="12"/>
      <c r="AN1291" s="12">
        <f t="shared" si="2836"/>
        <v>0</v>
      </c>
      <c r="AO1291" s="12">
        <f t="shared" si="2837"/>
        <v>55069.4</v>
      </c>
      <c r="AP1291" s="12">
        <f t="shared" si="2838"/>
        <v>60354.3</v>
      </c>
      <c r="AQ1291" s="12"/>
      <c r="AR1291" s="52">
        <v>0</v>
      </c>
    </row>
    <row r="1292" spans="1:44" ht="47.25" customHeight="1" x14ac:dyDescent="0.25">
      <c r="A1292" s="9" t="s">
        <v>893</v>
      </c>
      <c r="B1292" s="11"/>
      <c r="C1292" s="9"/>
      <c r="D1292" s="9"/>
      <c r="E1292" s="13" t="s">
        <v>824</v>
      </c>
      <c r="F1292" s="12">
        <f>F1293+F1301+F1305+F1309</f>
        <v>72110.899999999994</v>
      </c>
      <c r="G1292" s="12">
        <f t="shared" ref="G1292:H1292" si="2960">G1293+G1301+G1305+G1309</f>
        <v>171213.69999999998</v>
      </c>
      <c r="H1292" s="12">
        <f t="shared" si="2960"/>
        <v>149578</v>
      </c>
      <c r="I1292" s="12">
        <f t="shared" ref="I1292:K1292" si="2961">I1293+I1301+I1305+I1309</f>
        <v>0</v>
      </c>
      <c r="J1292" s="12">
        <f t="shared" si="2961"/>
        <v>0</v>
      </c>
      <c r="K1292" s="12">
        <f t="shared" si="2961"/>
        <v>0</v>
      </c>
      <c r="L1292" s="12">
        <f t="shared" si="2949"/>
        <v>72110.899999999994</v>
      </c>
      <c r="M1292" s="12">
        <f t="shared" si="2950"/>
        <v>171213.69999999998</v>
      </c>
      <c r="N1292" s="12">
        <f t="shared" si="2951"/>
        <v>149578</v>
      </c>
      <c r="O1292" s="12">
        <f>O1293+O1301+O1305+O1309+O1297</f>
        <v>0</v>
      </c>
      <c r="P1292" s="12">
        <f t="shared" ref="P1292:AQ1292" si="2962">P1293+P1301+P1305+P1309+P1297</f>
        <v>0</v>
      </c>
      <c r="Q1292" s="12">
        <f t="shared" si="2962"/>
        <v>0</v>
      </c>
      <c r="R1292" s="12">
        <f t="shared" si="2870"/>
        <v>72110.899999999994</v>
      </c>
      <c r="S1292" s="12">
        <f t="shared" si="2871"/>
        <v>171213.69999999998</v>
      </c>
      <c r="T1292" s="12">
        <f t="shared" si="2872"/>
        <v>149578</v>
      </c>
      <c r="U1292" s="12">
        <f t="shared" ref="U1292:V1292" si="2963">U1293+U1301+U1305+U1309+U1297</f>
        <v>0</v>
      </c>
      <c r="V1292" s="12">
        <f t="shared" si="2963"/>
        <v>0</v>
      </c>
      <c r="W1292" s="12">
        <f t="shared" si="2851"/>
        <v>72110.899999999994</v>
      </c>
      <c r="X1292" s="12">
        <f t="shared" si="2852"/>
        <v>171213.69999999998</v>
      </c>
      <c r="Y1292" s="12">
        <f t="shared" si="2853"/>
        <v>149578</v>
      </c>
      <c r="Z1292" s="12">
        <f t="shared" ref="Z1292:AB1292" si="2964">Z1293+Z1301+Z1305+Z1309+Z1297</f>
        <v>0</v>
      </c>
      <c r="AA1292" s="12">
        <f t="shared" si="2964"/>
        <v>0</v>
      </c>
      <c r="AB1292" s="12">
        <f t="shared" si="2964"/>
        <v>0</v>
      </c>
      <c r="AC1292" s="12">
        <f t="shared" si="2933"/>
        <v>72110.899999999994</v>
      </c>
      <c r="AD1292" s="12">
        <f t="shared" si="2934"/>
        <v>171213.69999999998</v>
      </c>
      <c r="AE1292" s="12">
        <f t="shared" si="2935"/>
        <v>149578</v>
      </c>
      <c r="AF1292" s="12">
        <f t="shared" ref="AF1292:AG1292" si="2965">AF1293+AF1301+AF1305+AF1309+AF1297</f>
        <v>0</v>
      </c>
      <c r="AG1292" s="12">
        <f t="shared" si="2965"/>
        <v>0</v>
      </c>
      <c r="AH1292" s="12">
        <f t="shared" si="2927"/>
        <v>72110.899999999994</v>
      </c>
      <c r="AI1292" s="12">
        <f t="shared" si="2928"/>
        <v>171213.69999999998</v>
      </c>
      <c r="AJ1292" s="12">
        <f t="shared" si="2929"/>
        <v>149578</v>
      </c>
      <c r="AK1292" s="12">
        <f t="shared" ref="AK1292:AM1292" si="2966">AK1293+AK1301+AK1305+AK1309+AK1297</f>
        <v>0</v>
      </c>
      <c r="AL1292" s="12">
        <f t="shared" si="2966"/>
        <v>0</v>
      </c>
      <c r="AM1292" s="12">
        <f t="shared" si="2966"/>
        <v>0</v>
      </c>
      <c r="AN1292" s="12">
        <f t="shared" si="2836"/>
        <v>72110.899999999994</v>
      </c>
      <c r="AO1292" s="12">
        <f t="shared" si="2837"/>
        <v>171213.69999999998</v>
      </c>
      <c r="AP1292" s="12">
        <f t="shared" si="2838"/>
        <v>149578</v>
      </c>
      <c r="AQ1292" s="12">
        <f t="shared" si="2962"/>
        <v>0</v>
      </c>
      <c r="AR1292" s="1"/>
    </row>
    <row r="1293" spans="1:44" ht="63" hidden="1" customHeight="1" x14ac:dyDescent="0.25">
      <c r="A1293" s="9" t="s">
        <v>1036</v>
      </c>
      <c r="B1293" s="11"/>
      <c r="C1293" s="9"/>
      <c r="D1293" s="9"/>
      <c r="E1293" s="30" t="s">
        <v>540</v>
      </c>
      <c r="F1293" s="12">
        <f>F1294</f>
        <v>0</v>
      </c>
      <c r="G1293" s="12">
        <f t="shared" ref="G1293:AQ1295" si="2967">G1294</f>
        <v>12547.8</v>
      </c>
      <c r="H1293" s="12">
        <f t="shared" si="2967"/>
        <v>2626.3</v>
      </c>
      <c r="I1293" s="12">
        <f t="shared" si="2967"/>
        <v>0</v>
      </c>
      <c r="J1293" s="12">
        <f t="shared" si="2967"/>
        <v>0</v>
      </c>
      <c r="K1293" s="12">
        <f t="shared" si="2967"/>
        <v>0</v>
      </c>
      <c r="L1293" s="12">
        <f t="shared" si="2949"/>
        <v>0</v>
      </c>
      <c r="M1293" s="12">
        <f t="shared" si="2950"/>
        <v>12547.8</v>
      </c>
      <c r="N1293" s="12">
        <f t="shared" si="2951"/>
        <v>2626.3</v>
      </c>
      <c r="O1293" s="12">
        <f t="shared" si="2967"/>
        <v>0</v>
      </c>
      <c r="P1293" s="12">
        <f t="shared" si="2967"/>
        <v>-12547.8</v>
      </c>
      <c r="Q1293" s="12">
        <f t="shared" si="2967"/>
        <v>-2626.3</v>
      </c>
      <c r="R1293" s="12">
        <f t="shared" si="2870"/>
        <v>0</v>
      </c>
      <c r="S1293" s="12">
        <f t="shared" si="2871"/>
        <v>0</v>
      </c>
      <c r="T1293" s="12">
        <f t="shared" si="2872"/>
        <v>0</v>
      </c>
      <c r="U1293" s="12">
        <f t="shared" si="2967"/>
        <v>0</v>
      </c>
      <c r="V1293" s="12">
        <f t="shared" si="2967"/>
        <v>0</v>
      </c>
      <c r="W1293" s="12">
        <f t="shared" si="2851"/>
        <v>0</v>
      </c>
      <c r="X1293" s="12">
        <f t="shared" si="2852"/>
        <v>0</v>
      </c>
      <c r="Y1293" s="12">
        <f t="shared" si="2853"/>
        <v>0</v>
      </c>
      <c r="Z1293" s="12">
        <f t="shared" si="2967"/>
        <v>0</v>
      </c>
      <c r="AA1293" s="12">
        <f t="shared" si="2967"/>
        <v>0</v>
      </c>
      <c r="AB1293" s="12">
        <f t="shared" si="2967"/>
        <v>0</v>
      </c>
      <c r="AC1293" s="12">
        <f t="shared" si="2933"/>
        <v>0</v>
      </c>
      <c r="AD1293" s="12">
        <f t="shared" si="2934"/>
        <v>0</v>
      </c>
      <c r="AE1293" s="12">
        <f t="shared" si="2935"/>
        <v>0</v>
      </c>
      <c r="AF1293" s="12">
        <f t="shared" si="2967"/>
        <v>0</v>
      </c>
      <c r="AG1293" s="12">
        <f t="shared" si="2967"/>
        <v>0</v>
      </c>
      <c r="AH1293" s="12">
        <f t="shared" si="2927"/>
        <v>0</v>
      </c>
      <c r="AI1293" s="12">
        <f t="shared" si="2928"/>
        <v>0</v>
      </c>
      <c r="AJ1293" s="12">
        <f t="shared" si="2929"/>
        <v>0</v>
      </c>
      <c r="AK1293" s="12">
        <f t="shared" si="2967"/>
        <v>0</v>
      </c>
      <c r="AL1293" s="12">
        <f t="shared" si="2967"/>
        <v>0</v>
      </c>
      <c r="AM1293" s="12">
        <f t="shared" si="2967"/>
        <v>0</v>
      </c>
      <c r="AN1293" s="12">
        <f t="shared" si="2836"/>
        <v>0</v>
      </c>
      <c r="AO1293" s="12">
        <f t="shared" si="2837"/>
        <v>0</v>
      </c>
      <c r="AP1293" s="12">
        <f t="shared" si="2838"/>
        <v>0</v>
      </c>
      <c r="AQ1293" s="12">
        <f t="shared" si="2967"/>
        <v>0</v>
      </c>
      <c r="AR1293" s="52">
        <v>0</v>
      </c>
    </row>
    <row r="1294" spans="1:44" ht="31.5" hidden="1" customHeight="1" x14ac:dyDescent="0.25">
      <c r="A1294" s="9" t="s">
        <v>1036</v>
      </c>
      <c r="B1294" s="11">
        <v>300</v>
      </c>
      <c r="C1294" s="9"/>
      <c r="D1294" s="9"/>
      <c r="E1294" s="13" t="s">
        <v>428</v>
      </c>
      <c r="F1294" s="12">
        <f>F1295</f>
        <v>0</v>
      </c>
      <c r="G1294" s="12">
        <f t="shared" si="2967"/>
        <v>12547.8</v>
      </c>
      <c r="H1294" s="12">
        <f t="shared" si="2967"/>
        <v>2626.3</v>
      </c>
      <c r="I1294" s="12">
        <f t="shared" si="2967"/>
        <v>0</v>
      </c>
      <c r="J1294" s="12">
        <f t="shared" si="2967"/>
        <v>0</v>
      </c>
      <c r="K1294" s="12">
        <f t="shared" si="2967"/>
        <v>0</v>
      </c>
      <c r="L1294" s="12">
        <f t="shared" si="2949"/>
        <v>0</v>
      </c>
      <c r="M1294" s="12">
        <f t="shared" si="2950"/>
        <v>12547.8</v>
      </c>
      <c r="N1294" s="12">
        <f t="shared" si="2951"/>
        <v>2626.3</v>
      </c>
      <c r="O1294" s="12">
        <f t="shared" si="2967"/>
        <v>0</v>
      </c>
      <c r="P1294" s="12">
        <f t="shared" si="2967"/>
        <v>-12547.8</v>
      </c>
      <c r="Q1294" s="12">
        <f t="shared" si="2967"/>
        <v>-2626.3</v>
      </c>
      <c r="R1294" s="12">
        <f t="shared" si="2870"/>
        <v>0</v>
      </c>
      <c r="S1294" s="12">
        <f t="shared" si="2871"/>
        <v>0</v>
      </c>
      <c r="T1294" s="12">
        <f t="shared" si="2872"/>
        <v>0</v>
      </c>
      <c r="U1294" s="12">
        <f t="shared" si="2967"/>
        <v>0</v>
      </c>
      <c r="V1294" s="12">
        <f t="shared" si="2967"/>
        <v>0</v>
      </c>
      <c r="W1294" s="12">
        <f t="shared" si="2851"/>
        <v>0</v>
      </c>
      <c r="X1294" s="12">
        <f t="shared" si="2852"/>
        <v>0</v>
      </c>
      <c r="Y1294" s="12">
        <f t="shared" si="2853"/>
        <v>0</v>
      </c>
      <c r="Z1294" s="12">
        <f t="shared" si="2967"/>
        <v>0</v>
      </c>
      <c r="AA1294" s="12">
        <f t="shared" si="2967"/>
        <v>0</v>
      </c>
      <c r="AB1294" s="12">
        <f t="shared" si="2967"/>
        <v>0</v>
      </c>
      <c r="AC1294" s="12">
        <f t="shared" si="2933"/>
        <v>0</v>
      </c>
      <c r="AD1294" s="12">
        <f t="shared" si="2934"/>
        <v>0</v>
      </c>
      <c r="AE1294" s="12">
        <f t="shared" si="2935"/>
        <v>0</v>
      </c>
      <c r="AF1294" s="12">
        <f t="shared" si="2967"/>
        <v>0</v>
      </c>
      <c r="AG1294" s="12">
        <f t="shared" si="2967"/>
        <v>0</v>
      </c>
      <c r="AH1294" s="12">
        <f t="shared" si="2927"/>
        <v>0</v>
      </c>
      <c r="AI1294" s="12">
        <f t="shared" si="2928"/>
        <v>0</v>
      </c>
      <c r="AJ1294" s="12">
        <f t="shared" si="2929"/>
        <v>0</v>
      </c>
      <c r="AK1294" s="12">
        <f t="shared" si="2967"/>
        <v>0</v>
      </c>
      <c r="AL1294" s="12">
        <f t="shared" si="2967"/>
        <v>0</v>
      </c>
      <c r="AM1294" s="12">
        <f t="shared" si="2967"/>
        <v>0</v>
      </c>
      <c r="AN1294" s="12">
        <f t="shared" si="2836"/>
        <v>0</v>
      </c>
      <c r="AO1294" s="12">
        <f t="shared" si="2837"/>
        <v>0</v>
      </c>
      <c r="AP1294" s="12">
        <f t="shared" si="2838"/>
        <v>0</v>
      </c>
      <c r="AQ1294" s="12">
        <f t="shared" si="2967"/>
        <v>0</v>
      </c>
      <c r="AR1294" s="52">
        <v>0</v>
      </c>
    </row>
    <row r="1295" spans="1:44" ht="31.5" hidden="1" customHeight="1" x14ac:dyDescent="0.25">
      <c r="A1295" s="9" t="s">
        <v>1036</v>
      </c>
      <c r="B1295" s="11">
        <v>320</v>
      </c>
      <c r="C1295" s="9"/>
      <c r="D1295" s="9"/>
      <c r="E1295" s="13" t="s">
        <v>429</v>
      </c>
      <c r="F1295" s="12">
        <f>F1296</f>
        <v>0</v>
      </c>
      <c r="G1295" s="12">
        <f t="shared" si="2967"/>
        <v>12547.8</v>
      </c>
      <c r="H1295" s="12">
        <f t="shared" si="2967"/>
        <v>2626.3</v>
      </c>
      <c r="I1295" s="12">
        <f t="shared" si="2967"/>
        <v>0</v>
      </c>
      <c r="J1295" s="12">
        <f t="shared" si="2967"/>
        <v>0</v>
      </c>
      <c r="K1295" s="12">
        <f t="shared" si="2967"/>
        <v>0</v>
      </c>
      <c r="L1295" s="12">
        <f t="shared" si="2949"/>
        <v>0</v>
      </c>
      <c r="M1295" s="12">
        <f t="shared" si="2950"/>
        <v>12547.8</v>
      </c>
      <c r="N1295" s="12">
        <f t="shared" si="2951"/>
        <v>2626.3</v>
      </c>
      <c r="O1295" s="12">
        <f t="shared" si="2967"/>
        <v>0</v>
      </c>
      <c r="P1295" s="12">
        <f t="shared" si="2967"/>
        <v>-12547.8</v>
      </c>
      <c r="Q1295" s="12">
        <f t="shared" si="2967"/>
        <v>-2626.3</v>
      </c>
      <c r="R1295" s="12">
        <f t="shared" si="2870"/>
        <v>0</v>
      </c>
      <c r="S1295" s="12">
        <f t="shared" si="2871"/>
        <v>0</v>
      </c>
      <c r="T1295" s="12">
        <f t="shared" si="2872"/>
        <v>0</v>
      </c>
      <c r="U1295" s="12">
        <f t="shared" si="2967"/>
        <v>0</v>
      </c>
      <c r="V1295" s="12">
        <f t="shared" si="2967"/>
        <v>0</v>
      </c>
      <c r="W1295" s="12">
        <f t="shared" si="2851"/>
        <v>0</v>
      </c>
      <c r="X1295" s="12">
        <f t="shared" si="2852"/>
        <v>0</v>
      </c>
      <c r="Y1295" s="12">
        <f t="shared" si="2853"/>
        <v>0</v>
      </c>
      <c r="Z1295" s="12">
        <f t="shared" si="2967"/>
        <v>0</v>
      </c>
      <c r="AA1295" s="12">
        <f t="shared" si="2967"/>
        <v>0</v>
      </c>
      <c r="AB1295" s="12">
        <f t="shared" si="2967"/>
        <v>0</v>
      </c>
      <c r="AC1295" s="12">
        <f t="shared" si="2933"/>
        <v>0</v>
      </c>
      <c r="AD1295" s="12">
        <f t="shared" si="2934"/>
        <v>0</v>
      </c>
      <c r="AE1295" s="12">
        <f t="shared" si="2935"/>
        <v>0</v>
      </c>
      <c r="AF1295" s="12">
        <f t="shared" si="2967"/>
        <v>0</v>
      </c>
      <c r="AG1295" s="12">
        <f t="shared" si="2967"/>
        <v>0</v>
      </c>
      <c r="AH1295" s="12">
        <f t="shared" si="2927"/>
        <v>0</v>
      </c>
      <c r="AI1295" s="12">
        <f t="shared" si="2928"/>
        <v>0</v>
      </c>
      <c r="AJ1295" s="12">
        <f t="shared" si="2929"/>
        <v>0</v>
      </c>
      <c r="AK1295" s="12">
        <f t="shared" si="2967"/>
        <v>0</v>
      </c>
      <c r="AL1295" s="12">
        <f t="shared" si="2967"/>
        <v>0</v>
      </c>
      <c r="AM1295" s="12">
        <f t="shared" si="2967"/>
        <v>0</v>
      </c>
      <c r="AN1295" s="12">
        <f t="shared" si="2836"/>
        <v>0</v>
      </c>
      <c r="AO1295" s="12">
        <f t="shared" si="2837"/>
        <v>0</v>
      </c>
      <c r="AP1295" s="12">
        <f t="shared" si="2838"/>
        <v>0</v>
      </c>
      <c r="AQ1295" s="12">
        <f t="shared" si="2967"/>
        <v>0</v>
      </c>
      <c r="AR1295" s="52">
        <v>0</v>
      </c>
    </row>
    <row r="1296" spans="1:44" ht="15.75" hidden="1" customHeight="1" x14ac:dyDescent="0.25">
      <c r="A1296" s="9" t="s">
        <v>1036</v>
      </c>
      <c r="B1296" s="11">
        <v>320</v>
      </c>
      <c r="C1296" s="9" t="s">
        <v>197</v>
      </c>
      <c r="D1296" s="9" t="s">
        <v>185</v>
      </c>
      <c r="E1296" s="13" t="s">
        <v>416</v>
      </c>
      <c r="F1296" s="12"/>
      <c r="G1296" s="12">
        <v>12547.8</v>
      </c>
      <c r="H1296" s="12">
        <v>2626.3</v>
      </c>
      <c r="I1296" s="12"/>
      <c r="J1296" s="12"/>
      <c r="K1296" s="12"/>
      <c r="L1296" s="12">
        <f t="shared" si="2949"/>
        <v>0</v>
      </c>
      <c r="M1296" s="12">
        <f t="shared" si="2950"/>
        <v>12547.8</v>
      </c>
      <c r="N1296" s="12">
        <f t="shared" si="2951"/>
        <v>2626.3</v>
      </c>
      <c r="O1296" s="12"/>
      <c r="P1296" s="12">
        <v>-12547.8</v>
      </c>
      <c r="Q1296" s="12">
        <v>-2626.3</v>
      </c>
      <c r="R1296" s="12">
        <f t="shared" si="2870"/>
        <v>0</v>
      </c>
      <c r="S1296" s="12">
        <f t="shared" si="2871"/>
        <v>0</v>
      </c>
      <c r="T1296" s="12">
        <f t="shared" si="2872"/>
        <v>0</v>
      </c>
      <c r="U1296" s="12"/>
      <c r="V1296" s="12"/>
      <c r="W1296" s="12">
        <f t="shared" si="2851"/>
        <v>0</v>
      </c>
      <c r="X1296" s="12">
        <f t="shared" si="2852"/>
        <v>0</v>
      </c>
      <c r="Y1296" s="12">
        <f t="shared" si="2853"/>
        <v>0</v>
      </c>
      <c r="Z1296" s="12"/>
      <c r="AA1296" s="12"/>
      <c r="AB1296" s="12"/>
      <c r="AC1296" s="12">
        <f t="shared" si="2933"/>
        <v>0</v>
      </c>
      <c r="AD1296" s="12">
        <f t="shared" si="2934"/>
        <v>0</v>
      </c>
      <c r="AE1296" s="12">
        <f t="shared" si="2935"/>
        <v>0</v>
      </c>
      <c r="AF1296" s="12"/>
      <c r="AG1296" s="12"/>
      <c r="AH1296" s="12">
        <f t="shared" si="2927"/>
        <v>0</v>
      </c>
      <c r="AI1296" s="12">
        <f t="shared" si="2928"/>
        <v>0</v>
      </c>
      <c r="AJ1296" s="12">
        <f t="shared" si="2929"/>
        <v>0</v>
      </c>
      <c r="AK1296" s="12"/>
      <c r="AL1296" s="12"/>
      <c r="AM1296" s="12"/>
      <c r="AN1296" s="12">
        <f t="shared" ref="AN1296:AN1359" si="2968">AH1296+AK1296</f>
        <v>0</v>
      </c>
      <c r="AO1296" s="12">
        <f t="shared" ref="AO1296:AO1359" si="2969">AI1296+AL1296</f>
        <v>0</v>
      </c>
      <c r="AP1296" s="12">
        <f t="shared" ref="AP1296:AP1359" si="2970">AJ1296+AM1296</f>
        <v>0</v>
      </c>
      <c r="AQ1296" s="12"/>
      <c r="AR1296" s="52">
        <v>0</v>
      </c>
    </row>
    <row r="1297" spans="1:44" ht="63" hidden="1" x14ac:dyDescent="0.25">
      <c r="A1297" s="9" t="s">
        <v>1279</v>
      </c>
      <c r="B1297" s="11"/>
      <c r="C1297" s="9"/>
      <c r="D1297" s="9"/>
      <c r="E1297" s="30" t="s">
        <v>540</v>
      </c>
      <c r="F1297" s="12"/>
      <c r="G1297" s="12"/>
      <c r="H1297" s="12"/>
      <c r="I1297" s="12"/>
      <c r="J1297" s="12"/>
      <c r="K1297" s="12"/>
      <c r="L1297" s="12">
        <f>L1298</f>
        <v>0</v>
      </c>
      <c r="M1297" s="12">
        <f t="shared" ref="M1297:AQ1299" si="2971">M1298</f>
        <v>0</v>
      </c>
      <c r="N1297" s="12">
        <f t="shared" si="2971"/>
        <v>0</v>
      </c>
      <c r="O1297" s="12">
        <f t="shared" si="2971"/>
        <v>0</v>
      </c>
      <c r="P1297" s="12">
        <f t="shared" si="2971"/>
        <v>12547.8</v>
      </c>
      <c r="Q1297" s="12">
        <f t="shared" si="2971"/>
        <v>2626.3</v>
      </c>
      <c r="R1297" s="12">
        <f t="shared" si="2870"/>
        <v>0</v>
      </c>
      <c r="S1297" s="12">
        <f t="shared" si="2871"/>
        <v>12547.8</v>
      </c>
      <c r="T1297" s="12">
        <f t="shared" si="2872"/>
        <v>2626.3</v>
      </c>
      <c r="U1297" s="12">
        <f t="shared" si="2971"/>
        <v>0</v>
      </c>
      <c r="V1297" s="12">
        <f t="shared" si="2971"/>
        <v>0</v>
      </c>
      <c r="W1297" s="12">
        <f t="shared" si="2851"/>
        <v>0</v>
      </c>
      <c r="X1297" s="12">
        <f t="shared" si="2852"/>
        <v>12547.8</v>
      </c>
      <c r="Y1297" s="12">
        <f t="shared" si="2853"/>
        <v>2626.3</v>
      </c>
      <c r="Z1297" s="12">
        <f t="shared" si="2971"/>
        <v>0</v>
      </c>
      <c r="AA1297" s="12">
        <f t="shared" si="2971"/>
        <v>0</v>
      </c>
      <c r="AB1297" s="12">
        <f t="shared" si="2971"/>
        <v>0</v>
      </c>
      <c r="AC1297" s="12">
        <f t="shared" si="2933"/>
        <v>0</v>
      </c>
      <c r="AD1297" s="12">
        <f t="shared" si="2934"/>
        <v>12547.8</v>
      </c>
      <c r="AE1297" s="12">
        <f t="shared" si="2935"/>
        <v>2626.3</v>
      </c>
      <c r="AF1297" s="12">
        <f t="shared" si="2971"/>
        <v>0</v>
      </c>
      <c r="AG1297" s="12">
        <f t="shared" si="2971"/>
        <v>0</v>
      </c>
      <c r="AH1297" s="12">
        <f t="shared" si="2927"/>
        <v>0</v>
      </c>
      <c r="AI1297" s="12">
        <f t="shared" si="2928"/>
        <v>12547.8</v>
      </c>
      <c r="AJ1297" s="12">
        <f t="shared" si="2929"/>
        <v>2626.3</v>
      </c>
      <c r="AK1297" s="12">
        <f t="shared" si="2971"/>
        <v>0</v>
      </c>
      <c r="AL1297" s="12">
        <f t="shared" si="2971"/>
        <v>0</v>
      </c>
      <c r="AM1297" s="12">
        <f t="shared" si="2971"/>
        <v>0</v>
      </c>
      <c r="AN1297" s="12">
        <f t="shared" si="2968"/>
        <v>0</v>
      </c>
      <c r="AO1297" s="12">
        <f t="shared" si="2969"/>
        <v>12547.8</v>
      </c>
      <c r="AP1297" s="12">
        <f t="shared" si="2970"/>
        <v>2626.3</v>
      </c>
      <c r="AQ1297" s="12">
        <f t="shared" si="2971"/>
        <v>0</v>
      </c>
      <c r="AR1297" s="52">
        <v>0</v>
      </c>
    </row>
    <row r="1298" spans="1:44" ht="31.5" hidden="1" x14ac:dyDescent="0.25">
      <c r="A1298" s="9" t="s">
        <v>1279</v>
      </c>
      <c r="B1298" s="11">
        <v>300</v>
      </c>
      <c r="C1298" s="9"/>
      <c r="D1298" s="9"/>
      <c r="E1298" s="13" t="s">
        <v>428</v>
      </c>
      <c r="F1298" s="12"/>
      <c r="G1298" s="12"/>
      <c r="H1298" s="12"/>
      <c r="I1298" s="12"/>
      <c r="J1298" s="12"/>
      <c r="K1298" s="12"/>
      <c r="L1298" s="12">
        <f>L1299</f>
        <v>0</v>
      </c>
      <c r="M1298" s="12">
        <f t="shared" si="2971"/>
        <v>0</v>
      </c>
      <c r="N1298" s="12">
        <f t="shared" si="2971"/>
        <v>0</v>
      </c>
      <c r="O1298" s="12">
        <f t="shared" si="2971"/>
        <v>0</v>
      </c>
      <c r="P1298" s="12">
        <f t="shared" si="2971"/>
        <v>12547.8</v>
      </c>
      <c r="Q1298" s="12">
        <f t="shared" si="2971"/>
        <v>2626.3</v>
      </c>
      <c r="R1298" s="12">
        <f t="shared" si="2870"/>
        <v>0</v>
      </c>
      <c r="S1298" s="12">
        <f t="shared" si="2871"/>
        <v>12547.8</v>
      </c>
      <c r="T1298" s="12">
        <f t="shared" si="2872"/>
        <v>2626.3</v>
      </c>
      <c r="U1298" s="12">
        <f t="shared" si="2971"/>
        <v>0</v>
      </c>
      <c r="V1298" s="12">
        <f t="shared" si="2971"/>
        <v>0</v>
      </c>
      <c r="W1298" s="12">
        <f t="shared" si="2851"/>
        <v>0</v>
      </c>
      <c r="X1298" s="12">
        <f t="shared" si="2852"/>
        <v>12547.8</v>
      </c>
      <c r="Y1298" s="12">
        <f t="shared" si="2853"/>
        <v>2626.3</v>
      </c>
      <c r="Z1298" s="12">
        <f t="shared" si="2971"/>
        <v>0</v>
      </c>
      <c r="AA1298" s="12">
        <f t="shared" si="2971"/>
        <v>0</v>
      </c>
      <c r="AB1298" s="12">
        <f t="shared" si="2971"/>
        <v>0</v>
      </c>
      <c r="AC1298" s="12">
        <f t="shared" si="2933"/>
        <v>0</v>
      </c>
      <c r="AD1298" s="12">
        <f t="shared" si="2934"/>
        <v>12547.8</v>
      </c>
      <c r="AE1298" s="12">
        <f t="shared" si="2935"/>
        <v>2626.3</v>
      </c>
      <c r="AF1298" s="12">
        <f t="shared" si="2971"/>
        <v>0</v>
      </c>
      <c r="AG1298" s="12">
        <f t="shared" si="2971"/>
        <v>0</v>
      </c>
      <c r="AH1298" s="12">
        <f t="shared" si="2927"/>
        <v>0</v>
      </c>
      <c r="AI1298" s="12">
        <f t="shared" si="2928"/>
        <v>12547.8</v>
      </c>
      <c r="AJ1298" s="12">
        <f t="shared" si="2929"/>
        <v>2626.3</v>
      </c>
      <c r="AK1298" s="12">
        <f t="shared" si="2971"/>
        <v>0</v>
      </c>
      <c r="AL1298" s="12">
        <f t="shared" si="2971"/>
        <v>0</v>
      </c>
      <c r="AM1298" s="12">
        <f t="shared" si="2971"/>
        <v>0</v>
      </c>
      <c r="AN1298" s="12">
        <f t="shared" si="2968"/>
        <v>0</v>
      </c>
      <c r="AO1298" s="12">
        <f t="shared" si="2969"/>
        <v>12547.8</v>
      </c>
      <c r="AP1298" s="12">
        <f t="shared" si="2970"/>
        <v>2626.3</v>
      </c>
      <c r="AQ1298" s="12">
        <f t="shared" si="2971"/>
        <v>0</v>
      </c>
      <c r="AR1298" s="52">
        <v>0</v>
      </c>
    </row>
    <row r="1299" spans="1:44" ht="31.5" hidden="1" x14ac:dyDescent="0.25">
      <c r="A1299" s="9" t="s">
        <v>1279</v>
      </c>
      <c r="B1299" s="11">
        <v>320</v>
      </c>
      <c r="C1299" s="9"/>
      <c r="D1299" s="9"/>
      <c r="E1299" s="13" t="s">
        <v>429</v>
      </c>
      <c r="F1299" s="12"/>
      <c r="G1299" s="12"/>
      <c r="H1299" s="12"/>
      <c r="I1299" s="12"/>
      <c r="J1299" s="12"/>
      <c r="K1299" s="12"/>
      <c r="L1299" s="12">
        <f>L1300</f>
        <v>0</v>
      </c>
      <c r="M1299" s="12">
        <f t="shared" si="2971"/>
        <v>0</v>
      </c>
      <c r="N1299" s="12">
        <f t="shared" si="2971"/>
        <v>0</v>
      </c>
      <c r="O1299" s="12">
        <f t="shared" si="2971"/>
        <v>0</v>
      </c>
      <c r="P1299" s="12">
        <f t="shared" si="2971"/>
        <v>12547.8</v>
      </c>
      <c r="Q1299" s="12">
        <f t="shared" si="2971"/>
        <v>2626.3</v>
      </c>
      <c r="R1299" s="12">
        <f t="shared" si="2870"/>
        <v>0</v>
      </c>
      <c r="S1299" s="12">
        <f t="shared" si="2871"/>
        <v>12547.8</v>
      </c>
      <c r="T1299" s="12">
        <f t="shared" si="2872"/>
        <v>2626.3</v>
      </c>
      <c r="U1299" s="12">
        <f t="shared" si="2971"/>
        <v>0</v>
      </c>
      <c r="V1299" s="12">
        <f t="shared" si="2971"/>
        <v>0</v>
      </c>
      <c r="W1299" s="12">
        <f t="shared" si="2851"/>
        <v>0</v>
      </c>
      <c r="X1299" s="12">
        <f t="shared" si="2852"/>
        <v>12547.8</v>
      </c>
      <c r="Y1299" s="12">
        <f t="shared" si="2853"/>
        <v>2626.3</v>
      </c>
      <c r="Z1299" s="12">
        <f t="shared" si="2971"/>
        <v>0</v>
      </c>
      <c r="AA1299" s="12">
        <f t="shared" si="2971"/>
        <v>0</v>
      </c>
      <c r="AB1299" s="12">
        <f t="shared" si="2971"/>
        <v>0</v>
      </c>
      <c r="AC1299" s="12">
        <f t="shared" si="2933"/>
        <v>0</v>
      </c>
      <c r="AD1299" s="12">
        <f t="shared" si="2934"/>
        <v>12547.8</v>
      </c>
      <c r="AE1299" s="12">
        <f t="shared" si="2935"/>
        <v>2626.3</v>
      </c>
      <c r="AF1299" s="12">
        <f t="shared" si="2971"/>
        <v>0</v>
      </c>
      <c r="AG1299" s="12">
        <f t="shared" si="2971"/>
        <v>0</v>
      </c>
      <c r="AH1299" s="12">
        <f t="shared" si="2927"/>
        <v>0</v>
      </c>
      <c r="AI1299" s="12">
        <f t="shared" si="2928"/>
        <v>12547.8</v>
      </c>
      <c r="AJ1299" s="12">
        <f t="shared" si="2929"/>
        <v>2626.3</v>
      </c>
      <c r="AK1299" s="12">
        <f t="shared" si="2971"/>
        <v>0</v>
      </c>
      <c r="AL1299" s="12">
        <f t="shared" si="2971"/>
        <v>0</v>
      </c>
      <c r="AM1299" s="12">
        <f t="shared" si="2971"/>
        <v>0</v>
      </c>
      <c r="AN1299" s="12">
        <f t="shared" si="2968"/>
        <v>0</v>
      </c>
      <c r="AO1299" s="12">
        <f t="shared" si="2969"/>
        <v>12547.8</v>
      </c>
      <c r="AP1299" s="12">
        <f t="shared" si="2970"/>
        <v>2626.3</v>
      </c>
      <c r="AQ1299" s="12">
        <f t="shared" si="2971"/>
        <v>0</v>
      </c>
      <c r="AR1299" s="52">
        <v>0</v>
      </c>
    </row>
    <row r="1300" spans="1:44" ht="15.75" hidden="1" customHeight="1" x14ac:dyDescent="0.25">
      <c r="A1300" s="9" t="s">
        <v>1279</v>
      </c>
      <c r="B1300" s="11">
        <v>320</v>
      </c>
      <c r="C1300" s="9" t="s">
        <v>197</v>
      </c>
      <c r="D1300" s="9" t="s">
        <v>185</v>
      </c>
      <c r="E1300" s="13" t="s">
        <v>416</v>
      </c>
      <c r="F1300" s="12"/>
      <c r="G1300" s="12"/>
      <c r="H1300" s="12"/>
      <c r="I1300" s="12"/>
      <c r="J1300" s="12"/>
      <c r="K1300" s="12"/>
      <c r="L1300" s="12">
        <v>0</v>
      </c>
      <c r="M1300" s="12">
        <v>0</v>
      </c>
      <c r="N1300" s="12">
        <v>0</v>
      </c>
      <c r="O1300" s="12"/>
      <c r="P1300" s="12">
        <v>12547.8</v>
      </c>
      <c r="Q1300" s="12">
        <v>2626.3</v>
      </c>
      <c r="R1300" s="12">
        <f t="shared" si="2870"/>
        <v>0</v>
      </c>
      <c r="S1300" s="12">
        <f t="shared" si="2871"/>
        <v>12547.8</v>
      </c>
      <c r="T1300" s="12">
        <f t="shared" si="2872"/>
        <v>2626.3</v>
      </c>
      <c r="U1300" s="12"/>
      <c r="V1300" s="12"/>
      <c r="W1300" s="12">
        <f t="shared" si="2851"/>
        <v>0</v>
      </c>
      <c r="X1300" s="12">
        <f t="shared" si="2852"/>
        <v>12547.8</v>
      </c>
      <c r="Y1300" s="12">
        <f t="shared" si="2853"/>
        <v>2626.3</v>
      </c>
      <c r="Z1300" s="12"/>
      <c r="AA1300" s="12"/>
      <c r="AB1300" s="12"/>
      <c r="AC1300" s="12">
        <f t="shared" si="2933"/>
        <v>0</v>
      </c>
      <c r="AD1300" s="12">
        <f t="shared" si="2934"/>
        <v>12547.8</v>
      </c>
      <c r="AE1300" s="12">
        <f t="shared" si="2935"/>
        <v>2626.3</v>
      </c>
      <c r="AF1300" s="12"/>
      <c r="AG1300" s="12"/>
      <c r="AH1300" s="12">
        <f t="shared" si="2927"/>
        <v>0</v>
      </c>
      <c r="AI1300" s="12">
        <f t="shared" si="2928"/>
        <v>12547.8</v>
      </c>
      <c r="AJ1300" s="12">
        <f t="shared" si="2929"/>
        <v>2626.3</v>
      </c>
      <c r="AK1300" s="12"/>
      <c r="AL1300" s="12"/>
      <c r="AM1300" s="12"/>
      <c r="AN1300" s="12">
        <f t="shared" si="2968"/>
        <v>0</v>
      </c>
      <c r="AO1300" s="12">
        <f t="shared" si="2969"/>
        <v>12547.8</v>
      </c>
      <c r="AP1300" s="12">
        <f t="shared" si="2970"/>
        <v>2626.3</v>
      </c>
      <c r="AQ1300" s="12"/>
      <c r="AR1300" s="52">
        <v>0</v>
      </c>
    </row>
    <row r="1301" spans="1:44" ht="126" customHeight="1" x14ac:dyDescent="0.25">
      <c r="A1301" s="9" t="s">
        <v>1037</v>
      </c>
      <c r="B1301" s="11"/>
      <c r="C1301" s="9"/>
      <c r="D1301" s="9"/>
      <c r="E1301" s="17" t="s">
        <v>1121</v>
      </c>
      <c r="F1301" s="12">
        <f t="shared" ref="F1301:K1303" si="2972">F1302</f>
        <v>47507.7</v>
      </c>
      <c r="G1301" s="12">
        <f t="shared" si="2972"/>
        <v>136665.9</v>
      </c>
      <c r="H1301" s="12">
        <f t="shared" si="2972"/>
        <v>124951.7</v>
      </c>
      <c r="I1301" s="12">
        <f t="shared" si="2972"/>
        <v>-44904.5</v>
      </c>
      <c r="J1301" s="12">
        <f t="shared" si="2972"/>
        <v>-136665.9</v>
      </c>
      <c r="K1301" s="12">
        <f t="shared" si="2972"/>
        <v>-124951.7</v>
      </c>
      <c r="L1301" s="12">
        <f t="shared" si="2949"/>
        <v>2603.1999999999971</v>
      </c>
      <c r="M1301" s="12">
        <f t="shared" si="2950"/>
        <v>0</v>
      </c>
      <c r="N1301" s="12">
        <f t="shared" si="2951"/>
        <v>0</v>
      </c>
      <c r="O1301" s="12">
        <f t="shared" ref="O1301:Q1303" si="2973">O1302</f>
        <v>0</v>
      </c>
      <c r="P1301" s="12">
        <f t="shared" si="2973"/>
        <v>0</v>
      </c>
      <c r="Q1301" s="12">
        <f t="shared" si="2973"/>
        <v>0</v>
      </c>
      <c r="R1301" s="12">
        <f t="shared" si="2870"/>
        <v>2603.1999999999971</v>
      </c>
      <c r="S1301" s="12">
        <f t="shared" si="2871"/>
        <v>0</v>
      </c>
      <c r="T1301" s="12">
        <f t="shared" si="2872"/>
        <v>0</v>
      </c>
      <c r="U1301" s="12">
        <f t="shared" ref="U1301:V1303" si="2974">U1302</f>
        <v>0</v>
      </c>
      <c r="V1301" s="12">
        <f t="shared" si="2974"/>
        <v>0</v>
      </c>
      <c r="W1301" s="12">
        <f t="shared" si="2851"/>
        <v>2603.1999999999971</v>
      </c>
      <c r="X1301" s="12">
        <f t="shared" si="2852"/>
        <v>0</v>
      </c>
      <c r="Y1301" s="12">
        <f t="shared" si="2853"/>
        <v>0</v>
      </c>
      <c r="Z1301" s="12">
        <f t="shared" ref="Z1301:AB1303" si="2975">Z1302</f>
        <v>0</v>
      </c>
      <c r="AA1301" s="12">
        <f t="shared" si="2975"/>
        <v>0</v>
      </c>
      <c r="AB1301" s="12">
        <f t="shared" si="2975"/>
        <v>0</v>
      </c>
      <c r="AC1301" s="12">
        <f t="shared" si="2933"/>
        <v>2603.1999999999971</v>
      </c>
      <c r="AD1301" s="12">
        <f t="shared" si="2934"/>
        <v>0</v>
      </c>
      <c r="AE1301" s="12">
        <f t="shared" si="2935"/>
        <v>0</v>
      </c>
      <c r="AF1301" s="12">
        <f t="shared" ref="AF1301:AG1303" si="2976">AF1302</f>
        <v>0</v>
      </c>
      <c r="AG1301" s="12">
        <f t="shared" si="2976"/>
        <v>0</v>
      </c>
      <c r="AH1301" s="12">
        <f t="shared" si="2927"/>
        <v>2603.1999999999971</v>
      </c>
      <c r="AI1301" s="12">
        <f t="shared" si="2928"/>
        <v>0</v>
      </c>
      <c r="AJ1301" s="12">
        <f t="shared" si="2929"/>
        <v>0</v>
      </c>
      <c r="AK1301" s="12">
        <f t="shared" ref="AK1301:AQ1303" si="2977">AK1302</f>
        <v>0</v>
      </c>
      <c r="AL1301" s="12">
        <f t="shared" si="2977"/>
        <v>0</v>
      </c>
      <c r="AM1301" s="12">
        <f t="shared" si="2977"/>
        <v>0</v>
      </c>
      <c r="AN1301" s="12">
        <f t="shared" si="2968"/>
        <v>2603.1999999999971</v>
      </c>
      <c r="AO1301" s="12">
        <f t="shared" si="2969"/>
        <v>0</v>
      </c>
      <c r="AP1301" s="12">
        <f t="shared" si="2970"/>
        <v>0</v>
      </c>
      <c r="AQ1301" s="12">
        <f t="shared" si="2977"/>
        <v>0</v>
      </c>
      <c r="AR1301" s="1"/>
    </row>
    <row r="1302" spans="1:44" ht="31.5" customHeight="1" x14ac:dyDescent="0.25">
      <c r="A1302" s="9" t="s">
        <v>1037</v>
      </c>
      <c r="B1302" s="11">
        <v>300</v>
      </c>
      <c r="C1302" s="9"/>
      <c r="D1302" s="9"/>
      <c r="E1302" s="13" t="s">
        <v>428</v>
      </c>
      <c r="F1302" s="12">
        <f t="shared" si="2972"/>
        <v>47507.7</v>
      </c>
      <c r="G1302" s="12">
        <f t="shared" si="2972"/>
        <v>136665.9</v>
      </c>
      <c r="H1302" s="12">
        <f t="shared" si="2972"/>
        <v>124951.7</v>
      </c>
      <c r="I1302" s="12">
        <f t="shared" si="2972"/>
        <v>-44904.5</v>
      </c>
      <c r="J1302" s="12">
        <f t="shared" si="2972"/>
        <v>-136665.9</v>
      </c>
      <c r="K1302" s="12">
        <f t="shared" si="2972"/>
        <v>-124951.7</v>
      </c>
      <c r="L1302" s="12">
        <f t="shared" si="2949"/>
        <v>2603.1999999999971</v>
      </c>
      <c r="M1302" s="12">
        <f t="shared" si="2950"/>
        <v>0</v>
      </c>
      <c r="N1302" s="12">
        <f t="shared" si="2951"/>
        <v>0</v>
      </c>
      <c r="O1302" s="12">
        <f t="shared" si="2973"/>
        <v>0</v>
      </c>
      <c r="P1302" s="12">
        <f t="shared" si="2973"/>
        <v>0</v>
      </c>
      <c r="Q1302" s="12">
        <f t="shared" si="2973"/>
        <v>0</v>
      </c>
      <c r="R1302" s="12">
        <f t="shared" si="2870"/>
        <v>2603.1999999999971</v>
      </c>
      <c r="S1302" s="12">
        <f t="shared" si="2871"/>
        <v>0</v>
      </c>
      <c r="T1302" s="12">
        <f t="shared" si="2872"/>
        <v>0</v>
      </c>
      <c r="U1302" s="12">
        <f t="shared" si="2974"/>
        <v>0</v>
      </c>
      <c r="V1302" s="12">
        <f t="shared" si="2974"/>
        <v>0</v>
      </c>
      <c r="W1302" s="12">
        <f t="shared" si="2851"/>
        <v>2603.1999999999971</v>
      </c>
      <c r="X1302" s="12">
        <f t="shared" si="2852"/>
        <v>0</v>
      </c>
      <c r="Y1302" s="12">
        <f t="shared" si="2853"/>
        <v>0</v>
      </c>
      <c r="Z1302" s="12">
        <f t="shared" si="2975"/>
        <v>0</v>
      </c>
      <c r="AA1302" s="12">
        <f t="shared" si="2975"/>
        <v>0</v>
      </c>
      <c r="AB1302" s="12">
        <f t="shared" si="2975"/>
        <v>0</v>
      </c>
      <c r="AC1302" s="12">
        <f t="shared" si="2933"/>
        <v>2603.1999999999971</v>
      </c>
      <c r="AD1302" s="12">
        <f t="shared" si="2934"/>
        <v>0</v>
      </c>
      <c r="AE1302" s="12">
        <f t="shared" si="2935"/>
        <v>0</v>
      </c>
      <c r="AF1302" s="12">
        <f t="shared" si="2976"/>
        <v>0</v>
      </c>
      <c r="AG1302" s="12">
        <f t="shared" si="2976"/>
        <v>0</v>
      </c>
      <c r="AH1302" s="12">
        <f t="shared" si="2927"/>
        <v>2603.1999999999971</v>
      </c>
      <c r="AI1302" s="12">
        <f t="shared" si="2928"/>
        <v>0</v>
      </c>
      <c r="AJ1302" s="12">
        <f t="shared" si="2929"/>
        <v>0</v>
      </c>
      <c r="AK1302" s="12">
        <f t="shared" si="2977"/>
        <v>0</v>
      </c>
      <c r="AL1302" s="12">
        <f t="shared" si="2977"/>
        <v>0</v>
      </c>
      <c r="AM1302" s="12">
        <f t="shared" si="2977"/>
        <v>0</v>
      </c>
      <c r="AN1302" s="12">
        <f t="shared" si="2968"/>
        <v>2603.1999999999971</v>
      </c>
      <c r="AO1302" s="12">
        <f t="shared" si="2969"/>
        <v>0</v>
      </c>
      <c r="AP1302" s="12">
        <f t="shared" si="2970"/>
        <v>0</v>
      </c>
      <c r="AQ1302" s="12">
        <f t="shared" si="2977"/>
        <v>0</v>
      </c>
      <c r="AR1302" s="1"/>
    </row>
    <row r="1303" spans="1:44" ht="31.5" customHeight="1" x14ac:dyDescent="0.25">
      <c r="A1303" s="9" t="s">
        <v>1037</v>
      </c>
      <c r="B1303" s="11">
        <v>320</v>
      </c>
      <c r="C1303" s="9"/>
      <c r="D1303" s="9"/>
      <c r="E1303" s="13" t="s">
        <v>429</v>
      </c>
      <c r="F1303" s="12">
        <f t="shared" si="2972"/>
        <v>47507.7</v>
      </c>
      <c r="G1303" s="12">
        <f t="shared" si="2972"/>
        <v>136665.9</v>
      </c>
      <c r="H1303" s="12">
        <f t="shared" si="2972"/>
        <v>124951.7</v>
      </c>
      <c r="I1303" s="12">
        <f t="shared" si="2972"/>
        <v>-44904.5</v>
      </c>
      <c r="J1303" s="12">
        <f t="shared" si="2972"/>
        <v>-136665.9</v>
      </c>
      <c r="K1303" s="12">
        <f t="shared" si="2972"/>
        <v>-124951.7</v>
      </c>
      <c r="L1303" s="12">
        <f t="shared" si="2949"/>
        <v>2603.1999999999971</v>
      </c>
      <c r="M1303" s="12">
        <f t="shared" si="2950"/>
        <v>0</v>
      </c>
      <c r="N1303" s="12">
        <f t="shared" si="2951"/>
        <v>0</v>
      </c>
      <c r="O1303" s="12">
        <f t="shared" si="2973"/>
        <v>0</v>
      </c>
      <c r="P1303" s="12">
        <f t="shared" si="2973"/>
        <v>0</v>
      </c>
      <c r="Q1303" s="12">
        <f t="shared" si="2973"/>
        <v>0</v>
      </c>
      <c r="R1303" s="12">
        <f t="shared" si="2870"/>
        <v>2603.1999999999971</v>
      </c>
      <c r="S1303" s="12">
        <f t="shared" si="2871"/>
        <v>0</v>
      </c>
      <c r="T1303" s="12">
        <f t="shared" si="2872"/>
        <v>0</v>
      </c>
      <c r="U1303" s="12">
        <f t="shared" si="2974"/>
        <v>0</v>
      </c>
      <c r="V1303" s="12">
        <f t="shared" si="2974"/>
        <v>0</v>
      </c>
      <c r="W1303" s="12">
        <f t="shared" si="2851"/>
        <v>2603.1999999999971</v>
      </c>
      <c r="X1303" s="12">
        <f t="shared" si="2852"/>
        <v>0</v>
      </c>
      <c r="Y1303" s="12">
        <f t="shared" si="2853"/>
        <v>0</v>
      </c>
      <c r="Z1303" s="12">
        <f t="shared" si="2975"/>
        <v>0</v>
      </c>
      <c r="AA1303" s="12">
        <f t="shared" si="2975"/>
        <v>0</v>
      </c>
      <c r="AB1303" s="12">
        <f t="shared" si="2975"/>
        <v>0</v>
      </c>
      <c r="AC1303" s="12">
        <f t="shared" si="2933"/>
        <v>2603.1999999999971</v>
      </c>
      <c r="AD1303" s="12">
        <f t="shared" si="2934"/>
        <v>0</v>
      </c>
      <c r="AE1303" s="12">
        <f t="shared" si="2935"/>
        <v>0</v>
      </c>
      <c r="AF1303" s="12">
        <f t="shared" si="2976"/>
        <v>0</v>
      </c>
      <c r="AG1303" s="12">
        <f t="shared" si="2976"/>
        <v>0</v>
      </c>
      <c r="AH1303" s="12">
        <f t="shared" si="2927"/>
        <v>2603.1999999999971</v>
      </c>
      <c r="AI1303" s="12">
        <f t="shared" si="2928"/>
        <v>0</v>
      </c>
      <c r="AJ1303" s="12">
        <f t="shared" si="2929"/>
        <v>0</v>
      </c>
      <c r="AK1303" s="12">
        <f t="shared" si="2977"/>
        <v>0</v>
      </c>
      <c r="AL1303" s="12">
        <f t="shared" si="2977"/>
        <v>0</v>
      </c>
      <c r="AM1303" s="12">
        <f t="shared" si="2977"/>
        <v>0</v>
      </c>
      <c r="AN1303" s="12">
        <f t="shared" si="2968"/>
        <v>2603.1999999999971</v>
      </c>
      <c r="AO1303" s="12">
        <f t="shared" si="2969"/>
        <v>0</v>
      </c>
      <c r="AP1303" s="12">
        <f t="shared" si="2970"/>
        <v>0</v>
      </c>
      <c r="AQ1303" s="12">
        <f t="shared" si="2977"/>
        <v>0</v>
      </c>
      <c r="AR1303" s="1"/>
    </row>
    <row r="1304" spans="1:44" ht="15.75" customHeight="1" x14ac:dyDescent="0.25">
      <c r="A1304" s="9" t="s">
        <v>1037</v>
      </c>
      <c r="B1304" s="11">
        <v>320</v>
      </c>
      <c r="C1304" s="9" t="s">
        <v>197</v>
      </c>
      <c r="D1304" s="9" t="s">
        <v>185</v>
      </c>
      <c r="E1304" s="13" t="s">
        <v>416</v>
      </c>
      <c r="F1304" s="12">
        <v>47507.7</v>
      </c>
      <c r="G1304" s="12">
        <v>136665.9</v>
      </c>
      <c r="H1304" s="12">
        <v>124951.7</v>
      </c>
      <c r="I1304" s="12">
        <v>-44904.5</v>
      </c>
      <c r="J1304" s="12">
        <v>-136665.9</v>
      </c>
      <c r="K1304" s="12">
        <v>-124951.7</v>
      </c>
      <c r="L1304" s="12">
        <f t="shared" si="2949"/>
        <v>2603.1999999999971</v>
      </c>
      <c r="M1304" s="12">
        <f t="shared" si="2950"/>
        <v>0</v>
      </c>
      <c r="N1304" s="12">
        <f t="shared" si="2951"/>
        <v>0</v>
      </c>
      <c r="O1304" s="12"/>
      <c r="P1304" s="12"/>
      <c r="Q1304" s="12"/>
      <c r="R1304" s="12">
        <f t="shared" si="2870"/>
        <v>2603.1999999999971</v>
      </c>
      <c r="S1304" s="12">
        <f t="shared" si="2871"/>
        <v>0</v>
      </c>
      <c r="T1304" s="12">
        <f t="shared" si="2872"/>
        <v>0</v>
      </c>
      <c r="U1304" s="12"/>
      <c r="V1304" s="12"/>
      <c r="W1304" s="12">
        <f t="shared" si="2851"/>
        <v>2603.1999999999971</v>
      </c>
      <c r="X1304" s="12">
        <f t="shared" si="2852"/>
        <v>0</v>
      </c>
      <c r="Y1304" s="12">
        <f t="shared" si="2853"/>
        <v>0</v>
      </c>
      <c r="Z1304" s="12"/>
      <c r="AA1304" s="12"/>
      <c r="AB1304" s="12"/>
      <c r="AC1304" s="12">
        <f t="shared" si="2933"/>
        <v>2603.1999999999971</v>
      </c>
      <c r="AD1304" s="12">
        <f t="shared" si="2934"/>
        <v>0</v>
      </c>
      <c r="AE1304" s="12">
        <f t="shared" si="2935"/>
        <v>0</v>
      </c>
      <c r="AF1304" s="12"/>
      <c r="AG1304" s="12"/>
      <c r="AH1304" s="12">
        <f t="shared" si="2927"/>
        <v>2603.1999999999971</v>
      </c>
      <c r="AI1304" s="12">
        <f t="shared" si="2928"/>
        <v>0</v>
      </c>
      <c r="AJ1304" s="12">
        <f t="shared" si="2929"/>
        <v>0</v>
      </c>
      <c r="AK1304" s="12"/>
      <c r="AL1304" s="12"/>
      <c r="AM1304" s="12"/>
      <c r="AN1304" s="12">
        <f t="shared" si="2968"/>
        <v>2603.1999999999971</v>
      </c>
      <c r="AO1304" s="12">
        <f t="shared" si="2969"/>
        <v>0</v>
      </c>
      <c r="AP1304" s="12">
        <f t="shared" si="2970"/>
        <v>0</v>
      </c>
      <c r="AQ1304" s="12"/>
      <c r="AR1304" s="1"/>
    </row>
    <row r="1305" spans="1:44" ht="94.5" customHeight="1" x14ac:dyDescent="0.25">
      <c r="A1305" s="9" t="s">
        <v>1038</v>
      </c>
      <c r="B1305" s="11"/>
      <c r="C1305" s="9"/>
      <c r="D1305" s="9"/>
      <c r="E1305" s="17" t="s">
        <v>1122</v>
      </c>
      <c r="F1305" s="12">
        <f t="shared" ref="F1305:K1307" si="2978">F1306</f>
        <v>2603.1999999999998</v>
      </c>
      <c r="G1305" s="12">
        <f t="shared" si="2978"/>
        <v>0</v>
      </c>
      <c r="H1305" s="12">
        <f t="shared" si="2978"/>
        <v>0</v>
      </c>
      <c r="I1305" s="12">
        <f t="shared" si="2978"/>
        <v>44904.5</v>
      </c>
      <c r="J1305" s="12">
        <f t="shared" si="2978"/>
        <v>136665.9</v>
      </c>
      <c r="K1305" s="12">
        <f t="shared" si="2978"/>
        <v>124951.7</v>
      </c>
      <c r="L1305" s="12">
        <f t="shared" si="2949"/>
        <v>47507.7</v>
      </c>
      <c r="M1305" s="12">
        <f t="shared" si="2950"/>
        <v>136665.9</v>
      </c>
      <c r="N1305" s="12">
        <f t="shared" si="2951"/>
        <v>124951.7</v>
      </c>
      <c r="O1305" s="12">
        <f t="shared" ref="O1305:Q1307" si="2979">O1306</f>
        <v>0</v>
      </c>
      <c r="P1305" s="12">
        <f t="shared" si="2979"/>
        <v>0</v>
      </c>
      <c r="Q1305" s="12">
        <f t="shared" si="2979"/>
        <v>0</v>
      </c>
      <c r="R1305" s="12">
        <f t="shared" si="2870"/>
        <v>47507.7</v>
      </c>
      <c r="S1305" s="12">
        <f t="shared" si="2871"/>
        <v>136665.9</v>
      </c>
      <c r="T1305" s="12">
        <f t="shared" si="2872"/>
        <v>124951.7</v>
      </c>
      <c r="U1305" s="12">
        <f t="shared" ref="U1305:V1307" si="2980">U1306</f>
        <v>0</v>
      </c>
      <c r="V1305" s="12">
        <f t="shared" si="2980"/>
        <v>0</v>
      </c>
      <c r="W1305" s="12">
        <f t="shared" si="2851"/>
        <v>47507.7</v>
      </c>
      <c r="X1305" s="12">
        <f t="shared" si="2852"/>
        <v>136665.9</v>
      </c>
      <c r="Y1305" s="12">
        <f t="shared" si="2853"/>
        <v>124951.7</v>
      </c>
      <c r="Z1305" s="12">
        <f t="shared" ref="Z1305:AB1307" si="2981">Z1306</f>
        <v>0</v>
      </c>
      <c r="AA1305" s="12">
        <f t="shared" si="2981"/>
        <v>0</v>
      </c>
      <c r="AB1305" s="12">
        <f t="shared" si="2981"/>
        <v>0</v>
      </c>
      <c r="AC1305" s="12">
        <f t="shared" si="2933"/>
        <v>47507.7</v>
      </c>
      <c r="AD1305" s="12">
        <f t="shared" si="2934"/>
        <v>136665.9</v>
      </c>
      <c r="AE1305" s="12">
        <f t="shared" si="2935"/>
        <v>124951.7</v>
      </c>
      <c r="AF1305" s="12">
        <f t="shared" ref="AF1305:AG1307" si="2982">AF1306</f>
        <v>0</v>
      </c>
      <c r="AG1305" s="12">
        <f t="shared" si="2982"/>
        <v>0</v>
      </c>
      <c r="AH1305" s="12">
        <f t="shared" si="2927"/>
        <v>47507.7</v>
      </c>
      <c r="AI1305" s="12">
        <f t="shared" si="2928"/>
        <v>136665.9</v>
      </c>
      <c r="AJ1305" s="12">
        <f t="shared" si="2929"/>
        <v>124951.7</v>
      </c>
      <c r="AK1305" s="12">
        <f t="shared" ref="AK1305:AQ1307" si="2983">AK1306</f>
        <v>0</v>
      </c>
      <c r="AL1305" s="12">
        <f t="shared" si="2983"/>
        <v>0</v>
      </c>
      <c r="AM1305" s="12">
        <f t="shared" si="2983"/>
        <v>0</v>
      </c>
      <c r="AN1305" s="12">
        <f t="shared" si="2968"/>
        <v>47507.7</v>
      </c>
      <c r="AO1305" s="12">
        <f t="shared" si="2969"/>
        <v>136665.9</v>
      </c>
      <c r="AP1305" s="12">
        <f t="shared" si="2970"/>
        <v>124951.7</v>
      </c>
      <c r="AQ1305" s="12">
        <f t="shared" si="2983"/>
        <v>0</v>
      </c>
      <c r="AR1305" s="1"/>
    </row>
    <row r="1306" spans="1:44" ht="31.5" customHeight="1" x14ac:dyDescent="0.25">
      <c r="A1306" s="9" t="s">
        <v>1038</v>
      </c>
      <c r="B1306" s="11">
        <v>300</v>
      </c>
      <c r="C1306" s="9"/>
      <c r="D1306" s="9"/>
      <c r="E1306" s="13" t="s">
        <v>428</v>
      </c>
      <c r="F1306" s="12">
        <f t="shared" si="2978"/>
        <v>2603.1999999999998</v>
      </c>
      <c r="G1306" s="12">
        <f t="shared" si="2978"/>
        <v>0</v>
      </c>
      <c r="H1306" s="12">
        <f t="shared" si="2978"/>
        <v>0</v>
      </c>
      <c r="I1306" s="12">
        <f t="shared" si="2978"/>
        <v>44904.5</v>
      </c>
      <c r="J1306" s="12">
        <f t="shared" si="2978"/>
        <v>136665.9</v>
      </c>
      <c r="K1306" s="12">
        <f t="shared" si="2978"/>
        <v>124951.7</v>
      </c>
      <c r="L1306" s="12">
        <f t="shared" si="2949"/>
        <v>47507.7</v>
      </c>
      <c r="M1306" s="12">
        <f t="shared" si="2950"/>
        <v>136665.9</v>
      </c>
      <c r="N1306" s="12">
        <f t="shared" si="2951"/>
        <v>124951.7</v>
      </c>
      <c r="O1306" s="12">
        <f t="shared" si="2979"/>
        <v>0</v>
      </c>
      <c r="P1306" s="12">
        <f t="shared" si="2979"/>
        <v>0</v>
      </c>
      <c r="Q1306" s="12">
        <f t="shared" si="2979"/>
        <v>0</v>
      </c>
      <c r="R1306" s="12">
        <f t="shared" si="2870"/>
        <v>47507.7</v>
      </c>
      <c r="S1306" s="12">
        <f t="shared" si="2871"/>
        <v>136665.9</v>
      </c>
      <c r="T1306" s="12">
        <f t="shared" si="2872"/>
        <v>124951.7</v>
      </c>
      <c r="U1306" s="12">
        <f t="shared" si="2980"/>
        <v>0</v>
      </c>
      <c r="V1306" s="12">
        <f t="shared" si="2980"/>
        <v>0</v>
      </c>
      <c r="W1306" s="12">
        <f t="shared" si="2851"/>
        <v>47507.7</v>
      </c>
      <c r="X1306" s="12">
        <f t="shared" si="2852"/>
        <v>136665.9</v>
      </c>
      <c r="Y1306" s="12">
        <f t="shared" si="2853"/>
        <v>124951.7</v>
      </c>
      <c r="Z1306" s="12">
        <f t="shared" si="2981"/>
        <v>0</v>
      </c>
      <c r="AA1306" s="12">
        <f t="shared" si="2981"/>
        <v>0</v>
      </c>
      <c r="AB1306" s="12">
        <f t="shared" si="2981"/>
        <v>0</v>
      </c>
      <c r="AC1306" s="12">
        <f t="shared" si="2933"/>
        <v>47507.7</v>
      </c>
      <c r="AD1306" s="12">
        <f t="shared" si="2934"/>
        <v>136665.9</v>
      </c>
      <c r="AE1306" s="12">
        <f t="shared" si="2935"/>
        <v>124951.7</v>
      </c>
      <c r="AF1306" s="12">
        <f t="shared" si="2982"/>
        <v>0</v>
      </c>
      <c r="AG1306" s="12">
        <f t="shared" si="2982"/>
        <v>0</v>
      </c>
      <c r="AH1306" s="12">
        <f t="shared" si="2927"/>
        <v>47507.7</v>
      </c>
      <c r="AI1306" s="12">
        <f t="shared" si="2928"/>
        <v>136665.9</v>
      </c>
      <c r="AJ1306" s="12">
        <f t="shared" si="2929"/>
        <v>124951.7</v>
      </c>
      <c r="AK1306" s="12">
        <f t="shared" si="2983"/>
        <v>0</v>
      </c>
      <c r="AL1306" s="12">
        <f t="shared" si="2983"/>
        <v>0</v>
      </c>
      <c r="AM1306" s="12">
        <f t="shared" si="2983"/>
        <v>0</v>
      </c>
      <c r="AN1306" s="12">
        <f t="shared" si="2968"/>
        <v>47507.7</v>
      </c>
      <c r="AO1306" s="12">
        <f t="shared" si="2969"/>
        <v>136665.9</v>
      </c>
      <c r="AP1306" s="12">
        <f t="shared" si="2970"/>
        <v>124951.7</v>
      </c>
      <c r="AQ1306" s="12">
        <f t="shared" si="2983"/>
        <v>0</v>
      </c>
      <c r="AR1306" s="1"/>
    </row>
    <row r="1307" spans="1:44" ht="31.5" customHeight="1" x14ac:dyDescent="0.25">
      <c r="A1307" s="9" t="s">
        <v>1038</v>
      </c>
      <c r="B1307" s="11">
        <v>320</v>
      </c>
      <c r="C1307" s="9"/>
      <c r="D1307" s="9"/>
      <c r="E1307" s="13" t="s">
        <v>429</v>
      </c>
      <c r="F1307" s="12">
        <f t="shared" si="2978"/>
        <v>2603.1999999999998</v>
      </c>
      <c r="G1307" s="12">
        <f t="shared" si="2978"/>
        <v>0</v>
      </c>
      <c r="H1307" s="12">
        <f t="shared" si="2978"/>
        <v>0</v>
      </c>
      <c r="I1307" s="12">
        <f t="shared" si="2978"/>
        <v>44904.5</v>
      </c>
      <c r="J1307" s="12">
        <f t="shared" si="2978"/>
        <v>136665.9</v>
      </c>
      <c r="K1307" s="12">
        <f t="shared" si="2978"/>
        <v>124951.7</v>
      </c>
      <c r="L1307" s="12">
        <f t="shared" si="2949"/>
        <v>47507.7</v>
      </c>
      <c r="M1307" s="12">
        <f t="shared" si="2950"/>
        <v>136665.9</v>
      </c>
      <c r="N1307" s="12">
        <f t="shared" si="2951"/>
        <v>124951.7</v>
      </c>
      <c r="O1307" s="12">
        <f t="shared" si="2979"/>
        <v>0</v>
      </c>
      <c r="P1307" s="12">
        <f t="shared" si="2979"/>
        <v>0</v>
      </c>
      <c r="Q1307" s="12">
        <f t="shared" si="2979"/>
        <v>0</v>
      </c>
      <c r="R1307" s="12">
        <f t="shared" si="2870"/>
        <v>47507.7</v>
      </c>
      <c r="S1307" s="12">
        <f t="shared" si="2871"/>
        <v>136665.9</v>
      </c>
      <c r="T1307" s="12">
        <f t="shared" si="2872"/>
        <v>124951.7</v>
      </c>
      <c r="U1307" s="12">
        <f t="shared" si="2980"/>
        <v>0</v>
      </c>
      <c r="V1307" s="12">
        <f t="shared" si="2980"/>
        <v>0</v>
      </c>
      <c r="W1307" s="12">
        <f t="shared" si="2851"/>
        <v>47507.7</v>
      </c>
      <c r="X1307" s="12">
        <f t="shared" si="2852"/>
        <v>136665.9</v>
      </c>
      <c r="Y1307" s="12">
        <f t="shared" si="2853"/>
        <v>124951.7</v>
      </c>
      <c r="Z1307" s="12">
        <f t="shared" si="2981"/>
        <v>0</v>
      </c>
      <c r="AA1307" s="12">
        <f t="shared" si="2981"/>
        <v>0</v>
      </c>
      <c r="AB1307" s="12">
        <f t="shared" si="2981"/>
        <v>0</v>
      </c>
      <c r="AC1307" s="12">
        <f t="shared" si="2933"/>
        <v>47507.7</v>
      </c>
      <c r="AD1307" s="12">
        <f t="shared" si="2934"/>
        <v>136665.9</v>
      </c>
      <c r="AE1307" s="12">
        <f t="shared" si="2935"/>
        <v>124951.7</v>
      </c>
      <c r="AF1307" s="12">
        <f t="shared" si="2982"/>
        <v>0</v>
      </c>
      <c r="AG1307" s="12">
        <f t="shared" si="2982"/>
        <v>0</v>
      </c>
      <c r="AH1307" s="12">
        <f t="shared" si="2927"/>
        <v>47507.7</v>
      </c>
      <c r="AI1307" s="12">
        <f t="shared" si="2928"/>
        <v>136665.9</v>
      </c>
      <c r="AJ1307" s="12">
        <f t="shared" si="2929"/>
        <v>124951.7</v>
      </c>
      <c r="AK1307" s="12">
        <f t="shared" si="2983"/>
        <v>0</v>
      </c>
      <c r="AL1307" s="12">
        <f t="shared" si="2983"/>
        <v>0</v>
      </c>
      <c r="AM1307" s="12">
        <f t="shared" si="2983"/>
        <v>0</v>
      </c>
      <c r="AN1307" s="12">
        <f t="shared" si="2968"/>
        <v>47507.7</v>
      </c>
      <c r="AO1307" s="12">
        <f t="shared" si="2969"/>
        <v>136665.9</v>
      </c>
      <c r="AP1307" s="12">
        <f t="shared" si="2970"/>
        <v>124951.7</v>
      </c>
      <c r="AQ1307" s="12">
        <f t="shared" si="2983"/>
        <v>0</v>
      </c>
      <c r="AR1307" s="1"/>
    </row>
    <row r="1308" spans="1:44" ht="15.75" customHeight="1" x14ac:dyDescent="0.25">
      <c r="A1308" s="9" t="s">
        <v>1038</v>
      </c>
      <c r="B1308" s="11">
        <v>320</v>
      </c>
      <c r="C1308" s="9" t="s">
        <v>197</v>
      </c>
      <c r="D1308" s="9" t="s">
        <v>185</v>
      </c>
      <c r="E1308" s="13" t="s">
        <v>416</v>
      </c>
      <c r="F1308" s="12">
        <v>2603.1999999999998</v>
      </c>
      <c r="G1308" s="12"/>
      <c r="H1308" s="12"/>
      <c r="I1308" s="12">
        <v>44904.5</v>
      </c>
      <c r="J1308" s="12">
        <v>136665.9</v>
      </c>
      <c r="K1308" s="12">
        <v>124951.7</v>
      </c>
      <c r="L1308" s="12">
        <f t="shared" si="2949"/>
        <v>47507.7</v>
      </c>
      <c r="M1308" s="12">
        <f t="shared" si="2950"/>
        <v>136665.9</v>
      </c>
      <c r="N1308" s="12">
        <f t="shared" si="2951"/>
        <v>124951.7</v>
      </c>
      <c r="O1308" s="12"/>
      <c r="P1308" s="12"/>
      <c r="Q1308" s="12"/>
      <c r="R1308" s="12">
        <f t="shared" si="2870"/>
        <v>47507.7</v>
      </c>
      <c r="S1308" s="12">
        <f t="shared" si="2871"/>
        <v>136665.9</v>
      </c>
      <c r="T1308" s="12">
        <f t="shared" si="2872"/>
        <v>124951.7</v>
      </c>
      <c r="U1308" s="12"/>
      <c r="V1308" s="12"/>
      <c r="W1308" s="12">
        <f t="shared" ref="W1308:W1374" si="2984">R1308+U1308</f>
        <v>47507.7</v>
      </c>
      <c r="X1308" s="12">
        <f t="shared" ref="X1308:X1374" si="2985">S1308+V1308</f>
        <v>136665.9</v>
      </c>
      <c r="Y1308" s="12">
        <f t="shared" ref="Y1308:Y1374" si="2986">T1308</f>
        <v>124951.7</v>
      </c>
      <c r="Z1308" s="12"/>
      <c r="AA1308" s="12"/>
      <c r="AB1308" s="12"/>
      <c r="AC1308" s="12">
        <f t="shared" si="2933"/>
        <v>47507.7</v>
      </c>
      <c r="AD1308" s="12">
        <f t="shared" si="2934"/>
        <v>136665.9</v>
      </c>
      <c r="AE1308" s="12">
        <f t="shared" si="2935"/>
        <v>124951.7</v>
      </c>
      <c r="AF1308" s="12"/>
      <c r="AG1308" s="12"/>
      <c r="AH1308" s="12">
        <f t="shared" si="2927"/>
        <v>47507.7</v>
      </c>
      <c r="AI1308" s="12">
        <f t="shared" si="2928"/>
        <v>136665.9</v>
      </c>
      <c r="AJ1308" s="12">
        <f t="shared" si="2929"/>
        <v>124951.7</v>
      </c>
      <c r="AK1308" s="12"/>
      <c r="AL1308" s="12"/>
      <c r="AM1308" s="12"/>
      <c r="AN1308" s="12">
        <f t="shared" si="2968"/>
        <v>47507.7</v>
      </c>
      <c r="AO1308" s="12">
        <f t="shared" si="2969"/>
        <v>136665.9</v>
      </c>
      <c r="AP1308" s="12">
        <f t="shared" si="2970"/>
        <v>124951.7</v>
      </c>
      <c r="AQ1308" s="12"/>
      <c r="AR1308" s="1"/>
    </row>
    <row r="1309" spans="1:44" ht="63" customHeight="1" x14ac:dyDescent="0.25">
      <c r="A1309" s="9" t="s">
        <v>1039</v>
      </c>
      <c r="B1309" s="11"/>
      <c r="C1309" s="9"/>
      <c r="D1309" s="9"/>
      <c r="E1309" s="17" t="s">
        <v>796</v>
      </c>
      <c r="F1309" s="12">
        <f t="shared" ref="F1309:K1311" si="2987">F1310</f>
        <v>22000</v>
      </c>
      <c r="G1309" s="12">
        <f t="shared" si="2987"/>
        <v>22000</v>
      </c>
      <c r="H1309" s="12">
        <f t="shared" si="2987"/>
        <v>22000</v>
      </c>
      <c r="I1309" s="12">
        <f t="shared" si="2987"/>
        <v>0</v>
      </c>
      <c r="J1309" s="12">
        <f t="shared" si="2987"/>
        <v>0</v>
      </c>
      <c r="K1309" s="12">
        <f t="shared" si="2987"/>
        <v>0</v>
      </c>
      <c r="L1309" s="12">
        <f t="shared" si="2949"/>
        <v>22000</v>
      </c>
      <c r="M1309" s="12">
        <f t="shared" si="2950"/>
        <v>22000</v>
      </c>
      <c r="N1309" s="12">
        <f t="shared" si="2951"/>
        <v>22000</v>
      </c>
      <c r="O1309" s="12">
        <f t="shared" ref="O1309:Q1311" si="2988">O1310</f>
        <v>0</v>
      </c>
      <c r="P1309" s="12">
        <f t="shared" si="2988"/>
        <v>0</v>
      </c>
      <c r="Q1309" s="12">
        <f t="shared" si="2988"/>
        <v>0</v>
      </c>
      <c r="R1309" s="12">
        <f t="shared" si="2870"/>
        <v>22000</v>
      </c>
      <c r="S1309" s="12">
        <f t="shared" si="2871"/>
        <v>22000</v>
      </c>
      <c r="T1309" s="12">
        <f t="shared" si="2872"/>
        <v>22000</v>
      </c>
      <c r="U1309" s="12">
        <f t="shared" ref="U1309:V1311" si="2989">U1310</f>
        <v>0</v>
      </c>
      <c r="V1309" s="12">
        <f t="shared" si="2989"/>
        <v>0</v>
      </c>
      <c r="W1309" s="12">
        <f t="shared" si="2984"/>
        <v>22000</v>
      </c>
      <c r="X1309" s="12">
        <f t="shared" si="2985"/>
        <v>22000</v>
      </c>
      <c r="Y1309" s="12">
        <f t="shared" si="2986"/>
        <v>22000</v>
      </c>
      <c r="Z1309" s="12">
        <f t="shared" ref="Z1309:AB1311" si="2990">Z1310</f>
        <v>0</v>
      </c>
      <c r="AA1309" s="12">
        <f t="shared" si="2990"/>
        <v>0</v>
      </c>
      <c r="AB1309" s="12">
        <f t="shared" si="2990"/>
        <v>0</v>
      </c>
      <c r="AC1309" s="12">
        <f t="shared" si="2933"/>
        <v>22000</v>
      </c>
      <c r="AD1309" s="12">
        <f t="shared" si="2934"/>
        <v>22000</v>
      </c>
      <c r="AE1309" s="12">
        <f t="shared" si="2935"/>
        <v>22000</v>
      </c>
      <c r="AF1309" s="12">
        <f t="shared" ref="AF1309:AG1311" si="2991">AF1310</f>
        <v>0</v>
      </c>
      <c r="AG1309" s="12">
        <f t="shared" si="2991"/>
        <v>0</v>
      </c>
      <c r="AH1309" s="12">
        <f t="shared" si="2927"/>
        <v>22000</v>
      </c>
      <c r="AI1309" s="12">
        <f t="shared" si="2928"/>
        <v>22000</v>
      </c>
      <c r="AJ1309" s="12">
        <f t="shared" si="2929"/>
        <v>22000</v>
      </c>
      <c r="AK1309" s="12">
        <f t="shared" ref="AK1309:AQ1311" si="2992">AK1310</f>
        <v>0</v>
      </c>
      <c r="AL1309" s="12">
        <f t="shared" si="2992"/>
        <v>0</v>
      </c>
      <c r="AM1309" s="12">
        <f t="shared" si="2992"/>
        <v>0</v>
      </c>
      <c r="AN1309" s="12">
        <f t="shared" si="2968"/>
        <v>22000</v>
      </c>
      <c r="AO1309" s="12">
        <f t="shared" si="2969"/>
        <v>22000</v>
      </c>
      <c r="AP1309" s="12">
        <f t="shared" si="2970"/>
        <v>22000</v>
      </c>
      <c r="AQ1309" s="12">
        <f t="shared" si="2992"/>
        <v>0</v>
      </c>
      <c r="AR1309" s="1"/>
    </row>
    <row r="1310" spans="1:44" ht="31.5" customHeight="1" x14ac:dyDescent="0.25">
      <c r="A1310" s="9" t="s">
        <v>1039</v>
      </c>
      <c r="B1310" s="11">
        <v>300</v>
      </c>
      <c r="C1310" s="9"/>
      <c r="D1310" s="9"/>
      <c r="E1310" s="13" t="s">
        <v>428</v>
      </c>
      <c r="F1310" s="12">
        <f t="shared" si="2987"/>
        <v>22000</v>
      </c>
      <c r="G1310" s="12">
        <f t="shared" si="2987"/>
        <v>22000</v>
      </c>
      <c r="H1310" s="12">
        <f t="shared" si="2987"/>
        <v>22000</v>
      </c>
      <c r="I1310" s="12">
        <f t="shared" si="2987"/>
        <v>0</v>
      </c>
      <c r="J1310" s="12">
        <f t="shared" si="2987"/>
        <v>0</v>
      </c>
      <c r="K1310" s="12">
        <f t="shared" si="2987"/>
        <v>0</v>
      </c>
      <c r="L1310" s="12">
        <f t="shared" si="2949"/>
        <v>22000</v>
      </c>
      <c r="M1310" s="12">
        <f t="shared" si="2950"/>
        <v>22000</v>
      </c>
      <c r="N1310" s="12">
        <f t="shared" si="2951"/>
        <v>22000</v>
      </c>
      <c r="O1310" s="12">
        <f t="shared" si="2988"/>
        <v>0</v>
      </c>
      <c r="P1310" s="12">
        <f t="shared" si="2988"/>
        <v>0</v>
      </c>
      <c r="Q1310" s="12">
        <f t="shared" si="2988"/>
        <v>0</v>
      </c>
      <c r="R1310" s="12">
        <f t="shared" si="2870"/>
        <v>22000</v>
      </c>
      <c r="S1310" s="12">
        <f t="shared" si="2871"/>
        <v>22000</v>
      </c>
      <c r="T1310" s="12">
        <f t="shared" si="2872"/>
        <v>22000</v>
      </c>
      <c r="U1310" s="12">
        <f t="shared" si="2989"/>
        <v>0</v>
      </c>
      <c r="V1310" s="12">
        <f t="shared" si="2989"/>
        <v>0</v>
      </c>
      <c r="W1310" s="12">
        <f t="shared" si="2984"/>
        <v>22000</v>
      </c>
      <c r="X1310" s="12">
        <f t="shared" si="2985"/>
        <v>22000</v>
      </c>
      <c r="Y1310" s="12">
        <f t="shared" si="2986"/>
        <v>22000</v>
      </c>
      <c r="Z1310" s="12">
        <f t="shared" si="2990"/>
        <v>0</v>
      </c>
      <c r="AA1310" s="12">
        <f t="shared" si="2990"/>
        <v>0</v>
      </c>
      <c r="AB1310" s="12">
        <f t="shared" si="2990"/>
        <v>0</v>
      </c>
      <c r="AC1310" s="12">
        <f t="shared" si="2933"/>
        <v>22000</v>
      </c>
      <c r="AD1310" s="12">
        <f t="shared" si="2934"/>
        <v>22000</v>
      </c>
      <c r="AE1310" s="12">
        <f t="shared" si="2935"/>
        <v>22000</v>
      </c>
      <c r="AF1310" s="12">
        <f t="shared" si="2991"/>
        <v>0</v>
      </c>
      <c r="AG1310" s="12">
        <f t="shared" si="2991"/>
        <v>0</v>
      </c>
      <c r="AH1310" s="12">
        <f t="shared" si="2927"/>
        <v>22000</v>
      </c>
      <c r="AI1310" s="12">
        <f t="shared" si="2928"/>
        <v>22000</v>
      </c>
      <c r="AJ1310" s="12">
        <f t="shared" si="2929"/>
        <v>22000</v>
      </c>
      <c r="AK1310" s="12">
        <f t="shared" si="2992"/>
        <v>0</v>
      </c>
      <c r="AL1310" s="12">
        <f t="shared" si="2992"/>
        <v>0</v>
      </c>
      <c r="AM1310" s="12">
        <f t="shared" si="2992"/>
        <v>0</v>
      </c>
      <c r="AN1310" s="12">
        <f t="shared" si="2968"/>
        <v>22000</v>
      </c>
      <c r="AO1310" s="12">
        <f t="shared" si="2969"/>
        <v>22000</v>
      </c>
      <c r="AP1310" s="12">
        <f t="shared" si="2970"/>
        <v>22000</v>
      </c>
      <c r="AQ1310" s="12">
        <f t="shared" si="2992"/>
        <v>0</v>
      </c>
      <c r="AR1310" s="1"/>
    </row>
    <row r="1311" spans="1:44" ht="31.5" customHeight="1" x14ac:dyDescent="0.25">
      <c r="A1311" s="9" t="s">
        <v>1039</v>
      </c>
      <c r="B1311" s="11">
        <v>320</v>
      </c>
      <c r="C1311" s="9"/>
      <c r="D1311" s="9"/>
      <c r="E1311" s="13" t="s">
        <v>429</v>
      </c>
      <c r="F1311" s="12">
        <f t="shared" si="2987"/>
        <v>22000</v>
      </c>
      <c r="G1311" s="12">
        <f t="shared" si="2987"/>
        <v>22000</v>
      </c>
      <c r="H1311" s="12">
        <f t="shared" si="2987"/>
        <v>22000</v>
      </c>
      <c r="I1311" s="12">
        <f t="shared" si="2987"/>
        <v>0</v>
      </c>
      <c r="J1311" s="12">
        <f t="shared" si="2987"/>
        <v>0</v>
      </c>
      <c r="K1311" s="12">
        <f t="shared" si="2987"/>
        <v>0</v>
      </c>
      <c r="L1311" s="12">
        <f t="shared" si="2949"/>
        <v>22000</v>
      </c>
      <c r="M1311" s="12">
        <f t="shared" si="2950"/>
        <v>22000</v>
      </c>
      <c r="N1311" s="12">
        <f t="shared" si="2951"/>
        <v>22000</v>
      </c>
      <c r="O1311" s="12">
        <f t="shared" si="2988"/>
        <v>0</v>
      </c>
      <c r="P1311" s="12">
        <f t="shared" si="2988"/>
        <v>0</v>
      </c>
      <c r="Q1311" s="12">
        <f t="shared" si="2988"/>
        <v>0</v>
      </c>
      <c r="R1311" s="12">
        <f t="shared" si="2870"/>
        <v>22000</v>
      </c>
      <c r="S1311" s="12">
        <f t="shared" si="2871"/>
        <v>22000</v>
      </c>
      <c r="T1311" s="12">
        <f t="shared" si="2872"/>
        <v>22000</v>
      </c>
      <c r="U1311" s="12">
        <f t="shared" si="2989"/>
        <v>0</v>
      </c>
      <c r="V1311" s="12">
        <f t="shared" si="2989"/>
        <v>0</v>
      </c>
      <c r="W1311" s="12">
        <f t="shared" si="2984"/>
        <v>22000</v>
      </c>
      <c r="X1311" s="12">
        <f t="shared" si="2985"/>
        <v>22000</v>
      </c>
      <c r="Y1311" s="12">
        <f t="shared" si="2986"/>
        <v>22000</v>
      </c>
      <c r="Z1311" s="12">
        <f t="shared" si="2990"/>
        <v>0</v>
      </c>
      <c r="AA1311" s="12">
        <f t="shared" si="2990"/>
        <v>0</v>
      </c>
      <c r="AB1311" s="12">
        <f t="shared" si="2990"/>
        <v>0</v>
      </c>
      <c r="AC1311" s="12">
        <f t="shared" si="2933"/>
        <v>22000</v>
      </c>
      <c r="AD1311" s="12">
        <f t="shared" si="2934"/>
        <v>22000</v>
      </c>
      <c r="AE1311" s="12">
        <f t="shared" si="2935"/>
        <v>22000</v>
      </c>
      <c r="AF1311" s="12">
        <f t="shared" si="2991"/>
        <v>0</v>
      </c>
      <c r="AG1311" s="12">
        <f t="shared" si="2991"/>
        <v>0</v>
      </c>
      <c r="AH1311" s="12">
        <f t="shared" si="2927"/>
        <v>22000</v>
      </c>
      <c r="AI1311" s="12">
        <f t="shared" si="2928"/>
        <v>22000</v>
      </c>
      <c r="AJ1311" s="12">
        <f t="shared" si="2929"/>
        <v>22000</v>
      </c>
      <c r="AK1311" s="12">
        <f t="shared" si="2992"/>
        <v>0</v>
      </c>
      <c r="AL1311" s="12">
        <f t="shared" si="2992"/>
        <v>0</v>
      </c>
      <c r="AM1311" s="12">
        <f t="shared" si="2992"/>
        <v>0</v>
      </c>
      <c r="AN1311" s="12">
        <f t="shared" si="2968"/>
        <v>22000</v>
      </c>
      <c r="AO1311" s="12">
        <f t="shared" si="2969"/>
        <v>22000</v>
      </c>
      <c r="AP1311" s="12">
        <f t="shared" si="2970"/>
        <v>22000</v>
      </c>
      <c r="AQ1311" s="12">
        <f t="shared" si="2992"/>
        <v>0</v>
      </c>
      <c r="AR1311" s="1"/>
    </row>
    <row r="1312" spans="1:44" ht="15.75" customHeight="1" x14ac:dyDescent="0.25">
      <c r="A1312" s="9" t="s">
        <v>1039</v>
      </c>
      <c r="B1312" s="11">
        <v>320</v>
      </c>
      <c r="C1312" s="9" t="s">
        <v>197</v>
      </c>
      <c r="D1312" s="9" t="s">
        <v>185</v>
      </c>
      <c r="E1312" s="13" t="s">
        <v>416</v>
      </c>
      <c r="F1312" s="12">
        <v>22000</v>
      </c>
      <c r="G1312" s="12">
        <v>22000</v>
      </c>
      <c r="H1312" s="12">
        <v>22000</v>
      </c>
      <c r="I1312" s="12"/>
      <c r="J1312" s="12"/>
      <c r="K1312" s="12"/>
      <c r="L1312" s="12">
        <f t="shared" si="2949"/>
        <v>22000</v>
      </c>
      <c r="M1312" s="12">
        <f t="shared" si="2950"/>
        <v>22000</v>
      </c>
      <c r="N1312" s="12">
        <f t="shared" si="2951"/>
        <v>22000</v>
      </c>
      <c r="O1312" s="12"/>
      <c r="P1312" s="12"/>
      <c r="Q1312" s="12"/>
      <c r="R1312" s="12">
        <f t="shared" si="2870"/>
        <v>22000</v>
      </c>
      <c r="S1312" s="12">
        <f t="shared" si="2871"/>
        <v>22000</v>
      </c>
      <c r="T1312" s="12">
        <f t="shared" si="2872"/>
        <v>22000</v>
      </c>
      <c r="U1312" s="12"/>
      <c r="V1312" s="12"/>
      <c r="W1312" s="12">
        <f t="shared" si="2984"/>
        <v>22000</v>
      </c>
      <c r="X1312" s="12">
        <f t="shared" si="2985"/>
        <v>22000</v>
      </c>
      <c r="Y1312" s="12">
        <f t="shared" si="2986"/>
        <v>22000</v>
      </c>
      <c r="Z1312" s="12"/>
      <c r="AA1312" s="12"/>
      <c r="AB1312" s="12"/>
      <c r="AC1312" s="12">
        <f t="shared" si="2933"/>
        <v>22000</v>
      </c>
      <c r="AD1312" s="12">
        <f t="shared" si="2934"/>
        <v>22000</v>
      </c>
      <c r="AE1312" s="12">
        <f t="shared" si="2935"/>
        <v>22000</v>
      </c>
      <c r="AF1312" s="12"/>
      <c r="AG1312" s="12"/>
      <c r="AH1312" s="12">
        <f t="shared" si="2927"/>
        <v>22000</v>
      </c>
      <c r="AI1312" s="12">
        <f t="shared" si="2928"/>
        <v>22000</v>
      </c>
      <c r="AJ1312" s="12">
        <f t="shared" si="2929"/>
        <v>22000</v>
      </c>
      <c r="AK1312" s="12"/>
      <c r="AL1312" s="12"/>
      <c r="AM1312" s="12"/>
      <c r="AN1312" s="12">
        <f t="shared" si="2968"/>
        <v>22000</v>
      </c>
      <c r="AO1312" s="12">
        <f t="shared" si="2969"/>
        <v>22000</v>
      </c>
      <c r="AP1312" s="12">
        <f t="shared" si="2970"/>
        <v>22000</v>
      </c>
      <c r="AQ1312" s="12"/>
      <c r="AR1312" s="1"/>
    </row>
    <row r="1313" spans="1:44" s="3" customFormat="1" ht="47.25" customHeight="1" x14ac:dyDescent="0.25">
      <c r="A1313" s="7" t="s">
        <v>299</v>
      </c>
      <c r="B1313" s="6"/>
      <c r="C1313" s="7"/>
      <c r="D1313" s="7"/>
      <c r="E1313" s="14" t="s">
        <v>541</v>
      </c>
      <c r="F1313" s="8">
        <f t="shared" ref="F1313:K1313" si="2993">F1314+F1385+F1391+F1436+F1460</f>
        <v>647810.69999999995</v>
      </c>
      <c r="G1313" s="8">
        <f t="shared" si="2993"/>
        <v>633478.1</v>
      </c>
      <c r="H1313" s="8">
        <f t="shared" si="2993"/>
        <v>573942.19999999995</v>
      </c>
      <c r="I1313" s="8">
        <f t="shared" si="2993"/>
        <v>-17625.900000000001</v>
      </c>
      <c r="J1313" s="8">
        <f t="shared" si="2993"/>
        <v>-9638.1</v>
      </c>
      <c r="K1313" s="8">
        <f t="shared" si="2993"/>
        <v>-13019.5</v>
      </c>
      <c r="L1313" s="8">
        <f t="shared" si="2949"/>
        <v>630184.79999999993</v>
      </c>
      <c r="M1313" s="8">
        <f t="shared" si="2950"/>
        <v>623840</v>
      </c>
      <c r="N1313" s="8">
        <f t="shared" si="2951"/>
        <v>560922.69999999995</v>
      </c>
      <c r="O1313" s="8">
        <f>O1314+O1385+O1391+O1436+O1460</f>
        <v>1934.5839999999939</v>
      </c>
      <c r="P1313" s="8">
        <f>P1314+P1385+P1391+P1436+P1460</f>
        <v>78347.399999999994</v>
      </c>
      <c r="Q1313" s="8">
        <f>Q1314+Q1385+Q1391+Q1436+Q1460</f>
        <v>0</v>
      </c>
      <c r="R1313" s="12">
        <f t="shared" si="2870"/>
        <v>632119.38399999996</v>
      </c>
      <c r="S1313" s="12">
        <f t="shared" si="2871"/>
        <v>702187.4</v>
      </c>
      <c r="T1313" s="12">
        <f t="shared" si="2872"/>
        <v>560922.69999999995</v>
      </c>
      <c r="U1313" s="8">
        <f t="shared" ref="U1313:V1313" si="2994">U1314+U1385+U1391+U1436+U1460</f>
        <v>0</v>
      </c>
      <c r="V1313" s="8">
        <f t="shared" si="2994"/>
        <v>0</v>
      </c>
      <c r="W1313" s="12">
        <f t="shared" si="2984"/>
        <v>632119.38399999996</v>
      </c>
      <c r="X1313" s="12">
        <f t="shared" si="2985"/>
        <v>702187.4</v>
      </c>
      <c r="Y1313" s="12">
        <f t="shared" si="2986"/>
        <v>560922.69999999995</v>
      </c>
      <c r="Z1313" s="8">
        <f t="shared" ref="Z1313:AB1313" si="2995">Z1314+Z1385+Z1391+Z1436+Z1460</f>
        <v>519.54300000000001</v>
      </c>
      <c r="AA1313" s="8">
        <f t="shared" si="2995"/>
        <v>0</v>
      </c>
      <c r="AB1313" s="8">
        <f t="shared" si="2995"/>
        <v>0</v>
      </c>
      <c r="AC1313" s="12">
        <f t="shared" si="2933"/>
        <v>632638.92699999991</v>
      </c>
      <c r="AD1313" s="12">
        <f t="shared" si="2934"/>
        <v>702187.4</v>
      </c>
      <c r="AE1313" s="12">
        <f t="shared" si="2935"/>
        <v>560922.69999999995</v>
      </c>
      <c r="AF1313" s="8">
        <f t="shared" ref="AF1313:AG1313" si="2996">AF1314+AF1385+AF1391+AF1436+AF1460</f>
        <v>0</v>
      </c>
      <c r="AG1313" s="8">
        <f t="shared" si="2996"/>
        <v>0</v>
      </c>
      <c r="AH1313" s="8">
        <f t="shared" si="2927"/>
        <v>632638.92699999991</v>
      </c>
      <c r="AI1313" s="8">
        <f t="shared" si="2928"/>
        <v>702187.4</v>
      </c>
      <c r="AJ1313" s="8">
        <f t="shared" si="2929"/>
        <v>560922.69999999995</v>
      </c>
      <c r="AK1313" s="8">
        <f>AK1314+AK1385+AK1391+AK1436+AK1460</f>
        <v>-2970.2</v>
      </c>
      <c r="AL1313" s="8">
        <f>AL1314+AL1385+AL1391+AL1436+AL1460</f>
        <v>-90000</v>
      </c>
      <c r="AM1313" s="8">
        <f>AM1314+AM1385+AM1391+AM1436+AM1460</f>
        <v>0</v>
      </c>
      <c r="AN1313" s="8">
        <f t="shared" si="2968"/>
        <v>629668.72699999996</v>
      </c>
      <c r="AO1313" s="8">
        <f t="shared" si="2969"/>
        <v>612187.4</v>
      </c>
      <c r="AP1313" s="8">
        <f t="shared" si="2970"/>
        <v>560922.69999999995</v>
      </c>
      <c r="AQ1313" s="8">
        <f>AQ1314+AQ1385+AQ1391+AQ1436+AQ1460</f>
        <v>0</v>
      </c>
      <c r="AR1313" s="52"/>
    </row>
    <row r="1314" spans="1:44" s="26" customFormat="1" ht="47.25" customHeight="1" x14ac:dyDescent="0.25">
      <c r="A1314" s="27" t="s">
        <v>300</v>
      </c>
      <c r="B1314" s="28"/>
      <c r="C1314" s="27"/>
      <c r="D1314" s="27"/>
      <c r="E1314" s="23" t="s">
        <v>542</v>
      </c>
      <c r="F1314" s="29">
        <f>F1315+F1344+F1349+F1357+F1366+F1375</f>
        <v>351011.50000000006</v>
      </c>
      <c r="G1314" s="29">
        <f>G1315+G1344+G1349+G1357+G1366+G1375</f>
        <v>280810.8</v>
      </c>
      <c r="H1314" s="29">
        <f>H1315+H1344+H1349+H1357+H1366+H1375</f>
        <v>224469.9</v>
      </c>
      <c r="I1314" s="29">
        <f t="shared" ref="I1314:K1314" si="2997">I1315+I1344+I1349+I1357+I1366+I1375</f>
        <v>3070</v>
      </c>
      <c r="J1314" s="29">
        <f t="shared" si="2997"/>
        <v>7044.4</v>
      </c>
      <c r="K1314" s="29">
        <f t="shared" si="2997"/>
        <v>3395.1000000000004</v>
      </c>
      <c r="L1314" s="29">
        <f t="shared" si="2949"/>
        <v>354081.50000000006</v>
      </c>
      <c r="M1314" s="29">
        <f t="shared" si="2950"/>
        <v>287855.2</v>
      </c>
      <c r="N1314" s="29">
        <f t="shared" si="2951"/>
        <v>227865</v>
      </c>
      <c r="O1314" s="29">
        <f>O1315+O1344+O1349+O1357+O1366+O1375+O1380</f>
        <v>-6322.181000000006</v>
      </c>
      <c r="P1314" s="29">
        <f t="shared" ref="P1314:AQ1314" si="2998">P1315+P1344+P1349+P1357+P1366+P1375+P1380</f>
        <v>78347.399999999994</v>
      </c>
      <c r="Q1314" s="29">
        <f t="shared" si="2998"/>
        <v>0</v>
      </c>
      <c r="R1314" s="12">
        <f t="shared" si="2870"/>
        <v>347759.31900000008</v>
      </c>
      <c r="S1314" s="12">
        <f t="shared" si="2871"/>
        <v>366202.6</v>
      </c>
      <c r="T1314" s="12">
        <f t="shared" si="2872"/>
        <v>227865</v>
      </c>
      <c r="U1314" s="29">
        <f t="shared" ref="U1314:V1314" si="2999">U1315+U1344+U1349+U1357+U1366+U1375+U1380</f>
        <v>0</v>
      </c>
      <c r="V1314" s="29">
        <f t="shared" si="2999"/>
        <v>0</v>
      </c>
      <c r="W1314" s="12">
        <f t="shared" si="2984"/>
        <v>347759.31900000008</v>
      </c>
      <c r="X1314" s="12">
        <f t="shared" si="2985"/>
        <v>366202.6</v>
      </c>
      <c r="Y1314" s="12">
        <f t="shared" si="2986"/>
        <v>227865</v>
      </c>
      <c r="Z1314" s="29">
        <f t="shared" ref="Z1314:AB1314" si="3000">Z1315+Z1344+Z1349+Z1357+Z1366+Z1375+Z1380</f>
        <v>720</v>
      </c>
      <c r="AA1314" s="29">
        <f t="shared" si="3000"/>
        <v>0</v>
      </c>
      <c r="AB1314" s="29">
        <f t="shared" si="3000"/>
        <v>0</v>
      </c>
      <c r="AC1314" s="12">
        <f t="shared" si="2933"/>
        <v>348479.31900000008</v>
      </c>
      <c r="AD1314" s="12">
        <f t="shared" si="2934"/>
        <v>366202.6</v>
      </c>
      <c r="AE1314" s="12">
        <f t="shared" si="2935"/>
        <v>227865</v>
      </c>
      <c r="AF1314" s="29">
        <f t="shared" ref="AF1314:AG1314" si="3001">AF1315+AF1344+AF1349+AF1357+AF1366+AF1375+AF1380</f>
        <v>0</v>
      </c>
      <c r="AG1314" s="29">
        <f t="shared" si="3001"/>
        <v>0</v>
      </c>
      <c r="AH1314" s="29">
        <f t="shared" si="2927"/>
        <v>348479.31900000008</v>
      </c>
      <c r="AI1314" s="29">
        <f t="shared" si="2928"/>
        <v>366202.6</v>
      </c>
      <c r="AJ1314" s="29">
        <f t="shared" si="2929"/>
        <v>227865</v>
      </c>
      <c r="AK1314" s="29">
        <f t="shared" ref="AK1314:AM1314" si="3002">AK1315+AK1344+AK1349+AK1357+AK1366+AK1375+AK1380</f>
        <v>-2970.2</v>
      </c>
      <c r="AL1314" s="29">
        <f t="shared" si="3002"/>
        <v>-90000</v>
      </c>
      <c r="AM1314" s="29">
        <f t="shared" si="3002"/>
        <v>0</v>
      </c>
      <c r="AN1314" s="29">
        <f t="shared" si="2968"/>
        <v>345509.11900000006</v>
      </c>
      <c r="AO1314" s="29">
        <f t="shared" si="2969"/>
        <v>276202.59999999998</v>
      </c>
      <c r="AP1314" s="29">
        <f t="shared" si="2970"/>
        <v>227865</v>
      </c>
      <c r="AQ1314" s="29">
        <f t="shared" si="2998"/>
        <v>0</v>
      </c>
      <c r="AR1314" s="25"/>
    </row>
    <row r="1315" spans="1:44" ht="63" customHeight="1" x14ac:dyDescent="0.25">
      <c r="A1315" s="9" t="s">
        <v>301</v>
      </c>
      <c r="B1315" s="11"/>
      <c r="C1315" s="9"/>
      <c r="D1315" s="9"/>
      <c r="E1315" s="13" t="s">
        <v>543</v>
      </c>
      <c r="F1315" s="12">
        <f>F1316+F1320+F1332+F1336+F1324+F1340</f>
        <v>234733.10000000003</v>
      </c>
      <c r="G1315" s="12">
        <f t="shared" ref="G1315:H1315" si="3003">G1316+G1320+G1332+G1336+G1324+G1340</f>
        <v>241903.1</v>
      </c>
      <c r="H1315" s="12">
        <f t="shared" si="3003"/>
        <v>208675.8</v>
      </c>
      <c r="I1315" s="12">
        <f t="shared" ref="I1315:K1315" si="3004">I1316+I1320+I1332+I1336+I1324+I1340</f>
        <v>0</v>
      </c>
      <c r="J1315" s="12">
        <f t="shared" si="3004"/>
        <v>0</v>
      </c>
      <c r="K1315" s="12">
        <f t="shared" si="3004"/>
        <v>0</v>
      </c>
      <c r="L1315" s="12">
        <f t="shared" si="2949"/>
        <v>234733.10000000003</v>
      </c>
      <c r="M1315" s="12">
        <f t="shared" si="2950"/>
        <v>241903.1</v>
      </c>
      <c r="N1315" s="12">
        <f t="shared" si="2951"/>
        <v>208675.8</v>
      </c>
      <c r="O1315" s="12">
        <f>O1316+O1320+O1332+O1336+O1324+O1340+O1328</f>
        <v>-13668.416000000005</v>
      </c>
      <c r="P1315" s="12">
        <f t="shared" ref="P1315:AQ1315" si="3005">P1316+P1320+P1332+P1336+P1324+P1340+P1328</f>
        <v>78347.399999999994</v>
      </c>
      <c r="Q1315" s="12">
        <f t="shared" si="3005"/>
        <v>0</v>
      </c>
      <c r="R1315" s="12">
        <f t="shared" si="2870"/>
        <v>221064.68400000004</v>
      </c>
      <c r="S1315" s="12">
        <f t="shared" si="2871"/>
        <v>320250.5</v>
      </c>
      <c r="T1315" s="12">
        <f t="shared" si="2872"/>
        <v>208675.8</v>
      </c>
      <c r="U1315" s="12">
        <f t="shared" ref="U1315:V1315" si="3006">U1316+U1320+U1332+U1336+U1324+U1340+U1328</f>
        <v>0</v>
      </c>
      <c r="V1315" s="12">
        <f t="shared" si="3006"/>
        <v>0</v>
      </c>
      <c r="W1315" s="12">
        <f t="shared" si="2984"/>
        <v>221064.68400000004</v>
      </c>
      <c r="X1315" s="12">
        <f t="shared" si="2985"/>
        <v>320250.5</v>
      </c>
      <c r="Y1315" s="12">
        <f t="shared" si="2986"/>
        <v>208675.8</v>
      </c>
      <c r="Z1315" s="12">
        <f t="shared" ref="Z1315:AB1315" si="3007">Z1316+Z1320+Z1332+Z1336+Z1324+Z1340+Z1328</f>
        <v>0</v>
      </c>
      <c r="AA1315" s="12">
        <f t="shared" si="3007"/>
        <v>0</v>
      </c>
      <c r="AB1315" s="12">
        <f t="shared" si="3007"/>
        <v>0</v>
      </c>
      <c r="AC1315" s="12">
        <f t="shared" si="2933"/>
        <v>221064.68400000004</v>
      </c>
      <c r="AD1315" s="12">
        <f t="shared" si="2934"/>
        <v>320250.5</v>
      </c>
      <c r="AE1315" s="12">
        <f t="shared" si="2935"/>
        <v>208675.8</v>
      </c>
      <c r="AF1315" s="12">
        <f t="shared" ref="AF1315:AG1315" si="3008">AF1316+AF1320+AF1332+AF1336+AF1324+AF1340+AF1328</f>
        <v>0</v>
      </c>
      <c r="AG1315" s="12">
        <f t="shared" si="3008"/>
        <v>0</v>
      </c>
      <c r="AH1315" s="12">
        <f t="shared" si="2927"/>
        <v>221064.68400000004</v>
      </c>
      <c r="AI1315" s="12">
        <f t="shared" si="2928"/>
        <v>320250.5</v>
      </c>
      <c r="AJ1315" s="12">
        <f t="shared" si="2929"/>
        <v>208675.8</v>
      </c>
      <c r="AK1315" s="12">
        <f t="shared" ref="AK1315:AM1315" si="3009">AK1316+AK1320+AK1332+AK1336+AK1324+AK1340+AK1328</f>
        <v>0</v>
      </c>
      <c r="AL1315" s="12">
        <f t="shared" si="3009"/>
        <v>-90000</v>
      </c>
      <c r="AM1315" s="12">
        <f t="shared" si="3009"/>
        <v>0</v>
      </c>
      <c r="AN1315" s="12">
        <f t="shared" si="2968"/>
        <v>221064.68400000004</v>
      </c>
      <c r="AO1315" s="12">
        <f t="shared" si="2969"/>
        <v>230250.5</v>
      </c>
      <c r="AP1315" s="12">
        <f t="shared" si="2970"/>
        <v>208675.8</v>
      </c>
      <c r="AQ1315" s="12">
        <f t="shared" si="3005"/>
        <v>0</v>
      </c>
      <c r="AR1315" s="1"/>
    </row>
    <row r="1316" spans="1:44" ht="47.25" customHeight="1" x14ac:dyDescent="0.25">
      <c r="A1316" s="9" t="s">
        <v>43</v>
      </c>
      <c r="B1316" s="11"/>
      <c r="C1316" s="9"/>
      <c r="D1316" s="9"/>
      <c r="E1316" s="30" t="s">
        <v>954</v>
      </c>
      <c r="F1316" s="12">
        <f t="shared" ref="F1316:K1318" si="3010">F1317</f>
        <v>34448</v>
      </c>
      <c r="G1316" s="12">
        <f t="shared" si="3010"/>
        <v>0</v>
      </c>
      <c r="H1316" s="12">
        <f t="shared" si="3010"/>
        <v>0</v>
      </c>
      <c r="I1316" s="12">
        <f t="shared" si="3010"/>
        <v>0</v>
      </c>
      <c r="J1316" s="12">
        <f t="shared" si="3010"/>
        <v>0</v>
      </c>
      <c r="K1316" s="12">
        <f t="shared" si="3010"/>
        <v>0</v>
      </c>
      <c r="L1316" s="12">
        <f t="shared" si="2949"/>
        <v>34448</v>
      </c>
      <c r="M1316" s="12">
        <f t="shared" si="2950"/>
        <v>0</v>
      </c>
      <c r="N1316" s="12">
        <f t="shared" si="2951"/>
        <v>0</v>
      </c>
      <c r="O1316" s="12">
        <f t="shared" ref="O1316:Q1318" si="3011">O1317</f>
        <v>11001.546999999999</v>
      </c>
      <c r="P1316" s="12">
        <f t="shared" si="3011"/>
        <v>34448</v>
      </c>
      <c r="Q1316" s="12">
        <f t="shared" si="3011"/>
        <v>0</v>
      </c>
      <c r="R1316" s="12">
        <f t="shared" ref="R1316:R1382" si="3012">L1316+O1316</f>
        <v>45449.546999999999</v>
      </c>
      <c r="S1316" s="12">
        <f t="shared" ref="S1316:S1382" si="3013">M1316+P1316</f>
        <v>34448</v>
      </c>
      <c r="T1316" s="12">
        <f t="shared" ref="T1316:T1382" si="3014">N1316+Q1316</f>
        <v>0</v>
      </c>
      <c r="U1316" s="12">
        <f t="shared" ref="U1316:V1318" si="3015">U1317</f>
        <v>0</v>
      </c>
      <c r="V1316" s="12">
        <f t="shared" si="3015"/>
        <v>0</v>
      </c>
      <c r="W1316" s="12">
        <f t="shared" si="2984"/>
        <v>45449.546999999999</v>
      </c>
      <c r="X1316" s="12">
        <f t="shared" si="2985"/>
        <v>34448</v>
      </c>
      <c r="Y1316" s="12">
        <f t="shared" si="2986"/>
        <v>0</v>
      </c>
      <c r="Z1316" s="12">
        <f t="shared" ref="Z1316:AB1318" si="3016">Z1317</f>
        <v>0</v>
      </c>
      <c r="AA1316" s="12">
        <f t="shared" si="3016"/>
        <v>0</v>
      </c>
      <c r="AB1316" s="12">
        <f t="shared" si="3016"/>
        <v>0</v>
      </c>
      <c r="AC1316" s="12">
        <f t="shared" si="2933"/>
        <v>45449.546999999999</v>
      </c>
      <c r="AD1316" s="12">
        <f t="shared" si="2934"/>
        <v>34448</v>
      </c>
      <c r="AE1316" s="12">
        <f t="shared" si="2935"/>
        <v>0</v>
      </c>
      <c r="AF1316" s="12">
        <f t="shared" ref="AF1316:AG1318" si="3017">AF1317</f>
        <v>0</v>
      </c>
      <c r="AG1316" s="12">
        <f t="shared" si="3017"/>
        <v>0</v>
      </c>
      <c r="AH1316" s="12">
        <f t="shared" si="2927"/>
        <v>45449.546999999999</v>
      </c>
      <c r="AI1316" s="12">
        <f t="shared" si="2928"/>
        <v>34448</v>
      </c>
      <c r="AJ1316" s="12">
        <f t="shared" si="2929"/>
        <v>0</v>
      </c>
      <c r="AK1316" s="12">
        <f t="shared" ref="AK1316:AQ1318" si="3018">AK1317</f>
        <v>0</v>
      </c>
      <c r="AL1316" s="12">
        <f t="shared" si="3018"/>
        <v>0</v>
      </c>
      <c r="AM1316" s="12">
        <f t="shared" si="3018"/>
        <v>0</v>
      </c>
      <c r="AN1316" s="12">
        <f t="shared" si="2968"/>
        <v>45449.546999999999</v>
      </c>
      <c r="AO1316" s="12">
        <f t="shared" si="2969"/>
        <v>34448</v>
      </c>
      <c r="AP1316" s="12">
        <f t="shared" si="2970"/>
        <v>0</v>
      </c>
      <c r="AQ1316" s="12">
        <f t="shared" si="3018"/>
        <v>0</v>
      </c>
      <c r="AR1316" s="1"/>
    </row>
    <row r="1317" spans="1:44" ht="47.25" customHeight="1" x14ac:dyDescent="0.25">
      <c r="A1317" s="9" t="s">
        <v>43</v>
      </c>
      <c r="B1317" s="11">
        <v>400</v>
      </c>
      <c r="C1317" s="9"/>
      <c r="D1317" s="9"/>
      <c r="E1317" s="13" t="s">
        <v>433</v>
      </c>
      <c r="F1317" s="12">
        <f t="shared" si="3010"/>
        <v>34448</v>
      </c>
      <c r="G1317" s="12">
        <f t="shared" si="3010"/>
        <v>0</v>
      </c>
      <c r="H1317" s="12">
        <f t="shared" si="3010"/>
        <v>0</v>
      </c>
      <c r="I1317" s="12">
        <f t="shared" si="3010"/>
        <v>0</v>
      </c>
      <c r="J1317" s="12">
        <f t="shared" si="3010"/>
        <v>0</v>
      </c>
      <c r="K1317" s="12">
        <f t="shared" si="3010"/>
        <v>0</v>
      </c>
      <c r="L1317" s="12">
        <f t="shared" si="2949"/>
        <v>34448</v>
      </c>
      <c r="M1317" s="12">
        <f t="shared" si="2950"/>
        <v>0</v>
      </c>
      <c r="N1317" s="12">
        <f t="shared" si="2951"/>
        <v>0</v>
      </c>
      <c r="O1317" s="12">
        <f t="shared" si="3011"/>
        <v>11001.546999999999</v>
      </c>
      <c r="P1317" s="12">
        <f t="shared" si="3011"/>
        <v>34448</v>
      </c>
      <c r="Q1317" s="12">
        <f t="shared" si="3011"/>
        <v>0</v>
      </c>
      <c r="R1317" s="12">
        <f t="shared" si="3012"/>
        <v>45449.546999999999</v>
      </c>
      <c r="S1317" s="12">
        <f t="shared" si="3013"/>
        <v>34448</v>
      </c>
      <c r="T1317" s="12">
        <f t="shared" si="3014"/>
        <v>0</v>
      </c>
      <c r="U1317" s="12">
        <f t="shared" si="3015"/>
        <v>0</v>
      </c>
      <c r="V1317" s="12">
        <f t="shared" si="3015"/>
        <v>0</v>
      </c>
      <c r="W1317" s="12">
        <f t="shared" si="2984"/>
        <v>45449.546999999999</v>
      </c>
      <c r="X1317" s="12">
        <f t="shared" si="2985"/>
        <v>34448</v>
      </c>
      <c r="Y1317" s="12">
        <f t="shared" si="2986"/>
        <v>0</v>
      </c>
      <c r="Z1317" s="12">
        <f t="shared" si="3016"/>
        <v>0</v>
      </c>
      <c r="AA1317" s="12">
        <f t="shared" si="3016"/>
        <v>0</v>
      </c>
      <c r="AB1317" s="12">
        <f t="shared" si="3016"/>
        <v>0</v>
      </c>
      <c r="AC1317" s="12">
        <f t="shared" si="2933"/>
        <v>45449.546999999999</v>
      </c>
      <c r="AD1317" s="12">
        <f t="shared" si="2934"/>
        <v>34448</v>
      </c>
      <c r="AE1317" s="12">
        <f t="shared" si="2935"/>
        <v>0</v>
      </c>
      <c r="AF1317" s="12">
        <f t="shared" si="3017"/>
        <v>0</v>
      </c>
      <c r="AG1317" s="12">
        <f t="shared" si="3017"/>
        <v>0</v>
      </c>
      <c r="AH1317" s="12">
        <f t="shared" si="2927"/>
        <v>45449.546999999999</v>
      </c>
      <c r="AI1317" s="12">
        <f t="shared" si="2928"/>
        <v>34448</v>
      </c>
      <c r="AJ1317" s="12">
        <f t="shared" si="2929"/>
        <v>0</v>
      </c>
      <c r="AK1317" s="12">
        <f t="shared" si="3018"/>
        <v>0</v>
      </c>
      <c r="AL1317" s="12">
        <f t="shared" si="3018"/>
        <v>0</v>
      </c>
      <c r="AM1317" s="12">
        <f t="shared" si="3018"/>
        <v>0</v>
      </c>
      <c r="AN1317" s="12">
        <f t="shared" si="2968"/>
        <v>45449.546999999999</v>
      </c>
      <c r="AO1317" s="12">
        <f t="shared" si="2969"/>
        <v>34448</v>
      </c>
      <c r="AP1317" s="12">
        <f t="shared" si="2970"/>
        <v>0</v>
      </c>
      <c r="AQ1317" s="12">
        <f t="shared" si="3018"/>
        <v>0</v>
      </c>
      <c r="AR1317" s="1"/>
    </row>
    <row r="1318" spans="1:44" ht="15.75" customHeight="1" x14ac:dyDescent="0.25">
      <c r="A1318" s="9" t="s">
        <v>43</v>
      </c>
      <c r="B1318" s="11">
        <v>410</v>
      </c>
      <c r="C1318" s="9"/>
      <c r="D1318" s="9"/>
      <c r="E1318" s="13" t="s">
        <v>434</v>
      </c>
      <c r="F1318" s="12">
        <f t="shared" si="3010"/>
        <v>34448</v>
      </c>
      <c r="G1318" s="12">
        <f t="shared" si="3010"/>
        <v>0</v>
      </c>
      <c r="H1318" s="12">
        <f t="shared" si="3010"/>
        <v>0</v>
      </c>
      <c r="I1318" s="12">
        <f t="shared" si="3010"/>
        <v>0</v>
      </c>
      <c r="J1318" s="12">
        <f t="shared" si="3010"/>
        <v>0</v>
      </c>
      <c r="K1318" s="12">
        <f t="shared" si="3010"/>
        <v>0</v>
      </c>
      <c r="L1318" s="12">
        <f t="shared" si="2949"/>
        <v>34448</v>
      </c>
      <c r="M1318" s="12">
        <f t="shared" si="2950"/>
        <v>0</v>
      </c>
      <c r="N1318" s="12">
        <f t="shared" si="2951"/>
        <v>0</v>
      </c>
      <c r="O1318" s="12">
        <f t="shared" si="3011"/>
        <v>11001.546999999999</v>
      </c>
      <c r="P1318" s="12">
        <f t="shared" si="3011"/>
        <v>34448</v>
      </c>
      <c r="Q1318" s="12">
        <f t="shared" si="3011"/>
        <v>0</v>
      </c>
      <c r="R1318" s="12">
        <f t="shared" si="3012"/>
        <v>45449.546999999999</v>
      </c>
      <c r="S1318" s="12">
        <f t="shared" si="3013"/>
        <v>34448</v>
      </c>
      <c r="T1318" s="12">
        <f t="shared" si="3014"/>
        <v>0</v>
      </c>
      <c r="U1318" s="12">
        <f t="shared" si="3015"/>
        <v>0</v>
      </c>
      <c r="V1318" s="12">
        <f t="shared" si="3015"/>
        <v>0</v>
      </c>
      <c r="W1318" s="12">
        <f t="shared" si="2984"/>
        <v>45449.546999999999</v>
      </c>
      <c r="X1318" s="12">
        <f t="shared" si="2985"/>
        <v>34448</v>
      </c>
      <c r="Y1318" s="12">
        <f t="shared" si="2986"/>
        <v>0</v>
      </c>
      <c r="Z1318" s="12">
        <f t="shared" si="3016"/>
        <v>0</v>
      </c>
      <c r="AA1318" s="12">
        <f t="shared" si="3016"/>
        <v>0</v>
      </c>
      <c r="AB1318" s="12">
        <f t="shared" si="3016"/>
        <v>0</v>
      </c>
      <c r="AC1318" s="12">
        <f t="shared" si="2933"/>
        <v>45449.546999999999</v>
      </c>
      <c r="AD1318" s="12">
        <f t="shared" si="2934"/>
        <v>34448</v>
      </c>
      <c r="AE1318" s="12">
        <f t="shared" si="2935"/>
        <v>0</v>
      </c>
      <c r="AF1318" s="12">
        <f t="shared" si="3017"/>
        <v>0</v>
      </c>
      <c r="AG1318" s="12">
        <f t="shared" si="3017"/>
        <v>0</v>
      </c>
      <c r="AH1318" s="12">
        <f t="shared" si="2927"/>
        <v>45449.546999999999</v>
      </c>
      <c r="AI1318" s="12">
        <f t="shared" si="2928"/>
        <v>34448</v>
      </c>
      <c r="AJ1318" s="12">
        <f t="shared" si="2929"/>
        <v>0</v>
      </c>
      <c r="AK1318" s="12">
        <f t="shared" si="3018"/>
        <v>0</v>
      </c>
      <c r="AL1318" s="12">
        <f t="shared" si="3018"/>
        <v>0</v>
      </c>
      <c r="AM1318" s="12">
        <f t="shared" si="3018"/>
        <v>0</v>
      </c>
      <c r="AN1318" s="12">
        <f t="shared" si="2968"/>
        <v>45449.546999999999</v>
      </c>
      <c r="AO1318" s="12">
        <f t="shared" si="2969"/>
        <v>34448</v>
      </c>
      <c r="AP1318" s="12">
        <f t="shared" si="2970"/>
        <v>0</v>
      </c>
      <c r="AQ1318" s="12">
        <f t="shared" si="3018"/>
        <v>0</v>
      </c>
      <c r="AR1318" s="1"/>
    </row>
    <row r="1319" spans="1:44" ht="15.75" customHeight="1" x14ac:dyDescent="0.25">
      <c r="A1319" s="9" t="s">
        <v>43</v>
      </c>
      <c r="B1319" s="11">
        <v>410</v>
      </c>
      <c r="C1319" s="9" t="s">
        <v>196</v>
      </c>
      <c r="D1319" s="9" t="s">
        <v>184</v>
      </c>
      <c r="E1319" s="13" t="s">
        <v>404</v>
      </c>
      <c r="F1319" s="12">
        <v>34448</v>
      </c>
      <c r="G1319" s="12"/>
      <c r="H1319" s="12"/>
      <c r="I1319" s="12"/>
      <c r="J1319" s="12"/>
      <c r="K1319" s="12"/>
      <c r="L1319" s="12">
        <f t="shared" si="2949"/>
        <v>34448</v>
      </c>
      <c r="M1319" s="12">
        <f t="shared" si="2950"/>
        <v>0</v>
      </c>
      <c r="N1319" s="12">
        <f t="shared" si="2951"/>
        <v>0</v>
      </c>
      <c r="O1319" s="12">
        <f>45449.547-34448</f>
        <v>11001.546999999999</v>
      </c>
      <c r="P1319" s="12">
        <v>34448</v>
      </c>
      <c r="Q1319" s="12"/>
      <c r="R1319" s="12">
        <f t="shared" si="3012"/>
        <v>45449.546999999999</v>
      </c>
      <c r="S1319" s="12">
        <f t="shared" si="3013"/>
        <v>34448</v>
      </c>
      <c r="T1319" s="12">
        <f t="shared" si="3014"/>
        <v>0</v>
      </c>
      <c r="U1319" s="12"/>
      <c r="V1319" s="12"/>
      <c r="W1319" s="12">
        <f t="shared" si="2984"/>
        <v>45449.546999999999</v>
      </c>
      <c r="X1319" s="12">
        <f t="shared" si="2985"/>
        <v>34448</v>
      </c>
      <c r="Y1319" s="12">
        <f t="shared" si="2986"/>
        <v>0</v>
      </c>
      <c r="Z1319" s="12"/>
      <c r="AA1319" s="12"/>
      <c r="AB1319" s="12"/>
      <c r="AC1319" s="12">
        <f t="shared" si="2933"/>
        <v>45449.546999999999</v>
      </c>
      <c r="AD1319" s="12">
        <f t="shared" si="2934"/>
        <v>34448</v>
      </c>
      <c r="AE1319" s="12">
        <f t="shared" si="2935"/>
        <v>0</v>
      </c>
      <c r="AF1319" s="12"/>
      <c r="AG1319" s="12"/>
      <c r="AH1319" s="12">
        <f t="shared" si="2927"/>
        <v>45449.546999999999</v>
      </c>
      <c r="AI1319" s="12">
        <f t="shared" si="2928"/>
        <v>34448</v>
      </c>
      <c r="AJ1319" s="12">
        <f t="shared" si="2929"/>
        <v>0</v>
      </c>
      <c r="AK1319" s="12"/>
      <c r="AL1319" s="12"/>
      <c r="AM1319" s="12"/>
      <c r="AN1319" s="12">
        <f t="shared" si="2968"/>
        <v>45449.546999999999</v>
      </c>
      <c r="AO1319" s="12">
        <f t="shared" si="2969"/>
        <v>34448</v>
      </c>
      <c r="AP1319" s="12">
        <f t="shared" si="2970"/>
        <v>0</v>
      </c>
      <c r="AQ1319" s="12"/>
      <c r="AR1319" s="1"/>
    </row>
    <row r="1320" spans="1:44" ht="31.5" customHeight="1" x14ac:dyDescent="0.25">
      <c r="A1320" s="9" t="s">
        <v>44</v>
      </c>
      <c r="B1320" s="11"/>
      <c r="C1320" s="9"/>
      <c r="D1320" s="9"/>
      <c r="E1320" s="13" t="s">
        <v>544</v>
      </c>
      <c r="F1320" s="12">
        <f t="shared" ref="F1320:K1322" si="3019">F1321</f>
        <v>84502.5</v>
      </c>
      <c r="G1320" s="12">
        <f t="shared" si="3019"/>
        <v>134500</v>
      </c>
      <c r="H1320" s="12">
        <f t="shared" si="3019"/>
        <v>156206.79999999999</v>
      </c>
      <c r="I1320" s="12">
        <f t="shared" si="3019"/>
        <v>0</v>
      </c>
      <c r="J1320" s="12">
        <f t="shared" si="3019"/>
        <v>0</v>
      </c>
      <c r="K1320" s="12">
        <f t="shared" si="3019"/>
        <v>0</v>
      </c>
      <c r="L1320" s="12">
        <f t="shared" si="2949"/>
        <v>84502.5</v>
      </c>
      <c r="M1320" s="12">
        <f t="shared" si="2950"/>
        <v>134500</v>
      </c>
      <c r="N1320" s="12">
        <f t="shared" si="2951"/>
        <v>156206.79999999999</v>
      </c>
      <c r="O1320" s="12">
        <f t="shared" ref="O1320:Q1322" si="3020">O1321</f>
        <v>7955.8180000000002</v>
      </c>
      <c r="P1320" s="12">
        <f t="shared" si="3020"/>
        <v>0</v>
      </c>
      <c r="Q1320" s="12">
        <f t="shared" si="3020"/>
        <v>0</v>
      </c>
      <c r="R1320" s="12">
        <f t="shared" si="3012"/>
        <v>92458.317999999999</v>
      </c>
      <c r="S1320" s="12">
        <f t="shared" si="3013"/>
        <v>134500</v>
      </c>
      <c r="T1320" s="12">
        <f t="shared" si="3014"/>
        <v>156206.79999999999</v>
      </c>
      <c r="U1320" s="12">
        <f t="shared" ref="U1320:V1322" si="3021">U1321</f>
        <v>0</v>
      </c>
      <c r="V1320" s="12">
        <f t="shared" si="3021"/>
        <v>0</v>
      </c>
      <c r="W1320" s="12">
        <f t="shared" si="2984"/>
        <v>92458.317999999999</v>
      </c>
      <c r="X1320" s="12">
        <f t="shared" si="2985"/>
        <v>134500</v>
      </c>
      <c r="Y1320" s="12">
        <f t="shared" si="2986"/>
        <v>156206.79999999999</v>
      </c>
      <c r="Z1320" s="12">
        <f t="shared" ref="Z1320:AB1322" si="3022">Z1321</f>
        <v>0</v>
      </c>
      <c r="AA1320" s="12">
        <f t="shared" si="3022"/>
        <v>0</v>
      </c>
      <c r="AB1320" s="12">
        <f t="shared" si="3022"/>
        <v>0</v>
      </c>
      <c r="AC1320" s="12">
        <f t="shared" si="2933"/>
        <v>92458.317999999999</v>
      </c>
      <c r="AD1320" s="12">
        <f t="shared" si="2934"/>
        <v>134500</v>
      </c>
      <c r="AE1320" s="12">
        <f t="shared" si="2935"/>
        <v>156206.79999999999</v>
      </c>
      <c r="AF1320" s="12">
        <f t="shared" ref="AF1320:AG1322" si="3023">AF1321</f>
        <v>0</v>
      </c>
      <c r="AG1320" s="12">
        <f t="shared" si="3023"/>
        <v>0</v>
      </c>
      <c r="AH1320" s="12">
        <f t="shared" si="2927"/>
        <v>92458.317999999999</v>
      </c>
      <c r="AI1320" s="12">
        <f t="shared" si="2928"/>
        <v>134500</v>
      </c>
      <c r="AJ1320" s="12">
        <f t="shared" si="2929"/>
        <v>156206.79999999999</v>
      </c>
      <c r="AK1320" s="12">
        <f t="shared" ref="AK1320:AQ1322" si="3024">AK1321</f>
        <v>0</v>
      </c>
      <c r="AL1320" s="12">
        <f t="shared" si="3024"/>
        <v>-90000</v>
      </c>
      <c r="AM1320" s="12">
        <f t="shared" si="3024"/>
        <v>0</v>
      </c>
      <c r="AN1320" s="12">
        <f t="shared" si="2968"/>
        <v>92458.317999999999</v>
      </c>
      <c r="AO1320" s="12">
        <f t="shared" si="2969"/>
        <v>44500</v>
      </c>
      <c r="AP1320" s="12">
        <f t="shared" si="2970"/>
        <v>156206.79999999999</v>
      </c>
      <c r="AQ1320" s="12">
        <f t="shared" si="3024"/>
        <v>0</v>
      </c>
      <c r="AR1320" s="1"/>
    </row>
    <row r="1321" spans="1:44" ht="47.25" customHeight="1" x14ac:dyDescent="0.25">
      <c r="A1321" s="9" t="s">
        <v>44</v>
      </c>
      <c r="B1321" s="11">
        <v>400</v>
      </c>
      <c r="C1321" s="9"/>
      <c r="D1321" s="9"/>
      <c r="E1321" s="13" t="s">
        <v>433</v>
      </c>
      <c r="F1321" s="12">
        <f t="shared" si="3019"/>
        <v>84502.5</v>
      </c>
      <c r="G1321" s="12">
        <f t="shared" si="3019"/>
        <v>134500</v>
      </c>
      <c r="H1321" s="12">
        <f t="shared" si="3019"/>
        <v>156206.79999999999</v>
      </c>
      <c r="I1321" s="12">
        <f t="shared" si="3019"/>
        <v>0</v>
      </c>
      <c r="J1321" s="12">
        <f t="shared" si="3019"/>
        <v>0</v>
      </c>
      <c r="K1321" s="12">
        <f t="shared" si="3019"/>
        <v>0</v>
      </c>
      <c r="L1321" s="12">
        <f t="shared" si="2949"/>
        <v>84502.5</v>
      </c>
      <c r="M1321" s="12">
        <f t="shared" si="2950"/>
        <v>134500</v>
      </c>
      <c r="N1321" s="12">
        <f t="shared" si="2951"/>
        <v>156206.79999999999</v>
      </c>
      <c r="O1321" s="12">
        <f t="shared" si="3020"/>
        <v>7955.8180000000002</v>
      </c>
      <c r="P1321" s="12">
        <f t="shared" si="3020"/>
        <v>0</v>
      </c>
      <c r="Q1321" s="12">
        <f t="shared" si="3020"/>
        <v>0</v>
      </c>
      <c r="R1321" s="12">
        <f t="shared" si="3012"/>
        <v>92458.317999999999</v>
      </c>
      <c r="S1321" s="12">
        <f t="shared" si="3013"/>
        <v>134500</v>
      </c>
      <c r="T1321" s="12">
        <f t="shared" si="3014"/>
        <v>156206.79999999999</v>
      </c>
      <c r="U1321" s="12">
        <f t="shared" si="3021"/>
        <v>0</v>
      </c>
      <c r="V1321" s="12">
        <f t="shared" si="3021"/>
        <v>0</v>
      </c>
      <c r="W1321" s="12">
        <f t="shared" si="2984"/>
        <v>92458.317999999999</v>
      </c>
      <c r="X1321" s="12">
        <f t="shared" si="2985"/>
        <v>134500</v>
      </c>
      <c r="Y1321" s="12">
        <f t="shared" si="2986"/>
        <v>156206.79999999999</v>
      </c>
      <c r="Z1321" s="12">
        <f t="shared" si="3022"/>
        <v>0</v>
      </c>
      <c r="AA1321" s="12">
        <f t="shared" si="3022"/>
        <v>0</v>
      </c>
      <c r="AB1321" s="12">
        <f t="shared" si="3022"/>
        <v>0</v>
      </c>
      <c r="AC1321" s="12">
        <f t="shared" si="2933"/>
        <v>92458.317999999999</v>
      </c>
      <c r="AD1321" s="12">
        <f t="shared" si="2934"/>
        <v>134500</v>
      </c>
      <c r="AE1321" s="12">
        <f t="shared" si="2935"/>
        <v>156206.79999999999</v>
      </c>
      <c r="AF1321" s="12">
        <f t="shared" si="3023"/>
        <v>0</v>
      </c>
      <c r="AG1321" s="12">
        <f t="shared" si="3023"/>
        <v>0</v>
      </c>
      <c r="AH1321" s="12">
        <f t="shared" si="2927"/>
        <v>92458.317999999999</v>
      </c>
      <c r="AI1321" s="12">
        <f t="shared" si="2928"/>
        <v>134500</v>
      </c>
      <c r="AJ1321" s="12">
        <f t="shared" si="2929"/>
        <v>156206.79999999999</v>
      </c>
      <c r="AK1321" s="12">
        <f t="shared" si="3024"/>
        <v>0</v>
      </c>
      <c r="AL1321" s="12">
        <f t="shared" si="3024"/>
        <v>-90000</v>
      </c>
      <c r="AM1321" s="12">
        <f t="shared" si="3024"/>
        <v>0</v>
      </c>
      <c r="AN1321" s="12">
        <f t="shared" si="2968"/>
        <v>92458.317999999999</v>
      </c>
      <c r="AO1321" s="12">
        <f t="shared" si="2969"/>
        <v>44500</v>
      </c>
      <c r="AP1321" s="12">
        <f t="shared" si="2970"/>
        <v>156206.79999999999</v>
      </c>
      <c r="AQ1321" s="12">
        <f t="shared" si="3024"/>
        <v>0</v>
      </c>
      <c r="AR1321" s="1"/>
    </row>
    <row r="1322" spans="1:44" ht="15.75" customHeight="1" x14ac:dyDescent="0.25">
      <c r="A1322" s="9" t="s">
        <v>44</v>
      </c>
      <c r="B1322" s="11">
        <v>410</v>
      </c>
      <c r="C1322" s="9"/>
      <c r="D1322" s="9"/>
      <c r="E1322" s="13" t="s">
        <v>434</v>
      </c>
      <c r="F1322" s="12">
        <f t="shared" si="3019"/>
        <v>84502.5</v>
      </c>
      <c r="G1322" s="12">
        <f t="shared" si="3019"/>
        <v>134500</v>
      </c>
      <c r="H1322" s="12">
        <f t="shared" si="3019"/>
        <v>156206.79999999999</v>
      </c>
      <c r="I1322" s="12">
        <f t="shared" si="3019"/>
        <v>0</v>
      </c>
      <c r="J1322" s="12">
        <f t="shared" si="3019"/>
        <v>0</v>
      </c>
      <c r="K1322" s="12">
        <f t="shared" si="3019"/>
        <v>0</v>
      </c>
      <c r="L1322" s="12">
        <f t="shared" si="2949"/>
        <v>84502.5</v>
      </c>
      <c r="M1322" s="12">
        <f t="shared" si="2950"/>
        <v>134500</v>
      </c>
      <c r="N1322" s="12">
        <f t="shared" si="2951"/>
        <v>156206.79999999999</v>
      </c>
      <c r="O1322" s="12">
        <f t="shared" si="3020"/>
        <v>7955.8180000000002</v>
      </c>
      <c r="P1322" s="12">
        <f t="shared" si="3020"/>
        <v>0</v>
      </c>
      <c r="Q1322" s="12">
        <f t="shared" si="3020"/>
        <v>0</v>
      </c>
      <c r="R1322" s="12">
        <f t="shared" si="3012"/>
        <v>92458.317999999999</v>
      </c>
      <c r="S1322" s="12">
        <f t="shared" si="3013"/>
        <v>134500</v>
      </c>
      <c r="T1322" s="12">
        <f t="shared" si="3014"/>
        <v>156206.79999999999</v>
      </c>
      <c r="U1322" s="12">
        <f t="shared" si="3021"/>
        <v>0</v>
      </c>
      <c r="V1322" s="12">
        <f t="shared" si="3021"/>
        <v>0</v>
      </c>
      <c r="W1322" s="12">
        <f t="shared" si="2984"/>
        <v>92458.317999999999</v>
      </c>
      <c r="X1322" s="12">
        <f t="shared" si="2985"/>
        <v>134500</v>
      </c>
      <c r="Y1322" s="12">
        <f t="shared" si="2986"/>
        <v>156206.79999999999</v>
      </c>
      <c r="Z1322" s="12">
        <f t="shared" si="3022"/>
        <v>0</v>
      </c>
      <c r="AA1322" s="12">
        <f t="shared" si="3022"/>
        <v>0</v>
      </c>
      <c r="AB1322" s="12">
        <f t="shared" si="3022"/>
        <v>0</v>
      </c>
      <c r="AC1322" s="12">
        <f t="shared" si="2933"/>
        <v>92458.317999999999</v>
      </c>
      <c r="AD1322" s="12">
        <f t="shared" si="2934"/>
        <v>134500</v>
      </c>
      <c r="AE1322" s="12">
        <f t="shared" si="2935"/>
        <v>156206.79999999999</v>
      </c>
      <c r="AF1322" s="12">
        <f t="shared" si="3023"/>
        <v>0</v>
      </c>
      <c r="AG1322" s="12">
        <f t="shared" si="3023"/>
        <v>0</v>
      </c>
      <c r="AH1322" s="12">
        <f t="shared" si="2927"/>
        <v>92458.317999999999</v>
      </c>
      <c r="AI1322" s="12">
        <f t="shared" si="2928"/>
        <v>134500</v>
      </c>
      <c r="AJ1322" s="12">
        <f t="shared" si="2929"/>
        <v>156206.79999999999</v>
      </c>
      <c r="AK1322" s="12">
        <f t="shared" si="3024"/>
        <v>0</v>
      </c>
      <c r="AL1322" s="12">
        <f t="shared" si="3024"/>
        <v>-90000</v>
      </c>
      <c r="AM1322" s="12">
        <f t="shared" si="3024"/>
        <v>0</v>
      </c>
      <c r="AN1322" s="12">
        <f t="shared" si="2968"/>
        <v>92458.317999999999</v>
      </c>
      <c r="AO1322" s="12">
        <f t="shared" si="2969"/>
        <v>44500</v>
      </c>
      <c r="AP1322" s="12">
        <f t="shared" si="2970"/>
        <v>156206.79999999999</v>
      </c>
      <c r="AQ1322" s="12">
        <f t="shared" si="3024"/>
        <v>0</v>
      </c>
      <c r="AR1322" s="1"/>
    </row>
    <row r="1323" spans="1:44" ht="15.75" customHeight="1" x14ac:dyDescent="0.25">
      <c r="A1323" s="9" t="s">
        <v>44</v>
      </c>
      <c r="B1323" s="11">
        <v>410</v>
      </c>
      <c r="C1323" s="9" t="s">
        <v>196</v>
      </c>
      <c r="D1323" s="9" t="s">
        <v>184</v>
      </c>
      <c r="E1323" s="13" t="s">
        <v>404</v>
      </c>
      <c r="F1323" s="12">
        <v>84502.5</v>
      </c>
      <c r="G1323" s="12">
        <v>134500</v>
      </c>
      <c r="H1323" s="12">
        <v>156206.79999999999</v>
      </c>
      <c r="I1323" s="12"/>
      <c r="J1323" s="12"/>
      <c r="K1323" s="12"/>
      <c r="L1323" s="12">
        <f t="shared" si="2949"/>
        <v>84502.5</v>
      </c>
      <c r="M1323" s="12">
        <f t="shared" si="2950"/>
        <v>134500</v>
      </c>
      <c r="N1323" s="12">
        <f t="shared" si="2951"/>
        <v>156206.79999999999</v>
      </c>
      <c r="O1323" s="12">
        <v>7955.8180000000002</v>
      </c>
      <c r="P1323" s="12"/>
      <c r="Q1323" s="12"/>
      <c r="R1323" s="12">
        <f t="shared" si="3012"/>
        <v>92458.317999999999</v>
      </c>
      <c r="S1323" s="12">
        <f t="shared" si="3013"/>
        <v>134500</v>
      </c>
      <c r="T1323" s="12">
        <f t="shared" si="3014"/>
        <v>156206.79999999999</v>
      </c>
      <c r="U1323" s="12"/>
      <c r="V1323" s="12"/>
      <c r="W1323" s="12">
        <f t="shared" si="2984"/>
        <v>92458.317999999999</v>
      </c>
      <c r="X1323" s="12">
        <f t="shared" si="2985"/>
        <v>134500</v>
      </c>
      <c r="Y1323" s="12">
        <f t="shared" si="2986"/>
        <v>156206.79999999999</v>
      </c>
      <c r="Z1323" s="12"/>
      <c r="AA1323" s="12"/>
      <c r="AB1323" s="12"/>
      <c r="AC1323" s="12">
        <f t="shared" si="2933"/>
        <v>92458.317999999999</v>
      </c>
      <c r="AD1323" s="12">
        <f t="shared" si="2934"/>
        <v>134500</v>
      </c>
      <c r="AE1323" s="12">
        <f t="shared" si="2935"/>
        <v>156206.79999999999</v>
      </c>
      <c r="AF1323" s="12"/>
      <c r="AG1323" s="12"/>
      <c r="AH1323" s="12">
        <f t="shared" si="2927"/>
        <v>92458.317999999999</v>
      </c>
      <c r="AI1323" s="12">
        <f t="shared" si="2928"/>
        <v>134500</v>
      </c>
      <c r="AJ1323" s="12">
        <f t="shared" si="2929"/>
        <v>156206.79999999999</v>
      </c>
      <c r="AK1323" s="12"/>
      <c r="AL1323" s="12">
        <v>-90000</v>
      </c>
      <c r="AM1323" s="12"/>
      <c r="AN1323" s="12">
        <f t="shared" si="2968"/>
        <v>92458.317999999999</v>
      </c>
      <c r="AO1323" s="12">
        <f t="shared" si="2969"/>
        <v>44500</v>
      </c>
      <c r="AP1323" s="12">
        <f t="shared" si="2970"/>
        <v>156206.79999999999</v>
      </c>
      <c r="AQ1323" s="12"/>
      <c r="AR1323" s="1"/>
    </row>
    <row r="1324" spans="1:44" ht="47.25" customHeight="1" x14ac:dyDescent="0.25">
      <c r="A1324" s="9" t="s">
        <v>818</v>
      </c>
      <c r="B1324" s="11"/>
      <c r="C1324" s="9"/>
      <c r="D1324" s="9"/>
      <c r="E1324" s="30" t="s">
        <v>1239</v>
      </c>
      <c r="F1324" s="12">
        <f t="shared" ref="F1324:K1326" si="3025">F1325</f>
        <v>65813.3</v>
      </c>
      <c r="G1324" s="12">
        <f t="shared" si="3025"/>
        <v>97555.4</v>
      </c>
      <c r="H1324" s="12">
        <f t="shared" si="3025"/>
        <v>52469</v>
      </c>
      <c r="I1324" s="12">
        <f t="shared" si="3025"/>
        <v>0</v>
      </c>
      <c r="J1324" s="12">
        <f t="shared" si="3025"/>
        <v>0</v>
      </c>
      <c r="K1324" s="12">
        <f t="shared" si="3025"/>
        <v>0</v>
      </c>
      <c r="L1324" s="12">
        <f t="shared" si="2949"/>
        <v>65813.3</v>
      </c>
      <c r="M1324" s="12">
        <f t="shared" si="2950"/>
        <v>97555.4</v>
      </c>
      <c r="N1324" s="12">
        <f t="shared" si="2951"/>
        <v>52469</v>
      </c>
      <c r="O1324" s="12">
        <f t="shared" ref="O1324:Q1326" si="3026">O1325</f>
        <v>7677.2830000000004</v>
      </c>
      <c r="P1324" s="12">
        <f t="shared" si="3026"/>
        <v>0</v>
      </c>
      <c r="Q1324" s="12">
        <f t="shared" si="3026"/>
        <v>0</v>
      </c>
      <c r="R1324" s="12">
        <f t="shared" si="3012"/>
        <v>73490.582999999999</v>
      </c>
      <c r="S1324" s="12">
        <f t="shared" si="3013"/>
        <v>97555.4</v>
      </c>
      <c r="T1324" s="12">
        <f t="shared" si="3014"/>
        <v>52469</v>
      </c>
      <c r="U1324" s="12">
        <f t="shared" ref="U1324:V1326" si="3027">U1325</f>
        <v>0</v>
      </c>
      <c r="V1324" s="12">
        <f t="shared" si="3027"/>
        <v>0</v>
      </c>
      <c r="W1324" s="12">
        <f t="shared" si="2984"/>
        <v>73490.582999999999</v>
      </c>
      <c r="X1324" s="12">
        <f t="shared" si="2985"/>
        <v>97555.4</v>
      </c>
      <c r="Y1324" s="12">
        <f t="shared" si="2986"/>
        <v>52469</v>
      </c>
      <c r="Z1324" s="12">
        <f t="shared" ref="Z1324:AB1326" si="3028">Z1325</f>
        <v>0</v>
      </c>
      <c r="AA1324" s="12">
        <f t="shared" si="3028"/>
        <v>0</v>
      </c>
      <c r="AB1324" s="12">
        <f t="shared" si="3028"/>
        <v>0</v>
      </c>
      <c r="AC1324" s="12">
        <f t="shared" si="2933"/>
        <v>73490.582999999999</v>
      </c>
      <c r="AD1324" s="12">
        <f t="shared" si="2934"/>
        <v>97555.4</v>
      </c>
      <c r="AE1324" s="12">
        <f t="shared" si="2935"/>
        <v>52469</v>
      </c>
      <c r="AF1324" s="12">
        <f t="shared" ref="AF1324:AG1326" si="3029">AF1325</f>
        <v>0</v>
      </c>
      <c r="AG1324" s="12">
        <f t="shared" si="3029"/>
        <v>0</v>
      </c>
      <c r="AH1324" s="12">
        <f t="shared" si="2927"/>
        <v>73490.582999999999</v>
      </c>
      <c r="AI1324" s="12">
        <f t="shared" si="2928"/>
        <v>97555.4</v>
      </c>
      <c r="AJ1324" s="12">
        <f t="shared" si="2929"/>
        <v>52469</v>
      </c>
      <c r="AK1324" s="12">
        <f t="shared" ref="AK1324:AQ1326" si="3030">AK1325</f>
        <v>0</v>
      </c>
      <c r="AL1324" s="12">
        <f t="shared" si="3030"/>
        <v>0</v>
      </c>
      <c r="AM1324" s="12">
        <f t="shared" si="3030"/>
        <v>0</v>
      </c>
      <c r="AN1324" s="12">
        <f t="shared" si="2968"/>
        <v>73490.582999999999</v>
      </c>
      <c r="AO1324" s="12">
        <f t="shared" si="2969"/>
        <v>97555.4</v>
      </c>
      <c r="AP1324" s="12">
        <f t="shared" si="2970"/>
        <v>52469</v>
      </c>
      <c r="AQ1324" s="12">
        <f t="shared" si="3030"/>
        <v>0</v>
      </c>
      <c r="AR1324" s="1"/>
    </row>
    <row r="1325" spans="1:44" ht="47.25" customHeight="1" x14ac:dyDescent="0.25">
      <c r="A1325" s="9" t="s">
        <v>818</v>
      </c>
      <c r="B1325" s="11">
        <v>400</v>
      </c>
      <c r="C1325" s="9"/>
      <c r="D1325" s="9"/>
      <c r="E1325" s="13" t="s">
        <v>433</v>
      </c>
      <c r="F1325" s="12">
        <f t="shared" si="3025"/>
        <v>65813.3</v>
      </c>
      <c r="G1325" s="12">
        <f t="shared" si="3025"/>
        <v>97555.4</v>
      </c>
      <c r="H1325" s="12">
        <f t="shared" si="3025"/>
        <v>52469</v>
      </c>
      <c r="I1325" s="12">
        <f t="shared" si="3025"/>
        <v>0</v>
      </c>
      <c r="J1325" s="12">
        <f t="shared" si="3025"/>
        <v>0</v>
      </c>
      <c r="K1325" s="12">
        <f t="shared" si="3025"/>
        <v>0</v>
      </c>
      <c r="L1325" s="12">
        <f t="shared" si="2949"/>
        <v>65813.3</v>
      </c>
      <c r="M1325" s="12">
        <f t="shared" si="2950"/>
        <v>97555.4</v>
      </c>
      <c r="N1325" s="12">
        <f t="shared" si="2951"/>
        <v>52469</v>
      </c>
      <c r="O1325" s="12">
        <f t="shared" si="3026"/>
        <v>7677.2830000000004</v>
      </c>
      <c r="P1325" s="12">
        <f t="shared" si="3026"/>
        <v>0</v>
      </c>
      <c r="Q1325" s="12">
        <f t="shared" si="3026"/>
        <v>0</v>
      </c>
      <c r="R1325" s="12">
        <f t="shared" si="3012"/>
        <v>73490.582999999999</v>
      </c>
      <c r="S1325" s="12">
        <f t="shared" si="3013"/>
        <v>97555.4</v>
      </c>
      <c r="T1325" s="12">
        <f t="shared" si="3014"/>
        <v>52469</v>
      </c>
      <c r="U1325" s="12">
        <f t="shared" si="3027"/>
        <v>0</v>
      </c>
      <c r="V1325" s="12">
        <f t="shared" si="3027"/>
        <v>0</v>
      </c>
      <c r="W1325" s="12">
        <f t="shared" si="2984"/>
        <v>73490.582999999999</v>
      </c>
      <c r="X1325" s="12">
        <f t="shared" si="2985"/>
        <v>97555.4</v>
      </c>
      <c r="Y1325" s="12">
        <f t="shared" si="2986"/>
        <v>52469</v>
      </c>
      <c r="Z1325" s="12">
        <f t="shared" si="3028"/>
        <v>0</v>
      </c>
      <c r="AA1325" s="12">
        <f t="shared" si="3028"/>
        <v>0</v>
      </c>
      <c r="AB1325" s="12">
        <f t="shared" si="3028"/>
        <v>0</v>
      </c>
      <c r="AC1325" s="12">
        <f t="shared" si="2933"/>
        <v>73490.582999999999</v>
      </c>
      <c r="AD1325" s="12">
        <f t="shared" si="2934"/>
        <v>97555.4</v>
      </c>
      <c r="AE1325" s="12">
        <f t="shared" si="2935"/>
        <v>52469</v>
      </c>
      <c r="AF1325" s="12">
        <f t="shared" si="3029"/>
        <v>0</v>
      </c>
      <c r="AG1325" s="12">
        <f t="shared" si="3029"/>
        <v>0</v>
      </c>
      <c r="AH1325" s="12">
        <f t="shared" si="2927"/>
        <v>73490.582999999999</v>
      </c>
      <c r="AI1325" s="12">
        <f t="shared" si="2928"/>
        <v>97555.4</v>
      </c>
      <c r="AJ1325" s="12">
        <f t="shared" si="2929"/>
        <v>52469</v>
      </c>
      <c r="AK1325" s="12">
        <f t="shared" si="3030"/>
        <v>0</v>
      </c>
      <c r="AL1325" s="12">
        <f t="shared" si="3030"/>
        <v>0</v>
      </c>
      <c r="AM1325" s="12">
        <f t="shared" si="3030"/>
        <v>0</v>
      </c>
      <c r="AN1325" s="12">
        <f t="shared" si="2968"/>
        <v>73490.582999999999</v>
      </c>
      <c r="AO1325" s="12">
        <f t="shared" si="2969"/>
        <v>97555.4</v>
      </c>
      <c r="AP1325" s="12">
        <f t="shared" si="2970"/>
        <v>52469</v>
      </c>
      <c r="AQ1325" s="12">
        <f t="shared" si="3030"/>
        <v>0</v>
      </c>
      <c r="AR1325" s="1"/>
    </row>
    <row r="1326" spans="1:44" ht="15.75" customHeight="1" x14ac:dyDescent="0.25">
      <c r="A1326" s="9" t="s">
        <v>818</v>
      </c>
      <c r="B1326" s="11">
        <v>410</v>
      </c>
      <c r="C1326" s="9"/>
      <c r="D1326" s="9"/>
      <c r="E1326" s="13" t="s">
        <v>434</v>
      </c>
      <c r="F1326" s="12">
        <f t="shared" si="3025"/>
        <v>65813.3</v>
      </c>
      <c r="G1326" s="12">
        <f t="shared" si="3025"/>
        <v>97555.4</v>
      </c>
      <c r="H1326" s="12">
        <f t="shared" si="3025"/>
        <v>52469</v>
      </c>
      <c r="I1326" s="12">
        <f t="shared" si="3025"/>
        <v>0</v>
      </c>
      <c r="J1326" s="12">
        <f t="shared" si="3025"/>
        <v>0</v>
      </c>
      <c r="K1326" s="12">
        <f t="shared" si="3025"/>
        <v>0</v>
      </c>
      <c r="L1326" s="12">
        <f t="shared" si="2949"/>
        <v>65813.3</v>
      </c>
      <c r="M1326" s="12">
        <f t="shared" si="2950"/>
        <v>97555.4</v>
      </c>
      <c r="N1326" s="12">
        <f t="shared" si="2951"/>
        <v>52469</v>
      </c>
      <c r="O1326" s="12">
        <f t="shared" si="3026"/>
        <v>7677.2830000000004</v>
      </c>
      <c r="P1326" s="12">
        <f t="shared" si="3026"/>
        <v>0</v>
      </c>
      <c r="Q1326" s="12">
        <f t="shared" si="3026"/>
        <v>0</v>
      </c>
      <c r="R1326" s="12">
        <f t="shared" si="3012"/>
        <v>73490.582999999999</v>
      </c>
      <c r="S1326" s="12">
        <f t="shared" si="3013"/>
        <v>97555.4</v>
      </c>
      <c r="T1326" s="12">
        <f t="shared" si="3014"/>
        <v>52469</v>
      </c>
      <c r="U1326" s="12">
        <f t="shared" si="3027"/>
        <v>0</v>
      </c>
      <c r="V1326" s="12">
        <f t="shared" si="3027"/>
        <v>0</v>
      </c>
      <c r="W1326" s="12">
        <f t="shared" si="2984"/>
        <v>73490.582999999999</v>
      </c>
      <c r="X1326" s="12">
        <f t="shared" si="2985"/>
        <v>97555.4</v>
      </c>
      <c r="Y1326" s="12">
        <f t="shared" si="2986"/>
        <v>52469</v>
      </c>
      <c r="Z1326" s="12">
        <f t="shared" si="3028"/>
        <v>0</v>
      </c>
      <c r="AA1326" s="12">
        <f t="shared" si="3028"/>
        <v>0</v>
      </c>
      <c r="AB1326" s="12">
        <f t="shared" si="3028"/>
        <v>0</v>
      </c>
      <c r="AC1326" s="12">
        <f t="shared" si="2933"/>
        <v>73490.582999999999</v>
      </c>
      <c r="AD1326" s="12">
        <f t="shared" si="2934"/>
        <v>97555.4</v>
      </c>
      <c r="AE1326" s="12">
        <f t="shared" si="2935"/>
        <v>52469</v>
      </c>
      <c r="AF1326" s="12">
        <f t="shared" si="3029"/>
        <v>0</v>
      </c>
      <c r="AG1326" s="12">
        <f t="shared" si="3029"/>
        <v>0</v>
      </c>
      <c r="AH1326" s="12">
        <f t="shared" si="2927"/>
        <v>73490.582999999999</v>
      </c>
      <c r="AI1326" s="12">
        <f t="shared" si="2928"/>
        <v>97555.4</v>
      </c>
      <c r="AJ1326" s="12">
        <f t="shared" si="2929"/>
        <v>52469</v>
      </c>
      <c r="AK1326" s="12">
        <f t="shared" si="3030"/>
        <v>0</v>
      </c>
      <c r="AL1326" s="12">
        <f t="shared" si="3030"/>
        <v>0</v>
      </c>
      <c r="AM1326" s="12">
        <f t="shared" si="3030"/>
        <v>0</v>
      </c>
      <c r="AN1326" s="12">
        <f t="shared" si="2968"/>
        <v>73490.582999999999</v>
      </c>
      <c r="AO1326" s="12">
        <f t="shared" si="2969"/>
        <v>97555.4</v>
      </c>
      <c r="AP1326" s="12">
        <f t="shared" si="2970"/>
        <v>52469</v>
      </c>
      <c r="AQ1326" s="12">
        <f t="shared" si="3030"/>
        <v>0</v>
      </c>
      <c r="AR1326" s="1"/>
    </row>
    <row r="1327" spans="1:44" ht="15.75" customHeight="1" x14ac:dyDescent="0.25">
      <c r="A1327" s="9" t="s">
        <v>818</v>
      </c>
      <c r="B1327" s="11">
        <v>410</v>
      </c>
      <c r="C1327" s="9" t="s">
        <v>196</v>
      </c>
      <c r="D1327" s="9" t="s">
        <v>184</v>
      </c>
      <c r="E1327" s="13" t="s">
        <v>404</v>
      </c>
      <c r="F1327" s="12">
        <v>65813.3</v>
      </c>
      <c r="G1327" s="12">
        <v>97555.4</v>
      </c>
      <c r="H1327" s="12">
        <v>52469</v>
      </c>
      <c r="I1327" s="12"/>
      <c r="J1327" s="12"/>
      <c r="K1327" s="12"/>
      <c r="L1327" s="12">
        <f t="shared" si="2949"/>
        <v>65813.3</v>
      </c>
      <c r="M1327" s="12">
        <f t="shared" si="2950"/>
        <v>97555.4</v>
      </c>
      <c r="N1327" s="12">
        <f t="shared" si="2951"/>
        <v>52469</v>
      </c>
      <c r="O1327" s="12">
        <v>7677.2830000000004</v>
      </c>
      <c r="P1327" s="12"/>
      <c r="Q1327" s="12"/>
      <c r="R1327" s="12">
        <f t="shared" si="3012"/>
        <v>73490.582999999999</v>
      </c>
      <c r="S1327" s="12">
        <f t="shared" si="3013"/>
        <v>97555.4</v>
      </c>
      <c r="T1327" s="12">
        <f t="shared" si="3014"/>
        <v>52469</v>
      </c>
      <c r="U1327" s="12"/>
      <c r="V1327" s="12"/>
      <c r="W1327" s="12">
        <f t="shared" si="2984"/>
        <v>73490.582999999999</v>
      </c>
      <c r="X1327" s="12">
        <f t="shared" si="2985"/>
        <v>97555.4</v>
      </c>
      <c r="Y1327" s="12">
        <f t="shared" si="2986"/>
        <v>52469</v>
      </c>
      <c r="Z1327" s="12"/>
      <c r="AA1327" s="12"/>
      <c r="AB1327" s="12"/>
      <c r="AC1327" s="12">
        <f t="shared" si="2933"/>
        <v>73490.582999999999</v>
      </c>
      <c r="AD1327" s="12">
        <f t="shared" si="2934"/>
        <v>97555.4</v>
      </c>
      <c r="AE1327" s="12">
        <f t="shared" si="2935"/>
        <v>52469</v>
      </c>
      <c r="AF1327" s="12"/>
      <c r="AG1327" s="12"/>
      <c r="AH1327" s="12">
        <f t="shared" si="2927"/>
        <v>73490.582999999999</v>
      </c>
      <c r="AI1327" s="12">
        <f t="shared" si="2928"/>
        <v>97555.4</v>
      </c>
      <c r="AJ1327" s="12">
        <f t="shared" si="2929"/>
        <v>52469</v>
      </c>
      <c r="AK1327" s="12"/>
      <c r="AL1327" s="12"/>
      <c r="AM1327" s="12"/>
      <c r="AN1327" s="12">
        <f t="shared" si="2968"/>
        <v>73490.582999999999</v>
      </c>
      <c r="AO1327" s="12">
        <f t="shared" si="2969"/>
        <v>97555.4</v>
      </c>
      <c r="AP1327" s="12">
        <f t="shared" si="2970"/>
        <v>52469</v>
      </c>
      <c r="AQ1327" s="12"/>
      <c r="AR1327" s="1"/>
    </row>
    <row r="1328" spans="1:44" ht="47.25" x14ac:dyDescent="0.25">
      <c r="A1328" s="9" t="s">
        <v>1266</v>
      </c>
      <c r="B1328" s="11"/>
      <c r="C1328" s="9"/>
      <c r="D1328" s="9"/>
      <c r="E1328" s="13" t="s">
        <v>1341</v>
      </c>
      <c r="F1328" s="12"/>
      <c r="G1328" s="12"/>
      <c r="H1328" s="12"/>
      <c r="I1328" s="12"/>
      <c r="J1328" s="12"/>
      <c r="K1328" s="12"/>
      <c r="L1328" s="12">
        <f>L1329</f>
        <v>0</v>
      </c>
      <c r="M1328" s="12">
        <f t="shared" ref="M1328:AQ1330" si="3031">M1329</f>
        <v>0</v>
      </c>
      <c r="N1328" s="12">
        <f t="shared" si="3031"/>
        <v>0</v>
      </c>
      <c r="O1328" s="12">
        <f t="shared" si="3031"/>
        <v>3596.3359999999998</v>
      </c>
      <c r="P1328" s="12">
        <f t="shared" si="3031"/>
        <v>0</v>
      </c>
      <c r="Q1328" s="12">
        <f t="shared" si="3031"/>
        <v>0</v>
      </c>
      <c r="R1328" s="12">
        <f t="shared" si="3012"/>
        <v>3596.3359999999998</v>
      </c>
      <c r="S1328" s="12">
        <f t="shared" si="3013"/>
        <v>0</v>
      </c>
      <c r="T1328" s="12">
        <f t="shared" si="3014"/>
        <v>0</v>
      </c>
      <c r="U1328" s="12">
        <f t="shared" si="3031"/>
        <v>0</v>
      </c>
      <c r="V1328" s="12">
        <f t="shared" si="3031"/>
        <v>0</v>
      </c>
      <c r="W1328" s="12">
        <f t="shared" si="2984"/>
        <v>3596.3359999999998</v>
      </c>
      <c r="X1328" s="12">
        <f t="shared" si="2985"/>
        <v>0</v>
      </c>
      <c r="Y1328" s="12">
        <f t="shared" si="2986"/>
        <v>0</v>
      </c>
      <c r="Z1328" s="12">
        <f t="shared" si="3031"/>
        <v>0</v>
      </c>
      <c r="AA1328" s="12">
        <f t="shared" si="3031"/>
        <v>0</v>
      </c>
      <c r="AB1328" s="12">
        <f t="shared" si="3031"/>
        <v>0</v>
      </c>
      <c r="AC1328" s="12">
        <f t="shared" si="2933"/>
        <v>3596.3359999999998</v>
      </c>
      <c r="AD1328" s="12">
        <f t="shared" si="2934"/>
        <v>0</v>
      </c>
      <c r="AE1328" s="12">
        <f t="shared" si="2935"/>
        <v>0</v>
      </c>
      <c r="AF1328" s="12">
        <f t="shared" si="3031"/>
        <v>0</v>
      </c>
      <c r="AG1328" s="12">
        <f t="shared" si="3031"/>
        <v>0</v>
      </c>
      <c r="AH1328" s="12">
        <f t="shared" si="2927"/>
        <v>3596.3359999999998</v>
      </c>
      <c r="AI1328" s="12">
        <f t="shared" si="2928"/>
        <v>0</v>
      </c>
      <c r="AJ1328" s="12">
        <f t="shared" si="2929"/>
        <v>0</v>
      </c>
      <c r="AK1328" s="12">
        <f t="shared" si="3031"/>
        <v>0</v>
      </c>
      <c r="AL1328" s="12">
        <f t="shared" si="3031"/>
        <v>0</v>
      </c>
      <c r="AM1328" s="12">
        <f t="shared" si="3031"/>
        <v>0</v>
      </c>
      <c r="AN1328" s="12">
        <f t="shared" si="2968"/>
        <v>3596.3359999999998</v>
      </c>
      <c r="AO1328" s="12">
        <f t="shared" si="2969"/>
        <v>0</v>
      </c>
      <c r="AP1328" s="12">
        <f t="shared" si="2970"/>
        <v>0</v>
      </c>
      <c r="AQ1328" s="12">
        <f t="shared" si="3031"/>
        <v>0</v>
      </c>
      <c r="AR1328" s="1"/>
    </row>
    <row r="1329" spans="1:44" ht="47.25" x14ac:dyDescent="0.25">
      <c r="A1329" s="9" t="s">
        <v>1266</v>
      </c>
      <c r="B1329" s="11">
        <v>400</v>
      </c>
      <c r="C1329" s="9"/>
      <c r="D1329" s="9"/>
      <c r="E1329" s="13" t="s">
        <v>433</v>
      </c>
      <c r="F1329" s="12"/>
      <c r="G1329" s="12"/>
      <c r="H1329" s="12"/>
      <c r="I1329" s="12"/>
      <c r="J1329" s="12"/>
      <c r="K1329" s="12"/>
      <c r="L1329" s="12">
        <f>L1330</f>
        <v>0</v>
      </c>
      <c r="M1329" s="12">
        <f t="shared" si="3031"/>
        <v>0</v>
      </c>
      <c r="N1329" s="12">
        <f t="shared" si="3031"/>
        <v>0</v>
      </c>
      <c r="O1329" s="12">
        <f t="shared" si="3031"/>
        <v>3596.3359999999998</v>
      </c>
      <c r="P1329" s="12">
        <f t="shared" si="3031"/>
        <v>0</v>
      </c>
      <c r="Q1329" s="12">
        <f t="shared" si="3031"/>
        <v>0</v>
      </c>
      <c r="R1329" s="12">
        <f t="shared" si="3012"/>
        <v>3596.3359999999998</v>
      </c>
      <c r="S1329" s="12">
        <f t="shared" si="3013"/>
        <v>0</v>
      </c>
      <c r="T1329" s="12">
        <f t="shared" si="3014"/>
        <v>0</v>
      </c>
      <c r="U1329" s="12">
        <f t="shared" si="3031"/>
        <v>0</v>
      </c>
      <c r="V1329" s="12">
        <f t="shared" si="3031"/>
        <v>0</v>
      </c>
      <c r="W1329" s="12">
        <f t="shared" si="2984"/>
        <v>3596.3359999999998</v>
      </c>
      <c r="X1329" s="12">
        <f t="shared" si="2985"/>
        <v>0</v>
      </c>
      <c r="Y1329" s="12">
        <f t="shared" si="2986"/>
        <v>0</v>
      </c>
      <c r="Z1329" s="12">
        <f t="shared" si="3031"/>
        <v>0</v>
      </c>
      <c r="AA1329" s="12">
        <f t="shared" si="3031"/>
        <v>0</v>
      </c>
      <c r="AB1329" s="12">
        <f t="shared" si="3031"/>
        <v>0</v>
      </c>
      <c r="AC1329" s="12">
        <f t="shared" si="2933"/>
        <v>3596.3359999999998</v>
      </c>
      <c r="AD1329" s="12">
        <f t="shared" si="2934"/>
        <v>0</v>
      </c>
      <c r="AE1329" s="12">
        <f t="shared" si="2935"/>
        <v>0</v>
      </c>
      <c r="AF1329" s="12">
        <f t="shared" si="3031"/>
        <v>0</v>
      </c>
      <c r="AG1329" s="12">
        <f t="shared" si="3031"/>
        <v>0</v>
      </c>
      <c r="AH1329" s="12">
        <f t="shared" si="2927"/>
        <v>3596.3359999999998</v>
      </c>
      <c r="AI1329" s="12">
        <f t="shared" si="2928"/>
        <v>0</v>
      </c>
      <c r="AJ1329" s="12">
        <f t="shared" si="2929"/>
        <v>0</v>
      </c>
      <c r="AK1329" s="12">
        <f t="shared" si="3031"/>
        <v>0</v>
      </c>
      <c r="AL1329" s="12">
        <f t="shared" si="3031"/>
        <v>0</v>
      </c>
      <c r="AM1329" s="12">
        <f t="shared" si="3031"/>
        <v>0</v>
      </c>
      <c r="AN1329" s="12">
        <f t="shared" si="2968"/>
        <v>3596.3359999999998</v>
      </c>
      <c r="AO1329" s="12">
        <f t="shared" si="2969"/>
        <v>0</v>
      </c>
      <c r="AP1329" s="12">
        <f t="shared" si="2970"/>
        <v>0</v>
      </c>
      <c r="AQ1329" s="12">
        <f t="shared" si="3031"/>
        <v>0</v>
      </c>
      <c r="AR1329" s="1"/>
    </row>
    <row r="1330" spans="1:44" ht="15.75" customHeight="1" x14ac:dyDescent="0.25">
      <c r="A1330" s="9" t="s">
        <v>1266</v>
      </c>
      <c r="B1330" s="11">
        <v>410</v>
      </c>
      <c r="C1330" s="9"/>
      <c r="D1330" s="9"/>
      <c r="E1330" s="13" t="s">
        <v>434</v>
      </c>
      <c r="F1330" s="12"/>
      <c r="G1330" s="12"/>
      <c r="H1330" s="12"/>
      <c r="I1330" s="12"/>
      <c r="J1330" s="12"/>
      <c r="K1330" s="12"/>
      <c r="L1330" s="12">
        <f>L1331</f>
        <v>0</v>
      </c>
      <c r="M1330" s="12">
        <f t="shared" si="3031"/>
        <v>0</v>
      </c>
      <c r="N1330" s="12">
        <f t="shared" si="3031"/>
        <v>0</v>
      </c>
      <c r="O1330" s="12">
        <f t="shared" si="3031"/>
        <v>3596.3359999999998</v>
      </c>
      <c r="P1330" s="12">
        <f t="shared" si="3031"/>
        <v>0</v>
      </c>
      <c r="Q1330" s="12">
        <f t="shared" si="3031"/>
        <v>0</v>
      </c>
      <c r="R1330" s="12">
        <f t="shared" si="3012"/>
        <v>3596.3359999999998</v>
      </c>
      <c r="S1330" s="12">
        <f t="shared" si="3013"/>
        <v>0</v>
      </c>
      <c r="T1330" s="12">
        <f t="shared" si="3014"/>
        <v>0</v>
      </c>
      <c r="U1330" s="12">
        <f t="shared" si="3031"/>
        <v>0</v>
      </c>
      <c r="V1330" s="12">
        <f t="shared" si="3031"/>
        <v>0</v>
      </c>
      <c r="W1330" s="12">
        <f t="shared" si="2984"/>
        <v>3596.3359999999998</v>
      </c>
      <c r="X1330" s="12">
        <f t="shared" si="2985"/>
        <v>0</v>
      </c>
      <c r="Y1330" s="12">
        <f t="shared" si="2986"/>
        <v>0</v>
      </c>
      <c r="Z1330" s="12">
        <f t="shared" si="3031"/>
        <v>0</v>
      </c>
      <c r="AA1330" s="12">
        <f t="shared" si="3031"/>
        <v>0</v>
      </c>
      <c r="AB1330" s="12">
        <f t="shared" si="3031"/>
        <v>0</v>
      </c>
      <c r="AC1330" s="12">
        <f t="shared" si="2933"/>
        <v>3596.3359999999998</v>
      </c>
      <c r="AD1330" s="12">
        <f t="shared" si="2934"/>
        <v>0</v>
      </c>
      <c r="AE1330" s="12">
        <f t="shared" si="2935"/>
        <v>0</v>
      </c>
      <c r="AF1330" s="12">
        <f t="shared" si="3031"/>
        <v>0</v>
      </c>
      <c r="AG1330" s="12">
        <f t="shared" si="3031"/>
        <v>0</v>
      </c>
      <c r="AH1330" s="12">
        <f t="shared" si="2927"/>
        <v>3596.3359999999998</v>
      </c>
      <c r="AI1330" s="12">
        <f t="shared" si="2928"/>
        <v>0</v>
      </c>
      <c r="AJ1330" s="12">
        <f t="shared" si="2929"/>
        <v>0</v>
      </c>
      <c r="AK1330" s="12">
        <f t="shared" si="3031"/>
        <v>0</v>
      </c>
      <c r="AL1330" s="12">
        <f t="shared" si="3031"/>
        <v>0</v>
      </c>
      <c r="AM1330" s="12">
        <f t="shared" si="3031"/>
        <v>0</v>
      </c>
      <c r="AN1330" s="12">
        <f t="shared" si="2968"/>
        <v>3596.3359999999998</v>
      </c>
      <c r="AO1330" s="12">
        <f t="shared" si="2969"/>
        <v>0</v>
      </c>
      <c r="AP1330" s="12">
        <f t="shared" si="2970"/>
        <v>0</v>
      </c>
      <c r="AQ1330" s="12">
        <f t="shared" si="3031"/>
        <v>0</v>
      </c>
      <c r="AR1330" s="1"/>
    </row>
    <row r="1331" spans="1:44" ht="15.75" customHeight="1" x14ac:dyDescent="0.25">
      <c r="A1331" s="9" t="s">
        <v>1266</v>
      </c>
      <c r="B1331" s="11">
        <v>410</v>
      </c>
      <c r="C1331" s="9" t="s">
        <v>196</v>
      </c>
      <c r="D1331" s="9" t="s">
        <v>184</v>
      </c>
      <c r="E1331" s="13" t="s">
        <v>404</v>
      </c>
      <c r="F1331" s="12"/>
      <c r="G1331" s="12"/>
      <c r="H1331" s="12"/>
      <c r="I1331" s="12"/>
      <c r="J1331" s="12"/>
      <c r="K1331" s="12"/>
      <c r="L1331" s="12">
        <v>0</v>
      </c>
      <c r="M1331" s="12">
        <v>0</v>
      </c>
      <c r="N1331" s="12">
        <v>0</v>
      </c>
      <c r="O1331" s="12">
        <v>3596.3359999999998</v>
      </c>
      <c r="P1331" s="12"/>
      <c r="Q1331" s="12"/>
      <c r="R1331" s="12">
        <f t="shared" si="3012"/>
        <v>3596.3359999999998</v>
      </c>
      <c r="S1331" s="12">
        <f t="shared" si="3013"/>
        <v>0</v>
      </c>
      <c r="T1331" s="12">
        <f t="shared" si="3014"/>
        <v>0</v>
      </c>
      <c r="U1331" s="12"/>
      <c r="V1331" s="12"/>
      <c r="W1331" s="12">
        <f t="shared" si="2984"/>
        <v>3596.3359999999998</v>
      </c>
      <c r="X1331" s="12">
        <f t="shared" si="2985"/>
        <v>0</v>
      </c>
      <c r="Y1331" s="12">
        <f t="shared" si="2986"/>
        <v>0</v>
      </c>
      <c r="Z1331" s="12"/>
      <c r="AA1331" s="12"/>
      <c r="AB1331" s="12"/>
      <c r="AC1331" s="12">
        <f t="shared" si="2933"/>
        <v>3596.3359999999998</v>
      </c>
      <c r="AD1331" s="12">
        <f t="shared" si="2934"/>
        <v>0</v>
      </c>
      <c r="AE1331" s="12">
        <f t="shared" si="2935"/>
        <v>0</v>
      </c>
      <c r="AF1331" s="12"/>
      <c r="AG1331" s="12"/>
      <c r="AH1331" s="12">
        <f t="shared" si="2927"/>
        <v>3596.3359999999998</v>
      </c>
      <c r="AI1331" s="12">
        <f t="shared" si="2928"/>
        <v>0</v>
      </c>
      <c r="AJ1331" s="12">
        <f t="shared" si="2929"/>
        <v>0</v>
      </c>
      <c r="AK1331" s="12"/>
      <c r="AL1331" s="12"/>
      <c r="AM1331" s="12"/>
      <c r="AN1331" s="12">
        <f t="shared" si="2968"/>
        <v>3596.3359999999998</v>
      </c>
      <c r="AO1331" s="12">
        <f t="shared" si="2969"/>
        <v>0</v>
      </c>
      <c r="AP1331" s="12">
        <f t="shared" si="2970"/>
        <v>0</v>
      </c>
      <c r="AQ1331" s="12"/>
      <c r="AR1331" s="1"/>
    </row>
    <row r="1332" spans="1:44" ht="47.25" customHeight="1" x14ac:dyDescent="0.25">
      <c r="A1332" s="9" t="s">
        <v>45</v>
      </c>
      <c r="B1332" s="11"/>
      <c r="C1332" s="9"/>
      <c r="D1332" s="9"/>
      <c r="E1332" s="13" t="s">
        <v>545</v>
      </c>
      <c r="F1332" s="12">
        <f t="shared" ref="F1332:K1334" si="3032">F1333</f>
        <v>33374.199999999997</v>
      </c>
      <c r="G1332" s="12">
        <f t="shared" si="3032"/>
        <v>0</v>
      </c>
      <c r="H1332" s="12">
        <f t="shared" si="3032"/>
        <v>0</v>
      </c>
      <c r="I1332" s="12">
        <f t="shared" si="3032"/>
        <v>0</v>
      </c>
      <c r="J1332" s="12">
        <f t="shared" si="3032"/>
        <v>0</v>
      </c>
      <c r="K1332" s="12">
        <f t="shared" si="3032"/>
        <v>0</v>
      </c>
      <c r="L1332" s="12">
        <f t="shared" si="2949"/>
        <v>33374.199999999997</v>
      </c>
      <c r="M1332" s="12">
        <f t="shared" si="2950"/>
        <v>0</v>
      </c>
      <c r="N1332" s="12">
        <f t="shared" si="2951"/>
        <v>0</v>
      </c>
      <c r="O1332" s="12">
        <f t="shared" ref="O1332:Q1334" si="3033">O1333</f>
        <v>-30419.7</v>
      </c>
      <c r="P1332" s="12">
        <f t="shared" si="3033"/>
        <v>30419.7</v>
      </c>
      <c r="Q1332" s="12">
        <f t="shared" si="3033"/>
        <v>0</v>
      </c>
      <c r="R1332" s="12">
        <f t="shared" si="3012"/>
        <v>2954.4999999999964</v>
      </c>
      <c r="S1332" s="12">
        <f t="shared" si="3013"/>
        <v>30419.7</v>
      </c>
      <c r="T1332" s="12">
        <f t="shared" si="3014"/>
        <v>0</v>
      </c>
      <c r="U1332" s="12">
        <f t="shared" ref="U1332:V1334" si="3034">U1333</f>
        <v>0</v>
      </c>
      <c r="V1332" s="12">
        <f t="shared" si="3034"/>
        <v>0</v>
      </c>
      <c r="W1332" s="12">
        <f t="shared" si="2984"/>
        <v>2954.4999999999964</v>
      </c>
      <c r="X1332" s="12">
        <f t="shared" si="2985"/>
        <v>30419.7</v>
      </c>
      <c r="Y1332" s="12">
        <f t="shared" si="2986"/>
        <v>0</v>
      </c>
      <c r="Z1332" s="12">
        <f t="shared" ref="Z1332:AB1334" si="3035">Z1333</f>
        <v>0</v>
      </c>
      <c r="AA1332" s="12">
        <f t="shared" si="3035"/>
        <v>0</v>
      </c>
      <c r="AB1332" s="12">
        <f t="shared" si="3035"/>
        <v>0</v>
      </c>
      <c r="AC1332" s="12">
        <f t="shared" si="2933"/>
        <v>2954.4999999999964</v>
      </c>
      <c r="AD1332" s="12">
        <f t="shared" si="2934"/>
        <v>30419.7</v>
      </c>
      <c r="AE1332" s="12">
        <f t="shared" si="2935"/>
        <v>0</v>
      </c>
      <c r="AF1332" s="12">
        <f t="shared" ref="AF1332:AG1334" si="3036">AF1333</f>
        <v>0</v>
      </c>
      <c r="AG1332" s="12">
        <f t="shared" si="3036"/>
        <v>0</v>
      </c>
      <c r="AH1332" s="12">
        <f t="shared" si="2927"/>
        <v>2954.4999999999964</v>
      </c>
      <c r="AI1332" s="12">
        <f t="shared" si="2928"/>
        <v>30419.7</v>
      </c>
      <c r="AJ1332" s="12">
        <f t="shared" si="2929"/>
        <v>0</v>
      </c>
      <c r="AK1332" s="12">
        <f t="shared" ref="AK1332:AQ1334" si="3037">AK1333</f>
        <v>0</v>
      </c>
      <c r="AL1332" s="12">
        <f t="shared" si="3037"/>
        <v>0</v>
      </c>
      <c r="AM1332" s="12">
        <f t="shared" si="3037"/>
        <v>0</v>
      </c>
      <c r="AN1332" s="12">
        <f t="shared" si="2968"/>
        <v>2954.4999999999964</v>
      </c>
      <c r="AO1332" s="12">
        <f t="shared" si="2969"/>
        <v>30419.7</v>
      </c>
      <c r="AP1332" s="12">
        <f t="shared" si="2970"/>
        <v>0</v>
      </c>
      <c r="AQ1332" s="12">
        <f t="shared" si="3037"/>
        <v>0</v>
      </c>
      <c r="AR1332" s="1"/>
    </row>
    <row r="1333" spans="1:44" ht="47.25" customHeight="1" x14ac:dyDescent="0.25">
      <c r="A1333" s="9" t="s">
        <v>45</v>
      </c>
      <c r="B1333" s="11">
        <v>400</v>
      </c>
      <c r="C1333" s="9"/>
      <c r="D1333" s="9"/>
      <c r="E1333" s="13" t="s">
        <v>433</v>
      </c>
      <c r="F1333" s="12">
        <f t="shared" si="3032"/>
        <v>33374.199999999997</v>
      </c>
      <c r="G1333" s="12">
        <f t="shared" si="3032"/>
        <v>0</v>
      </c>
      <c r="H1333" s="12">
        <f t="shared" si="3032"/>
        <v>0</v>
      </c>
      <c r="I1333" s="12">
        <f t="shared" si="3032"/>
        <v>0</v>
      </c>
      <c r="J1333" s="12">
        <f t="shared" si="3032"/>
        <v>0</v>
      </c>
      <c r="K1333" s="12">
        <f t="shared" si="3032"/>
        <v>0</v>
      </c>
      <c r="L1333" s="12">
        <f t="shared" si="2949"/>
        <v>33374.199999999997</v>
      </c>
      <c r="M1333" s="12">
        <f t="shared" si="2950"/>
        <v>0</v>
      </c>
      <c r="N1333" s="12">
        <f t="shared" si="2951"/>
        <v>0</v>
      </c>
      <c r="O1333" s="12">
        <f t="shared" si="3033"/>
        <v>-30419.7</v>
      </c>
      <c r="P1333" s="12">
        <f t="shared" si="3033"/>
        <v>30419.7</v>
      </c>
      <c r="Q1333" s="12">
        <f t="shared" si="3033"/>
        <v>0</v>
      </c>
      <c r="R1333" s="12">
        <f t="shared" si="3012"/>
        <v>2954.4999999999964</v>
      </c>
      <c r="S1333" s="12">
        <f t="shared" si="3013"/>
        <v>30419.7</v>
      </c>
      <c r="T1333" s="12">
        <f t="shared" si="3014"/>
        <v>0</v>
      </c>
      <c r="U1333" s="12">
        <f t="shared" si="3034"/>
        <v>0</v>
      </c>
      <c r="V1333" s="12">
        <f t="shared" si="3034"/>
        <v>0</v>
      </c>
      <c r="W1333" s="12">
        <f t="shared" si="2984"/>
        <v>2954.4999999999964</v>
      </c>
      <c r="X1333" s="12">
        <f t="shared" si="2985"/>
        <v>30419.7</v>
      </c>
      <c r="Y1333" s="12">
        <f t="shared" si="2986"/>
        <v>0</v>
      </c>
      <c r="Z1333" s="12">
        <f t="shared" si="3035"/>
        <v>0</v>
      </c>
      <c r="AA1333" s="12">
        <f t="shared" si="3035"/>
        <v>0</v>
      </c>
      <c r="AB1333" s="12">
        <f t="shared" si="3035"/>
        <v>0</v>
      </c>
      <c r="AC1333" s="12">
        <f t="shared" si="2933"/>
        <v>2954.4999999999964</v>
      </c>
      <c r="AD1333" s="12">
        <f t="shared" si="2934"/>
        <v>30419.7</v>
      </c>
      <c r="AE1333" s="12">
        <f t="shared" si="2935"/>
        <v>0</v>
      </c>
      <c r="AF1333" s="12">
        <f t="shared" si="3036"/>
        <v>0</v>
      </c>
      <c r="AG1333" s="12">
        <f t="shared" si="3036"/>
        <v>0</v>
      </c>
      <c r="AH1333" s="12">
        <f t="shared" si="2927"/>
        <v>2954.4999999999964</v>
      </c>
      <c r="AI1333" s="12">
        <f t="shared" si="2928"/>
        <v>30419.7</v>
      </c>
      <c r="AJ1333" s="12">
        <f t="shared" si="2929"/>
        <v>0</v>
      </c>
      <c r="AK1333" s="12">
        <f t="shared" si="3037"/>
        <v>0</v>
      </c>
      <c r="AL1333" s="12">
        <f t="shared" si="3037"/>
        <v>0</v>
      </c>
      <c r="AM1333" s="12">
        <f t="shared" si="3037"/>
        <v>0</v>
      </c>
      <c r="AN1333" s="12">
        <f t="shared" si="2968"/>
        <v>2954.4999999999964</v>
      </c>
      <c r="AO1333" s="12">
        <f t="shared" si="2969"/>
        <v>30419.7</v>
      </c>
      <c r="AP1333" s="12">
        <f t="shared" si="2970"/>
        <v>0</v>
      </c>
      <c r="AQ1333" s="12">
        <f t="shared" si="3037"/>
        <v>0</v>
      </c>
      <c r="AR1333" s="1"/>
    </row>
    <row r="1334" spans="1:44" ht="15.75" customHeight="1" x14ac:dyDescent="0.25">
      <c r="A1334" s="9" t="s">
        <v>45</v>
      </c>
      <c r="B1334" s="11">
        <v>410</v>
      </c>
      <c r="C1334" s="9"/>
      <c r="D1334" s="9"/>
      <c r="E1334" s="13" t="s">
        <v>434</v>
      </c>
      <c r="F1334" s="12">
        <f t="shared" si="3032"/>
        <v>33374.199999999997</v>
      </c>
      <c r="G1334" s="12">
        <f t="shared" si="3032"/>
        <v>0</v>
      </c>
      <c r="H1334" s="12">
        <f t="shared" si="3032"/>
        <v>0</v>
      </c>
      <c r="I1334" s="12">
        <f t="shared" si="3032"/>
        <v>0</v>
      </c>
      <c r="J1334" s="12">
        <f t="shared" si="3032"/>
        <v>0</v>
      </c>
      <c r="K1334" s="12">
        <f t="shared" si="3032"/>
        <v>0</v>
      </c>
      <c r="L1334" s="12">
        <f t="shared" si="2949"/>
        <v>33374.199999999997</v>
      </c>
      <c r="M1334" s="12">
        <f t="shared" si="2950"/>
        <v>0</v>
      </c>
      <c r="N1334" s="12">
        <f t="shared" si="2951"/>
        <v>0</v>
      </c>
      <c r="O1334" s="12">
        <f t="shared" si="3033"/>
        <v>-30419.7</v>
      </c>
      <c r="P1334" s="12">
        <f t="shared" si="3033"/>
        <v>30419.7</v>
      </c>
      <c r="Q1334" s="12">
        <f t="shared" si="3033"/>
        <v>0</v>
      </c>
      <c r="R1334" s="12">
        <f t="shared" si="3012"/>
        <v>2954.4999999999964</v>
      </c>
      <c r="S1334" s="12">
        <f t="shared" si="3013"/>
        <v>30419.7</v>
      </c>
      <c r="T1334" s="12">
        <f t="shared" si="3014"/>
        <v>0</v>
      </c>
      <c r="U1334" s="12">
        <f t="shared" si="3034"/>
        <v>0</v>
      </c>
      <c r="V1334" s="12">
        <f t="shared" si="3034"/>
        <v>0</v>
      </c>
      <c r="W1334" s="12">
        <f t="shared" si="2984"/>
        <v>2954.4999999999964</v>
      </c>
      <c r="X1334" s="12">
        <f t="shared" si="2985"/>
        <v>30419.7</v>
      </c>
      <c r="Y1334" s="12">
        <f t="shared" si="2986"/>
        <v>0</v>
      </c>
      <c r="Z1334" s="12">
        <f t="shared" si="3035"/>
        <v>0</v>
      </c>
      <c r="AA1334" s="12">
        <f t="shared" si="3035"/>
        <v>0</v>
      </c>
      <c r="AB1334" s="12">
        <f t="shared" si="3035"/>
        <v>0</v>
      </c>
      <c r="AC1334" s="12">
        <f t="shared" si="2933"/>
        <v>2954.4999999999964</v>
      </c>
      <c r="AD1334" s="12">
        <f t="shared" si="2934"/>
        <v>30419.7</v>
      </c>
      <c r="AE1334" s="12">
        <f t="shared" si="2935"/>
        <v>0</v>
      </c>
      <c r="AF1334" s="12">
        <f t="shared" si="3036"/>
        <v>0</v>
      </c>
      <c r="AG1334" s="12">
        <f t="shared" si="3036"/>
        <v>0</v>
      </c>
      <c r="AH1334" s="12">
        <f t="shared" ref="AH1334:AH1397" si="3038">AC1334+AF1334</f>
        <v>2954.4999999999964</v>
      </c>
      <c r="AI1334" s="12">
        <f t="shared" ref="AI1334:AI1397" si="3039">AD1334+AG1334</f>
        <v>30419.7</v>
      </c>
      <c r="AJ1334" s="12">
        <f t="shared" ref="AJ1334:AJ1397" si="3040">AE1334</f>
        <v>0</v>
      </c>
      <c r="AK1334" s="12">
        <f t="shared" si="3037"/>
        <v>0</v>
      </c>
      <c r="AL1334" s="12">
        <f t="shared" si="3037"/>
        <v>0</v>
      </c>
      <c r="AM1334" s="12">
        <f t="shared" si="3037"/>
        <v>0</v>
      </c>
      <c r="AN1334" s="12">
        <f t="shared" si="2968"/>
        <v>2954.4999999999964</v>
      </c>
      <c r="AO1334" s="12">
        <f t="shared" si="2969"/>
        <v>30419.7</v>
      </c>
      <c r="AP1334" s="12">
        <f t="shared" si="2970"/>
        <v>0</v>
      </c>
      <c r="AQ1334" s="12">
        <f t="shared" si="3037"/>
        <v>0</v>
      </c>
      <c r="AR1334" s="1"/>
    </row>
    <row r="1335" spans="1:44" ht="15.75" customHeight="1" x14ac:dyDescent="0.25">
      <c r="A1335" s="9" t="s">
        <v>45</v>
      </c>
      <c r="B1335" s="11">
        <v>410</v>
      </c>
      <c r="C1335" s="9" t="s">
        <v>196</v>
      </c>
      <c r="D1335" s="9" t="s">
        <v>184</v>
      </c>
      <c r="E1335" s="13" t="s">
        <v>404</v>
      </c>
      <c r="F1335" s="12">
        <v>33374.199999999997</v>
      </c>
      <c r="G1335" s="12"/>
      <c r="H1335" s="12"/>
      <c r="I1335" s="12"/>
      <c r="J1335" s="12"/>
      <c r="K1335" s="12"/>
      <c r="L1335" s="12">
        <f t="shared" si="2949"/>
        <v>33374.199999999997</v>
      </c>
      <c r="M1335" s="12">
        <f t="shared" si="2950"/>
        <v>0</v>
      </c>
      <c r="N1335" s="12">
        <f t="shared" si="2951"/>
        <v>0</v>
      </c>
      <c r="O1335" s="12">
        <v>-30419.7</v>
      </c>
      <c r="P1335" s="12">
        <v>30419.7</v>
      </c>
      <c r="Q1335" s="12"/>
      <c r="R1335" s="12">
        <f t="shared" si="3012"/>
        <v>2954.4999999999964</v>
      </c>
      <c r="S1335" s="12">
        <f t="shared" si="3013"/>
        <v>30419.7</v>
      </c>
      <c r="T1335" s="12">
        <f t="shared" si="3014"/>
        <v>0</v>
      </c>
      <c r="U1335" s="12"/>
      <c r="V1335" s="12"/>
      <c r="W1335" s="12">
        <f t="shared" si="2984"/>
        <v>2954.4999999999964</v>
      </c>
      <c r="X1335" s="12">
        <f t="shared" si="2985"/>
        <v>30419.7</v>
      </c>
      <c r="Y1335" s="12">
        <f t="shared" si="2986"/>
        <v>0</v>
      </c>
      <c r="Z1335" s="12"/>
      <c r="AA1335" s="12"/>
      <c r="AB1335" s="12"/>
      <c r="AC1335" s="12">
        <f t="shared" si="2933"/>
        <v>2954.4999999999964</v>
      </c>
      <c r="AD1335" s="12">
        <f t="shared" si="2934"/>
        <v>30419.7</v>
      </c>
      <c r="AE1335" s="12">
        <f t="shared" si="2935"/>
        <v>0</v>
      </c>
      <c r="AF1335" s="12"/>
      <c r="AG1335" s="12"/>
      <c r="AH1335" s="12">
        <f t="shared" si="3038"/>
        <v>2954.4999999999964</v>
      </c>
      <c r="AI1335" s="12">
        <f t="shared" si="3039"/>
        <v>30419.7</v>
      </c>
      <c r="AJ1335" s="12">
        <f t="shared" si="3040"/>
        <v>0</v>
      </c>
      <c r="AK1335" s="12"/>
      <c r="AL1335" s="12"/>
      <c r="AM1335" s="12"/>
      <c r="AN1335" s="12">
        <f t="shared" si="2968"/>
        <v>2954.4999999999964</v>
      </c>
      <c r="AO1335" s="12">
        <f t="shared" si="2969"/>
        <v>30419.7</v>
      </c>
      <c r="AP1335" s="12">
        <f t="shared" si="2970"/>
        <v>0</v>
      </c>
      <c r="AQ1335" s="12"/>
      <c r="AR1335" s="1"/>
    </row>
    <row r="1336" spans="1:44" ht="47.25" customHeight="1" x14ac:dyDescent="0.25">
      <c r="A1336" s="9" t="s">
        <v>46</v>
      </c>
      <c r="B1336" s="11"/>
      <c r="C1336" s="9"/>
      <c r="D1336" s="9"/>
      <c r="E1336" s="13" t="s">
        <v>546</v>
      </c>
      <c r="F1336" s="12">
        <f t="shared" ref="F1336:K1338" si="3041">F1337</f>
        <v>15500.9</v>
      </c>
      <c r="G1336" s="12">
        <f t="shared" si="3041"/>
        <v>0</v>
      </c>
      <c r="H1336" s="12">
        <f t="shared" si="3041"/>
        <v>0</v>
      </c>
      <c r="I1336" s="12">
        <f t="shared" si="3041"/>
        <v>0</v>
      </c>
      <c r="J1336" s="12">
        <f t="shared" si="3041"/>
        <v>0</v>
      </c>
      <c r="K1336" s="12">
        <f t="shared" si="3041"/>
        <v>0</v>
      </c>
      <c r="L1336" s="12">
        <f t="shared" si="2949"/>
        <v>15500.9</v>
      </c>
      <c r="M1336" s="12">
        <f t="shared" si="2950"/>
        <v>0</v>
      </c>
      <c r="N1336" s="12">
        <f t="shared" si="2951"/>
        <v>0</v>
      </c>
      <c r="O1336" s="12">
        <f t="shared" ref="O1336:Q1338" si="3042">O1337</f>
        <v>-13479.7</v>
      </c>
      <c r="P1336" s="12">
        <f t="shared" si="3042"/>
        <v>13479.7</v>
      </c>
      <c r="Q1336" s="12">
        <f t="shared" si="3042"/>
        <v>0</v>
      </c>
      <c r="R1336" s="12">
        <f t="shared" si="3012"/>
        <v>2021.1999999999989</v>
      </c>
      <c r="S1336" s="12">
        <f t="shared" si="3013"/>
        <v>13479.7</v>
      </c>
      <c r="T1336" s="12">
        <f t="shared" si="3014"/>
        <v>0</v>
      </c>
      <c r="U1336" s="12">
        <f t="shared" ref="U1336:V1338" si="3043">U1337</f>
        <v>0</v>
      </c>
      <c r="V1336" s="12">
        <f t="shared" si="3043"/>
        <v>0</v>
      </c>
      <c r="W1336" s="12">
        <f t="shared" si="2984"/>
        <v>2021.1999999999989</v>
      </c>
      <c r="X1336" s="12">
        <f t="shared" si="2985"/>
        <v>13479.7</v>
      </c>
      <c r="Y1336" s="12">
        <f t="shared" si="2986"/>
        <v>0</v>
      </c>
      <c r="Z1336" s="12">
        <f t="shared" ref="Z1336:AB1338" si="3044">Z1337</f>
        <v>0</v>
      </c>
      <c r="AA1336" s="12">
        <f t="shared" si="3044"/>
        <v>0</v>
      </c>
      <c r="AB1336" s="12">
        <f t="shared" si="3044"/>
        <v>0</v>
      </c>
      <c r="AC1336" s="12">
        <f t="shared" si="2933"/>
        <v>2021.1999999999989</v>
      </c>
      <c r="AD1336" s="12">
        <f t="shared" si="2934"/>
        <v>13479.7</v>
      </c>
      <c r="AE1336" s="12">
        <f t="shared" si="2935"/>
        <v>0</v>
      </c>
      <c r="AF1336" s="12">
        <f t="shared" ref="AF1336:AG1338" si="3045">AF1337</f>
        <v>0</v>
      </c>
      <c r="AG1336" s="12">
        <f t="shared" si="3045"/>
        <v>0</v>
      </c>
      <c r="AH1336" s="12">
        <f t="shared" si="3038"/>
        <v>2021.1999999999989</v>
      </c>
      <c r="AI1336" s="12">
        <f t="shared" si="3039"/>
        <v>13479.7</v>
      </c>
      <c r="AJ1336" s="12">
        <f t="shared" si="3040"/>
        <v>0</v>
      </c>
      <c r="AK1336" s="12">
        <f t="shared" ref="AK1336:AQ1338" si="3046">AK1337</f>
        <v>0</v>
      </c>
      <c r="AL1336" s="12">
        <f t="shared" si="3046"/>
        <v>0</v>
      </c>
      <c r="AM1336" s="12">
        <f t="shared" si="3046"/>
        <v>0</v>
      </c>
      <c r="AN1336" s="12">
        <f t="shared" si="2968"/>
        <v>2021.1999999999989</v>
      </c>
      <c r="AO1336" s="12">
        <f t="shared" si="2969"/>
        <v>13479.7</v>
      </c>
      <c r="AP1336" s="12">
        <f t="shared" si="2970"/>
        <v>0</v>
      </c>
      <c r="AQ1336" s="12">
        <f t="shared" si="3046"/>
        <v>0</v>
      </c>
      <c r="AR1336" s="1"/>
    </row>
    <row r="1337" spans="1:44" ht="47.25" customHeight="1" x14ac:dyDescent="0.25">
      <c r="A1337" s="9" t="s">
        <v>46</v>
      </c>
      <c r="B1337" s="11">
        <v>400</v>
      </c>
      <c r="C1337" s="9"/>
      <c r="D1337" s="9"/>
      <c r="E1337" s="13" t="s">
        <v>433</v>
      </c>
      <c r="F1337" s="12">
        <f t="shared" si="3041"/>
        <v>15500.9</v>
      </c>
      <c r="G1337" s="12">
        <f t="shared" si="3041"/>
        <v>0</v>
      </c>
      <c r="H1337" s="12">
        <f t="shared" si="3041"/>
        <v>0</v>
      </c>
      <c r="I1337" s="12">
        <f t="shared" si="3041"/>
        <v>0</v>
      </c>
      <c r="J1337" s="12">
        <f t="shared" si="3041"/>
        <v>0</v>
      </c>
      <c r="K1337" s="12">
        <f t="shared" si="3041"/>
        <v>0</v>
      </c>
      <c r="L1337" s="12">
        <f t="shared" si="2949"/>
        <v>15500.9</v>
      </c>
      <c r="M1337" s="12">
        <f t="shared" si="2950"/>
        <v>0</v>
      </c>
      <c r="N1337" s="12">
        <f t="shared" si="2951"/>
        <v>0</v>
      </c>
      <c r="O1337" s="12">
        <f t="shared" si="3042"/>
        <v>-13479.7</v>
      </c>
      <c r="P1337" s="12">
        <f t="shared" si="3042"/>
        <v>13479.7</v>
      </c>
      <c r="Q1337" s="12">
        <f t="shared" si="3042"/>
        <v>0</v>
      </c>
      <c r="R1337" s="12">
        <f t="shared" si="3012"/>
        <v>2021.1999999999989</v>
      </c>
      <c r="S1337" s="12">
        <f t="shared" si="3013"/>
        <v>13479.7</v>
      </c>
      <c r="T1337" s="12">
        <f t="shared" si="3014"/>
        <v>0</v>
      </c>
      <c r="U1337" s="12">
        <f t="shared" si="3043"/>
        <v>0</v>
      </c>
      <c r="V1337" s="12">
        <f t="shared" si="3043"/>
        <v>0</v>
      </c>
      <c r="W1337" s="12">
        <f t="shared" si="2984"/>
        <v>2021.1999999999989</v>
      </c>
      <c r="X1337" s="12">
        <f t="shared" si="2985"/>
        <v>13479.7</v>
      </c>
      <c r="Y1337" s="12">
        <f t="shared" si="2986"/>
        <v>0</v>
      </c>
      <c r="Z1337" s="12">
        <f t="shared" si="3044"/>
        <v>0</v>
      </c>
      <c r="AA1337" s="12">
        <f t="shared" si="3044"/>
        <v>0</v>
      </c>
      <c r="AB1337" s="12">
        <f t="shared" si="3044"/>
        <v>0</v>
      </c>
      <c r="AC1337" s="12">
        <f t="shared" si="2933"/>
        <v>2021.1999999999989</v>
      </c>
      <c r="AD1337" s="12">
        <f t="shared" si="2934"/>
        <v>13479.7</v>
      </c>
      <c r="AE1337" s="12">
        <f t="shared" si="2935"/>
        <v>0</v>
      </c>
      <c r="AF1337" s="12">
        <f t="shared" si="3045"/>
        <v>0</v>
      </c>
      <c r="AG1337" s="12">
        <f t="shared" si="3045"/>
        <v>0</v>
      </c>
      <c r="AH1337" s="12">
        <f t="shared" si="3038"/>
        <v>2021.1999999999989</v>
      </c>
      <c r="AI1337" s="12">
        <f t="shared" si="3039"/>
        <v>13479.7</v>
      </c>
      <c r="AJ1337" s="12">
        <f t="shared" si="3040"/>
        <v>0</v>
      </c>
      <c r="AK1337" s="12">
        <f t="shared" si="3046"/>
        <v>0</v>
      </c>
      <c r="AL1337" s="12">
        <f t="shared" si="3046"/>
        <v>0</v>
      </c>
      <c r="AM1337" s="12">
        <f t="shared" si="3046"/>
        <v>0</v>
      </c>
      <c r="AN1337" s="12">
        <f t="shared" si="2968"/>
        <v>2021.1999999999989</v>
      </c>
      <c r="AO1337" s="12">
        <f t="shared" si="2969"/>
        <v>13479.7</v>
      </c>
      <c r="AP1337" s="12">
        <f t="shared" si="2970"/>
        <v>0</v>
      </c>
      <c r="AQ1337" s="12">
        <f t="shared" si="3046"/>
        <v>0</v>
      </c>
      <c r="AR1337" s="1"/>
    </row>
    <row r="1338" spans="1:44" ht="15.75" customHeight="1" x14ac:dyDescent="0.25">
      <c r="A1338" s="9" t="s">
        <v>46</v>
      </c>
      <c r="B1338" s="11">
        <v>410</v>
      </c>
      <c r="C1338" s="9"/>
      <c r="D1338" s="9"/>
      <c r="E1338" s="13" t="s">
        <v>434</v>
      </c>
      <c r="F1338" s="12">
        <f t="shared" si="3041"/>
        <v>15500.9</v>
      </c>
      <c r="G1338" s="12">
        <f t="shared" si="3041"/>
        <v>0</v>
      </c>
      <c r="H1338" s="12">
        <f t="shared" si="3041"/>
        <v>0</v>
      </c>
      <c r="I1338" s="12">
        <f t="shared" si="3041"/>
        <v>0</v>
      </c>
      <c r="J1338" s="12">
        <f t="shared" si="3041"/>
        <v>0</v>
      </c>
      <c r="K1338" s="12">
        <f t="shared" si="3041"/>
        <v>0</v>
      </c>
      <c r="L1338" s="12">
        <f t="shared" si="2949"/>
        <v>15500.9</v>
      </c>
      <c r="M1338" s="12">
        <f t="shared" si="2950"/>
        <v>0</v>
      </c>
      <c r="N1338" s="12">
        <f t="shared" si="2951"/>
        <v>0</v>
      </c>
      <c r="O1338" s="12">
        <f t="shared" si="3042"/>
        <v>-13479.7</v>
      </c>
      <c r="P1338" s="12">
        <f t="shared" si="3042"/>
        <v>13479.7</v>
      </c>
      <c r="Q1338" s="12">
        <f t="shared" si="3042"/>
        <v>0</v>
      </c>
      <c r="R1338" s="12">
        <f t="shared" si="3012"/>
        <v>2021.1999999999989</v>
      </c>
      <c r="S1338" s="12">
        <f t="shared" si="3013"/>
        <v>13479.7</v>
      </c>
      <c r="T1338" s="12">
        <f t="shared" si="3014"/>
        <v>0</v>
      </c>
      <c r="U1338" s="12">
        <f t="shared" si="3043"/>
        <v>0</v>
      </c>
      <c r="V1338" s="12">
        <f t="shared" si="3043"/>
        <v>0</v>
      </c>
      <c r="W1338" s="12">
        <f t="shared" si="2984"/>
        <v>2021.1999999999989</v>
      </c>
      <c r="X1338" s="12">
        <f t="shared" si="2985"/>
        <v>13479.7</v>
      </c>
      <c r="Y1338" s="12">
        <f t="shared" si="2986"/>
        <v>0</v>
      </c>
      <c r="Z1338" s="12">
        <f t="shared" si="3044"/>
        <v>0</v>
      </c>
      <c r="AA1338" s="12">
        <f t="shared" si="3044"/>
        <v>0</v>
      </c>
      <c r="AB1338" s="12">
        <f t="shared" si="3044"/>
        <v>0</v>
      </c>
      <c r="AC1338" s="12">
        <f t="shared" si="2933"/>
        <v>2021.1999999999989</v>
      </c>
      <c r="AD1338" s="12">
        <f t="shared" si="2934"/>
        <v>13479.7</v>
      </c>
      <c r="AE1338" s="12">
        <f t="shared" si="2935"/>
        <v>0</v>
      </c>
      <c r="AF1338" s="12">
        <f t="shared" si="3045"/>
        <v>0</v>
      </c>
      <c r="AG1338" s="12">
        <f t="shared" si="3045"/>
        <v>0</v>
      </c>
      <c r="AH1338" s="12">
        <f t="shared" si="3038"/>
        <v>2021.1999999999989</v>
      </c>
      <c r="AI1338" s="12">
        <f t="shared" si="3039"/>
        <v>13479.7</v>
      </c>
      <c r="AJ1338" s="12">
        <f t="shared" si="3040"/>
        <v>0</v>
      </c>
      <c r="AK1338" s="12">
        <f t="shared" si="3046"/>
        <v>0</v>
      </c>
      <c r="AL1338" s="12">
        <f t="shared" si="3046"/>
        <v>0</v>
      </c>
      <c r="AM1338" s="12">
        <f t="shared" si="3046"/>
        <v>0</v>
      </c>
      <c r="AN1338" s="12">
        <f t="shared" si="2968"/>
        <v>2021.1999999999989</v>
      </c>
      <c r="AO1338" s="12">
        <f t="shared" si="2969"/>
        <v>13479.7</v>
      </c>
      <c r="AP1338" s="12">
        <f t="shared" si="2970"/>
        <v>0</v>
      </c>
      <c r="AQ1338" s="12">
        <f t="shared" si="3046"/>
        <v>0</v>
      </c>
      <c r="AR1338" s="1"/>
    </row>
    <row r="1339" spans="1:44" ht="15.75" customHeight="1" x14ac:dyDescent="0.25">
      <c r="A1339" s="9" t="s">
        <v>46</v>
      </c>
      <c r="B1339" s="11">
        <v>410</v>
      </c>
      <c r="C1339" s="9" t="s">
        <v>196</v>
      </c>
      <c r="D1339" s="9" t="s">
        <v>184</v>
      </c>
      <c r="E1339" s="13" t="s">
        <v>404</v>
      </c>
      <c r="F1339" s="12">
        <v>15500.9</v>
      </c>
      <c r="G1339" s="12"/>
      <c r="H1339" s="12"/>
      <c r="I1339" s="12"/>
      <c r="J1339" s="12"/>
      <c r="K1339" s="12"/>
      <c r="L1339" s="12">
        <f t="shared" si="2949"/>
        <v>15500.9</v>
      </c>
      <c r="M1339" s="12">
        <f t="shared" si="2950"/>
        <v>0</v>
      </c>
      <c r="N1339" s="12">
        <f t="shared" si="2951"/>
        <v>0</v>
      </c>
      <c r="O1339" s="12">
        <v>-13479.7</v>
      </c>
      <c r="P1339" s="12">
        <v>13479.7</v>
      </c>
      <c r="Q1339" s="12"/>
      <c r="R1339" s="12">
        <f t="shared" si="3012"/>
        <v>2021.1999999999989</v>
      </c>
      <c r="S1339" s="12">
        <f t="shared" si="3013"/>
        <v>13479.7</v>
      </c>
      <c r="T1339" s="12">
        <f t="shared" si="3014"/>
        <v>0</v>
      </c>
      <c r="U1339" s="12"/>
      <c r="V1339" s="12"/>
      <c r="W1339" s="12">
        <f t="shared" si="2984"/>
        <v>2021.1999999999989</v>
      </c>
      <c r="X1339" s="12">
        <f t="shared" si="2985"/>
        <v>13479.7</v>
      </c>
      <c r="Y1339" s="12">
        <f t="shared" si="2986"/>
        <v>0</v>
      </c>
      <c r="Z1339" s="12"/>
      <c r="AA1339" s="12"/>
      <c r="AB1339" s="12"/>
      <c r="AC1339" s="12">
        <f t="shared" si="2933"/>
        <v>2021.1999999999989</v>
      </c>
      <c r="AD1339" s="12">
        <f t="shared" si="2934"/>
        <v>13479.7</v>
      </c>
      <c r="AE1339" s="12">
        <f t="shared" si="2935"/>
        <v>0</v>
      </c>
      <c r="AF1339" s="12"/>
      <c r="AG1339" s="12"/>
      <c r="AH1339" s="12">
        <f t="shared" si="3038"/>
        <v>2021.1999999999989</v>
      </c>
      <c r="AI1339" s="12">
        <f t="shared" si="3039"/>
        <v>13479.7</v>
      </c>
      <c r="AJ1339" s="12">
        <f t="shared" si="3040"/>
        <v>0</v>
      </c>
      <c r="AK1339" s="12"/>
      <c r="AL1339" s="12"/>
      <c r="AM1339" s="12"/>
      <c r="AN1339" s="12">
        <f t="shared" si="2968"/>
        <v>2021.1999999999989</v>
      </c>
      <c r="AO1339" s="12">
        <f t="shared" si="2969"/>
        <v>13479.7</v>
      </c>
      <c r="AP1339" s="12">
        <f t="shared" si="2970"/>
        <v>0</v>
      </c>
      <c r="AQ1339" s="12"/>
      <c r="AR1339" s="1"/>
    </row>
    <row r="1340" spans="1:44" ht="63" customHeight="1" x14ac:dyDescent="0.25">
      <c r="A1340" s="9" t="s">
        <v>955</v>
      </c>
      <c r="B1340" s="11"/>
      <c r="C1340" s="9"/>
      <c r="D1340" s="9"/>
      <c r="E1340" s="17" t="s">
        <v>1236</v>
      </c>
      <c r="F1340" s="12">
        <f t="shared" ref="F1340:K1342" si="3047">F1341</f>
        <v>1094.2</v>
      </c>
      <c r="G1340" s="12">
        <f t="shared" si="3047"/>
        <v>9847.7000000000007</v>
      </c>
      <c r="H1340" s="12">
        <f t="shared" si="3047"/>
        <v>0</v>
      </c>
      <c r="I1340" s="12">
        <f t="shared" si="3047"/>
        <v>0</v>
      </c>
      <c r="J1340" s="12">
        <f t="shared" si="3047"/>
        <v>0</v>
      </c>
      <c r="K1340" s="12">
        <f t="shared" si="3047"/>
        <v>0</v>
      </c>
      <c r="L1340" s="12">
        <f t="shared" si="2949"/>
        <v>1094.2</v>
      </c>
      <c r="M1340" s="12">
        <f t="shared" si="2950"/>
        <v>9847.7000000000007</v>
      </c>
      <c r="N1340" s="12">
        <f t="shared" si="2951"/>
        <v>0</v>
      </c>
      <c r="O1340" s="12">
        <f t="shared" ref="O1340:Q1342" si="3048">O1341</f>
        <v>0</v>
      </c>
      <c r="P1340" s="12">
        <f t="shared" si="3048"/>
        <v>0</v>
      </c>
      <c r="Q1340" s="12">
        <f t="shared" si="3048"/>
        <v>0</v>
      </c>
      <c r="R1340" s="12">
        <f t="shared" si="3012"/>
        <v>1094.2</v>
      </c>
      <c r="S1340" s="12">
        <f t="shared" si="3013"/>
        <v>9847.7000000000007</v>
      </c>
      <c r="T1340" s="12">
        <f t="shared" si="3014"/>
        <v>0</v>
      </c>
      <c r="U1340" s="12">
        <f t="shared" ref="U1340:V1342" si="3049">U1341</f>
        <v>0</v>
      </c>
      <c r="V1340" s="12">
        <f t="shared" si="3049"/>
        <v>0</v>
      </c>
      <c r="W1340" s="12">
        <f t="shared" si="2984"/>
        <v>1094.2</v>
      </c>
      <c r="X1340" s="12">
        <f t="shared" si="2985"/>
        <v>9847.7000000000007</v>
      </c>
      <c r="Y1340" s="12">
        <f t="shared" si="2986"/>
        <v>0</v>
      </c>
      <c r="Z1340" s="12">
        <f t="shared" ref="Z1340:AB1342" si="3050">Z1341</f>
        <v>0</v>
      </c>
      <c r="AA1340" s="12">
        <f t="shared" si="3050"/>
        <v>0</v>
      </c>
      <c r="AB1340" s="12">
        <f t="shared" si="3050"/>
        <v>0</v>
      </c>
      <c r="AC1340" s="12">
        <f t="shared" si="2933"/>
        <v>1094.2</v>
      </c>
      <c r="AD1340" s="12">
        <f t="shared" si="2934"/>
        <v>9847.7000000000007</v>
      </c>
      <c r="AE1340" s="12">
        <f t="shared" si="2935"/>
        <v>0</v>
      </c>
      <c r="AF1340" s="12">
        <f t="shared" ref="AF1340:AG1342" si="3051">AF1341</f>
        <v>0</v>
      </c>
      <c r="AG1340" s="12">
        <f t="shared" si="3051"/>
        <v>0</v>
      </c>
      <c r="AH1340" s="12">
        <f t="shared" si="3038"/>
        <v>1094.2</v>
      </c>
      <c r="AI1340" s="12">
        <f t="shared" si="3039"/>
        <v>9847.7000000000007</v>
      </c>
      <c r="AJ1340" s="12">
        <f t="shared" si="3040"/>
        <v>0</v>
      </c>
      <c r="AK1340" s="12">
        <f t="shared" ref="AK1340:AQ1342" si="3052">AK1341</f>
        <v>0</v>
      </c>
      <c r="AL1340" s="12">
        <f t="shared" si="3052"/>
        <v>0</v>
      </c>
      <c r="AM1340" s="12">
        <f t="shared" si="3052"/>
        <v>0</v>
      </c>
      <c r="AN1340" s="12">
        <f t="shared" si="2968"/>
        <v>1094.2</v>
      </c>
      <c r="AO1340" s="12">
        <f t="shared" si="2969"/>
        <v>9847.7000000000007</v>
      </c>
      <c r="AP1340" s="12">
        <f t="shared" si="2970"/>
        <v>0</v>
      </c>
      <c r="AQ1340" s="12">
        <f t="shared" si="3052"/>
        <v>0</v>
      </c>
      <c r="AR1340" s="1"/>
    </row>
    <row r="1341" spans="1:44" ht="47.25" customHeight="1" x14ac:dyDescent="0.25">
      <c r="A1341" s="9" t="s">
        <v>955</v>
      </c>
      <c r="B1341" s="11">
        <v>400</v>
      </c>
      <c r="C1341" s="9"/>
      <c r="D1341" s="9"/>
      <c r="E1341" s="13" t="s">
        <v>433</v>
      </c>
      <c r="F1341" s="12">
        <f t="shared" si="3047"/>
        <v>1094.2</v>
      </c>
      <c r="G1341" s="12">
        <f t="shared" si="3047"/>
        <v>9847.7000000000007</v>
      </c>
      <c r="H1341" s="12">
        <f t="shared" si="3047"/>
        <v>0</v>
      </c>
      <c r="I1341" s="12">
        <f t="shared" si="3047"/>
        <v>0</v>
      </c>
      <c r="J1341" s="12">
        <f t="shared" si="3047"/>
        <v>0</v>
      </c>
      <c r="K1341" s="12">
        <f t="shared" si="3047"/>
        <v>0</v>
      </c>
      <c r="L1341" s="12">
        <f t="shared" si="2949"/>
        <v>1094.2</v>
      </c>
      <c r="M1341" s="12">
        <f t="shared" si="2950"/>
        <v>9847.7000000000007</v>
      </c>
      <c r="N1341" s="12">
        <f t="shared" si="2951"/>
        <v>0</v>
      </c>
      <c r="O1341" s="12">
        <f t="shared" si="3048"/>
        <v>0</v>
      </c>
      <c r="P1341" s="12">
        <f t="shared" si="3048"/>
        <v>0</v>
      </c>
      <c r="Q1341" s="12">
        <f t="shared" si="3048"/>
        <v>0</v>
      </c>
      <c r="R1341" s="12">
        <f t="shared" si="3012"/>
        <v>1094.2</v>
      </c>
      <c r="S1341" s="12">
        <f t="shared" si="3013"/>
        <v>9847.7000000000007</v>
      </c>
      <c r="T1341" s="12">
        <f t="shared" si="3014"/>
        <v>0</v>
      </c>
      <c r="U1341" s="12">
        <f t="shared" si="3049"/>
        <v>0</v>
      </c>
      <c r="V1341" s="12">
        <f t="shared" si="3049"/>
        <v>0</v>
      </c>
      <c r="W1341" s="12">
        <f t="shared" si="2984"/>
        <v>1094.2</v>
      </c>
      <c r="X1341" s="12">
        <f t="shared" si="2985"/>
        <v>9847.7000000000007</v>
      </c>
      <c r="Y1341" s="12">
        <f t="shared" si="2986"/>
        <v>0</v>
      </c>
      <c r="Z1341" s="12">
        <f t="shared" si="3050"/>
        <v>0</v>
      </c>
      <c r="AA1341" s="12">
        <f t="shared" si="3050"/>
        <v>0</v>
      </c>
      <c r="AB1341" s="12">
        <f t="shared" si="3050"/>
        <v>0</v>
      </c>
      <c r="AC1341" s="12">
        <f t="shared" si="2933"/>
        <v>1094.2</v>
      </c>
      <c r="AD1341" s="12">
        <f t="shared" si="2934"/>
        <v>9847.7000000000007</v>
      </c>
      <c r="AE1341" s="12">
        <f t="shared" si="2935"/>
        <v>0</v>
      </c>
      <c r="AF1341" s="12">
        <f t="shared" si="3051"/>
        <v>0</v>
      </c>
      <c r="AG1341" s="12">
        <f t="shared" si="3051"/>
        <v>0</v>
      </c>
      <c r="AH1341" s="12">
        <f t="shared" si="3038"/>
        <v>1094.2</v>
      </c>
      <c r="AI1341" s="12">
        <f t="shared" si="3039"/>
        <v>9847.7000000000007</v>
      </c>
      <c r="AJ1341" s="12">
        <f t="shared" si="3040"/>
        <v>0</v>
      </c>
      <c r="AK1341" s="12">
        <f t="shared" si="3052"/>
        <v>0</v>
      </c>
      <c r="AL1341" s="12">
        <f t="shared" si="3052"/>
        <v>0</v>
      </c>
      <c r="AM1341" s="12">
        <f t="shared" si="3052"/>
        <v>0</v>
      </c>
      <c r="AN1341" s="12">
        <f t="shared" si="2968"/>
        <v>1094.2</v>
      </c>
      <c r="AO1341" s="12">
        <f t="shared" si="2969"/>
        <v>9847.7000000000007</v>
      </c>
      <c r="AP1341" s="12">
        <f t="shared" si="2970"/>
        <v>0</v>
      </c>
      <c r="AQ1341" s="12">
        <f t="shared" si="3052"/>
        <v>0</v>
      </c>
      <c r="AR1341" s="1"/>
    </row>
    <row r="1342" spans="1:44" ht="15.75" customHeight="1" x14ac:dyDescent="0.25">
      <c r="A1342" s="9" t="s">
        <v>955</v>
      </c>
      <c r="B1342" s="11">
        <v>410</v>
      </c>
      <c r="C1342" s="9"/>
      <c r="D1342" s="9"/>
      <c r="E1342" s="13" t="s">
        <v>434</v>
      </c>
      <c r="F1342" s="12">
        <f t="shared" si="3047"/>
        <v>1094.2</v>
      </c>
      <c r="G1342" s="12">
        <f t="shared" si="3047"/>
        <v>9847.7000000000007</v>
      </c>
      <c r="H1342" s="12">
        <f t="shared" si="3047"/>
        <v>0</v>
      </c>
      <c r="I1342" s="12">
        <f t="shared" si="3047"/>
        <v>0</v>
      </c>
      <c r="J1342" s="12">
        <f t="shared" si="3047"/>
        <v>0</v>
      </c>
      <c r="K1342" s="12">
        <f t="shared" si="3047"/>
        <v>0</v>
      </c>
      <c r="L1342" s="12">
        <f t="shared" si="2949"/>
        <v>1094.2</v>
      </c>
      <c r="M1342" s="12">
        <f t="shared" si="2950"/>
        <v>9847.7000000000007</v>
      </c>
      <c r="N1342" s="12">
        <f t="shared" si="2951"/>
        <v>0</v>
      </c>
      <c r="O1342" s="12">
        <f t="shared" si="3048"/>
        <v>0</v>
      </c>
      <c r="P1342" s="12">
        <f t="shared" si="3048"/>
        <v>0</v>
      </c>
      <c r="Q1342" s="12">
        <f t="shared" si="3048"/>
        <v>0</v>
      </c>
      <c r="R1342" s="12">
        <f t="shared" si="3012"/>
        <v>1094.2</v>
      </c>
      <c r="S1342" s="12">
        <f t="shared" si="3013"/>
        <v>9847.7000000000007</v>
      </c>
      <c r="T1342" s="12">
        <f t="shared" si="3014"/>
        <v>0</v>
      </c>
      <c r="U1342" s="12">
        <f t="shared" si="3049"/>
        <v>0</v>
      </c>
      <c r="V1342" s="12">
        <f t="shared" si="3049"/>
        <v>0</v>
      </c>
      <c r="W1342" s="12">
        <f t="shared" si="2984"/>
        <v>1094.2</v>
      </c>
      <c r="X1342" s="12">
        <f t="shared" si="2985"/>
        <v>9847.7000000000007</v>
      </c>
      <c r="Y1342" s="12">
        <f t="shared" si="2986"/>
        <v>0</v>
      </c>
      <c r="Z1342" s="12">
        <f t="shared" si="3050"/>
        <v>0</v>
      </c>
      <c r="AA1342" s="12">
        <f t="shared" si="3050"/>
        <v>0</v>
      </c>
      <c r="AB1342" s="12">
        <f t="shared" si="3050"/>
        <v>0</v>
      </c>
      <c r="AC1342" s="12">
        <f t="shared" ref="AC1342:AC1405" si="3053">W1342+Z1342</f>
        <v>1094.2</v>
      </c>
      <c r="AD1342" s="12">
        <f t="shared" ref="AD1342:AD1405" si="3054">X1342+AA1342</f>
        <v>9847.7000000000007</v>
      </c>
      <c r="AE1342" s="12">
        <f t="shared" ref="AE1342:AE1405" si="3055">Y1342+AB1342</f>
        <v>0</v>
      </c>
      <c r="AF1342" s="12">
        <f t="shared" si="3051"/>
        <v>0</v>
      </c>
      <c r="AG1342" s="12">
        <f t="shared" si="3051"/>
        <v>0</v>
      </c>
      <c r="AH1342" s="12">
        <f t="shared" si="3038"/>
        <v>1094.2</v>
      </c>
      <c r="AI1342" s="12">
        <f t="shared" si="3039"/>
        <v>9847.7000000000007</v>
      </c>
      <c r="AJ1342" s="12">
        <f t="shared" si="3040"/>
        <v>0</v>
      </c>
      <c r="AK1342" s="12">
        <f t="shared" si="3052"/>
        <v>0</v>
      </c>
      <c r="AL1342" s="12">
        <f t="shared" si="3052"/>
        <v>0</v>
      </c>
      <c r="AM1342" s="12">
        <f t="shared" si="3052"/>
        <v>0</v>
      </c>
      <c r="AN1342" s="12">
        <f t="shared" si="2968"/>
        <v>1094.2</v>
      </c>
      <c r="AO1342" s="12">
        <f t="shared" si="2969"/>
        <v>9847.7000000000007</v>
      </c>
      <c r="AP1342" s="12">
        <f t="shared" si="2970"/>
        <v>0</v>
      </c>
      <c r="AQ1342" s="12">
        <f t="shared" si="3052"/>
        <v>0</v>
      </c>
      <c r="AR1342" s="1"/>
    </row>
    <row r="1343" spans="1:44" ht="15.75" customHeight="1" x14ac:dyDescent="0.25">
      <c r="A1343" s="9" t="s">
        <v>955</v>
      </c>
      <c r="B1343" s="11">
        <v>410</v>
      </c>
      <c r="C1343" s="9" t="s">
        <v>196</v>
      </c>
      <c r="D1343" s="9" t="s">
        <v>184</v>
      </c>
      <c r="E1343" s="13" t="s">
        <v>404</v>
      </c>
      <c r="F1343" s="12">
        <v>1094.2</v>
      </c>
      <c r="G1343" s="12">
        <v>9847.7000000000007</v>
      </c>
      <c r="H1343" s="12"/>
      <c r="I1343" s="12"/>
      <c r="J1343" s="12"/>
      <c r="K1343" s="12"/>
      <c r="L1343" s="12">
        <f t="shared" si="2949"/>
        <v>1094.2</v>
      </c>
      <c r="M1343" s="12">
        <f t="shared" si="2950"/>
        <v>9847.7000000000007</v>
      </c>
      <c r="N1343" s="12">
        <f t="shared" si="2951"/>
        <v>0</v>
      </c>
      <c r="O1343" s="12"/>
      <c r="P1343" s="12"/>
      <c r="Q1343" s="12"/>
      <c r="R1343" s="12">
        <f t="shared" si="3012"/>
        <v>1094.2</v>
      </c>
      <c r="S1343" s="12">
        <f t="shared" si="3013"/>
        <v>9847.7000000000007</v>
      </c>
      <c r="T1343" s="12">
        <f t="shared" si="3014"/>
        <v>0</v>
      </c>
      <c r="U1343" s="12"/>
      <c r="V1343" s="12"/>
      <c r="W1343" s="12">
        <f t="shared" si="2984"/>
        <v>1094.2</v>
      </c>
      <c r="X1343" s="12">
        <f t="shared" si="2985"/>
        <v>9847.7000000000007</v>
      </c>
      <c r="Y1343" s="12">
        <f t="shared" si="2986"/>
        <v>0</v>
      </c>
      <c r="Z1343" s="12"/>
      <c r="AA1343" s="12"/>
      <c r="AB1343" s="12"/>
      <c r="AC1343" s="12">
        <f t="shared" si="3053"/>
        <v>1094.2</v>
      </c>
      <c r="AD1343" s="12">
        <f t="shared" si="3054"/>
        <v>9847.7000000000007</v>
      </c>
      <c r="AE1343" s="12">
        <f t="shared" si="3055"/>
        <v>0</v>
      </c>
      <c r="AF1343" s="12"/>
      <c r="AG1343" s="12"/>
      <c r="AH1343" s="12">
        <f t="shared" si="3038"/>
        <v>1094.2</v>
      </c>
      <c r="AI1343" s="12">
        <f t="shared" si="3039"/>
        <v>9847.7000000000007</v>
      </c>
      <c r="AJ1343" s="12">
        <f t="shared" si="3040"/>
        <v>0</v>
      </c>
      <c r="AK1343" s="12"/>
      <c r="AL1343" s="12"/>
      <c r="AM1343" s="12"/>
      <c r="AN1343" s="12">
        <f t="shared" si="2968"/>
        <v>1094.2</v>
      </c>
      <c r="AO1343" s="12">
        <f t="shared" si="2969"/>
        <v>9847.7000000000007</v>
      </c>
      <c r="AP1343" s="12">
        <f t="shared" si="2970"/>
        <v>0</v>
      </c>
      <c r="AQ1343" s="12"/>
      <c r="AR1343" s="1"/>
    </row>
    <row r="1344" spans="1:44" ht="47.25" customHeight="1" x14ac:dyDescent="0.25">
      <c r="A1344" s="9" t="s">
        <v>302</v>
      </c>
      <c r="B1344" s="11"/>
      <c r="C1344" s="9"/>
      <c r="D1344" s="9"/>
      <c r="E1344" s="13" t="s">
        <v>547</v>
      </c>
      <c r="F1344" s="12">
        <f t="shared" ref="F1344:K1347" si="3056">F1345</f>
        <v>12551.7</v>
      </c>
      <c r="G1344" s="12">
        <f t="shared" si="3056"/>
        <v>23113.599999999999</v>
      </c>
      <c r="H1344" s="12">
        <f t="shared" si="3056"/>
        <v>0</v>
      </c>
      <c r="I1344" s="12">
        <f t="shared" si="3056"/>
        <v>15150</v>
      </c>
      <c r="J1344" s="12">
        <f t="shared" si="3056"/>
        <v>11124.4</v>
      </c>
      <c r="K1344" s="12">
        <f t="shared" si="3056"/>
        <v>7475.1</v>
      </c>
      <c r="L1344" s="12">
        <f t="shared" si="2949"/>
        <v>27701.7</v>
      </c>
      <c r="M1344" s="12">
        <f t="shared" si="2950"/>
        <v>34238</v>
      </c>
      <c r="N1344" s="12">
        <f t="shared" si="2951"/>
        <v>7475.1</v>
      </c>
      <c r="O1344" s="12">
        <f t="shared" ref="O1344:Q1347" si="3057">O1345</f>
        <v>20137.907999999999</v>
      </c>
      <c r="P1344" s="12">
        <f t="shared" si="3057"/>
        <v>0</v>
      </c>
      <c r="Q1344" s="12">
        <f t="shared" si="3057"/>
        <v>0</v>
      </c>
      <c r="R1344" s="12">
        <f t="shared" si="3012"/>
        <v>47839.608</v>
      </c>
      <c r="S1344" s="12">
        <f t="shared" si="3013"/>
        <v>34238</v>
      </c>
      <c r="T1344" s="12">
        <f t="shared" si="3014"/>
        <v>7475.1</v>
      </c>
      <c r="U1344" s="12">
        <f t="shared" ref="U1344:V1347" si="3058">U1345</f>
        <v>0</v>
      </c>
      <c r="V1344" s="12">
        <f t="shared" si="3058"/>
        <v>0</v>
      </c>
      <c r="W1344" s="12">
        <f t="shared" si="2984"/>
        <v>47839.608</v>
      </c>
      <c r="X1344" s="12">
        <f t="shared" si="2985"/>
        <v>34238</v>
      </c>
      <c r="Y1344" s="12">
        <f t="shared" si="2986"/>
        <v>7475.1</v>
      </c>
      <c r="Z1344" s="12">
        <f t="shared" ref="Z1344:AB1347" si="3059">Z1345</f>
        <v>0</v>
      </c>
      <c r="AA1344" s="12">
        <f t="shared" si="3059"/>
        <v>0</v>
      </c>
      <c r="AB1344" s="12">
        <f t="shared" si="3059"/>
        <v>0</v>
      </c>
      <c r="AC1344" s="12">
        <f t="shared" si="3053"/>
        <v>47839.608</v>
      </c>
      <c r="AD1344" s="12">
        <f t="shared" si="3054"/>
        <v>34238</v>
      </c>
      <c r="AE1344" s="12">
        <f t="shared" si="3055"/>
        <v>7475.1</v>
      </c>
      <c r="AF1344" s="12">
        <f t="shared" ref="AF1344:AG1347" si="3060">AF1345</f>
        <v>0</v>
      </c>
      <c r="AG1344" s="12">
        <f t="shared" si="3060"/>
        <v>0</v>
      </c>
      <c r="AH1344" s="12">
        <f t="shared" si="3038"/>
        <v>47839.608</v>
      </c>
      <c r="AI1344" s="12">
        <f t="shared" si="3039"/>
        <v>34238</v>
      </c>
      <c r="AJ1344" s="12">
        <f t="shared" si="3040"/>
        <v>7475.1</v>
      </c>
      <c r="AK1344" s="12">
        <f t="shared" ref="AK1344:AQ1347" si="3061">AK1345</f>
        <v>0</v>
      </c>
      <c r="AL1344" s="12">
        <f t="shared" si="3061"/>
        <v>0</v>
      </c>
      <c r="AM1344" s="12">
        <f t="shared" si="3061"/>
        <v>0</v>
      </c>
      <c r="AN1344" s="12">
        <f t="shared" si="2968"/>
        <v>47839.608</v>
      </c>
      <c r="AO1344" s="12">
        <f t="shared" si="2969"/>
        <v>34238</v>
      </c>
      <c r="AP1344" s="12">
        <f t="shared" si="2970"/>
        <v>7475.1</v>
      </c>
      <c r="AQ1344" s="12">
        <f t="shared" si="3061"/>
        <v>0</v>
      </c>
      <c r="AR1344" s="1"/>
    </row>
    <row r="1345" spans="1:44" ht="31.5" customHeight="1" x14ac:dyDescent="0.25">
      <c r="A1345" s="9" t="s">
        <v>47</v>
      </c>
      <c r="B1345" s="11"/>
      <c r="C1345" s="9"/>
      <c r="D1345" s="9"/>
      <c r="E1345" s="13" t="s">
        <v>837</v>
      </c>
      <c r="F1345" s="12">
        <f>F1346</f>
        <v>12551.7</v>
      </c>
      <c r="G1345" s="12">
        <f t="shared" si="3056"/>
        <v>23113.599999999999</v>
      </c>
      <c r="H1345" s="12">
        <f t="shared" si="3056"/>
        <v>0</v>
      </c>
      <c r="I1345" s="12">
        <f t="shared" si="3056"/>
        <v>15150</v>
      </c>
      <c r="J1345" s="12">
        <f t="shared" si="3056"/>
        <v>11124.4</v>
      </c>
      <c r="K1345" s="12">
        <f t="shared" si="3056"/>
        <v>7475.1</v>
      </c>
      <c r="L1345" s="12">
        <f t="shared" si="2949"/>
        <v>27701.7</v>
      </c>
      <c r="M1345" s="12">
        <f t="shared" si="2950"/>
        <v>34238</v>
      </c>
      <c r="N1345" s="12">
        <f t="shared" si="2951"/>
        <v>7475.1</v>
      </c>
      <c r="O1345" s="12">
        <f t="shared" si="3057"/>
        <v>20137.907999999999</v>
      </c>
      <c r="P1345" s="12">
        <f t="shared" si="3057"/>
        <v>0</v>
      </c>
      <c r="Q1345" s="12">
        <f t="shared" si="3057"/>
        <v>0</v>
      </c>
      <c r="R1345" s="12">
        <f t="shared" si="3012"/>
        <v>47839.608</v>
      </c>
      <c r="S1345" s="12">
        <f t="shared" si="3013"/>
        <v>34238</v>
      </c>
      <c r="T1345" s="12">
        <f t="shared" si="3014"/>
        <v>7475.1</v>
      </c>
      <c r="U1345" s="12">
        <f t="shared" si="3058"/>
        <v>0</v>
      </c>
      <c r="V1345" s="12">
        <f t="shared" si="3058"/>
        <v>0</v>
      </c>
      <c r="W1345" s="12">
        <f t="shared" si="2984"/>
        <v>47839.608</v>
      </c>
      <c r="X1345" s="12">
        <f t="shared" si="2985"/>
        <v>34238</v>
      </c>
      <c r="Y1345" s="12">
        <f t="shared" si="2986"/>
        <v>7475.1</v>
      </c>
      <c r="Z1345" s="12">
        <f t="shared" si="3059"/>
        <v>0</v>
      </c>
      <c r="AA1345" s="12">
        <f t="shared" si="3059"/>
        <v>0</v>
      </c>
      <c r="AB1345" s="12">
        <f t="shared" si="3059"/>
        <v>0</v>
      </c>
      <c r="AC1345" s="12">
        <f t="shared" si="3053"/>
        <v>47839.608</v>
      </c>
      <c r="AD1345" s="12">
        <f t="shared" si="3054"/>
        <v>34238</v>
      </c>
      <c r="AE1345" s="12">
        <f t="shared" si="3055"/>
        <v>7475.1</v>
      </c>
      <c r="AF1345" s="12">
        <f t="shared" si="3060"/>
        <v>0</v>
      </c>
      <c r="AG1345" s="12">
        <f t="shared" si="3060"/>
        <v>0</v>
      </c>
      <c r="AH1345" s="12">
        <f t="shared" si="3038"/>
        <v>47839.608</v>
      </c>
      <c r="AI1345" s="12">
        <f t="shared" si="3039"/>
        <v>34238</v>
      </c>
      <c r="AJ1345" s="12">
        <f t="shared" si="3040"/>
        <v>7475.1</v>
      </c>
      <c r="AK1345" s="12">
        <f t="shared" si="3061"/>
        <v>0</v>
      </c>
      <c r="AL1345" s="12">
        <f t="shared" si="3061"/>
        <v>0</v>
      </c>
      <c r="AM1345" s="12">
        <f t="shared" si="3061"/>
        <v>0</v>
      </c>
      <c r="AN1345" s="12">
        <f t="shared" si="2968"/>
        <v>47839.608</v>
      </c>
      <c r="AO1345" s="12">
        <f t="shared" si="2969"/>
        <v>34238</v>
      </c>
      <c r="AP1345" s="12">
        <f t="shared" si="2970"/>
        <v>7475.1</v>
      </c>
      <c r="AQ1345" s="12">
        <f t="shared" si="3061"/>
        <v>0</v>
      </c>
      <c r="AR1345" s="1"/>
    </row>
    <row r="1346" spans="1:44" ht="47.25" customHeight="1" x14ac:dyDescent="0.25">
      <c r="A1346" s="9" t="s">
        <v>47</v>
      </c>
      <c r="B1346" s="11">
        <v>400</v>
      </c>
      <c r="C1346" s="9"/>
      <c r="D1346" s="9"/>
      <c r="E1346" s="13" t="s">
        <v>433</v>
      </c>
      <c r="F1346" s="12">
        <f t="shared" si="3056"/>
        <v>12551.7</v>
      </c>
      <c r="G1346" s="12">
        <f t="shared" si="3056"/>
        <v>23113.599999999999</v>
      </c>
      <c r="H1346" s="12">
        <f t="shared" si="3056"/>
        <v>0</v>
      </c>
      <c r="I1346" s="12">
        <f t="shared" si="3056"/>
        <v>15150</v>
      </c>
      <c r="J1346" s="12">
        <f t="shared" si="3056"/>
        <v>11124.4</v>
      </c>
      <c r="K1346" s="12">
        <f t="shared" si="3056"/>
        <v>7475.1</v>
      </c>
      <c r="L1346" s="12">
        <f t="shared" si="2949"/>
        <v>27701.7</v>
      </c>
      <c r="M1346" s="12">
        <f t="shared" si="2950"/>
        <v>34238</v>
      </c>
      <c r="N1346" s="12">
        <f t="shared" si="2951"/>
        <v>7475.1</v>
      </c>
      <c r="O1346" s="12">
        <f t="shared" si="3057"/>
        <v>20137.907999999999</v>
      </c>
      <c r="P1346" s="12">
        <f t="shared" si="3057"/>
        <v>0</v>
      </c>
      <c r="Q1346" s="12">
        <f t="shared" si="3057"/>
        <v>0</v>
      </c>
      <c r="R1346" s="12">
        <f t="shared" si="3012"/>
        <v>47839.608</v>
      </c>
      <c r="S1346" s="12">
        <f t="shared" si="3013"/>
        <v>34238</v>
      </c>
      <c r="T1346" s="12">
        <f t="shared" si="3014"/>
        <v>7475.1</v>
      </c>
      <c r="U1346" s="12">
        <f t="shared" si="3058"/>
        <v>0</v>
      </c>
      <c r="V1346" s="12">
        <f t="shared" si="3058"/>
        <v>0</v>
      </c>
      <c r="W1346" s="12">
        <f t="shared" si="2984"/>
        <v>47839.608</v>
      </c>
      <c r="X1346" s="12">
        <f t="shared" si="2985"/>
        <v>34238</v>
      </c>
      <c r="Y1346" s="12">
        <f t="shared" si="2986"/>
        <v>7475.1</v>
      </c>
      <c r="Z1346" s="12">
        <f t="shared" si="3059"/>
        <v>0</v>
      </c>
      <c r="AA1346" s="12">
        <f t="shared" si="3059"/>
        <v>0</v>
      </c>
      <c r="AB1346" s="12">
        <f t="shared" si="3059"/>
        <v>0</v>
      </c>
      <c r="AC1346" s="12">
        <f t="shared" si="3053"/>
        <v>47839.608</v>
      </c>
      <c r="AD1346" s="12">
        <f t="shared" si="3054"/>
        <v>34238</v>
      </c>
      <c r="AE1346" s="12">
        <f t="shared" si="3055"/>
        <v>7475.1</v>
      </c>
      <c r="AF1346" s="12">
        <f t="shared" si="3060"/>
        <v>0</v>
      </c>
      <c r="AG1346" s="12">
        <f t="shared" si="3060"/>
        <v>0</v>
      </c>
      <c r="AH1346" s="12">
        <f t="shared" si="3038"/>
        <v>47839.608</v>
      </c>
      <c r="AI1346" s="12">
        <f t="shared" si="3039"/>
        <v>34238</v>
      </c>
      <c r="AJ1346" s="12">
        <f t="shared" si="3040"/>
        <v>7475.1</v>
      </c>
      <c r="AK1346" s="12">
        <f t="shared" si="3061"/>
        <v>0</v>
      </c>
      <c r="AL1346" s="12">
        <f t="shared" si="3061"/>
        <v>0</v>
      </c>
      <c r="AM1346" s="12">
        <f t="shared" si="3061"/>
        <v>0</v>
      </c>
      <c r="AN1346" s="12">
        <f t="shared" si="2968"/>
        <v>47839.608</v>
      </c>
      <c r="AO1346" s="12">
        <f t="shared" si="2969"/>
        <v>34238</v>
      </c>
      <c r="AP1346" s="12">
        <f t="shared" si="2970"/>
        <v>7475.1</v>
      </c>
      <c r="AQ1346" s="12">
        <f t="shared" si="3061"/>
        <v>0</v>
      </c>
      <c r="AR1346" s="1"/>
    </row>
    <row r="1347" spans="1:44" ht="15.75" customHeight="1" x14ac:dyDescent="0.25">
      <c r="A1347" s="9" t="s">
        <v>47</v>
      </c>
      <c r="B1347" s="11">
        <v>410</v>
      </c>
      <c r="C1347" s="9"/>
      <c r="D1347" s="9"/>
      <c r="E1347" s="13" t="s">
        <v>434</v>
      </c>
      <c r="F1347" s="12">
        <f t="shared" si="3056"/>
        <v>12551.7</v>
      </c>
      <c r="G1347" s="12">
        <f t="shared" si="3056"/>
        <v>23113.599999999999</v>
      </c>
      <c r="H1347" s="12">
        <f t="shared" si="3056"/>
        <v>0</v>
      </c>
      <c r="I1347" s="12">
        <f t="shared" si="3056"/>
        <v>15150</v>
      </c>
      <c r="J1347" s="12">
        <f t="shared" si="3056"/>
        <v>11124.4</v>
      </c>
      <c r="K1347" s="12">
        <f t="shared" si="3056"/>
        <v>7475.1</v>
      </c>
      <c r="L1347" s="12">
        <f t="shared" si="2949"/>
        <v>27701.7</v>
      </c>
      <c r="M1347" s="12">
        <f t="shared" si="2950"/>
        <v>34238</v>
      </c>
      <c r="N1347" s="12">
        <f t="shared" si="2951"/>
        <v>7475.1</v>
      </c>
      <c r="O1347" s="12">
        <f t="shared" si="3057"/>
        <v>20137.907999999999</v>
      </c>
      <c r="P1347" s="12">
        <f t="shared" si="3057"/>
        <v>0</v>
      </c>
      <c r="Q1347" s="12">
        <f t="shared" si="3057"/>
        <v>0</v>
      </c>
      <c r="R1347" s="12">
        <f t="shared" si="3012"/>
        <v>47839.608</v>
      </c>
      <c r="S1347" s="12">
        <f t="shared" si="3013"/>
        <v>34238</v>
      </c>
      <c r="T1347" s="12">
        <f t="shared" si="3014"/>
        <v>7475.1</v>
      </c>
      <c r="U1347" s="12">
        <f t="shared" si="3058"/>
        <v>0</v>
      </c>
      <c r="V1347" s="12">
        <f t="shared" si="3058"/>
        <v>0</v>
      </c>
      <c r="W1347" s="12">
        <f t="shared" si="2984"/>
        <v>47839.608</v>
      </c>
      <c r="X1347" s="12">
        <f t="shared" si="2985"/>
        <v>34238</v>
      </c>
      <c r="Y1347" s="12">
        <f t="shared" si="2986"/>
        <v>7475.1</v>
      </c>
      <c r="Z1347" s="12">
        <f t="shared" si="3059"/>
        <v>0</v>
      </c>
      <c r="AA1347" s="12">
        <f t="shared" si="3059"/>
        <v>0</v>
      </c>
      <c r="AB1347" s="12">
        <f t="shared" si="3059"/>
        <v>0</v>
      </c>
      <c r="AC1347" s="12">
        <f t="shared" si="3053"/>
        <v>47839.608</v>
      </c>
      <c r="AD1347" s="12">
        <f t="shared" si="3054"/>
        <v>34238</v>
      </c>
      <c r="AE1347" s="12">
        <f t="shared" si="3055"/>
        <v>7475.1</v>
      </c>
      <c r="AF1347" s="12">
        <f t="shared" si="3060"/>
        <v>0</v>
      </c>
      <c r="AG1347" s="12">
        <f t="shared" si="3060"/>
        <v>0</v>
      </c>
      <c r="AH1347" s="12">
        <f t="shared" si="3038"/>
        <v>47839.608</v>
      </c>
      <c r="AI1347" s="12">
        <f t="shared" si="3039"/>
        <v>34238</v>
      </c>
      <c r="AJ1347" s="12">
        <f t="shared" si="3040"/>
        <v>7475.1</v>
      </c>
      <c r="AK1347" s="12">
        <f t="shared" si="3061"/>
        <v>0</v>
      </c>
      <c r="AL1347" s="12">
        <f t="shared" si="3061"/>
        <v>0</v>
      </c>
      <c r="AM1347" s="12">
        <f t="shared" si="3061"/>
        <v>0</v>
      </c>
      <c r="AN1347" s="12">
        <f t="shared" si="2968"/>
        <v>47839.608</v>
      </c>
      <c r="AO1347" s="12">
        <f t="shared" si="2969"/>
        <v>34238</v>
      </c>
      <c r="AP1347" s="12">
        <f t="shared" si="2970"/>
        <v>7475.1</v>
      </c>
      <c r="AQ1347" s="12">
        <f t="shared" si="3061"/>
        <v>0</v>
      </c>
      <c r="AR1347" s="1"/>
    </row>
    <row r="1348" spans="1:44" ht="15.75" customHeight="1" x14ac:dyDescent="0.25">
      <c r="A1348" s="9" t="s">
        <v>47</v>
      </c>
      <c r="B1348" s="11">
        <v>410</v>
      </c>
      <c r="C1348" s="9" t="s">
        <v>196</v>
      </c>
      <c r="D1348" s="9" t="s">
        <v>184</v>
      </c>
      <c r="E1348" s="13" t="s">
        <v>404</v>
      </c>
      <c r="F1348" s="12">
        <v>12551.7</v>
      </c>
      <c r="G1348" s="12">
        <v>23113.599999999999</v>
      </c>
      <c r="H1348" s="12"/>
      <c r="I1348" s="12">
        <v>15150</v>
      </c>
      <c r="J1348" s="12">
        <v>11124.4</v>
      </c>
      <c r="K1348" s="12">
        <v>7475.1</v>
      </c>
      <c r="L1348" s="12">
        <f t="shared" si="2949"/>
        <v>27701.7</v>
      </c>
      <c r="M1348" s="12">
        <f t="shared" si="2950"/>
        <v>34238</v>
      </c>
      <c r="N1348" s="12">
        <f t="shared" si="2951"/>
        <v>7475.1</v>
      </c>
      <c r="O1348" s="12">
        <v>20137.907999999999</v>
      </c>
      <c r="P1348" s="12"/>
      <c r="Q1348" s="12"/>
      <c r="R1348" s="12">
        <f t="shared" si="3012"/>
        <v>47839.608</v>
      </c>
      <c r="S1348" s="12">
        <f t="shared" si="3013"/>
        <v>34238</v>
      </c>
      <c r="T1348" s="12">
        <f t="shared" si="3014"/>
        <v>7475.1</v>
      </c>
      <c r="U1348" s="12"/>
      <c r="V1348" s="12"/>
      <c r="W1348" s="12">
        <f t="shared" si="2984"/>
        <v>47839.608</v>
      </c>
      <c r="X1348" s="12">
        <f t="shared" si="2985"/>
        <v>34238</v>
      </c>
      <c r="Y1348" s="12">
        <f t="shared" si="2986"/>
        <v>7475.1</v>
      </c>
      <c r="Z1348" s="12"/>
      <c r="AA1348" s="12"/>
      <c r="AB1348" s="12"/>
      <c r="AC1348" s="12">
        <f t="shared" si="3053"/>
        <v>47839.608</v>
      </c>
      <c r="AD1348" s="12">
        <f t="shared" si="3054"/>
        <v>34238</v>
      </c>
      <c r="AE1348" s="12">
        <f t="shared" si="3055"/>
        <v>7475.1</v>
      </c>
      <c r="AF1348" s="12"/>
      <c r="AG1348" s="12"/>
      <c r="AH1348" s="12">
        <f t="shared" si="3038"/>
        <v>47839.608</v>
      </c>
      <c r="AI1348" s="12">
        <f t="shared" si="3039"/>
        <v>34238</v>
      </c>
      <c r="AJ1348" s="12">
        <f t="shared" si="3040"/>
        <v>7475.1</v>
      </c>
      <c r="AK1348" s="12"/>
      <c r="AL1348" s="12"/>
      <c r="AM1348" s="12"/>
      <c r="AN1348" s="12">
        <f t="shared" si="2968"/>
        <v>47839.608</v>
      </c>
      <c r="AO1348" s="12">
        <f t="shared" si="2969"/>
        <v>34238</v>
      </c>
      <c r="AP1348" s="12">
        <f t="shared" si="2970"/>
        <v>7475.1</v>
      </c>
      <c r="AQ1348" s="12"/>
      <c r="AR1348" s="1"/>
    </row>
    <row r="1349" spans="1:44" ht="47.25" customHeight="1" x14ac:dyDescent="0.25">
      <c r="A1349" s="9" t="s">
        <v>303</v>
      </c>
      <c r="B1349" s="11"/>
      <c r="C1349" s="9"/>
      <c r="D1349" s="9"/>
      <c r="E1349" s="13" t="s">
        <v>548</v>
      </c>
      <c r="F1349" s="12">
        <f t="shared" ref="F1349:K1355" si="3062">F1350</f>
        <v>4080</v>
      </c>
      <c r="G1349" s="12">
        <f t="shared" si="3062"/>
        <v>4080</v>
      </c>
      <c r="H1349" s="12">
        <f t="shared" si="3062"/>
        <v>4080</v>
      </c>
      <c r="I1349" s="12">
        <f t="shared" si="3062"/>
        <v>-4080</v>
      </c>
      <c r="J1349" s="12">
        <f t="shared" si="3062"/>
        <v>-4080</v>
      </c>
      <c r="K1349" s="12">
        <f t="shared" si="3062"/>
        <v>-4080</v>
      </c>
      <c r="L1349" s="12">
        <f t="shared" si="2949"/>
        <v>0</v>
      </c>
      <c r="M1349" s="12">
        <f t="shared" si="2950"/>
        <v>0</v>
      </c>
      <c r="N1349" s="12">
        <f t="shared" si="2951"/>
        <v>0</v>
      </c>
      <c r="O1349" s="12">
        <f t="shared" ref="O1349:Q1355" si="3063">O1350</f>
        <v>0</v>
      </c>
      <c r="P1349" s="12">
        <f t="shared" si="3063"/>
        <v>0</v>
      </c>
      <c r="Q1349" s="12">
        <f t="shared" si="3063"/>
        <v>0</v>
      </c>
      <c r="R1349" s="12">
        <f t="shared" si="3012"/>
        <v>0</v>
      </c>
      <c r="S1349" s="12">
        <f t="shared" si="3013"/>
        <v>0</v>
      </c>
      <c r="T1349" s="12">
        <f t="shared" si="3014"/>
        <v>0</v>
      </c>
      <c r="U1349" s="12">
        <f t="shared" ref="U1349:V1355" si="3064">U1350</f>
        <v>0</v>
      </c>
      <c r="V1349" s="12">
        <f t="shared" si="3064"/>
        <v>0</v>
      </c>
      <c r="W1349" s="12">
        <f t="shared" si="2984"/>
        <v>0</v>
      </c>
      <c r="X1349" s="12">
        <f t="shared" si="2985"/>
        <v>0</v>
      </c>
      <c r="Y1349" s="12">
        <f t="shared" si="2986"/>
        <v>0</v>
      </c>
      <c r="Z1349" s="12">
        <f t="shared" ref="Z1349:AB1355" si="3065">Z1350</f>
        <v>720</v>
      </c>
      <c r="AA1349" s="12">
        <f t="shared" si="3065"/>
        <v>0</v>
      </c>
      <c r="AB1349" s="12">
        <f t="shared" si="3065"/>
        <v>0</v>
      </c>
      <c r="AC1349" s="12">
        <f t="shared" si="3053"/>
        <v>720</v>
      </c>
      <c r="AD1349" s="12">
        <f t="shared" si="3054"/>
        <v>0</v>
      </c>
      <c r="AE1349" s="12">
        <f t="shared" si="3055"/>
        <v>0</v>
      </c>
      <c r="AF1349" s="12">
        <f t="shared" ref="AF1349:AG1355" si="3066">AF1350</f>
        <v>0</v>
      </c>
      <c r="AG1349" s="12">
        <f t="shared" si="3066"/>
        <v>0</v>
      </c>
      <c r="AH1349" s="12">
        <f t="shared" si="3038"/>
        <v>720</v>
      </c>
      <c r="AI1349" s="12">
        <f t="shared" si="3039"/>
        <v>0</v>
      </c>
      <c r="AJ1349" s="12">
        <f t="shared" si="3040"/>
        <v>0</v>
      </c>
      <c r="AK1349" s="12">
        <f t="shared" ref="AK1349:AQ1355" si="3067">AK1350</f>
        <v>0</v>
      </c>
      <c r="AL1349" s="12">
        <f t="shared" si="3067"/>
        <v>0</v>
      </c>
      <c r="AM1349" s="12">
        <f t="shared" si="3067"/>
        <v>0</v>
      </c>
      <c r="AN1349" s="12">
        <f t="shared" si="2968"/>
        <v>720</v>
      </c>
      <c r="AO1349" s="12">
        <f t="shared" si="2969"/>
        <v>0</v>
      </c>
      <c r="AP1349" s="12">
        <f t="shared" si="2970"/>
        <v>0</v>
      </c>
      <c r="AQ1349" s="12">
        <f t="shared" si="3067"/>
        <v>0</v>
      </c>
      <c r="AR1349" s="1"/>
    </row>
    <row r="1350" spans="1:44" ht="47.25" x14ac:dyDescent="0.25">
      <c r="A1350" s="9" t="s">
        <v>48</v>
      </c>
      <c r="B1350" s="11"/>
      <c r="C1350" s="9"/>
      <c r="D1350" s="9"/>
      <c r="E1350" s="30" t="s">
        <v>1332</v>
      </c>
      <c r="F1350" s="12">
        <f t="shared" ref="F1350:K1350" si="3068">F1354</f>
        <v>4080</v>
      </c>
      <c r="G1350" s="12">
        <f t="shared" si="3068"/>
        <v>4080</v>
      </c>
      <c r="H1350" s="12">
        <f t="shared" si="3068"/>
        <v>4080</v>
      </c>
      <c r="I1350" s="12">
        <f t="shared" si="3068"/>
        <v>-4080</v>
      </c>
      <c r="J1350" s="12">
        <f t="shared" si="3068"/>
        <v>-4080</v>
      </c>
      <c r="K1350" s="12">
        <f t="shared" si="3068"/>
        <v>-4080</v>
      </c>
      <c r="L1350" s="12">
        <f t="shared" si="2949"/>
        <v>0</v>
      </c>
      <c r="M1350" s="12">
        <f t="shared" si="2950"/>
        <v>0</v>
      </c>
      <c r="N1350" s="12">
        <f t="shared" si="2951"/>
        <v>0</v>
      </c>
      <c r="O1350" s="12">
        <f>O1354</f>
        <v>0</v>
      </c>
      <c r="P1350" s="12">
        <f>P1354</f>
        <v>0</v>
      </c>
      <c r="Q1350" s="12">
        <f>Q1354</f>
        <v>0</v>
      </c>
      <c r="R1350" s="12">
        <f t="shared" si="3012"/>
        <v>0</v>
      </c>
      <c r="S1350" s="12">
        <f t="shared" si="3013"/>
        <v>0</v>
      </c>
      <c r="T1350" s="12">
        <f t="shared" si="3014"/>
        <v>0</v>
      </c>
      <c r="U1350" s="12">
        <f>U1354</f>
        <v>0</v>
      </c>
      <c r="V1350" s="12">
        <f>V1354</f>
        <v>0</v>
      </c>
      <c r="W1350" s="12">
        <f t="shared" si="2984"/>
        <v>0</v>
      </c>
      <c r="X1350" s="12">
        <f t="shared" si="2985"/>
        <v>0</v>
      </c>
      <c r="Y1350" s="12">
        <f t="shared" si="2986"/>
        <v>0</v>
      </c>
      <c r="Z1350" s="12">
        <f>Z1354+Z1351</f>
        <v>720</v>
      </c>
      <c r="AA1350" s="12">
        <f t="shared" ref="AA1350:AQ1350" si="3069">AA1354+AA1351</f>
        <v>0</v>
      </c>
      <c r="AB1350" s="12">
        <f t="shared" si="3069"/>
        <v>0</v>
      </c>
      <c r="AC1350" s="12">
        <f t="shared" si="3053"/>
        <v>720</v>
      </c>
      <c r="AD1350" s="12">
        <f t="shared" si="3054"/>
        <v>0</v>
      </c>
      <c r="AE1350" s="12">
        <f t="shared" si="3055"/>
        <v>0</v>
      </c>
      <c r="AF1350" s="12">
        <f t="shared" ref="AF1350:AG1350" si="3070">AF1354+AF1351</f>
        <v>0</v>
      </c>
      <c r="AG1350" s="12">
        <f t="shared" si="3070"/>
        <v>0</v>
      </c>
      <c r="AH1350" s="12">
        <f t="shared" si="3038"/>
        <v>720</v>
      </c>
      <c r="AI1350" s="12">
        <f t="shared" si="3039"/>
        <v>0</v>
      </c>
      <c r="AJ1350" s="12">
        <f t="shared" si="3040"/>
        <v>0</v>
      </c>
      <c r="AK1350" s="12">
        <f t="shared" ref="AK1350:AM1350" si="3071">AK1354+AK1351</f>
        <v>0</v>
      </c>
      <c r="AL1350" s="12">
        <f t="shared" si="3071"/>
        <v>0</v>
      </c>
      <c r="AM1350" s="12">
        <f t="shared" si="3071"/>
        <v>0</v>
      </c>
      <c r="AN1350" s="12">
        <f t="shared" si="2968"/>
        <v>720</v>
      </c>
      <c r="AO1350" s="12">
        <f t="shared" si="2969"/>
        <v>0</v>
      </c>
      <c r="AP1350" s="12">
        <f t="shared" si="2970"/>
        <v>0</v>
      </c>
      <c r="AQ1350" s="12">
        <f t="shared" si="3069"/>
        <v>0</v>
      </c>
      <c r="AR1350" s="1"/>
    </row>
    <row r="1351" spans="1:44" ht="31.5" x14ac:dyDescent="0.25">
      <c r="A1351" s="9" t="s">
        <v>48</v>
      </c>
      <c r="B1351" s="11">
        <v>300</v>
      </c>
      <c r="C1351" s="9"/>
      <c r="D1351" s="9"/>
      <c r="E1351" s="13" t="s">
        <v>428</v>
      </c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>
        <f>W1352</f>
        <v>0</v>
      </c>
      <c r="X1351" s="12">
        <f t="shared" ref="X1351:AQ1352" si="3072">X1352</f>
        <v>0</v>
      </c>
      <c r="Y1351" s="12">
        <f t="shared" si="3072"/>
        <v>0</v>
      </c>
      <c r="Z1351" s="12">
        <f t="shared" si="3072"/>
        <v>720</v>
      </c>
      <c r="AA1351" s="12">
        <f t="shared" si="3072"/>
        <v>0</v>
      </c>
      <c r="AB1351" s="12">
        <f t="shared" si="3072"/>
        <v>0</v>
      </c>
      <c r="AC1351" s="12">
        <f t="shared" si="3053"/>
        <v>720</v>
      </c>
      <c r="AD1351" s="12">
        <f t="shared" si="3054"/>
        <v>0</v>
      </c>
      <c r="AE1351" s="12">
        <f t="shared" si="3055"/>
        <v>0</v>
      </c>
      <c r="AF1351" s="12">
        <f t="shared" si="3072"/>
        <v>0</v>
      </c>
      <c r="AG1351" s="12">
        <f t="shared" si="3072"/>
        <v>0</v>
      </c>
      <c r="AH1351" s="12">
        <f t="shared" si="3038"/>
        <v>720</v>
      </c>
      <c r="AI1351" s="12">
        <f t="shared" si="3039"/>
        <v>0</v>
      </c>
      <c r="AJ1351" s="12">
        <f t="shared" si="3040"/>
        <v>0</v>
      </c>
      <c r="AK1351" s="12">
        <f t="shared" si="3072"/>
        <v>0</v>
      </c>
      <c r="AL1351" s="12">
        <f t="shared" si="3072"/>
        <v>0</v>
      </c>
      <c r="AM1351" s="12">
        <f t="shared" si="3072"/>
        <v>0</v>
      </c>
      <c r="AN1351" s="12">
        <f t="shared" si="2968"/>
        <v>720</v>
      </c>
      <c r="AO1351" s="12">
        <f t="shared" si="2969"/>
        <v>0</v>
      </c>
      <c r="AP1351" s="12">
        <f t="shared" si="2970"/>
        <v>0</v>
      </c>
      <c r="AQ1351" s="12">
        <f t="shared" si="3072"/>
        <v>0</v>
      </c>
      <c r="AR1351" s="1"/>
    </row>
    <row r="1352" spans="1:44" ht="31.5" x14ac:dyDescent="0.25">
      <c r="A1352" s="9" t="s">
        <v>48</v>
      </c>
      <c r="B1352" s="11">
        <v>320</v>
      </c>
      <c r="C1352" s="9"/>
      <c r="D1352" s="9"/>
      <c r="E1352" s="13" t="s">
        <v>429</v>
      </c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>
        <f>W1353</f>
        <v>0</v>
      </c>
      <c r="X1352" s="12">
        <f t="shared" si="3072"/>
        <v>0</v>
      </c>
      <c r="Y1352" s="12">
        <f t="shared" si="3072"/>
        <v>0</v>
      </c>
      <c r="Z1352" s="12">
        <f t="shared" si="3072"/>
        <v>720</v>
      </c>
      <c r="AA1352" s="12">
        <f t="shared" si="3072"/>
        <v>0</v>
      </c>
      <c r="AB1352" s="12">
        <f t="shared" si="3072"/>
        <v>0</v>
      </c>
      <c r="AC1352" s="12">
        <f t="shared" si="3053"/>
        <v>720</v>
      </c>
      <c r="AD1352" s="12">
        <f t="shared" si="3054"/>
        <v>0</v>
      </c>
      <c r="AE1352" s="12">
        <f t="shared" si="3055"/>
        <v>0</v>
      </c>
      <c r="AF1352" s="12">
        <f t="shared" si="3072"/>
        <v>0</v>
      </c>
      <c r="AG1352" s="12">
        <f t="shared" si="3072"/>
        <v>0</v>
      </c>
      <c r="AH1352" s="12">
        <f t="shared" si="3038"/>
        <v>720</v>
      </c>
      <c r="AI1352" s="12">
        <f t="shared" si="3039"/>
        <v>0</v>
      </c>
      <c r="AJ1352" s="12">
        <f t="shared" si="3040"/>
        <v>0</v>
      </c>
      <c r="AK1352" s="12">
        <f t="shared" si="3072"/>
        <v>0</v>
      </c>
      <c r="AL1352" s="12">
        <f t="shared" si="3072"/>
        <v>0</v>
      </c>
      <c r="AM1352" s="12">
        <f t="shared" si="3072"/>
        <v>0</v>
      </c>
      <c r="AN1352" s="12">
        <f t="shared" si="2968"/>
        <v>720</v>
      </c>
      <c r="AO1352" s="12">
        <f t="shared" si="2969"/>
        <v>0</v>
      </c>
      <c r="AP1352" s="12">
        <f t="shared" si="2970"/>
        <v>0</v>
      </c>
      <c r="AQ1352" s="12">
        <f t="shared" si="3072"/>
        <v>0</v>
      </c>
      <c r="AR1352" s="1"/>
    </row>
    <row r="1353" spans="1:44" ht="21" customHeight="1" x14ac:dyDescent="0.25">
      <c r="A1353" s="9" t="s">
        <v>48</v>
      </c>
      <c r="B1353" s="11">
        <v>320</v>
      </c>
      <c r="C1353" s="9" t="s">
        <v>197</v>
      </c>
      <c r="D1353" s="9" t="s">
        <v>188</v>
      </c>
      <c r="E1353" s="13" t="s">
        <v>418</v>
      </c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>
        <v>0</v>
      </c>
      <c r="X1353" s="12">
        <v>0</v>
      </c>
      <c r="Y1353" s="12">
        <v>0</v>
      </c>
      <c r="Z1353" s="12">
        <v>720</v>
      </c>
      <c r="AA1353" s="12"/>
      <c r="AB1353" s="12"/>
      <c r="AC1353" s="12">
        <f t="shared" si="3053"/>
        <v>720</v>
      </c>
      <c r="AD1353" s="12">
        <f t="shared" si="3054"/>
        <v>0</v>
      </c>
      <c r="AE1353" s="12">
        <f t="shared" si="3055"/>
        <v>0</v>
      </c>
      <c r="AF1353" s="12"/>
      <c r="AG1353" s="12"/>
      <c r="AH1353" s="12">
        <f t="shared" si="3038"/>
        <v>720</v>
      </c>
      <c r="AI1353" s="12">
        <f t="shared" si="3039"/>
        <v>0</v>
      </c>
      <c r="AJ1353" s="12">
        <f t="shared" si="3040"/>
        <v>0</v>
      </c>
      <c r="AK1353" s="12"/>
      <c r="AL1353" s="12"/>
      <c r="AM1353" s="12"/>
      <c r="AN1353" s="12">
        <f t="shared" si="2968"/>
        <v>720</v>
      </c>
      <c r="AO1353" s="12">
        <f t="shared" si="2969"/>
        <v>0</v>
      </c>
      <c r="AP1353" s="12">
        <f t="shared" si="2970"/>
        <v>0</v>
      </c>
      <c r="AQ1353" s="12"/>
      <c r="AR1353" s="1"/>
    </row>
    <row r="1354" spans="1:44" ht="15.75" hidden="1" customHeight="1" x14ac:dyDescent="0.25">
      <c r="A1354" s="9" t="s">
        <v>48</v>
      </c>
      <c r="B1354" s="11">
        <v>800</v>
      </c>
      <c r="C1354" s="9"/>
      <c r="D1354" s="9"/>
      <c r="E1354" s="13" t="s">
        <v>440</v>
      </c>
      <c r="F1354" s="12">
        <f t="shared" si="3062"/>
        <v>4080</v>
      </c>
      <c r="G1354" s="12">
        <f t="shared" si="3062"/>
        <v>4080</v>
      </c>
      <c r="H1354" s="12">
        <f t="shared" si="3062"/>
        <v>4080</v>
      </c>
      <c r="I1354" s="12">
        <f t="shared" si="3062"/>
        <v>-4080</v>
      </c>
      <c r="J1354" s="12">
        <f t="shared" si="3062"/>
        <v>-4080</v>
      </c>
      <c r="K1354" s="12">
        <f t="shared" si="3062"/>
        <v>-4080</v>
      </c>
      <c r="L1354" s="12">
        <f t="shared" si="2949"/>
        <v>0</v>
      </c>
      <c r="M1354" s="12">
        <f t="shared" si="2950"/>
        <v>0</v>
      </c>
      <c r="N1354" s="12">
        <f t="shared" si="2951"/>
        <v>0</v>
      </c>
      <c r="O1354" s="12">
        <f t="shared" si="3063"/>
        <v>0</v>
      </c>
      <c r="P1354" s="12">
        <f t="shared" si="3063"/>
        <v>0</v>
      </c>
      <c r="Q1354" s="12">
        <f t="shared" si="3063"/>
        <v>0</v>
      </c>
      <c r="R1354" s="12">
        <f t="shared" si="3012"/>
        <v>0</v>
      </c>
      <c r="S1354" s="12">
        <f t="shared" si="3013"/>
        <v>0</v>
      </c>
      <c r="T1354" s="12">
        <f t="shared" si="3014"/>
        <v>0</v>
      </c>
      <c r="U1354" s="12">
        <f t="shared" si="3064"/>
        <v>0</v>
      </c>
      <c r="V1354" s="12">
        <f t="shared" si="3064"/>
        <v>0</v>
      </c>
      <c r="W1354" s="12">
        <f t="shared" si="2984"/>
        <v>0</v>
      </c>
      <c r="X1354" s="12">
        <f t="shared" si="2985"/>
        <v>0</v>
      </c>
      <c r="Y1354" s="12">
        <f t="shared" si="2986"/>
        <v>0</v>
      </c>
      <c r="Z1354" s="12">
        <f t="shared" si="3065"/>
        <v>0</v>
      </c>
      <c r="AA1354" s="12">
        <f t="shared" si="3065"/>
        <v>0</v>
      </c>
      <c r="AB1354" s="12">
        <f t="shared" si="3065"/>
        <v>0</v>
      </c>
      <c r="AC1354" s="12">
        <f t="shared" si="3053"/>
        <v>0</v>
      </c>
      <c r="AD1354" s="12">
        <f t="shared" si="3054"/>
        <v>0</v>
      </c>
      <c r="AE1354" s="12">
        <f t="shared" si="3055"/>
        <v>0</v>
      </c>
      <c r="AF1354" s="12">
        <f t="shared" si="3066"/>
        <v>0</v>
      </c>
      <c r="AG1354" s="12">
        <f t="shared" si="3066"/>
        <v>0</v>
      </c>
      <c r="AH1354" s="12">
        <f t="shared" si="3038"/>
        <v>0</v>
      </c>
      <c r="AI1354" s="12">
        <f t="shared" si="3039"/>
        <v>0</v>
      </c>
      <c r="AJ1354" s="12">
        <f t="shared" si="3040"/>
        <v>0</v>
      </c>
      <c r="AK1354" s="12">
        <f t="shared" si="3067"/>
        <v>0</v>
      </c>
      <c r="AL1354" s="12">
        <f t="shared" si="3067"/>
        <v>0</v>
      </c>
      <c r="AM1354" s="12">
        <f t="shared" si="3067"/>
        <v>0</v>
      </c>
      <c r="AN1354" s="12">
        <f t="shared" si="2968"/>
        <v>0</v>
      </c>
      <c r="AO1354" s="12">
        <f t="shared" si="2969"/>
        <v>0</v>
      </c>
      <c r="AP1354" s="12">
        <f t="shared" si="2970"/>
        <v>0</v>
      </c>
      <c r="AQ1354" s="12">
        <f t="shared" si="3067"/>
        <v>0</v>
      </c>
      <c r="AR1354" s="52">
        <v>0</v>
      </c>
    </row>
    <row r="1355" spans="1:44" ht="78.75" hidden="1" customHeight="1" x14ac:dyDescent="0.25">
      <c r="A1355" s="9" t="s">
        <v>48</v>
      </c>
      <c r="B1355" s="11">
        <v>810</v>
      </c>
      <c r="C1355" s="9"/>
      <c r="D1355" s="9"/>
      <c r="E1355" s="13" t="s">
        <v>441</v>
      </c>
      <c r="F1355" s="12">
        <f t="shared" si="3062"/>
        <v>4080</v>
      </c>
      <c r="G1355" s="12">
        <f t="shared" si="3062"/>
        <v>4080</v>
      </c>
      <c r="H1355" s="12">
        <f t="shared" si="3062"/>
        <v>4080</v>
      </c>
      <c r="I1355" s="12">
        <f t="shared" si="3062"/>
        <v>-4080</v>
      </c>
      <c r="J1355" s="12">
        <f t="shared" si="3062"/>
        <v>-4080</v>
      </c>
      <c r="K1355" s="12">
        <f t="shared" si="3062"/>
        <v>-4080</v>
      </c>
      <c r="L1355" s="12">
        <f t="shared" si="2949"/>
        <v>0</v>
      </c>
      <c r="M1355" s="12">
        <f t="shared" si="2950"/>
        <v>0</v>
      </c>
      <c r="N1355" s="12">
        <f t="shared" si="2951"/>
        <v>0</v>
      </c>
      <c r="O1355" s="12">
        <f t="shared" si="3063"/>
        <v>0</v>
      </c>
      <c r="P1355" s="12">
        <f t="shared" si="3063"/>
        <v>0</v>
      </c>
      <c r="Q1355" s="12">
        <f t="shared" si="3063"/>
        <v>0</v>
      </c>
      <c r="R1355" s="12">
        <f t="shared" si="3012"/>
        <v>0</v>
      </c>
      <c r="S1355" s="12">
        <f t="shared" si="3013"/>
        <v>0</v>
      </c>
      <c r="T1355" s="12">
        <f t="shared" si="3014"/>
        <v>0</v>
      </c>
      <c r="U1355" s="12">
        <f t="shared" si="3064"/>
        <v>0</v>
      </c>
      <c r="V1355" s="12">
        <f t="shared" si="3064"/>
        <v>0</v>
      </c>
      <c r="W1355" s="12">
        <f t="shared" si="2984"/>
        <v>0</v>
      </c>
      <c r="X1355" s="12">
        <f t="shared" si="2985"/>
        <v>0</v>
      </c>
      <c r="Y1355" s="12">
        <f t="shared" si="2986"/>
        <v>0</v>
      </c>
      <c r="Z1355" s="12">
        <f t="shared" si="3065"/>
        <v>0</v>
      </c>
      <c r="AA1355" s="12">
        <f t="shared" si="3065"/>
        <v>0</v>
      </c>
      <c r="AB1355" s="12">
        <f t="shared" si="3065"/>
        <v>0</v>
      </c>
      <c r="AC1355" s="12">
        <f t="shared" si="3053"/>
        <v>0</v>
      </c>
      <c r="AD1355" s="12">
        <f t="shared" si="3054"/>
        <v>0</v>
      </c>
      <c r="AE1355" s="12">
        <f t="shared" si="3055"/>
        <v>0</v>
      </c>
      <c r="AF1355" s="12">
        <f t="shared" si="3066"/>
        <v>0</v>
      </c>
      <c r="AG1355" s="12">
        <f t="shared" si="3066"/>
        <v>0</v>
      </c>
      <c r="AH1355" s="12">
        <f t="shared" si="3038"/>
        <v>0</v>
      </c>
      <c r="AI1355" s="12">
        <f t="shared" si="3039"/>
        <v>0</v>
      </c>
      <c r="AJ1355" s="12">
        <f t="shared" si="3040"/>
        <v>0</v>
      </c>
      <c r="AK1355" s="12">
        <f t="shared" si="3067"/>
        <v>0</v>
      </c>
      <c r="AL1355" s="12">
        <f t="shared" si="3067"/>
        <v>0</v>
      </c>
      <c r="AM1355" s="12">
        <f t="shared" si="3067"/>
        <v>0</v>
      </c>
      <c r="AN1355" s="12">
        <f t="shared" si="2968"/>
        <v>0</v>
      </c>
      <c r="AO1355" s="12">
        <f t="shared" si="2969"/>
        <v>0</v>
      </c>
      <c r="AP1355" s="12">
        <f t="shared" si="2970"/>
        <v>0</v>
      </c>
      <c r="AQ1355" s="12">
        <f t="shared" si="3067"/>
        <v>0</v>
      </c>
      <c r="AR1355" s="52">
        <v>0</v>
      </c>
    </row>
    <row r="1356" spans="1:44" ht="15.75" hidden="1" customHeight="1" x14ac:dyDescent="0.25">
      <c r="A1356" s="9" t="s">
        <v>48</v>
      </c>
      <c r="B1356" s="11">
        <v>810</v>
      </c>
      <c r="C1356" s="9" t="s">
        <v>196</v>
      </c>
      <c r="D1356" s="9" t="s">
        <v>184</v>
      </c>
      <c r="E1356" s="13" t="s">
        <v>404</v>
      </c>
      <c r="F1356" s="12">
        <v>4080</v>
      </c>
      <c r="G1356" s="12">
        <v>4080</v>
      </c>
      <c r="H1356" s="12">
        <v>4080</v>
      </c>
      <c r="I1356" s="12">
        <v>-4080</v>
      </c>
      <c r="J1356" s="12">
        <v>-4080</v>
      </c>
      <c r="K1356" s="12">
        <v>-4080</v>
      </c>
      <c r="L1356" s="12">
        <f t="shared" si="2949"/>
        <v>0</v>
      </c>
      <c r="M1356" s="12">
        <f t="shared" si="2950"/>
        <v>0</v>
      </c>
      <c r="N1356" s="12">
        <f t="shared" si="2951"/>
        <v>0</v>
      </c>
      <c r="O1356" s="12"/>
      <c r="P1356" s="12"/>
      <c r="Q1356" s="12"/>
      <c r="R1356" s="12">
        <f t="shared" si="3012"/>
        <v>0</v>
      </c>
      <c r="S1356" s="12">
        <f t="shared" si="3013"/>
        <v>0</v>
      </c>
      <c r="T1356" s="12">
        <f t="shared" si="3014"/>
        <v>0</v>
      </c>
      <c r="U1356" s="12"/>
      <c r="V1356" s="12"/>
      <c r="W1356" s="12">
        <f t="shared" si="2984"/>
        <v>0</v>
      </c>
      <c r="X1356" s="12">
        <f t="shared" si="2985"/>
        <v>0</v>
      </c>
      <c r="Y1356" s="12">
        <f t="shared" si="2986"/>
        <v>0</v>
      </c>
      <c r="Z1356" s="12"/>
      <c r="AA1356" s="12"/>
      <c r="AB1356" s="12"/>
      <c r="AC1356" s="12">
        <f t="shared" si="3053"/>
        <v>0</v>
      </c>
      <c r="AD1356" s="12">
        <f t="shared" si="3054"/>
        <v>0</v>
      </c>
      <c r="AE1356" s="12">
        <f t="shared" si="3055"/>
        <v>0</v>
      </c>
      <c r="AF1356" s="12"/>
      <c r="AG1356" s="12"/>
      <c r="AH1356" s="12">
        <f t="shared" si="3038"/>
        <v>0</v>
      </c>
      <c r="AI1356" s="12">
        <f t="shared" si="3039"/>
        <v>0</v>
      </c>
      <c r="AJ1356" s="12">
        <f t="shared" si="3040"/>
        <v>0</v>
      </c>
      <c r="AK1356" s="12"/>
      <c r="AL1356" s="12"/>
      <c r="AM1356" s="12"/>
      <c r="AN1356" s="12">
        <f t="shared" si="2968"/>
        <v>0</v>
      </c>
      <c r="AO1356" s="12">
        <f t="shared" si="2969"/>
        <v>0</v>
      </c>
      <c r="AP1356" s="12">
        <f t="shared" si="2970"/>
        <v>0</v>
      </c>
      <c r="AQ1356" s="12"/>
      <c r="AR1356" s="52">
        <v>0</v>
      </c>
    </row>
    <row r="1357" spans="1:44" ht="94.5" customHeight="1" x14ac:dyDescent="0.25">
      <c r="A1357" s="9" t="s">
        <v>304</v>
      </c>
      <c r="B1357" s="11"/>
      <c r="C1357" s="9"/>
      <c r="D1357" s="9"/>
      <c r="E1357" s="13" t="s">
        <v>549</v>
      </c>
      <c r="F1357" s="12">
        <f t="shared" ref="F1357:K1357" si="3073">F1358+F1362</f>
        <v>21663.3</v>
      </c>
      <c r="G1357" s="12">
        <f t="shared" si="3073"/>
        <v>11714.099999999999</v>
      </c>
      <c r="H1357" s="12">
        <f t="shared" si="3073"/>
        <v>11714.099999999999</v>
      </c>
      <c r="I1357" s="12">
        <f t="shared" si="3073"/>
        <v>-8000</v>
      </c>
      <c r="J1357" s="12">
        <f t="shared" si="3073"/>
        <v>0</v>
      </c>
      <c r="K1357" s="12">
        <f t="shared" si="3073"/>
        <v>0</v>
      </c>
      <c r="L1357" s="12">
        <f t="shared" ref="L1357:L1429" si="3074">F1357+I1357</f>
        <v>13663.3</v>
      </c>
      <c r="M1357" s="12">
        <f t="shared" ref="M1357:M1429" si="3075">G1357+J1357</f>
        <v>11714.099999999999</v>
      </c>
      <c r="N1357" s="12">
        <f t="shared" ref="N1357:N1429" si="3076">H1357+K1357</f>
        <v>11714.099999999999</v>
      </c>
      <c r="O1357" s="12">
        <f t="shared" ref="O1357:Q1357" si="3077">O1358+O1362</f>
        <v>4982.7649999999994</v>
      </c>
      <c r="P1357" s="12">
        <f t="shared" si="3077"/>
        <v>0</v>
      </c>
      <c r="Q1357" s="12">
        <f t="shared" si="3077"/>
        <v>0</v>
      </c>
      <c r="R1357" s="12">
        <f t="shared" si="3012"/>
        <v>18646.064999999999</v>
      </c>
      <c r="S1357" s="12">
        <f t="shared" si="3013"/>
        <v>11714.099999999999</v>
      </c>
      <c r="T1357" s="12">
        <f t="shared" si="3014"/>
        <v>11714.099999999999</v>
      </c>
      <c r="U1357" s="12">
        <f t="shared" ref="U1357:V1357" si="3078">U1358+U1362</f>
        <v>0</v>
      </c>
      <c r="V1357" s="12">
        <f t="shared" si="3078"/>
        <v>0</v>
      </c>
      <c r="W1357" s="12">
        <f t="shared" si="2984"/>
        <v>18646.064999999999</v>
      </c>
      <c r="X1357" s="12">
        <f t="shared" si="2985"/>
        <v>11714.099999999999</v>
      </c>
      <c r="Y1357" s="12">
        <f t="shared" si="2986"/>
        <v>11714.099999999999</v>
      </c>
      <c r="Z1357" s="12">
        <f t="shared" ref="Z1357:AB1357" si="3079">Z1358+Z1362</f>
        <v>0</v>
      </c>
      <c r="AA1357" s="12">
        <f t="shared" si="3079"/>
        <v>0</v>
      </c>
      <c r="AB1357" s="12">
        <f t="shared" si="3079"/>
        <v>0</v>
      </c>
      <c r="AC1357" s="12">
        <f t="shared" si="3053"/>
        <v>18646.064999999999</v>
      </c>
      <c r="AD1357" s="12">
        <f t="shared" si="3054"/>
        <v>11714.099999999999</v>
      </c>
      <c r="AE1357" s="12">
        <f t="shared" si="3055"/>
        <v>11714.099999999999</v>
      </c>
      <c r="AF1357" s="12">
        <f t="shared" ref="AF1357:AG1357" si="3080">AF1358+AF1362</f>
        <v>0</v>
      </c>
      <c r="AG1357" s="12">
        <f t="shared" si="3080"/>
        <v>0</v>
      </c>
      <c r="AH1357" s="12">
        <f t="shared" si="3038"/>
        <v>18646.064999999999</v>
      </c>
      <c r="AI1357" s="12">
        <f t="shared" si="3039"/>
        <v>11714.099999999999</v>
      </c>
      <c r="AJ1357" s="12">
        <f t="shared" si="3040"/>
        <v>11714.099999999999</v>
      </c>
      <c r="AK1357" s="12">
        <f t="shared" ref="AK1357:AQ1357" si="3081">AK1358+AK1362</f>
        <v>-3012.3040000000001</v>
      </c>
      <c r="AL1357" s="12">
        <f t="shared" ref="AL1357:AM1357" si="3082">AL1358+AL1362</f>
        <v>0</v>
      </c>
      <c r="AM1357" s="12">
        <f t="shared" si="3082"/>
        <v>0</v>
      </c>
      <c r="AN1357" s="12">
        <f t="shared" si="2968"/>
        <v>15633.760999999999</v>
      </c>
      <c r="AO1357" s="12">
        <f t="shared" si="2969"/>
        <v>11714.099999999999</v>
      </c>
      <c r="AP1357" s="12">
        <f t="shared" si="2970"/>
        <v>11714.099999999999</v>
      </c>
      <c r="AQ1357" s="12">
        <f t="shared" si="3081"/>
        <v>0</v>
      </c>
      <c r="AR1357" s="1"/>
    </row>
    <row r="1358" spans="1:44" ht="78.75" customHeight="1" x14ac:dyDescent="0.25">
      <c r="A1358" s="9" t="s">
        <v>49</v>
      </c>
      <c r="B1358" s="11"/>
      <c r="C1358" s="9"/>
      <c r="D1358" s="9"/>
      <c r="E1358" s="13" t="s">
        <v>550</v>
      </c>
      <c r="F1358" s="12">
        <f t="shared" ref="F1358:K1360" si="3083">F1359</f>
        <v>13226</v>
      </c>
      <c r="G1358" s="12">
        <f t="shared" si="3083"/>
        <v>3276.8</v>
      </c>
      <c r="H1358" s="12">
        <f t="shared" si="3083"/>
        <v>3276.8</v>
      </c>
      <c r="I1358" s="12">
        <f t="shared" si="3083"/>
        <v>-8000</v>
      </c>
      <c r="J1358" s="12">
        <f t="shared" si="3083"/>
        <v>0</v>
      </c>
      <c r="K1358" s="12">
        <f t="shared" si="3083"/>
        <v>0</v>
      </c>
      <c r="L1358" s="12">
        <f t="shared" si="3074"/>
        <v>5226</v>
      </c>
      <c r="M1358" s="12">
        <f t="shared" si="3075"/>
        <v>3276.8</v>
      </c>
      <c r="N1358" s="12">
        <f t="shared" si="3076"/>
        <v>3276.8</v>
      </c>
      <c r="O1358" s="12">
        <f t="shared" ref="O1358:Q1360" si="3084">O1359</f>
        <v>4982.7649999999994</v>
      </c>
      <c r="P1358" s="12">
        <f t="shared" si="3084"/>
        <v>0</v>
      </c>
      <c r="Q1358" s="12">
        <f t="shared" si="3084"/>
        <v>0</v>
      </c>
      <c r="R1358" s="12">
        <f t="shared" si="3012"/>
        <v>10208.764999999999</v>
      </c>
      <c r="S1358" s="12">
        <f t="shared" si="3013"/>
        <v>3276.8</v>
      </c>
      <c r="T1358" s="12">
        <f t="shared" si="3014"/>
        <v>3276.8</v>
      </c>
      <c r="U1358" s="12">
        <f t="shared" ref="U1358:V1360" si="3085">U1359</f>
        <v>0</v>
      </c>
      <c r="V1358" s="12">
        <f t="shared" si="3085"/>
        <v>0</v>
      </c>
      <c r="W1358" s="12">
        <f t="shared" si="2984"/>
        <v>10208.764999999999</v>
      </c>
      <c r="X1358" s="12">
        <f t="shared" si="2985"/>
        <v>3276.8</v>
      </c>
      <c r="Y1358" s="12">
        <f t="shared" si="2986"/>
        <v>3276.8</v>
      </c>
      <c r="Z1358" s="12">
        <f t="shared" ref="Z1358:AB1360" si="3086">Z1359</f>
        <v>0</v>
      </c>
      <c r="AA1358" s="12">
        <f t="shared" si="3086"/>
        <v>0</v>
      </c>
      <c r="AB1358" s="12">
        <f t="shared" si="3086"/>
        <v>0</v>
      </c>
      <c r="AC1358" s="12">
        <f t="shared" si="3053"/>
        <v>10208.764999999999</v>
      </c>
      <c r="AD1358" s="12">
        <f t="shared" si="3054"/>
        <v>3276.8</v>
      </c>
      <c r="AE1358" s="12">
        <f t="shared" si="3055"/>
        <v>3276.8</v>
      </c>
      <c r="AF1358" s="12">
        <f t="shared" ref="AF1358:AG1360" si="3087">AF1359</f>
        <v>0</v>
      </c>
      <c r="AG1358" s="12">
        <f t="shared" si="3087"/>
        <v>0</v>
      </c>
      <c r="AH1358" s="12">
        <f t="shared" si="3038"/>
        <v>10208.764999999999</v>
      </c>
      <c r="AI1358" s="12">
        <f t="shared" si="3039"/>
        <v>3276.8</v>
      </c>
      <c r="AJ1358" s="12">
        <f t="shared" si="3040"/>
        <v>3276.8</v>
      </c>
      <c r="AK1358" s="12">
        <f t="shared" ref="AK1358:AQ1360" si="3088">AK1359</f>
        <v>-3012.3040000000001</v>
      </c>
      <c r="AL1358" s="12">
        <f t="shared" si="3088"/>
        <v>0</v>
      </c>
      <c r="AM1358" s="12">
        <f t="shared" si="3088"/>
        <v>0</v>
      </c>
      <c r="AN1358" s="12">
        <f t="shared" si="2968"/>
        <v>7196.4609999999993</v>
      </c>
      <c r="AO1358" s="12">
        <f t="shared" si="2969"/>
        <v>3276.8</v>
      </c>
      <c r="AP1358" s="12">
        <f t="shared" si="2970"/>
        <v>3276.8</v>
      </c>
      <c r="AQ1358" s="12">
        <f t="shared" si="3088"/>
        <v>0</v>
      </c>
      <c r="AR1358" s="1"/>
    </row>
    <row r="1359" spans="1:44" ht="47.25" customHeight="1" x14ac:dyDescent="0.25">
      <c r="A1359" s="9" t="s">
        <v>49</v>
      </c>
      <c r="B1359" s="11">
        <v>200</v>
      </c>
      <c r="C1359" s="9"/>
      <c r="D1359" s="9"/>
      <c r="E1359" s="13" t="s">
        <v>426</v>
      </c>
      <c r="F1359" s="12">
        <f t="shared" si="3083"/>
        <v>13226</v>
      </c>
      <c r="G1359" s="12">
        <f t="shared" si="3083"/>
        <v>3276.8</v>
      </c>
      <c r="H1359" s="12">
        <f t="shared" si="3083"/>
        <v>3276.8</v>
      </c>
      <c r="I1359" s="12">
        <f t="shared" si="3083"/>
        <v>-8000</v>
      </c>
      <c r="J1359" s="12">
        <f t="shared" si="3083"/>
        <v>0</v>
      </c>
      <c r="K1359" s="12">
        <f t="shared" si="3083"/>
        <v>0</v>
      </c>
      <c r="L1359" s="12">
        <f t="shared" si="3074"/>
        <v>5226</v>
      </c>
      <c r="M1359" s="12">
        <f t="shared" si="3075"/>
        <v>3276.8</v>
      </c>
      <c r="N1359" s="12">
        <f t="shared" si="3076"/>
        <v>3276.8</v>
      </c>
      <c r="O1359" s="12">
        <f t="shared" si="3084"/>
        <v>4982.7649999999994</v>
      </c>
      <c r="P1359" s="12">
        <f t="shared" si="3084"/>
        <v>0</v>
      </c>
      <c r="Q1359" s="12">
        <f t="shared" si="3084"/>
        <v>0</v>
      </c>
      <c r="R1359" s="12">
        <f t="shared" si="3012"/>
        <v>10208.764999999999</v>
      </c>
      <c r="S1359" s="12">
        <f t="shared" si="3013"/>
        <v>3276.8</v>
      </c>
      <c r="T1359" s="12">
        <f t="shared" si="3014"/>
        <v>3276.8</v>
      </c>
      <c r="U1359" s="12">
        <f t="shared" si="3085"/>
        <v>0</v>
      </c>
      <c r="V1359" s="12">
        <f t="shared" si="3085"/>
        <v>0</v>
      </c>
      <c r="W1359" s="12">
        <f t="shared" si="2984"/>
        <v>10208.764999999999</v>
      </c>
      <c r="X1359" s="12">
        <f t="shared" si="2985"/>
        <v>3276.8</v>
      </c>
      <c r="Y1359" s="12">
        <f t="shared" si="2986"/>
        <v>3276.8</v>
      </c>
      <c r="Z1359" s="12">
        <f t="shared" si="3086"/>
        <v>0</v>
      </c>
      <c r="AA1359" s="12">
        <f t="shared" si="3086"/>
        <v>0</v>
      </c>
      <c r="AB1359" s="12">
        <f t="shared" si="3086"/>
        <v>0</v>
      </c>
      <c r="AC1359" s="12">
        <f t="shared" si="3053"/>
        <v>10208.764999999999</v>
      </c>
      <c r="AD1359" s="12">
        <f t="shared" si="3054"/>
        <v>3276.8</v>
      </c>
      <c r="AE1359" s="12">
        <f t="shared" si="3055"/>
        <v>3276.8</v>
      </c>
      <c r="AF1359" s="12">
        <f t="shared" si="3087"/>
        <v>0</v>
      </c>
      <c r="AG1359" s="12">
        <f t="shared" si="3087"/>
        <v>0</v>
      </c>
      <c r="AH1359" s="12">
        <f t="shared" si="3038"/>
        <v>10208.764999999999</v>
      </c>
      <c r="AI1359" s="12">
        <f t="shared" si="3039"/>
        <v>3276.8</v>
      </c>
      <c r="AJ1359" s="12">
        <f t="shared" si="3040"/>
        <v>3276.8</v>
      </c>
      <c r="AK1359" s="12">
        <f t="shared" si="3088"/>
        <v>-3012.3040000000001</v>
      </c>
      <c r="AL1359" s="12">
        <f t="shared" si="3088"/>
        <v>0</v>
      </c>
      <c r="AM1359" s="12">
        <f t="shared" si="3088"/>
        <v>0</v>
      </c>
      <c r="AN1359" s="12">
        <f t="shared" si="2968"/>
        <v>7196.4609999999993</v>
      </c>
      <c r="AO1359" s="12">
        <f t="shared" si="2969"/>
        <v>3276.8</v>
      </c>
      <c r="AP1359" s="12">
        <f t="shared" si="2970"/>
        <v>3276.8</v>
      </c>
      <c r="AQ1359" s="12">
        <f t="shared" si="3088"/>
        <v>0</v>
      </c>
      <c r="AR1359" s="1"/>
    </row>
    <row r="1360" spans="1:44" ht="47.25" customHeight="1" x14ac:dyDescent="0.25">
      <c r="A1360" s="9" t="s">
        <v>49</v>
      </c>
      <c r="B1360" s="11">
        <v>240</v>
      </c>
      <c r="C1360" s="9"/>
      <c r="D1360" s="9"/>
      <c r="E1360" s="13" t="s">
        <v>427</v>
      </c>
      <c r="F1360" s="12">
        <f t="shared" si="3083"/>
        <v>13226</v>
      </c>
      <c r="G1360" s="12">
        <f t="shared" si="3083"/>
        <v>3276.8</v>
      </c>
      <c r="H1360" s="12">
        <f t="shared" si="3083"/>
        <v>3276.8</v>
      </c>
      <c r="I1360" s="12">
        <f t="shared" si="3083"/>
        <v>-8000</v>
      </c>
      <c r="J1360" s="12">
        <f t="shared" si="3083"/>
        <v>0</v>
      </c>
      <c r="K1360" s="12">
        <f t="shared" si="3083"/>
        <v>0</v>
      </c>
      <c r="L1360" s="12">
        <f t="shared" si="3074"/>
        <v>5226</v>
      </c>
      <c r="M1360" s="12">
        <f t="shared" si="3075"/>
        <v>3276.8</v>
      </c>
      <c r="N1360" s="12">
        <f t="shared" si="3076"/>
        <v>3276.8</v>
      </c>
      <c r="O1360" s="12">
        <f t="shared" si="3084"/>
        <v>4982.7649999999994</v>
      </c>
      <c r="P1360" s="12">
        <f t="shared" si="3084"/>
        <v>0</v>
      </c>
      <c r="Q1360" s="12">
        <f t="shared" si="3084"/>
        <v>0</v>
      </c>
      <c r="R1360" s="12">
        <f t="shared" si="3012"/>
        <v>10208.764999999999</v>
      </c>
      <c r="S1360" s="12">
        <f t="shared" si="3013"/>
        <v>3276.8</v>
      </c>
      <c r="T1360" s="12">
        <f t="shared" si="3014"/>
        <v>3276.8</v>
      </c>
      <c r="U1360" s="12">
        <f t="shared" si="3085"/>
        <v>0</v>
      </c>
      <c r="V1360" s="12">
        <f t="shared" si="3085"/>
        <v>0</v>
      </c>
      <c r="W1360" s="12">
        <f t="shared" si="2984"/>
        <v>10208.764999999999</v>
      </c>
      <c r="X1360" s="12">
        <f t="shared" si="2985"/>
        <v>3276.8</v>
      </c>
      <c r="Y1360" s="12">
        <f t="shared" si="2986"/>
        <v>3276.8</v>
      </c>
      <c r="Z1360" s="12">
        <f t="shared" si="3086"/>
        <v>0</v>
      </c>
      <c r="AA1360" s="12">
        <f t="shared" si="3086"/>
        <v>0</v>
      </c>
      <c r="AB1360" s="12">
        <f t="shared" si="3086"/>
        <v>0</v>
      </c>
      <c r="AC1360" s="12">
        <f t="shared" si="3053"/>
        <v>10208.764999999999</v>
      </c>
      <c r="AD1360" s="12">
        <f t="shared" si="3054"/>
        <v>3276.8</v>
      </c>
      <c r="AE1360" s="12">
        <f t="shared" si="3055"/>
        <v>3276.8</v>
      </c>
      <c r="AF1360" s="12">
        <f t="shared" si="3087"/>
        <v>0</v>
      </c>
      <c r="AG1360" s="12">
        <f t="shared" si="3087"/>
        <v>0</v>
      </c>
      <c r="AH1360" s="12">
        <f t="shared" si="3038"/>
        <v>10208.764999999999</v>
      </c>
      <c r="AI1360" s="12">
        <f t="shared" si="3039"/>
        <v>3276.8</v>
      </c>
      <c r="AJ1360" s="12">
        <f t="shared" si="3040"/>
        <v>3276.8</v>
      </c>
      <c r="AK1360" s="12">
        <f t="shared" si="3088"/>
        <v>-3012.3040000000001</v>
      </c>
      <c r="AL1360" s="12">
        <f t="shared" si="3088"/>
        <v>0</v>
      </c>
      <c r="AM1360" s="12">
        <f t="shared" si="3088"/>
        <v>0</v>
      </c>
      <c r="AN1360" s="12">
        <f t="shared" ref="AN1360:AN1423" si="3089">AH1360+AK1360</f>
        <v>7196.4609999999993</v>
      </c>
      <c r="AO1360" s="12">
        <f t="shared" ref="AO1360:AO1423" si="3090">AI1360+AL1360</f>
        <v>3276.8</v>
      </c>
      <c r="AP1360" s="12">
        <f t="shared" ref="AP1360:AP1423" si="3091">AJ1360+AM1360</f>
        <v>3276.8</v>
      </c>
      <c r="AQ1360" s="12">
        <f t="shared" si="3088"/>
        <v>0</v>
      </c>
      <c r="AR1360" s="1"/>
    </row>
    <row r="1361" spans="1:44" ht="15.75" customHeight="1" x14ac:dyDescent="0.25">
      <c r="A1361" s="9" t="s">
        <v>49</v>
      </c>
      <c r="B1361" s="11">
        <v>240</v>
      </c>
      <c r="C1361" s="9" t="s">
        <v>196</v>
      </c>
      <c r="D1361" s="9" t="s">
        <v>184</v>
      </c>
      <c r="E1361" s="13" t="s">
        <v>404</v>
      </c>
      <c r="F1361" s="12">
        <v>13226</v>
      </c>
      <c r="G1361" s="12">
        <v>3276.8</v>
      </c>
      <c r="H1361" s="12">
        <v>3276.8</v>
      </c>
      <c r="I1361" s="12">
        <v>-8000</v>
      </c>
      <c r="J1361" s="12"/>
      <c r="K1361" s="12"/>
      <c r="L1361" s="12">
        <f t="shared" si="3074"/>
        <v>5226</v>
      </c>
      <c r="M1361" s="12">
        <f t="shared" si="3075"/>
        <v>3276.8</v>
      </c>
      <c r="N1361" s="12">
        <f t="shared" si="3076"/>
        <v>3276.8</v>
      </c>
      <c r="O1361" s="12">
        <f>311.966+1683.299+2987.5</f>
        <v>4982.7649999999994</v>
      </c>
      <c r="P1361" s="12"/>
      <c r="Q1361" s="12"/>
      <c r="R1361" s="12">
        <f t="shared" si="3012"/>
        <v>10208.764999999999</v>
      </c>
      <c r="S1361" s="12">
        <f t="shared" si="3013"/>
        <v>3276.8</v>
      </c>
      <c r="T1361" s="12">
        <f t="shared" si="3014"/>
        <v>3276.8</v>
      </c>
      <c r="U1361" s="12"/>
      <c r="V1361" s="12"/>
      <c r="W1361" s="12">
        <f t="shared" si="2984"/>
        <v>10208.764999999999</v>
      </c>
      <c r="X1361" s="12">
        <f t="shared" si="2985"/>
        <v>3276.8</v>
      </c>
      <c r="Y1361" s="12">
        <f t="shared" si="2986"/>
        <v>3276.8</v>
      </c>
      <c r="Z1361" s="12"/>
      <c r="AA1361" s="12"/>
      <c r="AB1361" s="12"/>
      <c r="AC1361" s="12">
        <f t="shared" si="3053"/>
        <v>10208.764999999999</v>
      </c>
      <c r="AD1361" s="12">
        <f t="shared" si="3054"/>
        <v>3276.8</v>
      </c>
      <c r="AE1361" s="12">
        <f t="shared" si="3055"/>
        <v>3276.8</v>
      </c>
      <c r="AF1361" s="12"/>
      <c r="AG1361" s="12"/>
      <c r="AH1361" s="12">
        <f t="shared" si="3038"/>
        <v>10208.764999999999</v>
      </c>
      <c r="AI1361" s="12">
        <f t="shared" si="3039"/>
        <v>3276.8</v>
      </c>
      <c r="AJ1361" s="12">
        <f t="shared" si="3040"/>
        <v>3276.8</v>
      </c>
      <c r="AK1361" s="12">
        <v>-3012.3040000000001</v>
      </c>
      <c r="AL1361" s="12"/>
      <c r="AM1361" s="12"/>
      <c r="AN1361" s="12">
        <f t="shared" si="3089"/>
        <v>7196.4609999999993</v>
      </c>
      <c r="AO1361" s="12">
        <f t="shared" si="3090"/>
        <v>3276.8</v>
      </c>
      <c r="AP1361" s="12">
        <f t="shared" si="3091"/>
        <v>3276.8</v>
      </c>
      <c r="AQ1361" s="12"/>
      <c r="AR1361" s="1"/>
    </row>
    <row r="1362" spans="1:44" ht="63" customHeight="1" x14ac:dyDescent="0.25">
      <c r="A1362" s="9" t="s">
        <v>50</v>
      </c>
      <c r="B1362" s="11"/>
      <c r="C1362" s="9"/>
      <c r="D1362" s="9"/>
      <c r="E1362" s="13" t="s">
        <v>551</v>
      </c>
      <c r="F1362" s="12">
        <f t="shared" ref="F1362:K1364" si="3092">F1363</f>
        <v>8437.2999999999993</v>
      </c>
      <c r="G1362" s="12">
        <f t="shared" si="3092"/>
        <v>8437.2999999999993</v>
      </c>
      <c r="H1362" s="12">
        <f t="shared" si="3092"/>
        <v>8437.2999999999993</v>
      </c>
      <c r="I1362" s="12">
        <f t="shared" si="3092"/>
        <v>0</v>
      </c>
      <c r="J1362" s="12">
        <f t="shared" si="3092"/>
        <v>0</v>
      </c>
      <c r="K1362" s="12">
        <f t="shared" si="3092"/>
        <v>0</v>
      </c>
      <c r="L1362" s="12">
        <f t="shared" si="3074"/>
        <v>8437.2999999999993</v>
      </c>
      <c r="M1362" s="12">
        <f t="shared" si="3075"/>
        <v>8437.2999999999993</v>
      </c>
      <c r="N1362" s="12">
        <f t="shared" si="3076"/>
        <v>8437.2999999999993</v>
      </c>
      <c r="O1362" s="12">
        <f t="shared" ref="O1362:Q1364" si="3093">O1363</f>
        <v>0</v>
      </c>
      <c r="P1362" s="12">
        <f t="shared" si="3093"/>
        <v>0</v>
      </c>
      <c r="Q1362" s="12">
        <f t="shared" si="3093"/>
        <v>0</v>
      </c>
      <c r="R1362" s="12">
        <f t="shared" si="3012"/>
        <v>8437.2999999999993</v>
      </c>
      <c r="S1362" s="12">
        <f t="shared" si="3013"/>
        <v>8437.2999999999993</v>
      </c>
      <c r="T1362" s="12">
        <f t="shared" si="3014"/>
        <v>8437.2999999999993</v>
      </c>
      <c r="U1362" s="12">
        <f t="shared" ref="U1362:V1364" si="3094">U1363</f>
        <v>0</v>
      </c>
      <c r="V1362" s="12">
        <f t="shared" si="3094"/>
        <v>0</v>
      </c>
      <c r="W1362" s="12">
        <f t="shared" si="2984"/>
        <v>8437.2999999999993</v>
      </c>
      <c r="X1362" s="12">
        <f t="shared" si="2985"/>
        <v>8437.2999999999993</v>
      </c>
      <c r="Y1362" s="12">
        <f t="shared" si="2986"/>
        <v>8437.2999999999993</v>
      </c>
      <c r="Z1362" s="12">
        <f t="shared" ref="Z1362:AB1364" si="3095">Z1363</f>
        <v>0</v>
      </c>
      <c r="AA1362" s="12">
        <f t="shared" si="3095"/>
        <v>0</v>
      </c>
      <c r="AB1362" s="12">
        <f t="shared" si="3095"/>
        <v>0</v>
      </c>
      <c r="AC1362" s="12">
        <f t="shared" si="3053"/>
        <v>8437.2999999999993</v>
      </c>
      <c r="AD1362" s="12">
        <f t="shared" si="3054"/>
        <v>8437.2999999999993</v>
      </c>
      <c r="AE1362" s="12">
        <f t="shared" si="3055"/>
        <v>8437.2999999999993</v>
      </c>
      <c r="AF1362" s="12">
        <f t="shared" ref="AF1362:AG1364" si="3096">AF1363</f>
        <v>0</v>
      </c>
      <c r="AG1362" s="12">
        <f t="shared" si="3096"/>
        <v>0</v>
      </c>
      <c r="AH1362" s="12">
        <f t="shared" si="3038"/>
        <v>8437.2999999999993</v>
      </c>
      <c r="AI1362" s="12">
        <f t="shared" si="3039"/>
        <v>8437.2999999999993</v>
      </c>
      <c r="AJ1362" s="12">
        <f t="shared" si="3040"/>
        <v>8437.2999999999993</v>
      </c>
      <c r="AK1362" s="12">
        <f t="shared" ref="AK1362:AQ1364" si="3097">AK1363</f>
        <v>0</v>
      </c>
      <c r="AL1362" s="12">
        <f t="shared" si="3097"/>
        <v>0</v>
      </c>
      <c r="AM1362" s="12">
        <f t="shared" si="3097"/>
        <v>0</v>
      </c>
      <c r="AN1362" s="12">
        <f t="shared" si="3089"/>
        <v>8437.2999999999993</v>
      </c>
      <c r="AO1362" s="12">
        <f t="shared" si="3090"/>
        <v>8437.2999999999993</v>
      </c>
      <c r="AP1362" s="12">
        <f t="shared" si="3091"/>
        <v>8437.2999999999993</v>
      </c>
      <c r="AQ1362" s="12">
        <f t="shared" si="3097"/>
        <v>0</v>
      </c>
      <c r="AR1362" s="1"/>
    </row>
    <row r="1363" spans="1:44" ht="15.75" customHeight="1" x14ac:dyDescent="0.25">
      <c r="A1363" s="9" t="s">
        <v>50</v>
      </c>
      <c r="B1363" s="11">
        <v>800</v>
      </c>
      <c r="C1363" s="9"/>
      <c r="D1363" s="9"/>
      <c r="E1363" s="13" t="s">
        <v>440</v>
      </c>
      <c r="F1363" s="12">
        <f t="shared" si="3092"/>
        <v>8437.2999999999993</v>
      </c>
      <c r="G1363" s="12">
        <f t="shared" si="3092"/>
        <v>8437.2999999999993</v>
      </c>
      <c r="H1363" s="12">
        <f t="shared" si="3092"/>
        <v>8437.2999999999993</v>
      </c>
      <c r="I1363" s="12">
        <f t="shared" si="3092"/>
        <v>0</v>
      </c>
      <c r="J1363" s="12">
        <f t="shared" si="3092"/>
        <v>0</v>
      </c>
      <c r="K1363" s="12">
        <f t="shared" si="3092"/>
        <v>0</v>
      </c>
      <c r="L1363" s="12">
        <f t="shared" si="3074"/>
        <v>8437.2999999999993</v>
      </c>
      <c r="M1363" s="12">
        <f t="shared" si="3075"/>
        <v>8437.2999999999993</v>
      </c>
      <c r="N1363" s="12">
        <f t="shared" si="3076"/>
        <v>8437.2999999999993</v>
      </c>
      <c r="O1363" s="12">
        <f t="shared" si="3093"/>
        <v>0</v>
      </c>
      <c r="P1363" s="12">
        <f t="shared" si="3093"/>
        <v>0</v>
      </c>
      <c r="Q1363" s="12">
        <f t="shared" si="3093"/>
        <v>0</v>
      </c>
      <c r="R1363" s="12">
        <f t="shared" si="3012"/>
        <v>8437.2999999999993</v>
      </c>
      <c r="S1363" s="12">
        <f t="shared" si="3013"/>
        <v>8437.2999999999993</v>
      </c>
      <c r="T1363" s="12">
        <f t="shared" si="3014"/>
        <v>8437.2999999999993</v>
      </c>
      <c r="U1363" s="12">
        <f t="shared" si="3094"/>
        <v>0</v>
      </c>
      <c r="V1363" s="12">
        <f t="shared" si="3094"/>
        <v>0</v>
      </c>
      <c r="W1363" s="12">
        <f t="shared" si="2984"/>
        <v>8437.2999999999993</v>
      </c>
      <c r="X1363" s="12">
        <f t="shared" si="2985"/>
        <v>8437.2999999999993</v>
      </c>
      <c r="Y1363" s="12">
        <f t="shared" si="2986"/>
        <v>8437.2999999999993</v>
      </c>
      <c r="Z1363" s="12">
        <f t="shared" si="3095"/>
        <v>0</v>
      </c>
      <c r="AA1363" s="12">
        <f t="shared" si="3095"/>
        <v>0</v>
      </c>
      <c r="AB1363" s="12">
        <f t="shared" si="3095"/>
        <v>0</v>
      </c>
      <c r="AC1363" s="12">
        <f t="shared" si="3053"/>
        <v>8437.2999999999993</v>
      </c>
      <c r="AD1363" s="12">
        <f t="shared" si="3054"/>
        <v>8437.2999999999993</v>
      </c>
      <c r="AE1363" s="12">
        <f t="shared" si="3055"/>
        <v>8437.2999999999993</v>
      </c>
      <c r="AF1363" s="12">
        <f t="shared" si="3096"/>
        <v>0</v>
      </c>
      <c r="AG1363" s="12">
        <f t="shared" si="3096"/>
        <v>0</v>
      </c>
      <c r="AH1363" s="12">
        <f t="shared" si="3038"/>
        <v>8437.2999999999993</v>
      </c>
      <c r="AI1363" s="12">
        <f t="shared" si="3039"/>
        <v>8437.2999999999993</v>
      </c>
      <c r="AJ1363" s="12">
        <f t="shared" si="3040"/>
        <v>8437.2999999999993</v>
      </c>
      <c r="AK1363" s="12">
        <f t="shared" si="3097"/>
        <v>0</v>
      </c>
      <c r="AL1363" s="12">
        <f t="shared" si="3097"/>
        <v>0</v>
      </c>
      <c r="AM1363" s="12">
        <f t="shared" si="3097"/>
        <v>0</v>
      </c>
      <c r="AN1363" s="12">
        <f t="shared" si="3089"/>
        <v>8437.2999999999993</v>
      </c>
      <c r="AO1363" s="12">
        <f t="shared" si="3090"/>
        <v>8437.2999999999993</v>
      </c>
      <c r="AP1363" s="12">
        <f t="shared" si="3091"/>
        <v>8437.2999999999993</v>
      </c>
      <c r="AQ1363" s="12">
        <f t="shared" si="3097"/>
        <v>0</v>
      </c>
      <c r="AR1363" s="1"/>
    </row>
    <row r="1364" spans="1:44" ht="15.75" customHeight="1" x14ac:dyDescent="0.25">
      <c r="A1364" s="9" t="s">
        <v>50</v>
      </c>
      <c r="B1364" s="11">
        <v>850</v>
      </c>
      <c r="C1364" s="9"/>
      <c r="D1364" s="9"/>
      <c r="E1364" s="13" t="s">
        <v>443</v>
      </c>
      <c r="F1364" s="12">
        <f t="shared" si="3092"/>
        <v>8437.2999999999993</v>
      </c>
      <c r="G1364" s="12">
        <f t="shared" si="3092"/>
        <v>8437.2999999999993</v>
      </c>
      <c r="H1364" s="12">
        <f t="shared" si="3092"/>
        <v>8437.2999999999993</v>
      </c>
      <c r="I1364" s="12">
        <f t="shared" si="3092"/>
        <v>0</v>
      </c>
      <c r="J1364" s="12">
        <f t="shared" si="3092"/>
        <v>0</v>
      </c>
      <c r="K1364" s="12">
        <f t="shared" si="3092"/>
        <v>0</v>
      </c>
      <c r="L1364" s="12">
        <f t="shared" si="3074"/>
        <v>8437.2999999999993</v>
      </c>
      <c r="M1364" s="12">
        <f t="shared" si="3075"/>
        <v>8437.2999999999993</v>
      </c>
      <c r="N1364" s="12">
        <f t="shared" si="3076"/>
        <v>8437.2999999999993</v>
      </c>
      <c r="O1364" s="12">
        <f t="shared" si="3093"/>
        <v>0</v>
      </c>
      <c r="P1364" s="12">
        <f t="shared" si="3093"/>
        <v>0</v>
      </c>
      <c r="Q1364" s="12">
        <f t="shared" si="3093"/>
        <v>0</v>
      </c>
      <c r="R1364" s="12">
        <f t="shared" si="3012"/>
        <v>8437.2999999999993</v>
      </c>
      <c r="S1364" s="12">
        <f t="shared" si="3013"/>
        <v>8437.2999999999993</v>
      </c>
      <c r="T1364" s="12">
        <f t="shared" si="3014"/>
        <v>8437.2999999999993</v>
      </c>
      <c r="U1364" s="12">
        <f t="shared" si="3094"/>
        <v>0</v>
      </c>
      <c r="V1364" s="12">
        <f t="shared" si="3094"/>
        <v>0</v>
      </c>
      <c r="W1364" s="12">
        <f t="shared" si="2984"/>
        <v>8437.2999999999993</v>
      </c>
      <c r="X1364" s="12">
        <f t="shared" si="2985"/>
        <v>8437.2999999999993</v>
      </c>
      <c r="Y1364" s="12">
        <f t="shared" si="2986"/>
        <v>8437.2999999999993</v>
      </c>
      <c r="Z1364" s="12">
        <f t="shared" si="3095"/>
        <v>0</v>
      </c>
      <c r="AA1364" s="12">
        <f t="shared" si="3095"/>
        <v>0</v>
      </c>
      <c r="AB1364" s="12">
        <f t="shared" si="3095"/>
        <v>0</v>
      </c>
      <c r="AC1364" s="12">
        <f t="shared" si="3053"/>
        <v>8437.2999999999993</v>
      </c>
      <c r="AD1364" s="12">
        <f t="shared" si="3054"/>
        <v>8437.2999999999993</v>
      </c>
      <c r="AE1364" s="12">
        <f t="shared" si="3055"/>
        <v>8437.2999999999993</v>
      </c>
      <c r="AF1364" s="12">
        <f t="shared" si="3096"/>
        <v>0</v>
      </c>
      <c r="AG1364" s="12">
        <f t="shared" si="3096"/>
        <v>0</v>
      </c>
      <c r="AH1364" s="12">
        <f t="shared" si="3038"/>
        <v>8437.2999999999993</v>
      </c>
      <c r="AI1364" s="12">
        <f t="shared" si="3039"/>
        <v>8437.2999999999993</v>
      </c>
      <c r="AJ1364" s="12">
        <f t="shared" si="3040"/>
        <v>8437.2999999999993</v>
      </c>
      <c r="AK1364" s="12">
        <f t="shared" si="3097"/>
        <v>0</v>
      </c>
      <c r="AL1364" s="12">
        <f t="shared" si="3097"/>
        <v>0</v>
      </c>
      <c r="AM1364" s="12">
        <f t="shared" si="3097"/>
        <v>0</v>
      </c>
      <c r="AN1364" s="12">
        <f t="shared" si="3089"/>
        <v>8437.2999999999993</v>
      </c>
      <c r="AO1364" s="12">
        <f t="shared" si="3090"/>
        <v>8437.2999999999993</v>
      </c>
      <c r="AP1364" s="12">
        <f t="shared" si="3091"/>
        <v>8437.2999999999993</v>
      </c>
      <c r="AQ1364" s="12">
        <f t="shared" si="3097"/>
        <v>0</v>
      </c>
      <c r="AR1364" s="1"/>
    </row>
    <row r="1365" spans="1:44" ht="15.75" customHeight="1" x14ac:dyDescent="0.25">
      <c r="A1365" s="9" t="s">
        <v>50</v>
      </c>
      <c r="B1365" s="11">
        <v>850</v>
      </c>
      <c r="C1365" s="9" t="s">
        <v>196</v>
      </c>
      <c r="D1365" s="9" t="s">
        <v>184</v>
      </c>
      <c r="E1365" s="13" t="s">
        <v>404</v>
      </c>
      <c r="F1365" s="12">
        <v>8437.2999999999993</v>
      </c>
      <c r="G1365" s="12">
        <v>8437.2999999999993</v>
      </c>
      <c r="H1365" s="12">
        <v>8437.2999999999993</v>
      </c>
      <c r="I1365" s="12"/>
      <c r="J1365" s="12"/>
      <c r="K1365" s="12"/>
      <c r="L1365" s="12">
        <f t="shared" si="3074"/>
        <v>8437.2999999999993</v>
      </c>
      <c r="M1365" s="12">
        <f t="shared" si="3075"/>
        <v>8437.2999999999993</v>
      </c>
      <c r="N1365" s="12">
        <f t="shared" si="3076"/>
        <v>8437.2999999999993</v>
      </c>
      <c r="O1365" s="12"/>
      <c r="P1365" s="12"/>
      <c r="Q1365" s="12"/>
      <c r="R1365" s="12">
        <f t="shared" si="3012"/>
        <v>8437.2999999999993</v>
      </c>
      <c r="S1365" s="12">
        <f t="shared" si="3013"/>
        <v>8437.2999999999993</v>
      </c>
      <c r="T1365" s="12">
        <f t="shared" si="3014"/>
        <v>8437.2999999999993</v>
      </c>
      <c r="U1365" s="12"/>
      <c r="V1365" s="12"/>
      <c r="W1365" s="12">
        <f t="shared" si="2984"/>
        <v>8437.2999999999993</v>
      </c>
      <c r="X1365" s="12">
        <f t="shared" si="2985"/>
        <v>8437.2999999999993</v>
      </c>
      <c r="Y1365" s="12">
        <f t="shared" si="2986"/>
        <v>8437.2999999999993</v>
      </c>
      <c r="Z1365" s="12"/>
      <c r="AA1365" s="12"/>
      <c r="AB1365" s="12"/>
      <c r="AC1365" s="12">
        <f t="shared" si="3053"/>
        <v>8437.2999999999993</v>
      </c>
      <c r="AD1365" s="12">
        <f t="shared" si="3054"/>
        <v>8437.2999999999993</v>
      </c>
      <c r="AE1365" s="12">
        <f t="shared" si="3055"/>
        <v>8437.2999999999993</v>
      </c>
      <c r="AF1365" s="12"/>
      <c r="AG1365" s="12"/>
      <c r="AH1365" s="12">
        <f t="shared" si="3038"/>
        <v>8437.2999999999993</v>
      </c>
      <c r="AI1365" s="12">
        <f t="shared" si="3039"/>
        <v>8437.2999999999993</v>
      </c>
      <c r="AJ1365" s="12">
        <f t="shared" si="3040"/>
        <v>8437.2999999999993</v>
      </c>
      <c r="AK1365" s="12"/>
      <c r="AL1365" s="12"/>
      <c r="AM1365" s="12"/>
      <c r="AN1365" s="12">
        <f t="shared" si="3089"/>
        <v>8437.2999999999993</v>
      </c>
      <c r="AO1365" s="12">
        <f t="shared" si="3090"/>
        <v>8437.2999999999993</v>
      </c>
      <c r="AP1365" s="12">
        <f t="shared" si="3091"/>
        <v>8437.2999999999993</v>
      </c>
      <c r="AQ1365" s="12"/>
      <c r="AR1365" s="1"/>
    </row>
    <row r="1366" spans="1:44" ht="47.25" customHeight="1" x14ac:dyDescent="0.25">
      <c r="A1366" s="9" t="s">
        <v>51</v>
      </c>
      <c r="B1366" s="11"/>
      <c r="C1366" s="9"/>
      <c r="D1366" s="9"/>
      <c r="E1366" s="33" t="s">
        <v>838</v>
      </c>
      <c r="F1366" s="12">
        <f t="shared" ref="F1366:K1366" si="3098">F1367+F1371</f>
        <v>55000</v>
      </c>
      <c r="G1366" s="12">
        <f t="shared" si="3098"/>
        <v>0</v>
      </c>
      <c r="H1366" s="12">
        <f t="shared" si="3098"/>
        <v>0</v>
      </c>
      <c r="I1366" s="12">
        <f t="shared" si="3098"/>
        <v>0</v>
      </c>
      <c r="J1366" s="12">
        <f t="shared" si="3098"/>
        <v>0</v>
      </c>
      <c r="K1366" s="12">
        <f t="shared" si="3098"/>
        <v>0</v>
      </c>
      <c r="L1366" s="12">
        <f t="shared" si="3074"/>
        <v>55000</v>
      </c>
      <c r="M1366" s="12">
        <f t="shared" si="3075"/>
        <v>0</v>
      </c>
      <c r="N1366" s="12">
        <f t="shared" si="3076"/>
        <v>0</v>
      </c>
      <c r="O1366" s="12">
        <f t="shared" ref="O1366:Q1366" si="3099">O1367+O1371</f>
        <v>-18000</v>
      </c>
      <c r="P1366" s="12">
        <f t="shared" si="3099"/>
        <v>0</v>
      </c>
      <c r="Q1366" s="12">
        <f t="shared" si="3099"/>
        <v>0</v>
      </c>
      <c r="R1366" s="12">
        <f t="shared" si="3012"/>
        <v>37000</v>
      </c>
      <c r="S1366" s="12">
        <f t="shared" si="3013"/>
        <v>0</v>
      </c>
      <c r="T1366" s="12">
        <f t="shared" si="3014"/>
        <v>0</v>
      </c>
      <c r="U1366" s="12">
        <f t="shared" ref="U1366:V1366" si="3100">U1367+U1371</f>
        <v>0</v>
      </c>
      <c r="V1366" s="12">
        <f t="shared" si="3100"/>
        <v>0</v>
      </c>
      <c r="W1366" s="12">
        <f t="shared" si="2984"/>
        <v>37000</v>
      </c>
      <c r="X1366" s="12">
        <f t="shared" si="2985"/>
        <v>0</v>
      </c>
      <c r="Y1366" s="12">
        <f t="shared" si="2986"/>
        <v>0</v>
      </c>
      <c r="Z1366" s="12">
        <f t="shared" ref="Z1366:AB1366" si="3101">Z1367+Z1371</f>
        <v>0</v>
      </c>
      <c r="AA1366" s="12">
        <f t="shared" si="3101"/>
        <v>0</v>
      </c>
      <c r="AB1366" s="12">
        <f t="shared" si="3101"/>
        <v>0</v>
      </c>
      <c r="AC1366" s="12">
        <f t="shared" si="3053"/>
        <v>37000</v>
      </c>
      <c r="AD1366" s="12">
        <f t="shared" si="3054"/>
        <v>0</v>
      </c>
      <c r="AE1366" s="12">
        <f t="shared" si="3055"/>
        <v>0</v>
      </c>
      <c r="AF1366" s="12">
        <f t="shared" ref="AF1366:AG1366" si="3102">AF1367+AF1371</f>
        <v>0</v>
      </c>
      <c r="AG1366" s="12">
        <f t="shared" si="3102"/>
        <v>0</v>
      </c>
      <c r="AH1366" s="12">
        <f t="shared" si="3038"/>
        <v>37000</v>
      </c>
      <c r="AI1366" s="12">
        <f t="shared" si="3039"/>
        <v>0</v>
      </c>
      <c r="AJ1366" s="12">
        <f t="shared" si="3040"/>
        <v>0</v>
      </c>
      <c r="AK1366" s="12">
        <f t="shared" ref="AK1366:AQ1366" si="3103">AK1367+AK1371</f>
        <v>2330.2660000000001</v>
      </c>
      <c r="AL1366" s="12">
        <f t="shared" ref="AL1366:AM1366" si="3104">AL1367+AL1371</f>
        <v>0</v>
      </c>
      <c r="AM1366" s="12">
        <f t="shared" si="3104"/>
        <v>0</v>
      </c>
      <c r="AN1366" s="12">
        <f t="shared" si="3089"/>
        <v>39330.266000000003</v>
      </c>
      <c r="AO1366" s="12">
        <f t="shared" si="3090"/>
        <v>0</v>
      </c>
      <c r="AP1366" s="12">
        <f t="shared" si="3091"/>
        <v>0</v>
      </c>
      <c r="AQ1366" s="12">
        <f t="shared" si="3103"/>
        <v>0</v>
      </c>
      <c r="AR1366" s="1"/>
    </row>
    <row r="1367" spans="1:44" ht="31.5" customHeight="1" x14ac:dyDescent="0.25">
      <c r="A1367" s="9" t="s">
        <v>956</v>
      </c>
      <c r="B1367" s="11"/>
      <c r="C1367" s="9"/>
      <c r="D1367" s="9"/>
      <c r="E1367" s="17" t="s">
        <v>797</v>
      </c>
      <c r="F1367" s="12">
        <f t="shared" ref="F1367:K1369" si="3105">F1368</f>
        <v>37000</v>
      </c>
      <c r="G1367" s="12">
        <f t="shared" si="3105"/>
        <v>0</v>
      </c>
      <c r="H1367" s="12">
        <f t="shared" si="3105"/>
        <v>0</v>
      </c>
      <c r="I1367" s="12">
        <f t="shared" si="3105"/>
        <v>0</v>
      </c>
      <c r="J1367" s="12">
        <f t="shared" si="3105"/>
        <v>0</v>
      </c>
      <c r="K1367" s="12">
        <f t="shared" si="3105"/>
        <v>0</v>
      </c>
      <c r="L1367" s="12">
        <f t="shared" si="3074"/>
        <v>37000</v>
      </c>
      <c r="M1367" s="12">
        <f t="shared" si="3075"/>
        <v>0</v>
      </c>
      <c r="N1367" s="12">
        <f t="shared" si="3076"/>
        <v>0</v>
      </c>
      <c r="O1367" s="12">
        <f t="shared" ref="O1367:Q1369" si="3106">O1368</f>
        <v>0</v>
      </c>
      <c r="P1367" s="12">
        <f t="shared" si="3106"/>
        <v>0</v>
      </c>
      <c r="Q1367" s="12">
        <f t="shared" si="3106"/>
        <v>0</v>
      </c>
      <c r="R1367" s="12">
        <f t="shared" si="3012"/>
        <v>37000</v>
      </c>
      <c r="S1367" s="12">
        <f t="shared" si="3013"/>
        <v>0</v>
      </c>
      <c r="T1367" s="12">
        <f t="shared" si="3014"/>
        <v>0</v>
      </c>
      <c r="U1367" s="12">
        <f t="shared" ref="U1367:V1369" si="3107">U1368</f>
        <v>0</v>
      </c>
      <c r="V1367" s="12">
        <f t="shared" si="3107"/>
        <v>0</v>
      </c>
      <c r="W1367" s="12">
        <f t="shared" si="2984"/>
        <v>37000</v>
      </c>
      <c r="X1367" s="12">
        <f t="shared" si="2985"/>
        <v>0</v>
      </c>
      <c r="Y1367" s="12">
        <f t="shared" si="2986"/>
        <v>0</v>
      </c>
      <c r="Z1367" s="12">
        <f t="shared" ref="Z1367:AB1369" si="3108">Z1368</f>
        <v>0</v>
      </c>
      <c r="AA1367" s="12">
        <f t="shared" si="3108"/>
        <v>0</v>
      </c>
      <c r="AB1367" s="12">
        <f t="shared" si="3108"/>
        <v>0</v>
      </c>
      <c r="AC1367" s="12">
        <f t="shared" si="3053"/>
        <v>37000</v>
      </c>
      <c r="AD1367" s="12">
        <f t="shared" si="3054"/>
        <v>0</v>
      </c>
      <c r="AE1367" s="12">
        <f t="shared" si="3055"/>
        <v>0</v>
      </c>
      <c r="AF1367" s="12">
        <f t="shared" ref="AF1367:AG1369" si="3109">AF1368</f>
        <v>0</v>
      </c>
      <c r="AG1367" s="12">
        <f t="shared" si="3109"/>
        <v>0</v>
      </c>
      <c r="AH1367" s="12">
        <f t="shared" si="3038"/>
        <v>37000</v>
      </c>
      <c r="AI1367" s="12">
        <f t="shared" si="3039"/>
        <v>0</v>
      </c>
      <c r="AJ1367" s="12">
        <f t="shared" si="3040"/>
        <v>0</v>
      </c>
      <c r="AK1367" s="12">
        <f t="shared" ref="AK1367:AQ1369" si="3110">AK1368</f>
        <v>2330.2660000000001</v>
      </c>
      <c r="AL1367" s="12">
        <f t="shared" si="3110"/>
        <v>0</v>
      </c>
      <c r="AM1367" s="12">
        <f t="shared" si="3110"/>
        <v>0</v>
      </c>
      <c r="AN1367" s="12">
        <f t="shared" si="3089"/>
        <v>39330.266000000003</v>
      </c>
      <c r="AO1367" s="12">
        <f t="shared" si="3090"/>
        <v>0</v>
      </c>
      <c r="AP1367" s="12">
        <f t="shared" si="3091"/>
        <v>0</v>
      </c>
      <c r="AQ1367" s="12">
        <f t="shared" si="3110"/>
        <v>0</v>
      </c>
      <c r="AR1367" s="1"/>
    </row>
    <row r="1368" spans="1:44" ht="47.25" customHeight="1" x14ac:dyDescent="0.25">
      <c r="A1368" s="9" t="s">
        <v>956</v>
      </c>
      <c r="B1368" s="11">
        <v>400</v>
      </c>
      <c r="C1368" s="9"/>
      <c r="D1368" s="9"/>
      <c r="E1368" s="13" t="s">
        <v>433</v>
      </c>
      <c r="F1368" s="12">
        <f t="shared" si="3105"/>
        <v>37000</v>
      </c>
      <c r="G1368" s="12">
        <f t="shared" si="3105"/>
        <v>0</v>
      </c>
      <c r="H1368" s="12">
        <f t="shared" si="3105"/>
        <v>0</v>
      </c>
      <c r="I1368" s="12">
        <f t="shared" si="3105"/>
        <v>0</v>
      </c>
      <c r="J1368" s="12">
        <f t="shared" si="3105"/>
        <v>0</v>
      </c>
      <c r="K1368" s="12">
        <f t="shared" si="3105"/>
        <v>0</v>
      </c>
      <c r="L1368" s="12">
        <f t="shared" si="3074"/>
        <v>37000</v>
      </c>
      <c r="M1368" s="12">
        <f t="shared" si="3075"/>
        <v>0</v>
      </c>
      <c r="N1368" s="12">
        <f t="shared" si="3076"/>
        <v>0</v>
      </c>
      <c r="O1368" s="12">
        <f t="shared" si="3106"/>
        <v>0</v>
      </c>
      <c r="P1368" s="12">
        <f t="shared" si="3106"/>
        <v>0</v>
      </c>
      <c r="Q1368" s="12">
        <f t="shared" si="3106"/>
        <v>0</v>
      </c>
      <c r="R1368" s="12">
        <f t="shared" si="3012"/>
        <v>37000</v>
      </c>
      <c r="S1368" s="12">
        <f t="shared" si="3013"/>
        <v>0</v>
      </c>
      <c r="T1368" s="12">
        <f t="shared" si="3014"/>
        <v>0</v>
      </c>
      <c r="U1368" s="12">
        <f t="shared" si="3107"/>
        <v>0</v>
      </c>
      <c r="V1368" s="12">
        <f t="shared" si="3107"/>
        <v>0</v>
      </c>
      <c r="W1368" s="12">
        <f t="shared" si="2984"/>
        <v>37000</v>
      </c>
      <c r="X1368" s="12">
        <f t="shared" si="2985"/>
        <v>0</v>
      </c>
      <c r="Y1368" s="12">
        <f t="shared" si="2986"/>
        <v>0</v>
      </c>
      <c r="Z1368" s="12">
        <f t="shared" si="3108"/>
        <v>0</v>
      </c>
      <c r="AA1368" s="12">
        <f t="shared" si="3108"/>
        <v>0</v>
      </c>
      <c r="AB1368" s="12">
        <f t="shared" si="3108"/>
        <v>0</v>
      </c>
      <c r="AC1368" s="12">
        <f t="shared" si="3053"/>
        <v>37000</v>
      </c>
      <c r="AD1368" s="12">
        <f t="shared" si="3054"/>
        <v>0</v>
      </c>
      <c r="AE1368" s="12">
        <f t="shared" si="3055"/>
        <v>0</v>
      </c>
      <c r="AF1368" s="12">
        <f t="shared" si="3109"/>
        <v>0</v>
      </c>
      <c r="AG1368" s="12">
        <f t="shared" si="3109"/>
        <v>0</v>
      </c>
      <c r="AH1368" s="12">
        <f t="shared" si="3038"/>
        <v>37000</v>
      </c>
      <c r="AI1368" s="12">
        <f t="shared" si="3039"/>
        <v>0</v>
      </c>
      <c r="AJ1368" s="12">
        <f t="shared" si="3040"/>
        <v>0</v>
      </c>
      <c r="AK1368" s="12">
        <f t="shared" si="3110"/>
        <v>2330.2660000000001</v>
      </c>
      <c r="AL1368" s="12">
        <f t="shared" si="3110"/>
        <v>0</v>
      </c>
      <c r="AM1368" s="12">
        <f t="shared" si="3110"/>
        <v>0</v>
      </c>
      <c r="AN1368" s="12">
        <f t="shared" si="3089"/>
        <v>39330.266000000003</v>
      </c>
      <c r="AO1368" s="12">
        <f t="shared" si="3090"/>
        <v>0</v>
      </c>
      <c r="AP1368" s="12">
        <f t="shared" si="3091"/>
        <v>0</v>
      </c>
      <c r="AQ1368" s="12">
        <f t="shared" si="3110"/>
        <v>0</v>
      </c>
      <c r="AR1368" s="1"/>
    </row>
    <row r="1369" spans="1:44" ht="15.75" customHeight="1" x14ac:dyDescent="0.25">
      <c r="A1369" s="9" t="s">
        <v>956</v>
      </c>
      <c r="B1369" s="11">
        <v>410</v>
      </c>
      <c r="C1369" s="9"/>
      <c r="D1369" s="9"/>
      <c r="E1369" s="13" t="s">
        <v>434</v>
      </c>
      <c r="F1369" s="12">
        <f t="shared" si="3105"/>
        <v>37000</v>
      </c>
      <c r="G1369" s="12">
        <f t="shared" si="3105"/>
        <v>0</v>
      </c>
      <c r="H1369" s="12">
        <f t="shared" si="3105"/>
        <v>0</v>
      </c>
      <c r="I1369" s="12">
        <f t="shared" si="3105"/>
        <v>0</v>
      </c>
      <c r="J1369" s="12">
        <f t="shared" si="3105"/>
        <v>0</v>
      </c>
      <c r="K1369" s="12">
        <f t="shared" si="3105"/>
        <v>0</v>
      </c>
      <c r="L1369" s="12">
        <f t="shared" si="3074"/>
        <v>37000</v>
      </c>
      <c r="M1369" s="12">
        <f t="shared" si="3075"/>
        <v>0</v>
      </c>
      <c r="N1369" s="12">
        <f t="shared" si="3076"/>
        <v>0</v>
      </c>
      <c r="O1369" s="12">
        <f t="shared" si="3106"/>
        <v>0</v>
      </c>
      <c r="P1369" s="12">
        <f t="shared" si="3106"/>
        <v>0</v>
      </c>
      <c r="Q1369" s="12">
        <f t="shared" si="3106"/>
        <v>0</v>
      </c>
      <c r="R1369" s="12">
        <f t="shared" si="3012"/>
        <v>37000</v>
      </c>
      <c r="S1369" s="12">
        <f t="shared" si="3013"/>
        <v>0</v>
      </c>
      <c r="T1369" s="12">
        <f t="shared" si="3014"/>
        <v>0</v>
      </c>
      <c r="U1369" s="12">
        <f t="shared" si="3107"/>
        <v>0</v>
      </c>
      <c r="V1369" s="12">
        <f t="shared" si="3107"/>
        <v>0</v>
      </c>
      <c r="W1369" s="12">
        <f t="shared" si="2984"/>
        <v>37000</v>
      </c>
      <c r="X1369" s="12">
        <f t="shared" si="2985"/>
        <v>0</v>
      </c>
      <c r="Y1369" s="12">
        <f t="shared" si="2986"/>
        <v>0</v>
      </c>
      <c r="Z1369" s="12">
        <f t="shared" si="3108"/>
        <v>0</v>
      </c>
      <c r="AA1369" s="12">
        <f t="shared" si="3108"/>
        <v>0</v>
      </c>
      <c r="AB1369" s="12">
        <f t="shared" si="3108"/>
        <v>0</v>
      </c>
      <c r="AC1369" s="12">
        <f t="shared" si="3053"/>
        <v>37000</v>
      </c>
      <c r="AD1369" s="12">
        <f t="shared" si="3054"/>
        <v>0</v>
      </c>
      <c r="AE1369" s="12">
        <f t="shared" si="3055"/>
        <v>0</v>
      </c>
      <c r="AF1369" s="12">
        <f t="shared" si="3109"/>
        <v>0</v>
      </c>
      <c r="AG1369" s="12">
        <f t="shared" si="3109"/>
        <v>0</v>
      </c>
      <c r="AH1369" s="12">
        <f t="shared" si="3038"/>
        <v>37000</v>
      </c>
      <c r="AI1369" s="12">
        <f t="shared" si="3039"/>
        <v>0</v>
      </c>
      <c r="AJ1369" s="12">
        <f t="shared" si="3040"/>
        <v>0</v>
      </c>
      <c r="AK1369" s="12">
        <f t="shared" si="3110"/>
        <v>2330.2660000000001</v>
      </c>
      <c r="AL1369" s="12">
        <f t="shared" si="3110"/>
        <v>0</v>
      </c>
      <c r="AM1369" s="12">
        <f t="shared" si="3110"/>
        <v>0</v>
      </c>
      <c r="AN1369" s="12">
        <f t="shared" si="3089"/>
        <v>39330.266000000003</v>
      </c>
      <c r="AO1369" s="12">
        <f t="shared" si="3090"/>
        <v>0</v>
      </c>
      <c r="AP1369" s="12">
        <f t="shared" si="3091"/>
        <v>0</v>
      </c>
      <c r="AQ1369" s="12">
        <f t="shared" si="3110"/>
        <v>0</v>
      </c>
      <c r="AR1369" s="1"/>
    </row>
    <row r="1370" spans="1:44" ht="15.75" customHeight="1" x14ac:dyDescent="0.25">
      <c r="A1370" s="9" t="s">
        <v>956</v>
      </c>
      <c r="B1370" s="11">
        <v>410</v>
      </c>
      <c r="C1370" s="9" t="s">
        <v>196</v>
      </c>
      <c r="D1370" s="9" t="s">
        <v>184</v>
      </c>
      <c r="E1370" s="13" t="s">
        <v>404</v>
      </c>
      <c r="F1370" s="12">
        <v>37000</v>
      </c>
      <c r="G1370" s="12"/>
      <c r="H1370" s="12"/>
      <c r="I1370" s="12"/>
      <c r="J1370" s="12"/>
      <c r="K1370" s="12"/>
      <c r="L1370" s="12">
        <f t="shared" si="3074"/>
        <v>37000</v>
      </c>
      <c r="M1370" s="12">
        <f t="shared" si="3075"/>
        <v>0</v>
      </c>
      <c r="N1370" s="12">
        <f t="shared" si="3076"/>
        <v>0</v>
      </c>
      <c r="O1370" s="12"/>
      <c r="P1370" s="12"/>
      <c r="Q1370" s="12"/>
      <c r="R1370" s="12">
        <f t="shared" si="3012"/>
        <v>37000</v>
      </c>
      <c r="S1370" s="12">
        <f t="shared" si="3013"/>
        <v>0</v>
      </c>
      <c r="T1370" s="12">
        <f t="shared" si="3014"/>
        <v>0</v>
      </c>
      <c r="U1370" s="12"/>
      <c r="V1370" s="12"/>
      <c r="W1370" s="12">
        <f t="shared" si="2984"/>
        <v>37000</v>
      </c>
      <c r="X1370" s="12">
        <f t="shared" si="2985"/>
        <v>0</v>
      </c>
      <c r="Y1370" s="12">
        <f t="shared" si="2986"/>
        <v>0</v>
      </c>
      <c r="Z1370" s="12"/>
      <c r="AA1370" s="12"/>
      <c r="AB1370" s="12"/>
      <c r="AC1370" s="12">
        <f t="shared" si="3053"/>
        <v>37000</v>
      </c>
      <c r="AD1370" s="12">
        <f t="shared" si="3054"/>
        <v>0</v>
      </c>
      <c r="AE1370" s="12">
        <f t="shared" si="3055"/>
        <v>0</v>
      </c>
      <c r="AF1370" s="12"/>
      <c r="AG1370" s="12"/>
      <c r="AH1370" s="12">
        <f t="shared" si="3038"/>
        <v>37000</v>
      </c>
      <c r="AI1370" s="12">
        <f t="shared" si="3039"/>
        <v>0</v>
      </c>
      <c r="AJ1370" s="12">
        <f t="shared" si="3040"/>
        <v>0</v>
      </c>
      <c r="AK1370" s="12">
        <f>-682.038+3012.304</f>
        <v>2330.2660000000001</v>
      </c>
      <c r="AL1370" s="12"/>
      <c r="AM1370" s="12"/>
      <c r="AN1370" s="12">
        <f t="shared" si="3089"/>
        <v>39330.266000000003</v>
      </c>
      <c r="AO1370" s="12">
        <f t="shared" si="3090"/>
        <v>0</v>
      </c>
      <c r="AP1370" s="12">
        <f t="shared" si="3091"/>
        <v>0</v>
      </c>
      <c r="AQ1370" s="12"/>
      <c r="AR1370" s="1"/>
    </row>
    <row r="1371" spans="1:44" ht="31.5" hidden="1" customHeight="1" x14ac:dyDescent="0.25">
      <c r="A1371" s="9" t="s">
        <v>957</v>
      </c>
      <c r="B1371" s="11"/>
      <c r="C1371" s="9"/>
      <c r="D1371" s="9"/>
      <c r="E1371" s="17" t="s">
        <v>1166</v>
      </c>
      <c r="F1371" s="12">
        <f t="shared" ref="F1371:K1373" si="3111">F1372</f>
        <v>18000</v>
      </c>
      <c r="G1371" s="12">
        <f t="shared" si="3111"/>
        <v>0</v>
      </c>
      <c r="H1371" s="12">
        <f t="shared" si="3111"/>
        <v>0</v>
      </c>
      <c r="I1371" s="12">
        <f t="shared" si="3111"/>
        <v>0</v>
      </c>
      <c r="J1371" s="12">
        <f t="shared" si="3111"/>
        <v>0</v>
      </c>
      <c r="K1371" s="12">
        <f t="shared" si="3111"/>
        <v>0</v>
      </c>
      <c r="L1371" s="12">
        <f t="shared" si="3074"/>
        <v>18000</v>
      </c>
      <c r="M1371" s="12">
        <f t="shared" si="3075"/>
        <v>0</v>
      </c>
      <c r="N1371" s="12">
        <f t="shared" si="3076"/>
        <v>0</v>
      </c>
      <c r="O1371" s="12">
        <f t="shared" ref="O1371:Q1373" si="3112">O1372</f>
        <v>-18000</v>
      </c>
      <c r="P1371" s="12">
        <f t="shared" si="3112"/>
        <v>0</v>
      </c>
      <c r="Q1371" s="12">
        <f t="shared" si="3112"/>
        <v>0</v>
      </c>
      <c r="R1371" s="12">
        <f t="shared" si="3012"/>
        <v>0</v>
      </c>
      <c r="S1371" s="12">
        <f t="shared" si="3013"/>
        <v>0</v>
      </c>
      <c r="T1371" s="12">
        <f t="shared" si="3014"/>
        <v>0</v>
      </c>
      <c r="U1371" s="12">
        <f t="shared" ref="U1371:V1373" si="3113">U1372</f>
        <v>0</v>
      </c>
      <c r="V1371" s="12">
        <f t="shared" si="3113"/>
        <v>0</v>
      </c>
      <c r="W1371" s="12">
        <f t="shared" si="2984"/>
        <v>0</v>
      </c>
      <c r="X1371" s="12">
        <f t="shared" si="2985"/>
        <v>0</v>
      </c>
      <c r="Y1371" s="12">
        <f t="shared" si="2986"/>
        <v>0</v>
      </c>
      <c r="Z1371" s="12">
        <f t="shared" ref="Z1371:AB1373" si="3114">Z1372</f>
        <v>0</v>
      </c>
      <c r="AA1371" s="12">
        <f t="shared" si="3114"/>
        <v>0</v>
      </c>
      <c r="AB1371" s="12">
        <f t="shared" si="3114"/>
        <v>0</v>
      </c>
      <c r="AC1371" s="12">
        <f t="shared" si="3053"/>
        <v>0</v>
      </c>
      <c r="AD1371" s="12">
        <f t="shared" si="3054"/>
        <v>0</v>
      </c>
      <c r="AE1371" s="12">
        <f t="shared" si="3055"/>
        <v>0</v>
      </c>
      <c r="AF1371" s="12">
        <f t="shared" ref="AF1371:AG1373" si="3115">AF1372</f>
        <v>0</v>
      </c>
      <c r="AG1371" s="12">
        <f t="shared" si="3115"/>
        <v>0</v>
      </c>
      <c r="AH1371" s="12">
        <f t="shared" si="3038"/>
        <v>0</v>
      </c>
      <c r="AI1371" s="12">
        <f t="shared" si="3039"/>
        <v>0</v>
      </c>
      <c r="AJ1371" s="12">
        <f t="shared" si="3040"/>
        <v>0</v>
      </c>
      <c r="AK1371" s="12">
        <f t="shared" ref="AK1371:AQ1373" si="3116">AK1372</f>
        <v>0</v>
      </c>
      <c r="AL1371" s="12">
        <f t="shared" si="3116"/>
        <v>0</v>
      </c>
      <c r="AM1371" s="12">
        <f t="shared" si="3116"/>
        <v>0</v>
      </c>
      <c r="AN1371" s="12">
        <f t="shared" si="3089"/>
        <v>0</v>
      </c>
      <c r="AO1371" s="12">
        <f t="shared" si="3090"/>
        <v>0</v>
      </c>
      <c r="AP1371" s="12">
        <f t="shared" si="3091"/>
        <v>0</v>
      </c>
      <c r="AQ1371" s="12">
        <f t="shared" si="3116"/>
        <v>0</v>
      </c>
      <c r="AR1371" s="52">
        <v>0</v>
      </c>
    </row>
    <row r="1372" spans="1:44" ht="47.25" hidden="1" customHeight="1" x14ac:dyDescent="0.25">
      <c r="A1372" s="9" t="s">
        <v>957</v>
      </c>
      <c r="B1372" s="11">
        <v>400</v>
      </c>
      <c r="C1372" s="9"/>
      <c r="D1372" s="9"/>
      <c r="E1372" s="13" t="s">
        <v>433</v>
      </c>
      <c r="F1372" s="12">
        <f t="shared" si="3111"/>
        <v>18000</v>
      </c>
      <c r="G1372" s="12">
        <f t="shared" si="3111"/>
        <v>0</v>
      </c>
      <c r="H1372" s="12">
        <f t="shared" si="3111"/>
        <v>0</v>
      </c>
      <c r="I1372" s="12">
        <f t="shared" si="3111"/>
        <v>0</v>
      </c>
      <c r="J1372" s="12">
        <f t="shared" si="3111"/>
        <v>0</v>
      </c>
      <c r="K1372" s="12">
        <f t="shared" si="3111"/>
        <v>0</v>
      </c>
      <c r="L1372" s="12">
        <f t="shared" si="3074"/>
        <v>18000</v>
      </c>
      <c r="M1372" s="12">
        <f t="shared" si="3075"/>
        <v>0</v>
      </c>
      <c r="N1372" s="12">
        <f t="shared" si="3076"/>
        <v>0</v>
      </c>
      <c r="O1372" s="12">
        <f t="shared" si="3112"/>
        <v>-18000</v>
      </c>
      <c r="P1372" s="12">
        <f t="shared" si="3112"/>
        <v>0</v>
      </c>
      <c r="Q1372" s="12">
        <f t="shared" si="3112"/>
        <v>0</v>
      </c>
      <c r="R1372" s="12">
        <f t="shared" si="3012"/>
        <v>0</v>
      </c>
      <c r="S1372" s="12">
        <f t="shared" si="3013"/>
        <v>0</v>
      </c>
      <c r="T1372" s="12">
        <f t="shared" si="3014"/>
        <v>0</v>
      </c>
      <c r="U1372" s="12">
        <f t="shared" si="3113"/>
        <v>0</v>
      </c>
      <c r="V1372" s="12">
        <f t="shared" si="3113"/>
        <v>0</v>
      </c>
      <c r="W1372" s="12">
        <f t="shared" si="2984"/>
        <v>0</v>
      </c>
      <c r="X1372" s="12">
        <f t="shared" si="2985"/>
        <v>0</v>
      </c>
      <c r="Y1372" s="12">
        <f t="shared" si="2986"/>
        <v>0</v>
      </c>
      <c r="Z1372" s="12">
        <f t="shared" si="3114"/>
        <v>0</v>
      </c>
      <c r="AA1372" s="12">
        <f t="shared" si="3114"/>
        <v>0</v>
      </c>
      <c r="AB1372" s="12">
        <f t="shared" si="3114"/>
        <v>0</v>
      </c>
      <c r="AC1372" s="12">
        <f t="shared" si="3053"/>
        <v>0</v>
      </c>
      <c r="AD1372" s="12">
        <f t="shared" si="3054"/>
        <v>0</v>
      </c>
      <c r="AE1372" s="12">
        <f t="shared" si="3055"/>
        <v>0</v>
      </c>
      <c r="AF1372" s="12">
        <f t="shared" si="3115"/>
        <v>0</v>
      </c>
      <c r="AG1372" s="12">
        <f t="shared" si="3115"/>
        <v>0</v>
      </c>
      <c r="AH1372" s="12">
        <f t="shared" si="3038"/>
        <v>0</v>
      </c>
      <c r="AI1372" s="12">
        <f t="shared" si="3039"/>
        <v>0</v>
      </c>
      <c r="AJ1372" s="12">
        <f t="shared" si="3040"/>
        <v>0</v>
      </c>
      <c r="AK1372" s="12">
        <f t="shared" si="3116"/>
        <v>0</v>
      </c>
      <c r="AL1372" s="12">
        <f t="shared" si="3116"/>
        <v>0</v>
      </c>
      <c r="AM1372" s="12">
        <f t="shared" si="3116"/>
        <v>0</v>
      </c>
      <c r="AN1372" s="12">
        <f t="shared" si="3089"/>
        <v>0</v>
      </c>
      <c r="AO1372" s="12">
        <f t="shared" si="3090"/>
        <v>0</v>
      </c>
      <c r="AP1372" s="12">
        <f t="shared" si="3091"/>
        <v>0</v>
      </c>
      <c r="AQ1372" s="12">
        <f t="shared" si="3116"/>
        <v>0</v>
      </c>
      <c r="AR1372" s="52">
        <v>0</v>
      </c>
    </row>
    <row r="1373" spans="1:44" ht="15.75" hidden="1" customHeight="1" x14ac:dyDescent="0.25">
      <c r="A1373" s="9" t="s">
        <v>957</v>
      </c>
      <c r="B1373" s="11">
        <v>410</v>
      </c>
      <c r="C1373" s="9"/>
      <c r="D1373" s="9"/>
      <c r="E1373" s="13" t="s">
        <v>434</v>
      </c>
      <c r="F1373" s="12">
        <f t="shared" si="3111"/>
        <v>18000</v>
      </c>
      <c r="G1373" s="12">
        <f t="shared" si="3111"/>
        <v>0</v>
      </c>
      <c r="H1373" s="12">
        <f t="shared" si="3111"/>
        <v>0</v>
      </c>
      <c r="I1373" s="12">
        <f t="shared" si="3111"/>
        <v>0</v>
      </c>
      <c r="J1373" s="12">
        <f t="shared" si="3111"/>
        <v>0</v>
      </c>
      <c r="K1373" s="12">
        <f t="shared" si="3111"/>
        <v>0</v>
      </c>
      <c r="L1373" s="12">
        <f t="shared" si="3074"/>
        <v>18000</v>
      </c>
      <c r="M1373" s="12">
        <f t="shared" si="3075"/>
        <v>0</v>
      </c>
      <c r="N1373" s="12">
        <f t="shared" si="3076"/>
        <v>0</v>
      </c>
      <c r="O1373" s="12">
        <f t="shared" si="3112"/>
        <v>-18000</v>
      </c>
      <c r="P1373" s="12">
        <f t="shared" si="3112"/>
        <v>0</v>
      </c>
      <c r="Q1373" s="12">
        <f t="shared" si="3112"/>
        <v>0</v>
      </c>
      <c r="R1373" s="12">
        <f t="shared" si="3012"/>
        <v>0</v>
      </c>
      <c r="S1373" s="12">
        <f t="shared" si="3013"/>
        <v>0</v>
      </c>
      <c r="T1373" s="12">
        <f t="shared" si="3014"/>
        <v>0</v>
      </c>
      <c r="U1373" s="12">
        <f t="shared" si="3113"/>
        <v>0</v>
      </c>
      <c r="V1373" s="12">
        <f t="shared" si="3113"/>
        <v>0</v>
      </c>
      <c r="W1373" s="12">
        <f t="shared" si="2984"/>
        <v>0</v>
      </c>
      <c r="X1373" s="12">
        <f t="shared" si="2985"/>
        <v>0</v>
      </c>
      <c r="Y1373" s="12">
        <f t="shared" si="2986"/>
        <v>0</v>
      </c>
      <c r="Z1373" s="12">
        <f t="shared" si="3114"/>
        <v>0</v>
      </c>
      <c r="AA1373" s="12">
        <f t="shared" si="3114"/>
        <v>0</v>
      </c>
      <c r="AB1373" s="12">
        <f t="shared" si="3114"/>
        <v>0</v>
      </c>
      <c r="AC1373" s="12">
        <f t="shared" si="3053"/>
        <v>0</v>
      </c>
      <c r="AD1373" s="12">
        <f t="shared" si="3054"/>
        <v>0</v>
      </c>
      <c r="AE1373" s="12">
        <f t="shared" si="3055"/>
        <v>0</v>
      </c>
      <c r="AF1373" s="12">
        <f t="shared" si="3115"/>
        <v>0</v>
      </c>
      <c r="AG1373" s="12">
        <f t="shared" si="3115"/>
        <v>0</v>
      </c>
      <c r="AH1373" s="12">
        <f t="shared" si="3038"/>
        <v>0</v>
      </c>
      <c r="AI1373" s="12">
        <f t="shared" si="3039"/>
        <v>0</v>
      </c>
      <c r="AJ1373" s="12">
        <f t="shared" si="3040"/>
        <v>0</v>
      </c>
      <c r="AK1373" s="12">
        <f t="shared" si="3116"/>
        <v>0</v>
      </c>
      <c r="AL1373" s="12">
        <f t="shared" si="3116"/>
        <v>0</v>
      </c>
      <c r="AM1373" s="12">
        <f t="shared" si="3116"/>
        <v>0</v>
      </c>
      <c r="AN1373" s="12">
        <f t="shared" si="3089"/>
        <v>0</v>
      </c>
      <c r="AO1373" s="12">
        <f t="shared" si="3090"/>
        <v>0</v>
      </c>
      <c r="AP1373" s="12">
        <f t="shared" si="3091"/>
        <v>0</v>
      </c>
      <c r="AQ1373" s="12">
        <f t="shared" si="3116"/>
        <v>0</v>
      </c>
      <c r="AR1373" s="52">
        <v>0</v>
      </c>
    </row>
    <row r="1374" spans="1:44" ht="15.75" hidden="1" customHeight="1" x14ac:dyDescent="0.25">
      <c r="A1374" s="9" t="s">
        <v>957</v>
      </c>
      <c r="B1374" s="11">
        <v>410</v>
      </c>
      <c r="C1374" s="9" t="s">
        <v>196</v>
      </c>
      <c r="D1374" s="9" t="s">
        <v>184</v>
      </c>
      <c r="E1374" s="13" t="s">
        <v>404</v>
      </c>
      <c r="F1374" s="12">
        <v>18000</v>
      </c>
      <c r="G1374" s="12"/>
      <c r="H1374" s="12"/>
      <c r="I1374" s="12"/>
      <c r="J1374" s="12"/>
      <c r="K1374" s="12"/>
      <c r="L1374" s="12">
        <f t="shared" si="3074"/>
        <v>18000</v>
      </c>
      <c r="M1374" s="12">
        <f t="shared" si="3075"/>
        <v>0</v>
      </c>
      <c r="N1374" s="12">
        <f t="shared" si="3076"/>
        <v>0</v>
      </c>
      <c r="O1374" s="12">
        <v>-18000</v>
      </c>
      <c r="P1374" s="12"/>
      <c r="Q1374" s="12"/>
      <c r="R1374" s="12">
        <f t="shared" si="3012"/>
        <v>0</v>
      </c>
      <c r="S1374" s="12">
        <f t="shared" si="3013"/>
        <v>0</v>
      </c>
      <c r="T1374" s="12">
        <f t="shared" si="3014"/>
        <v>0</v>
      </c>
      <c r="U1374" s="12"/>
      <c r="V1374" s="12"/>
      <c r="W1374" s="12">
        <f t="shared" si="2984"/>
        <v>0</v>
      </c>
      <c r="X1374" s="12">
        <f t="shared" si="2985"/>
        <v>0</v>
      </c>
      <c r="Y1374" s="12">
        <f t="shared" si="2986"/>
        <v>0</v>
      </c>
      <c r="Z1374" s="12"/>
      <c r="AA1374" s="12"/>
      <c r="AB1374" s="12"/>
      <c r="AC1374" s="12">
        <f t="shared" si="3053"/>
        <v>0</v>
      </c>
      <c r="AD1374" s="12">
        <f t="shared" si="3054"/>
        <v>0</v>
      </c>
      <c r="AE1374" s="12">
        <f t="shared" si="3055"/>
        <v>0</v>
      </c>
      <c r="AF1374" s="12"/>
      <c r="AG1374" s="12"/>
      <c r="AH1374" s="12">
        <f t="shared" si="3038"/>
        <v>0</v>
      </c>
      <c r="AI1374" s="12">
        <f t="shared" si="3039"/>
        <v>0</v>
      </c>
      <c r="AJ1374" s="12">
        <f t="shared" si="3040"/>
        <v>0</v>
      </c>
      <c r="AK1374" s="12"/>
      <c r="AL1374" s="12"/>
      <c r="AM1374" s="12"/>
      <c r="AN1374" s="12">
        <f t="shared" si="3089"/>
        <v>0</v>
      </c>
      <c r="AO1374" s="12">
        <f t="shared" si="3090"/>
        <v>0</v>
      </c>
      <c r="AP1374" s="12">
        <f t="shared" si="3091"/>
        <v>0</v>
      </c>
      <c r="AQ1374" s="12"/>
      <c r="AR1374" s="52">
        <v>0</v>
      </c>
    </row>
    <row r="1375" spans="1:44" ht="47.25" customHeight="1" x14ac:dyDescent="0.25">
      <c r="A1375" s="9" t="s">
        <v>672</v>
      </c>
      <c r="B1375" s="11"/>
      <c r="C1375" s="9"/>
      <c r="D1375" s="9"/>
      <c r="E1375" s="17" t="s">
        <v>910</v>
      </c>
      <c r="F1375" s="12">
        <f t="shared" ref="F1375:K1378" si="3117">F1376</f>
        <v>22983.4</v>
      </c>
      <c r="G1375" s="12">
        <f t="shared" si="3117"/>
        <v>0</v>
      </c>
      <c r="H1375" s="12">
        <f t="shared" si="3117"/>
        <v>0</v>
      </c>
      <c r="I1375" s="12">
        <f t="shared" si="3117"/>
        <v>0</v>
      </c>
      <c r="J1375" s="12">
        <f t="shared" si="3117"/>
        <v>0</v>
      </c>
      <c r="K1375" s="12">
        <f t="shared" si="3117"/>
        <v>0</v>
      </c>
      <c r="L1375" s="12">
        <f t="shared" si="3074"/>
        <v>22983.4</v>
      </c>
      <c r="M1375" s="12">
        <f t="shared" si="3075"/>
        <v>0</v>
      </c>
      <c r="N1375" s="12">
        <f t="shared" si="3076"/>
        <v>0</v>
      </c>
      <c r="O1375" s="12">
        <f t="shared" ref="O1375:Q1378" si="3118">O1376</f>
        <v>0</v>
      </c>
      <c r="P1375" s="12">
        <f t="shared" si="3118"/>
        <v>0</v>
      </c>
      <c r="Q1375" s="12">
        <f t="shared" si="3118"/>
        <v>0</v>
      </c>
      <c r="R1375" s="12">
        <f t="shared" si="3012"/>
        <v>22983.4</v>
      </c>
      <c r="S1375" s="12">
        <f t="shared" si="3013"/>
        <v>0</v>
      </c>
      <c r="T1375" s="12">
        <f t="shared" si="3014"/>
        <v>0</v>
      </c>
      <c r="U1375" s="12">
        <f t="shared" ref="U1375:V1378" si="3119">U1376</f>
        <v>0</v>
      </c>
      <c r="V1375" s="12">
        <f t="shared" si="3119"/>
        <v>0</v>
      </c>
      <c r="W1375" s="12">
        <f t="shared" ref="W1375:W1438" si="3120">R1375+U1375</f>
        <v>22983.4</v>
      </c>
      <c r="X1375" s="12">
        <f t="shared" ref="X1375:X1438" si="3121">S1375+V1375</f>
        <v>0</v>
      </c>
      <c r="Y1375" s="12">
        <f t="shared" ref="Y1375:Y1438" si="3122">T1375</f>
        <v>0</v>
      </c>
      <c r="Z1375" s="12">
        <f t="shared" ref="Z1375:AB1378" si="3123">Z1376</f>
        <v>0</v>
      </c>
      <c r="AA1375" s="12">
        <f t="shared" si="3123"/>
        <v>0</v>
      </c>
      <c r="AB1375" s="12">
        <f t="shared" si="3123"/>
        <v>0</v>
      </c>
      <c r="AC1375" s="12">
        <f t="shared" si="3053"/>
        <v>22983.4</v>
      </c>
      <c r="AD1375" s="12">
        <f t="shared" si="3054"/>
        <v>0</v>
      </c>
      <c r="AE1375" s="12">
        <f t="shared" si="3055"/>
        <v>0</v>
      </c>
      <c r="AF1375" s="12">
        <f t="shared" ref="AF1375:AG1378" si="3124">AF1376</f>
        <v>0</v>
      </c>
      <c r="AG1375" s="12">
        <f t="shared" si="3124"/>
        <v>0</v>
      </c>
      <c r="AH1375" s="12">
        <f t="shared" si="3038"/>
        <v>22983.4</v>
      </c>
      <c r="AI1375" s="12">
        <f t="shared" si="3039"/>
        <v>0</v>
      </c>
      <c r="AJ1375" s="12">
        <f t="shared" si="3040"/>
        <v>0</v>
      </c>
      <c r="AK1375" s="12">
        <f t="shared" ref="AK1375:AQ1378" si="3125">AK1376</f>
        <v>-2288.1619999999998</v>
      </c>
      <c r="AL1375" s="12">
        <f t="shared" si="3125"/>
        <v>0</v>
      </c>
      <c r="AM1375" s="12">
        <f t="shared" si="3125"/>
        <v>0</v>
      </c>
      <c r="AN1375" s="12">
        <f t="shared" si="3089"/>
        <v>20695.238000000001</v>
      </c>
      <c r="AO1375" s="12">
        <f t="shared" si="3090"/>
        <v>0</v>
      </c>
      <c r="AP1375" s="12">
        <f t="shared" si="3091"/>
        <v>0</v>
      </c>
      <c r="AQ1375" s="12">
        <f t="shared" si="3125"/>
        <v>0</v>
      </c>
      <c r="AR1375" s="1"/>
    </row>
    <row r="1376" spans="1:44" ht="47.25" customHeight="1" x14ac:dyDescent="0.25">
      <c r="A1376" s="9" t="s">
        <v>958</v>
      </c>
      <c r="B1376" s="11"/>
      <c r="C1376" s="9"/>
      <c r="D1376" s="9"/>
      <c r="E1376" s="17" t="s">
        <v>911</v>
      </c>
      <c r="F1376" s="12">
        <f t="shared" si="3117"/>
        <v>22983.4</v>
      </c>
      <c r="G1376" s="12">
        <f t="shared" si="3117"/>
        <v>0</v>
      </c>
      <c r="H1376" s="12">
        <f t="shared" si="3117"/>
        <v>0</v>
      </c>
      <c r="I1376" s="12">
        <f t="shared" si="3117"/>
        <v>0</v>
      </c>
      <c r="J1376" s="12">
        <f t="shared" si="3117"/>
        <v>0</v>
      </c>
      <c r="K1376" s="12">
        <f t="shared" si="3117"/>
        <v>0</v>
      </c>
      <c r="L1376" s="12">
        <f t="shared" si="3074"/>
        <v>22983.4</v>
      </c>
      <c r="M1376" s="12">
        <f t="shared" si="3075"/>
        <v>0</v>
      </c>
      <c r="N1376" s="12">
        <f t="shared" si="3076"/>
        <v>0</v>
      </c>
      <c r="O1376" s="12">
        <f t="shared" si="3118"/>
        <v>0</v>
      </c>
      <c r="P1376" s="12">
        <f t="shared" si="3118"/>
        <v>0</v>
      </c>
      <c r="Q1376" s="12">
        <f t="shared" si="3118"/>
        <v>0</v>
      </c>
      <c r="R1376" s="12">
        <f t="shared" si="3012"/>
        <v>22983.4</v>
      </c>
      <c r="S1376" s="12">
        <f t="shared" si="3013"/>
        <v>0</v>
      </c>
      <c r="T1376" s="12">
        <f t="shared" si="3014"/>
        <v>0</v>
      </c>
      <c r="U1376" s="12">
        <f t="shared" si="3119"/>
        <v>0</v>
      </c>
      <c r="V1376" s="12">
        <f t="shared" si="3119"/>
        <v>0</v>
      </c>
      <c r="W1376" s="12">
        <f t="shared" si="3120"/>
        <v>22983.4</v>
      </c>
      <c r="X1376" s="12">
        <f t="shared" si="3121"/>
        <v>0</v>
      </c>
      <c r="Y1376" s="12">
        <f t="shared" si="3122"/>
        <v>0</v>
      </c>
      <c r="Z1376" s="12">
        <f t="shared" si="3123"/>
        <v>0</v>
      </c>
      <c r="AA1376" s="12">
        <f t="shared" si="3123"/>
        <v>0</v>
      </c>
      <c r="AB1376" s="12">
        <f t="shared" si="3123"/>
        <v>0</v>
      </c>
      <c r="AC1376" s="12">
        <f t="shared" si="3053"/>
        <v>22983.4</v>
      </c>
      <c r="AD1376" s="12">
        <f t="shared" si="3054"/>
        <v>0</v>
      </c>
      <c r="AE1376" s="12">
        <f t="shared" si="3055"/>
        <v>0</v>
      </c>
      <c r="AF1376" s="12">
        <f t="shared" si="3124"/>
        <v>0</v>
      </c>
      <c r="AG1376" s="12">
        <f t="shared" si="3124"/>
        <v>0</v>
      </c>
      <c r="AH1376" s="12">
        <f t="shared" si="3038"/>
        <v>22983.4</v>
      </c>
      <c r="AI1376" s="12">
        <f t="shared" si="3039"/>
        <v>0</v>
      </c>
      <c r="AJ1376" s="12">
        <f t="shared" si="3040"/>
        <v>0</v>
      </c>
      <c r="AK1376" s="12">
        <f t="shared" si="3125"/>
        <v>-2288.1619999999998</v>
      </c>
      <c r="AL1376" s="12">
        <f t="shared" si="3125"/>
        <v>0</v>
      </c>
      <c r="AM1376" s="12">
        <f t="shared" si="3125"/>
        <v>0</v>
      </c>
      <c r="AN1376" s="12">
        <f t="shared" si="3089"/>
        <v>20695.238000000001</v>
      </c>
      <c r="AO1376" s="12">
        <f t="shared" si="3090"/>
        <v>0</v>
      </c>
      <c r="AP1376" s="12">
        <f t="shared" si="3091"/>
        <v>0</v>
      </c>
      <c r="AQ1376" s="12">
        <f t="shared" si="3125"/>
        <v>0</v>
      </c>
      <c r="AR1376" s="1"/>
    </row>
    <row r="1377" spans="1:44" ht="47.25" customHeight="1" x14ac:dyDescent="0.25">
      <c r="A1377" s="9" t="s">
        <v>958</v>
      </c>
      <c r="B1377" s="11">
        <v>200</v>
      </c>
      <c r="C1377" s="9"/>
      <c r="D1377" s="9"/>
      <c r="E1377" s="13" t="s">
        <v>426</v>
      </c>
      <c r="F1377" s="12">
        <f t="shared" si="3117"/>
        <v>22983.4</v>
      </c>
      <c r="G1377" s="12">
        <f t="shared" si="3117"/>
        <v>0</v>
      </c>
      <c r="H1377" s="12">
        <f t="shared" si="3117"/>
        <v>0</v>
      </c>
      <c r="I1377" s="12">
        <f t="shared" si="3117"/>
        <v>0</v>
      </c>
      <c r="J1377" s="12">
        <f t="shared" si="3117"/>
        <v>0</v>
      </c>
      <c r="K1377" s="12">
        <f t="shared" si="3117"/>
        <v>0</v>
      </c>
      <c r="L1377" s="12">
        <f t="shared" si="3074"/>
        <v>22983.4</v>
      </c>
      <c r="M1377" s="12">
        <f t="shared" si="3075"/>
        <v>0</v>
      </c>
      <c r="N1377" s="12">
        <f t="shared" si="3076"/>
        <v>0</v>
      </c>
      <c r="O1377" s="12">
        <f t="shared" si="3118"/>
        <v>0</v>
      </c>
      <c r="P1377" s="12">
        <f t="shared" si="3118"/>
        <v>0</v>
      </c>
      <c r="Q1377" s="12">
        <f t="shared" si="3118"/>
        <v>0</v>
      </c>
      <c r="R1377" s="12">
        <f t="shared" si="3012"/>
        <v>22983.4</v>
      </c>
      <c r="S1377" s="12">
        <f t="shared" si="3013"/>
        <v>0</v>
      </c>
      <c r="T1377" s="12">
        <f t="shared" si="3014"/>
        <v>0</v>
      </c>
      <c r="U1377" s="12">
        <f t="shared" si="3119"/>
        <v>0</v>
      </c>
      <c r="V1377" s="12">
        <f t="shared" si="3119"/>
        <v>0</v>
      </c>
      <c r="W1377" s="12">
        <f t="shared" si="3120"/>
        <v>22983.4</v>
      </c>
      <c r="X1377" s="12">
        <f t="shared" si="3121"/>
        <v>0</v>
      </c>
      <c r="Y1377" s="12">
        <f t="shared" si="3122"/>
        <v>0</v>
      </c>
      <c r="Z1377" s="12">
        <f t="shared" si="3123"/>
        <v>0</v>
      </c>
      <c r="AA1377" s="12">
        <f t="shared" si="3123"/>
        <v>0</v>
      </c>
      <c r="AB1377" s="12">
        <f t="shared" si="3123"/>
        <v>0</v>
      </c>
      <c r="AC1377" s="12">
        <f t="shared" si="3053"/>
        <v>22983.4</v>
      </c>
      <c r="AD1377" s="12">
        <f t="shared" si="3054"/>
        <v>0</v>
      </c>
      <c r="AE1377" s="12">
        <f t="shared" si="3055"/>
        <v>0</v>
      </c>
      <c r="AF1377" s="12">
        <f t="shared" si="3124"/>
        <v>0</v>
      </c>
      <c r="AG1377" s="12">
        <f t="shared" si="3124"/>
        <v>0</v>
      </c>
      <c r="AH1377" s="12">
        <f t="shared" si="3038"/>
        <v>22983.4</v>
      </c>
      <c r="AI1377" s="12">
        <f t="shared" si="3039"/>
        <v>0</v>
      </c>
      <c r="AJ1377" s="12">
        <f t="shared" si="3040"/>
        <v>0</v>
      </c>
      <c r="AK1377" s="12">
        <f t="shared" si="3125"/>
        <v>-2288.1619999999998</v>
      </c>
      <c r="AL1377" s="12">
        <f t="shared" si="3125"/>
        <v>0</v>
      </c>
      <c r="AM1377" s="12">
        <f t="shared" si="3125"/>
        <v>0</v>
      </c>
      <c r="AN1377" s="12">
        <f t="shared" si="3089"/>
        <v>20695.238000000001</v>
      </c>
      <c r="AO1377" s="12">
        <f t="shared" si="3090"/>
        <v>0</v>
      </c>
      <c r="AP1377" s="12">
        <f t="shared" si="3091"/>
        <v>0</v>
      </c>
      <c r="AQ1377" s="12">
        <f t="shared" si="3125"/>
        <v>0</v>
      </c>
      <c r="AR1377" s="1"/>
    </row>
    <row r="1378" spans="1:44" ht="47.25" customHeight="1" x14ac:dyDescent="0.25">
      <c r="A1378" s="9" t="s">
        <v>958</v>
      </c>
      <c r="B1378" s="11">
        <v>240</v>
      </c>
      <c r="C1378" s="9"/>
      <c r="D1378" s="9"/>
      <c r="E1378" s="13" t="s">
        <v>427</v>
      </c>
      <c r="F1378" s="12">
        <f t="shared" si="3117"/>
        <v>22983.4</v>
      </c>
      <c r="G1378" s="12">
        <f t="shared" si="3117"/>
        <v>0</v>
      </c>
      <c r="H1378" s="12">
        <f t="shared" si="3117"/>
        <v>0</v>
      </c>
      <c r="I1378" s="12">
        <f t="shared" si="3117"/>
        <v>0</v>
      </c>
      <c r="J1378" s="12">
        <f t="shared" si="3117"/>
        <v>0</v>
      </c>
      <c r="K1378" s="12">
        <f t="shared" si="3117"/>
        <v>0</v>
      </c>
      <c r="L1378" s="12">
        <f t="shared" si="3074"/>
        <v>22983.4</v>
      </c>
      <c r="M1378" s="12">
        <f t="shared" si="3075"/>
        <v>0</v>
      </c>
      <c r="N1378" s="12">
        <f t="shared" si="3076"/>
        <v>0</v>
      </c>
      <c r="O1378" s="12">
        <f t="shared" si="3118"/>
        <v>0</v>
      </c>
      <c r="P1378" s="12">
        <f t="shared" si="3118"/>
        <v>0</v>
      </c>
      <c r="Q1378" s="12">
        <f t="shared" si="3118"/>
        <v>0</v>
      </c>
      <c r="R1378" s="12">
        <f t="shared" si="3012"/>
        <v>22983.4</v>
      </c>
      <c r="S1378" s="12">
        <f t="shared" si="3013"/>
        <v>0</v>
      </c>
      <c r="T1378" s="12">
        <f t="shared" si="3014"/>
        <v>0</v>
      </c>
      <c r="U1378" s="12">
        <f t="shared" si="3119"/>
        <v>0</v>
      </c>
      <c r="V1378" s="12">
        <f t="shared" si="3119"/>
        <v>0</v>
      </c>
      <c r="W1378" s="12">
        <f t="shared" si="3120"/>
        <v>22983.4</v>
      </c>
      <c r="X1378" s="12">
        <f t="shared" si="3121"/>
        <v>0</v>
      </c>
      <c r="Y1378" s="12">
        <f t="shared" si="3122"/>
        <v>0</v>
      </c>
      <c r="Z1378" s="12">
        <f t="shared" si="3123"/>
        <v>0</v>
      </c>
      <c r="AA1378" s="12">
        <f t="shared" si="3123"/>
        <v>0</v>
      </c>
      <c r="AB1378" s="12">
        <f t="shared" si="3123"/>
        <v>0</v>
      </c>
      <c r="AC1378" s="12">
        <f t="shared" si="3053"/>
        <v>22983.4</v>
      </c>
      <c r="AD1378" s="12">
        <f t="shared" si="3054"/>
        <v>0</v>
      </c>
      <c r="AE1378" s="12">
        <f t="shared" si="3055"/>
        <v>0</v>
      </c>
      <c r="AF1378" s="12">
        <f t="shared" si="3124"/>
        <v>0</v>
      </c>
      <c r="AG1378" s="12">
        <f t="shared" si="3124"/>
        <v>0</v>
      </c>
      <c r="AH1378" s="12">
        <f t="shared" si="3038"/>
        <v>22983.4</v>
      </c>
      <c r="AI1378" s="12">
        <f t="shared" si="3039"/>
        <v>0</v>
      </c>
      <c r="AJ1378" s="12">
        <f t="shared" si="3040"/>
        <v>0</v>
      </c>
      <c r="AK1378" s="12">
        <f t="shared" si="3125"/>
        <v>-2288.1619999999998</v>
      </c>
      <c r="AL1378" s="12">
        <f t="shared" si="3125"/>
        <v>0</v>
      </c>
      <c r="AM1378" s="12">
        <f t="shared" si="3125"/>
        <v>0</v>
      </c>
      <c r="AN1378" s="12">
        <f t="shared" si="3089"/>
        <v>20695.238000000001</v>
      </c>
      <c r="AO1378" s="12">
        <f t="shared" si="3090"/>
        <v>0</v>
      </c>
      <c r="AP1378" s="12">
        <f t="shared" si="3091"/>
        <v>0</v>
      </c>
      <c r="AQ1378" s="12">
        <f t="shared" si="3125"/>
        <v>0</v>
      </c>
      <c r="AR1378" s="1"/>
    </row>
    <row r="1379" spans="1:44" ht="15.75" customHeight="1" x14ac:dyDescent="0.25">
      <c r="A1379" s="9" t="s">
        <v>958</v>
      </c>
      <c r="B1379" s="11">
        <v>240</v>
      </c>
      <c r="C1379" s="9" t="s">
        <v>196</v>
      </c>
      <c r="D1379" s="9" t="s">
        <v>184</v>
      </c>
      <c r="E1379" s="13" t="s">
        <v>404</v>
      </c>
      <c r="F1379" s="12">
        <v>22983.4</v>
      </c>
      <c r="G1379" s="12"/>
      <c r="H1379" s="12"/>
      <c r="I1379" s="12"/>
      <c r="J1379" s="12"/>
      <c r="K1379" s="12"/>
      <c r="L1379" s="12">
        <f t="shared" si="3074"/>
        <v>22983.4</v>
      </c>
      <c r="M1379" s="12">
        <f t="shared" si="3075"/>
        <v>0</v>
      </c>
      <c r="N1379" s="12">
        <f t="shared" si="3076"/>
        <v>0</v>
      </c>
      <c r="O1379" s="12"/>
      <c r="P1379" s="12"/>
      <c r="Q1379" s="12"/>
      <c r="R1379" s="12">
        <f t="shared" si="3012"/>
        <v>22983.4</v>
      </c>
      <c r="S1379" s="12">
        <f t="shared" si="3013"/>
        <v>0</v>
      </c>
      <c r="T1379" s="12">
        <f t="shared" si="3014"/>
        <v>0</v>
      </c>
      <c r="U1379" s="12"/>
      <c r="V1379" s="12"/>
      <c r="W1379" s="12">
        <f t="shared" si="3120"/>
        <v>22983.4</v>
      </c>
      <c r="X1379" s="12">
        <f t="shared" si="3121"/>
        <v>0</v>
      </c>
      <c r="Y1379" s="12">
        <f t="shared" si="3122"/>
        <v>0</v>
      </c>
      <c r="Z1379" s="12"/>
      <c r="AA1379" s="12"/>
      <c r="AB1379" s="12"/>
      <c r="AC1379" s="12">
        <f t="shared" si="3053"/>
        <v>22983.4</v>
      </c>
      <c r="AD1379" s="12">
        <f t="shared" si="3054"/>
        <v>0</v>
      </c>
      <c r="AE1379" s="12">
        <f t="shared" si="3055"/>
        <v>0</v>
      </c>
      <c r="AF1379" s="12"/>
      <c r="AG1379" s="12"/>
      <c r="AH1379" s="12">
        <f t="shared" si="3038"/>
        <v>22983.4</v>
      </c>
      <c r="AI1379" s="12">
        <f t="shared" si="3039"/>
        <v>0</v>
      </c>
      <c r="AJ1379" s="12">
        <f t="shared" si="3040"/>
        <v>0</v>
      </c>
      <c r="AK1379" s="12">
        <v>-2288.1619999999998</v>
      </c>
      <c r="AL1379" s="12"/>
      <c r="AM1379" s="12"/>
      <c r="AN1379" s="12">
        <f t="shared" si="3089"/>
        <v>20695.238000000001</v>
      </c>
      <c r="AO1379" s="12">
        <f t="shared" si="3090"/>
        <v>0</v>
      </c>
      <c r="AP1379" s="12">
        <f t="shared" si="3091"/>
        <v>0</v>
      </c>
      <c r="AQ1379" s="12"/>
      <c r="AR1379" s="1"/>
    </row>
    <row r="1380" spans="1:44" ht="47.25" x14ac:dyDescent="0.25">
      <c r="A1380" s="9" t="s">
        <v>1282</v>
      </c>
      <c r="B1380" s="11"/>
      <c r="C1380" s="9"/>
      <c r="D1380" s="9"/>
      <c r="E1380" s="30" t="s">
        <v>1283</v>
      </c>
      <c r="F1380" s="12"/>
      <c r="G1380" s="12"/>
      <c r="H1380" s="12"/>
      <c r="I1380" s="12"/>
      <c r="J1380" s="12"/>
      <c r="K1380" s="12"/>
      <c r="L1380" s="12">
        <f>L1381</f>
        <v>0</v>
      </c>
      <c r="M1380" s="12">
        <f t="shared" ref="M1380:AQ1383" si="3126">M1381</f>
        <v>0</v>
      </c>
      <c r="N1380" s="12">
        <f t="shared" si="3126"/>
        <v>0</v>
      </c>
      <c r="O1380" s="12">
        <f t="shared" si="3126"/>
        <v>225.56200000000001</v>
      </c>
      <c r="P1380" s="12">
        <f t="shared" si="3126"/>
        <v>0</v>
      </c>
      <c r="Q1380" s="12">
        <f t="shared" si="3126"/>
        <v>0</v>
      </c>
      <c r="R1380" s="12">
        <f t="shared" si="3012"/>
        <v>225.56200000000001</v>
      </c>
      <c r="S1380" s="12">
        <f t="shared" si="3013"/>
        <v>0</v>
      </c>
      <c r="T1380" s="12">
        <f t="shared" si="3014"/>
        <v>0</v>
      </c>
      <c r="U1380" s="12">
        <f t="shared" si="3126"/>
        <v>0</v>
      </c>
      <c r="V1380" s="12">
        <f t="shared" si="3126"/>
        <v>0</v>
      </c>
      <c r="W1380" s="12">
        <f t="shared" si="3120"/>
        <v>225.56200000000001</v>
      </c>
      <c r="X1380" s="12">
        <f t="shared" si="3121"/>
        <v>0</v>
      </c>
      <c r="Y1380" s="12">
        <f t="shared" si="3122"/>
        <v>0</v>
      </c>
      <c r="Z1380" s="12">
        <f t="shared" si="3126"/>
        <v>0</v>
      </c>
      <c r="AA1380" s="12">
        <f t="shared" si="3126"/>
        <v>0</v>
      </c>
      <c r="AB1380" s="12">
        <f t="shared" si="3126"/>
        <v>0</v>
      </c>
      <c r="AC1380" s="12">
        <f t="shared" si="3053"/>
        <v>225.56200000000001</v>
      </c>
      <c r="AD1380" s="12">
        <f t="shared" si="3054"/>
        <v>0</v>
      </c>
      <c r="AE1380" s="12">
        <f t="shared" si="3055"/>
        <v>0</v>
      </c>
      <c r="AF1380" s="12">
        <f t="shared" si="3126"/>
        <v>0</v>
      </c>
      <c r="AG1380" s="12">
        <f t="shared" si="3126"/>
        <v>0</v>
      </c>
      <c r="AH1380" s="12">
        <f t="shared" si="3038"/>
        <v>225.56200000000001</v>
      </c>
      <c r="AI1380" s="12">
        <f t="shared" si="3039"/>
        <v>0</v>
      </c>
      <c r="AJ1380" s="12">
        <f t="shared" si="3040"/>
        <v>0</v>
      </c>
      <c r="AK1380" s="12">
        <f t="shared" si="3126"/>
        <v>0</v>
      </c>
      <c r="AL1380" s="12">
        <f t="shared" si="3126"/>
        <v>0</v>
      </c>
      <c r="AM1380" s="12">
        <f t="shared" si="3126"/>
        <v>0</v>
      </c>
      <c r="AN1380" s="12">
        <f t="shared" si="3089"/>
        <v>225.56200000000001</v>
      </c>
      <c r="AO1380" s="12">
        <f t="shared" si="3090"/>
        <v>0</v>
      </c>
      <c r="AP1380" s="12">
        <f t="shared" si="3091"/>
        <v>0</v>
      </c>
      <c r="AQ1380" s="12">
        <f t="shared" si="3126"/>
        <v>0</v>
      </c>
      <c r="AR1380" s="1"/>
    </row>
    <row r="1381" spans="1:44" ht="63" x14ac:dyDescent="0.25">
      <c r="A1381" s="9" t="s">
        <v>1303</v>
      </c>
      <c r="B1381" s="11"/>
      <c r="C1381" s="9"/>
      <c r="D1381" s="9"/>
      <c r="E1381" s="30" t="s">
        <v>1284</v>
      </c>
      <c r="F1381" s="12"/>
      <c r="G1381" s="12"/>
      <c r="H1381" s="12"/>
      <c r="I1381" s="12"/>
      <c r="J1381" s="12"/>
      <c r="K1381" s="12"/>
      <c r="L1381" s="12">
        <f>L1382</f>
        <v>0</v>
      </c>
      <c r="M1381" s="12">
        <f t="shared" si="3126"/>
        <v>0</v>
      </c>
      <c r="N1381" s="12">
        <f t="shared" si="3126"/>
        <v>0</v>
      </c>
      <c r="O1381" s="12">
        <f t="shared" si="3126"/>
        <v>225.56200000000001</v>
      </c>
      <c r="P1381" s="12">
        <f t="shared" si="3126"/>
        <v>0</v>
      </c>
      <c r="Q1381" s="12">
        <f t="shared" si="3126"/>
        <v>0</v>
      </c>
      <c r="R1381" s="12">
        <f t="shared" si="3012"/>
        <v>225.56200000000001</v>
      </c>
      <c r="S1381" s="12">
        <f t="shared" si="3013"/>
        <v>0</v>
      </c>
      <c r="T1381" s="12">
        <f t="shared" si="3014"/>
        <v>0</v>
      </c>
      <c r="U1381" s="12">
        <f t="shared" si="3126"/>
        <v>0</v>
      </c>
      <c r="V1381" s="12">
        <f t="shared" si="3126"/>
        <v>0</v>
      </c>
      <c r="W1381" s="12">
        <f t="shared" si="3120"/>
        <v>225.56200000000001</v>
      </c>
      <c r="X1381" s="12">
        <f t="shared" si="3121"/>
        <v>0</v>
      </c>
      <c r="Y1381" s="12">
        <f t="shared" si="3122"/>
        <v>0</v>
      </c>
      <c r="Z1381" s="12">
        <f t="shared" si="3126"/>
        <v>0</v>
      </c>
      <c r="AA1381" s="12">
        <f t="shared" si="3126"/>
        <v>0</v>
      </c>
      <c r="AB1381" s="12">
        <f t="shared" si="3126"/>
        <v>0</v>
      </c>
      <c r="AC1381" s="12">
        <f t="shared" si="3053"/>
        <v>225.56200000000001</v>
      </c>
      <c r="AD1381" s="12">
        <f t="shared" si="3054"/>
        <v>0</v>
      </c>
      <c r="AE1381" s="12">
        <f t="shared" si="3055"/>
        <v>0</v>
      </c>
      <c r="AF1381" s="12">
        <f t="shared" si="3126"/>
        <v>0</v>
      </c>
      <c r="AG1381" s="12">
        <f t="shared" si="3126"/>
        <v>0</v>
      </c>
      <c r="AH1381" s="12">
        <f t="shared" si="3038"/>
        <v>225.56200000000001</v>
      </c>
      <c r="AI1381" s="12">
        <f t="shared" si="3039"/>
        <v>0</v>
      </c>
      <c r="AJ1381" s="12">
        <f t="shared" si="3040"/>
        <v>0</v>
      </c>
      <c r="AK1381" s="12">
        <f t="shared" si="3126"/>
        <v>0</v>
      </c>
      <c r="AL1381" s="12">
        <f t="shared" si="3126"/>
        <v>0</v>
      </c>
      <c r="AM1381" s="12">
        <f t="shared" si="3126"/>
        <v>0</v>
      </c>
      <c r="AN1381" s="12">
        <f t="shared" si="3089"/>
        <v>225.56200000000001</v>
      </c>
      <c r="AO1381" s="12">
        <f t="shared" si="3090"/>
        <v>0</v>
      </c>
      <c r="AP1381" s="12">
        <f t="shared" si="3091"/>
        <v>0</v>
      </c>
      <c r="AQ1381" s="12">
        <f t="shared" si="3126"/>
        <v>0</v>
      </c>
      <c r="AR1381" s="1"/>
    </row>
    <row r="1382" spans="1:44" ht="47.25" x14ac:dyDescent="0.25">
      <c r="A1382" s="9" t="s">
        <v>1303</v>
      </c>
      <c r="B1382" s="11">
        <v>200</v>
      </c>
      <c r="C1382" s="9"/>
      <c r="D1382" s="9"/>
      <c r="E1382" s="17" t="s">
        <v>426</v>
      </c>
      <c r="F1382" s="12"/>
      <c r="G1382" s="12"/>
      <c r="H1382" s="12"/>
      <c r="I1382" s="12"/>
      <c r="J1382" s="12"/>
      <c r="K1382" s="12"/>
      <c r="L1382" s="12">
        <f>L1383</f>
        <v>0</v>
      </c>
      <c r="M1382" s="12">
        <f t="shared" si="3126"/>
        <v>0</v>
      </c>
      <c r="N1382" s="12">
        <f t="shared" si="3126"/>
        <v>0</v>
      </c>
      <c r="O1382" s="12">
        <f t="shared" si="3126"/>
        <v>225.56200000000001</v>
      </c>
      <c r="P1382" s="12">
        <f t="shared" si="3126"/>
        <v>0</v>
      </c>
      <c r="Q1382" s="12">
        <f t="shared" si="3126"/>
        <v>0</v>
      </c>
      <c r="R1382" s="12">
        <f t="shared" si="3012"/>
        <v>225.56200000000001</v>
      </c>
      <c r="S1382" s="12">
        <f t="shared" si="3013"/>
        <v>0</v>
      </c>
      <c r="T1382" s="12">
        <f t="shared" si="3014"/>
        <v>0</v>
      </c>
      <c r="U1382" s="12">
        <f t="shared" si="3126"/>
        <v>0</v>
      </c>
      <c r="V1382" s="12">
        <f t="shared" si="3126"/>
        <v>0</v>
      </c>
      <c r="W1382" s="12">
        <f t="shared" si="3120"/>
        <v>225.56200000000001</v>
      </c>
      <c r="X1382" s="12">
        <f t="shared" si="3121"/>
        <v>0</v>
      </c>
      <c r="Y1382" s="12">
        <f t="shared" si="3122"/>
        <v>0</v>
      </c>
      <c r="Z1382" s="12">
        <f t="shared" si="3126"/>
        <v>0</v>
      </c>
      <c r="AA1382" s="12">
        <f t="shared" si="3126"/>
        <v>0</v>
      </c>
      <c r="AB1382" s="12">
        <f t="shared" si="3126"/>
        <v>0</v>
      </c>
      <c r="AC1382" s="12">
        <f t="shared" si="3053"/>
        <v>225.56200000000001</v>
      </c>
      <c r="AD1382" s="12">
        <f t="shared" si="3054"/>
        <v>0</v>
      </c>
      <c r="AE1382" s="12">
        <f t="shared" si="3055"/>
        <v>0</v>
      </c>
      <c r="AF1382" s="12">
        <f t="shared" si="3126"/>
        <v>0</v>
      </c>
      <c r="AG1382" s="12">
        <f t="shared" si="3126"/>
        <v>0</v>
      </c>
      <c r="AH1382" s="12">
        <f t="shared" si="3038"/>
        <v>225.56200000000001</v>
      </c>
      <c r="AI1382" s="12">
        <f t="shared" si="3039"/>
        <v>0</v>
      </c>
      <c r="AJ1382" s="12">
        <f t="shared" si="3040"/>
        <v>0</v>
      </c>
      <c r="AK1382" s="12">
        <f t="shared" si="3126"/>
        <v>0</v>
      </c>
      <c r="AL1382" s="12">
        <f t="shared" si="3126"/>
        <v>0</v>
      </c>
      <c r="AM1382" s="12">
        <f t="shared" si="3126"/>
        <v>0</v>
      </c>
      <c r="AN1382" s="12">
        <f t="shared" si="3089"/>
        <v>225.56200000000001</v>
      </c>
      <c r="AO1382" s="12">
        <f t="shared" si="3090"/>
        <v>0</v>
      </c>
      <c r="AP1382" s="12">
        <f t="shared" si="3091"/>
        <v>0</v>
      </c>
      <c r="AQ1382" s="12">
        <f t="shared" si="3126"/>
        <v>0</v>
      </c>
      <c r="AR1382" s="1"/>
    </row>
    <row r="1383" spans="1:44" ht="47.25" x14ac:dyDescent="0.25">
      <c r="A1383" s="9" t="s">
        <v>1303</v>
      </c>
      <c r="B1383" s="11">
        <v>240</v>
      </c>
      <c r="C1383" s="9"/>
      <c r="D1383" s="9"/>
      <c r="E1383" s="17" t="s">
        <v>427</v>
      </c>
      <c r="F1383" s="12"/>
      <c r="G1383" s="12"/>
      <c r="H1383" s="12"/>
      <c r="I1383" s="12"/>
      <c r="J1383" s="12"/>
      <c r="K1383" s="12"/>
      <c r="L1383" s="12">
        <f>L1384</f>
        <v>0</v>
      </c>
      <c r="M1383" s="12">
        <f t="shared" si="3126"/>
        <v>0</v>
      </c>
      <c r="N1383" s="12">
        <f t="shared" si="3126"/>
        <v>0</v>
      </c>
      <c r="O1383" s="12">
        <f t="shared" si="3126"/>
        <v>225.56200000000001</v>
      </c>
      <c r="P1383" s="12">
        <f t="shared" si="3126"/>
        <v>0</v>
      </c>
      <c r="Q1383" s="12">
        <f t="shared" si="3126"/>
        <v>0</v>
      </c>
      <c r="R1383" s="12">
        <f t="shared" ref="R1383:R1446" si="3127">L1383+O1383</f>
        <v>225.56200000000001</v>
      </c>
      <c r="S1383" s="12">
        <f t="shared" ref="S1383:S1446" si="3128">M1383+P1383</f>
        <v>0</v>
      </c>
      <c r="T1383" s="12">
        <f t="shared" ref="T1383:T1446" si="3129">N1383+Q1383</f>
        <v>0</v>
      </c>
      <c r="U1383" s="12">
        <f t="shared" si="3126"/>
        <v>0</v>
      </c>
      <c r="V1383" s="12">
        <f t="shared" si="3126"/>
        <v>0</v>
      </c>
      <c r="W1383" s="12">
        <f t="shared" si="3120"/>
        <v>225.56200000000001</v>
      </c>
      <c r="X1383" s="12">
        <f t="shared" si="3121"/>
        <v>0</v>
      </c>
      <c r="Y1383" s="12">
        <f t="shared" si="3122"/>
        <v>0</v>
      </c>
      <c r="Z1383" s="12">
        <f t="shared" si="3126"/>
        <v>0</v>
      </c>
      <c r="AA1383" s="12">
        <f t="shared" si="3126"/>
        <v>0</v>
      </c>
      <c r="AB1383" s="12">
        <f t="shared" si="3126"/>
        <v>0</v>
      </c>
      <c r="AC1383" s="12">
        <f t="shared" si="3053"/>
        <v>225.56200000000001</v>
      </c>
      <c r="AD1383" s="12">
        <f t="shared" si="3054"/>
        <v>0</v>
      </c>
      <c r="AE1383" s="12">
        <f t="shared" si="3055"/>
        <v>0</v>
      </c>
      <c r="AF1383" s="12">
        <f t="shared" si="3126"/>
        <v>0</v>
      </c>
      <c r="AG1383" s="12">
        <f t="shared" si="3126"/>
        <v>0</v>
      </c>
      <c r="AH1383" s="12">
        <f t="shared" si="3038"/>
        <v>225.56200000000001</v>
      </c>
      <c r="AI1383" s="12">
        <f t="shared" si="3039"/>
        <v>0</v>
      </c>
      <c r="AJ1383" s="12">
        <f t="shared" si="3040"/>
        <v>0</v>
      </c>
      <c r="AK1383" s="12">
        <f t="shared" si="3126"/>
        <v>0</v>
      </c>
      <c r="AL1383" s="12">
        <f t="shared" si="3126"/>
        <v>0</v>
      </c>
      <c r="AM1383" s="12">
        <f t="shared" si="3126"/>
        <v>0</v>
      </c>
      <c r="AN1383" s="12">
        <f t="shared" si="3089"/>
        <v>225.56200000000001</v>
      </c>
      <c r="AO1383" s="12">
        <f t="shared" si="3090"/>
        <v>0</v>
      </c>
      <c r="AP1383" s="12">
        <f t="shared" si="3091"/>
        <v>0</v>
      </c>
      <c r="AQ1383" s="12">
        <f t="shared" si="3126"/>
        <v>0</v>
      </c>
      <c r="AR1383" s="1"/>
    </row>
    <row r="1384" spans="1:44" ht="15.75" customHeight="1" x14ac:dyDescent="0.25">
      <c r="A1384" s="9" t="s">
        <v>1303</v>
      </c>
      <c r="B1384" s="11">
        <v>240</v>
      </c>
      <c r="C1384" s="9" t="s">
        <v>196</v>
      </c>
      <c r="D1384" s="9" t="s">
        <v>185</v>
      </c>
      <c r="E1384" s="13" t="s">
        <v>405</v>
      </c>
      <c r="F1384" s="12"/>
      <c r="G1384" s="12"/>
      <c r="H1384" s="12"/>
      <c r="I1384" s="12"/>
      <c r="J1384" s="12"/>
      <c r="K1384" s="12"/>
      <c r="L1384" s="12">
        <v>0</v>
      </c>
      <c r="M1384" s="12">
        <v>0</v>
      </c>
      <c r="N1384" s="12">
        <v>0</v>
      </c>
      <c r="O1384" s="12">
        <v>225.56200000000001</v>
      </c>
      <c r="P1384" s="12"/>
      <c r="Q1384" s="12"/>
      <c r="R1384" s="12">
        <f t="shared" si="3127"/>
        <v>225.56200000000001</v>
      </c>
      <c r="S1384" s="12">
        <f t="shared" si="3128"/>
        <v>0</v>
      </c>
      <c r="T1384" s="12">
        <f t="shared" si="3129"/>
        <v>0</v>
      </c>
      <c r="U1384" s="12"/>
      <c r="V1384" s="12"/>
      <c r="W1384" s="12">
        <f t="shared" si="3120"/>
        <v>225.56200000000001</v>
      </c>
      <c r="X1384" s="12">
        <f t="shared" si="3121"/>
        <v>0</v>
      </c>
      <c r="Y1384" s="12">
        <f t="shared" si="3122"/>
        <v>0</v>
      </c>
      <c r="Z1384" s="12"/>
      <c r="AA1384" s="12"/>
      <c r="AB1384" s="12"/>
      <c r="AC1384" s="12">
        <f t="shared" si="3053"/>
        <v>225.56200000000001</v>
      </c>
      <c r="AD1384" s="12">
        <f t="shared" si="3054"/>
        <v>0</v>
      </c>
      <c r="AE1384" s="12">
        <f t="shared" si="3055"/>
        <v>0</v>
      </c>
      <c r="AF1384" s="12"/>
      <c r="AG1384" s="12"/>
      <c r="AH1384" s="12">
        <f t="shared" si="3038"/>
        <v>225.56200000000001</v>
      </c>
      <c r="AI1384" s="12">
        <f t="shared" si="3039"/>
        <v>0</v>
      </c>
      <c r="AJ1384" s="12">
        <f t="shared" si="3040"/>
        <v>0</v>
      </c>
      <c r="AK1384" s="12"/>
      <c r="AL1384" s="12"/>
      <c r="AM1384" s="12"/>
      <c r="AN1384" s="12">
        <f t="shared" si="3089"/>
        <v>225.56200000000001</v>
      </c>
      <c r="AO1384" s="12">
        <f t="shared" si="3090"/>
        <v>0</v>
      </c>
      <c r="AP1384" s="12">
        <f t="shared" si="3091"/>
        <v>0</v>
      </c>
      <c r="AQ1384" s="12"/>
      <c r="AR1384" s="1"/>
    </row>
    <row r="1385" spans="1:44" s="26" customFormat="1" ht="47.25" customHeight="1" x14ac:dyDescent="0.25">
      <c r="A1385" s="27" t="s">
        <v>305</v>
      </c>
      <c r="B1385" s="28"/>
      <c r="C1385" s="27"/>
      <c r="D1385" s="27"/>
      <c r="E1385" s="34" t="s">
        <v>959</v>
      </c>
      <c r="F1385" s="29">
        <f t="shared" ref="F1385:K1389" si="3130">F1386</f>
        <v>17543.5</v>
      </c>
      <c r="G1385" s="29">
        <f t="shared" si="3130"/>
        <v>17543.5</v>
      </c>
      <c r="H1385" s="29">
        <f t="shared" si="3130"/>
        <v>17543.5</v>
      </c>
      <c r="I1385" s="29">
        <f t="shared" si="3130"/>
        <v>0</v>
      </c>
      <c r="J1385" s="29">
        <f t="shared" si="3130"/>
        <v>0</v>
      </c>
      <c r="K1385" s="29">
        <f t="shared" si="3130"/>
        <v>0</v>
      </c>
      <c r="L1385" s="29">
        <f t="shared" si="3074"/>
        <v>17543.5</v>
      </c>
      <c r="M1385" s="29">
        <f t="shared" si="3075"/>
        <v>17543.5</v>
      </c>
      <c r="N1385" s="29">
        <f t="shared" si="3076"/>
        <v>17543.5</v>
      </c>
      <c r="O1385" s="29">
        <f t="shared" ref="O1385:Q1389" si="3131">O1386</f>
        <v>0</v>
      </c>
      <c r="P1385" s="29">
        <f t="shared" si="3131"/>
        <v>0</v>
      </c>
      <c r="Q1385" s="29">
        <f t="shared" si="3131"/>
        <v>0</v>
      </c>
      <c r="R1385" s="12">
        <f t="shared" si="3127"/>
        <v>17543.5</v>
      </c>
      <c r="S1385" s="12">
        <f t="shared" si="3128"/>
        <v>17543.5</v>
      </c>
      <c r="T1385" s="12">
        <f t="shared" si="3129"/>
        <v>17543.5</v>
      </c>
      <c r="U1385" s="29">
        <f t="shared" ref="U1385:V1389" si="3132">U1386</f>
        <v>0</v>
      </c>
      <c r="V1385" s="29">
        <f t="shared" si="3132"/>
        <v>0</v>
      </c>
      <c r="W1385" s="12">
        <f t="shared" si="3120"/>
        <v>17543.5</v>
      </c>
      <c r="X1385" s="12">
        <f t="shared" si="3121"/>
        <v>17543.5</v>
      </c>
      <c r="Y1385" s="12">
        <f t="shared" si="3122"/>
        <v>17543.5</v>
      </c>
      <c r="Z1385" s="29">
        <f t="shared" ref="Z1385:AB1389" si="3133">Z1386</f>
        <v>0</v>
      </c>
      <c r="AA1385" s="29">
        <f t="shared" si="3133"/>
        <v>0</v>
      </c>
      <c r="AB1385" s="29">
        <f t="shared" si="3133"/>
        <v>0</v>
      </c>
      <c r="AC1385" s="12">
        <f t="shared" si="3053"/>
        <v>17543.5</v>
      </c>
      <c r="AD1385" s="12">
        <f t="shared" si="3054"/>
        <v>17543.5</v>
      </c>
      <c r="AE1385" s="12">
        <f t="shared" si="3055"/>
        <v>17543.5</v>
      </c>
      <c r="AF1385" s="29">
        <f t="shared" ref="AF1385:AG1389" si="3134">AF1386</f>
        <v>0</v>
      </c>
      <c r="AG1385" s="29">
        <f t="shared" si="3134"/>
        <v>0</v>
      </c>
      <c r="AH1385" s="29">
        <f t="shared" si="3038"/>
        <v>17543.5</v>
      </c>
      <c r="AI1385" s="29">
        <f t="shared" si="3039"/>
        <v>17543.5</v>
      </c>
      <c r="AJ1385" s="29">
        <f t="shared" si="3040"/>
        <v>17543.5</v>
      </c>
      <c r="AK1385" s="29">
        <f t="shared" ref="AK1385:AQ1385" si="3135">AK1386</f>
        <v>0</v>
      </c>
      <c r="AL1385" s="29">
        <f t="shared" si="3135"/>
        <v>0</v>
      </c>
      <c r="AM1385" s="29">
        <f t="shared" si="3135"/>
        <v>0</v>
      </c>
      <c r="AN1385" s="29">
        <f t="shared" si="3089"/>
        <v>17543.5</v>
      </c>
      <c r="AO1385" s="29">
        <f t="shared" si="3090"/>
        <v>17543.5</v>
      </c>
      <c r="AP1385" s="29">
        <f t="shared" si="3091"/>
        <v>17543.5</v>
      </c>
      <c r="AQ1385" s="29">
        <f t="shared" si="3135"/>
        <v>0</v>
      </c>
      <c r="AR1385" s="25"/>
    </row>
    <row r="1386" spans="1:44" ht="63" customHeight="1" x14ac:dyDescent="0.25">
      <c r="A1386" s="9" t="s">
        <v>306</v>
      </c>
      <c r="B1386" s="11"/>
      <c r="C1386" s="9"/>
      <c r="D1386" s="9"/>
      <c r="E1386" s="13" t="s">
        <v>825</v>
      </c>
      <c r="F1386" s="12">
        <f t="shared" si="3130"/>
        <v>17543.5</v>
      </c>
      <c r="G1386" s="12">
        <f t="shared" si="3130"/>
        <v>17543.5</v>
      </c>
      <c r="H1386" s="12">
        <f t="shared" si="3130"/>
        <v>17543.5</v>
      </c>
      <c r="I1386" s="12">
        <f t="shared" si="3130"/>
        <v>0</v>
      </c>
      <c r="J1386" s="12">
        <f t="shared" si="3130"/>
        <v>0</v>
      </c>
      <c r="K1386" s="12">
        <f t="shared" si="3130"/>
        <v>0</v>
      </c>
      <c r="L1386" s="12">
        <f t="shared" si="3074"/>
        <v>17543.5</v>
      </c>
      <c r="M1386" s="12">
        <f t="shared" si="3075"/>
        <v>17543.5</v>
      </c>
      <c r="N1386" s="12">
        <f t="shared" si="3076"/>
        <v>17543.5</v>
      </c>
      <c r="O1386" s="12">
        <f t="shared" si="3131"/>
        <v>0</v>
      </c>
      <c r="P1386" s="12">
        <f t="shared" si="3131"/>
        <v>0</v>
      </c>
      <c r="Q1386" s="12">
        <f t="shared" si="3131"/>
        <v>0</v>
      </c>
      <c r="R1386" s="12">
        <f t="shared" si="3127"/>
        <v>17543.5</v>
      </c>
      <c r="S1386" s="12">
        <f t="shared" si="3128"/>
        <v>17543.5</v>
      </c>
      <c r="T1386" s="12">
        <f t="shared" si="3129"/>
        <v>17543.5</v>
      </c>
      <c r="U1386" s="12">
        <f t="shared" si="3132"/>
        <v>0</v>
      </c>
      <c r="V1386" s="12">
        <f t="shared" si="3132"/>
        <v>0</v>
      </c>
      <c r="W1386" s="12">
        <f t="shared" si="3120"/>
        <v>17543.5</v>
      </c>
      <c r="X1386" s="12">
        <f t="shared" si="3121"/>
        <v>17543.5</v>
      </c>
      <c r="Y1386" s="12">
        <f t="shared" si="3122"/>
        <v>17543.5</v>
      </c>
      <c r="Z1386" s="12">
        <f t="shared" si="3133"/>
        <v>0</v>
      </c>
      <c r="AA1386" s="12">
        <f t="shared" si="3133"/>
        <v>0</v>
      </c>
      <c r="AB1386" s="12">
        <f t="shared" si="3133"/>
        <v>0</v>
      </c>
      <c r="AC1386" s="12">
        <f t="shared" si="3053"/>
        <v>17543.5</v>
      </c>
      <c r="AD1386" s="12">
        <f t="shared" si="3054"/>
        <v>17543.5</v>
      </c>
      <c r="AE1386" s="12">
        <f t="shared" si="3055"/>
        <v>17543.5</v>
      </c>
      <c r="AF1386" s="12">
        <f t="shared" si="3134"/>
        <v>0</v>
      </c>
      <c r="AG1386" s="12">
        <f t="shared" si="3134"/>
        <v>0</v>
      </c>
      <c r="AH1386" s="12">
        <f t="shared" si="3038"/>
        <v>17543.5</v>
      </c>
      <c r="AI1386" s="12">
        <f t="shared" si="3039"/>
        <v>17543.5</v>
      </c>
      <c r="AJ1386" s="12">
        <f t="shared" si="3040"/>
        <v>17543.5</v>
      </c>
      <c r="AK1386" s="12">
        <f t="shared" ref="AK1386:AQ1389" si="3136">AK1387</f>
        <v>0</v>
      </c>
      <c r="AL1386" s="12">
        <f t="shared" si="3136"/>
        <v>0</v>
      </c>
      <c r="AM1386" s="12">
        <f t="shared" si="3136"/>
        <v>0</v>
      </c>
      <c r="AN1386" s="12">
        <f t="shared" si="3089"/>
        <v>17543.5</v>
      </c>
      <c r="AO1386" s="12">
        <f t="shared" si="3090"/>
        <v>17543.5</v>
      </c>
      <c r="AP1386" s="12">
        <f t="shared" si="3091"/>
        <v>17543.5</v>
      </c>
      <c r="AQ1386" s="12">
        <f t="shared" si="3136"/>
        <v>0</v>
      </c>
      <c r="AR1386" s="1"/>
    </row>
    <row r="1387" spans="1:44" ht="31.5" customHeight="1" x14ac:dyDescent="0.25">
      <c r="A1387" s="9" t="s">
        <v>746</v>
      </c>
      <c r="B1387" s="11"/>
      <c r="C1387" s="9"/>
      <c r="D1387" s="9"/>
      <c r="E1387" s="30" t="s">
        <v>798</v>
      </c>
      <c r="F1387" s="12">
        <f t="shared" si="3130"/>
        <v>17543.5</v>
      </c>
      <c r="G1387" s="12">
        <f t="shared" si="3130"/>
        <v>17543.5</v>
      </c>
      <c r="H1387" s="12">
        <f t="shared" si="3130"/>
        <v>17543.5</v>
      </c>
      <c r="I1387" s="12">
        <f t="shared" si="3130"/>
        <v>0</v>
      </c>
      <c r="J1387" s="12">
        <f t="shared" si="3130"/>
        <v>0</v>
      </c>
      <c r="K1387" s="12">
        <f t="shared" si="3130"/>
        <v>0</v>
      </c>
      <c r="L1387" s="12">
        <f t="shared" si="3074"/>
        <v>17543.5</v>
      </c>
      <c r="M1387" s="12">
        <f t="shared" si="3075"/>
        <v>17543.5</v>
      </c>
      <c r="N1387" s="12">
        <f t="shared" si="3076"/>
        <v>17543.5</v>
      </c>
      <c r="O1387" s="12">
        <f t="shared" si="3131"/>
        <v>0</v>
      </c>
      <c r="P1387" s="12">
        <f t="shared" si="3131"/>
        <v>0</v>
      </c>
      <c r="Q1387" s="12">
        <f t="shared" si="3131"/>
        <v>0</v>
      </c>
      <c r="R1387" s="12">
        <f t="shared" si="3127"/>
        <v>17543.5</v>
      </c>
      <c r="S1387" s="12">
        <f t="shared" si="3128"/>
        <v>17543.5</v>
      </c>
      <c r="T1387" s="12">
        <f t="shared" si="3129"/>
        <v>17543.5</v>
      </c>
      <c r="U1387" s="12">
        <f t="shared" si="3132"/>
        <v>0</v>
      </c>
      <c r="V1387" s="12">
        <f t="shared" si="3132"/>
        <v>0</v>
      </c>
      <c r="W1387" s="12">
        <f t="shared" si="3120"/>
        <v>17543.5</v>
      </c>
      <c r="X1387" s="12">
        <f t="shared" si="3121"/>
        <v>17543.5</v>
      </c>
      <c r="Y1387" s="12">
        <f t="shared" si="3122"/>
        <v>17543.5</v>
      </c>
      <c r="Z1387" s="12">
        <f t="shared" si="3133"/>
        <v>0</v>
      </c>
      <c r="AA1387" s="12">
        <f t="shared" si="3133"/>
        <v>0</v>
      </c>
      <c r="AB1387" s="12">
        <f t="shared" si="3133"/>
        <v>0</v>
      </c>
      <c r="AC1387" s="12">
        <f t="shared" si="3053"/>
        <v>17543.5</v>
      </c>
      <c r="AD1387" s="12">
        <f t="shared" si="3054"/>
        <v>17543.5</v>
      </c>
      <c r="AE1387" s="12">
        <f t="shared" si="3055"/>
        <v>17543.5</v>
      </c>
      <c r="AF1387" s="12">
        <f t="shared" si="3134"/>
        <v>0</v>
      </c>
      <c r="AG1387" s="12">
        <f t="shared" si="3134"/>
        <v>0</v>
      </c>
      <c r="AH1387" s="12">
        <f t="shared" si="3038"/>
        <v>17543.5</v>
      </c>
      <c r="AI1387" s="12">
        <f t="shared" si="3039"/>
        <v>17543.5</v>
      </c>
      <c r="AJ1387" s="12">
        <f t="shared" si="3040"/>
        <v>17543.5</v>
      </c>
      <c r="AK1387" s="12">
        <f t="shared" si="3136"/>
        <v>0</v>
      </c>
      <c r="AL1387" s="12">
        <f t="shared" si="3136"/>
        <v>0</v>
      </c>
      <c r="AM1387" s="12">
        <f t="shared" si="3136"/>
        <v>0</v>
      </c>
      <c r="AN1387" s="12">
        <f t="shared" si="3089"/>
        <v>17543.5</v>
      </c>
      <c r="AO1387" s="12">
        <f t="shared" si="3090"/>
        <v>17543.5</v>
      </c>
      <c r="AP1387" s="12">
        <f t="shared" si="3091"/>
        <v>17543.5</v>
      </c>
      <c r="AQ1387" s="12">
        <f t="shared" si="3136"/>
        <v>0</v>
      </c>
      <c r="AR1387" s="1"/>
    </row>
    <row r="1388" spans="1:44" ht="47.25" customHeight="1" x14ac:dyDescent="0.25">
      <c r="A1388" s="9" t="s">
        <v>746</v>
      </c>
      <c r="B1388" s="11">
        <v>200</v>
      </c>
      <c r="C1388" s="9"/>
      <c r="D1388" s="9"/>
      <c r="E1388" s="13" t="s">
        <v>426</v>
      </c>
      <c r="F1388" s="12">
        <f t="shared" si="3130"/>
        <v>17543.5</v>
      </c>
      <c r="G1388" s="12">
        <f t="shared" si="3130"/>
        <v>17543.5</v>
      </c>
      <c r="H1388" s="12">
        <f t="shared" si="3130"/>
        <v>17543.5</v>
      </c>
      <c r="I1388" s="12">
        <f t="shared" si="3130"/>
        <v>0</v>
      </c>
      <c r="J1388" s="12">
        <f t="shared" si="3130"/>
        <v>0</v>
      </c>
      <c r="K1388" s="12">
        <f t="shared" si="3130"/>
        <v>0</v>
      </c>
      <c r="L1388" s="12">
        <f t="shared" si="3074"/>
        <v>17543.5</v>
      </c>
      <c r="M1388" s="12">
        <f t="shared" si="3075"/>
        <v>17543.5</v>
      </c>
      <c r="N1388" s="12">
        <f t="shared" si="3076"/>
        <v>17543.5</v>
      </c>
      <c r="O1388" s="12">
        <f t="shared" si="3131"/>
        <v>0</v>
      </c>
      <c r="P1388" s="12">
        <f t="shared" si="3131"/>
        <v>0</v>
      </c>
      <c r="Q1388" s="12">
        <f t="shared" si="3131"/>
        <v>0</v>
      </c>
      <c r="R1388" s="12">
        <f t="shared" si="3127"/>
        <v>17543.5</v>
      </c>
      <c r="S1388" s="12">
        <f t="shared" si="3128"/>
        <v>17543.5</v>
      </c>
      <c r="T1388" s="12">
        <f t="shared" si="3129"/>
        <v>17543.5</v>
      </c>
      <c r="U1388" s="12">
        <f t="shared" si="3132"/>
        <v>0</v>
      </c>
      <c r="V1388" s="12">
        <f t="shared" si="3132"/>
        <v>0</v>
      </c>
      <c r="W1388" s="12">
        <f t="shared" si="3120"/>
        <v>17543.5</v>
      </c>
      <c r="X1388" s="12">
        <f t="shared" si="3121"/>
        <v>17543.5</v>
      </c>
      <c r="Y1388" s="12">
        <f t="shared" si="3122"/>
        <v>17543.5</v>
      </c>
      <c r="Z1388" s="12">
        <f t="shared" si="3133"/>
        <v>0</v>
      </c>
      <c r="AA1388" s="12">
        <f t="shared" si="3133"/>
        <v>0</v>
      </c>
      <c r="AB1388" s="12">
        <f t="shared" si="3133"/>
        <v>0</v>
      </c>
      <c r="AC1388" s="12">
        <f t="shared" si="3053"/>
        <v>17543.5</v>
      </c>
      <c r="AD1388" s="12">
        <f t="shared" si="3054"/>
        <v>17543.5</v>
      </c>
      <c r="AE1388" s="12">
        <f t="shared" si="3055"/>
        <v>17543.5</v>
      </c>
      <c r="AF1388" s="12">
        <f t="shared" si="3134"/>
        <v>0</v>
      </c>
      <c r="AG1388" s="12">
        <f t="shared" si="3134"/>
        <v>0</v>
      </c>
      <c r="AH1388" s="12">
        <f t="shared" si="3038"/>
        <v>17543.5</v>
      </c>
      <c r="AI1388" s="12">
        <f t="shared" si="3039"/>
        <v>17543.5</v>
      </c>
      <c r="AJ1388" s="12">
        <f t="shared" si="3040"/>
        <v>17543.5</v>
      </c>
      <c r="AK1388" s="12">
        <f t="shared" si="3136"/>
        <v>0</v>
      </c>
      <c r="AL1388" s="12">
        <f t="shared" si="3136"/>
        <v>0</v>
      </c>
      <c r="AM1388" s="12">
        <f t="shared" si="3136"/>
        <v>0</v>
      </c>
      <c r="AN1388" s="12">
        <f t="shared" si="3089"/>
        <v>17543.5</v>
      </c>
      <c r="AO1388" s="12">
        <f t="shared" si="3090"/>
        <v>17543.5</v>
      </c>
      <c r="AP1388" s="12">
        <f t="shared" si="3091"/>
        <v>17543.5</v>
      </c>
      <c r="AQ1388" s="12">
        <f t="shared" si="3136"/>
        <v>0</v>
      </c>
      <c r="AR1388" s="1"/>
    </row>
    <row r="1389" spans="1:44" ht="47.25" customHeight="1" x14ac:dyDescent="0.25">
      <c r="A1389" s="9" t="s">
        <v>746</v>
      </c>
      <c r="B1389" s="11">
        <v>240</v>
      </c>
      <c r="C1389" s="9"/>
      <c r="D1389" s="9"/>
      <c r="E1389" s="13" t="s">
        <v>427</v>
      </c>
      <c r="F1389" s="12">
        <f t="shared" si="3130"/>
        <v>17543.5</v>
      </c>
      <c r="G1389" s="12">
        <f t="shared" si="3130"/>
        <v>17543.5</v>
      </c>
      <c r="H1389" s="12">
        <f t="shared" si="3130"/>
        <v>17543.5</v>
      </c>
      <c r="I1389" s="12">
        <f t="shared" si="3130"/>
        <v>0</v>
      </c>
      <c r="J1389" s="12">
        <f t="shared" si="3130"/>
        <v>0</v>
      </c>
      <c r="K1389" s="12">
        <f t="shared" si="3130"/>
        <v>0</v>
      </c>
      <c r="L1389" s="12">
        <f t="shared" si="3074"/>
        <v>17543.5</v>
      </c>
      <c r="M1389" s="12">
        <f t="shared" si="3075"/>
        <v>17543.5</v>
      </c>
      <c r="N1389" s="12">
        <f t="shared" si="3076"/>
        <v>17543.5</v>
      </c>
      <c r="O1389" s="12">
        <f t="shared" si="3131"/>
        <v>0</v>
      </c>
      <c r="P1389" s="12">
        <f t="shared" si="3131"/>
        <v>0</v>
      </c>
      <c r="Q1389" s="12">
        <f t="shared" si="3131"/>
        <v>0</v>
      </c>
      <c r="R1389" s="12">
        <f t="shared" si="3127"/>
        <v>17543.5</v>
      </c>
      <c r="S1389" s="12">
        <f t="shared" si="3128"/>
        <v>17543.5</v>
      </c>
      <c r="T1389" s="12">
        <f t="shared" si="3129"/>
        <v>17543.5</v>
      </c>
      <c r="U1389" s="12">
        <f t="shared" si="3132"/>
        <v>0</v>
      </c>
      <c r="V1389" s="12">
        <f t="shared" si="3132"/>
        <v>0</v>
      </c>
      <c r="W1389" s="12">
        <f t="shared" si="3120"/>
        <v>17543.5</v>
      </c>
      <c r="X1389" s="12">
        <f t="shared" si="3121"/>
        <v>17543.5</v>
      </c>
      <c r="Y1389" s="12">
        <f t="shared" si="3122"/>
        <v>17543.5</v>
      </c>
      <c r="Z1389" s="12">
        <f t="shared" si="3133"/>
        <v>0</v>
      </c>
      <c r="AA1389" s="12">
        <f t="shared" si="3133"/>
        <v>0</v>
      </c>
      <c r="AB1389" s="12">
        <f t="shared" si="3133"/>
        <v>0</v>
      </c>
      <c r="AC1389" s="12">
        <f t="shared" si="3053"/>
        <v>17543.5</v>
      </c>
      <c r="AD1389" s="12">
        <f t="shared" si="3054"/>
        <v>17543.5</v>
      </c>
      <c r="AE1389" s="12">
        <f t="shared" si="3055"/>
        <v>17543.5</v>
      </c>
      <c r="AF1389" s="12">
        <f t="shared" si="3134"/>
        <v>0</v>
      </c>
      <c r="AG1389" s="12">
        <f t="shared" si="3134"/>
        <v>0</v>
      </c>
      <c r="AH1389" s="12">
        <f t="shared" si="3038"/>
        <v>17543.5</v>
      </c>
      <c r="AI1389" s="12">
        <f t="shared" si="3039"/>
        <v>17543.5</v>
      </c>
      <c r="AJ1389" s="12">
        <f t="shared" si="3040"/>
        <v>17543.5</v>
      </c>
      <c r="AK1389" s="12">
        <f t="shared" si="3136"/>
        <v>0</v>
      </c>
      <c r="AL1389" s="12">
        <f t="shared" si="3136"/>
        <v>0</v>
      </c>
      <c r="AM1389" s="12">
        <f t="shared" si="3136"/>
        <v>0</v>
      </c>
      <c r="AN1389" s="12">
        <f t="shared" si="3089"/>
        <v>17543.5</v>
      </c>
      <c r="AO1389" s="12">
        <f t="shared" si="3090"/>
        <v>17543.5</v>
      </c>
      <c r="AP1389" s="12">
        <f t="shared" si="3091"/>
        <v>17543.5</v>
      </c>
      <c r="AQ1389" s="12">
        <f t="shared" si="3136"/>
        <v>0</v>
      </c>
      <c r="AR1389" s="1"/>
    </row>
    <row r="1390" spans="1:44" ht="15.75" customHeight="1" x14ac:dyDescent="0.25">
      <c r="A1390" s="9" t="s">
        <v>746</v>
      </c>
      <c r="B1390" s="11">
        <v>240</v>
      </c>
      <c r="C1390" s="9" t="s">
        <v>196</v>
      </c>
      <c r="D1390" s="9" t="s">
        <v>185</v>
      </c>
      <c r="E1390" s="13" t="s">
        <v>405</v>
      </c>
      <c r="F1390" s="12">
        <v>17543.5</v>
      </c>
      <c r="G1390" s="12">
        <v>17543.5</v>
      </c>
      <c r="H1390" s="12">
        <v>17543.5</v>
      </c>
      <c r="I1390" s="12"/>
      <c r="J1390" s="12"/>
      <c r="K1390" s="12"/>
      <c r="L1390" s="12">
        <f t="shared" si="3074"/>
        <v>17543.5</v>
      </c>
      <c r="M1390" s="12">
        <f t="shared" si="3075"/>
        <v>17543.5</v>
      </c>
      <c r="N1390" s="12">
        <f t="shared" si="3076"/>
        <v>17543.5</v>
      </c>
      <c r="O1390" s="12"/>
      <c r="P1390" s="12"/>
      <c r="Q1390" s="12"/>
      <c r="R1390" s="12">
        <f t="shared" si="3127"/>
        <v>17543.5</v>
      </c>
      <c r="S1390" s="12">
        <f t="shared" si="3128"/>
        <v>17543.5</v>
      </c>
      <c r="T1390" s="12">
        <f t="shared" si="3129"/>
        <v>17543.5</v>
      </c>
      <c r="U1390" s="12"/>
      <c r="V1390" s="12"/>
      <c r="W1390" s="12">
        <f t="shared" si="3120"/>
        <v>17543.5</v>
      </c>
      <c r="X1390" s="12">
        <f t="shared" si="3121"/>
        <v>17543.5</v>
      </c>
      <c r="Y1390" s="12">
        <f t="shared" si="3122"/>
        <v>17543.5</v>
      </c>
      <c r="Z1390" s="12"/>
      <c r="AA1390" s="12"/>
      <c r="AB1390" s="12"/>
      <c r="AC1390" s="12">
        <f t="shared" si="3053"/>
        <v>17543.5</v>
      </c>
      <c r="AD1390" s="12">
        <f t="shared" si="3054"/>
        <v>17543.5</v>
      </c>
      <c r="AE1390" s="12">
        <f t="shared" si="3055"/>
        <v>17543.5</v>
      </c>
      <c r="AF1390" s="12"/>
      <c r="AG1390" s="12"/>
      <c r="AH1390" s="12">
        <f t="shared" si="3038"/>
        <v>17543.5</v>
      </c>
      <c r="AI1390" s="12">
        <f t="shared" si="3039"/>
        <v>17543.5</v>
      </c>
      <c r="AJ1390" s="12">
        <f t="shared" si="3040"/>
        <v>17543.5</v>
      </c>
      <c r="AK1390" s="12"/>
      <c r="AL1390" s="12"/>
      <c r="AM1390" s="12"/>
      <c r="AN1390" s="12">
        <f t="shared" si="3089"/>
        <v>17543.5</v>
      </c>
      <c r="AO1390" s="12">
        <f t="shared" si="3090"/>
        <v>17543.5</v>
      </c>
      <c r="AP1390" s="12">
        <f t="shared" si="3091"/>
        <v>17543.5</v>
      </c>
      <c r="AQ1390" s="12"/>
      <c r="AR1390" s="1"/>
    </row>
    <row r="1391" spans="1:44" s="26" customFormat="1" ht="47.25" customHeight="1" x14ac:dyDescent="0.25">
      <c r="A1391" s="27" t="s">
        <v>307</v>
      </c>
      <c r="B1391" s="28"/>
      <c r="C1391" s="27"/>
      <c r="D1391" s="27"/>
      <c r="E1391" s="23" t="s">
        <v>552</v>
      </c>
      <c r="F1391" s="29">
        <f t="shared" ref="F1391:K1391" si="3137">F1392+F1401+F1416+F1425+F1431</f>
        <v>138639.9</v>
      </c>
      <c r="G1391" s="29">
        <f t="shared" si="3137"/>
        <v>138289.9</v>
      </c>
      <c r="H1391" s="29">
        <f t="shared" si="3137"/>
        <v>138289.9</v>
      </c>
      <c r="I1391" s="29">
        <f t="shared" si="3137"/>
        <v>0</v>
      </c>
      <c r="J1391" s="29">
        <f t="shared" si="3137"/>
        <v>0</v>
      </c>
      <c r="K1391" s="29">
        <f t="shared" si="3137"/>
        <v>0</v>
      </c>
      <c r="L1391" s="29">
        <f t="shared" si="3074"/>
        <v>138639.9</v>
      </c>
      <c r="M1391" s="29">
        <f t="shared" si="3075"/>
        <v>138289.9</v>
      </c>
      <c r="N1391" s="29">
        <f t="shared" si="3076"/>
        <v>138289.9</v>
      </c>
      <c r="O1391" s="29">
        <f>O1392+O1401+O1416+O1425+O1431</f>
        <v>2868.116</v>
      </c>
      <c r="P1391" s="29">
        <f>P1392+P1401+P1416+P1425+P1431</f>
        <v>0</v>
      </c>
      <c r="Q1391" s="29">
        <f>Q1392+Q1401+Q1416+Q1425+Q1431</f>
        <v>0</v>
      </c>
      <c r="R1391" s="12">
        <f t="shared" si="3127"/>
        <v>141508.016</v>
      </c>
      <c r="S1391" s="12">
        <f t="shared" si="3128"/>
        <v>138289.9</v>
      </c>
      <c r="T1391" s="12">
        <f t="shared" si="3129"/>
        <v>138289.9</v>
      </c>
      <c r="U1391" s="29">
        <f t="shared" ref="U1391:V1391" si="3138">U1392+U1401+U1416+U1425+U1431</f>
        <v>0</v>
      </c>
      <c r="V1391" s="29">
        <f t="shared" si="3138"/>
        <v>0</v>
      </c>
      <c r="W1391" s="12">
        <f t="shared" si="3120"/>
        <v>141508.016</v>
      </c>
      <c r="X1391" s="12">
        <f t="shared" si="3121"/>
        <v>138289.9</v>
      </c>
      <c r="Y1391" s="12">
        <f t="shared" si="3122"/>
        <v>138289.9</v>
      </c>
      <c r="Z1391" s="29">
        <f t="shared" ref="Z1391:AB1391" si="3139">Z1392+Z1401+Z1416+Z1425+Z1431</f>
        <v>0</v>
      </c>
      <c r="AA1391" s="29">
        <f t="shared" si="3139"/>
        <v>0</v>
      </c>
      <c r="AB1391" s="29">
        <f t="shared" si="3139"/>
        <v>0</v>
      </c>
      <c r="AC1391" s="12">
        <f t="shared" si="3053"/>
        <v>141508.016</v>
      </c>
      <c r="AD1391" s="12">
        <f t="shared" si="3054"/>
        <v>138289.9</v>
      </c>
      <c r="AE1391" s="12">
        <f t="shared" si="3055"/>
        <v>138289.9</v>
      </c>
      <c r="AF1391" s="29">
        <f t="shared" ref="AF1391:AG1391" si="3140">AF1392+AF1401+AF1416+AF1425+AF1431</f>
        <v>0</v>
      </c>
      <c r="AG1391" s="29">
        <f t="shared" si="3140"/>
        <v>0</v>
      </c>
      <c r="AH1391" s="29">
        <f t="shared" si="3038"/>
        <v>141508.016</v>
      </c>
      <c r="AI1391" s="29">
        <f t="shared" si="3039"/>
        <v>138289.9</v>
      </c>
      <c r="AJ1391" s="29">
        <f t="shared" si="3040"/>
        <v>138289.9</v>
      </c>
      <c r="AK1391" s="29">
        <f>AK1392+AK1401+AK1416+AK1425+AK1431</f>
        <v>0</v>
      </c>
      <c r="AL1391" s="29">
        <f>AL1392+AL1401+AL1416+AL1425+AL1431</f>
        <v>0</v>
      </c>
      <c r="AM1391" s="29">
        <f>AM1392+AM1401+AM1416+AM1425+AM1431</f>
        <v>0</v>
      </c>
      <c r="AN1391" s="29">
        <f t="shared" si="3089"/>
        <v>141508.016</v>
      </c>
      <c r="AO1391" s="29">
        <f t="shared" si="3090"/>
        <v>138289.9</v>
      </c>
      <c r="AP1391" s="29">
        <f t="shared" si="3091"/>
        <v>138289.9</v>
      </c>
      <c r="AQ1391" s="29">
        <f>AQ1392+AQ1401+AQ1416+AQ1425+AQ1431</f>
        <v>0</v>
      </c>
      <c r="AR1391" s="25"/>
    </row>
    <row r="1392" spans="1:44" ht="63" customHeight="1" x14ac:dyDescent="0.25">
      <c r="A1392" s="9" t="s">
        <v>308</v>
      </c>
      <c r="B1392" s="11"/>
      <c r="C1392" s="9"/>
      <c r="D1392" s="9"/>
      <c r="E1392" s="13" t="s">
        <v>553</v>
      </c>
      <c r="F1392" s="12">
        <f>F1397+F1393</f>
        <v>3013.2</v>
      </c>
      <c r="G1392" s="12">
        <f t="shared" ref="G1392:AQ1392" si="3141">G1397+G1393</f>
        <v>3013.2</v>
      </c>
      <c r="H1392" s="12">
        <f t="shared" si="3141"/>
        <v>3013.2</v>
      </c>
      <c r="I1392" s="12">
        <f t="shared" ref="I1392:K1392" si="3142">I1397+I1393</f>
        <v>0</v>
      </c>
      <c r="J1392" s="12">
        <f t="shared" si="3142"/>
        <v>0</v>
      </c>
      <c r="K1392" s="12">
        <f t="shared" si="3142"/>
        <v>0</v>
      </c>
      <c r="L1392" s="12">
        <f t="shared" si="3074"/>
        <v>3013.2</v>
      </c>
      <c r="M1392" s="12">
        <f t="shared" si="3075"/>
        <v>3013.2</v>
      </c>
      <c r="N1392" s="12">
        <f t="shared" si="3076"/>
        <v>3013.2</v>
      </c>
      <c r="O1392" s="12">
        <f t="shared" ref="O1392:Q1392" si="3143">O1397+O1393</f>
        <v>0</v>
      </c>
      <c r="P1392" s="12">
        <f t="shared" si="3143"/>
        <v>0</v>
      </c>
      <c r="Q1392" s="12">
        <f t="shared" si="3143"/>
        <v>0</v>
      </c>
      <c r="R1392" s="12">
        <f t="shared" si="3127"/>
        <v>3013.2</v>
      </c>
      <c r="S1392" s="12">
        <f t="shared" si="3128"/>
        <v>3013.2</v>
      </c>
      <c r="T1392" s="12">
        <f t="shared" si="3129"/>
        <v>3013.2</v>
      </c>
      <c r="U1392" s="12">
        <f t="shared" ref="U1392:V1392" si="3144">U1397+U1393</f>
        <v>0</v>
      </c>
      <c r="V1392" s="12">
        <f t="shared" si="3144"/>
        <v>0</v>
      </c>
      <c r="W1392" s="12">
        <f t="shared" si="3120"/>
        <v>3013.2</v>
      </c>
      <c r="X1392" s="12">
        <f t="shared" si="3121"/>
        <v>3013.2</v>
      </c>
      <c r="Y1392" s="12">
        <f t="shared" si="3122"/>
        <v>3013.2</v>
      </c>
      <c r="Z1392" s="12">
        <f t="shared" ref="Z1392:AB1392" si="3145">Z1397+Z1393</f>
        <v>0</v>
      </c>
      <c r="AA1392" s="12">
        <f t="shared" si="3145"/>
        <v>0</v>
      </c>
      <c r="AB1392" s="12">
        <f t="shared" si="3145"/>
        <v>0</v>
      </c>
      <c r="AC1392" s="12">
        <f t="shared" si="3053"/>
        <v>3013.2</v>
      </c>
      <c r="AD1392" s="12">
        <f t="shared" si="3054"/>
        <v>3013.2</v>
      </c>
      <c r="AE1392" s="12">
        <f t="shared" si="3055"/>
        <v>3013.2</v>
      </c>
      <c r="AF1392" s="12">
        <f t="shared" ref="AF1392:AG1392" si="3146">AF1397+AF1393</f>
        <v>0</v>
      </c>
      <c r="AG1392" s="12">
        <f t="shared" si="3146"/>
        <v>0</v>
      </c>
      <c r="AH1392" s="12">
        <f t="shared" si="3038"/>
        <v>3013.2</v>
      </c>
      <c r="AI1392" s="12">
        <f t="shared" si="3039"/>
        <v>3013.2</v>
      </c>
      <c r="AJ1392" s="12">
        <f t="shared" si="3040"/>
        <v>3013.2</v>
      </c>
      <c r="AK1392" s="12">
        <f t="shared" ref="AK1392:AM1392" si="3147">AK1397+AK1393</f>
        <v>0</v>
      </c>
      <c r="AL1392" s="12">
        <f t="shared" si="3147"/>
        <v>0</v>
      </c>
      <c r="AM1392" s="12">
        <f t="shared" si="3147"/>
        <v>0</v>
      </c>
      <c r="AN1392" s="12">
        <f t="shared" si="3089"/>
        <v>3013.2</v>
      </c>
      <c r="AO1392" s="12">
        <f t="shared" si="3090"/>
        <v>3013.2</v>
      </c>
      <c r="AP1392" s="12">
        <f t="shared" si="3091"/>
        <v>3013.2</v>
      </c>
      <c r="AQ1392" s="12">
        <f t="shared" si="3141"/>
        <v>0</v>
      </c>
      <c r="AR1392" s="1"/>
    </row>
    <row r="1393" spans="1:44" ht="47.25" customHeight="1" x14ac:dyDescent="0.25">
      <c r="A1393" s="9" t="s">
        <v>878</v>
      </c>
      <c r="B1393" s="11"/>
      <c r="C1393" s="9"/>
      <c r="D1393" s="9"/>
      <c r="E1393" s="13" t="s">
        <v>879</v>
      </c>
      <c r="F1393" s="12">
        <f t="shared" ref="F1393:K1395" si="3148">F1394</f>
        <v>1000</v>
      </c>
      <c r="G1393" s="12">
        <f t="shared" si="3148"/>
        <v>1000</v>
      </c>
      <c r="H1393" s="12">
        <f t="shared" si="3148"/>
        <v>1000</v>
      </c>
      <c r="I1393" s="12">
        <f t="shared" si="3148"/>
        <v>0</v>
      </c>
      <c r="J1393" s="12">
        <f t="shared" si="3148"/>
        <v>0</v>
      </c>
      <c r="K1393" s="12">
        <f t="shared" si="3148"/>
        <v>0</v>
      </c>
      <c r="L1393" s="12">
        <f t="shared" si="3074"/>
        <v>1000</v>
      </c>
      <c r="M1393" s="12">
        <f t="shared" si="3075"/>
        <v>1000</v>
      </c>
      <c r="N1393" s="12">
        <f t="shared" si="3076"/>
        <v>1000</v>
      </c>
      <c r="O1393" s="12">
        <f t="shared" ref="O1393:Q1395" si="3149">O1394</f>
        <v>0</v>
      </c>
      <c r="P1393" s="12">
        <f t="shared" si="3149"/>
        <v>0</v>
      </c>
      <c r="Q1393" s="12">
        <f t="shared" si="3149"/>
        <v>0</v>
      </c>
      <c r="R1393" s="12">
        <f t="shared" si="3127"/>
        <v>1000</v>
      </c>
      <c r="S1393" s="12">
        <f t="shared" si="3128"/>
        <v>1000</v>
      </c>
      <c r="T1393" s="12">
        <f t="shared" si="3129"/>
        <v>1000</v>
      </c>
      <c r="U1393" s="12">
        <f t="shared" ref="U1393:V1395" si="3150">U1394</f>
        <v>0</v>
      </c>
      <c r="V1393" s="12">
        <f t="shared" si="3150"/>
        <v>0</v>
      </c>
      <c r="W1393" s="12">
        <f t="shared" si="3120"/>
        <v>1000</v>
      </c>
      <c r="X1393" s="12">
        <f t="shared" si="3121"/>
        <v>1000</v>
      </c>
      <c r="Y1393" s="12">
        <f t="shared" si="3122"/>
        <v>1000</v>
      </c>
      <c r="Z1393" s="12">
        <f t="shared" ref="Z1393:AB1395" si="3151">Z1394</f>
        <v>0</v>
      </c>
      <c r="AA1393" s="12">
        <f t="shared" si="3151"/>
        <v>0</v>
      </c>
      <c r="AB1393" s="12">
        <f t="shared" si="3151"/>
        <v>0</v>
      </c>
      <c r="AC1393" s="12">
        <f t="shared" si="3053"/>
        <v>1000</v>
      </c>
      <c r="AD1393" s="12">
        <f t="shared" si="3054"/>
        <v>1000</v>
      </c>
      <c r="AE1393" s="12">
        <f t="shared" si="3055"/>
        <v>1000</v>
      </c>
      <c r="AF1393" s="12">
        <f t="shared" ref="AF1393:AG1395" si="3152">AF1394</f>
        <v>0</v>
      </c>
      <c r="AG1393" s="12">
        <f t="shared" si="3152"/>
        <v>0</v>
      </c>
      <c r="AH1393" s="12">
        <f t="shared" si="3038"/>
        <v>1000</v>
      </c>
      <c r="AI1393" s="12">
        <f t="shared" si="3039"/>
        <v>1000</v>
      </c>
      <c r="AJ1393" s="12">
        <f t="shared" si="3040"/>
        <v>1000</v>
      </c>
      <c r="AK1393" s="12">
        <f t="shared" ref="AK1393:AQ1395" si="3153">AK1394</f>
        <v>0</v>
      </c>
      <c r="AL1393" s="12">
        <f t="shared" si="3153"/>
        <v>0</v>
      </c>
      <c r="AM1393" s="12">
        <f t="shared" si="3153"/>
        <v>0</v>
      </c>
      <c r="AN1393" s="12">
        <f t="shared" si="3089"/>
        <v>1000</v>
      </c>
      <c r="AO1393" s="12">
        <f t="shared" si="3090"/>
        <v>1000</v>
      </c>
      <c r="AP1393" s="12">
        <f t="shared" si="3091"/>
        <v>1000</v>
      </c>
      <c r="AQ1393" s="12">
        <f t="shared" si="3153"/>
        <v>0</v>
      </c>
      <c r="AR1393" s="1"/>
    </row>
    <row r="1394" spans="1:44" ht="47.25" customHeight="1" x14ac:dyDescent="0.25">
      <c r="A1394" s="9" t="s">
        <v>878</v>
      </c>
      <c r="B1394" s="11">
        <v>200</v>
      </c>
      <c r="C1394" s="9"/>
      <c r="D1394" s="9"/>
      <c r="E1394" s="13" t="s">
        <v>426</v>
      </c>
      <c r="F1394" s="12">
        <f t="shared" si="3148"/>
        <v>1000</v>
      </c>
      <c r="G1394" s="12">
        <f t="shared" si="3148"/>
        <v>1000</v>
      </c>
      <c r="H1394" s="12">
        <f t="shared" si="3148"/>
        <v>1000</v>
      </c>
      <c r="I1394" s="12">
        <f t="shared" si="3148"/>
        <v>0</v>
      </c>
      <c r="J1394" s="12">
        <f t="shared" si="3148"/>
        <v>0</v>
      </c>
      <c r="K1394" s="12">
        <f t="shared" si="3148"/>
        <v>0</v>
      </c>
      <c r="L1394" s="12">
        <f t="shared" si="3074"/>
        <v>1000</v>
      </c>
      <c r="M1394" s="12">
        <f t="shared" si="3075"/>
        <v>1000</v>
      </c>
      <c r="N1394" s="12">
        <f t="shared" si="3076"/>
        <v>1000</v>
      </c>
      <c r="O1394" s="12">
        <f t="shared" si="3149"/>
        <v>0</v>
      </c>
      <c r="P1394" s="12">
        <f t="shared" si="3149"/>
        <v>0</v>
      </c>
      <c r="Q1394" s="12">
        <f t="shared" si="3149"/>
        <v>0</v>
      </c>
      <c r="R1394" s="12">
        <f t="shared" si="3127"/>
        <v>1000</v>
      </c>
      <c r="S1394" s="12">
        <f t="shared" si="3128"/>
        <v>1000</v>
      </c>
      <c r="T1394" s="12">
        <f t="shared" si="3129"/>
        <v>1000</v>
      </c>
      <c r="U1394" s="12">
        <f t="shared" si="3150"/>
        <v>0</v>
      </c>
      <c r="V1394" s="12">
        <f t="shared" si="3150"/>
        <v>0</v>
      </c>
      <c r="W1394" s="12">
        <f t="shared" si="3120"/>
        <v>1000</v>
      </c>
      <c r="X1394" s="12">
        <f t="shared" si="3121"/>
        <v>1000</v>
      </c>
      <c r="Y1394" s="12">
        <f t="shared" si="3122"/>
        <v>1000</v>
      </c>
      <c r="Z1394" s="12">
        <f t="shared" si="3151"/>
        <v>0</v>
      </c>
      <c r="AA1394" s="12">
        <f t="shared" si="3151"/>
        <v>0</v>
      </c>
      <c r="AB1394" s="12">
        <f t="shared" si="3151"/>
        <v>0</v>
      </c>
      <c r="AC1394" s="12">
        <f t="shared" si="3053"/>
        <v>1000</v>
      </c>
      <c r="AD1394" s="12">
        <f t="shared" si="3054"/>
        <v>1000</v>
      </c>
      <c r="AE1394" s="12">
        <f t="shared" si="3055"/>
        <v>1000</v>
      </c>
      <c r="AF1394" s="12">
        <f t="shared" si="3152"/>
        <v>0</v>
      </c>
      <c r="AG1394" s="12">
        <f t="shared" si="3152"/>
        <v>0</v>
      </c>
      <c r="AH1394" s="12">
        <f t="shared" si="3038"/>
        <v>1000</v>
      </c>
      <c r="AI1394" s="12">
        <f t="shared" si="3039"/>
        <v>1000</v>
      </c>
      <c r="AJ1394" s="12">
        <f t="shared" si="3040"/>
        <v>1000</v>
      </c>
      <c r="AK1394" s="12">
        <f t="shared" si="3153"/>
        <v>0</v>
      </c>
      <c r="AL1394" s="12">
        <f t="shared" si="3153"/>
        <v>0</v>
      </c>
      <c r="AM1394" s="12">
        <f t="shared" si="3153"/>
        <v>0</v>
      </c>
      <c r="AN1394" s="12">
        <f t="shared" si="3089"/>
        <v>1000</v>
      </c>
      <c r="AO1394" s="12">
        <f t="shared" si="3090"/>
        <v>1000</v>
      </c>
      <c r="AP1394" s="12">
        <f t="shared" si="3091"/>
        <v>1000</v>
      </c>
      <c r="AQ1394" s="12">
        <f t="shared" si="3153"/>
        <v>0</v>
      </c>
      <c r="AR1394" s="1"/>
    </row>
    <row r="1395" spans="1:44" ht="47.25" customHeight="1" x14ac:dyDescent="0.25">
      <c r="A1395" s="9" t="s">
        <v>878</v>
      </c>
      <c r="B1395" s="11">
        <v>240</v>
      </c>
      <c r="C1395" s="9"/>
      <c r="D1395" s="9"/>
      <c r="E1395" s="13" t="s">
        <v>427</v>
      </c>
      <c r="F1395" s="12">
        <f t="shared" si="3148"/>
        <v>1000</v>
      </c>
      <c r="G1395" s="12">
        <f t="shared" si="3148"/>
        <v>1000</v>
      </c>
      <c r="H1395" s="12">
        <f t="shared" si="3148"/>
        <v>1000</v>
      </c>
      <c r="I1395" s="12">
        <f t="shared" si="3148"/>
        <v>0</v>
      </c>
      <c r="J1395" s="12">
        <f t="shared" si="3148"/>
        <v>0</v>
      </c>
      <c r="K1395" s="12">
        <f t="shared" si="3148"/>
        <v>0</v>
      </c>
      <c r="L1395" s="12">
        <f t="shared" si="3074"/>
        <v>1000</v>
      </c>
      <c r="M1395" s="12">
        <f t="shared" si="3075"/>
        <v>1000</v>
      </c>
      <c r="N1395" s="12">
        <f t="shared" si="3076"/>
        <v>1000</v>
      </c>
      <c r="O1395" s="12">
        <f t="shared" si="3149"/>
        <v>0</v>
      </c>
      <c r="P1395" s="12">
        <f t="shared" si="3149"/>
        <v>0</v>
      </c>
      <c r="Q1395" s="12">
        <f t="shared" si="3149"/>
        <v>0</v>
      </c>
      <c r="R1395" s="12">
        <f t="shared" si="3127"/>
        <v>1000</v>
      </c>
      <c r="S1395" s="12">
        <f t="shared" si="3128"/>
        <v>1000</v>
      </c>
      <c r="T1395" s="12">
        <f t="shared" si="3129"/>
        <v>1000</v>
      </c>
      <c r="U1395" s="12">
        <f t="shared" si="3150"/>
        <v>0</v>
      </c>
      <c r="V1395" s="12">
        <f t="shared" si="3150"/>
        <v>0</v>
      </c>
      <c r="W1395" s="12">
        <f t="shared" si="3120"/>
        <v>1000</v>
      </c>
      <c r="X1395" s="12">
        <f t="shared" si="3121"/>
        <v>1000</v>
      </c>
      <c r="Y1395" s="12">
        <f t="shared" si="3122"/>
        <v>1000</v>
      </c>
      <c r="Z1395" s="12">
        <f t="shared" si="3151"/>
        <v>0</v>
      </c>
      <c r="AA1395" s="12">
        <f t="shared" si="3151"/>
        <v>0</v>
      </c>
      <c r="AB1395" s="12">
        <f t="shared" si="3151"/>
        <v>0</v>
      </c>
      <c r="AC1395" s="12">
        <f t="shared" si="3053"/>
        <v>1000</v>
      </c>
      <c r="AD1395" s="12">
        <f t="shared" si="3054"/>
        <v>1000</v>
      </c>
      <c r="AE1395" s="12">
        <f t="shared" si="3055"/>
        <v>1000</v>
      </c>
      <c r="AF1395" s="12">
        <f t="shared" si="3152"/>
        <v>0</v>
      </c>
      <c r="AG1395" s="12">
        <f t="shared" si="3152"/>
        <v>0</v>
      </c>
      <c r="AH1395" s="12">
        <f t="shared" si="3038"/>
        <v>1000</v>
      </c>
      <c r="AI1395" s="12">
        <f t="shared" si="3039"/>
        <v>1000</v>
      </c>
      <c r="AJ1395" s="12">
        <f t="shared" si="3040"/>
        <v>1000</v>
      </c>
      <c r="AK1395" s="12">
        <f t="shared" si="3153"/>
        <v>0</v>
      </c>
      <c r="AL1395" s="12">
        <f t="shared" si="3153"/>
        <v>0</v>
      </c>
      <c r="AM1395" s="12">
        <f t="shared" si="3153"/>
        <v>0</v>
      </c>
      <c r="AN1395" s="12">
        <f t="shared" si="3089"/>
        <v>1000</v>
      </c>
      <c r="AO1395" s="12">
        <f t="shared" si="3090"/>
        <v>1000</v>
      </c>
      <c r="AP1395" s="12">
        <f t="shared" si="3091"/>
        <v>1000</v>
      </c>
      <c r="AQ1395" s="12">
        <f t="shared" si="3153"/>
        <v>0</v>
      </c>
      <c r="AR1395" s="1"/>
    </row>
    <row r="1396" spans="1:44" ht="31.5" customHeight="1" x14ac:dyDescent="0.25">
      <c r="A1396" s="9" t="s">
        <v>878</v>
      </c>
      <c r="B1396" s="11">
        <v>240</v>
      </c>
      <c r="C1396" s="9" t="s">
        <v>196</v>
      </c>
      <c r="D1396" s="9" t="s">
        <v>196</v>
      </c>
      <c r="E1396" s="13" t="s">
        <v>406</v>
      </c>
      <c r="F1396" s="12">
        <v>1000</v>
      </c>
      <c r="G1396" s="12">
        <v>1000</v>
      </c>
      <c r="H1396" s="12">
        <v>1000</v>
      </c>
      <c r="I1396" s="12"/>
      <c r="J1396" s="12"/>
      <c r="K1396" s="12"/>
      <c r="L1396" s="12">
        <f t="shared" si="3074"/>
        <v>1000</v>
      </c>
      <c r="M1396" s="12">
        <f t="shared" si="3075"/>
        <v>1000</v>
      </c>
      <c r="N1396" s="12">
        <f t="shared" si="3076"/>
        <v>1000</v>
      </c>
      <c r="O1396" s="12"/>
      <c r="P1396" s="12"/>
      <c r="Q1396" s="12"/>
      <c r="R1396" s="12">
        <f t="shared" si="3127"/>
        <v>1000</v>
      </c>
      <c r="S1396" s="12">
        <f t="shared" si="3128"/>
        <v>1000</v>
      </c>
      <c r="T1396" s="12">
        <f t="shared" si="3129"/>
        <v>1000</v>
      </c>
      <c r="U1396" s="12"/>
      <c r="V1396" s="12"/>
      <c r="W1396" s="12">
        <f t="shared" si="3120"/>
        <v>1000</v>
      </c>
      <c r="X1396" s="12">
        <f t="shared" si="3121"/>
        <v>1000</v>
      </c>
      <c r="Y1396" s="12">
        <f t="shared" si="3122"/>
        <v>1000</v>
      </c>
      <c r="Z1396" s="12"/>
      <c r="AA1396" s="12"/>
      <c r="AB1396" s="12"/>
      <c r="AC1396" s="12">
        <f t="shared" si="3053"/>
        <v>1000</v>
      </c>
      <c r="AD1396" s="12">
        <f t="shared" si="3054"/>
        <v>1000</v>
      </c>
      <c r="AE1396" s="12">
        <f t="shared" si="3055"/>
        <v>1000</v>
      </c>
      <c r="AF1396" s="12"/>
      <c r="AG1396" s="12"/>
      <c r="AH1396" s="12">
        <f t="shared" si="3038"/>
        <v>1000</v>
      </c>
      <c r="AI1396" s="12">
        <f t="shared" si="3039"/>
        <v>1000</v>
      </c>
      <c r="AJ1396" s="12">
        <f t="shared" si="3040"/>
        <v>1000</v>
      </c>
      <c r="AK1396" s="12"/>
      <c r="AL1396" s="12"/>
      <c r="AM1396" s="12"/>
      <c r="AN1396" s="12">
        <f t="shared" si="3089"/>
        <v>1000</v>
      </c>
      <c r="AO1396" s="12">
        <f t="shared" si="3090"/>
        <v>1000</v>
      </c>
      <c r="AP1396" s="12">
        <f t="shared" si="3091"/>
        <v>1000</v>
      </c>
      <c r="AQ1396" s="12"/>
      <c r="AR1396" s="1"/>
    </row>
    <row r="1397" spans="1:44" ht="63" customHeight="1" x14ac:dyDescent="0.25">
      <c r="A1397" s="9" t="s">
        <v>747</v>
      </c>
      <c r="B1397" s="11"/>
      <c r="C1397" s="9"/>
      <c r="D1397" s="9"/>
      <c r="E1397" s="30" t="s">
        <v>799</v>
      </c>
      <c r="F1397" s="12">
        <f t="shared" ref="F1397:K1399" si="3154">F1398</f>
        <v>2013.2</v>
      </c>
      <c r="G1397" s="12">
        <f t="shared" si="3154"/>
        <v>2013.2</v>
      </c>
      <c r="H1397" s="12">
        <f t="shared" si="3154"/>
        <v>2013.2</v>
      </c>
      <c r="I1397" s="12">
        <f t="shared" si="3154"/>
        <v>0</v>
      </c>
      <c r="J1397" s="12">
        <f t="shared" si="3154"/>
        <v>0</v>
      </c>
      <c r="K1397" s="12">
        <f t="shared" si="3154"/>
        <v>0</v>
      </c>
      <c r="L1397" s="12">
        <f t="shared" si="3074"/>
        <v>2013.2</v>
      </c>
      <c r="M1397" s="12">
        <f t="shared" si="3075"/>
        <v>2013.2</v>
      </c>
      <c r="N1397" s="12">
        <f t="shared" si="3076"/>
        <v>2013.2</v>
      </c>
      <c r="O1397" s="12">
        <f t="shared" ref="O1397:Q1399" si="3155">O1398</f>
        <v>0</v>
      </c>
      <c r="P1397" s="12">
        <f t="shared" si="3155"/>
        <v>0</v>
      </c>
      <c r="Q1397" s="12">
        <f t="shared" si="3155"/>
        <v>0</v>
      </c>
      <c r="R1397" s="12">
        <f t="shared" si="3127"/>
        <v>2013.2</v>
      </c>
      <c r="S1397" s="12">
        <f t="shared" si="3128"/>
        <v>2013.2</v>
      </c>
      <c r="T1397" s="12">
        <f t="shared" si="3129"/>
        <v>2013.2</v>
      </c>
      <c r="U1397" s="12">
        <f t="shared" ref="U1397:V1399" si="3156">U1398</f>
        <v>0</v>
      </c>
      <c r="V1397" s="12">
        <f t="shared" si="3156"/>
        <v>0</v>
      </c>
      <c r="W1397" s="12">
        <f t="shared" si="3120"/>
        <v>2013.2</v>
      </c>
      <c r="X1397" s="12">
        <f t="shared" si="3121"/>
        <v>2013.2</v>
      </c>
      <c r="Y1397" s="12">
        <f t="shared" si="3122"/>
        <v>2013.2</v>
      </c>
      <c r="Z1397" s="12">
        <f t="shared" ref="Z1397:AB1399" si="3157">Z1398</f>
        <v>0</v>
      </c>
      <c r="AA1397" s="12">
        <f t="shared" si="3157"/>
        <v>0</v>
      </c>
      <c r="AB1397" s="12">
        <f t="shared" si="3157"/>
        <v>0</v>
      </c>
      <c r="AC1397" s="12">
        <f t="shared" si="3053"/>
        <v>2013.2</v>
      </c>
      <c r="AD1397" s="12">
        <f t="shared" si="3054"/>
        <v>2013.2</v>
      </c>
      <c r="AE1397" s="12">
        <f t="shared" si="3055"/>
        <v>2013.2</v>
      </c>
      <c r="AF1397" s="12">
        <f t="shared" ref="AF1397:AG1399" si="3158">AF1398</f>
        <v>0</v>
      </c>
      <c r="AG1397" s="12">
        <f t="shared" si="3158"/>
        <v>0</v>
      </c>
      <c r="AH1397" s="12">
        <f t="shared" si="3038"/>
        <v>2013.2</v>
      </c>
      <c r="AI1397" s="12">
        <f t="shared" si="3039"/>
        <v>2013.2</v>
      </c>
      <c r="AJ1397" s="12">
        <f t="shared" si="3040"/>
        <v>2013.2</v>
      </c>
      <c r="AK1397" s="12">
        <f t="shared" ref="AK1397:AQ1399" si="3159">AK1398</f>
        <v>0</v>
      </c>
      <c r="AL1397" s="12">
        <f t="shared" si="3159"/>
        <v>0</v>
      </c>
      <c r="AM1397" s="12">
        <f t="shared" si="3159"/>
        <v>0</v>
      </c>
      <c r="AN1397" s="12">
        <f t="shared" si="3089"/>
        <v>2013.2</v>
      </c>
      <c r="AO1397" s="12">
        <f t="shared" si="3090"/>
        <v>2013.2</v>
      </c>
      <c r="AP1397" s="12">
        <f t="shared" si="3091"/>
        <v>2013.2</v>
      </c>
      <c r="AQ1397" s="12">
        <f t="shared" si="3159"/>
        <v>0</v>
      </c>
      <c r="AR1397" s="1"/>
    </row>
    <row r="1398" spans="1:44" ht="47.25" customHeight="1" x14ac:dyDescent="0.25">
      <c r="A1398" s="9" t="s">
        <v>747</v>
      </c>
      <c r="B1398" s="11">
        <v>200</v>
      </c>
      <c r="C1398" s="9"/>
      <c r="D1398" s="9"/>
      <c r="E1398" s="13" t="s">
        <v>426</v>
      </c>
      <c r="F1398" s="12">
        <f t="shared" si="3154"/>
        <v>2013.2</v>
      </c>
      <c r="G1398" s="12">
        <f t="shared" si="3154"/>
        <v>2013.2</v>
      </c>
      <c r="H1398" s="12">
        <f t="shared" si="3154"/>
        <v>2013.2</v>
      </c>
      <c r="I1398" s="12">
        <f t="shared" si="3154"/>
        <v>0</v>
      </c>
      <c r="J1398" s="12">
        <f t="shared" si="3154"/>
        <v>0</v>
      </c>
      <c r="K1398" s="12">
        <f t="shared" si="3154"/>
        <v>0</v>
      </c>
      <c r="L1398" s="12">
        <f t="shared" si="3074"/>
        <v>2013.2</v>
      </c>
      <c r="M1398" s="12">
        <f t="shared" si="3075"/>
        <v>2013.2</v>
      </c>
      <c r="N1398" s="12">
        <f t="shared" si="3076"/>
        <v>2013.2</v>
      </c>
      <c r="O1398" s="12">
        <f t="shared" si="3155"/>
        <v>0</v>
      </c>
      <c r="P1398" s="12">
        <f t="shared" si="3155"/>
        <v>0</v>
      </c>
      <c r="Q1398" s="12">
        <f t="shared" si="3155"/>
        <v>0</v>
      </c>
      <c r="R1398" s="12">
        <f t="shared" si="3127"/>
        <v>2013.2</v>
      </c>
      <c r="S1398" s="12">
        <f t="shared" si="3128"/>
        <v>2013.2</v>
      </c>
      <c r="T1398" s="12">
        <f t="shared" si="3129"/>
        <v>2013.2</v>
      </c>
      <c r="U1398" s="12">
        <f t="shared" si="3156"/>
        <v>0</v>
      </c>
      <c r="V1398" s="12">
        <f t="shared" si="3156"/>
        <v>0</v>
      </c>
      <c r="W1398" s="12">
        <f t="shared" si="3120"/>
        <v>2013.2</v>
      </c>
      <c r="X1398" s="12">
        <f t="shared" si="3121"/>
        <v>2013.2</v>
      </c>
      <c r="Y1398" s="12">
        <f t="shared" si="3122"/>
        <v>2013.2</v>
      </c>
      <c r="Z1398" s="12">
        <f t="shared" si="3157"/>
        <v>0</v>
      </c>
      <c r="AA1398" s="12">
        <f t="shared" si="3157"/>
        <v>0</v>
      </c>
      <c r="AB1398" s="12">
        <f t="shared" si="3157"/>
        <v>0</v>
      </c>
      <c r="AC1398" s="12">
        <f t="shared" si="3053"/>
        <v>2013.2</v>
      </c>
      <c r="AD1398" s="12">
        <f t="shared" si="3054"/>
        <v>2013.2</v>
      </c>
      <c r="AE1398" s="12">
        <f t="shared" si="3055"/>
        <v>2013.2</v>
      </c>
      <c r="AF1398" s="12">
        <f t="shared" si="3158"/>
        <v>0</v>
      </c>
      <c r="AG1398" s="12">
        <f t="shared" si="3158"/>
        <v>0</v>
      </c>
      <c r="AH1398" s="12">
        <f t="shared" ref="AH1398:AH1461" si="3160">AC1398+AF1398</f>
        <v>2013.2</v>
      </c>
      <c r="AI1398" s="12">
        <f t="shared" ref="AI1398:AI1461" si="3161">AD1398+AG1398</f>
        <v>2013.2</v>
      </c>
      <c r="AJ1398" s="12">
        <f t="shared" ref="AJ1398:AJ1461" si="3162">AE1398</f>
        <v>2013.2</v>
      </c>
      <c r="AK1398" s="12">
        <f t="shared" si="3159"/>
        <v>0</v>
      </c>
      <c r="AL1398" s="12">
        <f t="shared" si="3159"/>
        <v>0</v>
      </c>
      <c r="AM1398" s="12">
        <f t="shared" si="3159"/>
        <v>0</v>
      </c>
      <c r="AN1398" s="12">
        <f t="shared" si="3089"/>
        <v>2013.2</v>
      </c>
      <c r="AO1398" s="12">
        <f t="shared" si="3090"/>
        <v>2013.2</v>
      </c>
      <c r="AP1398" s="12">
        <f t="shared" si="3091"/>
        <v>2013.2</v>
      </c>
      <c r="AQ1398" s="12">
        <f t="shared" si="3159"/>
        <v>0</v>
      </c>
      <c r="AR1398" s="1"/>
    </row>
    <row r="1399" spans="1:44" ht="47.25" customHeight="1" x14ac:dyDescent="0.25">
      <c r="A1399" s="9" t="s">
        <v>747</v>
      </c>
      <c r="B1399" s="11">
        <v>240</v>
      </c>
      <c r="C1399" s="9"/>
      <c r="D1399" s="9"/>
      <c r="E1399" s="13" t="s">
        <v>427</v>
      </c>
      <c r="F1399" s="12">
        <f t="shared" si="3154"/>
        <v>2013.2</v>
      </c>
      <c r="G1399" s="12">
        <f t="shared" si="3154"/>
        <v>2013.2</v>
      </c>
      <c r="H1399" s="12">
        <f t="shared" si="3154"/>
        <v>2013.2</v>
      </c>
      <c r="I1399" s="12">
        <f t="shared" si="3154"/>
        <v>0</v>
      </c>
      <c r="J1399" s="12">
        <f t="shared" si="3154"/>
        <v>0</v>
      </c>
      <c r="K1399" s="12">
        <f t="shared" si="3154"/>
        <v>0</v>
      </c>
      <c r="L1399" s="12">
        <f t="shared" si="3074"/>
        <v>2013.2</v>
      </c>
      <c r="M1399" s="12">
        <f t="shared" si="3075"/>
        <v>2013.2</v>
      </c>
      <c r="N1399" s="12">
        <f t="shared" si="3076"/>
        <v>2013.2</v>
      </c>
      <c r="O1399" s="12">
        <f t="shared" si="3155"/>
        <v>0</v>
      </c>
      <c r="P1399" s="12">
        <f t="shared" si="3155"/>
        <v>0</v>
      </c>
      <c r="Q1399" s="12">
        <f t="shared" si="3155"/>
        <v>0</v>
      </c>
      <c r="R1399" s="12">
        <f t="shared" si="3127"/>
        <v>2013.2</v>
      </c>
      <c r="S1399" s="12">
        <f t="shared" si="3128"/>
        <v>2013.2</v>
      </c>
      <c r="T1399" s="12">
        <f t="shared" si="3129"/>
        <v>2013.2</v>
      </c>
      <c r="U1399" s="12">
        <f t="shared" si="3156"/>
        <v>0</v>
      </c>
      <c r="V1399" s="12">
        <f t="shared" si="3156"/>
        <v>0</v>
      </c>
      <c r="W1399" s="12">
        <f t="shared" si="3120"/>
        <v>2013.2</v>
      </c>
      <c r="X1399" s="12">
        <f t="shared" si="3121"/>
        <v>2013.2</v>
      </c>
      <c r="Y1399" s="12">
        <f t="shared" si="3122"/>
        <v>2013.2</v>
      </c>
      <c r="Z1399" s="12">
        <f t="shared" si="3157"/>
        <v>0</v>
      </c>
      <c r="AA1399" s="12">
        <f t="shared" si="3157"/>
        <v>0</v>
      </c>
      <c r="AB1399" s="12">
        <f t="shared" si="3157"/>
        <v>0</v>
      </c>
      <c r="AC1399" s="12">
        <f t="shared" si="3053"/>
        <v>2013.2</v>
      </c>
      <c r="AD1399" s="12">
        <f t="shared" si="3054"/>
        <v>2013.2</v>
      </c>
      <c r="AE1399" s="12">
        <f t="shared" si="3055"/>
        <v>2013.2</v>
      </c>
      <c r="AF1399" s="12">
        <f t="shared" si="3158"/>
        <v>0</v>
      </c>
      <c r="AG1399" s="12">
        <f t="shared" si="3158"/>
        <v>0</v>
      </c>
      <c r="AH1399" s="12">
        <f t="shared" si="3160"/>
        <v>2013.2</v>
      </c>
      <c r="AI1399" s="12">
        <f t="shared" si="3161"/>
        <v>2013.2</v>
      </c>
      <c r="AJ1399" s="12">
        <f t="shared" si="3162"/>
        <v>2013.2</v>
      </c>
      <c r="AK1399" s="12">
        <f t="shared" si="3159"/>
        <v>0</v>
      </c>
      <c r="AL1399" s="12">
        <f t="shared" si="3159"/>
        <v>0</v>
      </c>
      <c r="AM1399" s="12">
        <f t="shared" si="3159"/>
        <v>0</v>
      </c>
      <c r="AN1399" s="12">
        <f t="shared" si="3089"/>
        <v>2013.2</v>
      </c>
      <c r="AO1399" s="12">
        <f t="shared" si="3090"/>
        <v>2013.2</v>
      </c>
      <c r="AP1399" s="12">
        <f t="shared" si="3091"/>
        <v>2013.2</v>
      </c>
      <c r="AQ1399" s="12">
        <f t="shared" si="3159"/>
        <v>0</v>
      </c>
      <c r="AR1399" s="1"/>
    </row>
    <row r="1400" spans="1:44" ht="31.5" customHeight="1" x14ac:dyDescent="0.25">
      <c r="A1400" s="9" t="s">
        <v>747</v>
      </c>
      <c r="B1400" s="11">
        <v>240</v>
      </c>
      <c r="C1400" s="9" t="s">
        <v>196</v>
      </c>
      <c r="D1400" s="9" t="s">
        <v>196</v>
      </c>
      <c r="E1400" s="13" t="s">
        <v>406</v>
      </c>
      <c r="F1400" s="12">
        <v>2013.2</v>
      </c>
      <c r="G1400" s="12">
        <v>2013.2</v>
      </c>
      <c r="H1400" s="12">
        <v>2013.2</v>
      </c>
      <c r="I1400" s="12"/>
      <c r="J1400" s="12"/>
      <c r="K1400" s="12"/>
      <c r="L1400" s="12">
        <f t="shared" si="3074"/>
        <v>2013.2</v>
      </c>
      <c r="M1400" s="12">
        <f t="shared" si="3075"/>
        <v>2013.2</v>
      </c>
      <c r="N1400" s="12">
        <f t="shared" si="3076"/>
        <v>2013.2</v>
      </c>
      <c r="O1400" s="12"/>
      <c r="P1400" s="12"/>
      <c r="Q1400" s="12"/>
      <c r="R1400" s="12">
        <f t="shared" si="3127"/>
        <v>2013.2</v>
      </c>
      <c r="S1400" s="12">
        <f t="shared" si="3128"/>
        <v>2013.2</v>
      </c>
      <c r="T1400" s="12">
        <f t="shared" si="3129"/>
        <v>2013.2</v>
      </c>
      <c r="U1400" s="12"/>
      <c r="V1400" s="12"/>
      <c r="W1400" s="12">
        <f t="shared" si="3120"/>
        <v>2013.2</v>
      </c>
      <c r="X1400" s="12">
        <f t="shared" si="3121"/>
        <v>2013.2</v>
      </c>
      <c r="Y1400" s="12">
        <f t="shared" si="3122"/>
        <v>2013.2</v>
      </c>
      <c r="Z1400" s="12"/>
      <c r="AA1400" s="12"/>
      <c r="AB1400" s="12"/>
      <c r="AC1400" s="12">
        <f t="shared" si="3053"/>
        <v>2013.2</v>
      </c>
      <c r="AD1400" s="12">
        <f t="shared" si="3054"/>
        <v>2013.2</v>
      </c>
      <c r="AE1400" s="12">
        <f t="shared" si="3055"/>
        <v>2013.2</v>
      </c>
      <c r="AF1400" s="12"/>
      <c r="AG1400" s="12"/>
      <c r="AH1400" s="12">
        <f t="shared" si="3160"/>
        <v>2013.2</v>
      </c>
      <c r="AI1400" s="12">
        <f t="shared" si="3161"/>
        <v>2013.2</v>
      </c>
      <c r="AJ1400" s="12">
        <f t="shared" si="3162"/>
        <v>2013.2</v>
      </c>
      <c r="AK1400" s="12"/>
      <c r="AL1400" s="12"/>
      <c r="AM1400" s="12"/>
      <c r="AN1400" s="12">
        <f t="shared" si="3089"/>
        <v>2013.2</v>
      </c>
      <c r="AO1400" s="12">
        <f t="shared" si="3090"/>
        <v>2013.2</v>
      </c>
      <c r="AP1400" s="12">
        <f t="shared" si="3091"/>
        <v>2013.2</v>
      </c>
      <c r="AQ1400" s="12"/>
      <c r="AR1400" s="1"/>
    </row>
    <row r="1401" spans="1:44" ht="63" customHeight="1" x14ac:dyDescent="0.25">
      <c r="A1401" s="9" t="s">
        <v>52</v>
      </c>
      <c r="B1401" s="11"/>
      <c r="C1401" s="9"/>
      <c r="D1401" s="9"/>
      <c r="E1401" s="13" t="s">
        <v>826</v>
      </c>
      <c r="F1401" s="12">
        <f>F1402+F1412</f>
        <v>19423.399999999998</v>
      </c>
      <c r="G1401" s="12">
        <f t="shared" ref="G1401:AQ1401" si="3163">G1402+G1412</f>
        <v>19423.399999999998</v>
      </c>
      <c r="H1401" s="12">
        <f t="shared" si="3163"/>
        <v>19423.399999999998</v>
      </c>
      <c r="I1401" s="12">
        <f t="shared" ref="I1401:K1401" si="3164">I1402+I1412</f>
        <v>0</v>
      </c>
      <c r="J1401" s="12">
        <f t="shared" si="3164"/>
        <v>0</v>
      </c>
      <c r="K1401" s="12">
        <f t="shared" si="3164"/>
        <v>0</v>
      </c>
      <c r="L1401" s="12">
        <f t="shared" si="3074"/>
        <v>19423.399999999998</v>
      </c>
      <c r="M1401" s="12">
        <f t="shared" si="3075"/>
        <v>19423.399999999998</v>
      </c>
      <c r="N1401" s="12">
        <f t="shared" si="3076"/>
        <v>19423.399999999998</v>
      </c>
      <c r="O1401" s="12">
        <f t="shared" ref="O1401:Q1401" si="3165">O1402+O1412</f>
        <v>0</v>
      </c>
      <c r="P1401" s="12">
        <f t="shared" si="3165"/>
        <v>0</v>
      </c>
      <c r="Q1401" s="12">
        <f t="shared" si="3165"/>
        <v>0</v>
      </c>
      <c r="R1401" s="12">
        <f t="shared" si="3127"/>
        <v>19423.399999999998</v>
      </c>
      <c r="S1401" s="12">
        <f t="shared" si="3128"/>
        <v>19423.399999999998</v>
      </c>
      <c r="T1401" s="12">
        <f t="shared" si="3129"/>
        <v>19423.399999999998</v>
      </c>
      <c r="U1401" s="12">
        <f t="shared" ref="U1401:V1401" si="3166">U1402+U1412</f>
        <v>0</v>
      </c>
      <c r="V1401" s="12">
        <f t="shared" si="3166"/>
        <v>0</v>
      </c>
      <c r="W1401" s="12">
        <f t="shared" si="3120"/>
        <v>19423.399999999998</v>
      </c>
      <c r="X1401" s="12">
        <f t="shared" si="3121"/>
        <v>19423.399999999998</v>
      </c>
      <c r="Y1401" s="12">
        <f t="shared" si="3122"/>
        <v>19423.399999999998</v>
      </c>
      <c r="Z1401" s="12">
        <f t="shared" ref="Z1401:AB1401" si="3167">Z1402+Z1412</f>
        <v>0</v>
      </c>
      <c r="AA1401" s="12">
        <f t="shared" si="3167"/>
        <v>0</v>
      </c>
      <c r="AB1401" s="12">
        <f t="shared" si="3167"/>
        <v>0</v>
      </c>
      <c r="AC1401" s="12">
        <f t="shared" si="3053"/>
        <v>19423.399999999998</v>
      </c>
      <c r="AD1401" s="12">
        <f t="shared" si="3054"/>
        <v>19423.399999999998</v>
      </c>
      <c r="AE1401" s="12">
        <f t="shared" si="3055"/>
        <v>19423.399999999998</v>
      </c>
      <c r="AF1401" s="12">
        <f t="shared" ref="AF1401:AG1401" si="3168">AF1402+AF1412</f>
        <v>0</v>
      </c>
      <c r="AG1401" s="12">
        <f t="shared" si="3168"/>
        <v>0</v>
      </c>
      <c r="AH1401" s="12">
        <f t="shared" si="3160"/>
        <v>19423.399999999998</v>
      </c>
      <c r="AI1401" s="12">
        <f t="shared" si="3161"/>
        <v>19423.399999999998</v>
      </c>
      <c r="AJ1401" s="12">
        <f t="shared" si="3162"/>
        <v>19423.399999999998</v>
      </c>
      <c r="AK1401" s="12">
        <f t="shared" ref="AK1401:AM1401" si="3169">AK1402+AK1412</f>
        <v>0</v>
      </c>
      <c r="AL1401" s="12">
        <f t="shared" si="3169"/>
        <v>0</v>
      </c>
      <c r="AM1401" s="12">
        <f t="shared" si="3169"/>
        <v>0</v>
      </c>
      <c r="AN1401" s="12">
        <f t="shared" si="3089"/>
        <v>19423.399999999998</v>
      </c>
      <c r="AO1401" s="12">
        <f t="shared" si="3090"/>
        <v>19423.399999999998</v>
      </c>
      <c r="AP1401" s="12">
        <f t="shared" si="3091"/>
        <v>19423.399999999998</v>
      </c>
      <c r="AQ1401" s="12">
        <f t="shared" si="3163"/>
        <v>0</v>
      </c>
      <c r="AR1401" s="1"/>
    </row>
    <row r="1402" spans="1:44" ht="78.75" customHeight="1" x14ac:dyDescent="0.25">
      <c r="A1402" s="9" t="s">
        <v>748</v>
      </c>
      <c r="B1402" s="11"/>
      <c r="C1402" s="9"/>
      <c r="D1402" s="9"/>
      <c r="E1402" s="17" t="s">
        <v>914</v>
      </c>
      <c r="F1402" s="12">
        <f t="shared" ref="F1402:K1402" si="3170">F1403+F1406+F1409</f>
        <v>18423.399999999998</v>
      </c>
      <c r="G1402" s="12">
        <f t="shared" si="3170"/>
        <v>18423.399999999998</v>
      </c>
      <c r="H1402" s="12">
        <f t="shared" si="3170"/>
        <v>18423.399999999998</v>
      </c>
      <c r="I1402" s="12">
        <f t="shared" si="3170"/>
        <v>0</v>
      </c>
      <c r="J1402" s="12">
        <f t="shared" si="3170"/>
        <v>0</v>
      </c>
      <c r="K1402" s="12">
        <f t="shared" si="3170"/>
        <v>0</v>
      </c>
      <c r="L1402" s="12">
        <f t="shared" si="3074"/>
        <v>18423.399999999998</v>
      </c>
      <c r="M1402" s="12">
        <f t="shared" si="3075"/>
        <v>18423.399999999998</v>
      </c>
      <c r="N1402" s="12">
        <f t="shared" si="3076"/>
        <v>18423.399999999998</v>
      </c>
      <c r="O1402" s="12">
        <f t="shared" ref="O1402:Q1402" si="3171">O1403+O1406+O1409</f>
        <v>0</v>
      </c>
      <c r="P1402" s="12">
        <f t="shared" si="3171"/>
        <v>0</v>
      </c>
      <c r="Q1402" s="12">
        <f t="shared" si="3171"/>
        <v>0</v>
      </c>
      <c r="R1402" s="12">
        <f t="shared" si="3127"/>
        <v>18423.399999999998</v>
      </c>
      <c r="S1402" s="12">
        <f t="shared" si="3128"/>
        <v>18423.399999999998</v>
      </c>
      <c r="T1402" s="12">
        <f t="shared" si="3129"/>
        <v>18423.399999999998</v>
      </c>
      <c r="U1402" s="12">
        <f t="shared" ref="U1402:V1402" si="3172">U1403+U1406+U1409</f>
        <v>0</v>
      </c>
      <c r="V1402" s="12">
        <f t="shared" si="3172"/>
        <v>0</v>
      </c>
      <c r="W1402" s="12">
        <f t="shared" si="3120"/>
        <v>18423.399999999998</v>
      </c>
      <c r="X1402" s="12">
        <f t="shared" si="3121"/>
        <v>18423.399999999998</v>
      </c>
      <c r="Y1402" s="12">
        <f t="shared" si="3122"/>
        <v>18423.399999999998</v>
      </c>
      <c r="Z1402" s="12">
        <f t="shared" ref="Z1402:AB1402" si="3173">Z1403+Z1406+Z1409</f>
        <v>0</v>
      </c>
      <c r="AA1402" s="12">
        <f t="shared" si="3173"/>
        <v>0</v>
      </c>
      <c r="AB1402" s="12">
        <f t="shared" si="3173"/>
        <v>0</v>
      </c>
      <c r="AC1402" s="12">
        <f t="shared" si="3053"/>
        <v>18423.399999999998</v>
      </c>
      <c r="AD1402" s="12">
        <f t="shared" si="3054"/>
        <v>18423.399999999998</v>
      </c>
      <c r="AE1402" s="12">
        <f t="shared" si="3055"/>
        <v>18423.399999999998</v>
      </c>
      <c r="AF1402" s="12">
        <f t="shared" ref="AF1402:AG1402" si="3174">AF1403+AF1406+AF1409</f>
        <v>0</v>
      </c>
      <c r="AG1402" s="12">
        <f t="shared" si="3174"/>
        <v>0</v>
      </c>
      <c r="AH1402" s="12">
        <f t="shared" si="3160"/>
        <v>18423.399999999998</v>
      </c>
      <c r="AI1402" s="12">
        <f t="shared" si="3161"/>
        <v>18423.399999999998</v>
      </c>
      <c r="AJ1402" s="12">
        <f t="shared" si="3162"/>
        <v>18423.399999999998</v>
      </c>
      <c r="AK1402" s="12">
        <f t="shared" ref="AK1402:AQ1402" si="3175">AK1403+AK1406+AK1409</f>
        <v>0</v>
      </c>
      <c r="AL1402" s="12">
        <f t="shared" ref="AL1402:AM1402" si="3176">AL1403+AL1406+AL1409</f>
        <v>0</v>
      </c>
      <c r="AM1402" s="12">
        <f t="shared" si="3176"/>
        <v>0</v>
      </c>
      <c r="AN1402" s="12">
        <f t="shared" si="3089"/>
        <v>18423.399999999998</v>
      </c>
      <c r="AO1402" s="12">
        <f t="shared" si="3090"/>
        <v>18423.399999999998</v>
      </c>
      <c r="AP1402" s="12">
        <f t="shared" si="3091"/>
        <v>18423.399999999998</v>
      </c>
      <c r="AQ1402" s="12">
        <f t="shared" si="3175"/>
        <v>0</v>
      </c>
      <c r="AR1402" s="1"/>
    </row>
    <row r="1403" spans="1:44" ht="94.5" customHeight="1" x14ac:dyDescent="0.25">
      <c r="A1403" s="9" t="s">
        <v>748</v>
      </c>
      <c r="B1403" s="11">
        <v>100</v>
      </c>
      <c r="C1403" s="9"/>
      <c r="D1403" s="9"/>
      <c r="E1403" s="13" t="s">
        <v>423</v>
      </c>
      <c r="F1403" s="12">
        <f t="shared" ref="F1403:K1404" si="3177">F1404</f>
        <v>15889.8</v>
      </c>
      <c r="G1403" s="12">
        <f t="shared" si="3177"/>
        <v>15889.8</v>
      </c>
      <c r="H1403" s="12">
        <f t="shared" si="3177"/>
        <v>15889.8</v>
      </c>
      <c r="I1403" s="12">
        <f t="shared" si="3177"/>
        <v>0</v>
      </c>
      <c r="J1403" s="12">
        <f t="shared" si="3177"/>
        <v>0</v>
      </c>
      <c r="K1403" s="12">
        <f t="shared" si="3177"/>
        <v>0</v>
      </c>
      <c r="L1403" s="12">
        <f t="shared" si="3074"/>
        <v>15889.8</v>
      </c>
      <c r="M1403" s="12">
        <f t="shared" si="3075"/>
        <v>15889.8</v>
      </c>
      <c r="N1403" s="12">
        <f t="shared" si="3076"/>
        <v>15889.8</v>
      </c>
      <c r="O1403" s="12">
        <f t="shared" ref="O1403:Q1404" si="3178">O1404</f>
        <v>0</v>
      </c>
      <c r="P1403" s="12">
        <f t="shared" si="3178"/>
        <v>0</v>
      </c>
      <c r="Q1403" s="12">
        <f t="shared" si="3178"/>
        <v>0</v>
      </c>
      <c r="R1403" s="12">
        <f t="shared" si="3127"/>
        <v>15889.8</v>
      </c>
      <c r="S1403" s="12">
        <f t="shared" si="3128"/>
        <v>15889.8</v>
      </c>
      <c r="T1403" s="12">
        <f t="shared" si="3129"/>
        <v>15889.8</v>
      </c>
      <c r="U1403" s="12">
        <f t="shared" ref="U1403:V1404" si="3179">U1404</f>
        <v>0</v>
      </c>
      <c r="V1403" s="12">
        <f t="shared" si="3179"/>
        <v>0</v>
      </c>
      <c r="W1403" s="12">
        <f t="shared" si="3120"/>
        <v>15889.8</v>
      </c>
      <c r="X1403" s="12">
        <f t="shared" si="3121"/>
        <v>15889.8</v>
      </c>
      <c r="Y1403" s="12">
        <f t="shared" si="3122"/>
        <v>15889.8</v>
      </c>
      <c r="Z1403" s="12">
        <f t="shared" ref="Z1403:AB1404" si="3180">Z1404</f>
        <v>0</v>
      </c>
      <c r="AA1403" s="12">
        <f t="shared" si="3180"/>
        <v>0</v>
      </c>
      <c r="AB1403" s="12">
        <f t="shared" si="3180"/>
        <v>0</v>
      </c>
      <c r="AC1403" s="12">
        <f t="shared" si="3053"/>
        <v>15889.8</v>
      </c>
      <c r="AD1403" s="12">
        <f t="shared" si="3054"/>
        <v>15889.8</v>
      </c>
      <c r="AE1403" s="12">
        <f t="shared" si="3055"/>
        <v>15889.8</v>
      </c>
      <c r="AF1403" s="12">
        <f t="shared" ref="AF1403:AG1404" si="3181">AF1404</f>
        <v>0</v>
      </c>
      <c r="AG1403" s="12">
        <f t="shared" si="3181"/>
        <v>0</v>
      </c>
      <c r="AH1403" s="12">
        <f t="shared" si="3160"/>
        <v>15889.8</v>
      </c>
      <c r="AI1403" s="12">
        <f t="shared" si="3161"/>
        <v>15889.8</v>
      </c>
      <c r="AJ1403" s="12">
        <f t="shared" si="3162"/>
        <v>15889.8</v>
      </c>
      <c r="AK1403" s="12">
        <f t="shared" ref="AK1403:AQ1404" si="3182">AK1404</f>
        <v>0</v>
      </c>
      <c r="AL1403" s="12">
        <f t="shared" si="3182"/>
        <v>0</v>
      </c>
      <c r="AM1403" s="12">
        <f t="shared" si="3182"/>
        <v>0</v>
      </c>
      <c r="AN1403" s="12">
        <f t="shared" si="3089"/>
        <v>15889.8</v>
      </c>
      <c r="AO1403" s="12">
        <f t="shared" si="3090"/>
        <v>15889.8</v>
      </c>
      <c r="AP1403" s="12">
        <f t="shared" si="3091"/>
        <v>15889.8</v>
      </c>
      <c r="AQ1403" s="12">
        <f t="shared" si="3182"/>
        <v>0</v>
      </c>
      <c r="AR1403" s="1"/>
    </row>
    <row r="1404" spans="1:44" ht="31.5" customHeight="1" x14ac:dyDescent="0.25">
      <c r="A1404" s="9" t="s">
        <v>748</v>
      </c>
      <c r="B1404" s="11">
        <v>110</v>
      </c>
      <c r="C1404" s="9"/>
      <c r="D1404" s="9"/>
      <c r="E1404" s="13" t="s">
        <v>424</v>
      </c>
      <c r="F1404" s="12">
        <f t="shared" si="3177"/>
        <v>15889.8</v>
      </c>
      <c r="G1404" s="12">
        <f t="shared" si="3177"/>
        <v>15889.8</v>
      </c>
      <c r="H1404" s="12">
        <f t="shared" si="3177"/>
        <v>15889.8</v>
      </c>
      <c r="I1404" s="12">
        <f t="shared" si="3177"/>
        <v>0</v>
      </c>
      <c r="J1404" s="12">
        <f t="shared" si="3177"/>
        <v>0</v>
      </c>
      <c r="K1404" s="12">
        <f t="shared" si="3177"/>
        <v>0</v>
      </c>
      <c r="L1404" s="12">
        <f t="shared" si="3074"/>
        <v>15889.8</v>
      </c>
      <c r="M1404" s="12">
        <f t="shared" si="3075"/>
        <v>15889.8</v>
      </c>
      <c r="N1404" s="12">
        <f t="shared" si="3076"/>
        <v>15889.8</v>
      </c>
      <c r="O1404" s="12">
        <f t="shared" si="3178"/>
        <v>0</v>
      </c>
      <c r="P1404" s="12">
        <f t="shared" si="3178"/>
        <v>0</v>
      </c>
      <c r="Q1404" s="12">
        <f t="shared" si="3178"/>
        <v>0</v>
      </c>
      <c r="R1404" s="12">
        <f t="shared" si="3127"/>
        <v>15889.8</v>
      </c>
      <c r="S1404" s="12">
        <f t="shared" si="3128"/>
        <v>15889.8</v>
      </c>
      <c r="T1404" s="12">
        <f t="shared" si="3129"/>
        <v>15889.8</v>
      </c>
      <c r="U1404" s="12">
        <f t="shared" si="3179"/>
        <v>0</v>
      </c>
      <c r="V1404" s="12">
        <f t="shared" si="3179"/>
        <v>0</v>
      </c>
      <c r="W1404" s="12">
        <f t="shared" si="3120"/>
        <v>15889.8</v>
      </c>
      <c r="X1404" s="12">
        <f t="shared" si="3121"/>
        <v>15889.8</v>
      </c>
      <c r="Y1404" s="12">
        <f t="shared" si="3122"/>
        <v>15889.8</v>
      </c>
      <c r="Z1404" s="12">
        <f t="shared" si="3180"/>
        <v>0</v>
      </c>
      <c r="AA1404" s="12">
        <f t="shared" si="3180"/>
        <v>0</v>
      </c>
      <c r="AB1404" s="12">
        <f t="shared" si="3180"/>
        <v>0</v>
      </c>
      <c r="AC1404" s="12">
        <f t="shared" si="3053"/>
        <v>15889.8</v>
      </c>
      <c r="AD1404" s="12">
        <f t="shared" si="3054"/>
        <v>15889.8</v>
      </c>
      <c r="AE1404" s="12">
        <f t="shared" si="3055"/>
        <v>15889.8</v>
      </c>
      <c r="AF1404" s="12">
        <f t="shared" si="3181"/>
        <v>0</v>
      </c>
      <c r="AG1404" s="12">
        <f t="shared" si="3181"/>
        <v>0</v>
      </c>
      <c r="AH1404" s="12">
        <f t="shared" si="3160"/>
        <v>15889.8</v>
      </c>
      <c r="AI1404" s="12">
        <f t="shared" si="3161"/>
        <v>15889.8</v>
      </c>
      <c r="AJ1404" s="12">
        <f t="shared" si="3162"/>
        <v>15889.8</v>
      </c>
      <c r="AK1404" s="12">
        <f t="shared" si="3182"/>
        <v>0</v>
      </c>
      <c r="AL1404" s="12">
        <f t="shared" si="3182"/>
        <v>0</v>
      </c>
      <c r="AM1404" s="12">
        <f t="shared" si="3182"/>
        <v>0</v>
      </c>
      <c r="AN1404" s="12">
        <f t="shared" si="3089"/>
        <v>15889.8</v>
      </c>
      <c r="AO1404" s="12">
        <f t="shared" si="3090"/>
        <v>15889.8</v>
      </c>
      <c r="AP1404" s="12">
        <f t="shared" si="3091"/>
        <v>15889.8</v>
      </c>
      <c r="AQ1404" s="12">
        <f t="shared" si="3182"/>
        <v>0</v>
      </c>
      <c r="AR1404" s="1"/>
    </row>
    <row r="1405" spans="1:44" ht="31.5" customHeight="1" x14ac:dyDescent="0.25">
      <c r="A1405" s="9" t="s">
        <v>748</v>
      </c>
      <c r="B1405" s="11">
        <v>110</v>
      </c>
      <c r="C1405" s="9" t="s">
        <v>196</v>
      </c>
      <c r="D1405" s="9" t="s">
        <v>196</v>
      </c>
      <c r="E1405" s="13" t="s">
        <v>406</v>
      </c>
      <c r="F1405" s="12">
        <v>15889.8</v>
      </c>
      <c r="G1405" s="12">
        <v>15889.8</v>
      </c>
      <c r="H1405" s="12">
        <v>15889.8</v>
      </c>
      <c r="I1405" s="12"/>
      <c r="J1405" s="12"/>
      <c r="K1405" s="12"/>
      <c r="L1405" s="12">
        <f t="shared" si="3074"/>
        <v>15889.8</v>
      </c>
      <c r="M1405" s="12">
        <f t="shared" si="3075"/>
        <v>15889.8</v>
      </c>
      <c r="N1405" s="12">
        <f t="shared" si="3076"/>
        <v>15889.8</v>
      </c>
      <c r="O1405" s="12"/>
      <c r="P1405" s="12"/>
      <c r="Q1405" s="12"/>
      <c r="R1405" s="12">
        <f t="shared" si="3127"/>
        <v>15889.8</v>
      </c>
      <c r="S1405" s="12">
        <f t="shared" si="3128"/>
        <v>15889.8</v>
      </c>
      <c r="T1405" s="12">
        <f t="shared" si="3129"/>
        <v>15889.8</v>
      </c>
      <c r="U1405" s="12"/>
      <c r="V1405" s="12"/>
      <c r="W1405" s="12">
        <f t="shared" si="3120"/>
        <v>15889.8</v>
      </c>
      <c r="X1405" s="12">
        <f t="shared" si="3121"/>
        <v>15889.8</v>
      </c>
      <c r="Y1405" s="12">
        <f t="shared" si="3122"/>
        <v>15889.8</v>
      </c>
      <c r="Z1405" s="12"/>
      <c r="AA1405" s="12"/>
      <c r="AB1405" s="12"/>
      <c r="AC1405" s="12">
        <f t="shared" si="3053"/>
        <v>15889.8</v>
      </c>
      <c r="AD1405" s="12">
        <f t="shared" si="3054"/>
        <v>15889.8</v>
      </c>
      <c r="AE1405" s="12">
        <f t="shared" si="3055"/>
        <v>15889.8</v>
      </c>
      <c r="AF1405" s="12"/>
      <c r="AG1405" s="12"/>
      <c r="AH1405" s="12">
        <f t="shared" si="3160"/>
        <v>15889.8</v>
      </c>
      <c r="AI1405" s="12">
        <f t="shared" si="3161"/>
        <v>15889.8</v>
      </c>
      <c r="AJ1405" s="12">
        <f t="shared" si="3162"/>
        <v>15889.8</v>
      </c>
      <c r="AK1405" s="12"/>
      <c r="AL1405" s="12"/>
      <c r="AM1405" s="12"/>
      <c r="AN1405" s="12">
        <f t="shared" si="3089"/>
        <v>15889.8</v>
      </c>
      <c r="AO1405" s="12">
        <f t="shared" si="3090"/>
        <v>15889.8</v>
      </c>
      <c r="AP1405" s="12">
        <f t="shared" si="3091"/>
        <v>15889.8</v>
      </c>
      <c r="AQ1405" s="12"/>
      <c r="AR1405" s="1"/>
    </row>
    <row r="1406" spans="1:44" ht="47.25" customHeight="1" x14ac:dyDescent="0.25">
      <c r="A1406" s="9" t="s">
        <v>748</v>
      </c>
      <c r="B1406" s="11">
        <v>200</v>
      </c>
      <c r="C1406" s="9"/>
      <c r="D1406" s="9"/>
      <c r="E1406" s="13" t="s">
        <v>426</v>
      </c>
      <c r="F1406" s="12">
        <f t="shared" ref="F1406:K1407" si="3183">F1407</f>
        <v>2503.1</v>
      </c>
      <c r="G1406" s="12">
        <f t="shared" si="3183"/>
        <v>2503.1</v>
      </c>
      <c r="H1406" s="12">
        <f t="shared" si="3183"/>
        <v>2503.1</v>
      </c>
      <c r="I1406" s="12">
        <f t="shared" si="3183"/>
        <v>0</v>
      </c>
      <c r="J1406" s="12">
        <f t="shared" si="3183"/>
        <v>0</v>
      </c>
      <c r="K1406" s="12">
        <f t="shared" si="3183"/>
        <v>0</v>
      </c>
      <c r="L1406" s="12">
        <f t="shared" si="3074"/>
        <v>2503.1</v>
      </c>
      <c r="M1406" s="12">
        <f t="shared" si="3075"/>
        <v>2503.1</v>
      </c>
      <c r="N1406" s="12">
        <f t="shared" si="3076"/>
        <v>2503.1</v>
      </c>
      <c r="O1406" s="12">
        <f t="shared" ref="O1406:Q1407" si="3184">O1407</f>
        <v>0</v>
      </c>
      <c r="P1406" s="12">
        <f t="shared" si="3184"/>
        <v>0</v>
      </c>
      <c r="Q1406" s="12">
        <f t="shared" si="3184"/>
        <v>0</v>
      </c>
      <c r="R1406" s="12">
        <f t="shared" si="3127"/>
        <v>2503.1</v>
      </c>
      <c r="S1406" s="12">
        <f t="shared" si="3128"/>
        <v>2503.1</v>
      </c>
      <c r="T1406" s="12">
        <f t="shared" si="3129"/>
        <v>2503.1</v>
      </c>
      <c r="U1406" s="12">
        <f t="shared" ref="U1406:V1407" si="3185">U1407</f>
        <v>0</v>
      </c>
      <c r="V1406" s="12">
        <f t="shared" si="3185"/>
        <v>0</v>
      </c>
      <c r="W1406" s="12">
        <f t="shared" si="3120"/>
        <v>2503.1</v>
      </c>
      <c r="X1406" s="12">
        <f t="shared" si="3121"/>
        <v>2503.1</v>
      </c>
      <c r="Y1406" s="12">
        <f t="shared" si="3122"/>
        <v>2503.1</v>
      </c>
      <c r="Z1406" s="12">
        <f t="shared" ref="Z1406:AB1407" si="3186">Z1407</f>
        <v>0</v>
      </c>
      <c r="AA1406" s="12">
        <f t="shared" si="3186"/>
        <v>0</v>
      </c>
      <c r="AB1406" s="12">
        <f t="shared" si="3186"/>
        <v>0</v>
      </c>
      <c r="AC1406" s="12">
        <f t="shared" ref="AC1406:AC1469" si="3187">W1406+Z1406</f>
        <v>2503.1</v>
      </c>
      <c r="AD1406" s="12">
        <f t="shared" ref="AD1406:AD1469" si="3188">X1406+AA1406</f>
        <v>2503.1</v>
      </c>
      <c r="AE1406" s="12">
        <f t="shared" ref="AE1406:AE1469" si="3189">Y1406+AB1406</f>
        <v>2503.1</v>
      </c>
      <c r="AF1406" s="12">
        <f t="shared" ref="AF1406:AG1407" si="3190">AF1407</f>
        <v>0</v>
      </c>
      <c r="AG1406" s="12">
        <f t="shared" si="3190"/>
        <v>0</v>
      </c>
      <c r="AH1406" s="12">
        <f t="shared" si="3160"/>
        <v>2503.1</v>
      </c>
      <c r="AI1406" s="12">
        <f t="shared" si="3161"/>
        <v>2503.1</v>
      </c>
      <c r="AJ1406" s="12">
        <f t="shared" si="3162"/>
        <v>2503.1</v>
      </c>
      <c r="AK1406" s="12">
        <f t="shared" ref="AK1406:AQ1407" si="3191">AK1407</f>
        <v>0</v>
      </c>
      <c r="AL1406" s="12">
        <f t="shared" si="3191"/>
        <v>0</v>
      </c>
      <c r="AM1406" s="12">
        <f t="shared" si="3191"/>
        <v>0</v>
      </c>
      <c r="AN1406" s="12">
        <f t="shared" si="3089"/>
        <v>2503.1</v>
      </c>
      <c r="AO1406" s="12">
        <f t="shared" si="3090"/>
        <v>2503.1</v>
      </c>
      <c r="AP1406" s="12">
        <f t="shared" si="3091"/>
        <v>2503.1</v>
      </c>
      <c r="AQ1406" s="12">
        <f t="shared" si="3191"/>
        <v>0</v>
      </c>
      <c r="AR1406" s="1"/>
    </row>
    <row r="1407" spans="1:44" ht="47.25" customHeight="1" x14ac:dyDescent="0.25">
      <c r="A1407" s="9" t="s">
        <v>748</v>
      </c>
      <c r="B1407" s="11">
        <v>240</v>
      </c>
      <c r="C1407" s="9"/>
      <c r="D1407" s="9"/>
      <c r="E1407" s="13" t="s">
        <v>427</v>
      </c>
      <c r="F1407" s="12">
        <f t="shared" si="3183"/>
        <v>2503.1</v>
      </c>
      <c r="G1407" s="12">
        <f t="shared" si="3183"/>
        <v>2503.1</v>
      </c>
      <c r="H1407" s="12">
        <f t="shared" si="3183"/>
        <v>2503.1</v>
      </c>
      <c r="I1407" s="12">
        <f t="shared" si="3183"/>
        <v>0</v>
      </c>
      <c r="J1407" s="12">
        <f t="shared" si="3183"/>
        <v>0</v>
      </c>
      <c r="K1407" s="12">
        <f t="shared" si="3183"/>
        <v>0</v>
      </c>
      <c r="L1407" s="12">
        <f t="shared" si="3074"/>
        <v>2503.1</v>
      </c>
      <c r="M1407" s="12">
        <f t="shared" si="3075"/>
        <v>2503.1</v>
      </c>
      <c r="N1407" s="12">
        <f t="shared" si="3076"/>
        <v>2503.1</v>
      </c>
      <c r="O1407" s="12">
        <f t="shared" si="3184"/>
        <v>0</v>
      </c>
      <c r="P1407" s="12">
        <f t="shared" si="3184"/>
        <v>0</v>
      </c>
      <c r="Q1407" s="12">
        <f t="shared" si="3184"/>
        <v>0</v>
      </c>
      <c r="R1407" s="12">
        <f t="shared" si="3127"/>
        <v>2503.1</v>
      </c>
      <c r="S1407" s="12">
        <f t="shared" si="3128"/>
        <v>2503.1</v>
      </c>
      <c r="T1407" s="12">
        <f t="shared" si="3129"/>
        <v>2503.1</v>
      </c>
      <c r="U1407" s="12">
        <f t="shared" si="3185"/>
        <v>0</v>
      </c>
      <c r="V1407" s="12">
        <f t="shared" si="3185"/>
        <v>0</v>
      </c>
      <c r="W1407" s="12">
        <f t="shared" si="3120"/>
        <v>2503.1</v>
      </c>
      <c r="X1407" s="12">
        <f t="shared" si="3121"/>
        <v>2503.1</v>
      </c>
      <c r="Y1407" s="12">
        <f t="shared" si="3122"/>
        <v>2503.1</v>
      </c>
      <c r="Z1407" s="12">
        <f t="shared" si="3186"/>
        <v>0</v>
      </c>
      <c r="AA1407" s="12">
        <f t="shared" si="3186"/>
        <v>0</v>
      </c>
      <c r="AB1407" s="12">
        <f t="shared" si="3186"/>
        <v>0</v>
      </c>
      <c r="AC1407" s="12">
        <f t="shared" si="3187"/>
        <v>2503.1</v>
      </c>
      <c r="AD1407" s="12">
        <f t="shared" si="3188"/>
        <v>2503.1</v>
      </c>
      <c r="AE1407" s="12">
        <f t="shared" si="3189"/>
        <v>2503.1</v>
      </c>
      <c r="AF1407" s="12">
        <f t="shared" si="3190"/>
        <v>0</v>
      </c>
      <c r="AG1407" s="12">
        <f t="shared" si="3190"/>
        <v>0</v>
      </c>
      <c r="AH1407" s="12">
        <f t="shared" si="3160"/>
        <v>2503.1</v>
      </c>
      <c r="AI1407" s="12">
        <f t="shared" si="3161"/>
        <v>2503.1</v>
      </c>
      <c r="AJ1407" s="12">
        <f t="shared" si="3162"/>
        <v>2503.1</v>
      </c>
      <c r="AK1407" s="12">
        <f t="shared" si="3191"/>
        <v>0</v>
      </c>
      <c r="AL1407" s="12">
        <f t="shared" si="3191"/>
        <v>0</v>
      </c>
      <c r="AM1407" s="12">
        <f t="shared" si="3191"/>
        <v>0</v>
      </c>
      <c r="AN1407" s="12">
        <f t="shared" si="3089"/>
        <v>2503.1</v>
      </c>
      <c r="AO1407" s="12">
        <f t="shared" si="3090"/>
        <v>2503.1</v>
      </c>
      <c r="AP1407" s="12">
        <f t="shared" si="3091"/>
        <v>2503.1</v>
      </c>
      <c r="AQ1407" s="12">
        <f t="shared" si="3191"/>
        <v>0</v>
      </c>
      <c r="AR1407" s="1"/>
    </row>
    <row r="1408" spans="1:44" ht="31.5" customHeight="1" x14ac:dyDescent="0.25">
      <c r="A1408" s="9" t="s">
        <v>748</v>
      </c>
      <c r="B1408" s="11">
        <v>240</v>
      </c>
      <c r="C1408" s="9" t="s">
        <v>196</v>
      </c>
      <c r="D1408" s="9" t="s">
        <v>196</v>
      </c>
      <c r="E1408" s="13" t="s">
        <v>406</v>
      </c>
      <c r="F1408" s="12">
        <v>2503.1</v>
      </c>
      <c r="G1408" s="12">
        <v>2503.1</v>
      </c>
      <c r="H1408" s="12">
        <v>2503.1</v>
      </c>
      <c r="I1408" s="12"/>
      <c r="J1408" s="12"/>
      <c r="K1408" s="12"/>
      <c r="L1408" s="12">
        <f t="shared" si="3074"/>
        <v>2503.1</v>
      </c>
      <c r="M1408" s="12">
        <f t="shared" si="3075"/>
        <v>2503.1</v>
      </c>
      <c r="N1408" s="12">
        <f t="shared" si="3076"/>
        <v>2503.1</v>
      </c>
      <c r="O1408" s="12"/>
      <c r="P1408" s="12"/>
      <c r="Q1408" s="12"/>
      <c r="R1408" s="12">
        <f t="shared" si="3127"/>
        <v>2503.1</v>
      </c>
      <c r="S1408" s="12">
        <f t="shared" si="3128"/>
        <v>2503.1</v>
      </c>
      <c r="T1408" s="12">
        <f t="shared" si="3129"/>
        <v>2503.1</v>
      </c>
      <c r="U1408" s="12"/>
      <c r="V1408" s="12"/>
      <c r="W1408" s="12">
        <f t="shared" si="3120"/>
        <v>2503.1</v>
      </c>
      <c r="X1408" s="12">
        <f t="shared" si="3121"/>
        <v>2503.1</v>
      </c>
      <c r="Y1408" s="12">
        <f t="shared" si="3122"/>
        <v>2503.1</v>
      </c>
      <c r="Z1408" s="12"/>
      <c r="AA1408" s="12"/>
      <c r="AB1408" s="12"/>
      <c r="AC1408" s="12">
        <f t="shared" si="3187"/>
        <v>2503.1</v>
      </c>
      <c r="AD1408" s="12">
        <f t="shared" si="3188"/>
        <v>2503.1</v>
      </c>
      <c r="AE1408" s="12">
        <f t="shared" si="3189"/>
        <v>2503.1</v>
      </c>
      <c r="AF1408" s="12"/>
      <c r="AG1408" s="12"/>
      <c r="AH1408" s="12">
        <f t="shared" si="3160"/>
        <v>2503.1</v>
      </c>
      <c r="AI1408" s="12">
        <f t="shared" si="3161"/>
        <v>2503.1</v>
      </c>
      <c r="AJ1408" s="12">
        <f t="shared" si="3162"/>
        <v>2503.1</v>
      </c>
      <c r="AK1408" s="12"/>
      <c r="AL1408" s="12"/>
      <c r="AM1408" s="12"/>
      <c r="AN1408" s="12">
        <f t="shared" si="3089"/>
        <v>2503.1</v>
      </c>
      <c r="AO1408" s="12">
        <f t="shared" si="3090"/>
        <v>2503.1</v>
      </c>
      <c r="AP1408" s="12">
        <f t="shared" si="3091"/>
        <v>2503.1</v>
      </c>
      <c r="AQ1408" s="12"/>
      <c r="AR1408" s="1"/>
    </row>
    <row r="1409" spans="1:44" ht="15.75" customHeight="1" x14ac:dyDescent="0.25">
      <c r="A1409" s="9" t="s">
        <v>748</v>
      </c>
      <c r="B1409" s="11">
        <v>800</v>
      </c>
      <c r="C1409" s="9"/>
      <c r="D1409" s="9"/>
      <c r="E1409" s="13" t="s">
        <v>440</v>
      </c>
      <c r="F1409" s="12">
        <f t="shared" ref="F1409:K1410" si="3192">F1410</f>
        <v>30.5</v>
      </c>
      <c r="G1409" s="12">
        <f t="shared" si="3192"/>
        <v>30.5</v>
      </c>
      <c r="H1409" s="12">
        <f t="shared" si="3192"/>
        <v>30.5</v>
      </c>
      <c r="I1409" s="12">
        <f t="shared" si="3192"/>
        <v>0</v>
      </c>
      <c r="J1409" s="12">
        <f t="shared" si="3192"/>
        <v>0</v>
      </c>
      <c r="K1409" s="12">
        <f t="shared" si="3192"/>
        <v>0</v>
      </c>
      <c r="L1409" s="12">
        <f t="shared" si="3074"/>
        <v>30.5</v>
      </c>
      <c r="M1409" s="12">
        <f t="shared" si="3075"/>
        <v>30.5</v>
      </c>
      <c r="N1409" s="12">
        <f t="shared" si="3076"/>
        <v>30.5</v>
      </c>
      <c r="O1409" s="12">
        <f t="shared" ref="O1409:Q1410" si="3193">O1410</f>
        <v>0</v>
      </c>
      <c r="P1409" s="12">
        <f t="shared" si="3193"/>
        <v>0</v>
      </c>
      <c r="Q1409" s="12">
        <f t="shared" si="3193"/>
        <v>0</v>
      </c>
      <c r="R1409" s="12">
        <f t="shared" si="3127"/>
        <v>30.5</v>
      </c>
      <c r="S1409" s="12">
        <f t="shared" si="3128"/>
        <v>30.5</v>
      </c>
      <c r="T1409" s="12">
        <f t="shared" si="3129"/>
        <v>30.5</v>
      </c>
      <c r="U1409" s="12">
        <f t="shared" ref="U1409:V1410" si="3194">U1410</f>
        <v>0</v>
      </c>
      <c r="V1409" s="12">
        <f t="shared" si="3194"/>
        <v>0</v>
      </c>
      <c r="W1409" s="12">
        <f t="shared" si="3120"/>
        <v>30.5</v>
      </c>
      <c r="X1409" s="12">
        <f t="shared" si="3121"/>
        <v>30.5</v>
      </c>
      <c r="Y1409" s="12">
        <f t="shared" si="3122"/>
        <v>30.5</v>
      </c>
      <c r="Z1409" s="12">
        <f t="shared" ref="Z1409:AB1410" si="3195">Z1410</f>
        <v>0</v>
      </c>
      <c r="AA1409" s="12">
        <f t="shared" si="3195"/>
        <v>0</v>
      </c>
      <c r="AB1409" s="12">
        <f t="shared" si="3195"/>
        <v>0</v>
      </c>
      <c r="AC1409" s="12">
        <f t="shared" si="3187"/>
        <v>30.5</v>
      </c>
      <c r="AD1409" s="12">
        <f t="shared" si="3188"/>
        <v>30.5</v>
      </c>
      <c r="AE1409" s="12">
        <f t="shared" si="3189"/>
        <v>30.5</v>
      </c>
      <c r="AF1409" s="12">
        <f t="shared" ref="AF1409:AG1410" si="3196">AF1410</f>
        <v>0</v>
      </c>
      <c r="AG1409" s="12">
        <f t="shared" si="3196"/>
        <v>0</v>
      </c>
      <c r="AH1409" s="12">
        <f t="shared" si="3160"/>
        <v>30.5</v>
      </c>
      <c r="AI1409" s="12">
        <f t="shared" si="3161"/>
        <v>30.5</v>
      </c>
      <c r="AJ1409" s="12">
        <f t="shared" si="3162"/>
        <v>30.5</v>
      </c>
      <c r="AK1409" s="12">
        <f t="shared" ref="AK1409:AQ1410" si="3197">AK1410</f>
        <v>0</v>
      </c>
      <c r="AL1409" s="12">
        <f t="shared" si="3197"/>
        <v>0</v>
      </c>
      <c r="AM1409" s="12">
        <f t="shared" si="3197"/>
        <v>0</v>
      </c>
      <c r="AN1409" s="12">
        <f t="shared" si="3089"/>
        <v>30.5</v>
      </c>
      <c r="AO1409" s="12">
        <f t="shared" si="3090"/>
        <v>30.5</v>
      </c>
      <c r="AP1409" s="12">
        <f t="shared" si="3091"/>
        <v>30.5</v>
      </c>
      <c r="AQ1409" s="12">
        <f t="shared" si="3197"/>
        <v>0</v>
      </c>
      <c r="AR1409" s="1"/>
    </row>
    <row r="1410" spans="1:44" ht="15.75" customHeight="1" x14ac:dyDescent="0.25">
      <c r="A1410" s="9" t="s">
        <v>748</v>
      </c>
      <c r="B1410" s="11">
        <v>850</v>
      </c>
      <c r="C1410" s="9"/>
      <c r="D1410" s="9"/>
      <c r="E1410" s="13" t="s">
        <v>443</v>
      </c>
      <c r="F1410" s="12">
        <f t="shared" si="3192"/>
        <v>30.5</v>
      </c>
      <c r="G1410" s="12">
        <f t="shared" si="3192"/>
        <v>30.5</v>
      </c>
      <c r="H1410" s="12">
        <f t="shared" si="3192"/>
        <v>30.5</v>
      </c>
      <c r="I1410" s="12">
        <f t="shared" si="3192"/>
        <v>0</v>
      </c>
      <c r="J1410" s="12">
        <f t="shared" si="3192"/>
        <v>0</v>
      </c>
      <c r="K1410" s="12">
        <f t="shared" si="3192"/>
        <v>0</v>
      </c>
      <c r="L1410" s="12">
        <f t="shared" si="3074"/>
        <v>30.5</v>
      </c>
      <c r="M1410" s="12">
        <f t="shared" si="3075"/>
        <v>30.5</v>
      </c>
      <c r="N1410" s="12">
        <f t="shared" si="3076"/>
        <v>30.5</v>
      </c>
      <c r="O1410" s="12">
        <f t="shared" si="3193"/>
        <v>0</v>
      </c>
      <c r="P1410" s="12">
        <f t="shared" si="3193"/>
        <v>0</v>
      </c>
      <c r="Q1410" s="12">
        <f t="shared" si="3193"/>
        <v>0</v>
      </c>
      <c r="R1410" s="12">
        <f t="shared" si="3127"/>
        <v>30.5</v>
      </c>
      <c r="S1410" s="12">
        <f t="shared" si="3128"/>
        <v>30.5</v>
      </c>
      <c r="T1410" s="12">
        <f t="shared" si="3129"/>
        <v>30.5</v>
      </c>
      <c r="U1410" s="12">
        <f t="shared" si="3194"/>
        <v>0</v>
      </c>
      <c r="V1410" s="12">
        <f t="shared" si="3194"/>
        <v>0</v>
      </c>
      <c r="W1410" s="12">
        <f t="shared" si="3120"/>
        <v>30.5</v>
      </c>
      <c r="X1410" s="12">
        <f t="shared" si="3121"/>
        <v>30.5</v>
      </c>
      <c r="Y1410" s="12">
        <f t="shared" si="3122"/>
        <v>30.5</v>
      </c>
      <c r="Z1410" s="12">
        <f t="shared" si="3195"/>
        <v>0</v>
      </c>
      <c r="AA1410" s="12">
        <f t="shared" si="3195"/>
        <v>0</v>
      </c>
      <c r="AB1410" s="12">
        <f t="shared" si="3195"/>
        <v>0</v>
      </c>
      <c r="AC1410" s="12">
        <f t="shared" si="3187"/>
        <v>30.5</v>
      </c>
      <c r="AD1410" s="12">
        <f t="shared" si="3188"/>
        <v>30.5</v>
      </c>
      <c r="AE1410" s="12">
        <f t="shared" si="3189"/>
        <v>30.5</v>
      </c>
      <c r="AF1410" s="12">
        <f t="shared" si="3196"/>
        <v>0</v>
      </c>
      <c r="AG1410" s="12">
        <f t="shared" si="3196"/>
        <v>0</v>
      </c>
      <c r="AH1410" s="12">
        <f t="shared" si="3160"/>
        <v>30.5</v>
      </c>
      <c r="AI1410" s="12">
        <f t="shared" si="3161"/>
        <v>30.5</v>
      </c>
      <c r="AJ1410" s="12">
        <f t="shared" si="3162"/>
        <v>30.5</v>
      </c>
      <c r="AK1410" s="12">
        <f t="shared" si="3197"/>
        <v>0</v>
      </c>
      <c r="AL1410" s="12">
        <f t="shared" si="3197"/>
        <v>0</v>
      </c>
      <c r="AM1410" s="12">
        <f t="shared" si="3197"/>
        <v>0</v>
      </c>
      <c r="AN1410" s="12">
        <f t="shared" si="3089"/>
        <v>30.5</v>
      </c>
      <c r="AO1410" s="12">
        <f t="shared" si="3090"/>
        <v>30.5</v>
      </c>
      <c r="AP1410" s="12">
        <f t="shared" si="3091"/>
        <v>30.5</v>
      </c>
      <c r="AQ1410" s="12">
        <f t="shared" si="3197"/>
        <v>0</v>
      </c>
      <c r="AR1410" s="1"/>
    </row>
    <row r="1411" spans="1:44" ht="31.5" customHeight="1" x14ac:dyDescent="0.25">
      <c r="A1411" s="9" t="s">
        <v>748</v>
      </c>
      <c r="B1411" s="11">
        <v>850</v>
      </c>
      <c r="C1411" s="9" t="s">
        <v>196</v>
      </c>
      <c r="D1411" s="9" t="s">
        <v>196</v>
      </c>
      <c r="E1411" s="13" t="s">
        <v>406</v>
      </c>
      <c r="F1411" s="12">
        <v>30.5</v>
      </c>
      <c r="G1411" s="12">
        <v>30.5</v>
      </c>
      <c r="H1411" s="12">
        <v>30.5</v>
      </c>
      <c r="I1411" s="12"/>
      <c r="J1411" s="12"/>
      <c r="K1411" s="12"/>
      <c r="L1411" s="12">
        <f t="shared" si="3074"/>
        <v>30.5</v>
      </c>
      <c r="M1411" s="12">
        <f t="shared" si="3075"/>
        <v>30.5</v>
      </c>
      <c r="N1411" s="12">
        <f t="shared" si="3076"/>
        <v>30.5</v>
      </c>
      <c r="O1411" s="12"/>
      <c r="P1411" s="12"/>
      <c r="Q1411" s="12"/>
      <c r="R1411" s="12">
        <f t="shared" si="3127"/>
        <v>30.5</v>
      </c>
      <c r="S1411" s="12">
        <f t="shared" si="3128"/>
        <v>30.5</v>
      </c>
      <c r="T1411" s="12">
        <f t="shared" si="3129"/>
        <v>30.5</v>
      </c>
      <c r="U1411" s="12"/>
      <c r="V1411" s="12"/>
      <c r="W1411" s="12">
        <f t="shared" si="3120"/>
        <v>30.5</v>
      </c>
      <c r="X1411" s="12">
        <f t="shared" si="3121"/>
        <v>30.5</v>
      </c>
      <c r="Y1411" s="12">
        <f t="shared" si="3122"/>
        <v>30.5</v>
      </c>
      <c r="Z1411" s="12"/>
      <c r="AA1411" s="12"/>
      <c r="AB1411" s="12"/>
      <c r="AC1411" s="12">
        <f t="shared" si="3187"/>
        <v>30.5</v>
      </c>
      <c r="AD1411" s="12">
        <f t="shared" si="3188"/>
        <v>30.5</v>
      </c>
      <c r="AE1411" s="12">
        <f t="shared" si="3189"/>
        <v>30.5</v>
      </c>
      <c r="AF1411" s="12"/>
      <c r="AG1411" s="12"/>
      <c r="AH1411" s="12">
        <f t="shared" si="3160"/>
        <v>30.5</v>
      </c>
      <c r="AI1411" s="12">
        <f t="shared" si="3161"/>
        <v>30.5</v>
      </c>
      <c r="AJ1411" s="12">
        <f t="shared" si="3162"/>
        <v>30.5</v>
      </c>
      <c r="AK1411" s="12"/>
      <c r="AL1411" s="12"/>
      <c r="AM1411" s="12"/>
      <c r="AN1411" s="12">
        <f t="shared" si="3089"/>
        <v>30.5</v>
      </c>
      <c r="AO1411" s="12">
        <f t="shared" si="3090"/>
        <v>30.5</v>
      </c>
      <c r="AP1411" s="12">
        <f t="shared" si="3091"/>
        <v>30.5</v>
      </c>
      <c r="AQ1411" s="12"/>
      <c r="AR1411" s="1"/>
    </row>
    <row r="1412" spans="1:44" ht="31.5" customHeight="1" x14ac:dyDescent="0.25">
      <c r="A1412" s="9" t="s">
        <v>1040</v>
      </c>
      <c r="B1412" s="11"/>
      <c r="C1412" s="9"/>
      <c r="D1412" s="9"/>
      <c r="E1412" s="43" t="s">
        <v>1123</v>
      </c>
      <c r="F1412" s="12">
        <f>F1413</f>
        <v>1000</v>
      </c>
      <c r="G1412" s="12">
        <f t="shared" ref="G1412:AQ1414" si="3198">G1413</f>
        <v>1000</v>
      </c>
      <c r="H1412" s="12">
        <f t="shared" si="3198"/>
        <v>1000</v>
      </c>
      <c r="I1412" s="12">
        <f t="shared" si="3198"/>
        <v>0</v>
      </c>
      <c r="J1412" s="12">
        <f t="shared" si="3198"/>
        <v>0</v>
      </c>
      <c r="K1412" s="12">
        <f t="shared" si="3198"/>
        <v>0</v>
      </c>
      <c r="L1412" s="12">
        <f t="shared" si="3074"/>
        <v>1000</v>
      </c>
      <c r="M1412" s="12">
        <f t="shared" si="3075"/>
        <v>1000</v>
      </c>
      <c r="N1412" s="12">
        <f t="shared" si="3076"/>
        <v>1000</v>
      </c>
      <c r="O1412" s="12">
        <f t="shared" si="3198"/>
        <v>0</v>
      </c>
      <c r="P1412" s="12">
        <f t="shared" si="3198"/>
        <v>0</v>
      </c>
      <c r="Q1412" s="12">
        <f t="shared" si="3198"/>
        <v>0</v>
      </c>
      <c r="R1412" s="12">
        <f t="shared" si="3127"/>
        <v>1000</v>
      </c>
      <c r="S1412" s="12">
        <f t="shared" si="3128"/>
        <v>1000</v>
      </c>
      <c r="T1412" s="12">
        <f t="shared" si="3129"/>
        <v>1000</v>
      </c>
      <c r="U1412" s="12">
        <f t="shared" si="3198"/>
        <v>0</v>
      </c>
      <c r="V1412" s="12">
        <f t="shared" si="3198"/>
        <v>0</v>
      </c>
      <c r="W1412" s="12">
        <f t="shared" si="3120"/>
        <v>1000</v>
      </c>
      <c r="X1412" s="12">
        <f t="shared" si="3121"/>
        <v>1000</v>
      </c>
      <c r="Y1412" s="12">
        <f t="shared" si="3122"/>
        <v>1000</v>
      </c>
      <c r="Z1412" s="12">
        <f t="shared" si="3198"/>
        <v>0</v>
      </c>
      <c r="AA1412" s="12">
        <f t="shared" si="3198"/>
        <v>0</v>
      </c>
      <c r="AB1412" s="12">
        <f t="shared" si="3198"/>
        <v>0</v>
      </c>
      <c r="AC1412" s="12">
        <f t="shared" si="3187"/>
        <v>1000</v>
      </c>
      <c r="AD1412" s="12">
        <f t="shared" si="3188"/>
        <v>1000</v>
      </c>
      <c r="AE1412" s="12">
        <f t="shared" si="3189"/>
        <v>1000</v>
      </c>
      <c r="AF1412" s="12">
        <f t="shared" si="3198"/>
        <v>0</v>
      </c>
      <c r="AG1412" s="12">
        <f t="shared" si="3198"/>
        <v>0</v>
      </c>
      <c r="AH1412" s="12">
        <f t="shared" si="3160"/>
        <v>1000</v>
      </c>
      <c r="AI1412" s="12">
        <f t="shared" si="3161"/>
        <v>1000</v>
      </c>
      <c r="AJ1412" s="12">
        <f t="shared" si="3162"/>
        <v>1000</v>
      </c>
      <c r="AK1412" s="12">
        <f t="shared" si="3198"/>
        <v>0</v>
      </c>
      <c r="AL1412" s="12">
        <f t="shared" si="3198"/>
        <v>0</v>
      </c>
      <c r="AM1412" s="12">
        <f t="shared" si="3198"/>
        <v>0</v>
      </c>
      <c r="AN1412" s="12">
        <f t="shared" si="3089"/>
        <v>1000</v>
      </c>
      <c r="AO1412" s="12">
        <f t="shared" si="3090"/>
        <v>1000</v>
      </c>
      <c r="AP1412" s="12">
        <f t="shared" si="3091"/>
        <v>1000</v>
      </c>
      <c r="AQ1412" s="12">
        <f t="shared" si="3198"/>
        <v>0</v>
      </c>
      <c r="AR1412" s="1"/>
    </row>
    <row r="1413" spans="1:44" ht="47.25" customHeight="1" x14ac:dyDescent="0.25">
      <c r="A1413" s="9" t="s">
        <v>1040</v>
      </c>
      <c r="B1413" s="11">
        <v>200</v>
      </c>
      <c r="C1413" s="9"/>
      <c r="D1413" s="9"/>
      <c r="E1413" s="13" t="s">
        <v>426</v>
      </c>
      <c r="F1413" s="12">
        <f>F1414</f>
        <v>1000</v>
      </c>
      <c r="G1413" s="12">
        <f t="shared" si="3198"/>
        <v>1000</v>
      </c>
      <c r="H1413" s="12">
        <f t="shared" si="3198"/>
        <v>1000</v>
      </c>
      <c r="I1413" s="12">
        <f t="shared" si="3198"/>
        <v>0</v>
      </c>
      <c r="J1413" s="12">
        <f t="shared" si="3198"/>
        <v>0</v>
      </c>
      <c r="K1413" s="12">
        <f t="shared" si="3198"/>
        <v>0</v>
      </c>
      <c r="L1413" s="12">
        <f t="shared" si="3074"/>
        <v>1000</v>
      </c>
      <c r="M1413" s="12">
        <f t="shared" si="3075"/>
        <v>1000</v>
      </c>
      <c r="N1413" s="12">
        <f t="shared" si="3076"/>
        <v>1000</v>
      </c>
      <c r="O1413" s="12">
        <f t="shared" si="3198"/>
        <v>0</v>
      </c>
      <c r="P1413" s="12">
        <f t="shared" si="3198"/>
        <v>0</v>
      </c>
      <c r="Q1413" s="12">
        <f t="shared" si="3198"/>
        <v>0</v>
      </c>
      <c r="R1413" s="12">
        <f t="shared" si="3127"/>
        <v>1000</v>
      </c>
      <c r="S1413" s="12">
        <f t="shared" si="3128"/>
        <v>1000</v>
      </c>
      <c r="T1413" s="12">
        <f t="shared" si="3129"/>
        <v>1000</v>
      </c>
      <c r="U1413" s="12">
        <f t="shared" si="3198"/>
        <v>0</v>
      </c>
      <c r="V1413" s="12">
        <f t="shared" si="3198"/>
        <v>0</v>
      </c>
      <c r="W1413" s="12">
        <f t="shared" si="3120"/>
        <v>1000</v>
      </c>
      <c r="X1413" s="12">
        <f t="shared" si="3121"/>
        <v>1000</v>
      </c>
      <c r="Y1413" s="12">
        <f t="shared" si="3122"/>
        <v>1000</v>
      </c>
      <c r="Z1413" s="12">
        <f t="shared" si="3198"/>
        <v>0</v>
      </c>
      <c r="AA1413" s="12">
        <f t="shared" si="3198"/>
        <v>0</v>
      </c>
      <c r="AB1413" s="12">
        <f t="shared" si="3198"/>
        <v>0</v>
      </c>
      <c r="AC1413" s="12">
        <f t="shared" si="3187"/>
        <v>1000</v>
      </c>
      <c r="AD1413" s="12">
        <f t="shared" si="3188"/>
        <v>1000</v>
      </c>
      <c r="AE1413" s="12">
        <f t="shared" si="3189"/>
        <v>1000</v>
      </c>
      <c r="AF1413" s="12">
        <f t="shared" si="3198"/>
        <v>0</v>
      </c>
      <c r="AG1413" s="12">
        <f t="shared" si="3198"/>
        <v>0</v>
      </c>
      <c r="AH1413" s="12">
        <f t="shared" si="3160"/>
        <v>1000</v>
      </c>
      <c r="AI1413" s="12">
        <f t="shared" si="3161"/>
        <v>1000</v>
      </c>
      <c r="AJ1413" s="12">
        <f t="shared" si="3162"/>
        <v>1000</v>
      </c>
      <c r="AK1413" s="12">
        <f t="shared" si="3198"/>
        <v>0</v>
      </c>
      <c r="AL1413" s="12">
        <f t="shared" si="3198"/>
        <v>0</v>
      </c>
      <c r="AM1413" s="12">
        <f t="shared" si="3198"/>
        <v>0</v>
      </c>
      <c r="AN1413" s="12">
        <f t="shared" si="3089"/>
        <v>1000</v>
      </c>
      <c r="AO1413" s="12">
        <f t="shared" si="3090"/>
        <v>1000</v>
      </c>
      <c r="AP1413" s="12">
        <f t="shared" si="3091"/>
        <v>1000</v>
      </c>
      <c r="AQ1413" s="12">
        <f t="shared" si="3198"/>
        <v>0</v>
      </c>
      <c r="AR1413" s="1"/>
    </row>
    <row r="1414" spans="1:44" ht="47.25" customHeight="1" x14ac:dyDescent="0.25">
      <c r="A1414" s="9" t="s">
        <v>1040</v>
      </c>
      <c r="B1414" s="11">
        <v>240</v>
      </c>
      <c r="C1414" s="9"/>
      <c r="D1414" s="9"/>
      <c r="E1414" s="13" t="s">
        <v>427</v>
      </c>
      <c r="F1414" s="12">
        <f>F1415</f>
        <v>1000</v>
      </c>
      <c r="G1414" s="12">
        <f t="shared" si="3198"/>
        <v>1000</v>
      </c>
      <c r="H1414" s="12">
        <f t="shared" si="3198"/>
        <v>1000</v>
      </c>
      <c r="I1414" s="12">
        <f t="shared" si="3198"/>
        <v>0</v>
      </c>
      <c r="J1414" s="12">
        <f t="shared" si="3198"/>
        <v>0</v>
      </c>
      <c r="K1414" s="12">
        <f t="shared" si="3198"/>
        <v>0</v>
      </c>
      <c r="L1414" s="12">
        <f t="shared" si="3074"/>
        <v>1000</v>
      </c>
      <c r="M1414" s="12">
        <f t="shared" si="3075"/>
        <v>1000</v>
      </c>
      <c r="N1414" s="12">
        <f t="shared" si="3076"/>
        <v>1000</v>
      </c>
      <c r="O1414" s="12">
        <f t="shared" si="3198"/>
        <v>0</v>
      </c>
      <c r="P1414" s="12">
        <f t="shared" si="3198"/>
        <v>0</v>
      </c>
      <c r="Q1414" s="12">
        <f t="shared" si="3198"/>
        <v>0</v>
      </c>
      <c r="R1414" s="12">
        <f t="shared" si="3127"/>
        <v>1000</v>
      </c>
      <c r="S1414" s="12">
        <f t="shared" si="3128"/>
        <v>1000</v>
      </c>
      <c r="T1414" s="12">
        <f t="shared" si="3129"/>
        <v>1000</v>
      </c>
      <c r="U1414" s="12">
        <f t="shared" si="3198"/>
        <v>0</v>
      </c>
      <c r="V1414" s="12">
        <f t="shared" si="3198"/>
        <v>0</v>
      </c>
      <c r="W1414" s="12">
        <f t="shared" si="3120"/>
        <v>1000</v>
      </c>
      <c r="X1414" s="12">
        <f t="shared" si="3121"/>
        <v>1000</v>
      </c>
      <c r="Y1414" s="12">
        <f t="shared" si="3122"/>
        <v>1000</v>
      </c>
      <c r="Z1414" s="12">
        <f t="shared" si="3198"/>
        <v>0</v>
      </c>
      <c r="AA1414" s="12">
        <f t="shared" si="3198"/>
        <v>0</v>
      </c>
      <c r="AB1414" s="12">
        <f t="shared" si="3198"/>
        <v>0</v>
      </c>
      <c r="AC1414" s="12">
        <f t="shared" si="3187"/>
        <v>1000</v>
      </c>
      <c r="AD1414" s="12">
        <f t="shared" si="3188"/>
        <v>1000</v>
      </c>
      <c r="AE1414" s="12">
        <f t="shared" si="3189"/>
        <v>1000</v>
      </c>
      <c r="AF1414" s="12">
        <f t="shared" si="3198"/>
        <v>0</v>
      </c>
      <c r="AG1414" s="12">
        <f t="shared" si="3198"/>
        <v>0</v>
      </c>
      <c r="AH1414" s="12">
        <f t="shared" si="3160"/>
        <v>1000</v>
      </c>
      <c r="AI1414" s="12">
        <f t="shared" si="3161"/>
        <v>1000</v>
      </c>
      <c r="AJ1414" s="12">
        <f t="shared" si="3162"/>
        <v>1000</v>
      </c>
      <c r="AK1414" s="12">
        <f t="shared" si="3198"/>
        <v>0</v>
      </c>
      <c r="AL1414" s="12">
        <f t="shared" si="3198"/>
        <v>0</v>
      </c>
      <c r="AM1414" s="12">
        <f t="shared" si="3198"/>
        <v>0</v>
      </c>
      <c r="AN1414" s="12">
        <f t="shared" si="3089"/>
        <v>1000</v>
      </c>
      <c r="AO1414" s="12">
        <f t="shared" si="3090"/>
        <v>1000</v>
      </c>
      <c r="AP1414" s="12">
        <f t="shared" si="3091"/>
        <v>1000</v>
      </c>
      <c r="AQ1414" s="12">
        <f t="shared" si="3198"/>
        <v>0</v>
      </c>
      <c r="AR1414" s="1"/>
    </row>
    <row r="1415" spans="1:44" ht="15.75" customHeight="1" x14ac:dyDescent="0.25">
      <c r="A1415" s="9" t="s">
        <v>1040</v>
      </c>
      <c r="B1415" s="11">
        <v>240</v>
      </c>
      <c r="C1415" s="9" t="s">
        <v>196</v>
      </c>
      <c r="D1415" s="9" t="s">
        <v>185</v>
      </c>
      <c r="E1415" s="13" t="s">
        <v>405</v>
      </c>
      <c r="F1415" s="12">
        <v>1000</v>
      </c>
      <c r="G1415" s="12">
        <v>1000</v>
      </c>
      <c r="H1415" s="12">
        <v>1000</v>
      </c>
      <c r="I1415" s="12"/>
      <c r="J1415" s="12"/>
      <c r="K1415" s="12"/>
      <c r="L1415" s="12">
        <f t="shared" si="3074"/>
        <v>1000</v>
      </c>
      <c r="M1415" s="12">
        <f t="shared" si="3075"/>
        <v>1000</v>
      </c>
      <c r="N1415" s="12">
        <f t="shared" si="3076"/>
        <v>1000</v>
      </c>
      <c r="O1415" s="12"/>
      <c r="P1415" s="12"/>
      <c r="Q1415" s="12"/>
      <c r="R1415" s="12">
        <f t="shared" si="3127"/>
        <v>1000</v>
      </c>
      <c r="S1415" s="12">
        <f t="shared" si="3128"/>
        <v>1000</v>
      </c>
      <c r="T1415" s="12">
        <f t="shared" si="3129"/>
        <v>1000</v>
      </c>
      <c r="U1415" s="12"/>
      <c r="V1415" s="12"/>
      <c r="W1415" s="12">
        <f t="shared" si="3120"/>
        <v>1000</v>
      </c>
      <c r="X1415" s="12">
        <f t="shared" si="3121"/>
        <v>1000</v>
      </c>
      <c r="Y1415" s="12">
        <f t="shared" si="3122"/>
        <v>1000</v>
      </c>
      <c r="Z1415" s="12"/>
      <c r="AA1415" s="12"/>
      <c r="AB1415" s="12"/>
      <c r="AC1415" s="12">
        <f t="shared" si="3187"/>
        <v>1000</v>
      </c>
      <c r="AD1415" s="12">
        <f t="shared" si="3188"/>
        <v>1000</v>
      </c>
      <c r="AE1415" s="12">
        <f t="shared" si="3189"/>
        <v>1000</v>
      </c>
      <c r="AF1415" s="12"/>
      <c r="AG1415" s="12"/>
      <c r="AH1415" s="12">
        <f t="shared" si="3160"/>
        <v>1000</v>
      </c>
      <c r="AI1415" s="12">
        <f t="shared" si="3161"/>
        <v>1000</v>
      </c>
      <c r="AJ1415" s="12">
        <f t="shared" si="3162"/>
        <v>1000</v>
      </c>
      <c r="AK1415" s="12"/>
      <c r="AL1415" s="12"/>
      <c r="AM1415" s="12"/>
      <c r="AN1415" s="12">
        <f t="shared" si="3089"/>
        <v>1000</v>
      </c>
      <c r="AO1415" s="12">
        <f t="shared" si="3090"/>
        <v>1000</v>
      </c>
      <c r="AP1415" s="12">
        <f t="shared" si="3091"/>
        <v>1000</v>
      </c>
      <c r="AQ1415" s="12"/>
      <c r="AR1415" s="1"/>
    </row>
    <row r="1416" spans="1:44" ht="47.25" customHeight="1" x14ac:dyDescent="0.25">
      <c r="A1416" s="9" t="s">
        <v>309</v>
      </c>
      <c r="B1416" s="11"/>
      <c r="C1416" s="9"/>
      <c r="D1416" s="9"/>
      <c r="E1416" s="13" t="s">
        <v>701</v>
      </c>
      <c r="F1416" s="12">
        <f t="shared" ref="F1416:K1416" si="3199">F1421</f>
        <v>40853.300000000003</v>
      </c>
      <c r="G1416" s="12">
        <f t="shared" si="3199"/>
        <v>40853.300000000003</v>
      </c>
      <c r="H1416" s="12">
        <f t="shared" si="3199"/>
        <v>40853.300000000003</v>
      </c>
      <c r="I1416" s="12">
        <f t="shared" si="3199"/>
        <v>0</v>
      </c>
      <c r="J1416" s="12">
        <f t="shared" si="3199"/>
        <v>0</v>
      </c>
      <c r="K1416" s="12">
        <f t="shared" si="3199"/>
        <v>0</v>
      </c>
      <c r="L1416" s="12">
        <f t="shared" si="3074"/>
        <v>40853.300000000003</v>
      </c>
      <c r="M1416" s="12">
        <f t="shared" si="3075"/>
        <v>40853.300000000003</v>
      </c>
      <c r="N1416" s="12">
        <f t="shared" si="3076"/>
        <v>40853.300000000003</v>
      </c>
      <c r="O1416" s="12">
        <f>O1421+O1417</f>
        <v>2326.8829999999998</v>
      </c>
      <c r="P1416" s="12">
        <f t="shared" ref="P1416:AQ1416" si="3200">P1421+P1417</f>
        <v>0</v>
      </c>
      <c r="Q1416" s="12">
        <f t="shared" si="3200"/>
        <v>0</v>
      </c>
      <c r="R1416" s="12">
        <f t="shared" si="3127"/>
        <v>43180.183000000005</v>
      </c>
      <c r="S1416" s="12">
        <f t="shared" si="3128"/>
        <v>40853.300000000003</v>
      </c>
      <c r="T1416" s="12">
        <f t="shared" si="3129"/>
        <v>40853.300000000003</v>
      </c>
      <c r="U1416" s="12">
        <f t="shared" ref="U1416:V1416" si="3201">U1421+U1417</f>
        <v>0</v>
      </c>
      <c r="V1416" s="12">
        <f t="shared" si="3201"/>
        <v>0</v>
      </c>
      <c r="W1416" s="12">
        <f t="shared" si="3120"/>
        <v>43180.183000000005</v>
      </c>
      <c r="X1416" s="12">
        <f t="shared" si="3121"/>
        <v>40853.300000000003</v>
      </c>
      <c r="Y1416" s="12">
        <f t="shared" si="3122"/>
        <v>40853.300000000003</v>
      </c>
      <c r="Z1416" s="12">
        <f t="shared" ref="Z1416:AB1416" si="3202">Z1421+Z1417</f>
        <v>0</v>
      </c>
      <c r="AA1416" s="12">
        <f t="shared" si="3202"/>
        <v>0</v>
      </c>
      <c r="AB1416" s="12">
        <f t="shared" si="3202"/>
        <v>0</v>
      </c>
      <c r="AC1416" s="12">
        <f t="shared" si="3187"/>
        <v>43180.183000000005</v>
      </c>
      <c r="AD1416" s="12">
        <f t="shared" si="3188"/>
        <v>40853.300000000003</v>
      </c>
      <c r="AE1416" s="12">
        <f t="shared" si="3189"/>
        <v>40853.300000000003</v>
      </c>
      <c r="AF1416" s="12">
        <f t="shared" ref="AF1416:AG1416" si="3203">AF1421+AF1417</f>
        <v>0</v>
      </c>
      <c r="AG1416" s="12">
        <f t="shared" si="3203"/>
        <v>0</v>
      </c>
      <c r="AH1416" s="12">
        <f t="shared" si="3160"/>
        <v>43180.183000000005</v>
      </c>
      <c r="AI1416" s="12">
        <f t="shared" si="3161"/>
        <v>40853.300000000003</v>
      </c>
      <c r="AJ1416" s="12">
        <f t="shared" si="3162"/>
        <v>40853.300000000003</v>
      </c>
      <c r="AK1416" s="12">
        <f t="shared" ref="AK1416:AM1416" si="3204">AK1421+AK1417</f>
        <v>0</v>
      </c>
      <c r="AL1416" s="12">
        <f t="shared" si="3204"/>
        <v>0</v>
      </c>
      <c r="AM1416" s="12">
        <f t="shared" si="3204"/>
        <v>0</v>
      </c>
      <c r="AN1416" s="12">
        <f t="shared" si="3089"/>
        <v>43180.183000000005</v>
      </c>
      <c r="AO1416" s="12">
        <f t="shared" si="3090"/>
        <v>40853.300000000003</v>
      </c>
      <c r="AP1416" s="12">
        <f t="shared" si="3091"/>
        <v>40853.300000000003</v>
      </c>
      <c r="AQ1416" s="12">
        <f t="shared" si="3200"/>
        <v>0</v>
      </c>
      <c r="AR1416" s="1"/>
    </row>
    <row r="1417" spans="1:44" ht="63" x14ac:dyDescent="0.25">
      <c r="A1417" s="9" t="s">
        <v>1274</v>
      </c>
      <c r="B1417" s="11"/>
      <c r="C1417" s="9"/>
      <c r="D1417" s="9"/>
      <c r="E1417" s="13" t="s">
        <v>1285</v>
      </c>
      <c r="F1417" s="12"/>
      <c r="G1417" s="12"/>
      <c r="H1417" s="12"/>
      <c r="I1417" s="12"/>
      <c r="J1417" s="12"/>
      <c r="K1417" s="12"/>
      <c r="L1417" s="12">
        <f>L1418</f>
        <v>0</v>
      </c>
      <c r="M1417" s="12">
        <f t="shared" ref="M1417:AQ1419" si="3205">M1418</f>
        <v>0</v>
      </c>
      <c r="N1417" s="12">
        <f t="shared" si="3205"/>
        <v>0</v>
      </c>
      <c r="O1417" s="12">
        <f t="shared" si="3205"/>
        <v>2326.8829999999998</v>
      </c>
      <c r="P1417" s="12">
        <f t="shared" si="3205"/>
        <v>0</v>
      </c>
      <c r="Q1417" s="12">
        <f t="shared" si="3205"/>
        <v>0</v>
      </c>
      <c r="R1417" s="12">
        <f t="shared" si="3127"/>
        <v>2326.8829999999998</v>
      </c>
      <c r="S1417" s="12">
        <f t="shared" si="3128"/>
        <v>0</v>
      </c>
      <c r="T1417" s="12">
        <f t="shared" si="3129"/>
        <v>0</v>
      </c>
      <c r="U1417" s="12">
        <f t="shared" si="3205"/>
        <v>0</v>
      </c>
      <c r="V1417" s="12">
        <f t="shared" si="3205"/>
        <v>0</v>
      </c>
      <c r="W1417" s="12">
        <f t="shared" si="3120"/>
        <v>2326.8829999999998</v>
      </c>
      <c r="X1417" s="12">
        <f t="shared" si="3121"/>
        <v>0</v>
      </c>
      <c r="Y1417" s="12">
        <f t="shared" si="3122"/>
        <v>0</v>
      </c>
      <c r="Z1417" s="12">
        <f t="shared" si="3205"/>
        <v>0</v>
      </c>
      <c r="AA1417" s="12">
        <f t="shared" si="3205"/>
        <v>0</v>
      </c>
      <c r="AB1417" s="12">
        <f t="shared" si="3205"/>
        <v>0</v>
      </c>
      <c r="AC1417" s="12">
        <f t="shared" si="3187"/>
        <v>2326.8829999999998</v>
      </c>
      <c r="AD1417" s="12">
        <f t="shared" si="3188"/>
        <v>0</v>
      </c>
      <c r="AE1417" s="12">
        <f t="shared" si="3189"/>
        <v>0</v>
      </c>
      <c r="AF1417" s="12">
        <f t="shared" si="3205"/>
        <v>0</v>
      </c>
      <c r="AG1417" s="12">
        <f t="shared" si="3205"/>
        <v>0</v>
      </c>
      <c r="AH1417" s="12">
        <f t="shared" si="3160"/>
        <v>2326.8829999999998</v>
      </c>
      <c r="AI1417" s="12">
        <f t="shared" si="3161"/>
        <v>0</v>
      </c>
      <c r="AJ1417" s="12">
        <f t="shared" si="3162"/>
        <v>0</v>
      </c>
      <c r="AK1417" s="12">
        <f t="shared" si="3205"/>
        <v>0</v>
      </c>
      <c r="AL1417" s="12">
        <f t="shared" si="3205"/>
        <v>0</v>
      </c>
      <c r="AM1417" s="12">
        <f t="shared" si="3205"/>
        <v>0</v>
      </c>
      <c r="AN1417" s="12">
        <f t="shared" si="3089"/>
        <v>2326.8829999999998</v>
      </c>
      <c r="AO1417" s="12">
        <f t="shared" si="3090"/>
        <v>0</v>
      </c>
      <c r="AP1417" s="12">
        <f t="shared" si="3091"/>
        <v>0</v>
      </c>
      <c r="AQ1417" s="12">
        <f t="shared" si="3205"/>
        <v>0</v>
      </c>
      <c r="AR1417" s="1"/>
    </row>
    <row r="1418" spans="1:44" x14ac:dyDescent="0.25">
      <c r="A1418" s="9" t="s">
        <v>1274</v>
      </c>
      <c r="B1418" s="11">
        <v>800</v>
      </c>
      <c r="C1418" s="9"/>
      <c r="D1418" s="9"/>
      <c r="E1418" s="13" t="s">
        <v>440</v>
      </c>
      <c r="F1418" s="12"/>
      <c r="G1418" s="12"/>
      <c r="H1418" s="12"/>
      <c r="I1418" s="12"/>
      <c r="J1418" s="12"/>
      <c r="K1418" s="12"/>
      <c r="L1418" s="12">
        <f>L1419</f>
        <v>0</v>
      </c>
      <c r="M1418" s="12">
        <f t="shared" si="3205"/>
        <v>0</v>
      </c>
      <c r="N1418" s="12">
        <f t="shared" si="3205"/>
        <v>0</v>
      </c>
      <c r="O1418" s="12">
        <f t="shared" si="3205"/>
        <v>2326.8829999999998</v>
      </c>
      <c r="P1418" s="12">
        <f t="shared" si="3205"/>
        <v>0</v>
      </c>
      <c r="Q1418" s="12">
        <f t="shared" si="3205"/>
        <v>0</v>
      </c>
      <c r="R1418" s="12">
        <f t="shared" si="3127"/>
        <v>2326.8829999999998</v>
      </c>
      <c r="S1418" s="12">
        <f t="shared" si="3128"/>
        <v>0</v>
      </c>
      <c r="T1418" s="12">
        <f t="shared" si="3129"/>
        <v>0</v>
      </c>
      <c r="U1418" s="12">
        <f t="shared" si="3205"/>
        <v>0</v>
      </c>
      <c r="V1418" s="12">
        <f t="shared" si="3205"/>
        <v>0</v>
      </c>
      <c r="W1418" s="12">
        <f t="shared" si="3120"/>
        <v>2326.8829999999998</v>
      </c>
      <c r="X1418" s="12">
        <f t="shared" si="3121"/>
        <v>0</v>
      </c>
      <c r="Y1418" s="12">
        <f t="shared" si="3122"/>
        <v>0</v>
      </c>
      <c r="Z1418" s="12">
        <f t="shared" si="3205"/>
        <v>0</v>
      </c>
      <c r="AA1418" s="12">
        <f t="shared" si="3205"/>
        <v>0</v>
      </c>
      <c r="AB1418" s="12">
        <f t="shared" si="3205"/>
        <v>0</v>
      </c>
      <c r="AC1418" s="12">
        <f t="shared" si="3187"/>
        <v>2326.8829999999998</v>
      </c>
      <c r="AD1418" s="12">
        <f t="shared" si="3188"/>
        <v>0</v>
      </c>
      <c r="AE1418" s="12">
        <f t="shared" si="3189"/>
        <v>0</v>
      </c>
      <c r="AF1418" s="12">
        <f t="shared" si="3205"/>
        <v>0</v>
      </c>
      <c r="AG1418" s="12">
        <f t="shared" si="3205"/>
        <v>0</v>
      </c>
      <c r="AH1418" s="12">
        <f t="shared" si="3160"/>
        <v>2326.8829999999998</v>
      </c>
      <c r="AI1418" s="12">
        <f t="shared" si="3161"/>
        <v>0</v>
      </c>
      <c r="AJ1418" s="12">
        <f t="shared" si="3162"/>
        <v>0</v>
      </c>
      <c r="AK1418" s="12">
        <f t="shared" si="3205"/>
        <v>0</v>
      </c>
      <c r="AL1418" s="12">
        <f t="shared" si="3205"/>
        <v>0</v>
      </c>
      <c r="AM1418" s="12">
        <f t="shared" si="3205"/>
        <v>0</v>
      </c>
      <c r="AN1418" s="12">
        <f t="shared" si="3089"/>
        <v>2326.8829999999998</v>
      </c>
      <c r="AO1418" s="12">
        <f t="shared" si="3090"/>
        <v>0</v>
      </c>
      <c r="AP1418" s="12">
        <f t="shared" si="3091"/>
        <v>0</v>
      </c>
      <c r="AQ1418" s="12">
        <f t="shared" si="3205"/>
        <v>0</v>
      </c>
      <c r="AR1418" s="1"/>
    </row>
    <row r="1419" spans="1:44" ht="78.75" x14ac:dyDescent="0.25">
      <c r="A1419" s="9" t="s">
        <v>1274</v>
      </c>
      <c r="B1419" s="11">
        <v>810</v>
      </c>
      <c r="C1419" s="9"/>
      <c r="D1419" s="9"/>
      <c r="E1419" s="13" t="s">
        <v>441</v>
      </c>
      <c r="F1419" s="12"/>
      <c r="G1419" s="12"/>
      <c r="H1419" s="12"/>
      <c r="I1419" s="12"/>
      <c r="J1419" s="12"/>
      <c r="K1419" s="12"/>
      <c r="L1419" s="12">
        <f>L1420</f>
        <v>0</v>
      </c>
      <c r="M1419" s="12">
        <f t="shared" si="3205"/>
        <v>0</v>
      </c>
      <c r="N1419" s="12">
        <f t="shared" si="3205"/>
        <v>0</v>
      </c>
      <c r="O1419" s="12">
        <f t="shared" si="3205"/>
        <v>2326.8829999999998</v>
      </c>
      <c r="P1419" s="12">
        <f t="shared" si="3205"/>
        <v>0</v>
      </c>
      <c r="Q1419" s="12">
        <f t="shared" si="3205"/>
        <v>0</v>
      </c>
      <c r="R1419" s="12">
        <f t="shared" si="3127"/>
        <v>2326.8829999999998</v>
      </c>
      <c r="S1419" s="12">
        <f t="shared" si="3128"/>
        <v>0</v>
      </c>
      <c r="T1419" s="12">
        <f t="shared" si="3129"/>
        <v>0</v>
      </c>
      <c r="U1419" s="12">
        <f t="shared" si="3205"/>
        <v>0</v>
      </c>
      <c r="V1419" s="12">
        <f t="shared" si="3205"/>
        <v>0</v>
      </c>
      <c r="W1419" s="12">
        <f t="shared" si="3120"/>
        <v>2326.8829999999998</v>
      </c>
      <c r="X1419" s="12">
        <f t="shared" si="3121"/>
        <v>0</v>
      </c>
      <c r="Y1419" s="12">
        <f t="shared" si="3122"/>
        <v>0</v>
      </c>
      <c r="Z1419" s="12">
        <f t="shared" si="3205"/>
        <v>0</v>
      </c>
      <c r="AA1419" s="12">
        <f t="shared" si="3205"/>
        <v>0</v>
      </c>
      <c r="AB1419" s="12">
        <f t="shared" si="3205"/>
        <v>0</v>
      </c>
      <c r="AC1419" s="12">
        <f t="shared" si="3187"/>
        <v>2326.8829999999998</v>
      </c>
      <c r="AD1419" s="12">
        <f t="shared" si="3188"/>
        <v>0</v>
      </c>
      <c r="AE1419" s="12">
        <f t="shared" si="3189"/>
        <v>0</v>
      </c>
      <c r="AF1419" s="12">
        <f t="shared" si="3205"/>
        <v>0</v>
      </c>
      <c r="AG1419" s="12">
        <f t="shared" si="3205"/>
        <v>0</v>
      </c>
      <c r="AH1419" s="12">
        <f t="shared" si="3160"/>
        <v>2326.8829999999998</v>
      </c>
      <c r="AI1419" s="12">
        <f t="shared" si="3161"/>
        <v>0</v>
      </c>
      <c r="AJ1419" s="12">
        <f t="shared" si="3162"/>
        <v>0</v>
      </c>
      <c r="AK1419" s="12">
        <f t="shared" si="3205"/>
        <v>0</v>
      </c>
      <c r="AL1419" s="12">
        <f t="shared" si="3205"/>
        <v>0</v>
      </c>
      <c r="AM1419" s="12">
        <f t="shared" si="3205"/>
        <v>0</v>
      </c>
      <c r="AN1419" s="12">
        <f t="shared" si="3089"/>
        <v>2326.8829999999998</v>
      </c>
      <c r="AO1419" s="12">
        <f t="shared" si="3090"/>
        <v>0</v>
      </c>
      <c r="AP1419" s="12">
        <f t="shared" si="3091"/>
        <v>0</v>
      </c>
      <c r="AQ1419" s="12">
        <f t="shared" si="3205"/>
        <v>0</v>
      </c>
      <c r="AR1419" s="1"/>
    </row>
    <row r="1420" spans="1:44" ht="31.5" x14ac:dyDescent="0.25">
      <c r="A1420" s="9" t="s">
        <v>1274</v>
      </c>
      <c r="B1420" s="11">
        <v>810</v>
      </c>
      <c r="C1420" s="9" t="s">
        <v>197</v>
      </c>
      <c r="D1420" s="9" t="s">
        <v>188</v>
      </c>
      <c r="E1420" s="13" t="s">
        <v>418</v>
      </c>
      <c r="F1420" s="12"/>
      <c r="G1420" s="12"/>
      <c r="H1420" s="12"/>
      <c r="I1420" s="12"/>
      <c r="J1420" s="12"/>
      <c r="K1420" s="12"/>
      <c r="L1420" s="12">
        <v>0</v>
      </c>
      <c r="M1420" s="12">
        <v>0</v>
      </c>
      <c r="N1420" s="12">
        <v>0</v>
      </c>
      <c r="O1420" s="12">
        <v>2326.8829999999998</v>
      </c>
      <c r="P1420" s="12"/>
      <c r="Q1420" s="12"/>
      <c r="R1420" s="12">
        <f t="shared" si="3127"/>
        <v>2326.8829999999998</v>
      </c>
      <c r="S1420" s="12">
        <f t="shared" si="3128"/>
        <v>0</v>
      </c>
      <c r="T1420" s="12">
        <f t="shared" si="3129"/>
        <v>0</v>
      </c>
      <c r="U1420" s="12"/>
      <c r="V1420" s="12"/>
      <c r="W1420" s="12">
        <f t="shared" si="3120"/>
        <v>2326.8829999999998</v>
      </c>
      <c r="X1420" s="12">
        <f t="shared" si="3121"/>
        <v>0</v>
      </c>
      <c r="Y1420" s="12">
        <f t="shared" si="3122"/>
        <v>0</v>
      </c>
      <c r="Z1420" s="12"/>
      <c r="AA1420" s="12"/>
      <c r="AB1420" s="12"/>
      <c r="AC1420" s="12">
        <f t="shared" si="3187"/>
        <v>2326.8829999999998</v>
      </c>
      <c r="AD1420" s="12">
        <f t="shared" si="3188"/>
        <v>0</v>
      </c>
      <c r="AE1420" s="12">
        <f t="shared" si="3189"/>
        <v>0</v>
      </c>
      <c r="AF1420" s="12"/>
      <c r="AG1420" s="12"/>
      <c r="AH1420" s="12">
        <f t="shared" si="3160"/>
        <v>2326.8829999999998</v>
      </c>
      <c r="AI1420" s="12">
        <f t="shared" si="3161"/>
        <v>0</v>
      </c>
      <c r="AJ1420" s="12">
        <f t="shared" si="3162"/>
        <v>0</v>
      </c>
      <c r="AK1420" s="12"/>
      <c r="AL1420" s="12"/>
      <c r="AM1420" s="12"/>
      <c r="AN1420" s="12">
        <f t="shared" si="3089"/>
        <v>2326.8829999999998</v>
      </c>
      <c r="AO1420" s="12">
        <f t="shared" si="3090"/>
        <v>0</v>
      </c>
      <c r="AP1420" s="12">
        <f t="shared" si="3091"/>
        <v>0</v>
      </c>
      <c r="AQ1420" s="12"/>
      <c r="AR1420" s="1"/>
    </row>
    <row r="1421" spans="1:44" ht="47.25" customHeight="1" x14ac:dyDescent="0.25">
      <c r="A1421" s="9" t="s">
        <v>749</v>
      </c>
      <c r="B1421" s="11"/>
      <c r="C1421" s="9"/>
      <c r="D1421" s="9"/>
      <c r="E1421" s="30" t="s">
        <v>800</v>
      </c>
      <c r="F1421" s="12">
        <f t="shared" ref="F1421:H1423" si="3206">F1422</f>
        <v>40853.300000000003</v>
      </c>
      <c r="G1421" s="12">
        <f t="shared" si="3206"/>
        <v>40853.300000000003</v>
      </c>
      <c r="H1421" s="12">
        <f t="shared" si="3206"/>
        <v>40853.300000000003</v>
      </c>
      <c r="I1421" s="12">
        <f t="shared" ref="I1421:Q1423" si="3207">I1422</f>
        <v>0</v>
      </c>
      <c r="J1421" s="12">
        <f t="shared" si="3207"/>
        <v>0</v>
      </c>
      <c r="K1421" s="12">
        <f t="shared" si="3207"/>
        <v>0</v>
      </c>
      <c r="L1421" s="12">
        <f t="shared" si="3074"/>
        <v>40853.300000000003</v>
      </c>
      <c r="M1421" s="12">
        <f t="shared" si="3075"/>
        <v>40853.300000000003</v>
      </c>
      <c r="N1421" s="12">
        <f t="shared" si="3076"/>
        <v>40853.300000000003</v>
      </c>
      <c r="O1421" s="12">
        <f t="shared" si="3207"/>
        <v>0</v>
      </c>
      <c r="P1421" s="12">
        <f t="shared" si="3207"/>
        <v>0</v>
      </c>
      <c r="Q1421" s="12">
        <f t="shared" si="3207"/>
        <v>0</v>
      </c>
      <c r="R1421" s="12">
        <f t="shared" si="3127"/>
        <v>40853.300000000003</v>
      </c>
      <c r="S1421" s="12">
        <f t="shared" si="3128"/>
        <v>40853.300000000003</v>
      </c>
      <c r="T1421" s="12">
        <f t="shared" si="3129"/>
        <v>40853.300000000003</v>
      </c>
      <c r="U1421" s="12">
        <f t="shared" ref="U1421:V1423" si="3208">U1422</f>
        <v>0</v>
      </c>
      <c r="V1421" s="12">
        <f t="shared" si="3208"/>
        <v>0</v>
      </c>
      <c r="W1421" s="12">
        <f t="shared" si="3120"/>
        <v>40853.300000000003</v>
      </c>
      <c r="X1421" s="12">
        <f t="shared" si="3121"/>
        <v>40853.300000000003</v>
      </c>
      <c r="Y1421" s="12">
        <f t="shared" si="3122"/>
        <v>40853.300000000003</v>
      </c>
      <c r="Z1421" s="12">
        <f t="shared" ref="Z1421:AB1423" si="3209">Z1422</f>
        <v>0</v>
      </c>
      <c r="AA1421" s="12">
        <f t="shared" si="3209"/>
        <v>0</v>
      </c>
      <c r="AB1421" s="12">
        <f t="shared" si="3209"/>
        <v>0</v>
      </c>
      <c r="AC1421" s="12">
        <f t="shared" si="3187"/>
        <v>40853.300000000003</v>
      </c>
      <c r="AD1421" s="12">
        <f t="shared" si="3188"/>
        <v>40853.300000000003</v>
      </c>
      <c r="AE1421" s="12">
        <f t="shared" si="3189"/>
        <v>40853.300000000003</v>
      </c>
      <c r="AF1421" s="12">
        <f t="shared" ref="AF1421:AG1423" si="3210">AF1422</f>
        <v>0</v>
      </c>
      <c r="AG1421" s="12">
        <f t="shared" si="3210"/>
        <v>0</v>
      </c>
      <c r="AH1421" s="12">
        <f t="shared" si="3160"/>
        <v>40853.300000000003</v>
      </c>
      <c r="AI1421" s="12">
        <f t="shared" si="3161"/>
        <v>40853.300000000003</v>
      </c>
      <c r="AJ1421" s="12">
        <f t="shared" si="3162"/>
        <v>40853.300000000003</v>
      </c>
      <c r="AK1421" s="12">
        <f t="shared" ref="AK1421:AQ1423" si="3211">AK1422</f>
        <v>0</v>
      </c>
      <c r="AL1421" s="12">
        <f t="shared" si="3211"/>
        <v>0</v>
      </c>
      <c r="AM1421" s="12">
        <f t="shared" si="3211"/>
        <v>0</v>
      </c>
      <c r="AN1421" s="12">
        <f t="shared" si="3089"/>
        <v>40853.300000000003</v>
      </c>
      <c r="AO1421" s="12">
        <f t="shared" si="3090"/>
        <v>40853.300000000003</v>
      </c>
      <c r="AP1421" s="12">
        <f t="shared" si="3091"/>
        <v>40853.300000000003</v>
      </c>
      <c r="AQ1421" s="12">
        <f t="shared" si="3211"/>
        <v>0</v>
      </c>
      <c r="AR1421" s="1"/>
    </row>
    <row r="1422" spans="1:44" ht="15.75" customHeight="1" x14ac:dyDescent="0.25">
      <c r="A1422" s="9" t="s">
        <v>749</v>
      </c>
      <c r="B1422" s="11">
        <v>800</v>
      </c>
      <c r="C1422" s="9"/>
      <c r="D1422" s="9"/>
      <c r="E1422" s="13" t="s">
        <v>440</v>
      </c>
      <c r="F1422" s="12">
        <f t="shared" si="3206"/>
        <v>40853.300000000003</v>
      </c>
      <c r="G1422" s="12">
        <f t="shared" si="3206"/>
        <v>40853.300000000003</v>
      </c>
      <c r="H1422" s="12">
        <f t="shared" si="3206"/>
        <v>40853.300000000003</v>
      </c>
      <c r="I1422" s="12">
        <f t="shared" si="3207"/>
        <v>0</v>
      </c>
      <c r="J1422" s="12">
        <f t="shared" si="3207"/>
        <v>0</v>
      </c>
      <c r="K1422" s="12">
        <f t="shared" si="3207"/>
        <v>0</v>
      </c>
      <c r="L1422" s="12">
        <f t="shared" si="3074"/>
        <v>40853.300000000003</v>
      </c>
      <c r="M1422" s="12">
        <f t="shared" si="3075"/>
        <v>40853.300000000003</v>
      </c>
      <c r="N1422" s="12">
        <f t="shared" si="3076"/>
        <v>40853.300000000003</v>
      </c>
      <c r="O1422" s="12">
        <f t="shared" si="3207"/>
        <v>0</v>
      </c>
      <c r="P1422" s="12">
        <f t="shared" si="3207"/>
        <v>0</v>
      </c>
      <c r="Q1422" s="12">
        <f t="shared" si="3207"/>
        <v>0</v>
      </c>
      <c r="R1422" s="12">
        <f t="shared" si="3127"/>
        <v>40853.300000000003</v>
      </c>
      <c r="S1422" s="12">
        <f t="shared" si="3128"/>
        <v>40853.300000000003</v>
      </c>
      <c r="T1422" s="12">
        <f t="shared" si="3129"/>
        <v>40853.300000000003</v>
      </c>
      <c r="U1422" s="12">
        <f t="shared" si="3208"/>
        <v>0</v>
      </c>
      <c r="V1422" s="12">
        <f t="shared" si="3208"/>
        <v>0</v>
      </c>
      <c r="W1422" s="12">
        <f t="shared" si="3120"/>
        <v>40853.300000000003</v>
      </c>
      <c r="X1422" s="12">
        <f t="shared" si="3121"/>
        <v>40853.300000000003</v>
      </c>
      <c r="Y1422" s="12">
        <f t="shared" si="3122"/>
        <v>40853.300000000003</v>
      </c>
      <c r="Z1422" s="12">
        <f t="shared" si="3209"/>
        <v>0</v>
      </c>
      <c r="AA1422" s="12">
        <f t="shared" si="3209"/>
        <v>0</v>
      </c>
      <c r="AB1422" s="12">
        <f t="shared" si="3209"/>
        <v>0</v>
      </c>
      <c r="AC1422" s="12">
        <f t="shared" si="3187"/>
        <v>40853.300000000003</v>
      </c>
      <c r="AD1422" s="12">
        <f t="shared" si="3188"/>
        <v>40853.300000000003</v>
      </c>
      <c r="AE1422" s="12">
        <f t="shared" si="3189"/>
        <v>40853.300000000003</v>
      </c>
      <c r="AF1422" s="12">
        <f t="shared" si="3210"/>
        <v>0</v>
      </c>
      <c r="AG1422" s="12">
        <f t="shared" si="3210"/>
        <v>0</v>
      </c>
      <c r="AH1422" s="12">
        <f t="shared" si="3160"/>
        <v>40853.300000000003</v>
      </c>
      <c r="AI1422" s="12">
        <f t="shared" si="3161"/>
        <v>40853.300000000003</v>
      </c>
      <c r="AJ1422" s="12">
        <f t="shared" si="3162"/>
        <v>40853.300000000003</v>
      </c>
      <c r="AK1422" s="12">
        <f t="shared" si="3211"/>
        <v>0</v>
      </c>
      <c r="AL1422" s="12">
        <f t="shared" si="3211"/>
        <v>0</v>
      </c>
      <c r="AM1422" s="12">
        <f t="shared" si="3211"/>
        <v>0</v>
      </c>
      <c r="AN1422" s="12">
        <f t="shared" si="3089"/>
        <v>40853.300000000003</v>
      </c>
      <c r="AO1422" s="12">
        <f t="shared" si="3090"/>
        <v>40853.300000000003</v>
      </c>
      <c r="AP1422" s="12">
        <f t="shared" si="3091"/>
        <v>40853.300000000003</v>
      </c>
      <c r="AQ1422" s="12">
        <f t="shared" si="3211"/>
        <v>0</v>
      </c>
      <c r="AR1422" s="1"/>
    </row>
    <row r="1423" spans="1:44" ht="78.75" customHeight="1" x14ac:dyDescent="0.25">
      <c r="A1423" s="9" t="s">
        <v>749</v>
      </c>
      <c r="B1423" s="11">
        <v>810</v>
      </c>
      <c r="C1423" s="9"/>
      <c r="D1423" s="9"/>
      <c r="E1423" s="13" t="s">
        <v>441</v>
      </c>
      <c r="F1423" s="12">
        <f t="shared" si="3206"/>
        <v>40853.300000000003</v>
      </c>
      <c r="G1423" s="12">
        <f t="shared" si="3206"/>
        <v>40853.300000000003</v>
      </c>
      <c r="H1423" s="12">
        <f t="shared" si="3206"/>
        <v>40853.300000000003</v>
      </c>
      <c r="I1423" s="12">
        <f t="shared" si="3207"/>
        <v>0</v>
      </c>
      <c r="J1423" s="12">
        <f t="shared" si="3207"/>
        <v>0</v>
      </c>
      <c r="K1423" s="12">
        <f t="shared" si="3207"/>
        <v>0</v>
      </c>
      <c r="L1423" s="12">
        <f t="shared" si="3074"/>
        <v>40853.300000000003</v>
      </c>
      <c r="M1423" s="12">
        <f t="shared" si="3075"/>
        <v>40853.300000000003</v>
      </c>
      <c r="N1423" s="12">
        <f t="shared" si="3076"/>
        <v>40853.300000000003</v>
      </c>
      <c r="O1423" s="12">
        <f t="shared" si="3207"/>
        <v>0</v>
      </c>
      <c r="P1423" s="12">
        <f t="shared" si="3207"/>
        <v>0</v>
      </c>
      <c r="Q1423" s="12">
        <f t="shared" si="3207"/>
        <v>0</v>
      </c>
      <c r="R1423" s="12">
        <f t="shared" si="3127"/>
        <v>40853.300000000003</v>
      </c>
      <c r="S1423" s="12">
        <f t="shared" si="3128"/>
        <v>40853.300000000003</v>
      </c>
      <c r="T1423" s="12">
        <f t="shared" si="3129"/>
        <v>40853.300000000003</v>
      </c>
      <c r="U1423" s="12">
        <f t="shared" si="3208"/>
        <v>0</v>
      </c>
      <c r="V1423" s="12">
        <f t="shared" si="3208"/>
        <v>0</v>
      </c>
      <c r="W1423" s="12">
        <f t="shared" si="3120"/>
        <v>40853.300000000003</v>
      </c>
      <c r="X1423" s="12">
        <f t="shared" si="3121"/>
        <v>40853.300000000003</v>
      </c>
      <c r="Y1423" s="12">
        <f t="shared" si="3122"/>
        <v>40853.300000000003</v>
      </c>
      <c r="Z1423" s="12">
        <f t="shared" si="3209"/>
        <v>0</v>
      </c>
      <c r="AA1423" s="12">
        <f t="shared" si="3209"/>
        <v>0</v>
      </c>
      <c r="AB1423" s="12">
        <f t="shared" si="3209"/>
        <v>0</v>
      </c>
      <c r="AC1423" s="12">
        <f t="shared" si="3187"/>
        <v>40853.300000000003</v>
      </c>
      <c r="AD1423" s="12">
        <f t="shared" si="3188"/>
        <v>40853.300000000003</v>
      </c>
      <c r="AE1423" s="12">
        <f t="shared" si="3189"/>
        <v>40853.300000000003</v>
      </c>
      <c r="AF1423" s="12">
        <f t="shared" si="3210"/>
        <v>0</v>
      </c>
      <c r="AG1423" s="12">
        <f t="shared" si="3210"/>
        <v>0</v>
      </c>
      <c r="AH1423" s="12">
        <f t="shared" si="3160"/>
        <v>40853.300000000003</v>
      </c>
      <c r="AI1423" s="12">
        <f t="shared" si="3161"/>
        <v>40853.300000000003</v>
      </c>
      <c r="AJ1423" s="12">
        <f t="shared" si="3162"/>
        <v>40853.300000000003</v>
      </c>
      <c r="AK1423" s="12">
        <f t="shared" si="3211"/>
        <v>0</v>
      </c>
      <c r="AL1423" s="12">
        <f t="shared" si="3211"/>
        <v>0</v>
      </c>
      <c r="AM1423" s="12">
        <f t="shared" si="3211"/>
        <v>0</v>
      </c>
      <c r="AN1423" s="12">
        <f t="shared" si="3089"/>
        <v>40853.300000000003</v>
      </c>
      <c r="AO1423" s="12">
        <f t="shared" si="3090"/>
        <v>40853.300000000003</v>
      </c>
      <c r="AP1423" s="12">
        <f t="shared" si="3091"/>
        <v>40853.300000000003</v>
      </c>
      <c r="AQ1423" s="12">
        <f t="shared" si="3211"/>
        <v>0</v>
      </c>
      <c r="AR1423" s="1"/>
    </row>
    <row r="1424" spans="1:44" ht="31.5" customHeight="1" x14ac:dyDescent="0.25">
      <c r="A1424" s="9" t="s">
        <v>749</v>
      </c>
      <c r="B1424" s="11">
        <v>810</v>
      </c>
      <c r="C1424" s="9" t="s">
        <v>197</v>
      </c>
      <c r="D1424" s="9" t="s">
        <v>188</v>
      </c>
      <c r="E1424" s="13" t="s">
        <v>418</v>
      </c>
      <c r="F1424" s="12">
        <v>40853.300000000003</v>
      </c>
      <c r="G1424" s="12">
        <v>40853.300000000003</v>
      </c>
      <c r="H1424" s="12">
        <v>40853.300000000003</v>
      </c>
      <c r="I1424" s="12"/>
      <c r="J1424" s="12"/>
      <c r="K1424" s="12"/>
      <c r="L1424" s="12">
        <f t="shared" si="3074"/>
        <v>40853.300000000003</v>
      </c>
      <c r="M1424" s="12">
        <f t="shared" si="3075"/>
        <v>40853.300000000003</v>
      </c>
      <c r="N1424" s="12">
        <f t="shared" si="3076"/>
        <v>40853.300000000003</v>
      </c>
      <c r="O1424" s="12"/>
      <c r="P1424" s="12"/>
      <c r="Q1424" s="12"/>
      <c r="R1424" s="12">
        <f t="shared" si="3127"/>
        <v>40853.300000000003</v>
      </c>
      <c r="S1424" s="12">
        <f t="shared" si="3128"/>
        <v>40853.300000000003</v>
      </c>
      <c r="T1424" s="12">
        <f t="shared" si="3129"/>
        <v>40853.300000000003</v>
      </c>
      <c r="U1424" s="12"/>
      <c r="V1424" s="12"/>
      <c r="W1424" s="12">
        <f t="shared" si="3120"/>
        <v>40853.300000000003</v>
      </c>
      <c r="X1424" s="12">
        <f t="shared" si="3121"/>
        <v>40853.300000000003</v>
      </c>
      <c r="Y1424" s="12">
        <f t="shared" si="3122"/>
        <v>40853.300000000003</v>
      </c>
      <c r="Z1424" s="12"/>
      <c r="AA1424" s="12"/>
      <c r="AB1424" s="12"/>
      <c r="AC1424" s="12">
        <f t="shared" si="3187"/>
        <v>40853.300000000003</v>
      </c>
      <c r="AD1424" s="12">
        <f t="shared" si="3188"/>
        <v>40853.300000000003</v>
      </c>
      <c r="AE1424" s="12">
        <f t="shared" si="3189"/>
        <v>40853.300000000003</v>
      </c>
      <c r="AF1424" s="12"/>
      <c r="AG1424" s="12"/>
      <c r="AH1424" s="12">
        <f t="shared" si="3160"/>
        <v>40853.300000000003</v>
      </c>
      <c r="AI1424" s="12">
        <f t="shared" si="3161"/>
        <v>40853.300000000003</v>
      </c>
      <c r="AJ1424" s="12">
        <f t="shared" si="3162"/>
        <v>40853.300000000003</v>
      </c>
      <c r="AK1424" s="12"/>
      <c r="AL1424" s="12"/>
      <c r="AM1424" s="12"/>
      <c r="AN1424" s="12">
        <f t="shared" ref="AN1424:AN1487" si="3212">AH1424+AK1424</f>
        <v>40853.300000000003</v>
      </c>
      <c r="AO1424" s="12">
        <f t="shared" ref="AO1424:AO1487" si="3213">AI1424+AL1424</f>
        <v>40853.300000000003</v>
      </c>
      <c r="AP1424" s="12">
        <f t="shared" ref="AP1424:AP1487" si="3214">AJ1424+AM1424</f>
        <v>40853.300000000003</v>
      </c>
      <c r="AQ1424" s="12"/>
      <c r="AR1424" s="1"/>
    </row>
    <row r="1425" spans="1:44" ht="63" customHeight="1" x14ac:dyDescent="0.25">
      <c r="A1425" s="9" t="s">
        <v>53</v>
      </c>
      <c r="B1425" s="11"/>
      <c r="C1425" s="9"/>
      <c r="D1425" s="9"/>
      <c r="E1425" s="13" t="s">
        <v>554</v>
      </c>
      <c r="F1425" s="12">
        <f t="shared" ref="F1425:K1428" si="3215">F1426</f>
        <v>75000</v>
      </c>
      <c r="G1425" s="12">
        <f t="shared" si="3215"/>
        <v>75000</v>
      </c>
      <c r="H1425" s="12">
        <f t="shared" si="3215"/>
        <v>75000</v>
      </c>
      <c r="I1425" s="12">
        <f t="shared" si="3215"/>
        <v>0</v>
      </c>
      <c r="J1425" s="12">
        <f t="shared" si="3215"/>
        <v>0</v>
      </c>
      <c r="K1425" s="12">
        <f t="shared" si="3215"/>
        <v>0</v>
      </c>
      <c r="L1425" s="12">
        <f t="shared" si="3074"/>
        <v>75000</v>
      </c>
      <c r="M1425" s="12">
        <f t="shared" si="3075"/>
        <v>75000</v>
      </c>
      <c r="N1425" s="12">
        <f t="shared" si="3076"/>
        <v>75000</v>
      </c>
      <c r="O1425" s="12">
        <f t="shared" ref="O1425:Q1427" si="3216">O1426</f>
        <v>541.23299999999995</v>
      </c>
      <c r="P1425" s="12">
        <f t="shared" si="3216"/>
        <v>0</v>
      </c>
      <c r="Q1425" s="12">
        <f t="shared" si="3216"/>
        <v>0</v>
      </c>
      <c r="R1425" s="12">
        <f t="shared" si="3127"/>
        <v>75541.232999999993</v>
      </c>
      <c r="S1425" s="12">
        <f t="shared" si="3128"/>
        <v>75000</v>
      </c>
      <c r="T1425" s="12">
        <f t="shared" si="3129"/>
        <v>75000</v>
      </c>
      <c r="U1425" s="12">
        <f t="shared" ref="U1425:V1427" si="3217">U1426</f>
        <v>0</v>
      </c>
      <c r="V1425" s="12">
        <f t="shared" si="3217"/>
        <v>0</v>
      </c>
      <c r="W1425" s="12">
        <f t="shared" si="3120"/>
        <v>75541.232999999993</v>
      </c>
      <c r="X1425" s="12">
        <f t="shared" si="3121"/>
        <v>75000</v>
      </c>
      <c r="Y1425" s="12">
        <f t="shared" si="3122"/>
        <v>75000</v>
      </c>
      <c r="Z1425" s="12">
        <f t="shared" ref="Z1425:AB1427" si="3218">Z1426</f>
        <v>0</v>
      </c>
      <c r="AA1425" s="12">
        <f t="shared" si="3218"/>
        <v>0</v>
      </c>
      <c r="AB1425" s="12">
        <f t="shared" si="3218"/>
        <v>0</v>
      </c>
      <c r="AC1425" s="12">
        <f t="shared" si="3187"/>
        <v>75541.232999999993</v>
      </c>
      <c r="AD1425" s="12">
        <f t="shared" si="3188"/>
        <v>75000</v>
      </c>
      <c r="AE1425" s="12">
        <f t="shared" si="3189"/>
        <v>75000</v>
      </c>
      <c r="AF1425" s="12">
        <f t="shared" ref="AF1425:AG1427" si="3219">AF1426</f>
        <v>0</v>
      </c>
      <c r="AG1425" s="12">
        <f t="shared" si="3219"/>
        <v>0</v>
      </c>
      <c r="AH1425" s="12">
        <f t="shared" si="3160"/>
        <v>75541.232999999993</v>
      </c>
      <c r="AI1425" s="12">
        <f t="shared" si="3161"/>
        <v>75000</v>
      </c>
      <c r="AJ1425" s="12">
        <f t="shared" si="3162"/>
        <v>75000</v>
      </c>
      <c r="AK1425" s="12">
        <f t="shared" ref="AK1425:AQ1425" si="3220">AK1426</f>
        <v>0</v>
      </c>
      <c r="AL1425" s="12">
        <f t="shared" si="3220"/>
        <v>0</v>
      </c>
      <c r="AM1425" s="12">
        <f t="shared" si="3220"/>
        <v>0</v>
      </c>
      <c r="AN1425" s="12">
        <f t="shared" si="3212"/>
        <v>75541.232999999993</v>
      </c>
      <c r="AO1425" s="12">
        <f t="shared" si="3213"/>
        <v>75000</v>
      </c>
      <c r="AP1425" s="12">
        <f t="shared" si="3214"/>
        <v>75000</v>
      </c>
      <c r="AQ1425" s="12">
        <f t="shared" si="3220"/>
        <v>0</v>
      </c>
      <c r="AR1425" s="1"/>
    </row>
    <row r="1426" spans="1:44" ht="47.25" customHeight="1" x14ac:dyDescent="0.25">
      <c r="A1426" s="9" t="s">
        <v>750</v>
      </c>
      <c r="B1426" s="11"/>
      <c r="C1426" s="9"/>
      <c r="D1426" s="9"/>
      <c r="E1426" s="17" t="s">
        <v>899</v>
      </c>
      <c r="F1426" s="12">
        <f t="shared" ref="F1426:K1426" si="3221">F1427</f>
        <v>75000</v>
      </c>
      <c r="G1426" s="12">
        <f t="shared" si="3221"/>
        <v>75000</v>
      </c>
      <c r="H1426" s="12">
        <f t="shared" si="3221"/>
        <v>75000</v>
      </c>
      <c r="I1426" s="12">
        <f t="shared" si="3221"/>
        <v>0</v>
      </c>
      <c r="J1426" s="12">
        <f t="shared" si="3221"/>
        <v>0</v>
      </c>
      <c r="K1426" s="12">
        <f t="shared" si="3221"/>
        <v>0</v>
      </c>
      <c r="L1426" s="12">
        <f t="shared" si="3074"/>
        <v>75000</v>
      </c>
      <c r="M1426" s="12">
        <f t="shared" si="3075"/>
        <v>75000</v>
      </c>
      <c r="N1426" s="12">
        <f t="shared" si="3076"/>
        <v>75000</v>
      </c>
      <c r="O1426" s="12">
        <f>O1427</f>
        <v>541.23299999999995</v>
      </c>
      <c r="P1426" s="12">
        <f>P1427</f>
        <v>0</v>
      </c>
      <c r="Q1426" s="12">
        <f>Q1427</f>
        <v>0</v>
      </c>
      <c r="R1426" s="12">
        <f t="shared" si="3127"/>
        <v>75541.232999999993</v>
      </c>
      <c r="S1426" s="12">
        <f t="shared" si="3128"/>
        <v>75000</v>
      </c>
      <c r="T1426" s="12">
        <f t="shared" si="3129"/>
        <v>75000</v>
      </c>
      <c r="U1426" s="12">
        <f t="shared" si="3217"/>
        <v>0</v>
      </c>
      <c r="V1426" s="12">
        <f t="shared" si="3217"/>
        <v>0</v>
      </c>
      <c r="W1426" s="12">
        <f t="shared" si="3120"/>
        <v>75541.232999999993</v>
      </c>
      <c r="X1426" s="12">
        <f t="shared" si="3121"/>
        <v>75000</v>
      </c>
      <c r="Y1426" s="12">
        <f t="shared" si="3122"/>
        <v>75000</v>
      </c>
      <c r="Z1426" s="12">
        <f t="shared" si="3218"/>
        <v>0</v>
      </c>
      <c r="AA1426" s="12">
        <f t="shared" si="3218"/>
        <v>0</v>
      </c>
      <c r="AB1426" s="12">
        <f t="shared" si="3218"/>
        <v>0</v>
      </c>
      <c r="AC1426" s="12">
        <f t="shared" si="3187"/>
        <v>75541.232999999993</v>
      </c>
      <c r="AD1426" s="12">
        <f t="shared" si="3188"/>
        <v>75000</v>
      </c>
      <c r="AE1426" s="12">
        <f t="shared" si="3189"/>
        <v>75000</v>
      </c>
      <c r="AF1426" s="12">
        <f t="shared" si="3219"/>
        <v>0</v>
      </c>
      <c r="AG1426" s="12">
        <f t="shared" si="3219"/>
        <v>0</v>
      </c>
      <c r="AH1426" s="12">
        <f t="shared" si="3160"/>
        <v>75541.232999999993</v>
      </c>
      <c r="AI1426" s="12">
        <f t="shared" si="3161"/>
        <v>75000</v>
      </c>
      <c r="AJ1426" s="12">
        <f t="shared" si="3162"/>
        <v>75000</v>
      </c>
      <c r="AK1426" s="12">
        <f>AK1427</f>
        <v>0</v>
      </c>
      <c r="AL1426" s="12">
        <f>AL1427</f>
        <v>0</v>
      </c>
      <c r="AM1426" s="12">
        <f>AM1427</f>
        <v>0</v>
      </c>
      <c r="AN1426" s="12">
        <f t="shared" si="3212"/>
        <v>75541.232999999993</v>
      </c>
      <c r="AO1426" s="12">
        <f t="shared" si="3213"/>
        <v>75000</v>
      </c>
      <c r="AP1426" s="12">
        <f t="shared" si="3214"/>
        <v>75000</v>
      </c>
      <c r="AQ1426" s="12">
        <f>AQ1427</f>
        <v>0</v>
      </c>
      <c r="AR1426" s="1"/>
    </row>
    <row r="1427" spans="1:44" ht="15.75" customHeight="1" x14ac:dyDescent="0.25">
      <c r="A1427" s="9" t="s">
        <v>750</v>
      </c>
      <c r="B1427" s="11">
        <v>800</v>
      </c>
      <c r="C1427" s="9"/>
      <c r="D1427" s="9"/>
      <c r="E1427" s="13" t="s">
        <v>440</v>
      </c>
      <c r="F1427" s="12">
        <f t="shared" si="3215"/>
        <v>75000</v>
      </c>
      <c r="G1427" s="12">
        <f t="shared" si="3215"/>
        <v>75000</v>
      </c>
      <c r="H1427" s="12">
        <f t="shared" si="3215"/>
        <v>75000</v>
      </c>
      <c r="I1427" s="12">
        <f t="shared" si="3215"/>
        <v>0</v>
      </c>
      <c r="J1427" s="12">
        <f t="shared" si="3215"/>
        <v>0</v>
      </c>
      <c r="K1427" s="12">
        <f t="shared" si="3215"/>
        <v>0</v>
      </c>
      <c r="L1427" s="12">
        <f t="shared" si="3074"/>
        <v>75000</v>
      </c>
      <c r="M1427" s="12">
        <f t="shared" si="3075"/>
        <v>75000</v>
      </c>
      <c r="N1427" s="12">
        <f t="shared" si="3076"/>
        <v>75000</v>
      </c>
      <c r="O1427" s="12">
        <f t="shared" si="3216"/>
        <v>541.23299999999995</v>
      </c>
      <c r="P1427" s="12">
        <f t="shared" si="3216"/>
        <v>0</v>
      </c>
      <c r="Q1427" s="12">
        <f t="shared" si="3216"/>
        <v>0</v>
      </c>
      <c r="R1427" s="12">
        <f t="shared" si="3127"/>
        <v>75541.232999999993</v>
      </c>
      <c r="S1427" s="12">
        <f t="shared" si="3128"/>
        <v>75000</v>
      </c>
      <c r="T1427" s="12">
        <f t="shared" si="3129"/>
        <v>75000</v>
      </c>
      <c r="U1427" s="12">
        <f t="shared" si="3217"/>
        <v>0</v>
      </c>
      <c r="V1427" s="12">
        <f t="shared" si="3217"/>
        <v>0</v>
      </c>
      <c r="W1427" s="12">
        <f t="shared" si="3120"/>
        <v>75541.232999999993</v>
      </c>
      <c r="X1427" s="12">
        <f t="shared" si="3121"/>
        <v>75000</v>
      </c>
      <c r="Y1427" s="12">
        <f t="shared" si="3122"/>
        <v>75000</v>
      </c>
      <c r="Z1427" s="12">
        <f t="shared" si="3218"/>
        <v>0</v>
      </c>
      <c r="AA1427" s="12">
        <f t="shared" si="3218"/>
        <v>0</v>
      </c>
      <c r="AB1427" s="12">
        <f t="shared" si="3218"/>
        <v>0</v>
      </c>
      <c r="AC1427" s="12">
        <f t="shared" si="3187"/>
        <v>75541.232999999993</v>
      </c>
      <c r="AD1427" s="12">
        <f t="shared" si="3188"/>
        <v>75000</v>
      </c>
      <c r="AE1427" s="12">
        <f t="shared" si="3189"/>
        <v>75000</v>
      </c>
      <c r="AF1427" s="12">
        <f t="shared" si="3219"/>
        <v>0</v>
      </c>
      <c r="AG1427" s="12">
        <f t="shared" si="3219"/>
        <v>0</v>
      </c>
      <c r="AH1427" s="12">
        <f t="shared" si="3160"/>
        <v>75541.232999999993</v>
      </c>
      <c r="AI1427" s="12">
        <f t="shared" si="3161"/>
        <v>75000</v>
      </c>
      <c r="AJ1427" s="12">
        <f t="shared" si="3162"/>
        <v>75000</v>
      </c>
      <c r="AK1427" s="12">
        <f t="shared" ref="AK1427:AQ1427" si="3222">AK1428</f>
        <v>0</v>
      </c>
      <c r="AL1427" s="12">
        <f t="shared" si="3222"/>
        <v>0</v>
      </c>
      <c r="AM1427" s="12">
        <f t="shared" si="3222"/>
        <v>0</v>
      </c>
      <c r="AN1427" s="12">
        <f t="shared" si="3212"/>
        <v>75541.232999999993</v>
      </c>
      <c r="AO1427" s="12">
        <f t="shared" si="3213"/>
        <v>75000</v>
      </c>
      <c r="AP1427" s="12">
        <f t="shared" si="3214"/>
        <v>75000</v>
      </c>
      <c r="AQ1427" s="12">
        <f t="shared" si="3222"/>
        <v>0</v>
      </c>
      <c r="AR1427" s="1"/>
    </row>
    <row r="1428" spans="1:44" ht="78.75" customHeight="1" x14ac:dyDescent="0.25">
      <c r="A1428" s="9" t="s">
        <v>750</v>
      </c>
      <c r="B1428" s="11">
        <v>810</v>
      </c>
      <c r="C1428" s="9"/>
      <c r="D1428" s="9"/>
      <c r="E1428" s="13" t="s">
        <v>441</v>
      </c>
      <c r="F1428" s="12">
        <f>F1429</f>
        <v>75000</v>
      </c>
      <c r="G1428" s="12">
        <f t="shared" si="3215"/>
        <v>75000</v>
      </c>
      <c r="H1428" s="12">
        <f t="shared" si="3215"/>
        <v>75000</v>
      </c>
      <c r="I1428" s="12">
        <f t="shared" si="3215"/>
        <v>0</v>
      </c>
      <c r="J1428" s="12">
        <f t="shared" si="3215"/>
        <v>0</v>
      </c>
      <c r="K1428" s="12">
        <f t="shared" si="3215"/>
        <v>0</v>
      </c>
      <c r="L1428" s="12">
        <f t="shared" si="3074"/>
        <v>75000</v>
      </c>
      <c r="M1428" s="12">
        <f t="shared" si="3075"/>
        <v>75000</v>
      </c>
      <c r="N1428" s="12">
        <f t="shared" si="3076"/>
        <v>75000</v>
      </c>
      <c r="O1428" s="12">
        <f>O1429+O1430</f>
        <v>541.23299999999995</v>
      </c>
      <c r="P1428" s="12">
        <f t="shared" ref="P1428:AQ1428" si="3223">P1429+P1430</f>
        <v>0</v>
      </c>
      <c r="Q1428" s="12">
        <f t="shared" si="3223"/>
        <v>0</v>
      </c>
      <c r="R1428" s="12">
        <f t="shared" si="3127"/>
        <v>75541.232999999993</v>
      </c>
      <c r="S1428" s="12">
        <f t="shared" si="3128"/>
        <v>75000</v>
      </c>
      <c r="T1428" s="12">
        <f t="shared" si="3129"/>
        <v>75000</v>
      </c>
      <c r="U1428" s="12">
        <f t="shared" ref="U1428:V1428" si="3224">U1429+U1430</f>
        <v>0</v>
      </c>
      <c r="V1428" s="12">
        <f t="shared" si="3224"/>
        <v>0</v>
      </c>
      <c r="W1428" s="12">
        <f t="shared" si="3120"/>
        <v>75541.232999999993</v>
      </c>
      <c r="X1428" s="12">
        <f t="shared" si="3121"/>
        <v>75000</v>
      </c>
      <c r="Y1428" s="12">
        <f t="shared" si="3122"/>
        <v>75000</v>
      </c>
      <c r="Z1428" s="12">
        <f t="shared" ref="Z1428:AB1428" si="3225">Z1429+Z1430</f>
        <v>0</v>
      </c>
      <c r="AA1428" s="12">
        <f t="shared" si="3225"/>
        <v>0</v>
      </c>
      <c r="AB1428" s="12">
        <f t="shared" si="3225"/>
        <v>0</v>
      </c>
      <c r="AC1428" s="12">
        <f t="shared" si="3187"/>
        <v>75541.232999999993</v>
      </c>
      <c r="AD1428" s="12">
        <f t="shared" si="3188"/>
        <v>75000</v>
      </c>
      <c r="AE1428" s="12">
        <f t="shared" si="3189"/>
        <v>75000</v>
      </c>
      <c r="AF1428" s="12">
        <f t="shared" ref="AF1428:AG1428" si="3226">AF1429+AF1430</f>
        <v>0</v>
      </c>
      <c r="AG1428" s="12">
        <f t="shared" si="3226"/>
        <v>0</v>
      </c>
      <c r="AH1428" s="12">
        <f t="shared" si="3160"/>
        <v>75541.232999999993</v>
      </c>
      <c r="AI1428" s="12">
        <f t="shared" si="3161"/>
        <v>75000</v>
      </c>
      <c r="AJ1428" s="12">
        <f t="shared" si="3162"/>
        <v>75000</v>
      </c>
      <c r="AK1428" s="12">
        <f t="shared" ref="AK1428:AM1428" si="3227">AK1429+AK1430</f>
        <v>0</v>
      </c>
      <c r="AL1428" s="12">
        <f t="shared" si="3227"/>
        <v>0</v>
      </c>
      <c r="AM1428" s="12">
        <f t="shared" si="3227"/>
        <v>0</v>
      </c>
      <c r="AN1428" s="12">
        <f t="shared" si="3212"/>
        <v>75541.232999999993</v>
      </c>
      <c r="AO1428" s="12">
        <f t="shared" si="3213"/>
        <v>75000</v>
      </c>
      <c r="AP1428" s="12">
        <f t="shared" si="3214"/>
        <v>75000</v>
      </c>
      <c r="AQ1428" s="12">
        <f t="shared" si="3223"/>
        <v>0</v>
      </c>
      <c r="AR1428" s="1"/>
    </row>
    <row r="1429" spans="1:44" ht="15.75" customHeight="1" x14ac:dyDescent="0.25">
      <c r="A1429" s="9" t="s">
        <v>750</v>
      </c>
      <c r="B1429" s="11">
        <v>810</v>
      </c>
      <c r="C1429" s="9" t="s">
        <v>186</v>
      </c>
      <c r="D1429" s="9" t="s">
        <v>192</v>
      </c>
      <c r="E1429" s="13" t="s">
        <v>401</v>
      </c>
      <c r="F1429" s="12">
        <v>75000</v>
      </c>
      <c r="G1429" s="12">
        <v>75000</v>
      </c>
      <c r="H1429" s="12">
        <v>75000</v>
      </c>
      <c r="I1429" s="12"/>
      <c r="J1429" s="12"/>
      <c r="K1429" s="12"/>
      <c r="L1429" s="12">
        <f t="shared" si="3074"/>
        <v>75000</v>
      </c>
      <c r="M1429" s="12">
        <f t="shared" si="3075"/>
        <v>75000</v>
      </c>
      <c r="N1429" s="12">
        <f t="shared" si="3076"/>
        <v>75000</v>
      </c>
      <c r="O1429" s="12">
        <v>373.233</v>
      </c>
      <c r="P1429" s="12"/>
      <c r="Q1429" s="12"/>
      <c r="R1429" s="12">
        <f t="shared" si="3127"/>
        <v>75373.232999999993</v>
      </c>
      <c r="S1429" s="12">
        <f t="shared" si="3128"/>
        <v>75000</v>
      </c>
      <c r="T1429" s="12">
        <f t="shared" si="3129"/>
        <v>75000</v>
      </c>
      <c r="U1429" s="12"/>
      <c r="V1429" s="12"/>
      <c r="W1429" s="12">
        <f t="shared" si="3120"/>
        <v>75373.232999999993</v>
      </c>
      <c r="X1429" s="12">
        <f t="shared" si="3121"/>
        <v>75000</v>
      </c>
      <c r="Y1429" s="12">
        <f t="shared" si="3122"/>
        <v>75000</v>
      </c>
      <c r="Z1429" s="12"/>
      <c r="AA1429" s="12"/>
      <c r="AB1429" s="12"/>
      <c r="AC1429" s="12">
        <f t="shared" si="3187"/>
        <v>75373.232999999993</v>
      </c>
      <c r="AD1429" s="12">
        <f t="shared" si="3188"/>
        <v>75000</v>
      </c>
      <c r="AE1429" s="12">
        <f t="shared" si="3189"/>
        <v>75000</v>
      </c>
      <c r="AF1429" s="12"/>
      <c r="AG1429" s="12"/>
      <c r="AH1429" s="12">
        <f t="shared" si="3160"/>
        <v>75373.232999999993</v>
      </c>
      <c r="AI1429" s="12">
        <f t="shared" si="3161"/>
        <v>75000</v>
      </c>
      <c r="AJ1429" s="12">
        <f t="shared" si="3162"/>
        <v>75000</v>
      </c>
      <c r="AK1429" s="12"/>
      <c r="AL1429" s="12"/>
      <c r="AM1429" s="12"/>
      <c r="AN1429" s="12">
        <f t="shared" si="3212"/>
        <v>75373.232999999993</v>
      </c>
      <c r="AO1429" s="12">
        <f t="shared" si="3213"/>
        <v>75000</v>
      </c>
      <c r="AP1429" s="12">
        <f t="shared" si="3214"/>
        <v>75000</v>
      </c>
      <c r="AQ1429" s="12"/>
      <c r="AR1429" s="1"/>
    </row>
    <row r="1430" spans="1:44" ht="15.75" customHeight="1" x14ac:dyDescent="0.25">
      <c r="A1430" s="9" t="s">
        <v>750</v>
      </c>
      <c r="B1430" s="11">
        <v>810</v>
      </c>
      <c r="C1430" s="9" t="s">
        <v>196</v>
      </c>
      <c r="D1430" s="9" t="s">
        <v>185</v>
      </c>
      <c r="E1430" s="13" t="s">
        <v>405</v>
      </c>
      <c r="F1430" s="12"/>
      <c r="G1430" s="12"/>
      <c r="H1430" s="12"/>
      <c r="I1430" s="12"/>
      <c r="J1430" s="12"/>
      <c r="K1430" s="12"/>
      <c r="L1430" s="12">
        <v>0</v>
      </c>
      <c r="M1430" s="12">
        <v>0</v>
      </c>
      <c r="N1430" s="12">
        <v>0</v>
      </c>
      <c r="O1430" s="12">
        <v>168</v>
      </c>
      <c r="P1430" s="12"/>
      <c r="Q1430" s="12"/>
      <c r="R1430" s="12">
        <f t="shared" si="3127"/>
        <v>168</v>
      </c>
      <c r="S1430" s="12">
        <f t="shared" si="3128"/>
        <v>0</v>
      </c>
      <c r="T1430" s="12">
        <f t="shared" si="3129"/>
        <v>0</v>
      </c>
      <c r="U1430" s="12"/>
      <c r="V1430" s="12"/>
      <c r="W1430" s="12">
        <f t="shared" si="3120"/>
        <v>168</v>
      </c>
      <c r="X1430" s="12">
        <f t="shared" si="3121"/>
        <v>0</v>
      </c>
      <c r="Y1430" s="12">
        <f t="shared" si="3122"/>
        <v>0</v>
      </c>
      <c r="Z1430" s="12"/>
      <c r="AA1430" s="12"/>
      <c r="AB1430" s="12"/>
      <c r="AC1430" s="12">
        <f t="shared" si="3187"/>
        <v>168</v>
      </c>
      <c r="AD1430" s="12">
        <f t="shared" si="3188"/>
        <v>0</v>
      </c>
      <c r="AE1430" s="12">
        <f t="shared" si="3189"/>
        <v>0</v>
      </c>
      <c r="AF1430" s="12"/>
      <c r="AG1430" s="12"/>
      <c r="AH1430" s="12">
        <f t="shared" si="3160"/>
        <v>168</v>
      </c>
      <c r="AI1430" s="12">
        <f t="shared" si="3161"/>
        <v>0</v>
      </c>
      <c r="AJ1430" s="12">
        <f t="shared" si="3162"/>
        <v>0</v>
      </c>
      <c r="AK1430" s="12"/>
      <c r="AL1430" s="12"/>
      <c r="AM1430" s="12"/>
      <c r="AN1430" s="12">
        <f t="shared" si="3212"/>
        <v>168</v>
      </c>
      <c r="AO1430" s="12">
        <f t="shared" si="3213"/>
        <v>0</v>
      </c>
      <c r="AP1430" s="12">
        <f t="shared" si="3214"/>
        <v>0</v>
      </c>
      <c r="AQ1430" s="12"/>
      <c r="AR1430" s="1"/>
    </row>
    <row r="1431" spans="1:44" ht="47.25" customHeight="1" x14ac:dyDescent="0.25">
      <c r="A1431" s="9" t="s">
        <v>1041</v>
      </c>
      <c r="B1431" s="11"/>
      <c r="C1431" s="9"/>
      <c r="D1431" s="9"/>
      <c r="E1431" s="30" t="s">
        <v>1124</v>
      </c>
      <c r="F1431" s="12">
        <f>F1432</f>
        <v>350</v>
      </c>
      <c r="G1431" s="12">
        <f t="shared" ref="G1431:AQ1434" si="3228">G1432</f>
        <v>0</v>
      </c>
      <c r="H1431" s="12">
        <f t="shared" si="3228"/>
        <v>0</v>
      </c>
      <c r="I1431" s="12">
        <f t="shared" si="3228"/>
        <v>0</v>
      </c>
      <c r="J1431" s="12">
        <f t="shared" si="3228"/>
        <v>0</v>
      </c>
      <c r="K1431" s="12">
        <f t="shared" si="3228"/>
        <v>0</v>
      </c>
      <c r="L1431" s="12">
        <f t="shared" ref="L1431:L1498" si="3229">F1431+I1431</f>
        <v>350</v>
      </c>
      <c r="M1431" s="12">
        <f t="shared" ref="M1431:M1498" si="3230">G1431+J1431</f>
        <v>0</v>
      </c>
      <c r="N1431" s="12">
        <f t="shared" ref="N1431:N1498" si="3231">H1431+K1431</f>
        <v>0</v>
      </c>
      <c r="O1431" s="12">
        <f t="shared" si="3228"/>
        <v>0</v>
      </c>
      <c r="P1431" s="12">
        <f t="shared" si="3228"/>
        <v>0</v>
      </c>
      <c r="Q1431" s="12">
        <f t="shared" si="3228"/>
        <v>0</v>
      </c>
      <c r="R1431" s="12">
        <f t="shared" si="3127"/>
        <v>350</v>
      </c>
      <c r="S1431" s="12">
        <f t="shared" si="3128"/>
        <v>0</v>
      </c>
      <c r="T1431" s="12">
        <f t="shared" si="3129"/>
        <v>0</v>
      </c>
      <c r="U1431" s="12">
        <f t="shared" si="3228"/>
        <v>0</v>
      </c>
      <c r="V1431" s="12">
        <f t="shared" si="3228"/>
        <v>0</v>
      </c>
      <c r="W1431" s="12">
        <f t="shared" si="3120"/>
        <v>350</v>
      </c>
      <c r="X1431" s="12">
        <f t="shared" si="3121"/>
        <v>0</v>
      </c>
      <c r="Y1431" s="12">
        <f t="shared" si="3122"/>
        <v>0</v>
      </c>
      <c r="Z1431" s="12">
        <f t="shared" si="3228"/>
        <v>0</v>
      </c>
      <c r="AA1431" s="12">
        <f t="shared" si="3228"/>
        <v>0</v>
      </c>
      <c r="AB1431" s="12">
        <f t="shared" si="3228"/>
        <v>0</v>
      </c>
      <c r="AC1431" s="12">
        <f t="shared" si="3187"/>
        <v>350</v>
      </c>
      <c r="AD1431" s="12">
        <f t="shared" si="3188"/>
        <v>0</v>
      </c>
      <c r="AE1431" s="12">
        <f t="shared" si="3189"/>
        <v>0</v>
      </c>
      <c r="AF1431" s="12">
        <f t="shared" si="3228"/>
        <v>0</v>
      </c>
      <c r="AG1431" s="12">
        <f t="shared" si="3228"/>
        <v>0</v>
      </c>
      <c r="AH1431" s="12">
        <f t="shared" si="3160"/>
        <v>350</v>
      </c>
      <c r="AI1431" s="12">
        <f t="shared" si="3161"/>
        <v>0</v>
      </c>
      <c r="AJ1431" s="12">
        <f t="shared" si="3162"/>
        <v>0</v>
      </c>
      <c r="AK1431" s="12">
        <f t="shared" si="3228"/>
        <v>0</v>
      </c>
      <c r="AL1431" s="12">
        <f t="shared" si="3228"/>
        <v>0</v>
      </c>
      <c r="AM1431" s="12">
        <f t="shared" si="3228"/>
        <v>0</v>
      </c>
      <c r="AN1431" s="12">
        <f t="shared" si="3212"/>
        <v>350</v>
      </c>
      <c r="AO1431" s="12">
        <f t="shared" si="3213"/>
        <v>0</v>
      </c>
      <c r="AP1431" s="12">
        <f t="shared" si="3214"/>
        <v>0</v>
      </c>
      <c r="AQ1431" s="12">
        <f t="shared" si="3228"/>
        <v>0</v>
      </c>
      <c r="AR1431" s="1"/>
    </row>
    <row r="1432" spans="1:44" ht="63" customHeight="1" x14ac:dyDescent="0.25">
      <c r="A1432" s="9" t="s">
        <v>1042</v>
      </c>
      <c r="B1432" s="11"/>
      <c r="C1432" s="9"/>
      <c r="D1432" s="9"/>
      <c r="E1432" s="30" t="s">
        <v>1125</v>
      </c>
      <c r="F1432" s="12">
        <f>F1433</f>
        <v>350</v>
      </c>
      <c r="G1432" s="12">
        <f t="shared" si="3228"/>
        <v>0</v>
      </c>
      <c r="H1432" s="12">
        <f t="shared" si="3228"/>
        <v>0</v>
      </c>
      <c r="I1432" s="12">
        <f t="shared" si="3228"/>
        <v>0</v>
      </c>
      <c r="J1432" s="12">
        <f t="shared" si="3228"/>
        <v>0</v>
      </c>
      <c r="K1432" s="12">
        <f t="shared" si="3228"/>
        <v>0</v>
      </c>
      <c r="L1432" s="12">
        <f t="shared" si="3229"/>
        <v>350</v>
      </c>
      <c r="M1432" s="12">
        <f t="shared" si="3230"/>
        <v>0</v>
      </c>
      <c r="N1432" s="12">
        <f t="shared" si="3231"/>
        <v>0</v>
      </c>
      <c r="O1432" s="12">
        <f t="shared" si="3228"/>
        <v>0</v>
      </c>
      <c r="P1432" s="12">
        <f t="shared" si="3228"/>
        <v>0</v>
      </c>
      <c r="Q1432" s="12">
        <f t="shared" si="3228"/>
        <v>0</v>
      </c>
      <c r="R1432" s="12">
        <f t="shared" si="3127"/>
        <v>350</v>
      </c>
      <c r="S1432" s="12">
        <f t="shared" si="3128"/>
        <v>0</v>
      </c>
      <c r="T1432" s="12">
        <f t="shared" si="3129"/>
        <v>0</v>
      </c>
      <c r="U1432" s="12">
        <f t="shared" si="3228"/>
        <v>0</v>
      </c>
      <c r="V1432" s="12">
        <f t="shared" si="3228"/>
        <v>0</v>
      </c>
      <c r="W1432" s="12">
        <f t="shared" si="3120"/>
        <v>350</v>
      </c>
      <c r="X1432" s="12">
        <f t="shared" si="3121"/>
        <v>0</v>
      </c>
      <c r="Y1432" s="12">
        <f t="shared" si="3122"/>
        <v>0</v>
      </c>
      <c r="Z1432" s="12">
        <f t="shared" si="3228"/>
        <v>0</v>
      </c>
      <c r="AA1432" s="12">
        <f t="shared" si="3228"/>
        <v>0</v>
      </c>
      <c r="AB1432" s="12">
        <f t="shared" si="3228"/>
        <v>0</v>
      </c>
      <c r="AC1432" s="12">
        <f t="shared" si="3187"/>
        <v>350</v>
      </c>
      <c r="AD1432" s="12">
        <f t="shared" si="3188"/>
        <v>0</v>
      </c>
      <c r="AE1432" s="12">
        <f t="shared" si="3189"/>
        <v>0</v>
      </c>
      <c r="AF1432" s="12">
        <f t="shared" si="3228"/>
        <v>0</v>
      </c>
      <c r="AG1432" s="12">
        <f t="shared" si="3228"/>
        <v>0</v>
      </c>
      <c r="AH1432" s="12">
        <f t="shared" si="3160"/>
        <v>350</v>
      </c>
      <c r="AI1432" s="12">
        <f t="shared" si="3161"/>
        <v>0</v>
      </c>
      <c r="AJ1432" s="12">
        <f t="shared" si="3162"/>
        <v>0</v>
      </c>
      <c r="AK1432" s="12">
        <f t="shared" si="3228"/>
        <v>0</v>
      </c>
      <c r="AL1432" s="12">
        <f t="shared" si="3228"/>
        <v>0</v>
      </c>
      <c r="AM1432" s="12">
        <f t="shared" si="3228"/>
        <v>0</v>
      </c>
      <c r="AN1432" s="12">
        <f t="shared" si="3212"/>
        <v>350</v>
      </c>
      <c r="AO1432" s="12">
        <f t="shared" si="3213"/>
        <v>0</v>
      </c>
      <c r="AP1432" s="12">
        <f t="shared" si="3214"/>
        <v>0</v>
      </c>
      <c r="AQ1432" s="12">
        <f t="shared" si="3228"/>
        <v>0</v>
      </c>
      <c r="AR1432" s="1"/>
    </row>
    <row r="1433" spans="1:44" ht="15.75" customHeight="1" x14ac:dyDescent="0.25">
      <c r="A1433" s="9" t="s">
        <v>1042</v>
      </c>
      <c r="B1433" s="11">
        <v>800</v>
      </c>
      <c r="C1433" s="9"/>
      <c r="D1433" s="9"/>
      <c r="E1433" s="13" t="s">
        <v>440</v>
      </c>
      <c r="F1433" s="12">
        <f>F1434</f>
        <v>350</v>
      </c>
      <c r="G1433" s="12">
        <f t="shared" si="3228"/>
        <v>0</v>
      </c>
      <c r="H1433" s="12">
        <f t="shared" si="3228"/>
        <v>0</v>
      </c>
      <c r="I1433" s="12">
        <f t="shared" si="3228"/>
        <v>0</v>
      </c>
      <c r="J1433" s="12">
        <f t="shared" si="3228"/>
        <v>0</v>
      </c>
      <c r="K1433" s="12">
        <f t="shared" si="3228"/>
        <v>0</v>
      </c>
      <c r="L1433" s="12">
        <f t="shared" si="3229"/>
        <v>350</v>
      </c>
      <c r="M1433" s="12">
        <f t="shared" si="3230"/>
        <v>0</v>
      </c>
      <c r="N1433" s="12">
        <f t="shared" si="3231"/>
        <v>0</v>
      </c>
      <c r="O1433" s="12">
        <f t="shared" si="3228"/>
        <v>0</v>
      </c>
      <c r="P1433" s="12">
        <f t="shared" si="3228"/>
        <v>0</v>
      </c>
      <c r="Q1433" s="12">
        <f t="shared" si="3228"/>
        <v>0</v>
      </c>
      <c r="R1433" s="12">
        <f t="shared" si="3127"/>
        <v>350</v>
      </c>
      <c r="S1433" s="12">
        <f t="shared" si="3128"/>
        <v>0</v>
      </c>
      <c r="T1433" s="12">
        <f t="shared" si="3129"/>
        <v>0</v>
      </c>
      <c r="U1433" s="12">
        <f t="shared" si="3228"/>
        <v>0</v>
      </c>
      <c r="V1433" s="12">
        <f t="shared" si="3228"/>
        <v>0</v>
      </c>
      <c r="W1433" s="12">
        <f t="shared" si="3120"/>
        <v>350</v>
      </c>
      <c r="X1433" s="12">
        <f t="shared" si="3121"/>
        <v>0</v>
      </c>
      <c r="Y1433" s="12">
        <f t="shared" si="3122"/>
        <v>0</v>
      </c>
      <c r="Z1433" s="12">
        <f t="shared" si="3228"/>
        <v>0</v>
      </c>
      <c r="AA1433" s="12">
        <f t="shared" si="3228"/>
        <v>0</v>
      </c>
      <c r="AB1433" s="12">
        <f t="shared" si="3228"/>
        <v>0</v>
      </c>
      <c r="AC1433" s="12">
        <f t="shared" si="3187"/>
        <v>350</v>
      </c>
      <c r="AD1433" s="12">
        <f t="shared" si="3188"/>
        <v>0</v>
      </c>
      <c r="AE1433" s="12">
        <f t="shared" si="3189"/>
        <v>0</v>
      </c>
      <c r="AF1433" s="12">
        <f t="shared" si="3228"/>
        <v>0</v>
      </c>
      <c r="AG1433" s="12">
        <f t="shared" si="3228"/>
        <v>0</v>
      </c>
      <c r="AH1433" s="12">
        <f t="shared" si="3160"/>
        <v>350</v>
      </c>
      <c r="AI1433" s="12">
        <f t="shared" si="3161"/>
        <v>0</v>
      </c>
      <c r="AJ1433" s="12">
        <f t="shared" si="3162"/>
        <v>0</v>
      </c>
      <c r="AK1433" s="12">
        <f t="shared" si="3228"/>
        <v>0</v>
      </c>
      <c r="AL1433" s="12">
        <f t="shared" si="3228"/>
        <v>0</v>
      </c>
      <c r="AM1433" s="12">
        <f t="shared" si="3228"/>
        <v>0</v>
      </c>
      <c r="AN1433" s="12">
        <f t="shared" si="3212"/>
        <v>350</v>
      </c>
      <c r="AO1433" s="12">
        <f t="shared" si="3213"/>
        <v>0</v>
      </c>
      <c r="AP1433" s="12">
        <f t="shared" si="3214"/>
        <v>0</v>
      </c>
      <c r="AQ1433" s="12">
        <f t="shared" si="3228"/>
        <v>0</v>
      </c>
      <c r="AR1433" s="1"/>
    </row>
    <row r="1434" spans="1:44" ht="78.75" customHeight="1" x14ac:dyDescent="0.25">
      <c r="A1434" s="9" t="s">
        <v>1042</v>
      </c>
      <c r="B1434" s="11">
        <v>810</v>
      </c>
      <c r="C1434" s="9"/>
      <c r="D1434" s="9"/>
      <c r="E1434" s="13" t="s">
        <v>441</v>
      </c>
      <c r="F1434" s="12">
        <f>F1435</f>
        <v>350</v>
      </c>
      <c r="G1434" s="12">
        <f t="shared" si="3228"/>
        <v>0</v>
      </c>
      <c r="H1434" s="12">
        <f t="shared" si="3228"/>
        <v>0</v>
      </c>
      <c r="I1434" s="12">
        <f t="shared" si="3228"/>
        <v>0</v>
      </c>
      <c r="J1434" s="12">
        <f t="shared" si="3228"/>
        <v>0</v>
      </c>
      <c r="K1434" s="12">
        <f t="shared" si="3228"/>
        <v>0</v>
      </c>
      <c r="L1434" s="12">
        <f t="shared" si="3229"/>
        <v>350</v>
      </c>
      <c r="M1434" s="12">
        <f t="shared" si="3230"/>
        <v>0</v>
      </c>
      <c r="N1434" s="12">
        <f t="shared" si="3231"/>
        <v>0</v>
      </c>
      <c r="O1434" s="12">
        <f t="shared" si="3228"/>
        <v>0</v>
      </c>
      <c r="P1434" s="12">
        <f t="shared" si="3228"/>
        <v>0</v>
      </c>
      <c r="Q1434" s="12">
        <f t="shared" si="3228"/>
        <v>0</v>
      </c>
      <c r="R1434" s="12">
        <f t="shared" si="3127"/>
        <v>350</v>
      </c>
      <c r="S1434" s="12">
        <f t="shared" si="3128"/>
        <v>0</v>
      </c>
      <c r="T1434" s="12">
        <f t="shared" si="3129"/>
        <v>0</v>
      </c>
      <c r="U1434" s="12">
        <f t="shared" si="3228"/>
        <v>0</v>
      </c>
      <c r="V1434" s="12">
        <f t="shared" si="3228"/>
        <v>0</v>
      </c>
      <c r="W1434" s="12">
        <f t="shared" si="3120"/>
        <v>350</v>
      </c>
      <c r="X1434" s="12">
        <f t="shared" si="3121"/>
        <v>0</v>
      </c>
      <c r="Y1434" s="12">
        <f t="shared" si="3122"/>
        <v>0</v>
      </c>
      <c r="Z1434" s="12">
        <f t="shared" si="3228"/>
        <v>0</v>
      </c>
      <c r="AA1434" s="12">
        <f t="shared" si="3228"/>
        <v>0</v>
      </c>
      <c r="AB1434" s="12">
        <f t="shared" si="3228"/>
        <v>0</v>
      </c>
      <c r="AC1434" s="12">
        <f t="shared" si="3187"/>
        <v>350</v>
      </c>
      <c r="AD1434" s="12">
        <f t="shared" si="3188"/>
        <v>0</v>
      </c>
      <c r="AE1434" s="12">
        <f t="shared" si="3189"/>
        <v>0</v>
      </c>
      <c r="AF1434" s="12">
        <f t="shared" si="3228"/>
        <v>0</v>
      </c>
      <c r="AG1434" s="12">
        <f t="shared" si="3228"/>
        <v>0</v>
      </c>
      <c r="AH1434" s="12">
        <f t="shared" si="3160"/>
        <v>350</v>
      </c>
      <c r="AI1434" s="12">
        <f t="shared" si="3161"/>
        <v>0</v>
      </c>
      <c r="AJ1434" s="12">
        <f t="shared" si="3162"/>
        <v>0</v>
      </c>
      <c r="AK1434" s="12">
        <f t="shared" si="3228"/>
        <v>0</v>
      </c>
      <c r="AL1434" s="12">
        <f t="shared" si="3228"/>
        <v>0</v>
      </c>
      <c r="AM1434" s="12">
        <f t="shared" si="3228"/>
        <v>0</v>
      </c>
      <c r="AN1434" s="12">
        <f t="shared" si="3212"/>
        <v>350</v>
      </c>
      <c r="AO1434" s="12">
        <f t="shared" si="3213"/>
        <v>0</v>
      </c>
      <c r="AP1434" s="12">
        <f t="shared" si="3214"/>
        <v>0</v>
      </c>
      <c r="AQ1434" s="12">
        <f t="shared" si="3228"/>
        <v>0</v>
      </c>
      <c r="AR1434" s="1"/>
    </row>
    <row r="1435" spans="1:44" ht="15.75" customHeight="1" x14ac:dyDescent="0.25">
      <c r="A1435" s="9" t="s">
        <v>1042</v>
      </c>
      <c r="B1435" s="11">
        <v>810</v>
      </c>
      <c r="C1435" s="9" t="s">
        <v>196</v>
      </c>
      <c r="D1435" s="9" t="s">
        <v>187</v>
      </c>
      <c r="E1435" s="13" t="s">
        <v>403</v>
      </c>
      <c r="F1435" s="12">
        <v>350</v>
      </c>
      <c r="G1435" s="12"/>
      <c r="H1435" s="12"/>
      <c r="I1435" s="12"/>
      <c r="J1435" s="12"/>
      <c r="K1435" s="12"/>
      <c r="L1435" s="12">
        <f t="shared" si="3229"/>
        <v>350</v>
      </c>
      <c r="M1435" s="12">
        <f t="shared" si="3230"/>
        <v>0</v>
      </c>
      <c r="N1435" s="12">
        <f t="shared" si="3231"/>
        <v>0</v>
      </c>
      <c r="O1435" s="12"/>
      <c r="P1435" s="12"/>
      <c r="Q1435" s="12"/>
      <c r="R1435" s="12">
        <f t="shared" si="3127"/>
        <v>350</v>
      </c>
      <c r="S1435" s="12">
        <f t="shared" si="3128"/>
        <v>0</v>
      </c>
      <c r="T1435" s="12">
        <f t="shared" si="3129"/>
        <v>0</v>
      </c>
      <c r="U1435" s="12"/>
      <c r="V1435" s="12"/>
      <c r="W1435" s="12">
        <f t="shared" si="3120"/>
        <v>350</v>
      </c>
      <c r="X1435" s="12">
        <f t="shared" si="3121"/>
        <v>0</v>
      </c>
      <c r="Y1435" s="12">
        <f t="shared" si="3122"/>
        <v>0</v>
      </c>
      <c r="Z1435" s="12"/>
      <c r="AA1435" s="12"/>
      <c r="AB1435" s="12"/>
      <c r="AC1435" s="12">
        <f t="shared" si="3187"/>
        <v>350</v>
      </c>
      <c r="AD1435" s="12">
        <f t="shared" si="3188"/>
        <v>0</v>
      </c>
      <c r="AE1435" s="12">
        <f t="shared" si="3189"/>
        <v>0</v>
      </c>
      <c r="AF1435" s="12"/>
      <c r="AG1435" s="12"/>
      <c r="AH1435" s="12">
        <f t="shared" si="3160"/>
        <v>350</v>
      </c>
      <c r="AI1435" s="12">
        <f t="shared" si="3161"/>
        <v>0</v>
      </c>
      <c r="AJ1435" s="12">
        <f t="shared" si="3162"/>
        <v>0</v>
      </c>
      <c r="AK1435" s="12"/>
      <c r="AL1435" s="12"/>
      <c r="AM1435" s="12"/>
      <c r="AN1435" s="12">
        <f t="shared" si="3212"/>
        <v>350</v>
      </c>
      <c r="AO1435" s="12">
        <f t="shared" si="3213"/>
        <v>0</v>
      </c>
      <c r="AP1435" s="12">
        <f t="shared" si="3214"/>
        <v>0</v>
      </c>
      <c r="AQ1435" s="12"/>
      <c r="AR1435" s="1"/>
    </row>
    <row r="1436" spans="1:44" s="26" customFormat="1" ht="31.5" customHeight="1" x14ac:dyDescent="0.25">
      <c r="A1436" s="27" t="s">
        <v>310</v>
      </c>
      <c r="B1436" s="28"/>
      <c r="C1436" s="27"/>
      <c r="D1436" s="27"/>
      <c r="E1436" s="23" t="s">
        <v>555</v>
      </c>
      <c r="F1436" s="29">
        <f t="shared" ref="F1436:K1436" si="3232">F1437</f>
        <v>53216.6</v>
      </c>
      <c r="G1436" s="29">
        <f t="shared" si="3232"/>
        <v>49434.7</v>
      </c>
      <c r="H1436" s="29">
        <f t="shared" si="3232"/>
        <v>46239.7</v>
      </c>
      <c r="I1436" s="29">
        <f t="shared" si="3232"/>
        <v>-3576.8999999999996</v>
      </c>
      <c r="J1436" s="29">
        <f t="shared" si="3232"/>
        <v>-2600</v>
      </c>
      <c r="K1436" s="29">
        <f t="shared" si="3232"/>
        <v>-2600</v>
      </c>
      <c r="L1436" s="29">
        <f t="shared" si="3229"/>
        <v>49639.7</v>
      </c>
      <c r="M1436" s="29">
        <f t="shared" si="3230"/>
        <v>46834.7</v>
      </c>
      <c r="N1436" s="29">
        <f t="shared" si="3231"/>
        <v>43639.7</v>
      </c>
      <c r="O1436" s="29">
        <f t="shared" ref="O1436:Q1436" si="3233">O1437</f>
        <v>3259.9279999999999</v>
      </c>
      <c r="P1436" s="29">
        <f t="shared" si="3233"/>
        <v>0</v>
      </c>
      <c r="Q1436" s="29">
        <f t="shared" si="3233"/>
        <v>0</v>
      </c>
      <c r="R1436" s="12">
        <f t="shared" si="3127"/>
        <v>52899.627999999997</v>
      </c>
      <c r="S1436" s="12">
        <f t="shared" si="3128"/>
        <v>46834.7</v>
      </c>
      <c r="T1436" s="12">
        <f t="shared" si="3129"/>
        <v>43639.7</v>
      </c>
      <c r="U1436" s="29">
        <f t="shared" ref="U1436:V1436" si="3234">U1437</f>
        <v>0</v>
      </c>
      <c r="V1436" s="29">
        <f t="shared" si="3234"/>
        <v>0</v>
      </c>
      <c r="W1436" s="12">
        <f t="shared" si="3120"/>
        <v>52899.627999999997</v>
      </c>
      <c r="X1436" s="12">
        <f t="shared" si="3121"/>
        <v>46834.7</v>
      </c>
      <c r="Y1436" s="12">
        <f t="shared" si="3122"/>
        <v>43639.7</v>
      </c>
      <c r="Z1436" s="29">
        <f t="shared" ref="Z1436:AB1436" si="3235">Z1437</f>
        <v>-200.45699999999999</v>
      </c>
      <c r="AA1436" s="29">
        <f t="shared" si="3235"/>
        <v>0</v>
      </c>
      <c r="AB1436" s="29">
        <f t="shared" si="3235"/>
        <v>0</v>
      </c>
      <c r="AC1436" s="12">
        <f t="shared" si="3187"/>
        <v>52699.170999999995</v>
      </c>
      <c r="AD1436" s="12">
        <f t="shared" si="3188"/>
        <v>46834.7</v>
      </c>
      <c r="AE1436" s="12">
        <f t="shared" si="3189"/>
        <v>43639.7</v>
      </c>
      <c r="AF1436" s="29">
        <f t="shared" ref="AF1436:AG1436" si="3236">AF1437</f>
        <v>0</v>
      </c>
      <c r="AG1436" s="29">
        <f t="shared" si="3236"/>
        <v>0</v>
      </c>
      <c r="AH1436" s="29">
        <f t="shared" si="3160"/>
        <v>52699.170999999995</v>
      </c>
      <c r="AI1436" s="29">
        <f t="shared" si="3161"/>
        <v>46834.7</v>
      </c>
      <c r="AJ1436" s="29">
        <f t="shared" si="3162"/>
        <v>43639.7</v>
      </c>
      <c r="AK1436" s="29">
        <f t="shared" ref="AK1436:AQ1436" si="3237">AK1437</f>
        <v>0</v>
      </c>
      <c r="AL1436" s="29">
        <f t="shared" si="3237"/>
        <v>0</v>
      </c>
      <c r="AM1436" s="29">
        <f t="shared" si="3237"/>
        <v>0</v>
      </c>
      <c r="AN1436" s="29">
        <f t="shared" si="3212"/>
        <v>52699.170999999995</v>
      </c>
      <c r="AO1436" s="29">
        <f t="shared" si="3213"/>
        <v>46834.7</v>
      </c>
      <c r="AP1436" s="29">
        <f t="shared" si="3214"/>
        <v>43639.7</v>
      </c>
      <c r="AQ1436" s="29">
        <f t="shared" si="3237"/>
        <v>0</v>
      </c>
      <c r="AR1436" s="25"/>
    </row>
    <row r="1437" spans="1:44" ht="78.75" customHeight="1" x14ac:dyDescent="0.25">
      <c r="A1437" s="9" t="s">
        <v>311</v>
      </c>
      <c r="B1437" s="11"/>
      <c r="C1437" s="9"/>
      <c r="D1437" s="9"/>
      <c r="E1437" s="13" t="s">
        <v>556</v>
      </c>
      <c r="F1437" s="12">
        <f>F1438+F1448+F1452+F1456</f>
        <v>53216.6</v>
      </c>
      <c r="G1437" s="12">
        <f t="shared" ref="G1437:AQ1437" si="3238">G1438+G1448+G1452+G1456</f>
        <v>49434.7</v>
      </c>
      <c r="H1437" s="12">
        <f t="shared" si="3238"/>
        <v>46239.7</v>
      </c>
      <c r="I1437" s="12">
        <f t="shared" ref="I1437:K1437" si="3239">I1438+I1448+I1452+I1456</f>
        <v>-3576.8999999999996</v>
      </c>
      <c r="J1437" s="12">
        <f t="shared" si="3239"/>
        <v>-2600</v>
      </c>
      <c r="K1437" s="12">
        <f t="shared" si="3239"/>
        <v>-2600</v>
      </c>
      <c r="L1437" s="12">
        <f t="shared" si="3229"/>
        <v>49639.7</v>
      </c>
      <c r="M1437" s="12">
        <f t="shared" si="3230"/>
        <v>46834.7</v>
      </c>
      <c r="N1437" s="12">
        <f t="shared" si="3231"/>
        <v>43639.7</v>
      </c>
      <c r="O1437" s="12">
        <f t="shared" ref="O1437:Q1437" si="3240">O1438+O1448+O1452+O1456</f>
        <v>3259.9279999999999</v>
      </c>
      <c r="P1437" s="12">
        <f t="shared" si="3240"/>
        <v>0</v>
      </c>
      <c r="Q1437" s="12">
        <f t="shared" si="3240"/>
        <v>0</v>
      </c>
      <c r="R1437" s="12">
        <f t="shared" si="3127"/>
        <v>52899.627999999997</v>
      </c>
      <c r="S1437" s="12">
        <f t="shared" si="3128"/>
        <v>46834.7</v>
      </c>
      <c r="T1437" s="12">
        <f t="shared" si="3129"/>
        <v>43639.7</v>
      </c>
      <c r="U1437" s="12">
        <f t="shared" ref="U1437:V1437" si="3241">U1438+U1448+U1452+U1456</f>
        <v>0</v>
      </c>
      <c r="V1437" s="12">
        <f t="shared" si="3241"/>
        <v>0</v>
      </c>
      <c r="W1437" s="12">
        <f t="shared" si="3120"/>
        <v>52899.627999999997</v>
      </c>
      <c r="X1437" s="12">
        <f t="shared" si="3121"/>
        <v>46834.7</v>
      </c>
      <c r="Y1437" s="12">
        <f t="shared" si="3122"/>
        <v>43639.7</v>
      </c>
      <c r="Z1437" s="12">
        <f t="shared" ref="Z1437:AB1437" si="3242">Z1438+Z1448+Z1452+Z1456</f>
        <v>-200.45699999999999</v>
      </c>
      <c r="AA1437" s="12">
        <f t="shared" si="3242"/>
        <v>0</v>
      </c>
      <c r="AB1437" s="12">
        <f t="shared" si="3242"/>
        <v>0</v>
      </c>
      <c r="AC1437" s="12">
        <f t="shared" si="3187"/>
        <v>52699.170999999995</v>
      </c>
      <c r="AD1437" s="12">
        <f t="shared" si="3188"/>
        <v>46834.7</v>
      </c>
      <c r="AE1437" s="12">
        <f t="shared" si="3189"/>
        <v>43639.7</v>
      </c>
      <c r="AF1437" s="12">
        <f t="shared" ref="AF1437:AG1437" si="3243">AF1438+AF1448+AF1452+AF1456</f>
        <v>0</v>
      </c>
      <c r="AG1437" s="12">
        <f t="shared" si="3243"/>
        <v>0</v>
      </c>
      <c r="AH1437" s="12">
        <f t="shared" si="3160"/>
        <v>52699.170999999995</v>
      </c>
      <c r="AI1437" s="12">
        <f t="shared" si="3161"/>
        <v>46834.7</v>
      </c>
      <c r="AJ1437" s="12">
        <f t="shared" si="3162"/>
        <v>43639.7</v>
      </c>
      <c r="AK1437" s="12">
        <f t="shared" ref="AK1437:AM1437" si="3244">AK1438+AK1448+AK1452+AK1456</f>
        <v>0</v>
      </c>
      <c r="AL1437" s="12">
        <f t="shared" si="3244"/>
        <v>0</v>
      </c>
      <c r="AM1437" s="12">
        <f t="shared" si="3244"/>
        <v>0</v>
      </c>
      <c r="AN1437" s="12">
        <f t="shared" si="3212"/>
        <v>52699.170999999995</v>
      </c>
      <c r="AO1437" s="12">
        <f t="shared" si="3213"/>
        <v>46834.7</v>
      </c>
      <c r="AP1437" s="12">
        <f t="shared" si="3214"/>
        <v>43639.7</v>
      </c>
      <c r="AQ1437" s="12">
        <f t="shared" si="3238"/>
        <v>0</v>
      </c>
      <c r="AR1437" s="1"/>
    </row>
    <row r="1438" spans="1:44" ht="78.75" customHeight="1" x14ac:dyDescent="0.25">
      <c r="A1438" s="9" t="s">
        <v>54</v>
      </c>
      <c r="B1438" s="11"/>
      <c r="C1438" s="9"/>
      <c r="D1438" s="9"/>
      <c r="E1438" s="17" t="s">
        <v>914</v>
      </c>
      <c r="F1438" s="12">
        <f t="shared" ref="F1438:K1438" si="3245">F1439+F1442+F1445</f>
        <v>15486.4</v>
      </c>
      <c r="G1438" s="12">
        <f t="shared" si="3245"/>
        <v>14509.5</v>
      </c>
      <c r="H1438" s="12">
        <f t="shared" si="3245"/>
        <v>14509.5</v>
      </c>
      <c r="I1438" s="12">
        <f t="shared" si="3245"/>
        <v>-3576.8999999999996</v>
      </c>
      <c r="J1438" s="12">
        <f t="shared" si="3245"/>
        <v>-2600</v>
      </c>
      <c r="K1438" s="12">
        <f t="shared" si="3245"/>
        <v>-2600</v>
      </c>
      <c r="L1438" s="12">
        <f t="shared" si="3229"/>
        <v>11909.5</v>
      </c>
      <c r="M1438" s="12">
        <f t="shared" si="3230"/>
        <v>11909.5</v>
      </c>
      <c r="N1438" s="12">
        <f t="shared" si="3231"/>
        <v>11909.5</v>
      </c>
      <c r="O1438" s="12">
        <f t="shared" ref="O1438:Q1438" si="3246">O1439+O1442+O1445</f>
        <v>0</v>
      </c>
      <c r="P1438" s="12">
        <f t="shared" si="3246"/>
        <v>0</v>
      </c>
      <c r="Q1438" s="12">
        <f t="shared" si="3246"/>
        <v>0</v>
      </c>
      <c r="R1438" s="12">
        <f t="shared" si="3127"/>
        <v>11909.5</v>
      </c>
      <c r="S1438" s="12">
        <f t="shared" si="3128"/>
        <v>11909.5</v>
      </c>
      <c r="T1438" s="12">
        <f t="shared" si="3129"/>
        <v>11909.5</v>
      </c>
      <c r="U1438" s="12">
        <f t="shared" ref="U1438:V1438" si="3247">U1439+U1442+U1445</f>
        <v>0</v>
      </c>
      <c r="V1438" s="12">
        <f t="shared" si="3247"/>
        <v>0</v>
      </c>
      <c r="W1438" s="12">
        <f t="shared" si="3120"/>
        <v>11909.5</v>
      </c>
      <c r="X1438" s="12">
        <f t="shared" si="3121"/>
        <v>11909.5</v>
      </c>
      <c r="Y1438" s="12">
        <f t="shared" si="3122"/>
        <v>11909.5</v>
      </c>
      <c r="Z1438" s="12">
        <f t="shared" ref="Z1438:AB1438" si="3248">Z1439+Z1442+Z1445</f>
        <v>-1.6519999999999999</v>
      </c>
      <c r="AA1438" s="12">
        <f t="shared" si="3248"/>
        <v>0</v>
      </c>
      <c r="AB1438" s="12">
        <f t="shared" si="3248"/>
        <v>0</v>
      </c>
      <c r="AC1438" s="12">
        <f t="shared" si="3187"/>
        <v>11907.848</v>
      </c>
      <c r="AD1438" s="12">
        <f t="shared" si="3188"/>
        <v>11909.5</v>
      </c>
      <c r="AE1438" s="12">
        <f t="shared" si="3189"/>
        <v>11909.5</v>
      </c>
      <c r="AF1438" s="12">
        <f t="shared" ref="AF1438:AG1438" si="3249">AF1439+AF1442+AF1445</f>
        <v>0</v>
      </c>
      <c r="AG1438" s="12">
        <f t="shared" si="3249"/>
        <v>0</v>
      </c>
      <c r="AH1438" s="12">
        <f t="shared" si="3160"/>
        <v>11907.848</v>
      </c>
      <c r="AI1438" s="12">
        <f t="shared" si="3161"/>
        <v>11909.5</v>
      </c>
      <c r="AJ1438" s="12">
        <f t="shared" si="3162"/>
        <v>11909.5</v>
      </c>
      <c r="AK1438" s="12">
        <f t="shared" ref="AK1438:AQ1438" si="3250">AK1439+AK1442+AK1445</f>
        <v>0</v>
      </c>
      <c r="AL1438" s="12">
        <f t="shared" ref="AL1438:AM1438" si="3251">AL1439+AL1442+AL1445</f>
        <v>0</v>
      </c>
      <c r="AM1438" s="12">
        <f t="shared" si="3251"/>
        <v>0</v>
      </c>
      <c r="AN1438" s="12">
        <f t="shared" si="3212"/>
        <v>11907.848</v>
      </c>
      <c r="AO1438" s="12">
        <f t="shared" si="3213"/>
        <v>11909.5</v>
      </c>
      <c r="AP1438" s="12">
        <f t="shared" si="3214"/>
        <v>11909.5</v>
      </c>
      <c r="AQ1438" s="12">
        <f t="shared" si="3250"/>
        <v>0</v>
      </c>
      <c r="AR1438" s="1"/>
    </row>
    <row r="1439" spans="1:44" ht="94.5" customHeight="1" x14ac:dyDescent="0.25">
      <c r="A1439" s="9" t="s">
        <v>54</v>
      </c>
      <c r="B1439" s="11">
        <v>100</v>
      </c>
      <c r="C1439" s="9"/>
      <c r="D1439" s="9"/>
      <c r="E1439" s="13" t="s">
        <v>423</v>
      </c>
      <c r="F1439" s="12">
        <f t="shared" ref="F1439:K1440" si="3252">F1440</f>
        <v>12025.5</v>
      </c>
      <c r="G1439" s="12">
        <f t="shared" si="3252"/>
        <v>12025.5</v>
      </c>
      <c r="H1439" s="12">
        <f t="shared" si="3252"/>
        <v>12025.5</v>
      </c>
      <c r="I1439" s="12">
        <f t="shared" si="3252"/>
        <v>-1961.3</v>
      </c>
      <c r="J1439" s="12">
        <f t="shared" si="3252"/>
        <v>-1961.3</v>
      </c>
      <c r="K1439" s="12">
        <f t="shared" si="3252"/>
        <v>-1961.3</v>
      </c>
      <c r="L1439" s="12">
        <f t="shared" si="3229"/>
        <v>10064.200000000001</v>
      </c>
      <c r="M1439" s="12">
        <f t="shared" si="3230"/>
        <v>10064.200000000001</v>
      </c>
      <c r="N1439" s="12">
        <f t="shared" si="3231"/>
        <v>10064.200000000001</v>
      </c>
      <c r="O1439" s="12">
        <f t="shared" ref="O1439:Q1440" si="3253">O1440</f>
        <v>0</v>
      </c>
      <c r="P1439" s="12">
        <f t="shared" si="3253"/>
        <v>0</v>
      </c>
      <c r="Q1439" s="12">
        <f t="shared" si="3253"/>
        <v>0</v>
      </c>
      <c r="R1439" s="12">
        <f t="shared" si="3127"/>
        <v>10064.200000000001</v>
      </c>
      <c r="S1439" s="12">
        <f t="shared" si="3128"/>
        <v>10064.200000000001</v>
      </c>
      <c r="T1439" s="12">
        <f t="shared" si="3129"/>
        <v>10064.200000000001</v>
      </c>
      <c r="U1439" s="12">
        <f t="shared" ref="U1439:V1440" si="3254">U1440</f>
        <v>0</v>
      </c>
      <c r="V1439" s="12">
        <f t="shared" si="3254"/>
        <v>0</v>
      </c>
      <c r="W1439" s="12">
        <f t="shared" ref="W1439:W1502" si="3255">R1439+U1439</f>
        <v>10064.200000000001</v>
      </c>
      <c r="X1439" s="12">
        <f t="shared" ref="X1439:X1502" si="3256">S1439+V1439</f>
        <v>10064.200000000001</v>
      </c>
      <c r="Y1439" s="12">
        <f t="shared" ref="Y1439:Y1502" si="3257">T1439</f>
        <v>10064.200000000001</v>
      </c>
      <c r="Z1439" s="12">
        <f t="shared" ref="Z1439:AB1440" si="3258">Z1440</f>
        <v>0</v>
      </c>
      <c r="AA1439" s="12">
        <f t="shared" si="3258"/>
        <v>0</v>
      </c>
      <c r="AB1439" s="12">
        <f t="shared" si="3258"/>
        <v>0</v>
      </c>
      <c r="AC1439" s="12">
        <f t="shared" si="3187"/>
        <v>10064.200000000001</v>
      </c>
      <c r="AD1439" s="12">
        <f t="shared" si="3188"/>
        <v>10064.200000000001</v>
      </c>
      <c r="AE1439" s="12">
        <f t="shared" si="3189"/>
        <v>10064.200000000001</v>
      </c>
      <c r="AF1439" s="12">
        <f t="shared" ref="AF1439:AG1440" si="3259">AF1440</f>
        <v>0</v>
      </c>
      <c r="AG1439" s="12">
        <f t="shared" si="3259"/>
        <v>0</v>
      </c>
      <c r="AH1439" s="12">
        <f t="shared" si="3160"/>
        <v>10064.200000000001</v>
      </c>
      <c r="AI1439" s="12">
        <f t="shared" si="3161"/>
        <v>10064.200000000001</v>
      </c>
      <c r="AJ1439" s="12">
        <f t="shared" si="3162"/>
        <v>10064.200000000001</v>
      </c>
      <c r="AK1439" s="12">
        <f t="shared" ref="AK1439:AQ1440" si="3260">AK1440</f>
        <v>0</v>
      </c>
      <c r="AL1439" s="12">
        <f t="shared" si="3260"/>
        <v>0</v>
      </c>
      <c r="AM1439" s="12">
        <f t="shared" si="3260"/>
        <v>0</v>
      </c>
      <c r="AN1439" s="12">
        <f t="shared" si="3212"/>
        <v>10064.200000000001</v>
      </c>
      <c r="AO1439" s="12">
        <f t="shared" si="3213"/>
        <v>10064.200000000001</v>
      </c>
      <c r="AP1439" s="12">
        <f t="shared" si="3214"/>
        <v>10064.200000000001</v>
      </c>
      <c r="AQ1439" s="12">
        <f t="shared" si="3260"/>
        <v>0</v>
      </c>
      <c r="AR1439" s="1"/>
    </row>
    <row r="1440" spans="1:44" ht="31.5" customHeight="1" x14ac:dyDescent="0.25">
      <c r="A1440" s="9" t="s">
        <v>54</v>
      </c>
      <c r="B1440" s="11">
        <v>110</v>
      </c>
      <c r="C1440" s="9"/>
      <c r="D1440" s="9"/>
      <c r="E1440" s="13" t="s">
        <v>424</v>
      </c>
      <c r="F1440" s="12">
        <f t="shared" si="3252"/>
        <v>12025.5</v>
      </c>
      <c r="G1440" s="12">
        <f t="shared" si="3252"/>
        <v>12025.5</v>
      </c>
      <c r="H1440" s="12">
        <f t="shared" si="3252"/>
        <v>12025.5</v>
      </c>
      <c r="I1440" s="12">
        <f t="shared" si="3252"/>
        <v>-1961.3</v>
      </c>
      <c r="J1440" s="12">
        <f t="shared" si="3252"/>
        <v>-1961.3</v>
      </c>
      <c r="K1440" s="12">
        <f t="shared" si="3252"/>
        <v>-1961.3</v>
      </c>
      <c r="L1440" s="12">
        <f t="shared" si="3229"/>
        <v>10064.200000000001</v>
      </c>
      <c r="M1440" s="12">
        <f t="shared" si="3230"/>
        <v>10064.200000000001</v>
      </c>
      <c r="N1440" s="12">
        <f t="shared" si="3231"/>
        <v>10064.200000000001</v>
      </c>
      <c r="O1440" s="12">
        <f t="shared" si="3253"/>
        <v>0</v>
      </c>
      <c r="P1440" s="12">
        <f t="shared" si="3253"/>
        <v>0</v>
      </c>
      <c r="Q1440" s="12">
        <f t="shared" si="3253"/>
        <v>0</v>
      </c>
      <c r="R1440" s="12">
        <f t="shared" si="3127"/>
        <v>10064.200000000001</v>
      </c>
      <c r="S1440" s="12">
        <f t="shared" si="3128"/>
        <v>10064.200000000001</v>
      </c>
      <c r="T1440" s="12">
        <f t="shared" si="3129"/>
        <v>10064.200000000001</v>
      </c>
      <c r="U1440" s="12">
        <f t="shared" si="3254"/>
        <v>0</v>
      </c>
      <c r="V1440" s="12">
        <f t="shared" si="3254"/>
        <v>0</v>
      </c>
      <c r="W1440" s="12">
        <f t="shared" si="3255"/>
        <v>10064.200000000001</v>
      </c>
      <c r="X1440" s="12">
        <f t="shared" si="3256"/>
        <v>10064.200000000001</v>
      </c>
      <c r="Y1440" s="12">
        <f t="shared" si="3257"/>
        <v>10064.200000000001</v>
      </c>
      <c r="Z1440" s="12">
        <f t="shared" si="3258"/>
        <v>0</v>
      </c>
      <c r="AA1440" s="12">
        <f t="shared" si="3258"/>
        <v>0</v>
      </c>
      <c r="AB1440" s="12">
        <f t="shared" si="3258"/>
        <v>0</v>
      </c>
      <c r="AC1440" s="12">
        <f t="shared" si="3187"/>
        <v>10064.200000000001</v>
      </c>
      <c r="AD1440" s="12">
        <f t="shared" si="3188"/>
        <v>10064.200000000001</v>
      </c>
      <c r="AE1440" s="12">
        <f t="shared" si="3189"/>
        <v>10064.200000000001</v>
      </c>
      <c r="AF1440" s="12">
        <f t="shared" si="3259"/>
        <v>0</v>
      </c>
      <c r="AG1440" s="12">
        <f t="shared" si="3259"/>
        <v>0</v>
      </c>
      <c r="AH1440" s="12">
        <f t="shared" si="3160"/>
        <v>10064.200000000001</v>
      </c>
      <c r="AI1440" s="12">
        <f t="shared" si="3161"/>
        <v>10064.200000000001</v>
      </c>
      <c r="AJ1440" s="12">
        <f t="shared" si="3162"/>
        <v>10064.200000000001</v>
      </c>
      <c r="AK1440" s="12">
        <f t="shared" si="3260"/>
        <v>0</v>
      </c>
      <c r="AL1440" s="12">
        <f t="shared" si="3260"/>
        <v>0</v>
      </c>
      <c r="AM1440" s="12">
        <f t="shared" si="3260"/>
        <v>0</v>
      </c>
      <c r="AN1440" s="12">
        <f t="shared" si="3212"/>
        <v>10064.200000000001</v>
      </c>
      <c r="AO1440" s="12">
        <f t="shared" si="3213"/>
        <v>10064.200000000001</v>
      </c>
      <c r="AP1440" s="12">
        <f t="shared" si="3214"/>
        <v>10064.200000000001</v>
      </c>
      <c r="AQ1440" s="12">
        <f t="shared" si="3260"/>
        <v>0</v>
      </c>
      <c r="AR1440" s="1"/>
    </row>
    <row r="1441" spans="1:44" ht="31.5" customHeight="1" x14ac:dyDescent="0.25">
      <c r="A1441" s="9" t="s">
        <v>54</v>
      </c>
      <c r="B1441" s="11">
        <v>110</v>
      </c>
      <c r="C1441" s="9" t="s">
        <v>196</v>
      </c>
      <c r="D1441" s="9" t="s">
        <v>196</v>
      </c>
      <c r="E1441" s="13" t="s">
        <v>406</v>
      </c>
      <c r="F1441" s="12">
        <v>12025.5</v>
      </c>
      <c r="G1441" s="12">
        <v>12025.5</v>
      </c>
      <c r="H1441" s="12">
        <v>12025.5</v>
      </c>
      <c r="I1441" s="12">
        <v>-1961.3</v>
      </c>
      <c r="J1441" s="12">
        <v>-1961.3</v>
      </c>
      <c r="K1441" s="12">
        <v>-1961.3</v>
      </c>
      <c r="L1441" s="12">
        <f t="shared" si="3229"/>
        <v>10064.200000000001</v>
      </c>
      <c r="M1441" s="12">
        <f t="shared" si="3230"/>
        <v>10064.200000000001</v>
      </c>
      <c r="N1441" s="12">
        <f t="shared" si="3231"/>
        <v>10064.200000000001</v>
      </c>
      <c r="O1441" s="12"/>
      <c r="P1441" s="12"/>
      <c r="Q1441" s="12"/>
      <c r="R1441" s="12">
        <f t="shared" si="3127"/>
        <v>10064.200000000001</v>
      </c>
      <c r="S1441" s="12">
        <f t="shared" si="3128"/>
        <v>10064.200000000001</v>
      </c>
      <c r="T1441" s="12">
        <f t="shared" si="3129"/>
        <v>10064.200000000001</v>
      </c>
      <c r="U1441" s="12"/>
      <c r="V1441" s="12"/>
      <c r="W1441" s="12">
        <f t="shared" si="3255"/>
        <v>10064.200000000001</v>
      </c>
      <c r="X1441" s="12">
        <f t="shared" si="3256"/>
        <v>10064.200000000001</v>
      </c>
      <c r="Y1441" s="12">
        <f t="shared" si="3257"/>
        <v>10064.200000000001</v>
      </c>
      <c r="Z1441" s="12"/>
      <c r="AA1441" s="12"/>
      <c r="AB1441" s="12"/>
      <c r="AC1441" s="12">
        <f t="shared" si="3187"/>
        <v>10064.200000000001</v>
      </c>
      <c r="AD1441" s="12">
        <f t="shared" si="3188"/>
        <v>10064.200000000001</v>
      </c>
      <c r="AE1441" s="12">
        <f t="shared" si="3189"/>
        <v>10064.200000000001</v>
      </c>
      <c r="AF1441" s="12"/>
      <c r="AG1441" s="12"/>
      <c r="AH1441" s="12">
        <f t="shared" si="3160"/>
        <v>10064.200000000001</v>
      </c>
      <c r="AI1441" s="12">
        <f t="shared" si="3161"/>
        <v>10064.200000000001</v>
      </c>
      <c r="AJ1441" s="12">
        <f t="shared" si="3162"/>
        <v>10064.200000000001</v>
      </c>
      <c r="AK1441" s="12"/>
      <c r="AL1441" s="12"/>
      <c r="AM1441" s="12"/>
      <c r="AN1441" s="12">
        <f t="shared" si="3212"/>
        <v>10064.200000000001</v>
      </c>
      <c r="AO1441" s="12">
        <f t="shared" si="3213"/>
        <v>10064.200000000001</v>
      </c>
      <c r="AP1441" s="12">
        <f t="shared" si="3214"/>
        <v>10064.200000000001</v>
      </c>
      <c r="AQ1441" s="12"/>
      <c r="AR1441" s="1"/>
    </row>
    <row r="1442" spans="1:44" ht="47.25" customHeight="1" x14ac:dyDescent="0.25">
      <c r="A1442" s="9" t="s">
        <v>54</v>
      </c>
      <c r="B1442" s="11">
        <v>200</v>
      </c>
      <c r="C1442" s="9"/>
      <c r="D1442" s="9"/>
      <c r="E1442" s="13" t="s">
        <v>426</v>
      </c>
      <c r="F1442" s="12">
        <f t="shared" ref="F1442:K1443" si="3261">F1443</f>
        <v>3399.1</v>
      </c>
      <c r="G1442" s="12">
        <f t="shared" si="3261"/>
        <v>2422.1999999999998</v>
      </c>
      <c r="H1442" s="12">
        <f t="shared" si="3261"/>
        <v>2422.1999999999998</v>
      </c>
      <c r="I1442" s="12">
        <f t="shared" si="3261"/>
        <v>-1615.6</v>
      </c>
      <c r="J1442" s="12">
        <f t="shared" si="3261"/>
        <v>-638.70000000000005</v>
      </c>
      <c r="K1442" s="12">
        <f t="shared" si="3261"/>
        <v>-638.70000000000005</v>
      </c>
      <c r="L1442" s="12">
        <f t="shared" si="3229"/>
        <v>1783.5</v>
      </c>
      <c r="M1442" s="12">
        <f t="shared" si="3230"/>
        <v>1783.4999999999998</v>
      </c>
      <c r="N1442" s="12">
        <f t="shared" si="3231"/>
        <v>1783.4999999999998</v>
      </c>
      <c r="O1442" s="12">
        <f t="shared" ref="O1442:Q1443" si="3262">O1443</f>
        <v>0</v>
      </c>
      <c r="P1442" s="12">
        <f t="shared" si="3262"/>
        <v>0</v>
      </c>
      <c r="Q1442" s="12">
        <f t="shared" si="3262"/>
        <v>0</v>
      </c>
      <c r="R1442" s="12">
        <f t="shared" si="3127"/>
        <v>1783.5</v>
      </c>
      <c r="S1442" s="12">
        <f t="shared" si="3128"/>
        <v>1783.4999999999998</v>
      </c>
      <c r="T1442" s="12">
        <f t="shared" si="3129"/>
        <v>1783.4999999999998</v>
      </c>
      <c r="U1442" s="12">
        <f t="shared" ref="U1442:V1443" si="3263">U1443</f>
        <v>0</v>
      </c>
      <c r="V1442" s="12">
        <f t="shared" si="3263"/>
        <v>0</v>
      </c>
      <c r="W1442" s="12">
        <f t="shared" si="3255"/>
        <v>1783.5</v>
      </c>
      <c r="X1442" s="12">
        <f t="shared" si="3256"/>
        <v>1783.4999999999998</v>
      </c>
      <c r="Y1442" s="12">
        <f t="shared" si="3257"/>
        <v>1783.4999999999998</v>
      </c>
      <c r="Z1442" s="12">
        <f t="shared" ref="Z1442:AB1443" si="3264">Z1443</f>
        <v>-1.6519999999999999</v>
      </c>
      <c r="AA1442" s="12">
        <f t="shared" si="3264"/>
        <v>0</v>
      </c>
      <c r="AB1442" s="12">
        <f t="shared" si="3264"/>
        <v>0</v>
      </c>
      <c r="AC1442" s="12">
        <f t="shared" si="3187"/>
        <v>1781.848</v>
      </c>
      <c r="AD1442" s="12">
        <f t="shared" si="3188"/>
        <v>1783.4999999999998</v>
      </c>
      <c r="AE1442" s="12">
        <f t="shared" si="3189"/>
        <v>1783.4999999999998</v>
      </c>
      <c r="AF1442" s="12">
        <f t="shared" ref="AF1442:AG1443" si="3265">AF1443</f>
        <v>0</v>
      </c>
      <c r="AG1442" s="12">
        <f t="shared" si="3265"/>
        <v>0</v>
      </c>
      <c r="AH1442" s="12">
        <f t="shared" si="3160"/>
        <v>1781.848</v>
      </c>
      <c r="AI1442" s="12">
        <f t="shared" si="3161"/>
        <v>1783.4999999999998</v>
      </c>
      <c r="AJ1442" s="12">
        <f t="shared" si="3162"/>
        <v>1783.4999999999998</v>
      </c>
      <c r="AK1442" s="12">
        <f t="shared" ref="AK1442:AQ1443" si="3266">AK1443</f>
        <v>0</v>
      </c>
      <c r="AL1442" s="12">
        <f t="shared" si="3266"/>
        <v>0</v>
      </c>
      <c r="AM1442" s="12">
        <f t="shared" si="3266"/>
        <v>0</v>
      </c>
      <c r="AN1442" s="12">
        <f t="shared" si="3212"/>
        <v>1781.848</v>
      </c>
      <c r="AO1442" s="12">
        <f t="shared" si="3213"/>
        <v>1783.4999999999998</v>
      </c>
      <c r="AP1442" s="12">
        <f t="shared" si="3214"/>
        <v>1783.4999999999998</v>
      </c>
      <c r="AQ1442" s="12">
        <f t="shared" si="3266"/>
        <v>0</v>
      </c>
      <c r="AR1442" s="1"/>
    </row>
    <row r="1443" spans="1:44" ht="47.25" customHeight="1" x14ac:dyDescent="0.25">
      <c r="A1443" s="9" t="s">
        <v>54</v>
      </c>
      <c r="B1443" s="11">
        <v>240</v>
      </c>
      <c r="C1443" s="9"/>
      <c r="D1443" s="9"/>
      <c r="E1443" s="13" t="s">
        <v>427</v>
      </c>
      <c r="F1443" s="12">
        <f t="shared" si="3261"/>
        <v>3399.1</v>
      </c>
      <c r="G1443" s="12">
        <f t="shared" si="3261"/>
        <v>2422.1999999999998</v>
      </c>
      <c r="H1443" s="12">
        <f t="shared" si="3261"/>
        <v>2422.1999999999998</v>
      </c>
      <c r="I1443" s="12">
        <f t="shared" si="3261"/>
        <v>-1615.6</v>
      </c>
      <c r="J1443" s="12">
        <f t="shared" si="3261"/>
        <v>-638.70000000000005</v>
      </c>
      <c r="K1443" s="12">
        <f t="shared" si="3261"/>
        <v>-638.70000000000005</v>
      </c>
      <c r="L1443" s="12">
        <f t="shared" si="3229"/>
        <v>1783.5</v>
      </c>
      <c r="M1443" s="12">
        <f t="shared" si="3230"/>
        <v>1783.4999999999998</v>
      </c>
      <c r="N1443" s="12">
        <f t="shared" si="3231"/>
        <v>1783.4999999999998</v>
      </c>
      <c r="O1443" s="12">
        <f t="shared" si="3262"/>
        <v>0</v>
      </c>
      <c r="P1443" s="12">
        <f t="shared" si="3262"/>
        <v>0</v>
      </c>
      <c r="Q1443" s="12">
        <f t="shared" si="3262"/>
        <v>0</v>
      </c>
      <c r="R1443" s="12">
        <f t="shared" si="3127"/>
        <v>1783.5</v>
      </c>
      <c r="S1443" s="12">
        <f t="shared" si="3128"/>
        <v>1783.4999999999998</v>
      </c>
      <c r="T1443" s="12">
        <f t="shared" si="3129"/>
        <v>1783.4999999999998</v>
      </c>
      <c r="U1443" s="12">
        <f t="shared" si="3263"/>
        <v>0</v>
      </c>
      <c r="V1443" s="12">
        <f t="shared" si="3263"/>
        <v>0</v>
      </c>
      <c r="W1443" s="12">
        <f t="shared" si="3255"/>
        <v>1783.5</v>
      </c>
      <c r="X1443" s="12">
        <f t="shared" si="3256"/>
        <v>1783.4999999999998</v>
      </c>
      <c r="Y1443" s="12">
        <f t="shared" si="3257"/>
        <v>1783.4999999999998</v>
      </c>
      <c r="Z1443" s="12">
        <f t="shared" si="3264"/>
        <v>-1.6519999999999999</v>
      </c>
      <c r="AA1443" s="12">
        <f t="shared" si="3264"/>
        <v>0</v>
      </c>
      <c r="AB1443" s="12">
        <f t="shared" si="3264"/>
        <v>0</v>
      </c>
      <c r="AC1443" s="12">
        <f t="shared" si="3187"/>
        <v>1781.848</v>
      </c>
      <c r="AD1443" s="12">
        <f t="shared" si="3188"/>
        <v>1783.4999999999998</v>
      </c>
      <c r="AE1443" s="12">
        <f t="shared" si="3189"/>
        <v>1783.4999999999998</v>
      </c>
      <c r="AF1443" s="12">
        <f t="shared" si="3265"/>
        <v>0</v>
      </c>
      <c r="AG1443" s="12">
        <f t="shared" si="3265"/>
        <v>0</v>
      </c>
      <c r="AH1443" s="12">
        <f t="shared" si="3160"/>
        <v>1781.848</v>
      </c>
      <c r="AI1443" s="12">
        <f t="shared" si="3161"/>
        <v>1783.4999999999998</v>
      </c>
      <c r="AJ1443" s="12">
        <f t="shared" si="3162"/>
        <v>1783.4999999999998</v>
      </c>
      <c r="AK1443" s="12">
        <f t="shared" si="3266"/>
        <v>0</v>
      </c>
      <c r="AL1443" s="12">
        <f t="shared" si="3266"/>
        <v>0</v>
      </c>
      <c r="AM1443" s="12">
        <f t="shared" si="3266"/>
        <v>0</v>
      </c>
      <c r="AN1443" s="12">
        <f t="shared" si="3212"/>
        <v>1781.848</v>
      </c>
      <c r="AO1443" s="12">
        <f t="shared" si="3213"/>
        <v>1783.4999999999998</v>
      </c>
      <c r="AP1443" s="12">
        <f t="shared" si="3214"/>
        <v>1783.4999999999998</v>
      </c>
      <c r="AQ1443" s="12">
        <f t="shared" si="3266"/>
        <v>0</v>
      </c>
      <c r="AR1443" s="1"/>
    </row>
    <row r="1444" spans="1:44" ht="31.5" customHeight="1" x14ac:dyDescent="0.25">
      <c r="A1444" s="9" t="s">
        <v>54</v>
      </c>
      <c r="B1444" s="11">
        <v>240</v>
      </c>
      <c r="C1444" s="9" t="s">
        <v>196</v>
      </c>
      <c r="D1444" s="9" t="s">
        <v>196</v>
      </c>
      <c r="E1444" s="13" t="s">
        <v>406</v>
      </c>
      <c r="F1444" s="12">
        <v>3399.1</v>
      </c>
      <c r="G1444" s="12">
        <v>2422.1999999999998</v>
      </c>
      <c r="H1444" s="12">
        <v>2422.1999999999998</v>
      </c>
      <c r="I1444" s="12">
        <v>-1615.6</v>
      </c>
      <c r="J1444" s="12">
        <v>-638.70000000000005</v>
      </c>
      <c r="K1444" s="12">
        <v>-638.70000000000005</v>
      </c>
      <c r="L1444" s="12">
        <f t="shared" si="3229"/>
        <v>1783.5</v>
      </c>
      <c r="M1444" s="12">
        <f t="shared" si="3230"/>
        <v>1783.4999999999998</v>
      </c>
      <c r="N1444" s="12">
        <f t="shared" si="3231"/>
        <v>1783.4999999999998</v>
      </c>
      <c r="O1444" s="12"/>
      <c r="P1444" s="12"/>
      <c r="Q1444" s="12"/>
      <c r="R1444" s="12">
        <f t="shared" si="3127"/>
        <v>1783.5</v>
      </c>
      <c r="S1444" s="12">
        <f t="shared" si="3128"/>
        <v>1783.4999999999998</v>
      </c>
      <c r="T1444" s="12">
        <f t="shared" si="3129"/>
        <v>1783.4999999999998</v>
      </c>
      <c r="U1444" s="12"/>
      <c r="V1444" s="12"/>
      <c r="W1444" s="12">
        <f t="shared" si="3255"/>
        <v>1783.5</v>
      </c>
      <c r="X1444" s="12">
        <f t="shared" si="3256"/>
        <v>1783.4999999999998</v>
      </c>
      <c r="Y1444" s="12">
        <f t="shared" si="3257"/>
        <v>1783.4999999999998</v>
      </c>
      <c r="Z1444" s="12">
        <v>-1.6519999999999999</v>
      </c>
      <c r="AA1444" s="12"/>
      <c r="AB1444" s="12"/>
      <c r="AC1444" s="12">
        <f t="shared" si="3187"/>
        <v>1781.848</v>
      </c>
      <c r="AD1444" s="12">
        <f t="shared" si="3188"/>
        <v>1783.4999999999998</v>
      </c>
      <c r="AE1444" s="12">
        <f t="shared" si="3189"/>
        <v>1783.4999999999998</v>
      </c>
      <c r="AF1444" s="12"/>
      <c r="AG1444" s="12"/>
      <c r="AH1444" s="12">
        <f t="shared" si="3160"/>
        <v>1781.848</v>
      </c>
      <c r="AI1444" s="12">
        <f t="shared" si="3161"/>
        <v>1783.4999999999998</v>
      </c>
      <c r="AJ1444" s="12">
        <f t="shared" si="3162"/>
        <v>1783.4999999999998</v>
      </c>
      <c r="AK1444" s="12"/>
      <c r="AL1444" s="12"/>
      <c r="AM1444" s="12"/>
      <c r="AN1444" s="12">
        <f t="shared" si="3212"/>
        <v>1781.848</v>
      </c>
      <c r="AO1444" s="12">
        <f t="shared" si="3213"/>
        <v>1783.4999999999998</v>
      </c>
      <c r="AP1444" s="12">
        <f t="shared" si="3214"/>
        <v>1783.4999999999998</v>
      </c>
      <c r="AQ1444" s="12"/>
      <c r="AR1444" s="1"/>
    </row>
    <row r="1445" spans="1:44" ht="15.75" customHeight="1" x14ac:dyDescent="0.25">
      <c r="A1445" s="9" t="s">
        <v>54</v>
      </c>
      <c r="B1445" s="11">
        <v>800</v>
      </c>
      <c r="C1445" s="9"/>
      <c r="D1445" s="9"/>
      <c r="E1445" s="13" t="s">
        <v>440</v>
      </c>
      <c r="F1445" s="12">
        <f t="shared" ref="F1445:K1446" si="3267">F1446</f>
        <v>61.8</v>
      </c>
      <c r="G1445" s="12">
        <f t="shared" si="3267"/>
        <v>61.8</v>
      </c>
      <c r="H1445" s="12">
        <f t="shared" si="3267"/>
        <v>61.8</v>
      </c>
      <c r="I1445" s="12">
        <f t="shared" si="3267"/>
        <v>0</v>
      </c>
      <c r="J1445" s="12">
        <f t="shared" si="3267"/>
        <v>0</v>
      </c>
      <c r="K1445" s="12">
        <f t="shared" si="3267"/>
        <v>0</v>
      </c>
      <c r="L1445" s="12">
        <f t="shared" si="3229"/>
        <v>61.8</v>
      </c>
      <c r="M1445" s="12">
        <f t="shared" si="3230"/>
        <v>61.8</v>
      </c>
      <c r="N1445" s="12">
        <f t="shared" si="3231"/>
        <v>61.8</v>
      </c>
      <c r="O1445" s="12">
        <f t="shared" ref="O1445:Q1446" si="3268">O1446</f>
        <v>0</v>
      </c>
      <c r="P1445" s="12">
        <f t="shared" si="3268"/>
        <v>0</v>
      </c>
      <c r="Q1445" s="12">
        <f t="shared" si="3268"/>
        <v>0</v>
      </c>
      <c r="R1445" s="12">
        <f t="shared" si="3127"/>
        <v>61.8</v>
      </c>
      <c r="S1445" s="12">
        <f t="shared" si="3128"/>
        <v>61.8</v>
      </c>
      <c r="T1445" s="12">
        <f t="shared" si="3129"/>
        <v>61.8</v>
      </c>
      <c r="U1445" s="12">
        <f t="shared" ref="U1445:V1446" si="3269">U1446</f>
        <v>0</v>
      </c>
      <c r="V1445" s="12">
        <f t="shared" si="3269"/>
        <v>0</v>
      </c>
      <c r="W1445" s="12">
        <f t="shared" si="3255"/>
        <v>61.8</v>
      </c>
      <c r="X1445" s="12">
        <f t="shared" si="3256"/>
        <v>61.8</v>
      </c>
      <c r="Y1445" s="12">
        <f t="shared" si="3257"/>
        <v>61.8</v>
      </c>
      <c r="Z1445" s="12">
        <f t="shared" ref="Z1445:AB1446" si="3270">Z1446</f>
        <v>0</v>
      </c>
      <c r="AA1445" s="12">
        <f t="shared" si="3270"/>
        <v>0</v>
      </c>
      <c r="AB1445" s="12">
        <f t="shared" si="3270"/>
        <v>0</v>
      </c>
      <c r="AC1445" s="12">
        <f t="shared" si="3187"/>
        <v>61.8</v>
      </c>
      <c r="AD1445" s="12">
        <f t="shared" si="3188"/>
        <v>61.8</v>
      </c>
      <c r="AE1445" s="12">
        <f t="shared" si="3189"/>
        <v>61.8</v>
      </c>
      <c r="AF1445" s="12">
        <f t="shared" ref="AF1445:AG1446" si="3271">AF1446</f>
        <v>0</v>
      </c>
      <c r="AG1445" s="12">
        <f t="shared" si="3271"/>
        <v>0</v>
      </c>
      <c r="AH1445" s="12">
        <f t="shared" si="3160"/>
        <v>61.8</v>
      </c>
      <c r="AI1445" s="12">
        <f t="shared" si="3161"/>
        <v>61.8</v>
      </c>
      <c r="AJ1445" s="12">
        <f t="shared" si="3162"/>
        <v>61.8</v>
      </c>
      <c r="AK1445" s="12">
        <f t="shared" ref="AK1445:AQ1446" si="3272">AK1446</f>
        <v>0</v>
      </c>
      <c r="AL1445" s="12">
        <f t="shared" si="3272"/>
        <v>0</v>
      </c>
      <c r="AM1445" s="12">
        <f t="shared" si="3272"/>
        <v>0</v>
      </c>
      <c r="AN1445" s="12">
        <f t="shared" si="3212"/>
        <v>61.8</v>
      </c>
      <c r="AO1445" s="12">
        <f t="shared" si="3213"/>
        <v>61.8</v>
      </c>
      <c r="AP1445" s="12">
        <f t="shared" si="3214"/>
        <v>61.8</v>
      </c>
      <c r="AQ1445" s="12">
        <f t="shared" si="3272"/>
        <v>0</v>
      </c>
      <c r="AR1445" s="1"/>
    </row>
    <row r="1446" spans="1:44" ht="15.75" customHeight="1" x14ac:dyDescent="0.25">
      <c r="A1446" s="9" t="s">
        <v>54</v>
      </c>
      <c r="B1446" s="11">
        <v>850</v>
      </c>
      <c r="C1446" s="9"/>
      <c r="D1446" s="9"/>
      <c r="E1446" s="13" t="s">
        <v>443</v>
      </c>
      <c r="F1446" s="12">
        <f t="shared" si="3267"/>
        <v>61.8</v>
      </c>
      <c r="G1446" s="12">
        <f t="shared" si="3267"/>
        <v>61.8</v>
      </c>
      <c r="H1446" s="12">
        <f t="shared" si="3267"/>
        <v>61.8</v>
      </c>
      <c r="I1446" s="12">
        <f t="shared" si="3267"/>
        <v>0</v>
      </c>
      <c r="J1446" s="12">
        <f t="shared" si="3267"/>
        <v>0</v>
      </c>
      <c r="K1446" s="12">
        <f t="shared" si="3267"/>
        <v>0</v>
      </c>
      <c r="L1446" s="12">
        <f t="shared" si="3229"/>
        <v>61.8</v>
      </c>
      <c r="M1446" s="12">
        <f t="shared" si="3230"/>
        <v>61.8</v>
      </c>
      <c r="N1446" s="12">
        <f t="shared" si="3231"/>
        <v>61.8</v>
      </c>
      <c r="O1446" s="12">
        <f t="shared" si="3268"/>
        <v>0</v>
      </c>
      <c r="P1446" s="12">
        <f t="shared" si="3268"/>
        <v>0</v>
      </c>
      <c r="Q1446" s="12">
        <f t="shared" si="3268"/>
        <v>0</v>
      </c>
      <c r="R1446" s="12">
        <f t="shared" si="3127"/>
        <v>61.8</v>
      </c>
      <c r="S1446" s="12">
        <f t="shared" si="3128"/>
        <v>61.8</v>
      </c>
      <c r="T1446" s="12">
        <f t="shared" si="3129"/>
        <v>61.8</v>
      </c>
      <c r="U1446" s="12">
        <f t="shared" si="3269"/>
        <v>0</v>
      </c>
      <c r="V1446" s="12">
        <f t="shared" si="3269"/>
        <v>0</v>
      </c>
      <c r="W1446" s="12">
        <f t="shared" si="3255"/>
        <v>61.8</v>
      </c>
      <c r="X1446" s="12">
        <f t="shared" si="3256"/>
        <v>61.8</v>
      </c>
      <c r="Y1446" s="12">
        <f t="shared" si="3257"/>
        <v>61.8</v>
      </c>
      <c r="Z1446" s="12">
        <f t="shared" si="3270"/>
        <v>0</v>
      </c>
      <c r="AA1446" s="12">
        <f t="shared" si="3270"/>
        <v>0</v>
      </c>
      <c r="AB1446" s="12">
        <f t="shared" si="3270"/>
        <v>0</v>
      </c>
      <c r="AC1446" s="12">
        <f t="shared" si="3187"/>
        <v>61.8</v>
      </c>
      <c r="AD1446" s="12">
        <f t="shared" si="3188"/>
        <v>61.8</v>
      </c>
      <c r="AE1446" s="12">
        <f t="shared" si="3189"/>
        <v>61.8</v>
      </c>
      <c r="AF1446" s="12">
        <f t="shared" si="3271"/>
        <v>0</v>
      </c>
      <c r="AG1446" s="12">
        <f t="shared" si="3271"/>
        <v>0</v>
      </c>
      <c r="AH1446" s="12">
        <f t="shared" si="3160"/>
        <v>61.8</v>
      </c>
      <c r="AI1446" s="12">
        <f t="shared" si="3161"/>
        <v>61.8</v>
      </c>
      <c r="AJ1446" s="12">
        <f t="shared" si="3162"/>
        <v>61.8</v>
      </c>
      <c r="AK1446" s="12">
        <f t="shared" si="3272"/>
        <v>0</v>
      </c>
      <c r="AL1446" s="12">
        <f t="shared" si="3272"/>
        <v>0</v>
      </c>
      <c r="AM1446" s="12">
        <f t="shared" si="3272"/>
        <v>0</v>
      </c>
      <c r="AN1446" s="12">
        <f t="shared" si="3212"/>
        <v>61.8</v>
      </c>
      <c r="AO1446" s="12">
        <f t="shared" si="3213"/>
        <v>61.8</v>
      </c>
      <c r="AP1446" s="12">
        <f t="shared" si="3214"/>
        <v>61.8</v>
      </c>
      <c r="AQ1446" s="12">
        <f t="shared" si="3272"/>
        <v>0</v>
      </c>
      <c r="AR1446" s="1"/>
    </row>
    <row r="1447" spans="1:44" ht="31.5" customHeight="1" x14ac:dyDescent="0.25">
      <c r="A1447" s="9" t="s">
        <v>54</v>
      </c>
      <c r="B1447" s="11">
        <v>850</v>
      </c>
      <c r="C1447" s="9" t="s">
        <v>196</v>
      </c>
      <c r="D1447" s="9" t="s">
        <v>196</v>
      </c>
      <c r="E1447" s="13" t="s">
        <v>406</v>
      </c>
      <c r="F1447" s="12">
        <v>61.8</v>
      </c>
      <c r="G1447" s="12">
        <v>61.8</v>
      </c>
      <c r="H1447" s="12">
        <v>61.8</v>
      </c>
      <c r="I1447" s="12"/>
      <c r="J1447" s="12"/>
      <c r="K1447" s="12"/>
      <c r="L1447" s="12">
        <f t="shared" si="3229"/>
        <v>61.8</v>
      </c>
      <c r="M1447" s="12">
        <f t="shared" si="3230"/>
        <v>61.8</v>
      </c>
      <c r="N1447" s="12">
        <f t="shared" si="3231"/>
        <v>61.8</v>
      </c>
      <c r="O1447" s="12"/>
      <c r="P1447" s="12"/>
      <c r="Q1447" s="12"/>
      <c r="R1447" s="12">
        <f t="shared" ref="R1447:R1510" si="3273">L1447+O1447</f>
        <v>61.8</v>
      </c>
      <c r="S1447" s="12">
        <f t="shared" ref="S1447:S1510" si="3274">M1447+P1447</f>
        <v>61.8</v>
      </c>
      <c r="T1447" s="12">
        <f t="shared" ref="T1447:T1510" si="3275">N1447+Q1447</f>
        <v>61.8</v>
      </c>
      <c r="U1447" s="12"/>
      <c r="V1447" s="12"/>
      <c r="W1447" s="12">
        <f t="shared" si="3255"/>
        <v>61.8</v>
      </c>
      <c r="X1447" s="12">
        <f t="shared" si="3256"/>
        <v>61.8</v>
      </c>
      <c r="Y1447" s="12">
        <f t="shared" si="3257"/>
        <v>61.8</v>
      </c>
      <c r="Z1447" s="12"/>
      <c r="AA1447" s="12"/>
      <c r="AB1447" s="12"/>
      <c r="AC1447" s="12">
        <f t="shared" si="3187"/>
        <v>61.8</v>
      </c>
      <c r="AD1447" s="12">
        <f t="shared" si="3188"/>
        <v>61.8</v>
      </c>
      <c r="AE1447" s="12">
        <f t="shared" si="3189"/>
        <v>61.8</v>
      </c>
      <c r="AF1447" s="12"/>
      <c r="AG1447" s="12"/>
      <c r="AH1447" s="12">
        <f t="shared" si="3160"/>
        <v>61.8</v>
      </c>
      <c r="AI1447" s="12">
        <f t="shared" si="3161"/>
        <v>61.8</v>
      </c>
      <c r="AJ1447" s="12">
        <f t="shared" si="3162"/>
        <v>61.8</v>
      </c>
      <c r="AK1447" s="12"/>
      <c r="AL1447" s="12"/>
      <c r="AM1447" s="12"/>
      <c r="AN1447" s="12">
        <f t="shared" si="3212"/>
        <v>61.8</v>
      </c>
      <c r="AO1447" s="12">
        <f t="shared" si="3213"/>
        <v>61.8</v>
      </c>
      <c r="AP1447" s="12">
        <f t="shared" si="3214"/>
        <v>61.8</v>
      </c>
      <c r="AQ1447" s="12"/>
      <c r="AR1447" s="1"/>
    </row>
    <row r="1448" spans="1:44" ht="31.5" customHeight="1" x14ac:dyDescent="0.25">
      <c r="A1448" s="9" t="s">
        <v>55</v>
      </c>
      <c r="B1448" s="11"/>
      <c r="C1448" s="9"/>
      <c r="D1448" s="9"/>
      <c r="E1448" s="13" t="s">
        <v>557</v>
      </c>
      <c r="F1448" s="12">
        <f t="shared" ref="F1448:K1450" si="3276">F1449</f>
        <v>31730.2</v>
      </c>
      <c r="G1448" s="12">
        <f t="shared" si="3276"/>
        <v>31730.2</v>
      </c>
      <c r="H1448" s="12">
        <f t="shared" si="3276"/>
        <v>31730.2</v>
      </c>
      <c r="I1448" s="12">
        <f t="shared" si="3276"/>
        <v>0</v>
      </c>
      <c r="J1448" s="12">
        <f t="shared" si="3276"/>
        <v>0</v>
      </c>
      <c r="K1448" s="12">
        <f t="shared" si="3276"/>
        <v>0</v>
      </c>
      <c r="L1448" s="12">
        <f t="shared" si="3229"/>
        <v>31730.2</v>
      </c>
      <c r="M1448" s="12">
        <f t="shared" si="3230"/>
        <v>31730.2</v>
      </c>
      <c r="N1448" s="12">
        <f t="shared" si="3231"/>
        <v>31730.2</v>
      </c>
      <c r="O1448" s="12">
        <f t="shared" ref="O1448:Q1450" si="3277">O1449</f>
        <v>3259.9279999999999</v>
      </c>
      <c r="P1448" s="12">
        <f t="shared" si="3277"/>
        <v>0</v>
      </c>
      <c r="Q1448" s="12">
        <f t="shared" si="3277"/>
        <v>0</v>
      </c>
      <c r="R1448" s="12">
        <f t="shared" si="3273"/>
        <v>34990.127999999997</v>
      </c>
      <c r="S1448" s="12">
        <f t="shared" si="3274"/>
        <v>31730.2</v>
      </c>
      <c r="T1448" s="12">
        <f t="shared" si="3275"/>
        <v>31730.2</v>
      </c>
      <c r="U1448" s="12">
        <f t="shared" ref="U1448:V1450" si="3278">U1449</f>
        <v>0</v>
      </c>
      <c r="V1448" s="12">
        <f t="shared" si="3278"/>
        <v>0</v>
      </c>
      <c r="W1448" s="12">
        <f t="shared" si="3255"/>
        <v>34990.127999999997</v>
      </c>
      <c r="X1448" s="12">
        <f t="shared" si="3256"/>
        <v>31730.2</v>
      </c>
      <c r="Y1448" s="12">
        <f t="shared" si="3257"/>
        <v>31730.2</v>
      </c>
      <c r="Z1448" s="12">
        <f t="shared" ref="Z1448:AB1450" si="3279">Z1449</f>
        <v>0</v>
      </c>
      <c r="AA1448" s="12">
        <f t="shared" si="3279"/>
        <v>0</v>
      </c>
      <c r="AB1448" s="12">
        <f t="shared" si="3279"/>
        <v>0</v>
      </c>
      <c r="AC1448" s="12">
        <f t="shared" si="3187"/>
        <v>34990.127999999997</v>
      </c>
      <c r="AD1448" s="12">
        <f t="shared" si="3188"/>
        <v>31730.2</v>
      </c>
      <c r="AE1448" s="12">
        <f t="shared" si="3189"/>
        <v>31730.2</v>
      </c>
      <c r="AF1448" s="12">
        <f t="shared" ref="AF1448:AG1450" si="3280">AF1449</f>
        <v>0</v>
      </c>
      <c r="AG1448" s="12">
        <f t="shared" si="3280"/>
        <v>0</v>
      </c>
      <c r="AH1448" s="12">
        <f t="shared" si="3160"/>
        <v>34990.127999999997</v>
      </c>
      <c r="AI1448" s="12">
        <f t="shared" si="3161"/>
        <v>31730.2</v>
      </c>
      <c r="AJ1448" s="12">
        <f t="shared" si="3162"/>
        <v>31730.2</v>
      </c>
      <c r="AK1448" s="12">
        <f t="shared" ref="AK1448:AQ1450" si="3281">AK1449</f>
        <v>0</v>
      </c>
      <c r="AL1448" s="12">
        <f t="shared" si="3281"/>
        <v>0</v>
      </c>
      <c r="AM1448" s="12">
        <f t="shared" si="3281"/>
        <v>0</v>
      </c>
      <c r="AN1448" s="12">
        <f t="shared" si="3212"/>
        <v>34990.127999999997</v>
      </c>
      <c r="AO1448" s="12">
        <f t="shared" si="3213"/>
        <v>31730.2</v>
      </c>
      <c r="AP1448" s="12">
        <f t="shared" si="3214"/>
        <v>31730.2</v>
      </c>
      <c r="AQ1448" s="12">
        <f t="shared" si="3281"/>
        <v>0</v>
      </c>
      <c r="AR1448" s="1"/>
    </row>
    <row r="1449" spans="1:44" ht="47.25" customHeight="1" x14ac:dyDescent="0.25">
      <c r="A1449" s="9" t="s">
        <v>55</v>
      </c>
      <c r="B1449" s="11">
        <v>200</v>
      </c>
      <c r="C1449" s="9"/>
      <c r="D1449" s="9"/>
      <c r="E1449" s="13" t="s">
        <v>426</v>
      </c>
      <c r="F1449" s="12">
        <f t="shared" si="3276"/>
        <v>31730.2</v>
      </c>
      <c r="G1449" s="12">
        <f t="shared" si="3276"/>
        <v>31730.2</v>
      </c>
      <c r="H1449" s="12">
        <f t="shared" si="3276"/>
        <v>31730.2</v>
      </c>
      <c r="I1449" s="12">
        <f t="shared" si="3276"/>
        <v>0</v>
      </c>
      <c r="J1449" s="12">
        <f t="shared" si="3276"/>
        <v>0</v>
      </c>
      <c r="K1449" s="12">
        <f t="shared" si="3276"/>
        <v>0</v>
      </c>
      <c r="L1449" s="12">
        <f t="shared" si="3229"/>
        <v>31730.2</v>
      </c>
      <c r="M1449" s="12">
        <f t="shared" si="3230"/>
        <v>31730.2</v>
      </c>
      <c r="N1449" s="12">
        <f t="shared" si="3231"/>
        <v>31730.2</v>
      </c>
      <c r="O1449" s="12">
        <f t="shared" si="3277"/>
        <v>3259.9279999999999</v>
      </c>
      <c r="P1449" s="12">
        <f t="shared" si="3277"/>
        <v>0</v>
      </c>
      <c r="Q1449" s="12">
        <f t="shared" si="3277"/>
        <v>0</v>
      </c>
      <c r="R1449" s="12">
        <f t="shared" si="3273"/>
        <v>34990.127999999997</v>
      </c>
      <c r="S1449" s="12">
        <f t="shared" si="3274"/>
        <v>31730.2</v>
      </c>
      <c r="T1449" s="12">
        <f t="shared" si="3275"/>
        <v>31730.2</v>
      </c>
      <c r="U1449" s="12">
        <f t="shared" si="3278"/>
        <v>0</v>
      </c>
      <c r="V1449" s="12">
        <f t="shared" si="3278"/>
        <v>0</v>
      </c>
      <c r="W1449" s="12">
        <f t="shared" si="3255"/>
        <v>34990.127999999997</v>
      </c>
      <c r="X1449" s="12">
        <f t="shared" si="3256"/>
        <v>31730.2</v>
      </c>
      <c r="Y1449" s="12">
        <f t="shared" si="3257"/>
        <v>31730.2</v>
      </c>
      <c r="Z1449" s="12">
        <f t="shared" si="3279"/>
        <v>0</v>
      </c>
      <c r="AA1449" s="12">
        <f t="shared" si="3279"/>
        <v>0</v>
      </c>
      <c r="AB1449" s="12">
        <f t="shared" si="3279"/>
        <v>0</v>
      </c>
      <c r="AC1449" s="12">
        <f t="shared" si="3187"/>
        <v>34990.127999999997</v>
      </c>
      <c r="AD1449" s="12">
        <f t="shared" si="3188"/>
        <v>31730.2</v>
      </c>
      <c r="AE1449" s="12">
        <f t="shared" si="3189"/>
        <v>31730.2</v>
      </c>
      <c r="AF1449" s="12">
        <f t="shared" si="3280"/>
        <v>0</v>
      </c>
      <c r="AG1449" s="12">
        <f t="shared" si="3280"/>
        <v>0</v>
      </c>
      <c r="AH1449" s="12">
        <f t="shared" si="3160"/>
        <v>34990.127999999997</v>
      </c>
      <c r="AI1449" s="12">
        <f t="shared" si="3161"/>
        <v>31730.2</v>
      </c>
      <c r="AJ1449" s="12">
        <f t="shared" si="3162"/>
        <v>31730.2</v>
      </c>
      <c r="AK1449" s="12">
        <f t="shared" si="3281"/>
        <v>0</v>
      </c>
      <c r="AL1449" s="12">
        <f t="shared" si="3281"/>
        <v>0</v>
      </c>
      <c r="AM1449" s="12">
        <f t="shared" si="3281"/>
        <v>0</v>
      </c>
      <c r="AN1449" s="12">
        <f t="shared" si="3212"/>
        <v>34990.127999999997</v>
      </c>
      <c r="AO1449" s="12">
        <f t="shared" si="3213"/>
        <v>31730.2</v>
      </c>
      <c r="AP1449" s="12">
        <f t="shared" si="3214"/>
        <v>31730.2</v>
      </c>
      <c r="AQ1449" s="12">
        <f t="shared" si="3281"/>
        <v>0</v>
      </c>
      <c r="AR1449" s="1"/>
    </row>
    <row r="1450" spans="1:44" ht="47.25" customHeight="1" x14ac:dyDescent="0.25">
      <c r="A1450" s="9" t="s">
        <v>55</v>
      </c>
      <c r="B1450" s="11">
        <v>240</v>
      </c>
      <c r="C1450" s="9"/>
      <c r="D1450" s="9"/>
      <c r="E1450" s="13" t="s">
        <v>427</v>
      </c>
      <c r="F1450" s="12">
        <f t="shared" si="3276"/>
        <v>31730.2</v>
      </c>
      <c r="G1450" s="12">
        <f t="shared" si="3276"/>
        <v>31730.2</v>
      </c>
      <c r="H1450" s="12">
        <f t="shared" si="3276"/>
        <v>31730.2</v>
      </c>
      <c r="I1450" s="12">
        <f t="shared" si="3276"/>
        <v>0</v>
      </c>
      <c r="J1450" s="12">
        <f t="shared" si="3276"/>
        <v>0</v>
      </c>
      <c r="K1450" s="12">
        <f t="shared" si="3276"/>
        <v>0</v>
      </c>
      <c r="L1450" s="12">
        <f t="shared" si="3229"/>
        <v>31730.2</v>
      </c>
      <c r="M1450" s="12">
        <f t="shared" si="3230"/>
        <v>31730.2</v>
      </c>
      <c r="N1450" s="12">
        <f t="shared" si="3231"/>
        <v>31730.2</v>
      </c>
      <c r="O1450" s="12">
        <f t="shared" si="3277"/>
        <v>3259.9279999999999</v>
      </c>
      <c r="P1450" s="12">
        <f t="shared" si="3277"/>
        <v>0</v>
      </c>
      <c r="Q1450" s="12">
        <f t="shared" si="3277"/>
        <v>0</v>
      </c>
      <c r="R1450" s="12">
        <f t="shared" si="3273"/>
        <v>34990.127999999997</v>
      </c>
      <c r="S1450" s="12">
        <f t="shared" si="3274"/>
        <v>31730.2</v>
      </c>
      <c r="T1450" s="12">
        <f t="shared" si="3275"/>
        <v>31730.2</v>
      </c>
      <c r="U1450" s="12">
        <f t="shared" si="3278"/>
        <v>0</v>
      </c>
      <c r="V1450" s="12">
        <f t="shared" si="3278"/>
        <v>0</v>
      </c>
      <c r="W1450" s="12">
        <f t="shared" si="3255"/>
        <v>34990.127999999997</v>
      </c>
      <c r="X1450" s="12">
        <f t="shared" si="3256"/>
        <v>31730.2</v>
      </c>
      <c r="Y1450" s="12">
        <f t="shared" si="3257"/>
        <v>31730.2</v>
      </c>
      <c r="Z1450" s="12">
        <f t="shared" si="3279"/>
        <v>0</v>
      </c>
      <c r="AA1450" s="12">
        <f t="shared" si="3279"/>
        <v>0</v>
      </c>
      <c r="AB1450" s="12">
        <f t="shared" si="3279"/>
        <v>0</v>
      </c>
      <c r="AC1450" s="12">
        <f t="shared" si="3187"/>
        <v>34990.127999999997</v>
      </c>
      <c r="AD1450" s="12">
        <f t="shared" si="3188"/>
        <v>31730.2</v>
      </c>
      <c r="AE1450" s="12">
        <f t="shared" si="3189"/>
        <v>31730.2</v>
      </c>
      <c r="AF1450" s="12">
        <f t="shared" si="3280"/>
        <v>0</v>
      </c>
      <c r="AG1450" s="12">
        <f t="shared" si="3280"/>
        <v>0</v>
      </c>
      <c r="AH1450" s="12">
        <f t="shared" si="3160"/>
        <v>34990.127999999997</v>
      </c>
      <c r="AI1450" s="12">
        <f t="shared" si="3161"/>
        <v>31730.2</v>
      </c>
      <c r="AJ1450" s="12">
        <f t="shared" si="3162"/>
        <v>31730.2</v>
      </c>
      <c r="AK1450" s="12">
        <f t="shared" si="3281"/>
        <v>0</v>
      </c>
      <c r="AL1450" s="12">
        <f t="shared" si="3281"/>
        <v>0</v>
      </c>
      <c r="AM1450" s="12">
        <f t="shared" si="3281"/>
        <v>0</v>
      </c>
      <c r="AN1450" s="12">
        <f t="shared" si="3212"/>
        <v>34990.127999999997</v>
      </c>
      <c r="AO1450" s="12">
        <f t="shared" si="3213"/>
        <v>31730.2</v>
      </c>
      <c r="AP1450" s="12">
        <f t="shared" si="3214"/>
        <v>31730.2</v>
      </c>
      <c r="AQ1450" s="12">
        <f t="shared" si="3281"/>
        <v>0</v>
      </c>
      <c r="AR1450" s="1"/>
    </row>
    <row r="1451" spans="1:44" ht="15.75" customHeight="1" x14ac:dyDescent="0.25">
      <c r="A1451" s="9" t="s">
        <v>55</v>
      </c>
      <c r="B1451" s="11">
        <v>240</v>
      </c>
      <c r="C1451" s="9" t="s">
        <v>196</v>
      </c>
      <c r="D1451" s="9" t="s">
        <v>184</v>
      </c>
      <c r="E1451" s="13" t="s">
        <v>404</v>
      </c>
      <c r="F1451" s="12">
        <v>31730.2</v>
      </c>
      <c r="G1451" s="12">
        <v>31730.2</v>
      </c>
      <c r="H1451" s="12">
        <v>31730.2</v>
      </c>
      <c r="I1451" s="12"/>
      <c r="J1451" s="12"/>
      <c r="K1451" s="12"/>
      <c r="L1451" s="12">
        <f t="shared" si="3229"/>
        <v>31730.2</v>
      </c>
      <c r="M1451" s="12">
        <f t="shared" si="3230"/>
        <v>31730.2</v>
      </c>
      <c r="N1451" s="12">
        <f t="shared" si="3231"/>
        <v>31730.2</v>
      </c>
      <c r="O1451" s="12">
        <v>3259.9279999999999</v>
      </c>
      <c r="P1451" s="12"/>
      <c r="Q1451" s="12"/>
      <c r="R1451" s="12">
        <f t="shared" si="3273"/>
        <v>34990.127999999997</v>
      </c>
      <c r="S1451" s="12">
        <f t="shared" si="3274"/>
        <v>31730.2</v>
      </c>
      <c r="T1451" s="12">
        <f t="shared" si="3275"/>
        <v>31730.2</v>
      </c>
      <c r="U1451" s="12"/>
      <c r="V1451" s="12"/>
      <c r="W1451" s="12">
        <f t="shared" si="3255"/>
        <v>34990.127999999997</v>
      </c>
      <c r="X1451" s="12">
        <f t="shared" si="3256"/>
        <v>31730.2</v>
      </c>
      <c r="Y1451" s="12">
        <f t="shared" si="3257"/>
        <v>31730.2</v>
      </c>
      <c r="Z1451" s="12"/>
      <c r="AA1451" s="12"/>
      <c r="AB1451" s="12"/>
      <c r="AC1451" s="12">
        <f t="shared" si="3187"/>
        <v>34990.127999999997</v>
      </c>
      <c r="AD1451" s="12">
        <f t="shared" si="3188"/>
        <v>31730.2</v>
      </c>
      <c r="AE1451" s="12">
        <f t="shared" si="3189"/>
        <v>31730.2</v>
      </c>
      <c r="AF1451" s="12"/>
      <c r="AG1451" s="12"/>
      <c r="AH1451" s="12">
        <f t="shared" si="3160"/>
        <v>34990.127999999997</v>
      </c>
      <c r="AI1451" s="12">
        <f t="shared" si="3161"/>
        <v>31730.2</v>
      </c>
      <c r="AJ1451" s="12">
        <f t="shared" si="3162"/>
        <v>31730.2</v>
      </c>
      <c r="AK1451" s="12"/>
      <c r="AL1451" s="12"/>
      <c r="AM1451" s="12"/>
      <c r="AN1451" s="12">
        <f t="shared" si="3212"/>
        <v>34990.127999999997</v>
      </c>
      <c r="AO1451" s="12">
        <f t="shared" si="3213"/>
        <v>31730.2</v>
      </c>
      <c r="AP1451" s="12">
        <f t="shared" si="3214"/>
        <v>31730.2</v>
      </c>
      <c r="AQ1451" s="12"/>
      <c r="AR1451" s="1"/>
    </row>
    <row r="1452" spans="1:44" ht="31.5" customHeight="1" x14ac:dyDescent="0.25">
      <c r="A1452" s="9" t="s">
        <v>871</v>
      </c>
      <c r="B1452" s="11"/>
      <c r="C1452" s="9"/>
      <c r="D1452" s="9"/>
      <c r="E1452" s="13" t="s">
        <v>874</v>
      </c>
      <c r="F1452" s="12">
        <f t="shared" ref="F1452:K1454" si="3282">F1453</f>
        <v>6000</v>
      </c>
      <c r="G1452" s="12">
        <f t="shared" si="3282"/>
        <v>0</v>
      </c>
      <c r="H1452" s="12">
        <f t="shared" si="3282"/>
        <v>0</v>
      </c>
      <c r="I1452" s="12">
        <f t="shared" si="3282"/>
        <v>0</v>
      </c>
      <c r="J1452" s="12">
        <f t="shared" si="3282"/>
        <v>0</v>
      </c>
      <c r="K1452" s="12">
        <f t="shared" si="3282"/>
        <v>0</v>
      </c>
      <c r="L1452" s="12">
        <f t="shared" si="3229"/>
        <v>6000</v>
      </c>
      <c r="M1452" s="12">
        <f t="shared" si="3230"/>
        <v>0</v>
      </c>
      <c r="N1452" s="12">
        <f t="shared" si="3231"/>
        <v>0</v>
      </c>
      <c r="O1452" s="12">
        <f t="shared" ref="O1452:Q1454" si="3283">O1453</f>
        <v>0</v>
      </c>
      <c r="P1452" s="12">
        <f t="shared" si="3283"/>
        <v>0</v>
      </c>
      <c r="Q1452" s="12">
        <f t="shared" si="3283"/>
        <v>0</v>
      </c>
      <c r="R1452" s="12">
        <f t="shared" si="3273"/>
        <v>6000</v>
      </c>
      <c r="S1452" s="12">
        <f t="shared" si="3274"/>
        <v>0</v>
      </c>
      <c r="T1452" s="12">
        <f t="shared" si="3275"/>
        <v>0</v>
      </c>
      <c r="U1452" s="12">
        <f t="shared" ref="U1452:V1454" si="3284">U1453</f>
        <v>0</v>
      </c>
      <c r="V1452" s="12">
        <f t="shared" si="3284"/>
        <v>0</v>
      </c>
      <c r="W1452" s="12">
        <f t="shared" si="3255"/>
        <v>6000</v>
      </c>
      <c r="X1452" s="12">
        <f t="shared" si="3256"/>
        <v>0</v>
      </c>
      <c r="Y1452" s="12">
        <f t="shared" si="3257"/>
        <v>0</v>
      </c>
      <c r="Z1452" s="12">
        <f t="shared" ref="Z1452:AB1454" si="3285">Z1453</f>
        <v>-198.80500000000001</v>
      </c>
      <c r="AA1452" s="12">
        <f t="shared" si="3285"/>
        <v>0</v>
      </c>
      <c r="AB1452" s="12">
        <f t="shared" si="3285"/>
        <v>0</v>
      </c>
      <c r="AC1452" s="12">
        <f t="shared" si="3187"/>
        <v>5801.1949999999997</v>
      </c>
      <c r="AD1452" s="12">
        <f t="shared" si="3188"/>
        <v>0</v>
      </c>
      <c r="AE1452" s="12">
        <f t="shared" si="3189"/>
        <v>0</v>
      </c>
      <c r="AF1452" s="12">
        <f t="shared" ref="AF1452:AG1454" si="3286">AF1453</f>
        <v>0</v>
      </c>
      <c r="AG1452" s="12">
        <f t="shared" si="3286"/>
        <v>0</v>
      </c>
      <c r="AH1452" s="12">
        <f t="shared" si="3160"/>
        <v>5801.1949999999997</v>
      </c>
      <c r="AI1452" s="12">
        <f t="shared" si="3161"/>
        <v>0</v>
      </c>
      <c r="AJ1452" s="12">
        <f t="shared" si="3162"/>
        <v>0</v>
      </c>
      <c r="AK1452" s="12">
        <f t="shared" ref="AK1452:AQ1454" si="3287">AK1453</f>
        <v>0</v>
      </c>
      <c r="AL1452" s="12">
        <f t="shared" si="3287"/>
        <v>0</v>
      </c>
      <c r="AM1452" s="12">
        <f t="shared" si="3287"/>
        <v>0</v>
      </c>
      <c r="AN1452" s="12">
        <f t="shared" si="3212"/>
        <v>5801.1949999999997</v>
      </c>
      <c r="AO1452" s="12">
        <f t="shared" si="3213"/>
        <v>0</v>
      </c>
      <c r="AP1452" s="12">
        <f t="shared" si="3214"/>
        <v>0</v>
      </c>
      <c r="AQ1452" s="12">
        <f t="shared" si="3287"/>
        <v>0</v>
      </c>
      <c r="AR1452" s="1"/>
    </row>
    <row r="1453" spans="1:44" ht="47.25" customHeight="1" x14ac:dyDescent="0.25">
      <c r="A1453" s="9" t="s">
        <v>871</v>
      </c>
      <c r="B1453" s="11">
        <v>200</v>
      </c>
      <c r="C1453" s="9"/>
      <c r="D1453" s="9"/>
      <c r="E1453" s="13" t="s">
        <v>426</v>
      </c>
      <c r="F1453" s="12">
        <f t="shared" si="3282"/>
        <v>6000</v>
      </c>
      <c r="G1453" s="12">
        <f t="shared" si="3282"/>
        <v>0</v>
      </c>
      <c r="H1453" s="12">
        <f t="shared" si="3282"/>
        <v>0</v>
      </c>
      <c r="I1453" s="12">
        <f t="shared" si="3282"/>
        <v>0</v>
      </c>
      <c r="J1453" s="12">
        <f t="shared" si="3282"/>
        <v>0</v>
      </c>
      <c r="K1453" s="12">
        <f t="shared" si="3282"/>
        <v>0</v>
      </c>
      <c r="L1453" s="12">
        <f t="shared" si="3229"/>
        <v>6000</v>
      </c>
      <c r="M1453" s="12">
        <f t="shared" si="3230"/>
        <v>0</v>
      </c>
      <c r="N1453" s="12">
        <f t="shared" si="3231"/>
        <v>0</v>
      </c>
      <c r="O1453" s="12">
        <f t="shared" si="3283"/>
        <v>0</v>
      </c>
      <c r="P1453" s="12">
        <f t="shared" si="3283"/>
        <v>0</v>
      </c>
      <c r="Q1453" s="12">
        <f t="shared" si="3283"/>
        <v>0</v>
      </c>
      <c r="R1453" s="12">
        <f t="shared" si="3273"/>
        <v>6000</v>
      </c>
      <c r="S1453" s="12">
        <f t="shared" si="3274"/>
        <v>0</v>
      </c>
      <c r="T1453" s="12">
        <f t="shared" si="3275"/>
        <v>0</v>
      </c>
      <c r="U1453" s="12">
        <f t="shared" si="3284"/>
        <v>0</v>
      </c>
      <c r="V1453" s="12">
        <f t="shared" si="3284"/>
        <v>0</v>
      </c>
      <c r="W1453" s="12">
        <f t="shared" si="3255"/>
        <v>6000</v>
      </c>
      <c r="X1453" s="12">
        <f t="shared" si="3256"/>
        <v>0</v>
      </c>
      <c r="Y1453" s="12">
        <f t="shared" si="3257"/>
        <v>0</v>
      </c>
      <c r="Z1453" s="12">
        <f t="shared" si="3285"/>
        <v>-198.80500000000001</v>
      </c>
      <c r="AA1453" s="12">
        <f t="shared" si="3285"/>
        <v>0</v>
      </c>
      <c r="AB1453" s="12">
        <f t="shared" si="3285"/>
        <v>0</v>
      </c>
      <c r="AC1453" s="12">
        <f t="shared" si="3187"/>
        <v>5801.1949999999997</v>
      </c>
      <c r="AD1453" s="12">
        <f t="shared" si="3188"/>
        <v>0</v>
      </c>
      <c r="AE1453" s="12">
        <f t="shared" si="3189"/>
        <v>0</v>
      </c>
      <c r="AF1453" s="12">
        <f t="shared" si="3286"/>
        <v>0</v>
      </c>
      <c r="AG1453" s="12">
        <f t="shared" si="3286"/>
        <v>0</v>
      </c>
      <c r="AH1453" s="12">
        <f t="shared" si="3160"/>
        <v>5801.1949999999997</v>
      </c>
      <c r="AI1453" s="12">
        <f t="shared" si="3161"/>
        <v>0</v>
      </c>
      <c r="AJ1453" s="12">
        <f t="shared" si="3162"/>
        <v>0</v>
      </c>
      <c r="AK1453" s="12">
        <f t="shared" si="3287"/>
        <v>0</v>
      </c>
      <c r="AL1453" s="12">
        <f t="shared" si="3287"/>
        <v>0</v>
      </c>
      <c r="AM1453" s="12">
        <f t="shared" si="3287"/>
        <v>0</v>
      </c>
      <c r="AN1453" s="12">
        <f t="shared" si="3212"/>
        <v>5801.1949999999997</v>
      </c>
      <c r="AO1453" s="12">
        <f t="shared" si="3213"/>
        <v>0</v>
      </c>
      <c r="AP1453" s="12">
        <f t="shared" si="3214"/>
        <v>0</v>
      </c>
      <c r="AQ1453" s="12">
        <f t="shared" si="3287"/>
        <v>0</v>
      </c>
      <c r="AR1453" s="1"/>
    </row>
    <row r="1454" spans="1:44" ht="47.25" customHeight="1" x14ac:dyDescent="0.25">
      <c r="A1454" s="9" t="s">
        <v>871</v>
      </c>
      <c r="B1454" s="11">
        <v>240</v>
      </c>
      <c r="C1454" s="9"/>
      <c r="D1454" s="9"/>
      <c r="E1454" s="13" t="s">
        <v>427</v>
      </c>
      <c r="F1454" s="12">
        <f t="shared" si="3282"/>
        <v>6000</v>
      </c>
      <c r="G1454" s="12">
        <f t="shared" si="3282"/>
        <v>0</v>
      </c>
      <c r="H1454" s="12">
        <f t="shared" si="3282"/>
        <v>0</v>
      </c>
      <c r="I1454" s="12">
        <f t="shared" si="3282"/>
        <v>0</v>
      </c>
      <c r="J1454" s="12">
        <f t="shared" si="3282"/>
        <v>0</v>
      </c>
      <c r="K1454" s="12">
        <f t="shared" si="3282"/>
        <v>0</v>
      </c>
      <c r="L1454" s="12">
        <f t="shared" si="3229"/>
        <v>6000</v>
      </c>
      <c r="M1454" s="12">
        <f t="shared" si="3230"/>
        <v>0</v>
      </c>
      <c r="N1454" s="12">
        <f t="shared" si="3231"/>
        <v>0</v>
      </c>
      <c r="O1454" s="12">
        <f t="shared" si="3283"/>
        <v>0</v>
      </c>
      <c r="P1454" s="12">
        <f t="shared" si="3283"/>
        <v>0</v>
      </c>
      <c r="Q1454" s="12">
        <f t="shared" si="3283"/>
        <v>0</v>
      </c>
      <c r="R1454" s="12">
        <f t="shared" si="3273"/>
        <v>6000</v>
      </c>
      <c r="S1454" s="12">
        <f t="shared" si="3274"/>
        <v>0</v>
      </c>
      <c r="T1454" s="12">
        <f t="shared" si="3275"/>
        <v>0</v>
      </c>
      <c r="U1454" s="12">
        <f t="shared" si="3284"/>
        <v>0</v>
      </c>
      <c r="V1454" s="12">
        <f t="shared" si="3284"/>
        <v>0</v>
      </c>
      <c r="W1454" s="12">
        <f t="shared" si="3255"/>
        <v>6000</v>
      </c>
      <c r="X1454" s="12">
        <f t="shared" si="3256"/>
        <v>0</v>
      </c>
      <c r="Y1454" s="12">
        <f t="shared" si="3257"/>
        <v>0</v>
      </c>
      <c r="Z1454" s="12">
        <f t="shared" si="3285"/>
        <v>-198.80500000000001</v>
      </c>
      <c r="AA1454" s="12">
        <f t="shared" si="3285"/>
        <v>0</v>
      </c>
      <c r="AB1454" s="12">
        <f t="shared" si="3285"/>
        <v>0</v>
      </c>
      <c r="AC1454" s="12">
        <f t="shared" si="3187"/>
        <v>5801.1949999999997</v>
      </c>
      <c r="AD1454" s="12">
        <f t="shared" si="3188"/>
        <v>0</v>
      </c>
      <c r="AE1454" s="12">
        <f t="shared" si="3189"/>
        <v>0</v>
      </c>
      <c r="AF1454" s="12">
        <f t="shared" si="3286"/>
        <v>0</v>
      </c>
      <c r="AG1454" s="12">
        <f t="shared" si="3286"/>
        <v>0</v>
      </c>
      <c r="AH1454" s="12">
        <f t="shared" si="3160"/>
        <v>5801.1949999999997</v>
      </c>
      <c r="AI1454" s="12">
        <f t="shared" si="3161"/>
        <v>0</v>
      </c>
      <c r="AJ1454" s="12">
        <f t="shared" si="3162"/>
        <v>0</v>
      </c>
      <c r="AK1454" s="12">
        <f t="shared" si="3287"/>
        <v>0</v>
      </c>
      <c r="AL1454" s="12">
        <f t="shared" si="3287"/>
        <v>0</v>
      </c>
      <c r="AM1454" s="12">
        <f t="shared" si="3287"/>
        <v>0</v>
      </c>
      <c r="AN1454" s="12">
        <f t="shared" si="3212"/>
        <v>5801.1949999999997</v>
      </c>
      <c r="AO1454" s="12">
        <f t="shared" si="3213"/>
        <v>0</v>
      </c>
      <c r="AP1454" s="12">
        <f t="shared" si="3214"/>
        <v>0</v>
      </c>
      <c r="AQ1454" s="12">
        <f t="shared" si="3287"/>
        <v>0</v>
      </c>
      <c r="AR1454" s="1"/>
    </row>
    <row r="1455" spans="1:44" ht="15.75" customHeight="1" x14ac:dyDescent="0.25">
      <c r="A1455" s="9" t="s">
        <v>871</v>
      </c>
      <c r="B1455" s="11">
        <v>240</v>
      </c>
      <c r="C1455" s="9" t="s">
        <v>196</v>
      </c>
      <c r="D1455" s="9" t="s">
        <v>184</v>
      </c>
      <c r="E1455" s="13" t="s">
        <v>404</v>
      </c>
      <c r="F1455" s="12">
        <v>6000</v>
      </c>
      <c r="G1455" s="12"/>
      <c r="H1455" s="12"/>
      <c r="I1455" s="12"/>
      <c r="J1455" s="12"/>
      <c r="K1455" s="12"/>
      <c r="L1455" s="12">
        <f t="shared" si="3229"/>
        <v>6000</v>
      </c>
      <c r="M1455" s="12">
        <f t="shared" si="3230"/>
        <v>0</v>
      </c>
      <c r="N1455" s="12">
        <f t="shared" si="3231"/>
        <v>0</v>
      </c>
      <c r="O1455" s="12"/>
      <c r="P1455" s="12"/>
      <c r="Q1455" s="12"/>
      <c r="R1455" s="12">
        <f t="shared" si="3273"/>
        <v>6000</v>
      </c>
      <c r="S1455" s="12">
        <f t="shared" si="3274"/>
        <v>0</v>
      </c>
      <c r="T1455" s="12">
        <f t="shared" si="3275"/>
        <v>0</v>
      </c>
      <c r="U1455" s="12"/>
      <c r="V1455" s="12"/>
      <c r="W1455" s="12">
        <f t="shared" si="3255"/>
        <v>6000</v>
      </c>
      <c r="X1455" s="12">
        <f t="shared" si="3256"/>
        <v>0</v>
      </c>
      <c r="Y1455" s="12">
        <f t="shared" si="3257"/>
        <v>0</v>
      </c>
      <c r="Z1455" s="12">
        <v>-198.80500000000001</v>
      </c>
      <c r="AA1455" s="12"/>
      <c r="AB1455" s="12"/>
      <c r="AC1455" s="12">
        <f t="shared" si="3187"/>
        <v>5801.1949999999997</v>
      </c>
      <c r="AD1455" s="12">
        <f t="shared" si="3188"/>
        <v>0</v>
      </c>
      <c r="AE1455" s="12">
        <f t="shared" si="3189"/>
        <v>0</v>
      </c>
      <c r="AF1455" s="12"/>
      <c r="AG1455" s="12"/>
      <c r="AH1455" s="12">
        <f t="shared" si="3160"/>
        <v>5801.1949999999997</v>
      </c>
      <c r="AI1455" s="12">
        <f t="shared" si="3161"/>
        <v>0</v>
      </c>
      <c r="AJ1455" s="12">
        <f t="shared" si="3162"/>
        <v>0</v>
      </c>
      <c r="AK1455" s="12"/>
      <c r="AL1455" s="12"/>
      <c r="AM1455" s="12"/>
      <c r="AN1455" s="12">
        <f t="shared" si="3212"/>
        <v>5801.1949999999997</v>
      </c>
      <c r="AO1455" s="12">
        <f t="shared" si="3213"/>
        <v>0</v>
      </c>
      <c r="AP1455" s="12">
        <f t="shared" si="3214"/>
        <v>0</v>
      </c>
      <c r="AQ1455" s="12"/>
      <c r="AR1455" s="1"/>
    </row>
    <row r="1456" spans="1:44" ht="94.5" hidden="1" customHeight="1" x14ac:dyDescent="0.25">
      <c r="A1456" s="9" t="s">
        <v>1043</v>
      </c>
      <c r="B1456" s="11"/>
      <c r="C1456" s="9"/>
      <c r="D1456" s="9"/>
      <c r="E1456" s="17" t="s">
        <v>1126</v>
      </c>
      <c r="F1456" s="12">
        <f>F1457</f>
        <v>0</v>
      </c>
      <c r="G1456" s="12">
        <f t="shared" ref="G1456:AQ1458" si="3288">G1457</f>
        <v>3195</v>
      </c>
      <c r="H1456" s="12">
        <f t="shared" si="3288"/>
        <v>0</v>
      </c>
      <c r="I1456" s="12">
        <f t="shared" si="3288"/>
        <v>0</v>
      </c>
      <c r="J1456" s="12">
        <f t="shared" si="3288"/>
        <v>0</v>
      </c>
      <c r="K1456" s="12">
        <f t="shared" si="3288"/>
        <v>0</v>
      </c>
      <c r="L1456" s="12">
        <f t="shared" si="3229"/>
        <v>0</v>
      </c>
      <c r="M1456" s="12">
        <f t="shared" si="3230"/>
        <v>3195</v>
      </c>
      <c r="N1456" s="12">
        <f t="shared" si="3231"/>
        <v>0</v>
      </c>
      <c r="O1456" s="12">
        <f t="shared" si="3288"/>
        <v>0</v>
      </c>
      <c r="P1456" s="12">
        <f t="shared" si="3288"/>
        <v>0</v>
      </c>
      <c r="Q1456" s="12">
        <f t="shared" si="3288"/>
        <v>0</v>
      </c>
      <c r="R1456" s="12">
        <f t="shared" si="3273"/>
        <v>0</v>
      </c>
      <c r="S1456" s="12">
        <f t="shared" si="3274"/>
        <v>3195</v>
      </c>
      <c r="T1456" s="12">
        <f t="shared" si="3275"/>
        <v>0</v>
      </c>
      <c r="U1456" s="12">
        <f t="shared" si="3288"/>
        <v>0</v>
      </c>
      <c r="V1456" s="12">
        <f t="shared" si="3288"/>
        <v>0</v>
      </c>
      <c r="W1456" s="12">
        <f t="shared" si="3255"/>
        <v>0</v>
      </c>
      <c r="X1456" s="12">
        <f t="shared" si="3256"/>
        <v>3195</v>
      </c>
      <c r="Y1456" s="12">
        <f t="shared" si="3257"/>
        <v>0</v>
      </c>
      <c r="Z1456" s="12">
        <f t="shared" si="3288"/>
        <v>0</v>
      </c>
      <c r="AA1456" s="12">
        <f t="shared" si="3288"/>
        <v>0</v>
      </c>
      <c r="AB1456" s="12">
        <f t="shared" si="3288"/>
        <v>0</v>
      </c>
      <c r="AC1456" s="12">
        <f t="shared" si="3187"/>
        <v>0</v>
      </c>
      <c r="AD1456" s="12">
        <f t="shared" si="3188"/>
        <v>3195</v>
      </c>
      <c r="AE1456" s="12">
        <f t="shared" si="3189"/>
        <v>0</v>
      </c>
      <c r="AF1456" s="12">
        <f t="shared" si="3288"/>
        <v>0</v>
      </c>
      <c r="AG1456" s="12">
        <f t="shared" si="3288"/>
        <v>0</v>
      </c>
      <c r="AH1456" s="12">
        <f t="shared" si="3160"/>
        <v>0</v>
      </c>
      <c r="AI1456" s="12">
        <f t="shared" si="3161"/>
        <v>3195</v>
      </c>
      <c r="AJ1456" s="12">
        <f t="shared" si="3162"/>
        <v>0</v>
      </c>
      <c r="AK1456" s="12">
        <f t="shared" si="3288"/>
        <v>0</v>
      </c>
      <c r="AL1456" s="12">
        <f t="shared" si="3288"/>
        <v>0</v>
      </c>
      <c r="AM1456" s="12">
        <f t="shared" si="3288"/>
        <v>0</v>
      </c>
      <c r="AN1456" s="12">
        <f t="shared" si="3212"/>
        <v>0</v>
      </c>
      <c r="AO1456" s="12">
        <f t="shared" si="3213"/>
        <v>3195</v>
      </c>
      <c r="AP1456" s="12">
        <f t="shared" si="3214"/>
        <v>0</v>
      </c>
      <c r="AQ1456" s="12">
        <f t="shared" si="3288"/>
        <v>0</v>
      </c>
      <c r="AR1456" s="52">
        <v>0</v>
      </c>
    </row>
    <row r="1457" spans="1:44" ht="47.25" hidden="1" customHeight="1" x14ac:dyDescent="0.25">
      <c r="A1457" s="9" t="s">
        <v>1043</v>
      </c>
      <c r="B1457" s="11">
        <v>200</v>
      </c>
      <c r="C1457" s="9"/>
      <c r="D1457" s="9"/>
      <c r="E1457" s="13" t="s">
        <v>426</v>
      </c>
      <c r="F1457" s="12">
        <f>F1458</f>
        <v>0</v>
      </c>
      <c r="G1457" s="12">
        <f t="shared" si="3288"/>
        <v>3195</v>
      </c>
      <c r="H1457" s="12">
        <f t="shared" si="3288"/>
        <v>0</v>
      </c>
      <c r="I1457" s="12">
        <f t="shared" si="3288"/>
        <v>0</v>
      </c>
      <c r="J1457" s="12">
        <f t="shared" si="3288"/>
        <v>0</v>
      </c>
      <c r="K1457" s="12">
        <f t="shared" si="3288"/>
        <v>0</v>
      </c>
      <c r="L1457" s="12">
        <f t="shared" si="3229"/>
        <v>0</v>
      </c>
      <c r="M1457" s="12">
        <f t="shared" si="3230"/>
        <v>3195</v>
      </c>
      <c r="N1457" s="12">
        <f t="shared" si="3231"/>
        <v>0</v>
      </c>
      <c r="O1457" s="12">
        <f t="shared" si="3288"/>
        <v>0</v>
      </c>
      <c r="P1457" s="12">
        <f t="shared" si="3288"/>
        <v>0</v>
      </c>
      <c r="Q1457" s="12">
        <f t="shared" si="3288"/>
        <v>0</v>
      </c>
      <c r="R1457" s="12">
        <f t="shared" si="3273"/>
        <v>0</v>
      </c>
      <c r="S1457" s="12">
        <f t="shared" si="3274"/>
        <v>3195</v>
      </c>
      <c r="T1457" s="12">
        <f t="shared" si="3275"/>
        <v>0</v>
      </c>
      <c r="U1457" s="12">
        <f t="shared" si="3288"/>
        <v>0</v>
      </c>
      <c r="V1457" s="12">
        <f t="shared" si="3288"/>
        <v>0</v>
      </c>
      <c r="W1457" s="12">
        <f t="shared" si="3255"/>
        <v>0</v>
      </c>
      <c r="X1457" s="12">
        <f t="shared" si="3256"/>
        <v>3195</v>
      </c>
      <c r="Y1457" s="12">
        <f t="shared" si="3257"/>
        <v>0</v>
      </c>
      <c r="Z1457" s="12">
        <f t="shared" si="3288"/>
        <v>0</v>
      </c>
      <c r="AA1457" s="12">
        <f t="shared" si="3288"/>
        <v>0</v>
      </c>
      <c r="AB1457" s="12">
        <f t="shared" si="3288"/>
        <v>0</v>
      </c>
      <c r="AC1457" s="12">
        <f t="shared" si="3187"/>
        <v>0</v>
      </c>
      <c r="AD1457" s="12">
        <f t="shared" si="3188"/>
        <v>3195</v>
      </c>
      <c r="AE1457" s="12">
        <f t="shared" si="3189"/>
        <v>0</v>
      </c>
      <c r="AF1457" s="12">
        <f t="shared" si="3288"/>
        <v>0</v>
      </c>
      <c r="AG1457" s="12">
        <f t="shared" si="3288"/>
        <v>0</v>
      </c>
      <c r="AH1457" s="12">
        <f t="shared" si="3160"/>
        <v>0</v>
      </c>
      <c r="AI1457" s="12">
        <f t="shared" si="3161"/>
        <v>3195</v>
      </c>
      <c r="AJ1457" s="12">
        <f t="shared" si="3162"/>
        <v>0</v>
      </c>
      <c r="AK1457" s="12">
        <f t="shared" si="3288"/>
        <v>0</v>
      </c>
      <c r="AL1457" s="12">
        <f t="shared" si="3288"/>
        <v>0</v>
      </c>
      <c r="AM1457" s="12">
        <f t="shared" si="3288"/>
        <v>0</v>
      </c>
      <c r="AN1457" s="12">
        <f t="shared" si="3212"/>
        <v>0</v>
      </c>
      <c r="AO1457" s="12">
        <f t="shared" si="3213"/>
        <v>3195</v>
      </c>
      <c r="AP1457" s="12">
        <f t="shared" si="3214"/>
        <v>0</v>
      </c>
      <c r="AQ1457" s="12">
        <f t="shared" si="3288"/>
        <v>0</v>
      </c>
      <c r="AR1457" s="52">
        <v>0</v>
      </c>
    </row>
    <row r="1458" spans="1:44" ht="47.25" hidden="1" customHeight="1" x14ac:dyDescent="0.25">
      <c r="A1458" s="9" t="s">
        <v>1043</v>
      </c>
      <c r="B1458" s="11">
        <v>240</v>
      </c>
      <c r="C1458" s="9"/>
      <c r="D1458" s="9"/>
      <c r="E1458" s="13" t="s">
        <v>427</v>
      </c>
      <c r="F1458" s="12">
        <f>F1459</f>
        <v>0</v>
      </c>
      <c r="G1458" s="12">
        <f t="shared" si="3288"/>
        <v>3195</v>
      </c>
      <c r="H1458" s="12">
        <f t="shared" si="3288"/>
        <v>0</v>
      </c>
      <c r="I1458" s="12">
        <f t="shared" si="3288"/>
        <v>0</v>
      </c>
      <c r="J1458" s="12">
        <f t="shared" si="3288"/>
        <v>0</v>
      </c>
      <c r="K1458" s="12">
        <f t="shared" si="3288"/>
        <v>0</v>
      </c>
      <c r="L1458" s="12">
        <f t="shared" si="3229"/>
        <v>0</v>
      </c>
      <c r="M1458" s="12">
        <f t="shared" si="3230"/>
        <v>3195</v>
      </c>
      <c r="N1458" s="12">
        <f t="shared" si="3231"/>
        <v>0</v>
      </c>
      <c r="O1458" s="12">
        <f t="shared" si="3288"/>
        <v>0</v>
      </c>
      <c r="P1458" s="12">
        <f t="shared" si="3288"/>
        <v>0</v>
      </c>
      <c r="Q1458" s="12">
        <f t="shared" si="3288"/>
        <v>0</v>
      </c>
      <c r="R1458" s="12">
        <f t="shared" si="3273"/>
        <v>0</v>
      </c>
      <c r="S1458" s="12">
        <f t="shared" si="3274"/>
        <v>3195</v>
      </c>
      <c r="T1458" s="12">
        <f t="shared" si="3275"/>
        <v>0</v>
      </c>
      <c r="U1458" s="12">
        <f t="shared" si="3288"/>
        <v>0</v>
      </c>
      <c r="V1458" s="12">
        <f t="shared" si="3288"/>
        <v>0</v>
      </c>
      <c r="W1458" s="12">
        <f t="shared" si="3255"/>
        <v>0</v>
      </c>
      <c r="X1458" s="12">
        <f t="shared" si="3256"/>
        <v>3195</v>
      </c>
      <c r="Y1458" s="12">
        <f t="shared" si="3257"/>
        <v>0</v>
      </c>
      <c r="Z1458" s="12">
        <f t="shared" si="3288"/>
        <v>0</v>
      </c>
      <c r="AA1458" s="12">
        <f t="shared" si="3288"/>
        <v>0</v>
      </c>
      <c r="AB1458" s="12">
        <f t="shared" si="3288"/>
        <v>0</v>
      </c>
      <c r="AC1458" s="12">
        <f t="shared" si="3187"/>
        <v>0</v>
      </c>
      <c r="AD1458" s="12">
        <f t="shared" si="3188"/>
        <v>3195</v>
      </c>
      <c r="AE1458" s="12">
        <f t="shared" si="3189"/>
        <v>0</v>
      </c>
      <c r="AF1458" s="12">
        <f t="shared" si="3288"/>
        <v>0</v>
      </c>
      <c r="AG1458" s="12">
        <f t="shared" si="3288"/>
        <v>0</v>
      </c>
      <c r="AH1458" s="12">
        <f t="shared" si="3160"/>
        <v>0</v>
      </c>
      <c r="AI1458" s="12">
        <f t="shared" si="3161"/>
        <v>3195</v>
      </c>
      <c r="AJ1458" s="12">
        <f t="shared" si="3162"/>
        <v>0</v>
      </c>
      <c r="AK1458" s="12">
        <f t="shared" si="3288"/>
        <v>0</v>
      </c>
      <c r="AL1458" s="12">
        <f t="shared" si="3288"/>
        <v>0</v>
      </c>
      <c r="AM1458" s="12">
        <f t="shared" si="3288"/>
        <v>0</v>
      </c>
      <c r="AN1458" s="12">
        <f t="shared" si="3212"/>
        <v>0</v>
      </c>
      <c r="AO1458" s="12">
        <f t="shared" si="3213"/>
        <v>3195</v>
      </c>
      <c r="AP1458" s="12">
        <f t="shared" si="3214"/>
        <v>0</v>
      </c>
      <c r="AQ1458" s="12">
        <f t="shared" si="3288"/>
        <v>0</v>
      </c>
      <c r="AR1458" s="52">
        <v>0</v>
      </c>
    </row>
    <row r="1459" spans="1:44" ht="15.75" hidden="1" customHeight="1" x14ac:dyDescent="0.25">
      <c r="A1459" s="9" t="s">
        <v>1043</v>
      </c>
      <c r="B1459" s="11">
        <v>240</v>
      </c>
      <c r="C1459" s="9" t="s">
        <v>196</v>
      </c>
      <c r="D1459" s="9" t="s">
        <v>184</v>
      </c>
      <c r="E1459" s="13" t="s">
        <v>404</v>
      </c>
      <c r="F1459" s="12"/>
      <c r="G1459" s="12">
        <v>3195</v>
      </c>
      <c r="H1459" s="12"/>
      <c r="I1459" s="12"/>
      <c r="J1459" s="12"/>
      <c r="K1459" s="12"/>
      <c r="L1459" s="12">
        <f t="shared" si="3229"/>
        <v>0</v>
      </c>
      <c r="M1459" s="12">
        <f t="shared" si="3230"/>
        <v>3195</v>
      </c>
      <c r="N1459" s="12">
        <f t="shared" si="3231"/>
        <v>0</v>
      </c>
      <c r="O1459" s="12"/>
      <c r="P1459" s="12"/>
      <c r="Q1459" s="12"/>
      <c r="R1459" s="12">
        <f t="shared" si="3273"/>
        <v>0</v>
      </c>
      <c r="S1459" s="12">
        <f t="shared" si="3274"/>
        <v>3195</v>
      </c>
      <c r="T1459" s="12">
        <f t="shared" si="3275"/>
        <v>0</v>
      </c>
      <c r="U1459" s="12"/>
      <c r="V1459" s="12"/>
      <c r="W1459" s="12">
        <f t="shared" si="3255"/>
        <v>0</v>
      </c>
      <c r="X1459" s="12">
        <f t="shared" si="3256"/>
        <v>3195</v>
      </c>
      <c r="Y1459" s="12">
        <f t="shared" si="3257"/>
        <v>0</v>
      </c>
      <c r="Z1459" s="12"/>
      <c r="AA1459" s="12"/>
      <c r="AB1459" s="12"/>
      <c r="AC1459" s="12">
        <f t="shared" si="3187"/>
        <v>0</v>
      </c>
      <c r="AD1459" s="12">
        <f t="shared" si="3188"/>
        <v>3195</v>
      </c>
      <c r="AE1459" s="12">
        <f t="shared" si="3189"/>
        <v>0</v>
      </c>
      <c r="AF1459" s="12"/>
      <c r="AG1459" s="12"/>
      <c r="AH1459" s="12">
        <f t="shared" si="3160"/>
        <v>0</v>
      </c>
      <c r="AI1459" s="12">
        <f t="shared" si="3161"/>
        <v>3195</v>
      </c>
      <c r="AJ1459" s="12">
        <f t="shared" si="3162"/>
        <v>0</v>
      </c>
      <c r="AK1459" s="12"/>
      <c r="AL1459" s="12"/>
      <c r="AM1459" s="12"/>
      <c r="AN1459" s="12">
        <f t="shared" si="3212"/>
        <v>0</v>
      </c>
      <c r="AO1459" s="12">
        <f t="shared" si="3213"/>
        <v>3195</v>
      </c>
      <c r="AP1459" s="12">
        <f t="shared" si="3214"/>
        <v>0</v>
      </c>
      <c r="AQ1459" s="12"/>
      <c r="AR1459" s="52">
        <v>0</v>
      </c>
    </row>
    <row r="1460" spans="1:44" s="26" customFormat="1" ht="78.75" customHeight="1" x14ac:dyDescent="0.25">
      <c r="A1460" s="27" t="s">
        <v>753</v>
      </c>
      <c r="B1460" s="28"/>
      <c r="C1460" s="27"/>
      <c r="D1460" s="27"/>
      <c r="E1460" s="34" t="s">
        <v>801</v>
      </c>
      <c r="F1460" s="29">
        <f t="shared" ref="F1460:K1460" si="3289">F1461+F1466</f>
        <v>87399.2</v>
      </c>
      <c r="G1460" s="29">
        <f t="shared" si="3289"/>
        <v>147399.20000000001</v>
      </c>
      <c r="H1460" s="29">
        <f t="shared" si="3289"/>
        <v>147399.20000000001</v>
      </c>
      <c r="I1460" s="29">
        <f t="shared" si="3289"/>
        <v>-17119</v>
      </c>
      <c r="J1460" s="29">
        <f t="shared" si="3289"/>
        <v>-14082.5</v>
      </c>
      <c r="K1460" s="29">
        <f t="shared" si="3289"/>
        <v>-13814.6</v>
      </c>
      <c r="L1460" s="29">
        <f t="shared" si="3229"/>
        <v>70280.2</v>
      </c>
      <c r="M1460" s="29">
        <f t="shared" si="3230"/>
        <v>133316.70000000001</v>
      </c>
      <c r="N1460" s="29">
        <f t="shared" si="3231"/>
        <v>133584.6</v>
      </c>
      <c r="O1460" s="29">
        <f t="shared" ref="O1460:Q1460" si="3290">O1461+O1466</f>
        <v>2128.721</v>
      </c>
      <c r="P1460" s="29">
        <f t="shared" si="3290"/>
        <v>0</v>
      </c>
      <c r="Q1460" s="29">
        <f t="shared" si="3290"/>
        <v>0</v>
      </c>
      <c r="R1460" s="12">
        <f t="shared" si="3273"/>
        <v>72408.921000000002</v>
      </c>
      <c r="S1460" s="12">
        <f t="shared" si="3274"/>
        <v>133316.70000000001</v>
      </c>
      <c r="T1460" s="12">
        <f t="shared" si="3275"/>
        <v>133584.6</v>
      </c>
      <c r="U1460" s="29">
        <f t="shared" ref="U1460:V1460" si="3291">U1461+U1466</f>
        <v>0</v>
      </c>
      <c r="V1460" s="29">
        <f t="shared" si="3291"/>
        <v>0</v>
      </c>
      <c r="W1460" s="12">
        <f t="shared" si="3255"/>
        <v>72408.921000000002</v>
      </c>
      <c r="X1460" s="12">
        <f t="shared" si="3256"/>
        <v>133316.70000000001</v>
      </c>
      <c r="Y1460" s="12">
        <f t="shared" si="3257"/>
        <v>133584.6</v>
      </c>
      <c r="Z1460" s="29">
        <f t="shared" ref="Z1460:AB1460" si="3292">Z1461+Z1466</f>
        <v>0</v>
      </c>
      <c r="AA1460" s="29">
        <f t="shared" si="3292"/>
        <v>0</v>
      </c>
      <c r="AB1460" s="29">
        <f t="shared" si="3292"/>
        <v>0</v>
      </c>
      <c r="AC1460" s="12">
        <f t="shared" si="3187"/>
        <v>72408.921000000002</v>
      </c>
      <c r="AD1460" s="12">
        <f t="shared" si="3188"/>
        <v>133316.70000000001</v>
      </c>
      <c r="AE1460" s="12">
        <f t="shared" si="3189"/>
        <v>133584.6</v>
      </c>
      <c r="AF1460" s="29">
        <f t="shared" ref="AF1460:AG1460" si="3293">AF1461+AF1466</f>
        <v>0</v>
      </c>
      <c r="AG1460" s="29">
        <f t="shared" si="3293"/>
        <v>0</v>
      </c>
      <c r="AH1460" s="29">
        <f t="shared" si="3160"/>
        <v>72408.921000000002</v>
      </c>
      <c r="AI1460" s="29">
        <f t="shared" si="3161"/>
        <v>133316.70000000001</v>
      </c>
      <c r="AJ1460" s="29">
        <f t="shared" si="3162"/>
        <v>133584.6</v>
      </c>
      <c r="AK1460" s="29">
        <f t="shared" ref="AK1460:AQ1460" si="3294">AK1461+AK1466</f>
        <v>0</v>
      </c>
      <c r="AL1460" s="29">
        <f t="shared" ref="AL1460:AM1460" si="3295">AL1461+AL1466</f>
        <v>0</v>
      </c>
      <c r="AM1460" s="29">
        <f t="shared" si="3295"/>
        <v>0</v>
      </c>
      <c r="AN1460" s="29">
        <f t="shared" si="3212"/>
        <v>72408.921000000002</v>
      </c>
      <c r="AO1460" s="29">
        <f t="shared" si="3213"/>
        <v>133316.70000000001</v>
      </c>
      <c r="AP1460" s="29">
        <f t="shared" si="3214"/>
        <v>133584.6</v>
      </c>
      <c r="AQ1460" s="29">
        <f t="shared" si="3294"/>
        <v>0</v>
      </c>
      <c r="AR1460" s="25"/>
    </row>
    <row r="1461" spans="1:44" ht="78.75" customHeight="1" x14ac:dyDescent="0.25">
      <c r="A1461" s="9" t="s">
        <v>751</v>
      </c>
      <c r="B1461" s="11"/>
      <c r="C1461" s="9"/>
      <c r="D1461" s="9"/>
      <c r="E1461" s="30" t="s">
        <v>802</v>
      </c>
      <c r="F1461" s="12">
        <f t="shared" ref="F1461:K1462" si="3296">F1462</f>
        <v>67399.199999999997</v>
      </c>
      <c r="G1461" s="12">
        <f t="shared" si="3296"/>
        <v>67399.199999999997</v>
      </c>
      <c r="H1461" s="12">
        <f t="shared" si="3296"/>
        <v>67399.199999999997</v>
      </c>
      <c r="I1461" s="12">
        <f t="shared" si="3296"/>
        <v>-17119</v>
      </c>
      <c r="J1461" s="12">
        <f t="shared" si="3296"/>
        <v>-14082.5</v>
      </c>
      <c r="K1461" s="12">
        <f t="shared" si="3296"/>
        <v>-13814.6</v>
      </c>
      <c r="L1461" s="12">
        <f t="shared" si="3229"/>
        <v>50280.2</v>
      </c>
      <c r="M1461" s="12">
        <f t="shared" si="3230"/>
        <v>53316.7</v>
      </c>
      <c r="N1461" s="12">
        <f t="shared" si="3231"/>
        <v>53584.6</v>
      </c>
      <c r="O1461" s="12">
        <f t="shared" ref="O1461:Q1462" si="3297">O1462</f>
        <v>0</v>
      </c>
      <c r="P1461" s="12">
        <f t="shared" si="3297"/>
        <v>0</v>
      </c>
      <c r="Q1461" s="12">
        <f t="shared" si="3297"/>
        <v>0</v>
      </c>
      <c r="R1461" s="12">
        <f t="shared" si="3273"/>
        <v>50280.2</v>
      </c>
      <c r="S1461" s="12">
        <f t="shared" si="3274"/>
        <v>53316.7</v>
      </c>
      <c r="T1461" s="12">
        <f t="shared" si="3275"/>
        <v>53584.6</v>
      </c>
      <c r="U1461" s="12">
        <f t="shared" ref="U1461:V1462" si="3298">U1462</f>
        <v>0</v>
      </c>
      <c r="V1461" s="12">
        <f t="shared" si="3298"/>
        <v>0</v>
      </c>
      <c r="W1461" s="12">
        <f t="shared" si="3255"/>
        <v>50280.2</v>
      </c>
      <c r="X1461" s="12">
        <f t="shared" si="3256"/>
        <v>53316.7</v>
      </c>
      <c r="Y1461" s="12">
        <f t="shared" si="3257"/>
        <v>53584.6</v>
      </c>
      <c r="Z1461" s="12">
        <f t="shared" ref="Z1461:AB1462" si="3299">Z1462</f>
        <v>0</v>
      </c>
      <c r="AA1461" s="12">
        <f t="shared" si="3299"/>
        <v>0</v>
      </c>
      <c r="AB1461" s="12">
        <f t="shared" si="3299"/>
        <v>0</v>
      </c>
      <c r="AC1461" s="12">
        <f t="shared" si="3187"/>
        <v>50280.2</v>
      </c>
      <c r="AD1461" s="12">
        <f t="shared" si="3188"/>
        <v>53316.7</v>
      </c>
      <c r="AE1461" s="12">
        <f t="shared" si="3189"/>
        <v>53584.6</v>
      </c>
      <c r="AF1461" s="12">
        <f t="shared" ref="AF1461:AG1462" si="3300">AF1462</f>
        <v>0</v>
      </c>
      <c r="AG1461" s="12">
        <f t="shared" si="3300"/>
        <v>0</v>
      </c>
      <c r="AH1461" s="12">
        <f t="shared" si="3160"/>
        <v>50280.2</v>
      </c>
      <c r="AI1461" s="12">
        <f t="shared" si="3161"/>
        <v>53316.7</v>
      </c>
      <c r="AJ1461" s="12">
        <f t="shared" si="3162"/>
        <v>53584.6</v>
      </c>
      <c r="AK1461" s="12">
        <f t="shared" ref="AK1461:AQ1462" si="3301">AK1462</f>
        <v>0</v>
      </c>
      <c r="AL1461" s="12">
        <f t="shared" si="3301"/>
        <v>0</v>
      </c>
      <c r="AM1461" s="12">
        <f t="shared" si="3301"/>
        <v>0</v>
      </c>
      <c r="AN1461" s="12">
        <f t="shared" si="3212"/>
        <v>50280.2</v>
      </c>
      <c r="AO1461" s="12">
        <f t="shared" si="3213"/>
        <v>53316.7</v>
      </c>
      <c r="AP1461" s="12">
        <f t="shared" si="3214"/>
        <v>53584.6</v>
      </c>
      <c r="AQ1461" s="12">
        <f t="shared" si="3301"/>
        <v>0</v>
      </c>
      <c r="AR1461" s="1"/>
    </row>
    <row r="1462" spans="1:44" ht="47.25" customHeight="1" x14ac:dyDescent="0.25">
      <c r="A1462" s="9" t="s">
        <v>752</v>
      </c>
      <c r="B1462" s="11"/>
      <c r="C1462" s="9"/>
      <c r="D1462" s="9"/>
      <c r="E1462" s="30" t="s">
        <v>803</v>
      </c>
      <c r="F1462" s="12">
        <f t="shared" si="3296"/>
        <v>67399.199999999997</v>
      </c>
      <c r="G1462" s="12">
        <f t="shared" si="3296"/>
        <v>67399.199999999997</v>
      </c>
      <c r="H1462" s="12">
        <f t="shared" si="3296"/>
        <v>67399.199999999997</v>
      </c>
      <c r="I1462" s="12">
        <f t="shared" si="3296"/>
        <v>-17119</v>
      </c>
      <c r="J1462" s="12">
        <f t="shared" si="3296"/>
        <v>-14082.5</v>
      </c>
      <c r="K1462" s="12">
        <f t="shared" si="3296"/>
        <v>-13814.6</v>
      </c>
      <c r="L1462" s="12">
        <f t="shared" si="3229"/>
        <v>50280.2</v>
      </c>
      <c r="M1462" s="12">
        <f t="shared" si="3230"/>
        <v>53316.7</v>
      </c>
      <c r="N1462" s="12">
        <f t="shared" si="3231"/>
        <v>53584.6</v>
      </c>
      <c r="O1462" s="12">
        <f t="shared" si="3297"/>
        <v>0</v>
      </c>
      <c r="P1462" s="12">
        <f t="shared" si="3297"/>
        <v>0</v>
      </c>
      <c r="Q1462" s="12">
        <f t="shared" si="3297"/>
        <v>0</v>
      </c>
      <c r="R1462" s="12">
        <f t="shared" si="3273"/>
        <v>50280.2</v>
      </c>
      <c r="S1462" s="12">
        <f t="shared" si="3274"/>
        <v>53316.7</v>
      </c>
      <c r="T1462" s="12">
        <f t="shared" si="3275"/>
        <v>53584.6</v>
      </c>
      <c r="U1462" s="12">
        <f t="shared" si="3298"/>
        <v>0</v>
      </c>
      <c r="V1462" s="12">
        <f t="shared" si="3298"/>
        <v>0</v>
      </c>
      <c r="W1462" s="12">
        <f t="shared" si="3255"/>
        <v>50280.2</v>
      </c>
      <c r="X1462" s="12">
        <f t="shared" si="3256"/>
        <v>53316.7</v>
      </c>
      <c r="Y1462" s="12">
        <f t="shared" si="3257"/>
        <v>53584.6</v>
      </c>
      <c r="Z1462" s="12">
        <f t="shared" si="3299"/>
        <v>0</v>
      </c>
      <c r="AA1462" s="12">
        <f t="shared" si="3299"/>
        <v>0</v>
      </c>
      <c r="AB1462" s="12">
        <f t="shared" si="3299"/>
        <v>0</v>
      </c>
      <c r="AC1462" s="12">
        <f t="shared" si="3187"/>
        <v>50280.2</v>
      </c>
      <c r="AD1462" s="12">
        <f t="shared" si="3188"/>
        <v>53316.7</v>
      </c>
      <c r="AE1462" s="12">
        <f t="shared" si="3189"/>
        <v>53584.6</v>
      </c>
      <c r="AF1462" s="12">
        <f t="shared" si="3300"/>
        <v>0</v>
      </c>
      <c r="AG1462" s="12">
        <f t="shared" si="3300"/>
        <v>0</v>
      </c>
      <c r="AH1462" s="12">
        <f t="shared" ref="AH1462:AH1525" si="3302">AC1462+AF1462</f>
        <v>50280.2</v>
      </c>
      <c r="AI1462" s="12">
        <f t="shared" ref="AI1462:AI1525" si="3303">AD1462+AG1462</f>
        <v>53316.7</v>
      </c>
      <c r="AJ1462" s="12">
        <f t="shared" ref="AJ1462:AJ1525" si="3304">AE1462</f>
        <v>53584.6</v>
      </c>
      <c r="AK1462" s="12">
        <f t="shared" si="3301"/>
        <v>0</v>
      </c>
      <c r="AL1462" s="12">
        <f t="shared" si="3301"/>
        <v>0</v>
      </c>
      <c r="AM1462" s="12">
        <f t="shared" si="3301"/>
        <v>0</v>
      </c>
      <c r="AN1462" s="12">
        <f t="shared" si="3212"/>
        <v>50280.2</v>
      </c>
      <c r="AO1462" s="12">
        <f t="shared" si="3213"/>
        <v>53316.7</v>
      </c>
      <c r="AP1462" s="12">
        <f t="shared" si="3214"/>
        <v>53584.6</v>
      </c>
      <c r="AQ1462" s="12">
        <f t="shared" si="3301"/>
        <v>0</v>
      </c>
      <c r="AR1462" s="1"/>
    </row>
    <row r="1463" spans="1:44" ht="47.25" customHeight="1" x14ac:dyDescent="0.25">
      <c r="A1463" s="9" t="s">
        <v>752</v>
      </c>
      <c r="B1463" s="11">
        <v>200</v>
      </c>
      <c r="C1463" s="9"/>
      <c r="D1463" s="9"/>
      <c r="E1463" s="13" t="s">
        <v>426</v>
      </c>
      <c r="F1463" s="12">
        <f t="shared" ref="F1463:K1463" si="3305">F1465</f>
        <v>67399.199999999997</v>
      </c>
      <c r="G1463" s="12">
        <f t="shared" si="3305"/>
        <v>67399.199999999997</v>
      </c>
      <c r="H1463" s="12">
        <f t="shared" si="3305"/>
        <v>67399.199999999997</v>
      </c>
      <c r="I1463" s="12">
        <f t="shared" si="3305"/>
        <v>-17119</v>
      </c>
      <c r="J1463" s="12">
        <f t="shared" si="3305"/>
        <v>-14082.5</v>
      </c>
      <c r="K1463" s="12">
        <f t="shared" si="3305"/>
        <v>-13814.6</v>
      </c>
      <c r="L1463" s="12">
        <f t="shared" si="3229"/>
        <v>50280.2</v>
      </c>
      <c r="M1463" s="12">
        <f t="shared" si="3230"/>
        <v>53316.7</v>
      </c>
      <c r="N1463" s="12">
        <f t="shared" si="3231"/>
        <v>53584.6</v>
      </c>
      <c r="O1463" s="12">
        <f t="shared" ref="O1463:Q1463" si="3306">O1465</f>
        <v>0</v>
      </c>
      <c r="P1463" s="12">
        <f t="shared" si="3306"/>
        <v>0</v>
      </c>
      <c r="Q1463" s="12">
        <f t="shared" si="3306"/>
        <v>0</v>
      </c>
      <c r="R1463" s="12">
        <f t="shared" si="3273"/>
        <v>50280.2</v>
      </c>
      <c r="S1463" s="12">
        <f t="shared" si="3274"/>
        <v>53316.7</v>
      </c>
      <c r="T1463" s="12">
        <f t="shared" si="3275"/>
        <v>53584.6</v>
      </c>
      <c r="U1463" s="12">
        <f t="shared" ref="U1463:V1463" si="3307">U1465</f>
        <v>0</v>
      </c>
      <c r="V1463" s="12">
        <f t="shared" si="3307"/>
        <v>0</v>
      </c>
      <c r="W1463" s="12">
        <f t="shared" si="3255"/>
        <v>50280.2</v>
      </c>
      <c r="X1463" s="12">
        <f t="shared" si="3256"/>
        <v>53316.7</v>
      </c>
      <c r="Y1463" s="12">
        <f t="shared" si="3257"/>
        <v>53584.6</v>
      </c>
      <c r="Z1463" s="12">
        <f t="shared" ref="Z1463:AB1463" si="3308">Z1465</f>
        <v>0</v>
      </c>
      <c r="AA1463" s="12">
        <f t="shared" si="3308"/>
        <v>0</v>
      </c>
      <c r="AB1463" s="12">
        <f t="shared" si="3308"/>
        <v>0</v>
      </c>
      <c r="AC1463" s="12">
        <f t="shared" si="3187"/>
        <v>50280.2</v>
      </c>
      <c r="AD1463" s="12">
        <f t="shared" si="3188"/>
        <v>53316.7</v>
      </c>
      <c r="AE1463" s="12">
        <f t="shared" si="3189"/>
        <v>53584.6</v>
      </c>
      <c r="AF1463" s="12">
        <f t="shared" ref="AF1463:AG1463" si="3309">AF1465</f>
        <v>0</v>
      </c>
      <c r="AG1463" s="12">
        <f t="shared" si="3309"/>
        <v>0</v>
      </c>
      <c r="AH1463" s="12">
        <f t="shared" si="3302"/>
        <v>50280.2</v>
      </c>
      <c r="AI1463" s="12">
        <f t="shared" si="3303"/>
        <v>53316.7</v>
      </c>
      <c r="AJ1463" s="12">
        <f t="shared" si="3304"/>
        <v>53584.6</v>
      </c>
      <c r="AK1463" s="12">
        <f t="shared" ref="AK1463:AQ1463" si="3310">AK1465</f>
        <v>0</v>
      </c>
      <c r="AL1463" s="12">
        <f t="shared" ref="AL1463:AM1463" si="3311">AL1465</f>
        <v>0</v>
      </c>
      <c r="AM1463" s="12">
        <f t="shared" si="3311"/>
        <v>0</v>
      </c>
      <c r="AN1463" s="12">
        <f t="shared" si="3212"/>
        <v>50280.2</v>
      </c>
      <c r="AO1463" s="12">
        <f t="shared" si="3213"/>
        <v>53316.7</v>
      </c>
      <c r="AP1463" s="12">
        <f t="shared" si="3214"/>
        <v>53584.6</v>
      </c>
      <c r="AQ1463" s="12">
        <f t="shared" si="3310"/>
        <v>0</v>
      </c>
      <c r="AR1463" s="1"/>
    </row>
    <row r="1464" spans="1:44" ht="47.25" customHeight="1" x14ac:dyDescent="0.25">
      <c r="A1464" s="9" t="s">
        <v>752</v>
      </c>
      <c r="B1464" s="11">
        <v>240</v>
      </c>
      <c r="C1464" s="9"/>
      <c r="D1464" s="9"/>
      <c r="E1464" s="13" t="s">
        <v>427</v>
      </c>
      <c r="F1464" s="12">
        <f t="shared" ref="F1464:K1464" si="3312">F1465</f>
        <v>67399.199999999997</v>
      </c>
      <c r="G1464" s="12">
        <f t="shared" si="3312"/>
        <v>67399.199999999997</v>
      </c>
      <c r="H1464" s="12">
        <f t="shared" si="3312"/>
        <v>67399.199999999997</v>
      </c>
      <c r="I1464" s="12">
        <f t="shared" si="3312"/>
        <v>-17119</v>
      </c>
      <c r="J1464" s="12">
        <f t="shared" si="3312"/>
        <v>-14082.5</v>
      </c>
      <c r="K1464" s="12">
        <f t="shared" si="3312"/>
        <v>-13814.6</v>
      </c>
      <c r="L1464" s="12">
        <f t="shared" si="3229"/>
        <v>50280.2</v>
      </c>
      <c r="M1464" s="12">
        <f t="shared" si="3230"/>
        <v>53316.7</v>
      </c>
      <c r="N1464" s="12">
        <f t="shared" si="3231"/>
        <v>53584.6</v>
      </c>
      <c r="O1464" s="12">
        <f t="shared" ref="O1464:Q1464" si="3313">O1465</f>
        <v>0</v>
      </c>
      <c r="P1464" s="12">
        <f t="shared" si="3313"/>
        <v>0</v>
      </c>
      <c r="Q1464" s="12">
        <f t="shared" si="3313"/>
        <v>0</v>
      </c>
      <c r="R1464" s="12">
        <f t="shared" si="3273"/>
        <v>50280.2</v>
      </c>
      <c r="S1464" s="12">
        <f t="shared" si="3274"/>
        <v>53316.7</v>
      </c>
      <c r="T1464" s="12">
        <f t="shared" si="3275"/>
        <v>53584.6</v>
      </c>
      <c r="U1464" s="12">
        <f t="shared" ref="U1464:V1464" si="3314">U1465</f>
        <v>0</v>
      </c>
      <c r="V1464" s="12">
        <f t="shared" si="3314"/>
        <v>0</v>
      </c>
      <c r="W1464" s="12">
        <f t="shared" si="3255"/>
        <v>50280.2</v>
      </c>
      <c r="X1464" s="12">
        <f t="shared" si="3256"/>
        <v>53316.7</v>
      </c>
      <c r="Y1464" s="12">
        <f t="shared" si="3257"/>
        <v>53584.6</v>
      </c>
      <c r="Z1464" s="12">
        <f t="shared" ref="Z1464:AB1464" si="3315">Z1465</f>
        <v>0</v>
      </c>
      <c r="AA1464" s="12">
        <f t="shared" si="3315"/>
        <v>0</v>
      </c>
      <c r="AB1464" s="12">
        <f t="shared" si="3315"/>
        <v>0</v>
      </c>
      <c r="AC1464" s="12">
        <f t="shared" si="3187"/>
        <v>50280.2</v>
      </c>
      <c r="AD1464" s="12">
        <f t="shared" si="3188"/>
        <v>53316.7</v>
      </c>
      <c r="AE1464" s="12">
        <f t="shared" si="3189"/>
        <v>53584.6</v>
      </c>
      <c r="AF1464" s="12">
        <f t="shared" ref="AF1464:AG1464" si="3316">AF1465</f>
        <v>0</v>
      </c>
      <c r="AG1464" s="12">
        <f t="shared" si="3316"/>
        <v>0</v>
      </c>
      <c r="AH1464" s="12">
        <f t="shared" si="3302"/>
        <v>50280.2</v>
      </c>
      <c r="AI1464" s="12">
        <f t="shared" si="3303"/>
        <v>53316.7</v>
      </c>
      <c r="AJ1464" s="12">
        <f t="shared" si="3304"/>
        <v>53584.6</v>
      </c>
      <c r="AK1464" s="12">
        <f t="shared" ref="AK1464:AQ1464" si="3317">AK1465</f>
        <v>0</v>
      </c>
      <c r="AL1464" s="12">
        <f t="shared" si="3317"/>
        <v>0</v>
      </c>
      <c r="AM1464" s="12">
        <f t="shared" si="3317"/>
        <v>0</v>
      </c>
      <c r="AN1464" s="12">
        <f t="shared" si="3212"/>
        <v>50280.2</v>
      </c>
      <c r="AO1464" s="12">
        <f t="shared" si="3213"/>
        <v>53316.7</v>
      </c>
      <c r="AP1464" s="12">
        <f t="shared" si="3214"/>
        <v>53584.6</v>
      </c>
      <c r="AQ1464" s="12">
        <f t="shared" si="3317"/>
        <v>0</v>
      </c>
      <c r="AR1464" s="1"/>
    </row>
    <row r="1465" spans="1:44" ht="15.75" customHeight="1" x14ac:dyDescent="0.25">
      <c r="A1465" s="9" t="s">
        <v>752</v>
      </c>
      <c r="B1465" s="11">
        <v>240</v>
      </c>
      <c r="C1465" s="9" t="s">
        <v>196</v>
      </c>
      <c r="D1465" s="9" t="s">
        <v>187</v>
      </c>
      <c r="E1465" s="13" t="s">
        <v>403</v>
      </c>
      <c r="F1465" s="12">
        <v>67399.199999999997</v>
      </c>
      <c r="G1465" s="12">
        <v>67399.199999999997</v>
      </c>
      <c r="H1465" s="12">
        <v>67399.199999999997</v>
      </c>
      <c r="I1465" s="12">
        <v>-17119</v>
      </c>
      <c r="J1465" s="12">
        <v>-14082.5</v>
      </c>
      <c r="K1465" s="12">
        <v>-13814.6</v>
      </c>
      <c r="L1465" s="12">
        <f t="shared" si="3229"/>
        <v>50280.2</v>
      </c>
      <c r="M1465" s="12">
        <f t="shared" si="3230"/>
        <v>53316.7</v>
      </c>
      <c r="N1465" s="12">
        <f t="shared" si="3231"/>
        <v>53584.6</v>
      </c>
      <c r="O1465" s="12"/>
      <c r="P1465" s="12"/>
      <c r="Q1465" s="12"/>
      <c r="R1465" s="12">
        <f t="shared" si="3273"/>
        <v>50280.2</v>
      </c>
      <c r="S1465" s="12">
        <f t="shared" si="3274"/>
        <v>53316.7</v>
      </c>
      <c r="T1465" s="12">
        <f t="shared" si="3275"/>
        <v>53584.6</v>
      </c>
      <c r="U1465" s="12"/>
      <c r="V1465" s="12"/>
      <c r="W1465" s="12">
        <f t="shared" si="3255"/>
        <v>50280.2</v>
      </c>
      <c r="X1465" s="12">
        <f t="shared" si="3256"/>
        <v>53316.7</v>
      </c>
      <c r="Y1465" s="12">
        <f t="shared" si="3257"/>
        <v>53584.6</v>
      </c>
      <c r="Z1465" s="12"/>
      <c r="AA1465" s="12"/>
      <c r="AB1465" s="12"/>
      <c r="AC1465" s="12">
        <f t="shared" si="3187"/>
        <v>50280.2</v>
      </c>
      <c r="AD1465" s="12">
        <f t="shared" si="3188"/>
        <v>53316.7</v>
      </c>
      <c r="AE1465" s="12">
        <f t="shared" si="3189"/>
        <v>53584.6</v>
      </c>
      <c r="AF1465" s="12"/>
      <c r="AG1465" s="12"/>
      <c r="AH1465" s="12">
        <f t="shared" si="3302"/>
        <v>50280.2</v>
      </c>
      <c r="AI1465" s="12">
        <f t="shared" si="3303"/>
        <v>53316.7</v>
      </c>
      <c r="AJ1465" s="12">
        <f t="shared" si="3304"/>
        <v>53584.6</v>
      </c>
      <c r="AK1465" s="12"/>
      <c r="AL1465" s="12"/>
      <c r="AM1465" s="12"/>
      <c r="AN1465" s="12">
        <f t="shared" si="3212"/>
        <v>50280.2</v>
      </c>
      <c r="AO1465" s="12">
        <f t="shared" si="3213"/>
        <v>53316.7</v>
      </c>
      <c r="AP1465" s="12">
        <f t="shared" si="3214"/>
        <v>53584.6</v>
      </c>
      <c r="AQ1465" s="12"/>
      <c r="AR1465" s="1"/>
    </row>
    <row r="1466" spans="1:44" ht="63" customHeight="1" x14ac:dyDescent="0.25">
      <c r="A1466" s="9" t="s">
        <v>863</v>
      </c>
      <c r="B1466" s="11"/>
      <c r="C1466" s="9"/>
      <c r="D1466" s="9"/>
      <c r="E1466" s="17" t="s">
        <v>905</v>
      </c>
      <c r="F1466" s="12">
        <f t="shared" ref="F1466:K1466" si="3318">F1471</f>
        <v>20000</v>
      </c>
      <c r="G1466" s="12">
        <f t="shared" si="3318"/>
        <v>80000</v>
      </c>
      <c r="H1466" s="12">
        <f t="shared" si="3318"/>
        <v>80000</v>
      </c>
      <c r="I1466" s="12">
        <f t="shared" si="3318"/>
        <v>0</v>
      </c>
      <c r="J1466" s="12">
        <f t="shared" si="3318"/>
        <v>0</v>
      </c>
      <c r="K1466" s="12">
        <f t="shared" si="3318"/>
        <v>0</v>
      </c>
      <c r="L1466" s="12">
        <f t="shared" si="3229"/>
        <v>20000</v>
      </c>
      <c r="M1466" s="12">
        <f t="shared" si="3230"/>
        <v>80000</v>
      </c>
      <c r="N1466" s="12">
        <f t="shared" si="3231"/>
        <v>80000</v>
      </c>
      <c r="O1466" s="12">
        <f>O1471+O1467</f>
        <v>2128.721</v>
      </c>
      <c r="P1466" s="12">
        <f t="shared" ref="P1466:AQ1466" si="3319">P1471+P1467</f>
        <v>0</v>
      </c>
      <c r="Q1466" s="12">
        <f t="shared" si="3319"/>
        <v>0</v>
      </c>
      <c r="R1466" s="12">
        <f t="shared" si="3273"/>
        <v>22128.721000000001</v>
      </c>
      <c r="S1466" s="12">
        <f t="shared" si="3274"/>
        <v>80000</v>
      </c>
      <c r="T1466" s="12">
        <f t="shared" si="3275"/>
        <v>80000</v>
      </c>
      <c r="U1466" s="12">
        <f t="shared" ref="U1466:V1466" si="3320">U1471+U1467</f>
        <v>0</v>
      </c>
      <c r="V1466" s="12">
        <f t="shared" si="3320"/>
        <v>0</v>
      </c>
      <c r="W1466" s="12">
        <f t="shared" si="3255"/>
        <v>22128.721000000001</v>
      </c>
      <c r="X1466" s="12">
        <f t="shared" si="3256"/>
        <v>80000</v>
      </c>
      <c r="Y1466" s="12">
        <f t="shared" si="3257"/>
        <v>80000</v>
      </c>
      <c r="Z1466" s="12">
        <f t="shared" ref="Z1466:AB1466" si="3321">Z1471+Z1467</f>
        <v>0</v>
      </c>
      <c r="AA1466" s="12">
        <f t="shared" si="3321"/>
        <v>0</v>
      </c>
      <c r="AB1466" s="12">
        <f t="shared" si="3321"/>
        <v>0</v>
      </c>
      <c r="AC1466" s="12">
        <f t="shared" si="3187"/>
        <v>22128.721000000001</v>
      </c>
      <c r="AD1466" s="12">
        <f t="shared" si="3188"/>
        <v>80000</v>
      </c>
      <c r="AE1466" s="12">
        <f t="shared" si="3189"/>
        <v>80000</v>
      </c>
      <c r="AF1466" s="12">
        <f t="shared" ref="AF1466:AG1466" si="3322">AF1471+AF1467</f>
        <v>0</v>
      </c>
      <c r="AG1466" s="12">
        <f t="shared" si="3322"/>
        <v>0</v>
      </c>
      <c r="AH1466" s="12">
        <f t="shared" si="3302"/>
        <v>22128.721000000001</v>
      </c>
      <c r="AI1466" s="12">
        <f t="shared" si="3303"/>
        <v>80000</v>
      </c>
      <c r="AJ1466" s="12">
        <f t="shared" si="3304"/>
        <v>80000</v>
      </c>
      <c r="AK1466" s="12">
        <f t="shared" ref="AK1466:AM1466" si="3323">AK1471+AK1467</f>
        <v>0</v>
      </c>
      <c r="AL1466" s="12">
        <f t="shared" si="3323"/>
        <v>0</v>
      </c>
      <c r="AM1466" s="12">
        <f t="shared" si="3323"/>
        <v>0</v>
      </c>
      <c r="AN1466" s="12">
        <f t="shared" si="3212"/>
        <v>22128.721000000001</v>
      </c>
      <c r="AO1466" s="12">
        <f t="shared" si="3213"/>
        <v>80000</v>
      </c>
      <c r="AP1466" s="12">
        <f t="shared" si="3214"/>
        <v>80000</v>
      </c>
      <c r="AQ1466" s="12">
        <f t="shared" si="3319"/>
        <v>0</v>
      </c>
      <c r="AR1466" s="1"/>
    </row>
    <row r="1467" spans="1:44" ht="31.5" x14ac:dyDescent="0.25">
      <c r="A1467" s="9" t="s">
        <v>1265</v>
      </c>
      <c r="B1467" s="11"/>
      <c r="C1467" s="9"/>
      <c r="D1467" s="9"/>
      <c r="E1467" s="17" t="s">
        <v>1293</v>
      </c>
      <c r="F1467" s="12"/>
      <c r="G1467" s="12"/>
      <c r="H1467" s="12"/>
      <c r="I1467" s="12"/>
      <c r="J1467" s="12"/>
      <c r="K1467" s="12"/>
      <c r="L1467" s="12">
        <f>L1468</f>
        <v>0</v>
      </c>
      <c r="M1467" s="12">
        <f t="shared" ref="M1467:AQ1469" si="3324">M1468</f>
        <v>0</v>
      </c>
      <c r="N1467" s="12">
        <f t="shared" si="3324"/>
        <v>0</v>
      </c>
      <c r="O1467" s="12">
        <f t="shared" si="3324"/>
        <v>2128.721</v>
      </c>
      <c r="P1467" s="12">
        <f t="shared" si="3324"/>
        <v>0</v>
      </c>
      <c r="Q1467" s="12">
        <f t="shared" si="3324"/>
        <v>0</v>
      </c>
      <c r="R1467" s="12">
        <f t="shared" si="3273"/>
        <v>2128.721</v>
      </c>
      <c r="S1467" s="12">
        <f t="shared" si="3274"/>
        <v>0</v>
      </c>
      <c r="T1467" s="12">
        <f t="shared" si="3275"/>
        <v>0</v>
      </c>
      <c r="U1467" s="12">
        <f t="shared" si="3324"/>
        <v>0</v>
      </c>
      <c r="V1467" s="12">
        <f t="shared" si="3324"/>
        <v>0</v>
      </c>
      <c r="W1467" s="12">
        <f t="shared" si="3255"/>
        <v>2128.721</v>
      </c>
      <c r="X1467" s="12">
        <f t="shared" si="3256"/>
        <v>0</v>
      </c>
      <c r="Y1467" s="12">
        <f t="shared" si="3257"/>
        <v>0</v>
      </c>
      <c r="Z1467" s="12">
        <f t="shared" si="3324"/>
        <v>0</v>
      </c>
      <c r="AA1467" s="12">
        <f t="shared" si="3324"/>
        <v>0</v>
      </c>
      <c r="AB1467" s="12">
        <f t="shared" si="3324"/>
        <v>0</v>
      </c>
      <c r="AC1467" s="12">
        <f t="shared" si="3187"/>
        <v>2128.721</v>
      </c>
      <c r="AD1467" s="12">
        <f t="shared" si="3188"/>
        <v>0</v>
      </c>
      <c r="AE1467" s="12">
        <f t="shared" si="3189"/>
        <v>0</v>
      </c>
      <c r="AF1467" s="12">
        <f t="shared" si="3324"/>
        <v>0</v>
      </c>
      <c r="AG1467" s="12">
        <f t="shared" si="3324"/>
        <v>0</v>
      </c>
      <c r="AH1467" s="12">
        <f t="shared" si="3302"/>
        <v>2128.721</v>
      </c>
      <c r="AI1467" s="12">
        <f t="shared" si="3303"/>
        <v>0</v>
      </c>
      <c r="AJ1467" s="12">
        <f t="shared" si="3304"/>
        <v>0</v>
      </c>
      <c r="AK1467" s="12">
        <f t="shared" si="3324"/>
        <v>0</v>
      </c>
      <c r="AL1467" s="12">
        <f t="shared" si="3324"/>
        <v>0</v>
      </c>
      <c r="AM1467" s="12">
        <f t="shared" si="3324"/>
        <v>0</v>
      </c>
      <c r="AN1467" s="12">
        <f t="shared" si="3212"/>
        <v>2128.721</v>
      </c>
      <c r="AO1467" s="12">
        <f t="shared" si="3213"/>
        <v>0</v>
      </c>
      <c r="AP1467" s="12">
        <f t="shared" si="3214"/>
        <v>0</v>
      </c>
      <c r="AQ1467" s="12">
        <f t="shared" si="3324"/>
        <v>0</v>
      </c>
      <c r="AR1467" s="1"/>
    </row>
    <row r="1468" spans="1:44" ht="47.25" x14ac:dyDescent="0.25">
      <c r="A1468" s="9" t="s">
        <v>1265</v>
      </c>
      <c r="B1468" s="11">
        <v>200</v>
      </c>
      <c r="C1468" s="9"/>
      <c r="D1468" s="9"/>
      <c r="E1468" s="13" t="s">
        <v>426</v>
      </c>
      <c r="F1468" s="12"/>
      <c r="G1468" s="12"/>
      <c r="H1468" s="12"/>
      <c r="I1468" s="12"/>
      <c r="J1468" s="12"/>
      <c r="K1468" s="12"/>
      <c r="L1468" s="12">
        <f>L1469</f>
        <v>0</v>
      </c>
      <c r="M1468" s="12">
        <f t="shared" si="3324"/>
        <v>0</v>
      </c>
      <c r="N1468" s="12">
        <f t="shared" si="3324"/>
        <v>0</v>
      </c>
      <c r="O1468" s="12">
        <f t="shared" si="3324"/>
        <v>2128.721</v>
      </c>
      <c r="P1468" s="12">
        <f t="shared" si="3324"/>
        <v>0</v>
      </c>
      <c r="Q1468" s="12">
        <f t="shared" si="3324"/>
        <v>0</v>
      </c>
      <c r="R1468" s="12">
        <f t="shared" si="3273"/>
        <v>2128.721</v>
      </c>
      <c r="S1468" s="12">
        <f t="shared" si="3274"/>
        <v>0</v>
      </c>
      <c r="T1468" s="12">
        <f t="shared" si="3275"/>
        <v>0</v>
      </c>
      <c r="U1468" s="12">
        <f t="shared" si="3324"/>
        <v>0</v>
      </c>
      <c r="V1468" s="12">
        <f t="shared" si="3324"/>
        <v>0</v>
      </c>
      <c r="W1468" s="12">
        <f t="shared" si="3255"/>
        <v>2128.721</v>
      </c>
      <c r="X1468" s="12">
        <f t="shared" si="3256"/>
        <v>0</v>
      </c>
      <c r="Y1468" s="12">
        <f t="shared" si="3257"/>
        <v>0</v>
      </c>
      <c r="Z1468" s="12">
        <f t="shared" si="3324"/>
        <v>0</v>
      </c>
      <c r="AA1468" s="12">
        <f t="shared" si="3324"/>
        <v>0</v>
      </c>
      <c r="AB1468" s="12">
        <f t="shared" si="3324"/>
        <v>0</v>
      </c>
      <c r="AC1468" s="12">
        <f t="shared" si="3187"/>
        <v>2128.721</v>
      </c>
      <c r="AD1468" s="12">
        <f t="shared" si="3188"/>
        <v>0</v>
      </c>
      <c r="AE1468" s="12">
        <f t="shared" si="3189"/>
        <v>0</v>
      </c>
      <c r="AF1468" s="12">
        <f t="shared" si="3324"/>
        <v>0</v>
      </c>
      <c r="AG1468" s="12">
        <f t="shared" si="3324"/>
        <v>0</v>
      </c>
      <c r="AH1468" s="12">
        <f t="shared" si="3302"/>
        <v>2128.721</v>
      </c>
      <c r="AI1468" s="12">
        <f t="shared" si="3303"/>
        <v>0</v>
      </c>
      <c r="AJ1468" s="12">
        <f t="shared" si="3304"/>
        <v>0</v>
      </c>
      <c r="AK1468" s="12">
        <f t="shared" si="3324"/>
        <v>0</v>
      </c>
      <c r="AL1468" s="12">
        <f t="shared" si="3324"/>
        <v>0</v>
      </c>
      <c r="AM1468" s="12">
        <f t="shared" si="3324"/>
        <v>0</v>
      </c>
      <c r="AN1468" s="12">
        <f t="shared" si="3212"/>
        <v>2128.721</v>
      </c>
      <c r="AO1468" s="12">
        <f t="shared" si="3213"/>
        <v>0</v>
      </c>
      <c r="AP1468" s="12">
        <f t="shared" si="3214"/>
        <v>0</v>
      </c>
      <c r="AQ1468" s="12">
        <f t="shared" si="3324"/>
        <v>0</v>
      </c>
      <c r="AR1468" s="1"/>
    </row>
    <row r="1469" spans="1:44" ht="47.25" x14ac:dyDescent="0.25">
      <c r="A1469" s="9" t="s">
        <v>1265</v>
      </c>
      <c r="B1469" s="11">
        <v>240</v>
      </c>
      <c r="C1469" s="9"/>
      <c r="D1469" s="9"/>
      <c r="E1469" s="13" t="s">
        <v>427</v>
      </c>
      <c r="F1469" s="12"/>
      <c r="G1469" s="12"/>
      <c r="H1469" s="12"/>
      <c r="I1469" s="12"/>
      <c r="J1469" s="12"/>
      <c r="K1469" s="12"/>
      <c r="L1469" s="12">
        <f>L1470</f>
        <v>0</v>
      </c>
      <c r="M1469" s="12">
        <f t="shared" si="3324"/>
        <v>0</v>
      </c>
      <c r="N1469" s="12">
        <f t="shared" si="3324"/>
        <v>0</v>
      </c>
      <c r="O1469" s="12">
        <f t="shared" si="3324"/>
        <v>2128.721</v>
      </c>
      <c r="P1469" s="12">
        <f t="shared" si="3324"/>
        <v>0</v>
      </c>
      <c r="Q1469" s="12">
        <f t="shared" si="3324"/>
        <v>0</v>
      </c>
      <c r="R1469" s="12">
        <f t="shared" si="3273"/>
        <v>2128.721</v>
      </c>
      <c r="S1469" s="12">
        <f t="shared" si="3274"/>
        <v>0</v>
      </c>
      <c r="T1469" s="12">
        <f t="shared" si="3275"/>
        <v>0</v>
      </c>
      <c r="U1469" s="12">
        <f t="shared" si="3324"/>
        <v>0</v>
      </c>
      <c r="V1469" s="12">
        <f t="shared" si="3324"/>
        <v>0</v>
      </c>
      <c r="W1469" s="12">
        <f t="shared" si="3255"/>
        <v>2128.721</v>
      </c>
      <c r="X1469" s="12">
        <f t="shared" si="3256"/>
        <v>0</v>
      </c>
      <c r="Y1469" s="12">
        <f t="shared" si="3257"/>
        <v>0</v>
      </c>
      <c r="Z1469" s="12">
        <f t="shared" si="3324"/>
        <v>0</v>
      </c>
      <c r="AA1469" s="12">
        <f t="shared" si="3324"/>
        <v>0</v>
      </c>
      <c r="AB1469" s="12">
        <f t="shared" si="3324"/>
        <v>0</v>
      </c>
      <c r="AC1469" s="12">
        <f t="shared" si="3187"/>
        <v>2128.721</v>
      </c>
      <c r="AD1469" s="12">
        <f t="shared" si="3188"/>
        <v>0</v>
      </c>
      <c r="AE1469" s="12">
        <f t="shared" si="3189"/>
        <v>0</v>
      </c>
      <c r="AF1469" s="12">
        <f t="shared" si="3324"/>
        <v>0</v>
      </c>
      <c r="AG1469" s="12">
        <f t="shared" si="3324"/>
        <v>0</v>
      </c>
      <c r="AH1469" s="12">
        <f t="shared" si="3302"/>
        <v>2128.721</v>
      </c>
      <c r="AI1469" s="12">
        <f t="shared" si="3303"/>
        <v>0</v>
      </c>
      <c r="AJ1469" s="12">
        <f t="shared" si="3304"/>
        <v>0</v>
      </c>
      <c r="AK1469" s="12">
        <f t="shared" si="3324"/>
        <v>0</v>
      </c>
      <c r="AL1469" s="12">
        <f t="shared" si="3324"/>
        <v>0</v>
      </c>
      <c r="AM1469" s="12">
        <f t="shared" si="3324"/>
        <v>0</v>
      </c>
      <c r="AN1469" s="12">
        <f t="shared" si="3212"/>
        <v>2128.721</v>
      </c>
      <c r="AO1469" s="12">
        <f t="shared" si="3213"/>
        <v>0</v>
      </c>
      <c r="AP1469" s="12">
        <f t="shared" si="3214"/>
        <v>0</v>
      </c>
      <c r="AQ1469" s="12">
        <f t="shared" si="3324"/>
        <v>0</v>
      </c>
      <c r="AR1469" s="1"/>
    </row>
    <row r="1470" spans="1:44" x14ac:dyDescent="0.25">
      <c r="A1470" s="9" t="s">
        <v>1265</v>
      </c>
      <c r="B1470" s="11">
        <v>240</v>
      </c>
      <c r="C1470" s="9" t="s">
        <v>196</v>
      </c>
      <c r="D1470" s="9" t="s">
        <v>187</v>
      </c>
      <c r="E1470" s="13" t="s">
        <v>403</v>
      </c>
      <c r="F1470" s="12"/>
      <c r="G1470" s="12"/>
      <c r="H1470" s="12"/>
      <c r="I1470" s="12"/>
      <c r="J1470" s="12"/>
      <c r="K1470" s="12"/>
      <c r="L1470" s="12">
        <v>0</v>
      </c>
      <c r="M1470" s="12">
        <v>0</v>
      </c>
      <c r="N1470" s="12">
        <v>0</v>
      </c>
      <c r="O1470" s="12">
        <v>2128.721</v>
      </c>
      <c r="P1470" s="12"/>
      <c r="Q1470" s="12"/>
      <c r="R1470" s="12">
        <f t="shared" si="3273"/>
        <v>2128.721</v>
      </c>
      <c r="S1470" s="12">
        <f t="shared" si="3274"/>
        <v>0</v>
      </c>
      <c r="T1470" s="12">
        <f t="shared" si="3275"/>
        <v>0</v>
      </c>
      <c r="U1470" s="12"/>
      <c r="V1470" s="12"/>
      <c r="W1470" s="12">
        <f t="shared" si="3255"/>
        <v>2128.721</v>
      </c>
      <c r="X1470" s="12">
        <f t="shared" si="3256"/>
        <v>0</v>
      </c>
      <c r="Y1470" s="12">
        <f t="shared" si="3257"/>
        <v>0</v>
      </c>
      <c r="Z1470" s="12"/>
      <c r="AA1470" s="12"/>
      <c r="AB1470" s="12"/>
      <c r="AC1470" s="12">
        <f t="shared" ref="AC1470:AC1533" si="3325">W1470+Z1470</f>
        <v>2128.721</v>
      </c>
      <c r="AD1470" s="12">
        <f t="shared" ref="AD1470:AD1533" si="3326">X1470+AA1470</f>
        <v>0</v>
      </c>
      <c r="AE1470" s="12">
        <f t="shared" ref="AE1470:AE1533" si="3327">Y1470+AB1470</f>
        <v>0</v>
      </c>
      <c r="AF1470" s="12"/>
      <c r="AG1470" s="12"/>
      <c r="AH1470" s="12">
        <f t="shared" si="3302"/>
        <v>2128.721</v>
      </c>
      <c r="AI1470" s="12">
        <f t="shared" si="3303"/>
        <v>0</v>
      </c>
      <c r="AJ1470" s="12">
        <f t="shared" si="3304"/>
        <v>0</v>
      </c>
      <c r="AK1470" s="12"/>
      <c r="AL1470" s="12"/>
      <c r="AM1470" s="12"/>
      <c r="AN1470" s="12">
        <f t="shared" si="3212"/>
        <v>2128.721</v>
      </c>
      <c r="AO1470" s="12">
        <f t="shared" si="3213"/>
        <v>0</v>
      </c>
      <c r="AP1470" s="12">
        <f t="shared" si="3214"/>
        <v>0</v>
      </c>
      <c r="AQ1470" s="12"/>
      <c r="AR1470" s="1"/>
    </row>
    <row r="1471" spans="1:44" ht="47.25" customHeight="1" x14ac:dyDescent="0.25">
      <c r="A1471" s="9" t="s">
        <v>960</v>
      </c>
      <c r="B1471" s="11"/>
      <c r="C1471" s="9"/>
      <c r="D1471" s="9"/>
      <c r="E1471" s="17" t="s">
        <v>961</v>
      </c>
      <c r="F1471" s="12">
        <f t="shared" ref="F1471:H1473" si="3328">F1472</f>
        <v>20000</v>
      </c>
      <c r="G1471" s="12">
        <f t="shared" si="3328"/>
        <v>80000</v>
      </c>
      <c r="H1471" s="12">
        <f t="shared" si="3328"/>
        <v>80000</v>
      </c>
      <c r="I1471" s="12">
        <f t="shared" ref="I1471:Q1473" si="3329">I1472</f>
        <v>0</v>
      </c>
      <c r="J1471" s="12">
        <f t="shared" si="3329"/>
        <v>0</v>
      </c>
      <c r="K1471" s="12">
        <f t="shared" si="3329"/>
        <v>0</v>
      </c>
      <c r="L1471" s="12">
        <f t="shared" si="3229"/>
        <v>20000</v>
      </c>
      <c r="M1471" s="12">
        <f t="shared" si="3230"/>
        <v>80000</v>
      </c>
      <c r="N1471" s="12">
        <f t="shared" si="3231"/>
        <v>80000</v>
      </c>
      <c r="O1471" s="12">
        <f t="shared" si="3329"/>
        <v>0</v>
      </c>
      <c r="P1471" s="12">
        <f t="shared" si="3329"/>
        <v>0</v>
      </c>
      <c r="Q1471" s="12">
        <f t="shared" si="3329"/>
        <v>0</v>
      </c>
      <c r="R1471" s="12">
        <f t="shared" si="3273"/>
        <v>20000</v>
      </c>
      <c r="S1471" s="12">
        <f t="shared" si="3274"/>
        <v>80000</v>
      </c>
      <c r="T1471" s="12">
        <f t="shared" si="3275"/>
        <v>80000</v>
      </c>
      <c r="U1471" s="12">
        <f t="shared" ref="U1471:V1473" si="3330">U1472</f>
        <v>0</v>
      </c>
      <c r="V1471" s="12">
        <f t="shared" si="3330"/>
        <v>0</v>
      </c>
      <c r="W1471" s="12">
        <f t="shared" si="3255"/>
        <v>20000</v>
      </c>
      <c r="X1471" s="12">
        <f t="shared" si="3256"/>
        <v>80000</v>
      </c>
      <c r="Y1471" s="12">
        <f t="shared" si="3257"/>
        <v>80000</v>
      </c>
      <c r="Z1471" s="12">
        <f t="shared" ref="Z1471:AB1473" si="3331">Z1472</f>
        <v>0</v>
      </c>
      <c r="AA1471" s="12">
        <f t="shared" si="3331"/>
        <v>0</v>
      </c>
      <c r="AB1471" s="12">
        <f t="shared" si="3331"/>
        <v>0</v>
      </c>
      <c r="AC1471" s="12">
        <f t="shared" si="3325"/>
        <v>20000</v>
      </c>
      <c r="AD1471" s="12">
        <f t="shared" si="3326"/>
        <v>80000</v>
      </c>
      <c r="AE1471" s="12">
        <f t="shared" si="3327"/>
        <v>80000</v>
      </c>
      <c r="AF1471" s="12">
        <f t="shared" ref="AF1471:AG1473" si="3332">AF1472</f>
        <v>0</v>
      </c>
      <c r="AG1471" s="12">
        <f t="shared" si="3332"/>
        <v>0</v>
      </c>
      <c r="AH1471" s="12">
        <f t="shared" si="3302"/>
        <v>20000</v>
      </c>
      <c r="AI1471" s="12">
        <f t="shared" si="3303"/>
        <v>80000</v>
      </c>
      <c r="AJ1471" s="12">
        <f t="shared" si="3304"/>
        <v>80000</v>
      </c>
      <c r="AK1471" s="12">
        <f t="shared" ref="AK1471:AQ1473" si="3333">AK1472</f>
        <v>0</v>
      </c>
      <c r="AL1471" s="12">
        <f t="shared" si="3333"/>
        <v>0</v>
      </c>
      <c r="AM1471" s="12">
        <f t="shared" si="3333"/>
        <v>0</v>
      </c>
      <c r="AN1471" s="12">
        <f t="shared" si="3212"/>
        <v>20000</v>
      </c>
      <c r="AO1471" s="12">
        <f t="shared" si="3213"/>
        <v>80000</v>
      </c>
      <c r="AP1471" s="12">
        <f t="shared" si="3214"/>
        <v>80000</v>
      </c>
      <c r="AQ1471" s="12">
        <f t="shared" si="3333"/>
        <v>0</v>
      </c>
      <c r="AR1471" s="1"/>
    </row>
    <row r="1472" spans="1:44" ht="15.75" customHeight="1" x14ac:dyDescent="0.25">
      <c r="A1472" s="9" t="s">
        <v>960</v>
      </c>
      <c r="B1472" s="11">
        <v>800</v>
      </c>
      <c r="C1472" s="9"/>
      <c r="D1472" s="9"/>
      <c r="E1472" s="13" t="s">
        <v>440</v>
      </c>
      <c r="F1472" s="12">
        <f t="shared" si="3328"/>
        <v>20000</v>
      </c>
      <c r="G1472" s="12">
        <f t="shared" si="3328"/>
        <v>80000</v>
      </c>
      <c r="H1472" s="12">
        <f t="shared" si="3328"/>
        <v>80000</v>
      </c>
      <c r="I1472" s="12">
        <f t="shared" si="3329"/>
        <v>0</v>
      </c>
      <c r="J1472" s="12">
        <f t="shared" si="3329"/>
        <v>0</v>
      </c>
      <c r="K1472" s="12">
        <f t="shared" si="3329"/>
        <v>0</v>
      </c>
      <c r="L1472" s="12">
        <f t="shared" si="3229"/>
        <v>20000</v>
      </c>
      <c r="M1472" s="12">
        <f t="shared" si="3230"/>
        <v>80000</v>
      </c>
      <c r="N1472" s="12">
        <f t="shared" si="3231"/>
        <v>80000</v>
      </c>
      <c r="O1472" s="12">
        <f t="shared" si="3329"/>
        <v>0</v>
      </c>
      <c r="P1472" s="12">
        <f t="shared" si="3329"/>
        <v>0</v>
      </c>
      <c r="Q1472" s="12">
        <f t="shared" si="3329"/>
        <v>0</v>
      </c>
      <c r="R1472" s="12">
        <f t="shared" si="3273"/>
        <v>20000</v>
      </c>
      <c r="S1472" s="12">
        <f t="shared" si="3274"/>
        <v>80000</v>
      </c>
      <c r="T1472" s="12">
        <f t="shared" si="3275"/>
        <v>80000</v>
      </c>
      <c r="U1472" s="12">
        <f t="shared" si="3330"/>
        <v>0</v>
      </c>
      <c r="V1472" s="12">
        <f t="shared" si="3330"/>
        <v>0</v>
      </c>
      <c r="W1472" s="12">
        <f t="shared" si="3255"/>
        <v>20000</v>
      </c>
      <c r="X1472" s="12">
        <f t="shared" si="3256"/>
        <v>80000</v>
      </c>
      <c r="Y1472" s="12">
        <f t="shared" si="3257"/>
        <v>80000</v>
      </c>
      <c r="Z1472" s="12">
        <f t="shared" si="3331"/>
        <v>0</v>
      </c>
      <c r="AA1472" s="12">
        <f t="shared" si="3331"/>
        <v>0</v>
      </c>
      <c r="AB1472" s="12">
        <f t="shared" si="3331"/>
        <v>0</v>
      </c>
      <c r="AC1472" s="12">
        <f t="shared" si="3325"/>
        <v>20000</v>
      </c>
      <c r="AD1472" s="12">
        <f t="shared" si="3326"/>
        <v>80000</v>
      </c>
      <c r="AE1472" s="12">
        <f t="shared" si="3327"/>
        <v>80000</v>
      </c>
      <c r="AF1472" s="12">
        <f t="shared" si="3332"/>
        <v>0</v>
      </c>
      <c r="AG1472" s="12">
        <f t="shared" si="3332"/>
        <v>0</v>
      </c>
      <c r="AH1472" s="12">
        <f t="shared" si="3302"/>
        <v>20000</v>
      </c>
      <c r="AI1472" s="12">
        <f t="shared" si="3303"/>
        <v>80000</v>
      </c>
      <c r="AJ1472" s="12">
        <f t="shared" si="3304"/>
        <v>80000</v>
      </c>
      <c r="AK1472" s="12">
        <f t="shared" si="3333"/>
        <v>0</v>
      </c>
      <c r="AL1472" s="12">
        <f t="shared" si="3333"/>
        <v>0</v>
      </c>
      <c r="AM1472" s="12">
        <f t="shared" si="3333"/>
        <v>0</v>
      </c>
      <c r="AN1472" s="12">
        <f t="shared" si="3212"/>
        <v>20000</v>
      </c>
      <c r="AO1472" s="12">
        <f t="shared" si="3213"/>
        <v>80000</v>
      </c>
      <c r="AP1472" s="12">
        <f t="shared" si="3214"/>
        <v>80000</v>
      </c>
      <c r="AQ1472" s="12">
        <f t="shared" si="3333"/>
        <v>0</v>
      </c>
      <c r="AR1472" s="1"/>
    </row>
    <row r="1473" spans="1:44" ht="78.75" customHeight="1" x14ac:dyDescent="0.25">
      <c r="A1473" s="9" t="s">
        <v>960</v>
      </c>
      <c r="B1473" s="11">
        <v>810</v>
      </c>
      <c r="C1473" s="9"/>
      <c r="D1473" s="9"/>
      <c r="E1473" s="13" t="s">
        <v>441</v>
      </c>
      <c r="F1473" s="12">
        <f t="shared" si="3328"/>
        <v>20000</v>
      </c>
      <c r="G1473" s="12">
        <f t="shared" si="3328"/>
        <v>80000</v>
      </c>
      <c r="H1473" s="12">
        <f t="shared" si="3328"/>
        <v>80000</v>
      </c>
      <c r="I1473" s="12">
        <f t="shared" si="3329"/>
        <v>0</v>
      </c>
      <c r="J1473" s="12">
        <f t="shared" si="3329"/>
        <v>0</v>
      </c>
      <c r="K1473" s="12">
        <f t="shared" si="3329"/>
        <v>0</v>
      </c>
      <c r="L1473" s="12">
        <f t="shared" si="3229"/>
        <v>20000</v>
      </c>
      <c r="M1473" s="12">
        <f t="shared" si="3230"/>
        <v>80000</v>
      </c>
      <c r="N1473" s="12">
        <f t="shared" si="3231"/>
        <v>80000</v>
      </c>
      <c r="O1473" s="12">
        <f t="shared" si="3329"/>
        <v>0</v>
      </c>
      <c r="P1473" s="12">
        <f t="shared" si="3329"/>
        <v>0</v>
      </c>
      <c r="Q1473" s="12">
        <f t="shared" si="3329"/>
        <v>0</v>
      </c>
      <c r="R1473" s="12">
        <f t="shared" si="3273"/>
        <v>20000</v>
      </c>
      <c r="S1473" s="12">
        <f t="shared" si="3274"/>
        <v>80000</v>
      </c>
      <c r="T1473" s="12">
        <f t="shared" si="3275"/>
        <v>80000</v>
      </c>
      <c r="U1473" s="12">
        <f t="shared" si="3330"/>
        <v>0</v>
      </c>
      <c r="V1473" s="12">
        <f t="shared" si="3330"/>
        <v>0</v>
      </c>
      <c r="W1473" s="12">
        <f t="shared" si="3255"/>
        <v>20000</v>
      </c>
      <c r="X1473" s="12">
        <f t="shared" si="3256"/>
        <v>80000</v>
      </c>
      <c r="Y1473" s="12">
        <f t="shared" si="3257"/>
        <v>80000</v>
      </c>
      <c r="Z1473" s="12">
        <f t="shared" si="3331"/>
        <v>0</v>
      </c>
      <c r="AA1473" s="12">
        <f t="shared" si="3331"/>
        <v>0</v>
      </c>
      <c r="AB1473" s="12">
        <f t="shared" si="3331"/>
        <v>0</v>
      </c>
      <c r="AC1473" s="12">
        <f t="shared" si="3325"/>
        <v>20000</v>
      </c>
      <c r="AD1473" s="12">
        <f t="shared" si="3326"/>
        <v>80000</v>
      </c>
      <c r="AE1473" s="12">
        <f t="shared" si="3327"/>
        <v>80000</v>
      </c>
      <c r="AF1473" s="12">
        <f t="shared" si="3332"/>
        <v>0</v>
      </c>
      <c r="AG1473" s="12">
        <f t="shared" si="3332"/>
        <v>0</v>
      </c>
      <c r="AH1473" s="12">
        <f t="shared" si="3302"/>
        <v>20000</v>
      </c>
      <c r="AI1473" s="12">
        <f t="shared" si="3303"/>
        <v>80000</v>
      </c>
      <c r="AJ1473" s="12">
        <f t="shared" si="3304"/>
        <v>80000</v>
      </c>
      <c r="AK1473" s="12">
        <f t="shared" si="3333"/>
        <v>0</v>
      </c>
      <c r="AL1473" s="12">
        <f t="shared" si="3333"/>
        <v>0</v>
      </c>
      <c r="AM1473" s="12">
        <f t="shared" si="3333"/>
        <v>0</v>
      </c>
      <c r="AN1473" s="12">
        <f t="shared" si="3212"/>
        <v>20000</v>
      </c>
      <c r="AO1473" s="12">
        <f t="shared" si="3213"/>
        <v>80000</v>
      </c>
      <c r="AP1473" s="12">
        <f t="shared" si="3214"/>
        <v>80000</v>
      </c>
      <c r="AQ1473" s="12">
        <f t="shared" si="3333"/>
        <v>0</v>
      </c>
      <c r="AR1473" s="1"/>
    </row>
    <row r="1474" spans="1:44" ht="15.75" customHeight="1" x14ac:dyDescent="0.25">
      <c r="A1474" s="9" t="s">
        <v>960</v>
      </c>
      <c r="B1474" s="11">
        <v>810</v>
      </c>
      <c r="C1474" s="9" t="s">
        <v>196</v>
      </c>
      <c r="D1474" s="9" t="s">
        <v>187</v>
      </c>
      <c r="E1474" s="13" t="s">
        <v>403</v>
      </c>
      <c r="F1474" s="12">
        <v>20000</v>
      </c>
      <c r="G1474" s="12">
        <v>80000</v>
      </c>
      <c r="H1474" s="12">
        <v>80000</v>
      </c>
      <c r="I1474" s="12"/>
      <c r="J1474" s="12"/>
      <c r="K1474" s="12"/>
      <c r="L1474" s="12">
        <f t="shared" si="3229"/>
        <v>20000</v>
      </c>
      <c r="M1474" s="12">
        <f t="shared" si="3230"/>
        <v>80000</v>
      </c>
      <c r="N1474" s="12">
        <f t="shared" si="3231"/>
        <v>80000</v>
      </c>
      <c r="O1474" s="12"/>
      <c r="P1474" s="12"/>
      <c r="Q1474" s="12"/>
      <c r="R1474" s="12">
        <f t="shared" si="3273"/>
        <v>20000</v>
      </c>
      <c r="S1474" s="12">
        <f t="shared" si="3274"/>
        <v>80000</v>
      </c>
      <c r="T1474" s="12">
        <f t="shared" si="3275"/>
        <v>80000</v>
      </c>
      <c r="U1474" s="12"/>
      <c r="V1474" s="12"/>
      <c r="W1474" s="12">
        <f t="shared" si="3255"/>
        <v>20000</v>
      </c>
      <c r="X1474" s="12">
        <f t="shared" si="3256"/>
        <v>80000</v>
      </c>
      <c r="Y1474" s="12">
        <f t="shared" si="3257"/>
        <v>80000</v>
      </c>
      <c r="Z1474" s="12"/>
      <c r="AA1474" s="12"/>
      <c r="AB1474" s="12"/>
      <c r="AC1474" s="12">
        <f t="shared" si="3325"/>
        <v>20000</v>
      </c>
      <c r="AD1474" s="12">
        <f t="shared" si="3326"/>
        <v>80000</v>
      </c>
      <c r="AE1474" s="12">
        <f t="shared" si="3327"/>
        <v>80000</v>
      </c>
      <c r="AF1474" s="12"/>
      <c r="AG1474" s="12"/>
      <c r="AH1474" s="12">
        <f t="shared" si="3302"/>
        <v>20000</v>
      </c>
      <c r="AI1474" s="12">
        <f t="shared" si="3303"/>
        <v>80000</v>
      </c>
      <c r="AJ1474" s="12">
        <f t="shared" si="3304"/>
        <v>80000</v>
      </c>
      <c r="AK1474" s="12"/>
      <c r="AL1474" s="12"/>
      <c r="AM1474" s="12"/>
      <c r="AN1474" s="12">
        <f t="shared" si="3212"/>
        <v>20000</v>
      </c>
      <c r="AO1474" s="12">
        <f t="shared" si="3213"/>
        <v>80000</v>
      </c>
      <c r="AP1474" s="12">
        <f t="shared" si="3214"/>
        <v>80000</v>
      </c>
      <c r="AQ1474" s="12"/>
      <c r="AR1474" s="1"/>
    </row>
    <row r="1475" spans="1:44" s="3" customFormat="1" ht="47.25" customHeight="1" x14ac:dyDescent="0.25">
      <c r="A1475" s="7" t="s">
        <v>312</v>
      </c>
      <c r="B1475" s="6"/>
      <c r="C1475" s="7"/>
      <c r="D1475" s="7"/>
      <c r="E1475" s="14" t="s">
        <v>558</v>
      </c>
      <c r="F1475" s="8">
        <f>F1476+F1511+F1520+F1534</f>
        <v>64522.9</v>
      </c>
      <c r="G1475" s="8">
        <f>G1476+G1511+G1520+G1534</f>
        <v>85436.4</v>
      </c>
      <c r="H1475" s="8">
        <f>H1476+H1511+H1520+H1534</f>
        <v>80090.7</v>
      </c>
      <c r="I1475" s="8">
        <f t="shared" ref="I1475:K1475" si="3334">I1476+I1511+I1520+I1534</f>
        <v>-2319.9</v>
      </c>
      <c r="J1475" s="8">
        <f t="shared" si="3334"/>
        <v>-1524</v>
      </c>
      <c r="K1475" s="8">
        <f t="shared" si="3334"/>
        <v>-1524</v>
      </c>
      <c r="L1475" s="8">
        <f t="shared" si="3229"/>
        <v>62203</v>
      </c>
      <c r="M1475" s="8">
        <f t="shared" si="3230"/>
        <v>83912.4</v>
      </c>
      <c r="N1475" s="8">
        <f t="shared" si="3231"/>
        <v>78566.7</v>
      </c>
      <c r="O1475" s="8">
        <f t="shared" ref="O1475:Q1475" si="3335">O1476+O1511+O1520+O1534</f>
        <v>1405.5160000000001</v>
      </c>
      <c r="P1475" s="8">
        <f t="shared" si="3335"/>
        <v>0</v>
      </c>
      <c r="Q1475" s="8">
        <f t="shared" si="3335"/>
        <v>0</v>
      </c>
      <c r="R1475" s="12">
        <f t="shared" si="3273"/>
        <v>63608.516000000003</v>
      </c>
      <c r="S1475" s="12">
        <f t="shared" si="3274"/>
        <v>83912.4</v>
      </c>
      <c r="T1475" s="12">
        <f t="shared" si="3275"/>
        <v>78566.7</v>
      </c>
      <c r="U1475" s="8">
        <f t="shared" ref="U1475:V1475" si="3336">U1476+U1511+U1520+U1534</f>
        <v>0</v>
      </c>
      <c r="V1475" s="8">
        <f t="shared" si="3336"/>
        <v>0</v>
      </c>
      <c r="W1475" s="12">
        <f t="shared" si="3255"/>
        <v>63608.516000000003</v>
      </c>
      <c r="X1475" s="12">
        <f t="shared" si="3256"/>
        <v>83912.4</v>
      </c>
      <c r="Y1475" s="12">
        <f t="shared" si="3257"/>
        <v>78566.7</v>
      </c>
      <c r="Z1475" s="8">
        <f t="shared" ref="Z1475:AB1475" si="3337">Z1476+Z1511+Z1520+Z1534</f>
        <v>1656.976999999999</v>
      </c>
      <c r="AA1475" s="8">
        <f t="shared" si="3337"/>
        <v>0</v>
      </c>
      <c r="AB1475" s="8">
        <f t="shared" si="3337"/>
        <v>0</v>
      </c>
      <c r="AC1475" s="12">
        <f t="shared" si="3325"/>
        <v>65265.493000000002</v>
      </c>
      <c r="AD1475" s="12">
        <f t="shared" si="3326"/>
        <v>83912.4</v>
      </c>
      <c r="AE1475" s="12">
        <f t="shared" si="3327"/>
        <v>78566.7</v>
      </c>
      <c r="AF1475" s="8">
        <f t="shared" ref="AF1475:AG1475" si="3338">AF1476+AF1511+AF1520+AF1534</f>
        <v>-168.36500000000001</v>
      </c>
      <c r="AG1475" s="8">
        <f t="shared" si="3338"/>
        <v>0</v>
      </c>
      <c r="AH1475" s="8">
        <f t="shared" si="3302"/>
        <v>65097.128000000004</v>
      </c>
      <c r="AI1475" s="8">
        <f t="shared" si="3303"/>
        <v>83912.4</v>
      </c>
      <c r="AJ1475" s="8">
        <f t="shared" si="3304"/>
        <v>78566.7</v>
      </c>
      <c r="AK1475" s="8">
        <f>AK1476+AK1511+AK1520+AK1534</f>
        <v>0</v>
      </c>
      <c r="AL1475" s="8">
        <f>AL1476+AL1511+AL1520+AL1534</f>
        <v>0</v>
      </c>
      <c r="AM1475" s="8">
        <f>AM1476+AM1511+AM1520+AM1534</f>
        <v>0</v>
      </c>
      <c r="AN1475" s="8">
        <f t="shared" si="3212"/>
        <v>65097.128000000004</v>
      </c>
      <c r="AO1475" s="8">
        <f t="shared" si="3213"/>
        <v>83912.4</v>
      </c>
      <c r="AP1475" s="8">
        <f t="shared" si="3214"/>
        <v>78566.7</v>
      </c>
      <c r="AQ1475" s="8">
        <f>AQ1476+AQ1511+AQ1520+AQ1534</f>
        <v>0</v>
      </c>
      <c r="AR1475" s="52"/>
    </row>
    <row r="1476" spans="1:44" s="26" customFormat="1" ht="63" customHeight="1" x14ac:dyDescent="0.25">
      <c r="A1476" s="27" t="s">
        <v>313</v>
      </c>
      <c r="B1476" s="28"/>
      <c r="C1476" s="27"/>
      <c r="D1476" s="27"/>
      <c r="E1476" s="23" t="s">
        <v>1128</v>
      </c>
      <c r="F1476" s="29">
        <f>F1477+F1488+F1493</f>
        <v>33055.9</v>
      </c>
      <c r="G1476" s="29">
        <f t="shared" ref="G1476:AQ1476" si="3339">G1477+G1488+G1493</f>
        <v>35622.199999999997</v>
      </c>
      <c r="H1476" s="29">
        <f t="shared" si="3339"/>
        <v>40070.800000000003</v>
      </c>
      <c r="I1476" s="29">
        <f t="shared" ref="I1476:K1476" si="3340">I1477+I1488+I1493</f>
        <v>-124</v>
      </c>
      <c r="J1476" s="29">
        <f t="shared" si="3340"/>
        <v>-124</v>
      </c>
      <c r="K1476" s="29">
        <f t="shared" si="3340"/>
        <v>-124</v>
      </c>
      <c r="L1476" s="29">
        <f t="shared" si="3229"/>
        <v>32931.9</v>
      </c>
      <c r="M1476" s="29">
        <f t="shared" si="3230"/>
        <v>35498.199999999997</v>
      </c>
      <c r="N1476" s="29">
        <f t="shared" si="3231"/>
        <v>39946.800000000003</v>
      </c>
      <c r="O1476" s="29">
        <f t="shared" ref="O1476:Q1476" si="3341">O1477+O1488+O1493</f>
        <v>0</v>
      </c>
      <c r="P1476" s="29">
        <f t="shared" si="3341"/>
        <v>0</v>
      </c>
      <c r="Q1476" s="29">
        <f t="shared" si="3341"/>
        <v>0</v>
      </c>
      <c r="R1476" s="12">
        <f t="shared" si="3273"/>
        <v>32931.9</v>
      </c>
      <c r="S1476" s="12">
        <f t="shared" si="3274"/>
        <v>35498.199999999997</v>
      </c>
      <c r="T1476" s="12">
        <f t="shared" si="3275"/>
        <v>39946.800000000003</v>
      </c>
      <c r="U1476" s="29">
        <f t="shared" ref="U1476:V1476" si="3342">U1477+U1488+U1493</f>
        <v>0</v>
      </c>
      <c r="V1476" s="29">
        <f t="shared" si="3342"/>
        <v>0</v>
      </c>
      <c r="W1476" s="12">
        <f t="shared" si="3255"/>
        <v>32931.9</v>
      </c>
      <c r="X1476" s="12">
        <f t="shared" si="3256"/>
        <v>35498.199999999997</v>
      </c>
      <c r="Y1476" s="12">
        <f t="shared" si="3257"/>
        <v>39946.800000000003</v>
      </c>
      <c r="Z1476" s="29">
        <f t="shared" ref="Z1476:AB1476" si="3343">Z1477+Z1488+Z1493</f>
        <v>3035.2679999999991</v>
      </c>
      <c r="AA1476" s="29">
        <f t="shared" si="3343"/>
        <v>0</v>
      </c>
      <c r="AB1476" s="29">
        <f t="shared" si="3343"/>
        <v>0</v>
      </c>
      <c r="AC1476" s="12">
        <f t="shared" si="3325"/>
        <v>35967.167999999998</v>
      </c>
      <c r="AD1476" s="12">
        <f t="shared" si="3326"/>
        <v>35498.199999999997</v>
      </c>
      <c r="AE1476" s="12">
        <f t="shared" si="3327"/>
        <v>39946.800000000003</v>
      </c>
      <c r="AF1476" s="29">
        <f t="shared" ref="AF1476:AG1476" si="3344">AF1477+AF1488+AF1493</f>
        <v>-1724.1610000000001</v>
      </c>
      <c r="AG1476" s="29">
        <f t="shared" si="3344"/>
        <v>0</v>
      </c>
      <c r="AH1476" s="29">
        <f t="shared" si="3302"/>
        <v>34243.006999999998</v>
      </c>
      <c r="AI1476" s="29">
        <f t="shared" si="3303"/>
        <v>35498.199999999997</v>
      </c>
      <c r="AJ1476" s="29">
        <f t="shared" si="3304"/>
        <v>39946.800000000003</v>
      </c>
      <c r="AK1476" s="29">
        <f t="shared" ref="AK1476:AM1476" si="3345">AK1477+AK1488+AK1493</f>
        <v>499.81299999999999</v>
      </c>
      <c r="AL1476" s="29">
        <f t="shared" si="3345"/>
        <v>0</v>
      </c>
      <c r="AM1476" s="29">
        <f t="shared" si="3345"/>
        <v>0</v>
      </c>
      <c r="AN1476" s="29">
        <f t="shared" si="3212"/>
        <v>34742.82</v>
      </c>
      <c r="AO1476" s="29">
        <f t="shared" si="3213"/>
        <v>35498.199999999997</v>
      </c>
      <c r="AP1476" s="29">
        <f t="shared" si="3214"/>
        <v>39946.800000000003</v>
      </c>
      <c r="AQ1476" s="29">
        <f t="shared" si="3339"/>
        <v>0</v>
      </c>
      <c r="AR1476" s="25"/>
    </row>
    <row r="1477" spans="1:44" ht="31.5" customHeight="1" x14ac:dyDescent="0.25">
      <c r="A1477" s="9" t="s">
        <v>56</v>
      </c>
      <c r="B1477" s="11"/>
      <c r="C1477" s="9"/>
      <c r="D1477" s="9"/>
      <c r="E1477" s="13" t="s">
        <v>702</v>
      </c>
      <c r="F1477" s="12">
        <f t="shared" ref="F1477:K1477" si="3346">F1478</f>
        <v>21128.600000000002</v>
      </c>
      <c r="G1477" s="12">
        <f t="shared" si="3346"/>
        <v>21126.2</v>
      </c>
      <c r="H1477" s="12">
        <f t="shared" si="3346"/>
        <v>21124.800000000003</v>
      </c>
      <c r="I1477" s="12">
        <f t="shared" si="3346"/>
        <v>-124</v>
      </c>
      <c r="J1477" s="12">
        <f t="shared" si="3346"/>
        <v>-124</v>
      </c>
      <c r="K1477" s="12">
        <f t="shared" si="3346"/>
        <v>-124</v>
      </c>
      <c r="L1477" s="12">
        <f t="shared" si="3229"/>
        <v>21004.600000000002</v>
      </c>
      <c r="M1477" s="12">
        <f t="shared" si="3230"/>
        <v>21002.2</v>
      </c>
      <c r="N1477" s="12">
        <f t="shared" si="3231"/>
        <v>21000.800000000003</v>
      </c>
      <c r="O1477" s="12">
        <f t="shared" ref="O1477:Q1477" si="3347">O1478</f>
        <v>0</v>
      </c>
      <c r="P1477" s="12">
        <f t="shared" si="3347"/>
        <v>0</v>
      </c>
      <c r="Q1477" s="12">
        <f t="shared" si="3347"/>
        <v>0</v>
      </c>
      <c r="R1477" s="12">
        <f t="shared" si="3273"/>
        <v>21004.600000000002</v>
      </c>
      <c r="S1477" s="12">
        <f t="shared" si="3274"/>
        <v>21002.2</v>
      </c>
      <c r="T1477" s="12">
        <f t="shared" si="3275"/>
        <v>21000.800000000003</v>
      </c>
      <c r="U1477" s="12">
        <f t="shared" ref="U1477:V1477" si="3348">U1478</f>
        <v>0</v>
      </c>
      <c r="V1477" s="12">
        <f t="shared" si="3348"/>
        <v>0</v>
      </c>
      <c r="W1477" s="12">
        <f t="shared" si="3255"/>
        <v>21004.600000000002</v>
      </c>
      <c r="X1477" s="12">
        <f t="shared" si="3256"/>
        <v>21002.2</v>
      </c>
      <c r="Y1477" s="12">
        <f t="shared" si="3257"/>
        <v>21000.800000000003</v>
      </c>
      <c r="Z1477" s="12">
        <f t="shared" ref="Z1477:AB1477" si="3349">Z1478</f>
        <v>6454.0499999999993</v>
      </c>
      <c r="AA1477" s="12">
        <f t="shared" si="3349"/>
        <v>0</v>
      </c>
      <c r="AB1477" s="12">
        <f t="shared" si="3349"/>
        <v>0</v>
      </c>
      <c r="AC1477" s="12">
        <f t="shared" si="3325"/>
        <v>27458.65</v>
      </c>
      <c r="AD1477" s="12">
        <f t="shared" si="3326"/>
        <v>21002.2</v>
      </c>
      <c r="AE1477" s="12">
        <f t="shared" si="3327"/>
        <v>21000.800000000003</v>
      </c>
      <c r="AF1477" s="12">
        <f t="shared" ref="AF1477:AG1477" si="3350">AF1478</f>
        <v>-1724.1610000000001</v>
      </c>
      <c r="AG1477" s="12">
        <f t="shared" si="3350"/>
        <v>0</v>
      </c>
      <c r="AH1477" s="12">
        <f t="shared" si="3302"/>
        <v>25734.489000000001</v>
      </c>
      <c r="AI1477" s="12">
        <f t="shared" si="3303"/>
        <v>21002.2</v>
      </c>
      <c r="AJ1477" s="12">
        <f t="shared" si="3304"/>
        <v>21000.800000000003</v>
      </c>
      <c r="AK1477" s="12">
        <f t="shared" ref="AK1477:AQ1477" si="3351">AK1478</f>
        <v>499.81299999999999</v>
      </c>
      <c r="AL1477" s="12">
        <f t="shared" si="3351"/>
        <v>0</v>
      </c>
      <c r="AM1477" s="12">
        <f t="shared" si="3351"/>
        <v>0</v>
      </c>
      <c r="AN1477" s="12">
        <f t="shared" si="3212"/>
        <v>26234.302</v>
      </c>
      <c r="AO1477" s="12">
        <f t="shared" si="3213"/>
        <v>21002.2</v>
      </c>
      <c r="AP1477" s="12">
        <f t="shared" si="3214"/>
        <v>21000.800000000003</v>
      </c>
      <c r="AQ1477" s="12">
        <f t="shared" si="3351"/>
        <v>0</v>
      </c>
      <c r="AR1477" s="1"/>
    </row>
    <row r="1478" spans="1:44" ht="78.75" customHeight="1" x14ac:dyDescent="0.25">
      <c r="A1478" s="9" t="s">
        <v>754</v>
      </c>
      <c r="B1478" s="11"/>
      <c r="C1478" s="9"/>
      <c r="D1478" s="9"/>
      <c r="E1478" s="17" t="s">
        <v>914</v>
      </c>
      <c r="F1478" s="12">
        <f t="shared" ref="F1478:K1478" si="3352">F1479+F1482+F1485</f>
        <v>21128.600000000002</v>
      </c>
      <c r="G1478" s="12">
        <f t="shared" si="3352"/>
        <v>21126.2</v>
      </c>
      <c r="H1478" s="12">
        <f t="shared" si="3352"/>
        <v>21124.800000000003</v>
      </c>
      <c r="I1478" s="12">
        <f t="shared" si="3352"/>
        <v>-124</v>
      </c>
      <c r="J1478" s="12">
        <f t="shared" si="3352"/>
        <v>-124</v>
      </c>
      <c r="K1478" s="12">
        <f t="shared" si="3352"/>
        <v>-124</v>
      </c>
      <c r="L1478" s="12">
        <f t="shared" si="3229"/>
        <v>21004.600000000002</v>
      </c>
      <c r="M1478" s="12">
        <f t="shared" si="3230"/>
        <v>21002.2</v>
      </c>
      <c r="N1478" s="12">
        <f t="shared" si="3231"/>
        <v>21000.800000000003</v>
      </c>
      <c r="O1478" s="12">
        <f t="shared" ref="O1478:Q1478" si="3353">O1479+O1482+O1485</f>
        <v>0</v>
      </c>
      <c r="P1478" s="12">
        <f t="shared" si="3353"/>
        <v>0</v>
      </c>
      <c r="Q1478" s="12">
        <f t="shared" si="3353"/>
        <v>0</v>
      </c>
      <c r="R1478" s="12">
        <f t="shared" si="3273"/>
        <v>21004.600000000002</v>
      </c>
      <c r="S1478" s="12">
        <f t="shared" si="3274"/>
        <v>21002.2</v>
      </c>
      <c r="T1478" s="12">
        <f t="shared" si="3275"/>
        <v>21000.800000000003</v>
      </c>
      <c r="U1478" s="12">
        <f t="shared" ref="U1478:V1478" si="3354">U1479+U1482+U1485</f>
        <v>0</v>
      </c>
      <c r="V1478" s="12">
        <f t="shared" si="3354"/>
        <v>0</v>
      </c>
      <c r="W1478" s="12">
        <f t="shared" si="3255"/>
        <v>21004.600000000002</v>
      </c>
      <c r="X1478" s="12">
        <f t="shared" si="3256"/>
        <v>21002.2</v>
      </c>
      <c r="Y1478" s="12">
        <f t="shared" si="3257"/>
        <v>21000.800000000003</v>
      </c>
      <c r="Z1478" s="12">
        <f t="shared" ref="Z1478:AB1478" si="3355">Z1479+Z1482+Z1485</f>
        <v>6454.0499999999993</v>
      </c>
      <c r="AA1478" s="12">
        <f t="shared" si="3355"/>
        <v>0</v>
      </c>
      <c r="AB1478" s="12">
        <f t="shared" si="3355"/>
        <v>0</v>
      </c>
      <c r="AC1478" s="12">
        <f t="shared" si="3325"/>
        <v>27458.65</v>
      </c>
      <c r="AD1478" s="12">
        <f t="shared" si="3326"/>
        <v>21002.2</v>
      </c>
      <c r="AE1478" s="12">
        <f t="shared" si="3327"/>
        <v>21000.800000000003</v>
      </c>
      <c r="AF1478" s="12">
        <f t="shared" ref="AF1478:AG1478" si="3356">AF1479+AF1482+AF1485</f>
        <v>-1724.1610000000001</v>
      </c>
      <c r="AG1478" s="12">
        <f t="shared" si="3356"/>
        <v>0</v>
      </c>
      <c r="AH1478" s="12">
        <f t="shared" si="3302"/>
        <v>25734.489000000001</v>
      </c>
      <c r="AI1478" s="12">
        <f t="shared" si="3303"/>
        <v>21002.2</v>
      </c>
      <c r="AJ1478" s="12">
        <f t="shared" si="3304"/>
        <v>21000.800000000003</v>
      </c>
      <c r="AK1478" s="12">
        <f t="shared" ref="AK1478:AQ1478" si="3357">AK1479+AK1482+AK1485</f>
        <v>499.81299999999999</v>
      </c>
      <c r="AL1478" s="12">
        <f t="shared" ref="AL1478:AM1478" si="3358">AL1479+AL1482+AL1485</f>
        <v>0</v>
      </c>
      <c r="AM1478" s="12">
        <f t="shared" si="3358"/>
        <v>0</v>
      </c>
      <c r="AN1478" s="12">
        <f t="shared" si="3212"/>
        <v>26234.302</v>
      </c>
      <c r="AO1478" s="12">
        <f t="shared" si="3213"/>
        <v>21002.2</v>
      </c>
      <c r="AP1478" s="12">
        <f t="shared" si="3214"/>
        <v>21000.800000000003</v>
      </c>
      <c r="AQ1478" s="12">
        <f t="shared" si="3357"/>
        <v>0</v>
      </c>
      <c r="AR1478" s="1"/>
    </row>
    <row r="1479" spans="1:44" ht="94.5" customHeight="1" x14ac:dyDescent="0.25">
      <c r="A1479" s="9" t="s">
        <v>754</v>
      </c>
      <c r="B1479" s="11">
        <v>100</v>
      </c>
      <c r="C1479" s="9"/>
      <c r="D1479" s="9"/>
      <c r="E1479" s="13" t="s">
        <v>423</v>
      </c>
      <c r="F1479" s="12">
        <f t="shared" ref="F1479:K1480" si="3359">F1480</f>
        <v>16632.900000000001</v>
      </c>
      <c r="G1479" s="12">
        <f t="shared" si="3359"/>
        <v>16632.900000000001</v>
      </c>
      <c r="H1479" s="12">
        <f t="shared" si="3359"/>
        <v>16632.900000000001</v>
      </c>
      <c r="I1479" s="12">
        <f t="shared" si="3359"/>
        <v>0</v>
      </c>
      <c r="J1479" s="12">
        <f t="shared" si="3359"/>
        <v>0</v>
      </c>
      <c r="K1479" s="12">
        <f t="shared" si="3359"/>
        <v>0</v>
      </c>
      <c r="L1479" s="12">
        <f t="shared" si="3229"/>
        <v>16632.900000000001</v>
      </c>
      <c r="M1479" s="12">
        <f t="shared" si="3230"/>
        <v>16632.900000000001</v>
      </c>
      <c r="N1479" s="12">
        <f t="shared" si="3231"/>
        <v>16632.900000000001</v>
      </c>
      <c r="O1479" s="12">
        <f t="shared" ref="O1479:Q1480" si="3360">O1480</f>
        <v>0</v>
      </c>
      <c r="P1479" s="12">
        <f t="shared" si="3360"/>
        <v>0</v>
      </c>
      <c r="Q1479" s="12">
        <f t="shared" si="3360"/>
        <v>0</v>
      </c>
      <c r="R1479" s="12">
        <f t="shared" si="3273"/>
        <v>16632.900000000001</v>
      </c>
      <c r="S1479" s="12">
        <f t="shared" si="3274"/>
        <v>16632.900000000001</v>
      </c>
      <c r="T1479" s="12">
        <f t="shared" si="3275"/>
        <v>16632.900000000001</v>
      </c>
      <c r="U1479" s="12">
        <f t="shared" ref="U1479:V1480" si="3361">U1480</f>
        <v>0</v>
      </c>
      <c r="V1479" s="12">
        <f t="shared" si="3361"/>
        <v>0</v>
      </c>
      <c r="W1479" s="12">
        <f t="shared" si="3255"/>
        <v>16632.900000000001</v>
      </c>
      <c r="X1479" s="12">
        <f t="shared" si="3256"/>
        <v>16632.900000000001</v>
      </c>
      <c r="Y1479" s="12">
        <f t="shared" si="3257"/>
        <v>16632.900000000001</v>
      </c>
      <c r="Z1479" s="12">
        <f t="shared" ref="Z1479:AB1480" si="3362">Z1480</f>
        <v>3780.54</v>
      </c>
      <c r="AA1479" s="12">
        <f t="shared" si="3362"/>
        <v>0</v>
      </c>
      <c r="AB1479" s="12">
        <f t="shared" si="3362"/>
        <v>0</v>
      </c>
      <c r="AC1479" s="12">
        <f t="shared" si="3325"/>
        <v>20413.440000000002</v>
      </c>
      <c r="AD1479" s="12">
        <f t="shared" si="3326"/>
        <v>16632.900000000001</v>
      </c>
      <c r="AE1479" s="12">
        <f t="shared" si="3327"/>
        <v>16632.900000000001</v>
      </c>
      <c r="AF1479" s="12">
        <f t="shared" ref="AF1479:AG1480" si="3363">AF1480</f>
        <v>0</v>
      </c>
      <c r="AG1479" s="12">
        <f t="shared" si="3363"/>
        <v>0</v>
      </c>
      <c r="AH1479" s="12">
        <f t="shared" si="3302"/>
        <v>20413.440000000002</v>
      </c>
      <c r="AI1479" s="12">
        <f t="shared" si="3303"/>
        <v>16632.900000000001</v>
      </c>
      <c r="AJ1479" s="12">
        <f t="shared" si="3304"/>
        <v>16632.900000000001</v>
      </c>
      <c r="AK1479" s="12">
        <f t="shared" ref="AK1479:AQ1480" si="3364">AK1480</f>
        <v>0</v>
      </c>
      <c r="AL1479" s="12">
        <f t="shared" si="3364"/>
        <v>0</v>
      </c>
      <c r="AM1479" s="12">
        <f t="shared" si="3364"/>
        <v>0</v>
      </c>
      <c r="AN1479" s="12">
        <f t="shared" si="3212"/>
        <v>20413.440000000002</v>
      </c>
      <c r="AO1479" s="12">
        <f t="shared" si="3213"/>
        <v>16632.900000000001</v>
      </c>
      <c r="AP1479" s="12">
        <f t="shared" si="3214"/>
        <v>16632.900000000001</v>
      </c>
      <c r="AQ1479" s="12">
        <f t="shared" si="3364"/>
        <v>0</v>
      </c>
      <c r="AR1479" s="1"/>
    </row>
    <row r="1480" spans="1:44" ht="31.5" customHeight="1" x14ac:dyDescent="0.25">
      <c r="A1480" s="9" t="s">
        <v>754</v>
      </c>
      <c r="B1480" s="11">
        <v>110</v>
      </c>
      <c r="C1480" s="9"/>
      <c r="D1480" s="9"/>
      <c r="E1480" s="13" t="s">
        <v>424</v>
      </c>
      <c r="F1480" s="12">
        <f t="shared" si="3359"/>
        <v>16632.900000000001</v>
      </c>
      <c r="G1480" s="12">
        <f t="shared" si="3359"/>
        <v>16632.900000000001</v>
      </c>
      <c r="H1480" s="12">
        <f t="shared" si="3359"/>
        <v>16632.900000000001</v>
      </c>
      <c r="I1480" s="12">
        <f t="shared" si="3359"/>
        <v>0</v>
      </c>
      <c r="J1480" s="12">
        <f t="shared" si="3359"/>
        <v>0</v>
      </c>
      <c r="K1480" s="12">
        <f t="shared" si="3359"/>
        <v>0</v>
      </c>
      <c r="L1480" s="12">
        <f t="shared" si="3229"/>
        <v>16632.900000000001</v>
      </c>
      <c r="M1480" s="12">
        <f t="shared" si="3230"/>
        <v>16632.900000000001</v>
      </c>
      <c r="N1480" s="12">
        <f t="shared" si="3231"/>
        <v>16632.900000000001</v>
      </c>
      <c r="O1480" s="12">
        <f t="shared" si="3360"/>
        <v>0</v>
      </c>
      <c r="P1480" s="12">
        <f t="shared" si="3360"/>
        <v>0</v>
      </c>
      <c r="Q1480" s="12">
        <f t="shared" si="3360"/>
        <v>0</v>
      </c>
      <c r="R1480" s="12">
        <f t="shared" si="3273"/>
        <v>16632.900000000001</v>
      </c>
      <c r="S1480" s="12">
        <f t="shared" si="3274"/>
        <v>16632.900000000001</v>
      </c>
      <c r="T1480" s="12">
        <f t="shared" si="3275"/>
        <v>16632.900000000001</v>
      </c>
      <c r="U1480" s="12">
        <f t="shared" si="3361"/>
        <v>0</v>
      </c>
      <c r="V1480" s="12">
        <f t="shared" si="3361"/>
        <v>0</v>
      </c>
      <c r="W1480" s="12">
        <f t="shared" si="3255"/>
        <v>16632.900000000001</v>
      </c>
      <c r="X1480" s="12">
        <f t="shared" si="3256"/>
        <v>16632.900000000001</v>
      </c>
      <c r="Y1480" s="12">
        <f t="shared" si="3257"/>
        <v>16632.900000000001</v>
      </c>
      <c r="Z1480" s="12">
        <f t="shared" si="3362"/>
        <v>3780.54</v>
      </c>
      <c r="AA1480" s="12">
        <f t="shared" si="3362"/>
        <v>0</v>
      </c>
      <c r="AB1480" s="12">
        <f t="shared" si="3362"/>
        <v>0</v>
      </c>
      <c r="AC1480" s="12">
        <f t="shared" si="3325"/>
        <v>20413.440000000002</v>
      </c>
      <c r="AD1480" s="12">
        <f t="shared" si="3326"/>
        <v>16632.900000000001</v>
      </c>
      <c r="AE1480" s="12">
        <f t="shared" si="3327"/>
        <v>16632.900000000001</v>
      </c>
      <c r="AF1480" s="12">
        <f t="shared" si="3363"/>
        <v>0</v>
      </c>
      <c r="AG1480" s="12">
        <f t="shared" si="3363"/>
        <v>0</v>
      </c>
      <c r="AH1480" s="12">
        <f t="shared" si="3302"/>
        <v>20413.440000000002</v>
      </c>
      <c r="AI1480" s="12">
        <f t="shared" si="3303"/>
        <v>16632.900000000001</v>
      </c>
      <c r="AJ1480" s="12">
        <f t="shared" si="3304"/>
        <v>16632.900000000001</v>
      </c>
      <c r="AK1480" s="12">
        <f t="shared" si="3364"/>
        <v>0</v>
      </c>
      <c r="AL1480" s="12">
        <f t="shared" si="3364"/>
        <v>0</v>
      </c>
      <c r="AM1480" s="12">
        <f t="shared" si="3364"/>
        <v>0</v>
      </c>
      <c r="AN1480" s="12">
        <f t="shared" si="3212"/>
        <v>20413.440000000002</v>
      </c>
      <c r="AO1480" s="12">
        <f t="shared" si="3213"/>
        <v>16632.900000000001</v>
      </c>
      <c r="AP1480" s="12">
        <f t="shared" si="3214"/>
        <v>16632.900000000001</v>
      </c>
      <c r="AQ1480" s="12">
        <f t="shared" si="3364"/>
        <v>0</v>
      </c>
      <c r="AR1480" s="1"/>
    </row>
    <row r="1481" spans="1:44" ht="31.5" customHeight="1" x14ac:dyDescent="0.25">
      <c r="A1481" s="9" t="s">
        <v>754</v>
      </c>
      <c r="B1481" s="11">
        <v>110</v>
      </c>
      <c r="C1481" s="9" t="s">
        <v>186</v>
      </c>
      <c r="D1481" s="9" t="s">
        <v>195</v>
      </c>
      <c r="E1481" s="13" t="s">
        <v>402</v>
      </c>
      <c r="F1481" s="12">
        <v>16632.900000000001</v>
      </c>
      <c r="G1481" s="12">
        <v>16632.900000000001</v>
      </c>
      <c r="H1481" s="12">
        <v>16632.900000000001</v>
      </c>
      <c r="I1481" s="12"/>
      <c r="J1481" s="12"/>
      <c r="K1481" s="12"/>
      <c r="L1481" s="12">
        <f t="shared" si="3229"/>
        <v>16632.900000000001</v>
      </c>
      <c r="M1481" s="12">
        <f t="shared" si="3230"/>
        <v>16632.900000000001</v>
      </c>
      <c r="N1481" s="12">
        <f t="shared" si="3231"/>
        <v>16632.900000000001</v>
      </c>
      <c r="O1481" s="12"/>
      <c r="P1481" s="12"/>
      <c r="Q1481" s="12"/>
      <c r="R1481" s="12">
        <f t="shared" si="3273"/>
        <v>16632.900000000001</v>
      </c>
      <c r="S1481" s="12">
        <f t="shared" si="3274"/>
        <v>16632.900000000001</v>
      </c>
      <c r="T1481" s="12">
        <f t="shared" si="3275"/>
        <v>16632.900000000001</v>
      </c>
      <c r="U1481" s="12"/>
      <c r="V1481" s="12"/>
      <c r="W1481" s="12">
        <f t="shared" si="3255"/>
        <v>16632.900000000001</v>
      </c>
      <c r="X1481" s="12">
        <f t="shared" si="3256"/>
        <v>16632.900000000001</v>
      </c>
      <c r="Y1481" s="12">
        <f t="shared" si="3257"/>
        <v>16632.900000000001</v>
      </c>
      <c r="Z1481" s="12">
        <v>3780.54</v>
      </c>
      <c r="AA1481" s="12"/>
      <c r="AB1481" s="12"/>
      <c r="AC1481" s="12">
        <f t="shared" si="3325"/>
        <v>20413.440000000002</v>
      </c>
      <c r="AD1481" s="12">
        <f t="shared" si="3326"/>
        <v>16632.900000000001</v>
      </c>
      <c r="AE1481" s="12">
        <f t="shared" si="3327"/>
        <v>16632.900000000001</v>
      </c>
      <c r="AF1481" s="12"/>
      <c r="AG1481" s="12"/>
      <c r="AH1481" s="12">
        <f t="shared" si="3302"/>
        <v>20413.440000000002</v>
      </c>
      <c r="AI1481" s="12">
        <f t="shared" si="3303"/>
        <v>16632.900000000001</v>
      </c>
      <c r="AJ1481" s="12">
        <f t="shared" si="3304"/>
        <v>16632.900000000001</v>
      </c>
      <c r="AK1481" s="12"/>
      <c r="AL1481" s="12"/>
      <c r="AM1481" s="12"/>
      <c r="AN1481" s="12">
        <f t="shared" si="3212"/>
        <v>20413.440000000002</v>
      </c>
      <c r="AO1481" s="12">
        <f t="shared" si="3213"/>
        <v>16632.900000000001</v>
      </c>
      <c r="AP1481" s="12">
        <f t="shared" si="3214"/>
        <v>16632.900000000001</v>
      </c>
      <c r="AQ1481" s="12"/>
      <c r="AR1481" s="1"/>
    </row>
    <row r="1482" spans="1:44" ht="47.25" customHeight="1" x14ac:dyDescent="0.25">
      <c r="A1482" s="9" t="s">
        <v>754</v>
      </c>
      <c r="B1482" s="11">
        <v>200</v>
      </c>
      <c r="C1482" s="9"/>
      <c r="D1482" s="9"/>
      <c r="E1482" s="13" t="s">
        <v>426</v>
      </c>
      <c r="F1482" s="12">
        <f t="shared" ref="F1482:K1483" si="3365">F1483</f>
        <v>4375.5</v>
      </c>
      <c r="G1482" s="12">
        <f t="shared" si="3365"/>
        <v>4375.5</v>
      </c>
      <c r="H1482" s="12">
        <f t="shared" si="3365"/>
        <v>4375.5</v>
      </c>
      <c r="I1482" s="12">
        <f t="shared" si="3365"/>
        <v>-124</v>
      </c>
      <c r="J1482" s="12">
        <f t="shared" si="3365"/>
        <v>-124</v>
      </c>
      <c r="K1482" s="12">
        <f t="shared" si="3365"/>
        <v>-124</v>
      </c>
      <c r="L1482" s="12">
        <f t="shared" si="3229"/>
        <v>4251.5</v>
      </c>
      <c r="M1482" s="12">
        <f t="shared" si="3230"/>
        <v>4251.5</v>
      </c>
      <c r="N1482" s="12">
        <f t="shared" si="3231"/>
        <v>4251.5</v>
      </c>
      <c r="O1482" s="12">
        <f t="shared" ref="O1482:Q1483" si="3366">O1483</f>
        <v>0</v>
      </c>
      <c r="P1482" s="12">
        <f t="shared" si="3366"/>
        <v>0</v>
      </c>
      <c r="Q1482" s="12">
        <f t="shared" si="3366"/>
        <v>0</v>
      </c>
      <c r="R1482" s="12">
        <f t="shared" si="3273"/>
        <v>4251.5</v>
      </c>
      <c r="S1482" s="12">
        <f t="shared" si="3274"/>
        <v>4251.5</v>
      </c>
      <c r="T1482" s="12">
        <f t="shared" si="3275"/>
        <v>4251.5</v>
      </c>
      <c r="U1482" s="12">
        <f t="shared" ref="U1482:V1483" si="3367">U1483</f>
        <v>0</v>
      </c>
      <c r="V1482" s="12">
        <f t="shared" si="3367"/>
        <v>0</v>
      </c>
      <c r="W1482" s="12">
        <f t="shared" si="3255"/>
        <v>4251.5</v>
      </c>
      <c r="X1482" s="12">
        <f t="shared" si="3256"/>
        <v>4251.5</v>
      </c>
      <c r="Y1482" s="12">
        <f t="shared" si="3257"/>
        <v>4251.5</v>
      </c>
      <c r="Z1482" s="12">
        <f t="shared" ref="Z1482:AB1483" si="3368">Z1483</f>
        <v>2673.5099999999998</v>
      </c>
      <c r="AA1482" s="12">
        <f t="shared" si="3368"/>
        <v>0</v>
      </c>
      <c r="AB1482" s="12">
        <f t="shared" si="3368"/>
        <v>0</v>
      </c>
      <c r="AC1482" s="12">
        <f t="shared" si="3325"/>
        <v>6925.01</v>
      </c>
      <c r="AD1482" s="12">
        <f t="shared" si="3326"/>
        <v>4251.5</v>
      </c>
      <c r="AE1482" s="12">
        <f t="shared" si="3327"/>
        <v>4251.5</v>
      </c>
      <c r="AF1482" s="12">
        <f t="shared" ref="AF1482:AG1483" si="3369">AF1483</f>
        <v>-1724.1610000000001</v>
      </c>
      <c r="AG1482" s="12">
        <f t="shared" si="3369"/>
        <v>0</v>
      </c>
      <c r="AH1482" s="12">
        <f t="shared" si="3302"/>
        <v>5200.8490000000002</v>
      </c>
      <c r="AI1482" s="12">
        <f t="shared" si="3303"/>
        <v>4251.5</v>
      </c>
      <c r="AJ1482" s="12">
        <f t="shared" si="3304"/>
        <v>4251.5</v>
      </c>
      <c r="AK1482" s="12">
        <f t="shared" ref="AK1482:AQ1483" si="3370">AK1483</f>
        <v>499.81299999999999</v>
      </c>
      <c r="AL1482" s="12">
        <f t="shared" si="3370"/>
        <v>0</v>
      </c>
      <c r="AM1482" s="12">
        <f t="shared" si="3370"/>
        <v>0</v>
      </c>
      <c r="AN1482" s="12">
        <f t="shared" si="3212"/>
        <v>5700.6620000000003</v>
      </c>
      <c r="AO1482" s="12">
        <f t="shared" si="3213"/>
        <v>4251.5</v>
      </c>
      <c r="AP1482" s="12">
        <f t="shared" si="3214"/>
        <v>4251.5</v>
      </c>
      <c r="AQ1482" s="12">
        <f t="shared" si="3370"/>
        <v>0</v>
      </c>
      <c r="AR1482" s="1"/>
    </row>
    <row r="1483" spans="1:44" ht="47.25" customHeight="1" x14ac:dyDescent="0.25">
      <c r="A1483" s="9" t="s">
        <v>754</v>
      </c>
      <c r="B1483" s="11">
        <v>240</v>
      </c>
      <c r="C1483" s="9"/>
      <c r="D1483" s="9"/>
      <c r="E1483" s="13" t="s">
        <v>427</v>
      </c>
      <c r="F1483" s="12">
        <f t="shared" si="3365"/>
        <v>4375.5</v>
      </c>
      <c r="G1483" s="12">
        <f t="shared" si="3365"/>
        <v>4375.5</v>
      </c>
      <c r="H1483" s="12">
        <f t="shared" si="3365"/>
        <v>4375.5</v>
      </c>
      <c r="I1483" s="12">
        <f t="shared" si="3365"/>
        <v>-124</v>
      </c>
      <c r="J1483" s="12">
        <f t="shared" si="3365"/>
        <v>-124</v>
      </c>
      <c r="K1483" s="12">
        <f t="shared" si="3365"/>
        <v>-124</v>
      </c>
      <c r="L1483" s="12">
        <f t="shared" si="3229"/>
        <v>4251.5</v>
      </c>
      <c r="M1483" s="12">
        <f t="shared" si="3230"/>
        <v>4251.5</v>
      </c>
      <c r="N1483" s="12">
        <f t="shared" si="3231"/>
        <v>4251.5</v>
      </c>
      <c r="O1483" s="12">
        <f t="shared" si="3366"/>
        <v>0</v>
      </c>
      <c r="P1483" s="12">
        <f t="shared" si="3366"/>
        <v>0</v>
      </c>
      <c r="Q1483" s="12">
        <f t="shared" si="3366"/>
        <v>0</v>
      </c>
      <c r="R1483" s="12">
        <f t="shared" si="3273"/>
        <v>4251.5</v>
      </c>
      <c r="S1483" s="12">
        <f t="shared" si="3274"/>
        <v>4251.5</v>
      </c>
      <c r="T1483" s="12">
        <f t="shared" si="3275"/>
        <v>4251.5</v>
      </c>
      <c r="U1483" s="12">
        <f t="shared" si="3367"/>
        <v>0</v>
      </c>
      <c r="V1483" s="12">
        <f t="shared" si="3367"/>
        <v>0</v>
      </c>
      <c r="W1483" s="12">
        <f t="shared" si="3255"/>
        <v>4251.5</v>
      </c>
      <c r="X1483" s="12">
        <f t="shared" si="3256"/>
        <v>4251.5</v>
      </c>
      <c r="Y1483" s="12">
        <f t="shared" si="3257"/>
        <v>4251.5</v>
      </c>
      <c r="Z1483" s="12">
        <f t="shared" si="3368"/>
        <v>2673.5099999999998</v>
      </c>
      <c r="AA1483" s="12">
        <f t="shared" si="3368"/>
        <v>0</v>
      </c>
      <c r="AB1483" s="12">
        <f t="shared" si="3368"/>
        <v>0</v>
      </c>
      <c r="AC1483" s="12">
        <f t="shared" si="3325"/>
        <v>6925.01</v>
      </c>
      <c r="AD1483" s="12">
        <f t="shared" si="3326"/>
        <v>4251.5</v>
      </c>
      <c r="AE1483" s="12">
        <f t="shared" si="3327"/>
        <v>4251.5</v>
      </c>
      <c r="AF1483" s="12">
        <f t="shared" si="3369"/>
        <v>-1724.1610000000001</v>
      </c>
      <c r="AG1483" s="12">
        <f t="shared" si="3369"/>
        <v>0</v>
      </c>
      <c r="AH1483" s="12">
        <f t="shared" si="3302"/>
        <v>5200.8490000000002</v>
      </c>
      <c r="AI1483" s="12">
        <f t="shared" si="3303"/>
        <v>4251.5</v>
      </c>
      <c r="AJ1483" s="12">
        <f t="shared" si="3304"/>
        <v>4251.5</v>
      </c>
      <c r="AK1483" s="12">
        <f t="shared" si="3370"/>
        <v>499.81299999999999</v>
      </c>
      <c r="AL1483" s="12">
        <f t="shared" si="3370"/>
        <v>0</v>
      </c>
      <c r="AM1483" s="12">
        <f t="shared" si="3370"/>
        <v>0</v>
      </c>
      <c r="AN1483" s="12">
        <f t="shared" si="3212"/>
        <v>5700.6620000000003</v>
      </c>
      <c r="AO1483" s="12">
        <f t="shared" si="3213"/>
        <v>4251.5</v>
      </c>
      <c r="AP1483" s="12">
        <f t="shared" si="3214"/>
        <v>4251.5</v>
      </c>
      <c r="AQ1483" s="12">
        <f t="shared" si="3370"/>
        <v>0</v>
      </c>
      <c r="AR1483" s="1"/>
    </row>
    <row r="1484" spans="1:44" ht="31.5" customHeight="1" x14ac:dyDescent="0.25">
      <c r="A1484" s="9" t="s">
        <v>754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4375.5</v>
      </c>
      <c r="G1484" s="12">
        <v>4375.5</v>
      </c>
      <c r="H1484" s="12">
        <v>4375.5</v>
      </c>
      <c r="I1484" s="12">
        <v>-124</v>
      </c>
      <c r="J1484" s="12">
        <v>-124</v>
      </c>
      <c r="K1484" s="12">
        <v>-124</v>
      </c>
      <c r="L1484" s="12">
        <f t="shared" si="3229"/>
        <v>4251.5</v>
      </c>
      <c r="M1484" s="12">
        <f t="shared" si="3230"/>
        <v>4251.5</v>
      </c>
      <c r="N1484" s="12">
        <f t="shared" si="3231"/>
        <v>4251.5</v>
      </c>
      <c r="O1484" s="12"/>
      <c r="P1484" s="12"/>
      <c r="Q1484" s="12"/>
      <c r="R1484" s="12">
        <f t="shared" si="3273"/>
        <v>4251.5</v>
      </c>
      <c r="S1484" s="12">
        <f t="shared" si="3274"/>
        <v>4251.5</v>
      </c>
      <c r="T1484" s="12">
        <f t="shared" si="3275"/>
        <v>4251.5</v>
      </c>
      <c r="U1484" s="12"/>
      <c r="V1484" s="12"/>
      <c r="W1484" s="12">
        <f t="shared" si="3255"/>
        <v>4251.5</v>
      </c>
      <c r="X1484" s="12">
        <f t="shared" si="3256"/>
        <v>4251.5</v>
      </c>
      <c r="Y1484" s="12">
        <f t="shared" si="3257"/>
        <v>4251.5</v>
      </c>
      <c r="Z1484" s="12">
        <f>-91.126+2764.636</f>
        <v>2673.5099999999998</v>
      </c>
      <c r="AA1484" s="12"/>
      <c r="AB1484" s="12"/>
      <c r="AC1484" s="12">
        <f t="shared" si="3325"/>
        <v>6925.01</v>
      </c>
      <c r="AD1484" s="12">
        <f t="shared" si="3326"/>
        <v>4251.5</v>
      </c>
      <c r="AE1484" s="12">
        <f t="shared" si="3327"/>
        <v>4251.5</v>
      </c>
      <c r="AF1484" s="12">
        <v>-1724.1610000000001</v>
      </c>
      <c r="AG1484" s="12"/>
      <c r="AH1484" s="12">
        <f t="shared" si="3302"/>
        <v>5200.8490000000002</v>
      </c>
      <c r="AI1484" s="12">
        <f t="shared" si="3303"/>
        <v>4251.5</v>
      </c>
      <c r="AJ1484" s="12">
        <f t="shared" si="3304"/>
        <v>4251.5</v>
      </c>
      <c r="AK1484" s="12">
        <v>499.81299999999999</v>
      </c>
      <c r="AL1484" s="12"/>
      <c r="AM1484" s="12"/>
      <c r="AN1484" s="12">
        <f t="shared" si="3212"/>
        <v>5700.6620000000003</v>
      </c>
      <c r="AO1484" s="12">
        <f t="shared" si="3213"/>
        <v>4251.5</v>
      </c>
      <c r="AP1484" s="12">
        <f t="shared" si="3214"/>
        <v>4251.5</v>
      </c>
      <c r="AQ1484" s="12"/>
      <c r="AR1484" s="1"/>
    </row>
    <row r="1485" spans="1:44" ht="15.75" customHeight="1" x14ac:dyDescent="0.25">
      <c r="A1485" s="9" t="s">
        <v>754</v>
      </c>
      <c r="B1485" s="11">
        <v>800</v>
      </c>
      <c r="C1485" s="9"/>
      <c r="D1485" s="9"/>
      <c r="E1485" s="13" t="s">
        <v>440</v>
      </c>
      <c r="F1485" s="12">
        <f t="shared" ref="F1485:K1486" si="3371">F1486</f>
        <v>120.2</v>
      </c>
      <c r="G1485" s="12">
        <f t="shared" si="3371"/>
        <v>117.8</v>
      </c>
      <c r="H1485" s="12">
        <f t="shared" si="3371"/>
        <v>116.4</v>
      </c>
      <c r="I1485" s="12">
        <f t="shared" si="3371"/>
        <v>0</v>
      </c>
      <c r="J1485" s="12">
        <f t="shared" si="3371"/>
        <v>0</v>
      </c>
      <c r="K1485" s="12">
        <f t="shared" si="3371"/>
        <v>0</v>
      </c>
      <c r="L1485" s="12">
        <f t="shared" si="3229"/>
        <v>120.2</v>
      </c>
      <c r="M1485" s="12">
        <f t="shared" si="3230"/>
        <v>117.8</v>
      </c>
      <c r="N1485" s="12">
        <f t="shared" si="3231"/>
        <v>116.4</v>
      </c>
      <c r="O1485" s="12">
        <f t="shared" ref="O1485:Q1486" si="3372">O1486</f>
        <v>0</v>
      </c>
      <c r="P1485" s="12">
        <f t="shared" si="3372"/>
        <v>0</v>
      </c>
      <c r="Q1485" s="12">
        <f t="shared" si="3372"/>
        <v>0</v>
      </c>
      <c r="R1485" s="12">
        <f t="shared" si="3273"/>
        <v>120.2</v>
      </c>
      <c r="S1485" s="12">
        <f t="shared" si="3274"/>
        <v>117.8</v>
      </c>
      <c r="T1485" s="12">
        <f t="shared" si="3275"/>
        <v>116.4</v>
      </c>
      <c r="U1485" s="12">
        <f t="shared" ref="U1485:V1486" si="3373">U1486</f>
        <v>0</v>
      </c>
      <c r="V1485" s="12">
        <f t="shared" si="3373"/>
        <v>0</v>
      </c>
      <c r="W1485" s="12">
        <f t="shared" si="3255"/>
        <v>120.2</v>
      </c>
      <c r="X1485" s="12">
        <f t="shared" si="3256"/>
        <v>117.8</v>
      </c>
      <c r="Y1485" s="12">
        <f t="shared" si="3257"/>
        <v>116.4</v>
      </c>
      <c r="Z1485" s="12">
        <f t="shared" ref="Z1485:AB1486" si="3374">Z1486</f>
        <v>0</v>
      </c>
      <c r="AA1485" s="12">
        <f t="shared" si="3374"/>
        <v>0</v>
      </c>
      <c r="AB1485" s="12">
        <f t="shared" si="3374"/>
        <v>0</v>
      </c>
      <c r="AC1485" s="12">
        <f t="shared" si="3325"/>
        <v>120.2</v>
      </c>
      <c r="AD1485" s="12">
        <f t="shared" si="3326"/>
        <v>117.8</v>
      </c>
      <c r="AE1485" s="12">
        <f t="shared" si="3327"/>
        <v>116.4</v>
      </c>
      <c r="AF1485" s="12">
        <f t="shared" ref="AF1485:AG1486" si="3375">AF1486</f>
        <v>0</v>
      </c>
      <c r="AG1485" s="12">
        <f t="shared" si="3375"/>
        <v>0</v>
      </c>
      <c r="AH1485" s="12">
        <f t="shared" si="3302"/>
        <v>120.2</v>
      </c>
      <c r="AI1485" s="12">
        <f t="shared" si="3303"/>
        <v>117.8</v>
      </c>
      <c r="AJ1485" s="12">
        <f t="shared" si="3304"/>
        <v>116.4</v>
      </c>
      <c r="AK1485" s="12">
        <f t="shared" ref="AK1485:AQ1486" si="3376">AK1486</f>
        <v>0</v>
      </c>
      <c r="AL1485" s="12">
        <f t="shared" si="3376"/>
        <v>0</v>
      </c>
      <c r="AM1485" s="12">
        <f t="shared" si="3376"/>
        <v>0</v>
      </c>
      <c r="AN1485" s="12">
        <f t="shared" si="3212"/>
        <v>120.2</v>
      </c>
      <c r="AO1485" s="12">
        <f t="shared" si="3213"/>
        <v>117.8</v>
      </c>
      <c r="AP1485" s="12">
        <f t="shared" si="3214"/>
        <v>116.4</v>
      </c>
      <c r="AQ1485" s="12">
        <f t="shared" si="3376"/>
        <v>0</v>
      </c>
      <c r="AR1485" s="1"/>
    </row>
    <row r="1486" spans="1:44" ht="15.75" customHeight="1" x14ac:dyDescent="0.25">
      <c r="A1486" s="9" t="s">
        <v>754</v>
      </c>
      <c r="B1486" s="11">
        <v>850</v>
      </c>
      <c r="C1486" s="9"/>
      <c r="D1486" s="9"/>
      <c r="E1486" s="13" t="s">
        <v>443</v>
      </c>
      <c r="F1486" s="12">
        <f t="shared" si="3371"/>
        <v>120.2</v>
      </c>
      <c r="G1486" s="12">
        <f t="shared" si="3371"/>
        <v>117.8</v>
      </c>
      <c r="H1486" s="12">
        <f t="shared" si="3371"/>
        <v>116.4</v>
      </c>
      <c r="I1486" s="12">
        <f t="shared" si="3371"/>
        <v>0</v>
      </c>
      <c r="J1486" s="12">
        <f t="shared" si="3371"/>
        <v>0</v>
      </c>
      <c r="K1486" s="12">
        <f t="shared" si="3371"/>
        <v>0</v>
      </c>
      <c r="L1486" s="12">
        <f t="shared" si="3229"/>
        <v>120.2</v>
      </c>
      <c r="M1486" s="12">
        <f t="shared" si="3230"/>
        <v>117.8</v>
      </c>
      <c r="N1486" s="12">
        <f t="shared" si="3231"/>
        <v>116.4</v>
      </c>
      <c r="O1486" s="12">
        <f t="shared" si="3372"/>
        <v>0</v>
      </c>
      <c r="P1486" s="12">
        <f t="shared" si="3372"/>
        <v>0</v>
      </c>
      <c r="Q1486" s="12">
        <f t="shared" si="3372"/>
        <v>0</v>
      </c>
      <c r="R1486" s="12">
        <f t="shared" si="3273"/>
        <v>120.2</v>
      </c>
      <c r="S1486" s="12">
        <f t="shared" si="3274"/>
        <v>117.8</v>
      </c>
      <c r="T1486" s="12">
        <f t="shared" si="3275"/>
        <v>116.4</v>
      </c>
      <c r="U1486" s="12">
        <f t="shared" si="3373"/>
        <v>0</v>
      </c>
      <c r="V1486" s="12">
        <f t="shared" si="3373"/>
        <v>0</v>
      </c>
      <c r="W1486" s="12">
        <f t="shared" si="3255"/>
        <v>120.2</v>
      </c>
      <c r="X1486" s="12">
        <f t="shared" si="3256"/>
        <v>117.8</v>
      </c>
      <c r="Y1486" s="12">
        <f t="shared" si="3257"/>
        <v>116.4</v>
      </c>
      <c r="Z1486" s="12">
        <f t="shared" si="3374"/>
        <v>0</v>
      </c>
      <c r="AA1486" s="12">
        <f t="shared" si="3374"/>
        <v>0</v>
      </c>
      <c r="AB1486" s="12">
        <f t="shared" si="3374"/>
        <v>0</v>
      </c>
      <c r="AC1486" s="12">
        <f t="shared" si="3325"/>
        <v>120.2</v>
      </c>
      <c r="AD1486" s="12">
        <f t="shared" si="3326"/>
        <v>117.8</v>
      </c>
      <c r="AE1486" s="12">
        <f t="shared" si="3327"/>
        <v>116.4</v>
      </c>
      <c r="AF1486" s="12">
        <f t="shared" si="3375"/>
        <v>0</v>
      </c>
      <c r="AG1486" s="12">
        <f t="shared" si="3375"/>
        <v>0</v>
      </c>
      <c r="AH1486" s="12">
        <f t="shared" si="3302"/>
        <v>120.2</v>
      </c>
      <c r="AI1486" s="12">
        <f t="shared" si="3303"/>
        <v>117.8</v>
      </c>
      <c r="AJ1486" s="12">
        <f t="shared" si="3304"/>
        <v>116.4</v>
      </c>
      <c r="AK1486" s="12">
        <f t="shared" si="3376"/>
        <v>0</v>
      </c>
      <c r="AL1486" s="12">
        <f t="shared" si="3376"/>
        <v>0</v>
      </c>
      <c r="AM1486" s="12">
        <f t="shared" si="3376"/>
        <v>0</v>
      </c>
      <c r="AN1486" s="12">
        <f t="shared" si="3212"/>
        <v>120.2</v>
      </c>
      <c r="AO1486" s="12">
        <f t="shared" si="3213"/>
        <v>117.8</v>
      </c>
      <c r="AP1486" s="12">
        <f t="shared" si="3214"/>
        <v>116.4</v>
      </c>
      <c r="AQ1486" s="12">
        <f t="shared" si="3376"/>
        <v>0</v>
      </c>
      <c r="AR1486" s="1"/>
    </row>
    <row r="1487" spans="1:44" ht="31.5" customHeight="1" x14ac:dyDescent="0.25">
      <c r="A1487" s="9" t="s">
        <v>754</v>
      </c>
      <c r="B1487" s="11">
        <v>850</v>
      </c>
      <c r="C1487" s="9" t="s">
        <v>186</v>
      </c>
      <c r="D1487" s="9" t="s">
        <v>195</v>
      </c>
      <c r="E1487" s="13" t="s">
        <v>402</v>
      </c>
      <c r="F1487" s="12">
        <v>120.2</v>
      </c>
      <c r="G1487" s="12">
        <v>117.8</v>
      </c>
      <c r="H1487" s="12">
        <v>116.4</v>
      </c>
      <c r="I1487" s="12"/>
      <c r="J1487" s="12"/>
      <c r="K1487" s="12"/>
      <c r="L1487" s="12">
        <f t="shared" si="3229"/>
        <v>120.2</v>
      </c>
      <c r="M1487" s="12">
        <f t="shared" si="3230"/>
        <v>117.8</v>
      </c>
      <c r="N1487" s="12">
        <f t="shared" si="3231"/>
        <v>116.4</v>
      </c>
      <c r="O1487" s="12"/>
      <c r="P1487" s="12"/>
      <c r="Q1487" s="12"/>
      <c r="R1487" s="12">
        <f t="shared" si="3273"/>
        <v>120.2</v>
      </c>
      <c r="S1487" s="12">
        <f t="shared" si="3274"/>
        <v>117.8</v>
      </c>
      <c r="T1487" s="12">
        <f t="shared" si="3275"/>
        <v>116.4</v>
      </c>
      <c r="U1487" s="12"/>
      <c r="V1487" s="12"/>
      <c r="W1487" s="12">
        <f t="shared" si="3255"/>
        <v>120.2</v>
      </c>
      <c r="X1487" s="12">
        <f t="shared" si="3256"/>
        <v>117.8</v>
      </c>
      <c r="Y1487" s="12">
        <f t="shared" si="3257"/>
        <v>116.4</v>
      </c>
      <c r="Z1487" s="12"/>
      <c r="AA1487" s="12"/>
      <c r="AB1487" s="12"/>
      <c r="AC1487" s="12">
        <f t="shared" si="3325"/>
        <v>120.2</v>
      </c>
      <c r="AD1487" s="12">
        <f t="shared" si="3326"/>
        <v>117.8</v>
      </c>
      <c r="AE1487" s="12">
        <f t="shared" si="3327"/>
        <v>116.4</v>
      </c>
      <c r="AF1487" s="12"/>
      <c r="AG1487" s="12"/>
      <c r="AH1487" s="12">
        <f t="shared" si="3302"/>
        <v>120.2</v>
      </c>
      <c r="AI1487" s="12">
        <f t="shared" si="3303"/>
        <v>117.8</v>
      </c>
      <c r="AJ1487" s="12">
        <f t="shared" si="3304"/>
        <v>116.4</v>
      </c>
      <c r="AK1487" s="12"/>
      <c r="AL1487" s="12"/>
      <c r="AM1487" s="12"/>
      <c r="AN1487" s="12">
        <f t="shared" si="3212"/>
        <v>120.2</v>
      </c>
      <c r="AO1487" s="12">
        <f t="shared" si="3213"/>
        <v>117.8</v>
      </c>
      <c r="AP1487" s="12">
        <f t="shared" si="3214"/>
        <v>116.4</v>
      </c>
      <c r="AQ1487" s="12"/>
      <c r="AR1487" s="1"/>
    </row>
    <row r="1488" spans="1:44" ht="78.75" customHeight="1" x14ac:dyDescent="0.25">
      <c r="A1488" s="9" t="s">
        <v>314</v>
      </c>
      <c r="B1488" s="11"/>
      <c r="C1488" s="9"/>
      <c r="D1488" s="9"/>
      <c r="E1488" s="13" t="s">
        <v>559</v>
      </c>
      <c r="F1488" s="12">
        <f>F1489</f>
        <v>10631.3</v>
      </c>
      <c r="G1488" s="12">
        <f t="shared" ref="G1488:AQ1491" si="3377">G1489</f>
        <v>10000</v>
      </c>
      <c r="H1488" s="12">
        <f t="shared" si="3377"/>
        <v>16000</v>
      </c>
      <c r="I1488" s="12">
        <f t="shared" si="3377"/>
        <v>0</v>
      </c>
      <c r="J1488" s="12">
        <f t="shared" si="3377"/>
        <v>0</v>
      </c>
      <c r="K1488" s="12">
        <f t="shared" si="3377"/>
        <v>0</v>
      </c>
      <c r="L1488" s="12">
        <f t="shared" si="3229"/>
        <v>10631.3</v>
      </c>
      <c r="M1488" s="12">
        <f t="shared" si="3230"/>
        <v>10000</v>
      </c>
      <c r="N1488" s="12">
        <f t="shared" si="3231"/>
        <v>16000</v>
      </c>
      <c r="O1488" s="12">
        <f t="shared" si="3377"/>
        <v>0</v>
      </c>
      <c r="P1488" s="12">
        <f t="shared" si="3377"/>
        <v>0</v>
      </c>
      <c r="Q1488" s="12">
        <f t="shared" si="3377"/>
        <v>0</v>
      </c>
      <c r="R1488" s="12">
        <f t="shared" si="3273"/>
        <v>10631.3</v>
      </c>
      <c r="S1488" s="12">
        <f t="shared" si="3274"/>
        <v>10000</v>
      </c>
      <c r="T1488" s="12">
        <f t="shared" si="3275"/>
        <v>16000</v>
      </c>
      <c r="U1488" s="12">
        <f t="shared" si="3377"/>
        <v>0</v>
      </c>
      <c r="V1488" s="12">
        <f t="shared" si="3377"/>
        <v>0</v>
      </c>
      <c r="W1488" s="12">
        <f t="shared" si="3255"/>
        <v>10631.3</v>
      </c>
      <c r="X1488" s="12">
        <f t="shared" si="3256"/>
        <v>10000</v>
      </c>
      <c r="Y1488" s="12">
        <f t="shared" si="3257"/>
        <v>16000</v>
      </c>
      <c r="Z1488" s="12">
        <f t="shared" si="3377"/>
        <v>-3339.1559999999999</v>
      </c>
      <c r="AA1488" s="12">
        <f t="shared" si="3377"/>
        <v>0</v>
      </c>
      <c r="AB1488" s="12">
        <f t="shared" si="3377"/>
        <v>0</v>
      </c>
      <c r="AC1488" s="12">
        <f t="shared" si="3325"/>
        <v>7292.1439999999993</v>
      </c>
      <c r="AD1488" s="12">
        <f t="shared" si="3326"/>
        <v>10000</v>
      </c>
      <c r="AE1488" s="12">
        <f t="shared" si="3327"/>
        <v>16000</v>
      </c>
      <c r="AF1488" s="12">
        <f t="shared" si="3377"/>
        <v>0</v>
      </c>
      <c r="AG1488" s="12">
        <f t="shared" si="3377"/>
        <v>0</v>
      </c>
      <c r="AH1488" s="12">
        <f t="shared" si="3302"/>
        <v>7292.1439999999993</v>
      </c>
      <c r="AI1488" s="12">
        <f t="shared" si="3303"/>
        <v>10000</v>
      </c>
      <c r="AJ1488" s="12">
        <f t="shared" si="3304"/>
        <v>16000</v>
      </c>
      <c r="AK1488" s="12">
        <f t="shared" si="3377"/>
        <v>0</v>
      </c>
      <c r="AL1488" s="12">
        <f t="shared" si="3377"/>
        <v>0</v>
      </c>
      <c r="AM1488" s="12">
        <f t="shared" si="3377"/>
        <v>0</v>
      </c>
      <c r="AN1488" s="12">
        <f t="shared" ref="AN1488:AN1551" si="3378">AH1488+AK1488</f>
        <v>7292.1439999999993</v>
      </c>
      <c r="AO1488" s="12">
        <f t="shared" ref="AO1488:AO1551" si="3379">AI1488+AL1488</f>
        <v>10000</v>
      </c>
      <c r="AP1488" s="12">
        <f t="shared" ref="AP1488:AP1551" si="3380">AJ1488+AM1488</f>
        <v>16000</v>
      </c>
      <c r="AQ1488" s="12">
        <f t="shared" si="3377"/>
        <v>0</v>
      </c>
      <c r="AR1488" s="1"/>
    </row>
    <row r="1489" spans="1:44" ht="47.25" customHeight="1" x14ac:dyDescent="0.25">
      <c r="A1489" s="9" t="s">
        <v>57</v>
      </c>
      <c r="B1489" s="11"/>
      <c r="C1489" s="9"/>
      <c r="D1489" s="9"/>
      <c r="E1489" s="13" t="s">
        <v>703</v>
      </c>
      <c r="F1489" s="12">
        <f t="shared" ref="F1489:H1491" si="3381">F1490</f>
        <v>10631.3</v>
      </c>
      <c r="G1489" s="12">
        <f t="shared" si="3381"/>
        <v>10000</v>
      </c>
      <c r="H1489" s="12">
        <f t="shared" si="3381"/>
        <v>16000</v>
      </c>
      <c r="I1489" s="12">
        <f t="shared" si="3377"/>
        <v>0</v>
      </c>
      <c r="J1489" s="12">
        <f t="shared" si="3377"/>
        <v>0</v>
      </c>
      <c r="K1489" s="12">
        <f t="shared" si="3377"/>
        <v>0</v>
      </c>
      <c r="L1489" s="12">
        <f t="shared" si="3229"/>
        <v>10631.3</v>
      </c>
      <c r="M1489" s="12">
        <f t="shared" si="3230"/>
        <v>10000</v>
      </c>
      <c r="N1489" s="12">
        <f t="shared" si="3231"/>
        <v>16000</v>
      </c>
      <c r="O1489" s="12">
        <f t="shared" si="3377"/>
        <v>0</v>
      </c>
      <c r="P1489" s="12">
        <f t="shared" si="3377"/>
        <v>0</v>
      </c>
      <c r="Q1489" s="12">
        <f t="shared" si="3377"/>
        <v>0</v>
      </c>
      <c r="R1489" s="12">
        <f t="shared" si="3273"/>
        <v>10631.3</v>
      </c>
      <c r="S1489" s="12">
        <f t="shared" si="3274"/>
        <v>10000</v>
      </c>
      <c r="T1489" s="12">
        <f t="shared" si="3275"/>
        <v>16000</v>
      </c>
      <c r="U1489" s="12">
        <f t="shared" si="3377"/>
        <v>0</v>
      </c>
      <c r="V1489" s="12">
        <f t="shared" si="3377"/>
        <v>0</v>
      </c>
      <c r="W1489" s="12">
        <f t="shared" si="3255"/>
        <v>10631.3</v>
      </c>
      <c r="X1489" s="12">
        <f t="shared" si="3256"/>
        <v>10000</v>
      </c>
      <c r="Y1489" s="12">
        <f t="shared" si="3257"/>
        <v>16000</v>
      </c>
      <c r="Z1489" s="12">
        <f t="shared" si="3377"/>
        <v>-3339.1559999999999</v>
      </c>
      <c r="AA1489" s="12">
        <f t="shared" si="3377"/>
        <v>0</v>
      </c>
      <c r="AB1489" s="12">
        <f t="shared" si="3377"/>
        <v>0</v>
      </c>
      <c r="AC1489" s="12">
        <f t="shared" si="3325"/>
        <v>7292.1439999999993</v>
      </c>
      <c r="AD1489" s="12">
        <f t="shared" si="3326"/>
        <v>10000</v>
      </c>
      <c r="AE1489" s="12">
        <f t="shared" si="3327"/>
        <v>16000</v>
      </c>
      <c r="AF1489" s="12">
        <f t="shared" si="3377"/>
        <v>0</v>
      </c>
      <c r="AG1489" s="12">
        <f t="shared" si="3377"/>
        <v>0</v>
      </c>
      <c r="AH1489" s="12">
        <f t="shared" si="3302"/>
        <v>7292.1439999999993</v>
      </c>
      <c r="AI1489" s="12">
        <f t="shared" si="3303"/>
        <v>10000</v>
      </c>
      <c r="AJ1489" s="12">
        <f t="shared" si="3304"/>
        <v>16000</v>
      </c>
      <c r="AK1489" s="12">
        <f t="shared" ref="AK1489:AQ1491" si="3382">AK1490</f>
        <v>0</v>
      </c>
      <c r="AL1489" s="12">
        <f t="shared" si="3382"/>
        <v>0</v>
      </c>
      <c r="AM1489" s="12">
        <f t="shared" si="3382"/>
        <v>0</v>
      </c>
      <c r="AN1489" s="12">
        <f t="shared" si="3378"/>
        <v>7292.1439999999993</v>
      </c>
      <c r="AO1489" s="12">
        <f t="shared" si="3379"/>
        <v>10000</v>
      </c>
      <c r="AP1489" s="12">
        <f t="shared" si="3380"/>
        <v>16000</v>
      </c>
      <c r="AQ1489" s="12">
        <f t="shared" si="3382"/>
        <v>0</v>
      </c>
      <c r="AR1489" s="1"/>
    </row>
    <row r="1490" spans="1:44" ht="47.25" customHeight="1" x14ac:dyDescent="0.25">
      <c r="A1490" s="9" t="s">
        <v>57</v>
      </c>
      <c r="B1490" s="11">
        <v>200</v>
      </c>
      <c r="C1490" s="9"/>
      <c r="D1490" s="9"/>
      <c r="E1490" s="13" t="s">
        <v>426</v>
      </c>
      <c r="F1490" s="12">
        <f t="shared" si="3381"/>
        <v>10631.3</v>
      </c>
      <c r="G1490" s="12">
        <f t="shared" si="3381"/>
        <v>10000</v>
      </c>
      <c r="H1490" s="12">
        <f t="shared" si="3381"/>
        <v>16000</v>
      </c>
      <c r="I1490" s="12">
        <f t="shared" si="3377"/>
        <v>0</v>
      </c>
      <c r="J1490" s="12">
        <f t="shared" si="3377"/>
        <v>0</v>
      </c>
      <c r="K1490" s="12">
        <f t="shared" si="3377"/>
        <v>0</v>
      </c>
      <c r="L1490" s="12">
        <f t="shared" si="3229"/>
        <v>10631.3</v>
      </c>
      <c r="M1490" s="12">
        <f t="shared" si="3230"/>
        <v>10000</v>
      </c>
      <c r="N1490" s="12">
        <f t="shared" si="3231"/>
        <v>16000</v>
      </c>
      <c r="O1490" s="12">
        <f t="shared" si="3377"/>
        <v>0</v>
      </c>
      <c r="P1490" s="12">
        <f t="shared" si="3377"/>
        <v>0</v>
      </c>
      <c r="Q1490" s="12">
        <f t="shared" si="3377"/>
        <v>0</v>
      </c>
      <c r="R1490" s="12">
        <f t="shared" si="3273"/>
        <v>10631.3</v>
      </c>
      <c r="S1490" s="12">
        <f t="shared" si="3274"/>
        <v>10000</v>
      </c>
      <c r="T1490" s="12">
        <f t="shared" si="3275"/>
        <v>16000</v>
      </c>
      <c r="U1490" s="12">
        <f t="shared" si="3377"/>
        <v>0</v>
      </c>
      <c r="V1490" s="12">
        <f t="shared" si="3377"/>
        <v>0</v>
      </c>
      <c r="W1490" s="12">
        <f t="shared" si="3255"/>
        <v>10631.3</v>
      </c>
      <c r="X1490" s="12">
        <f t="shared" si="3256"/>
        <v>10000</v>
      </c>
      <c r="Y1490" s="12">
        <f t="shared" si="3257"/>
        <v>16000</v>
      </c>
      <c r="Z1490" s="12">
        <f t="shared" si="3377"/>
        <v>-3339.1559999999999</v>
      </c>
      <c r="AA1490" s="12">
        <f t="shared" si="3377"/>
        <v>0</v>
      </c>
      <c r="AB1490" s="12">
        <f t="shared" si="3377"/>
        <v>0</v>
      </c>
      <c r="AC1490" s="12">
        <f t="shared" si="3325"/>
        <v>7292.1439999999993</v>
      </c>
      <c r="AD1490" s="12">
        <f t="shared" si="3326"/>
        <v>10000</v>
      </c>
      <c r="AE1490" s="12">
        <f t="shared" si="3327"/>
        <v>16000</v>
      </c>
      <c r="AF1490" s="12">
        <f t="shared" si="3377"/>
        <v>0</v>
      </c>
      <c r="AG1490" s="12">
        <f t="shared" si="3377"/>
        <v>0</v>
      </c>
      <c r="AH1490" s="12">
        <f t="shared" si="3302"/>
        <v>7292.1439999999993</v>
      </c>
      <c r="AI1490" s="12">
        <f t="shared" si="3303"/>
        <v>10000</v>
      </c>
      <c r="AJ1490" s="12">
        <f t="shared" si="3304"/>
        <v>16000</v>
      </c>
      <c r="AK1490" s="12">
        <f t="shared" si="3382"/>
        <v>0</v>
      </c>
      <c r="AL1490" s="12">
        <f t="shared" si="3382"/>
        <v>0</v>
      </c>
      <c r="AM1490" s="12">
        <f t="shared" si="3382"/>
        <v>0</v>
      </c>
      <c r="AN1490" s="12">
        <f t="shared" si="3378"/>
        <v>7292.1439999999993</v>
      </c>
      <c r="AO1490" s="12">
        <f t="shared" si="3379"/>
        <v>10000</v>
      </c>
      <c r="AP1490" s="12">
        <f t="shared" si="3380"/>
        <v>16000</v>
      </c>
      <c r="AQ1490" s="12">
        <f t="shared" si="3382"/>
        <v>0</v>
      </c>
      <c r="AR1490" s="1"/>
    </row>
    <row r="1491" spans="1:44" ht="47.25" customHeight="1" x14ac:dyDescent="0.25">
      <c r="A1491" s="9" t="s">
        <v>57</v>
      </c>
      <c r="B1491" s="11">
        <v>240</v>
      </c>
      <c r="C1491" s="9"/>
      <c r="D1491" s="9"/>
      <c r="E1491" s="13" t="s">
        <v>427</v>
      </c>
      <c r="F1491" s="12">
        <f t="shared" si="3381"/>
        <v>10631.3</v>
      </c>
      <c r="G1491" s="12">
        <f t="shared" si="3381"/>
        <v>10000</v>
      </c>
      <c r="H1491" s="12">
        <f t="shared" si="3381"/>
        <v>16000</v>
      </c>
      <c r="I1491" s="12">
        <f t="shared" si="3377"/>
        <v>0</v>
      </c>
      <c r="J1491" s="12">
        <f t="shared" si="3377"/>
        <v>0</v>
      </c>
      <c r="K1491" s="12">
        <f t="shared" si="3377"/>
        <v>0</v>
      </c>
      <c r="L1491" s="12">
        <f t="shared" si="3229"/>
        <v>10631.3</v>
      </c>
      <c r="M1491" s="12">
        <f t="shared" si="3230"/>
        <v>10000</v>
      </c>
      <c r="N1491" s="12">
        <f t="shared" si="3231"/>
        <v>16000</v>
      </c>
      <c r="O1491" s="12">
        <f t="shared" si="3377"/>
        <v>0</v>
      </c>
      <c r="P1491" s="12">
        <f t="shared" si="3377"/>
        <v>0</v>
      </c>
      <c r="Q1491" s="12">
        <f t="shared" si="3377"/>
        <v>0</v>
      </c>
      <c r="R1491" s="12">
        <f t="shared" si="3273"/>
        <v>10631.3</v>
      </c>
      <c r="S1491" s="12">
        <f t="shared" si="3274"/>
        <v>10000</v>
      </c>
      <c r="T1491" s="12">
        <f t="shared" si="3275"/>
        <v>16000</v>
      </c>
      <c r="U1491" s="12">
        <f t="shared" si="3377"/>
        <v>0</v>
      </c>
      <c r="V1491" s="12">
        <f t="shared" si="3377"/>
        <v>0</v>
      </c>
      <c r="W1491" s="12">
        <f t="shared" si="3255"/>
        <v>10631.3</v>
      </c>
      <c r="X1491" s="12">
        <f t="shared" si="3256"/>
        <v>10000</v>
      </c>
      <c r="Y1491" s="12">
        <f t="shared" si="3257"/>
        <v>16000</v>
      </c>
      <c r="Z1491" s="12">
        <f t="shared" si="3377"/>
        <v>-3339.1559999999999</v>
      </c>
      <c r="AA1491" s="12">
        <f t="shared" si="3377"/>
        <v>0</v>
      </c>
      <c r="AB1491" s="12">
        <f t="shared" si="3377"/>
        <v>0</v>
      </c>
      <c r="AC1491" s="12">
        <f t="shared" si="3325"/>
        <v>7292.1439999999993</v>
      </c>
      <c r="AD1491" s="12">
        <f t="shared" si="3326"/>
        <v>10000</v>
      </c>
      <c r="AE1491" s="12">
        <f t="shared" si="3327"/>
        <v>16000</v>
      </c>
      <c r="AF1491" s="12">
        <f t="shared" si="3377"/>
        <v>0</v>
      </c>
      <c r="AG1491" s="12">
        <f t="shared" si="3377"/>
        <v>0</v>
      </c>
      <c r="AH1491" s="12">
        <f t="shared" si="3302"/>
        <v>7292.1439999999993</v>
      </c>
      <c r="AI1491" s="12">
        <f t="shared" si="3303"/>
        <v>10000</v>
      </c>
      <c r="AJ1491" s="12">
        <f t="shared" si="3304"/>
        <v>16000</v>
      </c>
      <c r="AK1491" s="12">
        <f t="shared" si="3382"/>
        <v>0</v>
      </c>
      <c r="AL1491" s="12">
        <f t="shared" si="3382"/>
        <v>0</v>
      </c>
      <c r="AM1491" s="12">
        <f t="shared" si="3382"/>
        <v>0</v>
      </c>
      <c r="AN1491" s="12">
        <f t="shared" si="3378"/>
        <v>7292.1439999999993</v>
      </c>
      <c r="AO1491" s="12">
        <f t="shared" si="3379"/>
        <v>10000</v>
      </c>
      <c r="AP1491" s="12">
        <f t="shared" si="3380"/>
        <v>16000</v>
      </c>
      <c r="AQ1491" s="12">
        <f t="shared" si="3382"/>
        <v>0</v>
      </c>
      <c r="AR1491" s="1"/>
    </row>
    <row r="1492" spans="1:44" ht="31.5" customHeight="1" x14ac:dyDescent="0.25">
      <c r="A1492" s="9" t="s">
        <v>57</v>
      </c>
      <c r="B1492" s="11">
        <v>240</v>
      </c>
      <c r="C1492" s="9" t="s">
        <v>186</v>
      </c>
      <c r="D1492" s="9" t="s">
        <v>195</v>
      </c>
      <c r="E1492" s="13" t="s">
        <v>402</v>
      </c>
      <c r="F1492" s="12">
        <v>10631.3</v>
      </c>
      <c r="G1492" s="12">
        <v>10000</v>
      </c>
      <c r="H1492" s="12">
        <v>16000</v>
      </c>
      <c r="I1492" s="12"/>
      <c r="J1492" s="12"/>
      <c r="K1492" s="12"/>
      <c r="L1492" s="12">
        <f t="shared" si="3229"/>
        <v>10631.3</v>
      </c>
      <c r="M1492" s="12">
        <f t="shared" si="3230"/>
        <v>10000</v>
      </c>
      <c r="N1492" s="12">
        <f t="shared" si="3231"/>
        <v>16000</v>
      </c>
      <c r="O1492" s="12"/>
      <c r="P1492" s="12"/>
      <c r="Q1492" s="12"/>
      <c r="R1492" s="12">
        <f t="shared" si="3273"/>
        <v>10631.3</v>
      </c>
      <c r="S1492" s="12">
        <f t="shared" si="3274"/>
        <v>10000</v>
      </c>
      <c r="T1492" s="12">
        <f t="shared" si="3275"/>
        <v>16000</v>
      </c>
      <c r="U1492" s="12"/>
      <c r="V1492" s="12"/>
      <c r="W1492" s="12">
        <f t="shared" si="3255"/>
        <v>10631.3</v>
      </c>
      <c r="X1492" s="12">
        <f t="shared" si="3256"/>
        <v>10000</v>
      </c>
      <c r="Y1492" s="12">
        <f t="shared" si="3257"/>
        <v>16000</v>
      </c>
      <c r="Z1492" s="12">
        <v>-3339.1559999999999</v>
      </c>
      <c r="AA1492" s="12"/>
      <c r="AB1492" s="12"/>
      <c r="AC1492" s="12">
        <f t="shared" si="3325"/>
        <v>7292.1439999999993</v>
      </c>
      <c r="AD1492" s="12">
        <f t="shared" si="3326"/>
        <v>10000</v>
      </c>
      <c r="AE1492" s="12">
        <f t="shared" si="3327"/>
        <v>16000</v>
      </c>
      <c r="AF1492" s="12"/>
      <c r="AG1492" s="12"/>
      <c r="AH1492" s="12">
        <f t="shared" si="3302"/>
        <v>7292.1439999999993</v>
      </c>
      <c r="AI1492" s="12">
        <f t="shared" si="3303"/>
        <v>10000</v>
      </c>
      <c r="AJ1492" s="12">
        <f t="shared" si="3304"/>
        <v>16000</v>
      </c>
      <c r="AK1492" s="12"/>
      <c r="AL1492" s="12"/>
      <c r="AM1492" s="12"/>
      <c r="AN1492" s="12">
        <f t="shared" si="3378"/>
        <v>7292.1439999999993</v>
      </c>
      <c r="AO1492" s="12">
        <f t="shared" si="3379"/>
        <v>10000</v>
      </c>
      <c r="AP1492" s="12">
        <f t="shared" si="3380"/>
        <v>16000</v>
      </c>
      <c r="AQ1492" s="12"/>
      <c r="AR1492" s="1"/>
    </row>
    <row r="1493" spans="1:44" ht="63" customHeight="1" x14ac:dyDescent="0.25">
      <c r="A1493" s="9" t="s">
        <v>58</v>
      </c>
      <c r="B1493" s="11"/>
      <c r="C1493" s="9"/>
      <c r="D1493" s="9"/>
      <c r="E1493" s="13" t="s">
        <v>560</v>
      </c>
      <c r="F1493" s="12">
        <f>F1494+F1498+F1507</f>
        <v>1296</v>
      </c>
      <c r="G1493" s="12">
        <f t="shared" ref="G1493:AQ1493" si="3383">G1494+G1498+G1507</f>
        <v>4496</v>
      </c>
      <c r="H1493" s="12">
        <f t="shared" si="3383"/>
        <v>2946</v>
      </c>
      <c r="I1493" s="12">
        <f t="shared" ref="I1493:K1493" si="3384">I1494+I1498+I1507</f>
        <v>0</v>
      </c>
      <c r="J1493" s="12">
        <f t="shared" si="3384"/>
        <v>0</v>
      </c>
      <c r="K1493" s="12">
        <f t="shared" si="3384"/>
        <v>0</v>
      </c>
      <c r="L1493" s="12">
        <f t="shared" si="3229"/>
        <v>1296</v>
      </c>
      <c r="M1493" s="12">
        <f t="shared" si="3230"/>
        <v>4496</v>
      </c>
      <c r="N1493" s="12">
        <f t="shared" si="3231"/>
        <v>2946</v>
      </c>
      <c r="O1493" s="12">
        <f t="shared" ref="O1493:Q1493" si="3385">O1494+O1498+O1507</f>
        <v>0</v>
      </c>
      <c r="P1493" s="12">
        <f t="shared" si="3385"/>
        <v>0</v>
      </c>
      <c r="Q1493" s="12">
        <f t="shared" si="3385"/>
        <v>0</v>
      </c>
      <c r="R1493" s="12">
        <f t="shared" si="3273"/>
        <v>1296</v>
      </c>
      <c r="S1493" s="12">
        <f t="shared" si="3274"/>
        <v>4496</v>
      </c>
      <c r="T1493" s="12">
        <f t="shared" si="3275"/>
        <v>2946</v>
      </c>
      <c r="U1493" s="12">
        <f t="shared" ref="U1493:V1493" si="3386">U1494+U1498+U1507</f>
        <v>0</v>
      </c>
      <c r="V1493" s="12">
        <f t="shared" si="3386"/>
        <v>0</v>
      </c>
      <c r="W1493" s="12">
        <f t="shared" si="3255"/>
        <v>1296</v>
      </c>
      <c r="X1493" s="12">
        <f t="shared" si="3256"/>
        <v>4496</v>
      </c>
      <c r="Y1493" s="12">
        <f t="shared" si="3257"/>
        <v>2946</v>
      </c>
      <c r="Z1493" s="12">
        <f t="shared" ref="Z1493:AB1493" si="3387">Z1494+Z1498+Z1507</f>
        <v>-79.626000000000005</v>
      </c>
      <c r="AA1493" s="12">
        <f t="shared" si="3387"/>
        <v>0</v>
      </c>
      <c r="AB1493" s="12">
        <f t="shared" si="3387"/>
        <v>0</v>
      </c>
      <c r="AC1493" s="12">
        <f t="shared" si="3325"/>
        <v>1216.374</v>
      </c>
      <c r="AD1493" s="12">
        <f t="shared" si="3326"/>
        <v>4496</v>
      </c>
      <c r="AE1493" s="12">
        <f t="shared" si="3327"/>
        <v>2946</v>
      </c>
      <c r="AF1493" s="12">
        <f t="shared" ref="AF1493:AG1493" si="3388">AF1494+AF1498+AF1507</f>
        <v>0</v>
      </c>
      <c r="AG1493" s="12">
        <f t="shared" si="3388"/>
        <v>0</v>
      </c>
      <c r="AH1493" s="12">
        <f t="shared" si="3302"/>
        <v>1216.374</v>
      </c>
      <c r="AI1493" s="12">
        <f t="shared" si="3303"/>
        <v>4496</v>
      </c>
      <c r="AJ1493" s="12">
        <f t="shared" si="3304"/>
        <v>2946</v>
      </c>
      <c r="AK1493" s="12">
        <f t="shared" ref="AK1493:AM1493" si="3389">AK1494+AK1498+AK1507</f>
        <v>0</v>
      </c>
      <c r="AL1493" s="12">
        <f t="shared" si="3389"/>
        <v>0</v>
      </c>
      <c r="AM1493" s="12">
        <f t="shared" si="3389"/>
        <v>0</v>
      </c>
      <c r="AN1493" s="12">
        <f t="shared" si="3378"/>
        <v>1216.374</v>
      </c>
      <c r="AO1493" s="12">
        <f t="shared" si="3379"/>
        <v>4496</v>
      </c>
      <c r="AP1493" s="12">
        <f t="shared" si="3380"/>
        <v>2946</v>
      </c>
      <c r="AQ1493" s="12">
        <f t="shared" si="3383"/>
        <v>0</v>
      </c>
      <c r="AR1493" s="1"/>
    </row>
    <row r="1494" spans="1:44" ht="31.5" customHeight="1" x14ac:dyDescent="0.25">
      <c r="A1494" s="9" t="s">
        <v>1044</v>
      </c>
      <c r="B1494" s="11"/>
      <c r="C1494" s="9"/>
      <c r="D1494" s="9"/>
      <c r="E1494" s="17" t="s">
        <v>1129</v>
      </c>
      <c r="F1494" s="12">
        <f>F1495</f>
        <v>365.3</v>
      </c>
      <c r="G1494" s="12">
        <f t="shared" ref="G1494:AQ1496" si="3390">G1495</f>
        <v>365.3</v>
      </c>
      <c r="H1494" s="12">
        <f t="shared" si="3390"/>
        <v>365.3</v>
      </c>
      <c r="I1494" s="12">
        <f t="shared" si="3390"/>
        <v>0</v>
      </c>
      <c r="J1494" s="12">
        <f t="shared" si="3390"/>
        <v>0</v>
      </c>
      <c r="K1494" s="12">
        <f t="shared" si="3390"/>
        <v>0</v>
      </c>
      <c r="L1494" s="12">
        <f t="shared" si="3229"/>
        <v>365.3</v>
      </c>
      <c r="M1494" s="12">
        <f t="shared" si="3230"/>
        <v>365.3</v>
      </c>
      <c r="N1494" s="12">
        <f t="shared" si="3231"/>
        <v>365.3</v>
      </c>
      <c r="O1494" s="12">
        <f t="shared" si="3390"/>
        <v>0</v>
      </c>
      <c r="P1494" s="12">
        <f t="shared" si="3390"/>
        <v>0</v>
      </c>
      <c r="Q1494" s="12">
        <f t="shared" si="3390"/>
        <v>0</v>
      </c>
      <c r="R1494" s="12">
        <f t="shared" si="3273"/>
        <v>365.3</v>
      </c>
      <c r="S1494" s="12">
        <f t="shared" si="3274"/>
        <v>365.3</v>
      </c>
      <c r="T1494" s="12">
        <f t="shared" si="3275"/>
        <v>365.3</v>
      </c>
      <c r="U1494" s="12">
        <f t="shared" si="3390"/>
        <v>0</v>
      </c>
      <c r="V1494" s="12">
        <f t="shared" si="3390"/>
        <v>0</v>
      </c>
      <c r="W1494" s="12">
        <f t="shared" si="3255"/>
        <v>365.3</v>
      </c>
      <c r="X1494" s="12">
        <f t="shared" si="3256"/>
        <v>365.3</v>
      </c>
      <c r="Y1494" s="12">
        <f t="shared" si="3257"/>
        <v>365.3</v>
      </c>
      <c r="Z1494" s="12">
        <f t="shared" si="3390"/>
        <v>-79.626000000000005</v>
      </c>
      <c r="AA1494" s="12">
        <f t="shared" si="3390"/>
        <v>0</v>
      </c>
      <c r="AB1494" s="12">
        <f t="shared" si="3390"/>
        <v>0</v>
      </c>
      <c r="AC1494" s="12">
        <f t="shared" si="3325"/>
        <v>285.67399999999998</v>
      </c>
      <c r="AD1494" s="12">
        <f t="shared" si="3326"/>
        <v>365.3</v>
      </c>
      <c r="AE1494" s="12">
        <f t="shared" si="3327"/>
        <v>365.3</v>
      </c>
      <c r="AF1494" s="12">
        <f t="shared" si="3390"/>
        <v>0</v>
      </c>
      <c r="AG1494" s="12">
        <f t="shared" si="3390"/>
        <v>0</v>
      </c>
      <c r="AH1494" s="12">
        <f t="shared" si="3302"/>
        <v>285.67399999999998</v>
      </c>
      <c r="AI1494" s="12">
        <f t="shared" si="3303"/>
        <v>365.3</v>
      </c>
      <c r="AJ1494" s="12">
        <f t="shared" si="3304"/>
        <v>365.3</v>
      </c>
      <c r="AK1494" s="12">
        <f t="shared" si="3390"/>
        <v>0</v>
      </c>
      <c r="AL1494" s="12">
        <f t="shared" si="3390"/>
        <v>0</v>
      </c>
      <c r="AM1494" s="12">
        <f t="shared" si="3390"/>
        <v>0</v>
      </c>
      <c r="AN1494" s="12">
        <f t="shared" si="3378"/>
        <v>285.67399999999998</v>
      </c>
      <c r="AO1494" s="12">
        <f t="shared" si="3379"/>
        <v>365.3</v>
      </c>
      <c r="AP1494" s="12">
        <f t="shared" si="3380"/>
        <v>365.3</v>
      </c>
      <c r="AQ1494" s="12">
        <f t="shared" si="3390"/>
        <v>0</v>
      </c>
      <c r="AR1494" s="1"/>
    </row>
    <row r="1495" spans="1:44" ht="47.25" customHeight="1" x14ac:dyDescent="0.25">
      <c r="A1495" s="9" t="s">
        <v>1044</v>
      </c>
      <c r="B1495" s="11">
        <v>200</v>
      </c>
      <c r="C1495" s="9"/>
      <c r="D1495" s="9"/>
      <c r="E1495" s="13" t="s">
        <v>426</v>
      </c>
      <c r="F1495" s="12">
        <f>F1496</f>
        <v>365.3</v>
      </c>
      <c r="G1495" s="12">
        <f t="shared" si="3390"/>
        <v>365.3</v>
      </c>
      <c r="H1495" s="12">
        <f t="shared" si="3390"/>
        <v>365.3</v>
      </c>
      <c r="I1495" s="12">
        <f t="shared" si="3390"/>
        <v>0</v>
      </c>
      <c r="J1495" s="12">
        <f t="shared" si="3390"/>
        <v>0</v>
      </c>
      <c r="K1495" s="12">
        <f t="shared" si="3390"/>
        <v>0</v>
      </c>
      <c r="L1495" s="12">
        <f t="shared" si="3229"/>
        <v>365.3</v>
      </c>
      <c r="M1495" s="12">
        <f t="shared" si="3230"/>
        <v>365.3</v>
      </c>
      <c r="N1495" s="12">
        <f t="shared" si="3231"/>
        <v>365.3</v>
      </c>
      <c r="O1495" s="12">
        <f t="shared" si="3390"/>
        <v>0</v>
      </c>
      <c r="P1495" s="12">
        <f t="shared" si="3390"/>
        <v>0</v>
      </c>
      <c r="Q1495" s="12">
        <f t="shared" si="3390"/>
        <v>0</v>
      </c>
      <c r="R1495" s="12">
        <f t="shared" si="3273"/>
        <v>365.3</v>
      </c>
      <c r="S1495" s="12">
        <f t="shared" si="3274"/>
        <v>365.3</v>
      </c>
      <c r="T1495" s="12">
        <f t="shared" si="3275"/>
        <v>365.3</v>
      </c>
      <c r="U1495" s="12">
        <f t="shared" si="3390"/>
        <v>0</v>
      </c>
      <c r="V1495" s="12">
        <f t="shared" si="3390"/>
        <v>0</v>
      </c>
      <c r="W1495" s="12">
        <f t="shared" si="3255"/>
        <v>365.3</v>
      </c>
      <c r="X1495" s="12">
        <f t="shared" si="3256"/>
        <v>365.3</v>
      </c>
      <c r="Y1495" s="12">
        <f t="shared" si="3257"/>
        <v>365.3</v>
      </c>
      <c r="Z1495" s="12">
        <f t="shared" si="3390"/>
        <v>-79.626000000000005</v>
      </c>
      <c r="AA1495" s="12">
        <f t="shared" si="3390"/>
        <v>0</v>
      </c>
      <c r="AB1495" s="12">
        <f t="shared" si="3390"/>
        <v>0</v>
      </c>
      <c r="AC1495" s="12">
        <f t="shared" si="3325"/>
        <v>285.67399999999998</v>
      </c>
      <c r="AD1495" s="12">
        <f t="shared" si="3326"/>
        <v>365.3</v>
      </c>
      <c r="AE1495" s="12">
        <f t="shared" si="3327"/>
        <v>365.3</v>
      </c>
      <c r="AF1495" s="12">
        <f t="shared" si="3390"/>
        <v>0</v>
      </c>
      <c r="AG1495" s="12">
        <f t="shared" si="3390"/>
        <v>0</v>
      </c>
      <c r="AH1495" s="12">
        <f t="shared" si="3302"/>
        <v>285.67399999999998</v>
      </c>
      <c r="AI1495" s="12">
        <f t="shared" si="3303"/>
        <v>365.3</v>
      </c>
      <c r="AJ1495" s="12">
        <f t="shared" si="3304"/>
        <v>365.3</v>
      </c>
      <c r="AK1495" s="12">
        <f t="shared" si="3390"/>
        <v>0</v>
      </c>
      <c r="AL1495" s="12">
        <f t="shared" si="3390"/>
        <v>0</v>
      </c>
      <c r="AM1495" s="12">
        <f t="shared" si="3390"/>
        <v>0</v>
      </c>
      <c r="AN1495" s="12">
        <f t="shared" si="3378"/>
        <v>285.67399999999998</v>
      </c>
      <c r="AO1495" s="12">
        <f t="shared" si="3379"/>
        <v>365.3</v>
      </c>
      <c r="AP1495" s="12">
        <f t="shared" si="3380"/>
        <v>365.3</v>
      </c>
      <c r="AQ1495" s="12">
        <f t="shared" si="3390"/>
        <v>0</v>
      </c>
      <c r="AR1495" s="1"/>
    </row>
    <row r="1496" spans="1:44" ht="47.25" customHeight="1" x14ac:dyDescent="0.25">
      <c r="A1496" s="9" t="s">
        <v>1044</v>
      </c>
      <c r="B1496" s="11">
        <v>240</v>
      </c>
      <c r="C1496" s="9"/>
      <c r="D1496" s="9"/>
      <c r="E1496" s="13" t="s">
        <v>427</v>
      </c>
      <c r="F1496" s="12">
        <f>F1497</f>
        <v>365.3</v>
      </c>
      <c r="G1496" s="12">
        <f t="shared" si="3390"/>
        <v>365.3</v>
      </c>
      <c r="H1496" s="12">
        <f t="shared" si="3390"/>
        <v>365.3</v>
      </c>
      <c r="I1496" s="12">
        <f t="shared" si="3390"/>
        <v>0</v>
      </c>
      <c r="J1496" s="12">
        <f t="shared" si="3390"/>
        <v>0</v>
      </c>
      <c r="K1496" s="12">
        <f t="shared" si="3390"/>
        <v>0</v>
      </c>
      <c r="L1496" s="12">
        <f t="shared" si="3229"/>
        <v>365.3</v>
      </c>
      <c r="M1496" s="12">
        <f t="shared" si="3230"/>
        <v>365.3</v>
      </c>
      <c r="N1496" s="12">
        <f t="shared" si="3231"/>
        <v>365.3</v>
      </c>
      <c r="O1496" s="12">
        <f t="shared" si="3390"/>
        <v>0</v>
      </c>
      <c r="P1496" s="12">
        <f t="shared" si="3390"/>
        <v>0</v>
      </c>
      <c r="Q1496" s="12">
        <f t="shared" si="3390"/>
        <v>0</v>
      </c>
      <c r="R1496" s="12">
        <f t="shared" si="3273"/>
        <v>365.3</v>
      </c>
      <c r="S1496" s="12">
        <f t="shared" si="3274"/>
        <v>365.3</v>
      </c>
      <c r="T1496" s="12">
        <f t="shared" si="3275"/>
        <v>365.3</v>
      </c>
      <c r="U1496" s="12">
        <f t="shared" si="3390"/>
        <v>0</v>
      </c>
      <c r="V1496" s="12">
        <f t="shared" si="3390"/>
        <v>0</v>
      </c>
      <c r="W1496" s="12">
        <f t="shared" si="3255"/>
        <v>365.3</v>
      </c>
      <c r="X1496" s="12">
        <f t="shared" si="3256"/>
        <v>365.3</v>
      </c>
      <c r="Y1496" s="12">
        <f t="shared" si="3257"/>
        <v>365.3</v>
      </c>
      <c r="Z1496" s="12">
        <f t="shared" si="3390"/>
        <v>-79.626000000000005</v>
      </c>
      <c r="AA1496" s="12">
        <f t="shared" si="3390"/>
        <v>0</v>
      </c>
      <c r="AB1496" s="12">
        <f t="shared" si="3390"/>
        <v>0</v>
      </c>
      <c r="AC1496" s="12">
        <f t="shared" si="3325"/>
        <v>285.67399999999998</v>
      </c>
      <c r="AD1496" s="12">
        <f t="shared" si="3326"/>
        <v>365.3</v>
      </c>
      <c r="AE1496" s="12">
        <f t="shared" si="3327"/>
        <v>365.3</v>
      </c>
      <c r="AF1496" s="12">
        <f t="shared" si="3390"/>
        <v>0</v>
      </c>
      <c r="AG1496" s="12">
        <f t="shared" si="3390"/>
        <v>0</v>
      </c>
      <c r="AH1496" s="12">
        <f t="shared" si="3302"/>
        <v>285.67399999999998</v>
      </c>
      <c r="AI1496" s="12">
        <f t="shared" si="3303"/>
        <v>365.3</v>
      </c>
      <c r="AJ1496" s="12">
        <f t="shared" si="3304"/>
        <v>365.3</v>
      </c>
      <c r="AK1496" s="12">
        <f t="shared" si="3390"/>
        <v>0</v>
      </c>
      <c r="AL1496" s="12">
        <f t="shared" si="3390"/>
        <v>0</v>
      </c>
      <c r="AM1496" s="12">
        <f t="shared" si="3390"/>
        <v>0</v>
      </c>
      <c r="AN1496" s="12">
        <f t="shared" si="3378"/>
        <v>285.67399999999998</v>
      </c>
      <c r="AO1496" s="12">
        <f t="shared" si="3379"/>
        <v>365.3</v>
      </c>
      <c r="AP1496" s="12">
        <f t="shared" si="3380"/>
        <v>365.3</v>
      </c>
      <c r="AQ1496" s="12">
        <f t="shared" si="3390"/>
        <v>0</v>
      </c>
      <c r="AR1496" s="1"/>
    </row>
    <row r="1497" spans="1:44" ht="31.5" customHeight="1" x14ac:dyDescent="0.25">
      <c r="A1497" s="9" t="s">
        <v>1044</v>
      </c>
      <c r="B1497" s="11">
        <v>240</v>
      </c>
      <c r="C1497" s="9" t="s">
        <v>186</v>
      </c>
      <c r="D1497" s="9" t="s">
        <v>195</v>
      </c>
      <c r="E1497" s="13" t="s">
        <v>402</v>
      </c>
      <c r="F1497" s="12">
        <v>365.3</v>
      </c>
      <c r="G1497" s="12">
        <v>365.3</v>
      </c>
      <c r="H1497" s="12">
        <v>365.3</v>
      </c>
      <c r="I1497" s="12"/>
      <c r="J1497" s="12"/>
      <c r="K1497" s="12"/>
      <c r="L1497" s="12">
        <f t="shared" si="3229"/>
        <v>365.3</v>
      </c>
      <c r="M1497" s="12">
        <f t="shared" si="3230"/>
        <v>365.3</v>
      </c>
      <c r="N1497" s="12">
        <f t="shared" si="3231"/>
        <v>365.3</v>
      </c>
      <c r="O1497" s="12"/>
      <c r="P1497" s="12"/>
      <c r="Q1497" s="12"/>
      <c r="R1497" s="12">
        <f t="shared" si="3273"/>
        <v>365.3</v>
      </c>
      <c r="S1497" s="12">
        <f t="shared" si="3274"/>
        <v>365.3</v>
      </c>
      <c r="T1497" s="12">
        <f t="shared" si="3275"/>
        <v>365.3</v>
      </c>
      <c r="U1497" s="12"/>
      <c r="V1497" s="12"/>
      <c r="W1497" s="12">
        <f t="shared" si="3255"/>
        <v>365.3</v>
      </c>
      <c r="X1497" s="12">
        <f t="shared" si="3256"/>
        <v>365.3</v>
      </c>
      <c r="Y1497" s="12">
        <f t="shared" si="3257"/>
        <v>365.3</v>
      </c>
      <c r="Z1497" s="12">
        <v>-79.626000000000005</v>
      </c>
      <c r="AA1497" s="12"/>
      <c r="AB1497" s="12"/>
      <c r="AC1497" s="12">
        <f t="shared" si="3325"/>
        <v>285.67399999999998</v>
      </c>
      <c r="AD1497" s="12">
        <f t="shared" si="3326"/>
        <v>365.3</v>
      </c>
      <c r="AE1497" s="12">
        <f t="shared" si="3327"/>
        <v>365.3</v>
      </c>
      <c r="AF1497" s="12"/>
      <c r="AG1497" s="12"/>
      <c r="AH1497" s="12">
        <f t="shared" si="3302"/>
        <v>285.67399999999998</v>
      </c>
      <c r="AI1497" s="12">
        <f t="shared" si="3303"/>
        <v>365.3</v>
      </c>
      <c r="AJ1497" s="12">
        <f t="shared" si="3304"/>
        <v>365.3</v>
      </c>
      <c r="AK1497" s="12"/>
      <c r="AL1497" s="12"/>
      <c r="AM1497" s="12"/>
      <c r="AN1497" s="12">
        <f t="shared" si="3378"/>
        <v>285.67399999999998</v>
      </c>
      <c r="AO1497" s="12">
        <f t="shared" si="3379"/>
        <v>365.3</v>
      </c>
      <c r="AP1497" s="12">
        <f t="shared" si="3380"/>
        <v>365.3</v>
      </c>
      <c r="AQ1497" s="12"/>
      <c r="AR1497" s="1"/>
    </row>
    <row r="1498" spans="1:44" ht="31.5" customHeight="1" x14ac:dyDescent="0.25">
      <c r="A1498" s="9" t="s">
        <v>1045</v>
      </c>
      <c r="B1498" s="11"/>
      <c r="C1498" s="9"/>
      <c r="D1498" s="9"/>
      <c r="E1498" s="17" t="s">
        <v>1130</v>
      </c>
      <c r="F1498" s="12">
        <f>F1499+F1502</f>
        <v>930.7</v>
      </c>
      <c r="G1498" s="12">
        <f t="shared" ref="G1498:AQ1498" si="3391">G1499+G1502</f>
        <v>930.7</v>
      </c>
      <c r="H1498" s="12">
        <f t="shared" si="3391"/>
        <v>930.7</v>
      </c>
      <c r="I1498" s="12">
        <f t="shared" ref="I1498:K1498" si="3392">I1499+I1502</f>
        <v>0</v>
      </c>
      <c r="J1498" s="12">
        <f t="shared" si="3392"/>
        <v>0</v>
      </c>
      <c r="K1498" s="12">
        <f t="shared" si="3392"/>
        <v>0</v>
      </c>
      <c r="L1498" s="12">
        <f t="shared" si="3229"/>
        <v>930.7</v>
      </c>
      <c r="M1498" s="12">
        <f t="shared" si="3230"/>
        <v>930.7</v>
      </c>
      <c r="N1498" s="12">
        <f t="shared" si="3231"/>
        <v>930.7</v>
      </c>
      <c r="O1498" s="12">
        <f t="shared" ref="O1498:Q1498" si="3393">O1499+O1502</f>
        <v>0</v>
      </c>
      <c r="P1498" s="12">
        <f t="shared" si="3393"/>
        <v>0</v>
      </c>
      <c r="Q1498" s="12">
        <f t="shared" si="3393"/>
        <v>0</v>
      </c>
      <c r="R1498" s="12">
        <f t="shared" si="3273"/>
        <v>930.7</v>
      </c>
      <c r="S1498" s="12">
        <f t="shared" si="3274"/>
        <v>930.7</v>
      </c>
      <c r="T1498" s="12">
        <f t="shared" si="3275"/>
        <v>930.7</v>
      </c>
      <c r="U1498" s="12">
        <f t="shared" ref="U1498:V1498" si="3394">U1499+U1502</f>
        <v>0</v>
      </c>
      <c r="V1498" s="12">
        <f t="shared" si="3394"/>
        <v>0</v>
      </c>
      <c r="W1498" s="12">
        <f t="shared" si="3255"/>
        <v>930.7</v>
      </c>
      <c r="X1498" s="12">
        <f t="shared" si="3256"/>
        <v>930.7</v>
      </c>
      <c r="Y1498" s="12">
        <f t="shared" si="3257"/>
        <v>930.7</v>
      </c>
      <c r="Z1498" s="12">
        <f t="shared" ref="Z1498:AB1498" si="3395">Z1499+Z1502</f>
        <v>0</v>
      </c>
      <c r="AA1498" s="12">
        <f t="shared" si="3395"/>
        <v>0</v>
      </c>
      <c r="AB1498" s="12">
        <f t="shared" si="3395"/>
        <v>0</v>
      </c>
      <c r="AC1498" s="12">
        <f t="shared" si="3325"/>
        <v>930.7</v>
      </c>
      <c r="AD1498" s="12">
        <f t="shared" si="3326"/>
        <v>930.7</v>
      </c>
      <c r="AE1498" s="12">
        <f t="shared" si="3327"/>
        <v>930.7</v>
      </c>
      <c r="AF1498" s="12">
        <f t="shared" ref="AF1498:AG1498" si="3396">AF1499+AF1502</f>
        <v>0</v>
      </c>
      <c r="AG1498" s="12">
        <f t="shared" si="3396"/>
        <v>0</v>
      </c>
      <c r="AH1498" s="12">
        <f t="shared" si="3302"/>
        <v>930.7</v>
      </c>
      <c r="AI1498" s="12">
        <f t="shared" si="3303"/>
        <v>930.7</v>
      </c>
      <c r="AJ1498" s="12">
        <f t="shared" si="3304"/>
        <v>930.7</v>
      </c>
      <c r="AK1498" s="12">
        <f t="shared" ref="AK1498:AM1498" si="3397">AK1499+AK1502</f>
        <v>0</v>
      </c>
      <c r="AL1498" s="12">
        <f t="shared" si="3397"/>
        <v>0</v>
      </c>
      <c r="AM1498" s="12">
        <f t="shared" si="3397"/>
        <v>0</v>
      </c>
      <c r="AN1498" s="12">
        <f t="shared" si="3378"/>
        <v>930.7</v>
      </c>
      <c r="AO1498" s="12">
        <f t="shared" si="3379"/>
        <v>930.7</v>
      </c>
      <c r="AP1498" s="12">
        <f t="shared" si="3380"/>
        <v>930.7</v>
      </c>
      <c r="AQ1498" s="12">
        <f t="shared" si="3391"/>
        <v>0</v>
      </c>
      <c r="AR1498" s="1"/>
    </row>
    <row r="1499" spans="1:44" ht="47.25" customHeight="1" x14ac:dyDescent="0.25">
      <c r="A1499" s="9" t="s">
        <v>1045</v>
      </c>
      <c r="B1499" s="11">
        <v>200</v>
      </c>
      <c r="C1499" s="9"/>
      <c r="D1499" s="9"/>
      <c r="E1499" s="13" t="s">
        <v>426</v>
      </c>
      <c r="F1499" s="12">
        <f t="shared" ref="F1499:K1500" si="3398">F1500</f>
        <v>821.6</v>
      </c>
      <c r="G1499" s="12">
        <f t="shared" si="3398"/>
        <v>821.6</v>
      </c>
      <c r="H1499" s="12">
        <f t="shared" si="3398"/>
        <v>821.6</v>
      </c>
      <c r="I1499" s="12">
        <f t="shared" si="3398"/>
        <v>0</v>
      </c>
      <c r="J1499" s="12">
        <f t="shared" si="3398"/>
        <v>0</v>
      </c>
      <c r="K1499" s="12">
        <f t="shared" si="3398"/>
        <v>0</v>
      </c>
      <c r="L1499" s="12">
        <f t="shared" ref="L1499:L1576" si="3399">F1499+I1499</f>
        <v>821.6</v>
      </c>
      <c r="M1499" s="12">
        <f t="shared" ref="M1499:M1576" si="3400">G1499+J1499</f>
        <v>821.6</v>
      </c>
      <c r="N1499" s="12">
        <f t="shared" ref="N1499:N1576" si="3401">H1499+K1499</f>
        <v>821.6</v>
      </c>
      <c r="O1499" s="12">
        <f t="shared" ref="O1499:Q1500" si="3402">O1500</f>
        <v>0</v>
      </c>
      <c r="P1499" s="12">
        <f t="shared" si="3402"/>
        <v>0</v>
      </c>
      <c r="Q1499" s="12">
        <f t="shared" si="3402"/>
        <v>0</v>
      </c>
      <c r="R1499" s="12">
        <f t="shared" si="3273"/>
        <v>821.6</v>
      </c>
      <c r="S1499" s="12">
        <f t="shared" si="3274"/>
        <v>821.6</v>
      </c>
      <c r="T1499" s="12">
        <f t="shared" si="3275"/>
        <v>821.6</v>
      </c>
      <c r="U1499" s="12">
        <f t="shared" ref="U1499:V1500" si="3403">U1500</f>
        <v>0</v>
      </c>
      <c r="V1499" s="12">
        <f t="shared" si="3403"/>
        <v>0</v>
      </c>
      <c r="W1499" s="12">
        <f t="shared" si="3255"/>
        <v>821.6</v>
      </c>
      <c r="X1499" s="12">
        <f t="shared" si="3256"/>
        <v>821.6</v>
      </c>
      <c r="Y1499" s="12">
        <f t="shared" si="3257"/>
        <v>821.6</v>
      </c>
      <c r="Z1499" s="12">
        <f t="shared" ref="Z1499:AB1500" si="3404">Z1500</f>
        <v>0</v>
      </c>
      <c r="AA1499" s="12">
        <f t="shared" si="3404"/>
        <v>0</v>
      </c>
      <c r="AB1499" s="12">
        <f t="shared" si="3404"/>
        <v>0</v>
      </c>
      <c r="AC1499" s="12">
        <f t="shared" si="3325"/>
        <v>821.6</v>
      </c>
      <c r="AD1499" s="12">
        <f t="shared" si="3326"/>
        <v>821.6</v>
      </c>
      <c r="AE1499" s="12">
        <f t="shared" si="3327"/>
        <v>821.6</v>
      </c>
      <c r="AF1499" s="12">
        <f t="shared" ref="AF1499:AG1500" si="3405">AF1500</f>
        <v>0</v>
      </c>
      <c r="AG1499" s="12">
        <f t="shared" si="3405"/>
        <v>0</v>
      </c>
      <c r="AH1499" s="12">
        <f t="shared" si="3302"/>
        <v>821.6</v>
      </c>
      <c r="AI1499" s="12">
        <f t="shared" si="3303"/>
        <v>821.6</v>
      </c>
      <c r="AJ1499" s="12">
        <f t="shared" si="3304"/>
        <v>821.6</v>
      </c>
      <c r="AK1499" s="12">
        <f t="shared" ref="AK1499:AQ1500" si="3406">AK1500</f>
        <v>0</v>
      </c>
      <c r="AL1499" s="12">
        <f t="shared" si="3406"/>
        <v>0</v>
      </c>
      <c r="AM1499" s="12">
        <f t="shared" si="3406"/>
        <v>0</v>
      </c>
      <c r="AN1499" s="12">
        <f t="shared" si="3378"/>
        <v>821.6</v>
      </c>
      <c r="AO1499" s="12">
        <f t="shared" si="3379"/>
        <v>821.6</v>
      </c>
      <c r="AP1499" s="12">
        <f t="shared" si="3380"/>
        <v>821.6</v>
      </c>
      <c r="AQ1499" s="12">
        <f t="shared" si="3406"/>
        <v>0</v>
      </c>
      <c r="AR1499" s="1"/>
    </row>
    <row r="1500" spans="1:44" ht="47.25" customHeight="1" x14ac:dyDescent="0.25">
      <c r="A1500" s="9" t="s">
        <v>1045</v>
      </c>
      <c r="B1500" s="11">
        <v>240</v>
      </c>
      <c r="C1500" s="9"/>
      <c r="D1500" s="9"/>
      <c r="E1500" s="13" t="s">
        <v>427</v>
      </c>
      <c r="F1500" s="12">
        <f t="shared" si="3398"/>
        <v>821.6</v>
      </c>
      <c r="G1500" s="12">
        <f t="shared" si="3398"/>
        <v>821.6</v>
      </c>
      <c r="H1500" s="12">
        <f t="shared" si="3398"/>
        <v>821.6</v>
      </c>
      <c r="I1500" s="12">
        <f t="shared" si="3398"/>
        <v>0</v>
      </c>
      <c r="J1500" s="12">
        <f t="shared" si="3398"/>
        <v>0</v>
      </c>
      <c r="K1500" s="12">
        <f t="shared" si="3398"/>
        <v>0</v>
      </c>
      <c r="L1500" s="12">
        <f t="shared" si="3399"/>
        <v>821.6</v>
      </c>
      <c r="M1500" s="12">
        <f t="shared" si="3400"/>
        <v>821.6</v>
      </c>
      <c r="N1500" s="12">
        <f t="shared" si="3401"/>
        <v>821.6</v>
      </c>
      <c r="O1500" s="12">
        <f t="shared" si="3402"/>
        <v>0</v>
      </c>
      <c r="P1500" s="12">
        <f t="shared" si="3402"/>
        <v>0</v>
      </c>
      <c r="Q1500" s="12">
        <f t="shared" si="3402"/>
        <v>0</v>
      </c>
      <c r="R1500" s="12">
        <f t="shared" si="3273"/>
        <v>821.6</v>
      </c>
      <c r="S1500" s="12">
        <f t="shared" si="3274"/>
        <v>821.6</v>
      </c>
      <c r="T1500" s="12">
        <f t="shared" si="3275"/>
        <v>821.6</v>
      </c>
      <c r="U1500" s="12">
        <f t="shared" si="3403"/>
        <v>0</v>
      </c>
      <c r="V1500" s="12">
        <f t="shared" si="3403"/>
        <v>0</v>
      </c>
      <c r="W1500" s="12">
        <f t="shared" si="3255"/>
        <v>821.6</v>
      </c>
      <c r="X1500" s="12">
        <f t="shared" si="3256"/>
        <v>821.6</v>
      </c>
      <c r="Y1500" s="12">
        <f t="shared" si="3257"/>
        <v>821.6</v>
      </c>
      <c r="Z1500" s="12">
        <f t="shared" si="3404"/>
        <v>0</v>
      </c>
      <c r="AA1500" s="12">
        <f t="shared" si="3404"/>
        <v>0</v>
      </c>
      <c r="AB1500" s="12">
        <f t="shared" si="3404"/>
        <v>0</v>
      </c>
      <c r="AC1500" s="12">
        <f t="shared" si="3325"/>
        <v>821.6</v>
      </c>
      <c r="AD1500" s="12">
        <f t="shared" si="3326"/>
        <v>821.6</v>
      </c>
      <c r="AE1500" s="12">
        <f t="shared" si="3327"/>
        <v>821.6</v>
      </c>
      <c r="AF1500" s="12">
        <f t="shared" si="3405"/>
        <v>0</v>
      </c>
      <c r="AG1500" s="12">
        <f t="shared" si="3405"/>
        <v>0</v>
      </c>
      <c r="AH1500" s="12">
        <f t="shared" si="3302"/>
        <v>821.6</v>
      </c>
      <c r="AI1500" s="12">
        <f t="shared" si="3303"/>
        <v>821.6</v>
      </c>
      <c r="AJ1500" s="12">
        <f t="shared" si="3304"/>
        <v>821.6</v>
      </c>
      <c r="AK1500" s="12">
        <f t="shared" si="3406"/>
        <v>0</v>
      </c>
      <c r="AL1500" s="12">
        <f t="shared" si="3406"/>
        <v>0</v>
      </c>
      <c r="AM1500" s="12">
        <f t="shared" si="3406"/>
        <v>0</v>
      </c>
      <c r="AN1500" s="12">
        <f t="shared" si="3378"/>
        <v>821.6</v>
      </c>
      <c r="AO1500" s="12">
        <f t="shared" si="3379"/>
        <v>821.6</v>
      </c>
      <c r="AP1500" s="12">
        <f t="shared" si="3380"/>
        <v>821.6</v>
      </c>
      <c r="AQ1500" s="12">
        <f t="shared" si="3406"/>
        <v>0</v>
      </c>
      <c r="AR1500" s="1"/>
    </row>
    <row r="1501" spans="1:44" ht="31.5" customHeight="1" x14ac:dyDescent="0.25">
      <c r="A1501" s="9" t="s">
        <v>1045</v>
      </c>
      <c r="B1501" s="11">
        <v>240</v>
      </c>
      <c r="C1501" s="9" t="s">
        <v>186</v>
      </c>
      <c r="D1501" s="9" t="s">
        <v>195</v>
      </c>
      <c r="E1501" s="13" t="s">
        <v>402</v>
      </c>
      <c r="F1501" s="12">
        <v>821.6</v>
      </c>
      <c r="G1501" s="12">
        <v>821.6</v>
      </c>
      <c r="H1501" s="12">
        <v>821.6</v>
      </c>
      <c r="I1501" s="12"/>
      <c r="J1501" s="12"/>
      <c r="K1501" s="12"/>
      <c r="L1501" s="12">
        <f t="shared" si="3399"/>
        <v>821.6</v>
      </c>
      <c r="M1501" s="12">
        <f t="shared" si="3400"/>
        <v>821.6</v>
      </c>
      <c r="N1501" s="12">
        <f t="shared" si="3401"/>
        <v>821.6</v>
      </c>
      <c r="O1501" s="12"/>
      <c r="P1501" s="12"/>
      <c r="Q1501" s="12"/>
      <c r="R1501" s="12">
        <f t="shared" si="3273"/>
        <v>821.6</v>
      </c>
      <c r="S1501" s="12">
        <f t="shared" si="3274"/>
        <v>821.6</v>
      </c>
      <c r="T1501" s="12">
        <f t="shared" si="3275"/>
        <v>821.6</v>
      </c>
      <c r="U1501" s="12"/>
      <c r="V1501" s="12"/>
      <c r="W1501" s="12">
        <f t="shared" si="3255"/>
        <v>821.6</v>
      </c>
      <c r="X1501" s="12">
        <f t="shared" si="3256"/>
        <v>821.6</v>
      </c>
      <c r="Y1501" s="12">
        <f t="shared" si="3257"/>
        <v>821.6</v>
      </c>
      <c r="Z1501" s="12"/>
      <c r="AA1501" s="12"/>
      <c r="AB1501" s="12"/>
      <c r="AC1501" s="12">
        <f t="shared" si="3325"/>
        <v>821.6</v>
      </c>
      <c r="AD1501" s="12">
        <f t="shared" si="3326"/>
        <v>821.6</v>
      </c>
      <c r="AE1501" s="12">
        <f t="shared" si="3327"/>
        <v>821.6</v>
      </c>
      <c r="AF1501" s="12"/>
      <c r="AG1501" s="12"/>
      <c r="AH1501" s="12">
        <f t="shared" si="3302"/>
        <v>821.6</v>
      </c>
      <c r="AI1501" s="12">
        <f t="shared" si="3303"/>
        <v>821.6</v>
      </c>
      <c r="AJ1501" s="12">
        <f t="shared" si="3304"/>
        <v>821.6</v>
      </c>
      <c r="AK1501" s="12"/>
      <c r="AL1501" s="12"/>
      <c r="AM1501" s="12"/>
      <c r="AN1501" s="12">
        <f t="shared" si="3378"/>
        <v>821.6</v>
      </c>
      <c r="AO1501" s="12">
        <f t="shared" si="3379"/>
        <v>821.6</v>
      </c>
      <c r="AP1501" s="12">
        <f t="shared" si="3380"/>
        <v>821.6</v>
      </c>
      <c r="AQ1501" s="12"/>
      <c r="AR1501" s="1"/>
    </row>
    <row r="1502" spans="1:44" ht="15.75" customHeight="1" x14ac:dyDescent="0.25">
      <c r="A1502" s="9" t="s">
        <v>1045</v>
      </c>
      <c r="B1502" s="11">
        <v>800</v>
      </c>
      <c r="C1502" s="9"/>
      <c r="D1502" s="9"/>
      <c r="E1502" s="13" t="s">
        <v>440</v>
      </c>
      <c r="F1502" s="12">
        <f>F1505+F1503</f>
        <v>109.1</v>
      </c>
      <c r="G1502" s="12">
        <f t="shared" ref="G1502:AQ1502" si="3407">G1505+G1503</f>
        <v>109.1</v>
      </c>
      <c r="H1502" s="12">
        <f t="shared" si="3407"/>
        <v>109.1</v>
      </c>
      <c r="I1502" s="12">
        <f t="shared" ref="I1502:K1502" si="3408">I1505+I1503</f>
        <v>0</v>
      </c>
      <c r="J1502" s="12">
        <f t="shared" si="3408"/>
        <v>0</v>
      </c>
      <c r="K1502" s="12">
        <f t="shared" si="3408"/>
        <v>0</v>
      </c>
      <c r="L1502" s="12">
        <f t="shared" si="3399"/>
        <v>109.1</v>
      </c>
      <c r="M1502" s="12">
        <f t="shared" si="3400"/>
        <v>109.1</v>
      </c>
      <c r="N1502" s="12">
        <f t="shared" si="3401"/>
        <v>109.1</v>
      </c>
      <c r="O1502" s="12">
        <f t="shared" ref="O1502:Q1502" si="3409">O1505+O1503</f>
        <v>0</v>
      </c>
      <c r="P1502" s="12">
        <f t="shared" si="3409"/>
        <v>0</v>
      </c>
      <c r="Q1502" s="12">
        <f t="shared" si="3409"/>
        <v>0</v>
      </c>
      <c r="R1502" s="12">
        <f t="shared" si="3273"/>
        <v>109.1</v>
      </c>
      <c r="S1502" s="12">
        <f t="shared" si="3274"/>
        <v>109.1</v>
      </c>
      <c r="T1502" s="12">
        <f t="shared" si="3275"/>
        <v>109.1</v>
      </c>
      <c r="U1502" s="12">
        <f t="shared" ref="U1502:V1502" si="3410">U1505+U1503</f>
        <v>0</v>
      </c>
      <c r="V1502" s="12">
        <f t="shared" si="3410"/>
        <v>0</v>
      </c>
      <c r="W1502" s="12">
        <f t="shared" si="3255"/>
        <v>109.1</v>
      </c>
      <c r="X1502" s="12">
        <f t="shared" si="3256"/>
        <v>109.1</v>
      </c>
      <c r="Y1502" s="12">
        <f t="shared" si="3257"/>
        <v>109.1</v>
      </c>
      <c r="Z1502" s="12">
        <f t="shared" ref="Z1502:AB1502" si="3411">Z1505+Z1503</f>
        <v>0</v>
      </c>
      <c r="AA1502" s="12">
        <f t="shared" si="3411"/>
        <v>0</v>
      </c>
      <c r="AB1502" s="12">
        <f t="shared" si="3411"/>
        <v>0</v>
      </c>
      <c r="AC1502" s="12">
        <f t="shared" si="3325"/>
        <v>109.1</v>
      </c>
      <c r="AD1502" s="12">
        <f t="shared" si="3326"/>
        <v>109.1</v>
      </c>
      <c r="AE1502" s="12">
        <f t="shared" si="3327"/>
        <v>109.1</v>
      </c>
      <c r="AF1502" s="12">
        <f t="shared" ref="AF1502:AG1502" si="3412">AF1505+AF1503</f>
        <v>0</v>
      </c>
      <c r="AG1502" s="12">
        <f t="shared" si="3412"/>
        <v>0</v>
      </c>
      <c r="AH1502" s="12">
        <f t="shared" si="3302"/>
        <v>109.1</v>
      </c>
      <c r="AI1502" s="12">
        <f t="shared" si="3303"/>
        <v>109.1</v>
      </c>
      <c r="AJ1502" s="12">
        <f t="shared" si="3304"/>
        <v>109.1</v>
      </c>
      <c r="AK1502" s="12">
        <f t="shared" ref="AK1502:AM1502" si="3413">AK1505+AK1503</f>
        <v>0</v>
      </c>
      <c r="AL1502" s="12">
        <f t="shared" si="3413"/>
        <v>0</v>
      </c>
      <c r="AM1502" s="12">
        <f t="shared" si="3413"/>
        <v>0</v>
      </c>
      <c r="AN1502" s="12">
        <f t="shared" si="3378"/>
        <v>109.1</v>
      </c>
      <c r="AO1502" s="12">
        <f t="shared" si="3379"/>
        <v>109.1</v>
      </c>
      <c r="AP1502" s="12">
        <f t="shared" si="3380"/>
        <v>109.1</v>
      </c>
      <c r="AQ1502" s="12">
        <f t="shared" si="3407"/>
        <v>0</v>
      </c>
      <c r="AR1502" s="1"/>
    </row>
    <row r="1503" spans="1:44" ht="15.75" customHeight="1" x14ac:dyDescent="0.25">
      <c r="A1503" s="9" t="s">
        <v>1045</v>
      </c>
      <c r="B1503" s="11">
        <v>830</v>
      </c>
      <c r="C1503" s="9"/>
      <c r="D1503" s="9"/>
      <c r="E1503" s="13" t="s">
        <v>442</v>
      </c>
      <c r="F1503" s="12">
        <f>F1504</f>
        <v>101.6</v>
      </c>
      <c r="G1503" s="12">
        <f t="shared" ref="G1503:AQ1503" si="3414">G1504</f>
        <v>101.6</v>
      </c>
      <c r="H1503" s="12">
        <f t="shared" si="3414"/>
        <v>101.6</v>
      </c>
      <c r="I1503" s="12">
        <f t="shared" si="3414"/>
        <v>0</v>
      </c>
      <c r="J1503" s="12">
        <f t="shared" si="3414"/>
        <v>0</v>
      </c>
      <c r="K1503" s="12">
        <f t="shared" si="3414"/>
        <v>0</v>
      </c>
      <c r="L1503" s="12">
        <f t="shared" si="3399"/>
        <v>101.6</v>
      </c>
      <c r="M1503" s="12">
        <f t="shared" si="3400"/>
        <v>101.6</v>
      </c>
      <c r="N1503" s="12">
        <f t="shared" si="3401"/>
        <v>101.6</v>
      </c>
      <c r="O1503" s="12">
        <f t="shared" si="3414"/>
        <v>0</v>
      </c>
      <c r="P1503" s="12">
        <f t="shared" si="3414"/>
        <v>0</v>
      </c>
      <c r="Q1503" s="12">
        <f t="shared" si="3414"/>
        <v>0</v>
      </c>
      <c r="R1503" s="12">
        <f t="shared" si="3273"/>
        <v>101.6</v>
      </c>
      <c r="S1503" s="12">
        <f t="shared" si="3274"/>
        <v>101.6</v>
      </c>
      <c r="T1503" s="12">
        <f t="shared" si="3275"/>
        <v>101.6</v>
      </c>
      <c r="U1503" s="12">
        <f t="shared" si="3414"/>
        <v>0</v>
      </c>
      <c r="V1503" s="12">
        <f t="shared" si="3414"/>
        <v>0</v>
      </c>
      <c r="W1503" s="12">
        <f t="shared" ref="W1503:W1576" si="3415">R1503+U1503</f>
        <v>101.6</v>
      </c>
      <c r="X1503" s="12">
        <f t="shared" ref="X1503:X1576" si="3416">S1503+V1503</f>
        <v>101.6</v>
      </c>
      <c r="Y1503" s="12">
        <f t="shared" ref="Y1503:Y1576" si="3417">T1503</f>
        <v>101.6</v>
      </c>
      <c r="Z1503" s="12">
        <f t="shared" si="3414"/>
        <v>0</v>
      </c>
      <c r="AA1503" s="12">
        <f t="shared" si="3414"/>
        <v>0</v>
      </c>
      <c r="AB1503" s="12">
        <f t="shared" si="3414"/>
        <v>0</v>
      </c>
      <c r="AC1503" s="12">
        <f t="shared" si="3325"/>
        <v>101.6</v>
      </c>
      <c r="AD1503" s="12">
        <f t="shared" si="3326"/>
        <v>101.6</v>
      </c>
      <c r="AE1503" s="12">
        <f t="shared" si="3327"/>
        <v>101.6</v>
      </c>
      <c r="AF1503" s="12">
        <f t="shared" si="3414"/>
        <v>0</v>
      </c>
      <c r="AG1503" s="12">
        <f t="shared" si="3414"/>
        <v>0</v>
      </c>
      <c r="AH1503" s="12">
        <f t="shared" si="3302"/>
        <v>101.6</v>
      </c>
      <c r="AI1503" s="12">
        <f t="shared" si="3303"/>
        <v>101.6</v>
      </c>
      <c r="AJ1503" s="12">
        <f t="shared" si="3304"/>
        <v>101.6</v>
      </c>
      <c r="AK1503" s="12">
        <f t="shared" si="3414"/>
        <v>0</v>
      </c>
      <c r="AL1503" s="12">
        <f t="shared" si="3414"/>
        <v>0</v>
      </c>
      <c r="AM1503" s="12">
        <f t="shared" si="3414"/>
        <v>0</v>
      </c>
      <c r="AN1503" s="12">
        <f t="shared" si="3378"/>
        <v>101.6</v>
      </c>
      <c r="AO1503" s="12">
        <f t="shared" si="3379"/>
        <v>101.6</v>
      </c>
      <c r="AP1503" s="12">
        <f t="shared" si="3380"/>
        <v>101.6</v>
      </c>
      <c r="AQ1503" s="12">
        <f t="shared" si="3414"/>
        <v>0</v>
      </c>
      <c r="AR1503" s="1"/>
    </row>
    <row r="1504" spans="1:44" ht="31.5" customHeight="1" x14ac:dyDescent="0.25">
      <c r="A1504" s="9" t="s">
        <v>1045</v>
      </c>
      <c r="B1504" s="11">
        <v>830</v>
      </c>
      <c r="C1504" s="9" t="s">
        <v>186</v>
      </c>
      <c r="D1504" s="9" t="s">
        <v>195</v>
      </c>
      <c r="E1504" s="13" t="s">
        <v>402</v>
      </c>
      <c r="F1504" s="12">
        <v>101.6</v>
      </c>
      <c r="G1504" s="12">
        <v>101.6</v>
      </c>
      <c r="H1504" s="12">
        <v>101.6</v>
      </c>
      <c r="I1504" s="12"/>
      <c r="J1504" s="12"/>
      <c r="K1504" s="12"/>
      <c r="L1504" s="12">
        <f t="shared" si="3399"/>
        <v>101.6</v>
      </c>
      <c r="M1504" s="12">
        <f t="shared" si="3400"/>
        <v>101.6</v>
      </c>
      <c r="N1504" s="12">
        <f t="shared" si="3401"/>
        <v>101.6</v>
      </c>
      <c r="O1504" s="12"/>
      <c r="P1504" s="12"/>
      <c r="Q1504" s="12"/>
      <c r="R1504" s="12">
        <f t="shared" si="3273"/>
        <v>101.6</v>
      </c>
      <c r="S1504" s="12">
        <f t="shared" si="3274"/>
        <v>101.6</v>
      </c>
      <c r="T1504" s="12">
        <f t="shared" si="3275"/>
        <v>101.6</v>
      </c>
      <c r="U1504" s="12"/>
      <c r="V1504" s="12"/>
      <c r="W1504" s="12">
        <f t="shared" si="3415"/>
        <v>101.6</v>
      </c>
      <c r="X1504" s="12">
        <f t="shared" si="3416"/>
        <v>101.6</v>
      </c>
      <c r="Y1504" s="12">
        <f t="shared" si="3417"/>
        <v>101.6</v>
      </c>
      <c r="Z1504" s="12"/>
      <c r="AA1504" s="12"/>
      <c r="AB1504" s="12"/>
      <c r="AC1504" s="12">
        <f t="shared" si="3325"/>
        <v>101.6</v>
      </c>
      <c r="AD1504" s="12">
        <f t="shared" si="3326"/>
        <v>101.6</v>
      </c>
      <c r="AE1504" s="12">
        <f t="shared" si="3327"/>
        <v>101.6</v>
      </c>
      <c r="AF1504" s="12"/>
      <c r="AG1504" s="12"/>
      <c r="AH1504" s="12">
        <f t="shared" si="3302"/>
        <v>101.6</v>
      </c>
      <c r="AI1504" s="12">
        <f t="shared" si="3303"/>
        <v>101.6</v>
      </c>
      <c r="AJ1504" s="12">
        <f t="shared" si="3304"/>
        <v>101.6</v>
      </c>
      <c r="AK1504" s="12"/>
      <c r="AL1504" s="12"/>
      <c r="AM1504" s="12"/>
      <c r="AN1504" s="12">
        <f t="shared" si="3378"/>
        <v>101.6</v>
      </c>
      <c r="AO1504" s="12">
        <f t="shared" si="3379"/>
        <v>101.6</v>
      </c>
      <c r="AP1504" s="12">
        <f t="shared" si="3380"/>
        <v>101.6</v>
      </c>
      <c r="AQ1504" s="12"/>
      <c r="AR1504" s="1"/>
    </row>
    <row r="1505" spans="1:44" ht="15.75" customHeight="1" x14ac:dyDescent="0.25">
      <c r="A1505" s="9" t="s">
        <v>1045</v>
      </c>
      <c r="B1505" s="11">
        <v>850</v>
      </c>
      <c r="C1505" s="9"/>
      <c r="D1505" s="9"/>
      <c r="E1505" s="13" t="s">
        <v>443</v>
      </c>
      <c r="F1505" s="12">
        <f t="shared" ref="F1505:K1505" si="3418">F1506</f>
        <v>7.5</v>
      </c>
      <c r="G1505" s="12">
        <f t="shared" si="3418"/>
        <v>7.5</v>
      </c>
      <c r="H1505" s="12">
        <f t="shared" si="3418"/>
        <v>7.5</v>
      </c>
      <c r="I1505" s="12">
        <f t="shared" si="3418"/>
        <v>0</v>
      </c>
      <c r="J1505" s="12">
        <f t="shared" si="3418"/>
        <v>0</v>
      </c>
      <c r="K1505" s="12">
        <f t="shared" si="3418"/>
        <v>0</v>
      </c>
      <c r="L1505" s="12">
        <f t="shared" si="3399"/>
        <v>7.5</v>
      </c>
      <c r="M1505" s="12">
        <f t="shared" si="3400"/>
        <v>7.5</v>
      </c>
      <c r="N1505" s="12">
        <f t="shared" si="3401"/>
        <v>7.5</v>
      </c>
      <c r="O1505" s="12">
        <f t="shared" ref="O1505:Q1505" si="3419">O1506</f>
        <v>0</v>
      </c>
      <c r="P1505" s="12">
        <f t="shared" si="3419"/>
        <v>0</v>
      </c>
      <c r="Q1505" s="12">
        <f t="shared" si="3419"/>
        <v>0</v>
      </c>
      <c r="R1505" s="12">
        <f t="shared" si="3273"/>
        <v>7.5</v>
      </c>
      <c r="S1505" s="12">
        <f t="shared" si="3274"/>
        <v>7.5</v>
      </c>
      <c r="T1505" s="12">
        <f t="shared" si="3275"/>
        <v>7.5</v>
      </c>
      <c r="U1505" s="12">
        <f t="shared" ref="U1505:V1505" si="3420">U1506</f>
        <v>0</v>
      </c>
      <c r="V1505" s="12">
        <f t="shared" si="3420"/>
        <v>0</v>
      </c>
      <c r="W1505" s="12">
        <f t="shared" si="3415"/>
        <v>7.5</v>
      </c>
      <c r="X1505" s="12">
        <f t="shared" si="3416"/>
        <v>7.5</v>
      </c>
      <c r="Y1505" s="12">
        <f t="shared" si="3417"/>
        <v>7.5</v>
      </c>
      <c r="Z1505" s="12">
        <f t="shared" ref="Z1505:AB1505" si="3421">Z1506</f>
        <v>0</v>
      </c>
      <c r="AA1505" s="12">
        <f t="shared" si="3421"/>
        <v>0</v>
      </c>
      <c r="AB1505" s="12">
        <f t="shared" si="3421"/>
        <v>0</v>
      </c>
      <c r="AC1505" s="12">
        <f t="shared" si="3325"/>
        <v>7.5</v>
      </c>
      <c r="AD1505" s="12">
        <f t="shared" si="3326"/>
        <v>7.5</v>
      </c>
      <c r="AE1505" s="12">
        <f t="shared" si="3327"/>
        <v>7.5</v>
      </c>
      <c r="AF1505" s="12">
        <f t="shared" ref="AF1505:AG1505" si="3422">AF1506</f>
        <v>0</v>
      </c>
      <c r="AG1505" s="12">
        <f t="shared" si="3422"/>
        <v>0</v>
      </c>
      <c r="AH1505" s="12">
        <f t="shared" si="3302"/>
        <v>7.5</v>
      </c>
      <c r="AI1505" s="12">
        <f t="shared" si="3303"/>
        <v>7.5</v>
      </c>
      <c r="AJ1505" s="12">
        <f t="shared" si="3304"/>
        <v>7.5</v>
      </c>
      <c r="AK1505" s="12">
        <f t="shared" ref="AK1505:AQ1505" si="3423">AK1506</f>
        <v>0</v>
      </c>
      <c r="AL1505" s="12">
        <f t="shared" si="3423"/>
        <v>0</v>
      </c>
      <c r="AM1505" s="12">
        <f t="shared" si="3423"/>
        <v>0</v>
      </c>
      <c r="AN1505" s="12">
        <f t="shared" si="3378"/>
        <v>7.5</v>
      </c>
      <c r="AO1505" s="12">
        <f t="shared" si="3379"/>
        <v>7.5</v>
      </c>
      <c r="AP1505" s="12">
        <f t="shared" si="3380"/>
        <v>7.5</v>
      </c>
      <c r="AQ1505" s="12">
        <f t="shared" si="3423"/>
        <v>0</v>
      </c>
      <c r="AR1505" s="1"/>
    </row>
    <row r="1506" spans="1:44" ht="31.5" customHeight="1" x14ac:dyDescent="0.25">
      <c r="A1506" s="9" t="s">
        <v>1045</v>
      </c>
      <c r="B1506" s="11">
        <v>850</v>
      </c>
      <c r="C1506" s="9" t="s">
        <v>186</v>
      </c>
      <c r="D1506" s="9" t="s">
        <v>195</v>
      </c>
      <c r="E1506" s="13" t="s">
        <v>402</v>
      </c>
      <c r="F1506" s="12">
        <v>7.5</v>
      </c>
      <c r="G1506" s="12">
        <v>7.5</v>
      </c>
      <c r="H1506" s="12">
        <v>7.5</v>
      </c>
      <c r="I1506" s="12"/>
      <c r="J1506" s="12"/>
      <c r="K1506" s="12"/>
      <c r="L1506" s="12">
        <f t="shared" si="3399"/>
        <v>7.5</v>
      </c>
      <c r="M1506" s="12">
        <f t="shared" si="3400"/>
        <v>7.5</v>
      </c>
      <c r="N1506" s="12">
        <f t="shared" si="3401"/>
        <v>7.5</v>
      </c>
      <c r="O1506" s="12"/>
      <c r="P1506" s="12"/>
      <c r="Q1506" s="12"/>
      <c r="R1506" s="12">
        <f t="shared" si="3273"/>
        <v>7.5</v>
      </c>
      <c r="S1506" s="12">
        <f t="shared" si="3274"/>
        <v>7.5</v>
      </c>
      <c r="T1506" s="12">
        <f t="shared" si="3275"/>
        <v>7.5</v>
      </c>
      <c r="U1506" s="12"/>
      <c r="V1506" s="12"/>
      <c r="W1506" s="12">
        <f t="shared" si="3415"/>
        <v>7.5</v>
      </c>
      <c r="X1506" s="12">
        <f t="shared" si="3416"/>
        <v>7.5</v>
      </c>
      <c r="Y1506" s="12">
        <f t="shared" si="3417"/>
        <v>7.5</v>
      </c>
      <c r="Z1506" s="12"/>
      <c r="AA1506" s="12"/>
      <c r="AB1506" s="12"/>
      <c r="AC1506" s="12">
        <f t="shared" si="3325"/>
        <v>7.5</v>
      </c>
      <c r="AD1506" s="12">
        <f t="shared" si="3326"/>
        <v>7.5</v>
      </c>
      <c r="AE1506" s="12">
        <f t="shared" si="3327"/>
        <v>7.5</v>
      </c>
      <c r="AF1506" s="12"/>
      <c r="AG1506" s="12"/>
      <c r="AH1506" s="12">
        <f t="shared" si="3302"/>
        <v>7.5</v>
      </c>
      <c r="AI1506" s="12">
        <f t="shared" si="3303"/>
        <v>7.5</v>
      </c>
      <c r="AJ1506" s="12">
        <f t="shared" si="3304"/>
        <v>7.5</v>
      </c>
      <c r="AK1506" s="12"/>
      <c r="AL1506" s="12"/>
      <c r="AM1506" s="12"/>
      <c r="AN1506" s="12">
        <f t="shared" si="3378"/>
        <v>7.5</v>
      </c>
      <c r="AO1506" s="12">
        <f t="shared" si="3379"/>
        <v>7.5</v>
      </c>
      <c r="AP1506" s="12">
        <f t="shared" si="3380"/>
        <v>7.5</v>
      </c>
      <c r="AQ1506" s="12"/>
      <c r="AR1506" s="1"/>
    </row>
    <row r="1507" spans="1:44" ht="31.5" hidden="1" customHeight="1" x14ac:dyDescent="0.25">
      <c r="A1507" s="9" t="s">
        <v>1046</v>
      </c>
      <c r="B1507" s="11"/>
      <c r="C1507" s="9"/>
      <c r="D1507" s="9"/>
      <c r="E1507" s="17" t="s">
        <v>1131</v>
      </c>
      <c r="F1507" s="12">
        <f>F1508</f>
        <v>0</v>
      </c>
      <c r="G1507" s="12">
        <f t="shared" ref="G1507:AQ1509" si="3424">G1508</f>
        <v>3200</v>
      </c>
      <c r="H1507" s="12">
        <f t="shared" si="3424"/>
        <v>1650</v>
      </c>
      <c r="I1507" s="12">
        <f t="shared" si="3424"/>
        <v>0</v>
      </c>
      <c r="J1507" s="12">
        <f t="shared" si="3424"/>
        <v>0</v>
      </c>
      <c r="K1507" s="12">
        <f t="shared" si="3424"/>
        <v>0</v>
      </c>
      <c r="L1507" s="12">
        <f t="shared" si="3399"/>
        <v>0</v>
      </c>
      <c r="M1507" s="12">
        <f t="shared" si="3400"/>
        <v>3200</v>
      </c>
      <c r="N1507" s="12">
        <f t="shared" si="3401"/>
        <v>1650</v>
      </c>
      <c r="O1507" s="12">
        <f t="shared" si="3424"/>
        <v>0</v>
      </c>
      <c r="P1507" s="12">
        <f t="shared" si="3424"/>
        <v>0</v>
      </c>
      <c r="Q1507" s="12">
        <f t="shared" si="3424"/>
        <v>0</v>
      </c>
      <c r="R1507" s="12">
        <f t="shared" si="3273"/>
        <v>0</v>
      </c>
      <c r="S1507" s="12">
        <f t="shared" si="3274"/>
        <v>3200</v>
      </c>
      <c r="T1507" s="12">
        <f t="shared" si="3275"/>
        <v>1650</v>
      </c>
      <c r="U1507" s="12">
        <f t="shared" si="3424"/>
        <v>0</v>
      </c>
      <c r="V1507" s="12">
        <f t="shared" si="3424"/>
        <v>0</v>
      </c>
      <c r="W1507" s="12">
        <f t="shared" si="3415"/>
        <v>0</v>
      </c>
      <c r="X1507" s="12">
        <f t="shared" si="3416"/>
        <v>3200</v>
      </c>
      <c r="Y1507" s="12">
        <f t="shared" si="3417"/>
        <v>1650</v>
      </c>
      <c r="Z1507" s="12">
        <f t="shared" si="3424"/>
        <v>0</v>
      </c>
      <c r="AA1507" s="12">
        <f t="shared" si="3424"/>
        <v>0</v>
      </c>
      <c r="AB1507" s="12">
        <f t="shared" si="3424"/>
        <v>0</v>
      </c>
      <c r="AC1507" s="12">
        <f t="shared" si="3325"/>
        <v>0</v>
      </c>
      <c r="AD1507" s="12">
        <f t="shared" si="3326"/>
        <v>3200</v>
      </c>
      <c r="AE1507" s="12">
        <f t="shared" si="3327"/>
        <v>1650</v>
      </c>
      <c r="AF1507" s="12">
        <f t="shared" si="3424"/>
        <v>0</v>
      </c>
      <c r="AG1507" s="12">
        <f t="shared" si="3424"/>
        <v>0</v>
      </c>
      <c r="AH1507" s="12">
        <f t="shared" si="3302"/>
        <v>0</v>
      </c>
      <c r="AI1507" s="12">
        <f t="shared" si="3303"/>
        <v>3200</v>
      </c>
      <c r="AJ1507" s="12">
        <f t="shared" si="3304"/>
        <v>1650</v>
      </c>
      <c r="AK1507" s="12">
        <f t="shared" si="3424"/>
        <v>0</v>
      </c>
      <c r="AL1507" s="12">
        <f t="shared" si="3424"/>
        <v>0</v>
      </c>
      <c r="AM1507" s="12">
        <f t="shared" si="3424"/>
        <v>0</v>
      </c>
      <c r="AN1507" s="12">
        <f t="shared" si="3378"/>
        <v>0</v>
      </c>
      <c r="AO1507" s="12">
        <f t="shared" si="3379"/>
        <v>3200</v>
      </c>
      <c r="AP1507" s="12">
        <f t="shared" si="3380"/>
        <v>1650</v>
      </c>
      <c r="AQ1507" s="12">
        <f t="shared" si="3424"/>
        <v>0</v>
      </c>
      <c r="AR1507" s="52">
        <v>0</v>
      </c>
    </row>
    <row r="1508" spans="1:44" ht="47.25" hidden="1" customHeight="1" x14ac:dyDescent="0.25">
      <c r="A1508" s="9" t="s">
        <v>1046</v>
      </c>
      <c r="B1508" s="11">
        <v>200</v>
      </c>
      <c r="C1508" s="9"/>
      <c r="D1508" s="9"/>
      <c r="E1508" s="13" t="s">
        <v>426</v>
      </c>
      <c r="F1508" s="12">
        <f>F1509</f>
        <v>0</v>
      </c>
      <c r="G1508" s="12">
        <f t="shared" si="3424"/>
        <v>3200</v>
      </c>
      <c r="H1508" s="12">
        <f t="shared" si="3424"/>
        <v>1650</v>
      </c>
      <c r="I1508" s="12">
        <f t="shared" si="3424"/>
        <v>0</v>
      </c>
      <c r="J1508" s="12">
        <f t="shared" si="3424"/>
        <v>0</v>
      </c>
      <c r="K1508" s="12">
        <f t="shared" si="3424"/>
        <v>0</v>
      </c>
      <c r="L1508" s="12">
        <f t="shared" si="3399"/>
        <v>0</v>
      </c>
      <c r="M1508" s="12">
        <f t="shared" si="3400"/>
        <v>3200</v>
      </c>
      <c r="N1508" s="12">
        <f t="shared" si="3401"/>
        <v>1650</v>
      </c>
      <c r="O1508" s="12">
        <f t="shared" si="3424"/>
        <v>0</v>
      </c>
      <c r="P1508" s="12">
        <f t="shared" si="3424"/>
        <v>0</v>
      </c>
      <c r="Q1508" s="12">
        <f t="shared" si="3424"/>
        <v>0</v>
      </c>
      <c r="R1508" s="12">
        <f t="shared" si="3273"/>
        <v>0</v>
      </c>
      <c r="S1508" s="12">
        <f t="shared" si="3274"/>
        <v>3200</v>
      </c>
      <c r="T1508" s="12">
        <f t="shared" si="3275"/>
        <v>1650</v>
      </c>
      <c r="U1508" s="12">
        <f t="shared" si="3424"/>
        <v>0</v>
      </c>
      <c r="V1508" s="12">
        <f t="shared" si="3424"/>
        <v>0</v>
      </c>
      <c r="W1508" s="12">
        <f t="shared" si="3415"/>
        <v>0</v>
      </c>
      <c r="X1508" s="12">
        <f t="shared" si="3416"/>
        <v>3200</v>
      </c>
      <c r="Y1508" s="12">
        <f t="shared" si="3417"/>
        <v>1650</v>
      </c>
      <c r="Z1508" s="12">
        <f t="shared" si="3424"/>
        <v>0</v>
      </c>
      <c r="AA1508" s="12">
        <f t="shared" si="3424"/>
        <v>0</v>
      </c>
      <c r="AB1508" s="12">
        <f t="shared" si="3424"/>
        <v>0</v>
      </c>
      <c r="AC1508" s="12">
        <f t="shared" si="3325"/>
        <v>0</v>
      </c>
      <c r="AD1508" s="12">
        <f t="shared" si="3326"/>
        <v>3200</v>
      </c>
      <c r="AE1508" s="12">
        <f t="shared" si="3327"/>
        <v>1650</v>
      </c>
      <c r="AF1508" s="12">
        <f t="shared" si="3424"/>
        <v>0</v>
      </c>
      <c r="AG1508" s="12">
        <f t="shared" si="3424"/>
        <v>0</v>
      </c>
      <c r="AH1508" s="12">
        <f t="shared" si="3302"/>
        <v>0</v>
      </c>
      <c r="AI1508" s="12">
        <f t="shared" si="3303"/>
        <v>3200</v>
      </c>
      <c r="AJ1508" s="12">
        <f t="shared" si="3304"/>
        <v>1650</v>
      </c>
      <c r="AK1508" s="12">
        <f t="shared" si="3424"/>
        <v>0</v>
      </c>
      <c r="AL1508" s="12">
        <f t="shared" si="3424"/>
        <v>0</v>
      </c>
      <c r="AM1508" s="12">
        <f t="shared" si="3424"/>
        <v>0</v>
      </c>
      <c r="AN1508" s="12">
        <f t="shared" si="3378"/>
        <v>0</v>
      </c>
      <c r="AO1508" s="12">
        <f t="shared" si="3379"/>
        <v>3200</v>
      </c>
      <c r="AP1508" s="12">
        <f t="shared" si="3380"/>
        <v>1650</v>
      </c>
      <c r="AQ1508" s="12">
        <f t="shared" si="3424"/>
        <v>0</v>
      </c>
      <c r="AR1508" s="52">
        <v>0</v>
      </c>
    </row>
    <row r="1509" spans="1:44" ht="47.25" hidden="1" customHeight="1" x14ac:dyDescent="0.25">
      <c r="A1509" s="9" t="s">
        <v>1046</v>
      </c>
      <c r="B1509" s="11">
        <v>240</v>
      </c>
      <c r="C1509" s="9"/>
      <c r="D1509" s="9"/>
      <c r="E1509" s="13" t="s">
        <v>427</v>
      </c>
      <c r="F1509" s="12">
        <f>F1510</f>
        <v>0</v>
      </c>
      <c r="G1509" s="12">
        <f t="shared" si="3424"/>
        <v>3200</v>
      </c>
      <c r="H1509" s="12">
        <f t="shared" si="3424"/>
        <v>1650</v>
      </c>
      <c r="I1509" s="12">
        <f t="shared" si="3424"/>
        <v>0</v>
      </c>
      <c r="J1509" s="12">
        <f t="shared" si="3424"/>
        <v>0</v>
      </c>
      <c r="K1509" s="12">
        <f t="shared" si="3424"/>
        <v>0</v>
      </c>
      <c r="L1509" s="12">
        <f t="shared" si="3399"/>
        <v>0</v>
      </c>
      <c r="M1509" s="12">
        <f t="shared" si="3400"/>
        <v>3200</v>
      </c>
      <c r="N1509" s="12">
        <f t="shared" si="3401"/>
        <v>1650</v>
      </c>
      <c r="O1509" s="12">
        <f t="shared" si="3424"/>
        <v>0</v>
      </c>
      <c r="P1509" s="12">
        <f t="shared" si="3424"/>
        <v>0</v>
      </c>
      <c r="Q1509" s="12">
        <f t="shared" si="3424"/>
        <v>0</v>
      </c>
      <c r="R1509" s="12">
        <f t="shared" si="3273"/>
        <v>0</v>
      </c>
      <c r="S1509" s="12">
        <f t="shared" si="3274"/>
        <v>3200</v>
      </c>
      <c r="T1509" s="12">
        <f t="shared" si="3275"/>
        <v>1650</v>
      </c>
      <c r="U1509" s="12">
        <f t="shared" si="3424"/>
        <v>0</v>
      </c>
      <c r="V1509" s="12">
        <f t="shared" si="3424"/>
        <v>0</v>
      </c>
      <c r="W1509" s="12">
        <f t="shared" si="3415"/>
        <v>0</v>
      </c>
      <c r="X1509" s="12">
        <f t="shared" si="3416"/>
        <v>3200</v>
      </c>
      <c r="Y1509" s="12">
        <f t="shared" si="3417"/>
        <v>1650</v>
      </c>
      <c r="Z1509" s="12">
        <f t="shared" si="3424"/>
        <v>0</v>
      </c>
      <c r="AA1509" s="12">
        <f t="shared" si="3424"/>
        <v>0</v>
      </c>
      <c r="AB1509" s="12">
        <f t="shared" si="3424"/>
        <v>0</v>
      </c>
      <c r="AC1509" s="12">
        <f t="shared" si="3325"/>
        <v>0</v>
      </c>
      <c r="AD1509" s="12">
        <f t="shared" si="3326"/>
        <v>3200</v>
      </c>
      <c r="AE1509" s="12">
        <f t="shared" si="3327"/>
        <v>1650</v>
      </c>
      <c r="AF1509" s="12">
        <f t="shared" si="3424"/>
        <v>0</v>
      </c>
      <c r="AG1509" s="12">
        <f t="shared" si="3424"/>
        <v>0</v>
      </c>
      <c r="AH1509" s="12">
        <f t="shared" si="3302"/>
        <v>0</v>
      </c>
      <c r="AI1509" s="12">
        <f t="shared" si="3303"/>
        <v>3200</v>
      </c>
      <c r="AJ1509" s="12">
        <f t="shared" si="3304"/>
        <v>1650</v>
      </c>
      <c r="AK1509" s="12">
        <f t="shared" si="3424"/>
        <v>0</v>
      </c>
      <c r="AL1509" s="12">
        <f t="shared" si="3424"/>
        <v>0</v>
      </c>
      <c r="AM1509" s="12">
        <f t="shared" si="3424"/>
        <v>0</v>
      </c>
      <c r="AN1509" s="12">
        <f t="shared" si="3378"/>
        <v>0</v>
      </c>
      <c r="AO1509" s="12">
        <f t="shared" si="3379"/>
        <v>3200</v>
      </c>
      <c r="AP1509" s="12">
        <f t="shared" si="3380"/>
        <v>1650</v>
      </c>
      <c r="AQ1509" s="12">
        <f t="shared" si="3424"/>
        <v>0</v>
      </c>
      <c r="AR1509" s="52">
        <v>0</v>
      </c>
    </row>
    <row r="1510" spans="1:44" ht="31.5" hidden="1" customHeight="1" x14ac:dyDescent="0.25">
      <c r="A1510" s="9" t="s">
        <v>1046</v>
      </c>
      <c r="B1510" s="11">
        <v>240</v>
      </c>
      <c r="C1510" s="9" t="s">
        <v>186</v>
      </c>
      <c r="D1510" s="9" t="s">
        <v>195</v>
      </c>
      <c r="E1510" s="13" t="s">
        <v>402</v>
      </c>
      <c r="F1510" s="12"/>
      <c r="G1510" s="12">
        <v>3200</v>
      </c>
      <c r="H1510" s="12">
        <v>1650</v>
      </c>
      <c r="I1510" s="12"/>
      <c r="J1510" s="12"/>
      <c r="K1510" s="12"/>
      <c r="L1510" s="12">
        <f t="shared" si="3399"/>
        <v>0</v>
      </c>
      <c r="M1510" s="12">
        <f t="shared" si="3400"/>
        <v>3200</v>
      </c>
      <c r="N1510" s="12">
        <f t="shared" si="3401"/>
        <v>1650</v>
      </c>
      <c r="O1510" s="12"/>
      <c r="P1510" s="12"/>
      <c r="Q1510" s="12"/>
      <c r="R1510" s="12">
        <f t="shared" si="3273"/>
        <v>0</v>
      </c>
      <c r="S1510" s="12">
        <f t="shared" si="3274"/>
        <v>3200</v>
      </c>
      <c r="T1510" s="12">
        <f t="shared" si="3275"/>
        <v>1650</v>
      </c>
      <c r="U1510" s="12"/>
      <c r="V1510" s="12"/>
      <c r="W1510" s="12">
        <f t="shared" si="3415"/>
        <v>0</v>
      </c>
      <c r="X1510" s="12">
        <f t="shared" si="3416"/>
        <v>3200</v>
      </c>
      <c r="Y1510" s="12">
        <f t="shared" si="3417"/>
        <v>1650</v>
      </c>
      <c r="Z1510" s="12"/>
      <c r="AA1510" s="12"/>
      <c r="AB1510" s="12"/>
      <c r="AC1510" s="12">
        <f t="shared" si="3325"/>
        <v>0</v>
      </c>
      <c r="AD1510" s="12">
        <f t="shared" si="3326"/>
        <v>3200</v>
      </c>
      <c r="AE1510" s="12">
        <f t="shared" si="3327"/>
        <v>1650</v>
      </c>
      <c r="AF1510" s="12"/>
      <c r="AG1510" s="12"/>
      <c r="AH1510" s="12">
        <f t="shared" si="3302"/>
        <v>0</v>
      </c>
      <c r="AI1510" s="12">
        <f t="shared" si="3303"/>
        <v>3200</v>
      </c>
      <c r="AJ1510" s="12">
        <f t="shared" si="3304"/>
        <v>1650</v>
      </c>
      <c r="AK1510" s="12"/>
      <c r="AL1510" s="12"/>
      <c r="AM1510" s="12"/>
      <c r="AN1510" s="12">
        <f t="shared" si="3378"/>
        <v>0</v>
      </c>
      <c r="AO1510" s="12">
        <f t="shared" si="3379"/>
        <v>3200</v>
      </c>
      <c r="AP1510" s="12">
        <f t="shared" si="3380"/>
        <v>1650</v>
      </c>
      <c r="AQ1510" s="12"/>
      <c r="AR1510" s="52">
        <v>0</v>
      </c>
    </row>
    <row r="1511" spans="1:44" s="26" customFormat="1" ht="31.5" customHeight="1" x14ac:dyDescent="0.25">
      <c r="A1511" s="27" t="s">
        <v>315</v>
      </c>
      <c r="B1511" s="28"/>
      <c r="C1511" s="27"/>
      <c r="D1511" s="27"/>
      <c r="E1511" s="23" t="s">
        <v>561</v>
      </c>
      <c r="F1511" s="29">
        <f t="shared" ref="F1511:K1511" si="3425">F1512+F1516</f>
        <v>6895.6</v>
      </c>
      <c r="G1511" s="29">
        <f t="shared" si="3425"/>
        <v>2298</v>
      </c>
      <c r="H1511" s="29">
        <f t="shared" si="3425"/>
        <v>1764.6999999999998</v>
      </c>
      <c r="I1511" s="29">
        <f t="shared" si="3425"/>
        <v>-1084.9000000000001</v>
      </c>
      <c r="J1511" s="29">
        <f t="shared" si="3425"/>
        <v>0</v>
      </c>
      <c r="K1511" s="29">
        <f t="shared" si="3425"/>
        <v>0</v>
      </c>
      <c r="L1511" s="29">
        <f t="shared" si="3399"/>
        <v>5810.7000000000007</v>
      </c>
      <c r="M1511" s="29">
        <f t="shared" si="3400"/>
        <v>2298</v>
      </c>
      <c r="N1511" s="29">
        <f t="shared" si="3401"/>
        <v>1764.6999999999998</v>
      </c>
      <c r="O1511" s="29">
        <f t="shared" ref="O1511:Q1511" si="3426">O1512+O1516</f>
        <v>1405.5160000000001</v>
      </c>
      <c r="P1511" s="29">
        <f t="shared" si="3426"/>
        <v>0</v>
      </c>
      <c r="Q1511" s="29">
        <f t="shared" si="3426"/>
        <v>0</v>
      </c>
      <c r="R1511" s="12">
        <f t="shared" ref="R1511:R1584" si="3427">L1511+O1511</f>
        <v>7216.2160000000003</v>
      </c>
      <c r="S1511" s="12">
        <f t="shared" ref="S1511:S1584" si="3428">M1511+P1511</f>
        <v>2298</v>
      </c>
      <c r="T1511" s="12">
        <f t="shared" ref="T1511:T1584" si="3429">N1511+Q1511</f>
        <v>1764.6999999999998</v>
      </c>
      <c r="U1511" s="29">
        <f t="shared" ref="U1511:V1511" si="3430">U1512+U1516</f>
        <v>0</v>
      </c>
      <c r="V1511" s="29">
        <f t="shared" si="3430"/>
        <v>0</v>
      </c>
      <c r="W1511" s="12">
        <f t="shared" si="3415"/>
        <v>7216.2160000000003</v>
      </c>
      <c r="X1511" s="12">
        <f t="shared" si="3416"/>
        <v>2298</v>
      </c>
      <c r="Y1511" s="12">
        <f t="shared" si="3417"/>
        <v>1764.6999999999998</v>
      </c>
      <c r="Z1511" s="29">
        <f t="shared" ref="Z1511:AB1511" si="3431">Z1512+Z1516</f>
        <v>-155.376</v>
      </c>
      <c r="AA1511" s="29">
        <f t="shared" si="3431"/>
        <v>0</v>
      </c>
      <c r="AB1511" s="29">
        <f t="shared" si="3431"/>
        <v>0</v>
      </c>
      <c r="AC1511" s="12">
        <f t="shared" si="3325"/>
        <v>7060.84</v>
      </c>
      <c r="AD1511" s="12">
        <f t="shared" si="3326"/>
        <v>2298</v>
      </c>
      <c r="AE1511" s="12">
        <f t="shared" si="3327"/>
        <v>1764.6999999999998</v>
      </c>
      <c r="AF1511" s="29">
        <f t="shared" ref="AF1511:AG1511" si="3432">AF1512+AF1516</f>
        <v>0</v>
      </c>
      <c r="AG1511" s="29">
        <f t="shared" si="3432"/>
        <v>0</v>
      </c>
      <c r="AH1511" s="29">
        <f t="shared" si="3302"/>
        <v>7060.84</v>
      </c>
      <c r="AI1511" s="29">
        <f t="shared" si="3303"/>
        <v>2298</v>
      </c>
      <c r="AJ1511" s="29">
        <f t="shared" si="3304"/>
        <v>1764.6999999999998</v>
      </c>
      <c r="AK1511" s="29">
        <f>AK1512+AK1516</f>
        <v>0</v>
      </c>
      <c r="AL1511" s="29">
        <f>AL1512+AL1516</f>
        <v>0</v>
      </c>
      <c r="AM1511" s="29">
        <f>AM1512+AM1516</f>
        <v>0</v>
      </c>
      <c r="AN1511" s="29">
        <f t="shared" si="3378"/>
        <v>7060.84</v>
      </c>
      <c r="AO1511" s="29">
        <f t="shared" si="3379"/>
        <v>2298</v>
      </c>
      <c r="AP1511" s="29">
        <f t="shared" si="3380"/>
        <v>1764.6999999999998</v>
      </c>
      <c r="AQ1511" s="29">
        <f>AQ1512+AQ1516</f>
        <v>0</v>
      </c>
      <c r="AR1511" s="25"/>
    </row>
    <row r="1512" spans="1:44" ht="47.25" customHeight="1" x14ac:dyDescent="0.25">
      <c r="A1512" s="9" t="s">
        <v>316</v>
      </c>
      <c r="B1512" s="11"/>
      <c r="C1512" s="9"/>
      <c r="D1512" s="9"/>
      <c r="E1512" s="13" t="s">
        <v>562</v>
      </c>
      <c r="F1512" s="12">
        <f t="shared" ref="F1512:K1514" si="3433">F1513</f>
        <v>796.8</v>
      </c>
      <c r="G1512" s="12">
        <f t="shared" si="3433"/>
        <v>796.8</v>
      </c>
      <c r="H1512" s="12">
        <f t="shared" si="3433"/>
        <v>796.8</v>
      </c>
      <c r="I1512" s="12">
        <f t="shared" si="3433"/>
        <v>0</v>
      </c>
      <c r="J1512" s="12">
        <f t="shared" si="3433"/>
        <v>0</v>
      </c>
      <c r="K1512" s="12">
        <f t="shared" si="3433"/>
        <v>0</v>
      </c>
      <c r="L1512" s="12">
        <f t="shared" si="3399"/>
        <v>796.8</v>
      </c>
      <c r="M1512" s="12">
        <f t="shared" si="3400"/>
        <v>796.8</v>
      </c>
      <c r="N1512" s="12">
        <f t="shared" si="3401"/>
        <v>796.8</v>
      </c>
      <c r="O1512" s="12">
        <f t="shared" ref="O1512:Q1514" si="3434">O1513</f>
        <v>0</v>
      </c>
      <c r="P1512" s="12">
        <f t="shared" si="3434"/>
        <v>0</v>
      </c>
      <c r="Q1512" s="12">
        <f t="shared" si="3434"/>
        <v>0</v>
      </c>
      <c r="R1512" s="12">
        <f t="shared" si="3427"/>
        <v>796.8</v>
      </c>
      <c r="S1512" s="12">
        <f t="shared" si="3428"/>
        <v>796.8</v>
      </c>
      <c r="T1512" s="12">
        <f t="shared" si="3429"/>
        <v>796.8</v>
      </c>
      <c r="U1512" s="12">
        <f t="shared" ref="U1512:V1514" si="3435">U1513</f>
        <v>0</v>
      </c>
      <c r="V1512" s="12">
        <f t="shared" si="3435"/>
        <v>0</v>
      </c>
      <c r="W1512" s="12">
        <f t="shared" si="3415"/>
        <v>796.8</v>
      </c>
      <c r="X1512" s="12">
        <f t="shared" si="3416"/>
        <v>796.8</v>
      </c>
      <c r="Y1512" s="12">
        <f t="shared" si="3417"/>
        <v>796.8</v>
      </c>
      <c r="Z1512" s="12">
        <f t="shared" ref="Z1512:AB1514" si="3436">Z1513</f>
        <v>-155.376</v>
      </c>
      <c r="AA1512" s="12">
        <f t="shared" si="3436"/>
        <v>0</v>
      </c>
      <c r="AB1512" s="12">
        <f t="shared" si="3436"/>
        <v>0</v>
      </c>
      <c r="AC1512" s="12">
        <f t="shared" si="3325"/>
        <v>641.42399999999998</v>
      </c>
      <c r="AD1512" s="12">
        <f t="shared" si="3326"/>
        <v>796.8</v>
      </c>
      <c r="AE1512" s="12">
        <f t="shared" si="3327"/>
        <v>796.8</v>
      </c>
      <c r="AF1512" s="12">
        <f t="shared" ref="AF1512:AG1514" si="3437">AF1513</f>
        <v>0</v>
      </c>
      <c r="AG1512" s="12">
        <f t="shared" si="3437"/>
        <v>0</v>
      </c>
      <c r="AH1512" s="12">
        <f t="shared" si="3302"/>
        <v>641.42399999999998</v>
      </c>
      <c r="AI1512" s="12">
        <f t="shared" si="3303"/>
        <v>796.8</v>
      </c>
      <c r="AJ1512" s="12">
        <f t="shared" si="3304"/>
        <v>796.8</v>
      </c>
      <c r="AK1512" s="12">
        <f t="shared" ref="AK1512:AQ1512" si="3438">AK1513</f>
        <v>0</v>
      </c>
      <c r="AL1512" s="12">
        <f t="shared" si="3438"/>
        <v>0</v>
      </c>
      <c r="AM1512" s="12">
        <f t="shared" si="3438"/>
        <v>0</v>
      </c>
      <c r="AN1512" s="12">
        <f t="shared" si="3378"/>
        <v>641.42399999999998</v>
      </c>
      <c r="AO1512" s="12">
        <f t="shared" si="3379"/>
        <v>796.8</v>
      </c>
      <c r="AP1512" s="12">
        <f t="shared" si="3380"/>
        <v>796.8</v>
      </c>
      <c r="AQ1512" s="12">
        <f t="shared" si="3438"/>
        <v>0</v>
      </c>
      <c r="AR1512" s="1"/>
    </row>
    <row r="1513" spans="1:44" ht="47.25" customHeight="1" x14ac:dyDescent="0.25">
      <c r="A1513" s="9" t="s">
        <v>316</v>
      </c>
      <c r="B1513" s="11">
        <v>200</v>
      </c>
      <c r="C1513" s="9"/>
      <c r="D1513" s="9"/>
      <c r="E1513" s="13" t="s">
        <v>426</v>
      </c>
      <c r="F1513" s="12">
        <f t="shared" si="3433"/>
        <v>796.8</v>
      </c>
      <c r="G1513" s="12">
        <f t="shared" si="3433"/>
        <v>796.8</v>
      </c>
      <c r="H1513" s="12">
        <f t="shared" si="3433"/>
        <v>796.8</v>
      </c>
      <c r="I1513" s="12">
        <f t="shared" si="3433"/>
        <v>0</v>
      </c>
      <c r="J1513" s="12">
        <f t="shared" si="3433"/>
        <v>0</v>
      </c>
      <c r="K1513" s="12">
        <f t="shared" si="3433"/>
        <v>0</v>
      </c>
      <c r="L1513" s="12">
        <f t="shared" si="3399"/>
        <v>796.8</v>
      </c>
      <c r="M1513" s="12">
        <f t="shared" si="3400"/>
        <v>796.8</v>
      </c>
      <c r="N1513" s="12">
        <f t="shared" si="3401"/>
        <v>796.8</v>
      </c>
      <c r="O1513" s="12">
        <f t="shared" si="3434"/>
        <v>0</v>
      </c>
      <c r="P1513" s="12">
        <f t="shared" si="3434"/>
        <v>0</v>
      </c>
      <c r="Q1513" s="12">
        <f t="shared" si="3434"/>
        <v>0</v>
      </c>
      <c r="R1513" s="12">
        <f t="shared" si="3427"/>
        <v>796.8</v>
      </c>
      <c r="S1513" s="12">
        <f t="shared" si="3428"/>
        <v>796.8</v>
      </c>
      <c r="T1513" s="12">
        <f t="shared" si="3429"/>
        <v>796.8</v>
      </c>
      <c r="U1513" s="12">
        <f t="shared" si="3435"/>
        <v>0</v>
      </c>
      <c r="V1513" s="12">
        <f t="shared" si="3435"/>
        <v>0</v>
      </c>
      <c r="W1513" s="12">
        <f t="shared" si="3415"/>
        <v>796.8</v>
      </c>
      <c r="X1513" s="12">
        <f t="shared" si="3416"/>
        <v>796.8</v>
      </c>
      <c r="Y1513" s="12">
        <f t="shared" si="3417"/>
        <v>796.8</v>
      </c>
      <c r="Z1513" s="12">
        <f t="shared" si="3436"/>
        <v>-155.376</v>
      </c>
      <c r="AA1513" s="12">
        <f t="shared" si="3436"/>
        <v>0</v>
      </c>
      <c r="AB1513" s="12">
        <f t="shared" si="3436"/>
        <v>0</v>
      </c>
      <c r="AC1513" s="12">
        <f t="shared" si="3325"/>
        <v>641.42399999999998</v>
      </c>
      <c r="AD1513" s="12">
        <f t="shared" si="3326"/>
        <v>796.8</v>
      </c>
      <c r="AE1513" s="12">
        <f t="shared" si="3327"/>
        <v>796.8</v>
      </c>
      <c r="AF1513" s="12">
        <f t="shared" si="3437"/>
        <v>0</v>
      </c>
      <c r="AG1513" s="12">
        <f t="shared" si="3437"/>
        <v>0</v>
      </c>
      <c r="AH1513" s="12">
        <f t="shared" si="3302"/>
        <v>641.42399999999998</v>
      </c>
      <c r="AI1513" s="12">
        <f t="shared" si="3303"/>
        <v>796.8</v>
      </c>
      <c r="AJ1513" s="12">
        <f t="shared" si="3304"/>
        <v>796.8</v>
      </c>
      <c r="AK1513" s="12">
        <f t="shared" ref="AK1513:AQ1514" si="3439">AK1514</f>
        <v>0</v>
      </c>
      <c r="AL1513" s="12">
        <f t="shared" si="3439"/>
        <v>0</v>
      </c>
      <c r="AM1513" s="12">
        <f t="shared" si="3439"/>
        <v>0</v>
      </c>
      <c r="AN1513" s="12">
        <f t="shared" si="3378"/>
        <v>641.42399999999998</v>
      </c>
      <c r="AO1513" s="12">
        <f t="shared" si="3379"/>
        <v>796.8</v>
      </c>
      <c r="AP1513" s="12">
        <f t="shared" si="3380"/>
        <v>796.8</v>
      </c>
      <c r="AQ1513" s="12">
        <f t="shared" si="3439"/>
        <v>0</v>
      </c>
      <c r="AR1513" s="1"/>
    </row>
    <row r="1514" spans="1:44" ht="47.25" customHeight="1" x14ac:dyDescent="0.25">
      <c r="A1514" s="9" t="s">
        <v>316</v>
      </c>
      <c r="B1514" s="11">
        <v>240</v>
      </c>
      <c r="C1514" s="9"/>
      <c r="D1514" s="9"/>
      <c r="E1514" s="13" t="s">
        <v>427</v>
      </c>
      <c r="F1514" s="12">
        <f t="shared" si="3433"/>
        <v>796.8</v>
      </c>
      <c r="G1514" s="12">
        <f t="shared" si="3433"/>
        <v>796.8</v>
      </c>
      <c r="H1514" s="12">
        <f t="shared" si="3433"/>
        <v>796.8</v>
      </c>
      <c r="I1514" s="12">
        <f t="shared" si="3433"/>
        <v>0</v>
      </c>
      <c r="J1514" s="12">
        <f t="shared" si="3433"/>
        <v>0</v>
      </c>
      <c r="K1514" s="12">
        <f t="shared" si="3433"/>
        <v>0</v>
      </c>
      <c r="L1514" s="12">
        <f t="shared" si="3399"/>
        <v>796.8</v>
      </c>
      <c r="M1514" s="12">
        <f t="shared" si="3400"/>
        <v>796.8</v>
      </c>
      <c r="N1514" s="12">
        <f t="shared" si="3401"/>
        <v>796.8</v>
      </c>
      <c r="O1514" s="12">
        <f t="shared" si="3434"/>
        <v>0</v>
      </c>
      <c r="P1514" s="12">
        <f t="shared" si="3434"/>
        <v>0</v>
      </c>
      <c r="Q1514" s="12">
        <f t="shared" si="3434"/>
        <v>0</v>
      </c>
      <c r="R1514" s="12">
        <f t="shared" si="3427"/>
        <v>796.8</v>
      </c>
      <c r="S1514" s="12">
        <f t="shared" si="3428"/>
        <v>796.8</v>
      </c>
      <c r="T1514" s="12">
        <f t="shared" si="3429"/>
        <v>796.8</v>
      </c>
      <c r="U1514" s="12">
        <f t="shared" si="3435"/>
        <v>0</v>
      </c>
      <c r="V1514" s="12">
        <f t="shared" si="3435"/>
        <v>0</v>
      </c>
      <c r="W1514" s="12">
        <f t="shared" si="3415"/>
        <v>796.8</v>
      </c>
      <c r="X1514" s="12">
        <f t="shared" si="3416"/>
        <v>796.8</v>
      </c>
      <c r="Y1514" s="12">
        <f t="shared" si="3417"/>
        <v>796.8</v>
      </c>
      <c r="Z1514" s="12">
        <f t="shared" si="3436"/>
        <v>-155.376</v>
      </c>
      <c r="AA1514" s="12">
        <f t="shared" si="3436"/>
        <v>0</v>
      </c>
      <c r="AB1514" s="12">
        <f t="shared" si="3436"/>
        <v>0</v>
      </c>
      <c r="AC1514" s="12">
        <f t="shared" si="3325"/>
        <v>641.42399999999998</v>
      </c>
      <c r="AD1514" s="12">
        <f t="shared" si="3326"/>
        <v>796.8</v>
      </c>
      <c r="AE1514" s="12">
        <f t="shared" si="3327"/>
        <v>796.8</v>
      </c>
      <c r="AF1514" s="12">
        <f t="shared" si="3437"/>
        <v>0</v>
      </c>
      <c r="AG1514" s="12">
        <f t="shared" si="3437"/>
        <v>0</v>
      </c>
      <c r="AH1514" s="12">
        <f t="shared" si="3302"/>
        <v>641.42399999999998</v>
      </c>
      <c r="AI1514" s="12">
        <f t="shared" si="3303"/>
        <v>796.8</v>
      </c>
      <c r="AJ1514" s="12">
        <f t="shared" si="3304"/>
        <v>796.8</v>
      </c>
      <c r="AK1514" s="12">
        <f t="shared" si="3439"/>
        <v>0</v>
      </c>
      <c r="AL1514" s="12">
        <f t="shared" si="3439"/>
        <v>0</v>
      </c>
      <c r="AM1514" s="12">
        <f t="shared" si="3439"/>
        <v>0</v>
      </c>
      <c r="AN1514" s="12">
        <f t="shared" si="3378"/>
        <v>641.42399999999998</v>
      </c>
      <c r="AO1514" s="12">
        <f t="shared" si="3379"/>
        <v>796.8</v>
      </c>
      <c r="AP1514" s="12">
        <f t="shared" si="3380"/>
        <v>796.8</v>
      </c>
      <c r="AQ1514" s="12">
        <f t="shared" si="3439"/>
        <v>0</v>
      </c>
      <c r="AR1514" s="1"/>
    </row>
    <row r="1515" spans="1:44" ht="31.5" customHeight="1" x14ac:dyDescent="0.25">
      <c r="A1515" s="9" t="s">
        <v>316</v>
      </c>
      <c r="B1515" s="11">
        <v>240</v>
      </c>
      <c r="C1515" s="9" t="s">
        <v>186</v>
      </c>
      <c r="D1515" s="9" t="s">
        <v>195</v>
      </c>
      <c r="E1515" s="13" t="s">
        <v>402</v>
      </c>
      <c r="F1515" s="12">
        <v>796.8</v>
      </c>
      <c r="G1515" s="12">
        <v>796.8</v>
      </c>
      <c r="H1515" s="12">
        <v>796.8</v>
      </c>
      <c r="I1515" s="12"/>
      <c r="J1515" s="12"/>
      <c r="K1515" s="12"/>
      <c r="L1515" s="12">
        <f t="shared" si="3399"/>
        <v>796.8</v>
      </c>
      <c r="M1515" s="12">
        <f t="shared" si="3400"/>
        <v>796.8</v>
      </c>
      <c r="N1515" s="12">
        <f t="shared" si="3401"/>
        <v>796.8</v>
      </c>
      <c r="O1515" s="12"/>
      <c r="P1515" s="12"/>
      <c r="Q1515" s="12"/>
      <c r="R1515" s="12">
        <f t="shared" si="3427"/>
        <v>796.8</v>
      </c>
      <c r="S1515" s="12">
        <f t="shared" si="3428"/>
        <v>796.8</v>
      </c>
      <c r="T1515" s="12">
        <f t="shared" si="3429"/>
        <v>796.8</v>
      </c>
      <c r="U1515" s="12"/>
      <c r="V1515" s="12"/>
      <c r="W1515" s="12">
        <f t="shared" si="3415"/>
        <v>796.8</v>
      </c>
      <c r="X1515" s="12">
        <f t="shared" si="3416"/>
        <v>796.8</v>
      </c>
      <c r="Y1515" s="12">
        <f t="shared" si="3417"/>
        <v>796.8</v>
      </c>
      <c r="Z1515" s="12">
        <v>-155.376</v>
      </c>
      <c r="AA1515" s="12"/>
      <c r="AB1515" s="12"/>
      <c r="AC1515" s="12">
        <f t="shared" si="3325"/>
        <v>641.42399999999998</v>
      </c>
      <c r="AD1515" s="12">
        <f t="shared" si="3326"/>
        <v>796.8</v>
      </c>
      <c r="AE1515" s="12">
        <f t="shared" si="3327"/>
        <v>796.8</v>
      </c>
      <c r="AF1515" s="12"/>
      <c r="AG1515" s="12"/>
      <c r="AH1515" s="12">
        <f t="shared" si="3302"/>
        <v>641.42399999999998</v>
      </c>
      <c r="AI1515" s="12">
        <f t="shared" si="3303"/>
        <v>796.8</v>
      </c>
      <c r="AJ1515" s="12">
        <f t="shared" si="3304"/>
        <v>796.8</v>
      </c>
      <c r="AK1515" s="12"/>
      <c r="AL1515" s="12"/>
      <c r="AM1515" s="12"/>
      <c r="AN1515" s="12">
        <f t="shared" si="3378"/>
        <v>641.42399999999998</v>
      </c>
      <c r="AO1515" s="12">
        <f t="shared" si="3379"/>
        <v>796.8</v>
      </c>
      <c r="AP1515" s="12">
        <f t="shared" si="3380"/>
        <v>796.8</v>
      </c>
      <c r="AQ1515" s="12"/>
      <c r="AR1515" s="1"/>
    </row>
    <row r="1516" spans="1:44" ht="63" customHeight="1" x14ac:dyDescent="0.25">
      <c r="A1516" s="9" t="s">
        <v>59</v>
      </c>
      <c r="B1516" s="11"/>
      <c r="C1516" s="9"/>
      <c r="D1516" s="9"/>
      <c r="E1516" s="30" t="s">
        <v>704</v>
      </c>
      <c r="F1516" s="12">
        <f t="shared" ref="F1516:K1518" si="3440">F1517</f>
        <v>6098.8</v>
      </c>
      <c r="G1516" s="12">
        <f t="shared" si="3440"/>
        <v>1501.2</v>
      </c>
      <c r="H1516" s="12">
        <f t="shared" si="3440"/>
        <v>967.9</v>
      </c>
      <c r="I1516" s="12">
        <f t="shared" si="3440"/>
        <v>-1084.9000000000001</v>
      </c>
      <c r="J1516" s="12">
        <f t="shared" si="3440"/>
        <v>0</v>
      </c>
      <c r="K1516" s="12">
        <f t="shared" si="3440"/>
        <v>0</v>
      </c>
      <c r="L1516" s="12">
        <f t="shared" si="3399"/>
        <v>5013.8999999999996</v>
      </c>
      <c r="M1516" s="12">
        <f t="shared" si="3400"/>
        <v>1501.2</v>
      </c>
      <c r="N1516" s="12">
        <f t="shared" si="3401"/>
        <v>967.9</v>
      </c>
      <c r="O1516" s="12">
        <f t="shared" ref="O1516:Q1518" si="3441">O1517</f>
        <v>1405.5160000000001</v>
      </c>
      <c r="P1516" s="12">
        <f t="shared" si="3441"/>
        <v>0</v>
      </c>
      <c r="Q1516" s="12">
        <f t="shared" si="3441"/>
        <v>0</v>
      </c>
      <c r="R1516" s="12">
        <f t="shared" si="3427"/>
        <v>6419.4159999999993</v>
      </c>
      <c r="S1516" s="12">
        <f t="shared" si="3428"/>
        <v>1501.2</v>
      </c>
      <c r="T1516" s="12">
        <f t="shared" si="3429"/>
        <v>967.9</v>
      </c>
      <c r="U1516" s="12">
        <f t="shared" ref="U1516:V1518" si="3442">U1517</f>
        <v>0</v>
      </c>
      <c r="V1516" s="12">
        <f t="shared" si="3442"/>
        <v>0</v>
      </c>
      <c r="W1516" s="12">
        <f t="shared" si="3415"/>
        <v>6419.4159999999993</v>
      </c>
      <c r="X1516" s="12">
        <f t="shared" si="3416"/>
        <v>1501.2</v>
      </c>
      <c r="Y1516" s="12">
        <f t="shared" si="3417"/>
        <v>967.9</v>
      </c>
      <c r="Z1516" s="12">
        <f t="shared" ref="Z1516:AB1518" si="3443">Z1517</f>
        <v>0</v>
      </c>
      <c r="AA1516" s="12">
        <f t="shared" si="3443"/>
        <v>0</v>
      </c>
      <c r="AB1516" s="12">
        <f t="shared" si="3443"/>
        <v>0</v>
      </c>
      <c r="AC1516" s="12">
        <f t="shared" si="3325"/>
        <v>6419.4159999999993</v>
      </c>
      <c r="AD1516" s="12">
        <f t="shared" si="3326"/>
        <v>1501.2</v>
      </c>
      <c r="AE1516" s="12">
        <f t="shared" si="3327"/>
        <v>967.9</v>
      </c>
      <c r="AF1516" s="12">
        <f t="shared" ref="AF1516:AG1518" si="3444">AF1517</f>
        <v>0</v>
      </c>
      <c r="AG1516" s="12">
        <f t="shared" si="3444"/>
        <v>0</v>
      </c>
      <c r="AH1516" s="12">
        <f t="shared" si="3302"/>
        <v>6419.4159999999993</v>
      </c>
      <c r="AI1516" s="12">
        <f t="shared" si="3303"/>
        <v>1501.2</v>
      </c>
      <c r="AJ1516" s="12">
        <f t="shared" si="3304"/>
        <v>967.9</v>
      </c>
      <c r="AK1516" s="12">
        <f t="shared" ref="AK1516:AQ1518" si="3445">AK1517</f>
        <v>0</v>
      </c>
      <c r="AL1516" s="12">
        <f t="shared" si="3445"/>
        <v>0</v>
      </c>
      <c r="AM1516" s="12">
        <f t="shared" si="3445"/>
        <v>0</v>
      </c>
      <c r="AN1516" s="12">
        <f t="shared" si="3378"/>
        <v>6419.4159999999993</v>
      </c>
      <c r="AO1516" s="12">
        <f t="shared" si="3379"/>
        <v>1501.2</v>
      </c>
      <c r="AP1516" s="12">
        <f t="shared" si="3380"/>
        <v>967.9</v>
      </c>
      <c r="AQ1516" s="12">
        <f t="shared" si="3445"/>
        <v>0</v>
      </c>
      <c r="AR1516" s="1"/>
    </row>
    <row r="1517" spans="1:44" ht="47.25" customHeight="1" x14ac:dyDescent="0.25">
      <c r="A1517" s="9" t="s">
        <v>59</v>
      </c>
      <c r="B1517" s="11">
        <v>200</v>
      </c>
      <c r="C1517" s="9"/>
      <c r="D1517" s="9"/>
      <c r="E1517" s="13" t="s">
        <v>426</v>
      </c>
      <c r="F1517" s="12">
        <f t="shared" si="3440"/>
        <v>6098.8</v>
      </c>
      <c r="G1517" s="12">
        <f t="shared" si="3440"/>
        <v>1501.2</v>
      </c>
      <c r="H1517" s="12">
        <f t="shared" si="3440"/>
        <v>967.9</v>
      </c>
      <c r="I1517" s="12">
        <f t="shared" si="3440"/>
        <v>-1084.9000000000001</v>
      </c>
      <c r="J1517" s="12">
        <f t="shared" si="3440"/>
        <v>0</v>
      </c>
      <c r="K1517" s="12">
        <f t="shared" si="3440"/>
        <v>0</v>
      </c>
      <c r="L1517" s="12">
        <f t="shared" si="3399"/>
        <v>5013.8999999999996</v>
      </c>
      <c r="M1517" s="12">
        <f t="shared" si="3400"/>
        <v>1501.2</v>
      </c>
      <c r="N1517" s="12">
        <f t="shared" si="3401"/>
        <v>967.9</v>
      </c>
      <c r="O1517" s="12">
        <f t="shared" si="3441"/>
        <v>1405.5160000000001</v>
      </c>
      <c r="P1517" s="12">
        <f t="shared" si="3441"/>
        <v>0</v>
      </c>
      <c r="Q1517" s="12">
        <f t="shared" si="3441"/>
        <v>0</v>
      </c>
      <c r="R1517" s="12">
        <f t="shared" si="3427"/>
        <v>6419.4159999999993</v>
      </c>
      <c r="S1517" s="12">
        <f t="shared" si="3428"/>
        <v>1501.2</v>
      </c>
      <c r="T1517" s="12">
        <f t="shared" si="3429"/>
        <v>967.9</v>
      </c>
      <c r="U1517" s="12">
        <f t="shared" si="3442"/>
        <v>0</v>
      </c>
      <c r="V1517" s="12">
        <f t="shared" si="3442"/>
        <v>0</v>
      </c>
      <c r="W1517" s="12">
        <f t="shared" si="3415"/>
        <v>6419.4159999999993</v>
      </c>
      <c r="X1517" s="12">
        <f t="shared" si="3416"/>
        <v>1501.2</v>
      </c>
      <c r="Y1517" s="12">
        <f t="shared" si="3417"/>
        <v>967.9</v>
      </c>
      <c r="Z1517" s="12">
        <f t="shared" si="3443"/>
        <v>0</v>
      </c>
      <c r="AA1517" s="12">
        <f t="shared" si="3443"/>
        <v>0</v>
      </c>
      <c r="AB1517" s="12">
        <f t="shared" si="3443"/>
        <v>0</v>
      </c>
      <c r="AC1517" s="12">
        <f t="shared" si="3325"/>
        <v>6419.4159999999993</v>
      </c>
      <c r="AD1517" s="12">
        <f t="shared" si="3326"/>
        <v>1501.2</v>
      </c>
      <c r="AE1517" s="12">
        <f t="shared" si="3327"/>
        <v>967.9</v>
      </c>
      <c r="AF1517" s="12">
        <f t="shared" si="3444"/>
        <v>0</v>
      </c>
      <c r="AG1517" s="12">
        <f t="shared" si="3444"/>
        <v>0</v>
      </c>
      <c r="AH1517" s="12">
        <f t="shared" si="3302"/>
        <v>6419.4159999999993</v>
      </c>
      <c r="AI1517" s="12">
        <f t="shared" si="3303"/>
        <v>1501.2</v>
      </c>
      <c r="AJ1517" s="12">
        <f t="shared" si="3304"/>
        <v>967.9</v>
      </c>
      <c r="AK1517" s="12">
        <f t="shared" si="3445"/>
        <v>0</v>
      </c>
      <c r="AL1517" s="12">
        <f t="shared" si="3445"/>
        <v>0</v>
      </c>
      <c r="AM1517" s="12">
        <f t="shared" si="3445"/>
        <v>0</v>
      </c>
      <c r="AN1517" s="12">
        <f t="shared" si="3378"/>
        <v>6419.4159999999993</v>
      </c>
      <c r="AO1517" s="12">
        <f t="shared" si="3379"/>
        <v>1501.2</v>
      </c>
      <c r="AP1517" s="12">
        <f t="shared" si="3380"/>
        <v>967.9</v>
      </c>
      <c r="AQ1517" s="12">
        <f t="shared" si="3445"/>
        <v>0</v>
      </c>
      <c r="AR1517" s="1"/>
    </row>
    <row r="1518" spans="1:44" ht="47.25" customHeight="1" x14ac:dyDescent="0.25">
      <c r="A1518" s="9" t="s">
        <v>59</v>
      </c>
      <c r="B1518" s="11">
        <v>240</v>
      </c>
      <c r="C1518" s="9"/>
      <c r="D1518" s="9"/>
      <c r="E1518" s="13" t="s">
        <v>427</v>
      </c>
      <c r="F1518" s="12">
        <f t="shared" si="3440"/>
        <v>6098.8</v>
      </c>
      <c r="G1518" s="12">
        <f t="shared" si="3440"/>
        <v>1501.2</v>
      </c>
      <c r="H1518" s="12">
        <f t="shared" si="3440"/>
        <v>967.9</v>
      </c>
      <c r="I1518" s="12">
        <f t="shared" si="3440"/>
        <v>-1084.9000000000001</v>
      </c>
      <c r="J1518" s="12">
        <f t="shared" si="3440"/>
        <v>0</v>
      </c>
      <c r="K1518" s="12">
        <f t="shared" si="3440"/>
        <v>0</v>
      </c>
      <c r="L1518" s="12">
        <f t="shared" si="3399"/>
        <v>5013.8999999999996</v>
      </c>
      <c r="M1518" s="12">
        <f t="shared" si="3400"/>
        <v>1501.2</v>
      </c>
      <c r="N1518" s="12">
        <f t="shared" si="3401"/>
        <v>967.9</v>
      </c>
      <c r="O1518" s="12">
        <f t="shared" si="3441"/>
        <v>1405.5160000000001</v>
      </c>
      <c r="P1518" s="12">
        <f t="shared" si="3441"/>
        <v>0</v>
      </c>
      <c r="Q1518" s="12">
        <f t="shared" si="3441"/>
        <v>0</v>
      </c>
      <c r="R1518" s="12">
        <f t="shared" si="3427"/>
        <v>6419.4159999999993</v>
      </c>
      <c r="S1518" s="12">
        <f t="shared" si="3428"/>
        <v>1501.2</v>
      </c>
      <c r="T1518" s="12">
        <f t="shared" si="3429"/>
        <v>967.9</v>
      </c>
      <c r="U1518" s="12">
        <f t="shared" si="3442"/>
        <v>0</v>
      </c>
      <c r="V1518" s="12">
        <f t="shared" si="3442"/>
        <v>0</v>
      </c>
      <c r="W1518" s="12">
        <f t="shared" si="3415"/>
        <v>6419.4159999999993</v>
      </c>
      <c r="X1518" s="12">
        <f t="shared" si="3416"/>
        <v>1501.2</v>
      </c>
      <c r="Y1518" s="12">
        <f t="shared" si="3417"/>
        <v>967.9</v>
      </c>
      <c r="Z1518" s="12">
        <f t="shared" si="3443"/>
        <v>0</v>
      </c>
      <c r="AA1518" s="12">
        <f t="shared" si="3443"/>
        <v>0</v>
      </c>
      <c r="AB1518" s="12">
        <f t="shared" si="3443"/>
        <v>0</v>
      </c>
      <c r="AC1518" s="12">
        <f t="shared" si="3325"/>
        <v>6419.4159999999993</v>
      </c>
      <c r="AD1518" s="12">
        <f t="shared" si="3326"/>
        <v>1501.2</v>
      </c>
      <c r="AE1518" s="12">
        <f t="shared" si="3327"/>
        <v>967.9</v>
      </c>
      <c r="AF1518" s="12">
        <f t="shared" si="3444"/>
        <v>0</v>
      </c>
      <c r="AG1518" s="12">
        <f t="shared" si="3444"/>
        <v>0</v>
      </c>
      <c r="AH1518" s="12">
        <f t="shared" si="3302"/>
        <v>6419.4159999999993</v>
      </c>
      <c r="AI1518" s="12">
        <f t="shared" si="3303"/>
        <v>1501.2</v>
      </c>
      <c r="AJ1518" s="12">
        <f t="shared" si="3304"/>
        <v>967.9</v>
      </c>
      <c r="AK1518" s="12">
        <f t="shared" si="3445"/>
        <v>0</v>
      </c>
      <c r="AL1518" s="12">
        <f t="shared" si="3445"/>
        <v>0</v>
      </c>
      <c r="AM1518" s="12">
        <f t="shared" si="3445"/>
        <v>0</v>
      </c>
      <c r="AN1518" s="12">
        <f t="shared" si="3378"/>
        <v>6419.4159999999993</v>
      </c>
      <c r="AO1518" s="12">
        <f t="shared" si="3379"/>
        <v>1501.2</v>
      </c>
      <c r="AP1518" s="12">
        <f t="shared" si="3380"/>
        <v>967.9</v>
      </c>
      <c r="AQ1518" s="12">
        <f t="shared" si="3445"/>
        <v>0</v>
      </c>
      <c r="AR1518" s="1"/>
    </row>
    <row r="1519" spans="1:44" ht="31.5" customHeight="1" x14ac:dyDescent="0.25">
      <c r="A1519" s="9" t="s">
        <v>59</v>
      </c>
      <c r="B1519" s="11">
        <v>240</v>
      </c>
      <c r="C1519" s="9" t="s">
        <v>186</v>
      </c>
      <c r="D1519" s="9" t="s">
        <v>195</v>
      </c>
      <c r="E1519" s="13" t="s">
        <v>402</v>
      </c>
      <c r="F1519" s="12">
        <v>6098.8</v>
      </c>
      <c r="G1519" s="12">
        <v>1501.2</v>
      </c>
      <c r="H1519" s="12">
        <v>967.9</v>
      </c>
      <c r="I1519" s="12">
        <v>-1084.9000000000001</v>
      </c>
      <c r="J1519" s="12"/>
      <c r="K1519" s="12"/>
      <c r="L1519" s="12">
        <f t="shared" si="3399"/>
        <v>5013.8999999999996</v>
      </c>
      <c r="M1519" s="12">
        <f t="shared" si="3400"/>
        <v>1501.2</v>
      </c>
      <c r="N1519" s="12">
        <f t="shared" si="3401"/>
        <v>967.9</v>
      </c>
      <c r="O1519" s="12">
        <f>428.529+976.987</f>
        <v>1405.5160000000001</v>
      </c>
      <c r="P1519" s="12"/>
      <c r="Q1519" s="12"/>
      <c r="R1519" s="12">
        <f t="shared" si="3427"/>
        <v>6419.4159999999993</v>
      </c>
      <c r="S1519" s="12">
        <f t="shared" si="3428"/>
        <v>1501.2</v>
      </c>
      <c r="T1519" s="12">
        <f t="shared" si="3429"/>
        <v>967.9</v>
      </c>
      <c r="U1519" s="12"/>
      <c r="V1519" s="12"/>
      <c r="W1519" s="12">
        <f t="shared" si="3415"/>
        <v>6419.4159999999993</v>
      </c>
      <c r="X1519" s="12">
        <f t="shared" si="3416"/>
        <v>1501.2</v>
      </c>
      <c r="Y1519" s="12">
        <f t="shared" si="3417"/>
        <v>967.9</v>
      </c>
      <c r="Z1519" s="12"/>
      <c r="AA1519" s="12"/>
      <c r="AB1519" s="12"/>
      <c r="AC1519" s="12">
        <f t="shared" si="3325"/>
        <v>6419.4159999999993</v>
      </c>
      <c r="AD1519" s="12">
        <f t="shared" si="3326"/>
        <v>1501.2</v>
      </c>
      <c r="AE1519" s="12">
        <f t="shared" si="3327"/>
        <v>967.9</v>
      </c>
      <c r="AF1519" s="12"/>
      <c r="AG1519" s="12"/>
      <c r="AH1519" s="12">
        <f t="shared" si="3302"/>
        <v>6419.4159999999993</v>
      </c>
      <c r="AI1519" s="12">
        <f t="shared" si="3303"/>
        <v>1501.2</v>
      </c>
      <c r="AJ1519" s="12">
        <f t="shared" si="3304"/>
        <v>967.9</v>
      </c>
      <c r="AK1519" s="12"/>
      <c r="AL1519" s="12"/>
      <c r="AM1519" s="12"/>
      <c r="AN1519" s="12">
        <f t="shared" si="3378"/>
        <v>6419.4159999999993</v>
      </c>
      <c r="AO1519" s="12">
        <f t="shared" si="3379"/>
        <v>1501.2</v>
      </c>
      <c r="AP1519" s="12">
        <f t="shared" si="3380"/>
        <v>967.9</v>
      </c>
      <c r="AQ1519" s="12"/>
      <c r="AR1519" s="1"/>
    </row>
    <row r="1520" spans="1:44" s="26" customFormat="1" ht="31.5" customHeight="1" x14ac:dyDescent="0.25">
      <c r="A1520" s="27" t="s">
        <v>317</v>
      </c>
      <c r="B1520" s="28"/>
      <c r="C1520" s="27"/>
      <c r="D1520" s="27"/>
      <c r="E1520" s="23" t="s">
        <v>563</v>
      </c>
      <c r="F1520" s="29">
        <f>F1521+F1526+F1530</f>
        <v>1320.4</v>
      </c>
      <c r="G1520" s="29">
        <f t="shared" ref="G1520:K1520" si="3446">G1521+G1526+G1530</f>
        <v>1547</v>
      </c>
      <c r="H1520" s="29">
        <f t="shared" si="3446"/>
        <v>1547</v>
      </c>
      <c r="I1520" s="29">
        <f t="shared" si="3446"/>
        <v>-1111</v>
      </c>
      <c r="J1520" s="29">
        <f t="shared" si="3446"/>
        <v>-1400</v>
      </c>
      <c r="K1520" s="29">
        <f t="shared" si="3446"/>
        <v>-1400</v>
      </c>
      <c r="L1520" s="29">
        <f t="shared" si="3399"/>
        <v>209.40000000000009</v>
      </c>
      <c r="M1520" s="29">
        <f t="shared" si="3400"/>
        <v>147</v>
      </c>
      <c r="N1520" s="29">
        <f t="shared" si="3401"/>
        <v>147</v>
      </c>
      <c r="O1520" s="29">
        <f t="shared" ref="O1520:Q1520" si="3447">O1521+O1526+O1530</f>
        <v>0</v>
      </c>
      <c r="P1520" s="29">
        <f t="shared" si="3447"/>
        <v>0</v>
      </c>
      <c r="Q1520" s="29">
        <f t="shared" si="3447"/>
        <v>0</v>
      </c>
      <c r="R1520" s="12">
        <f t="shared" si="3427"/>
        <v>209.40000000000009</v>
      </c>
      <c r="S1520" s="12">
        <f t="shared" si="3428"/>
        <v>147</v>
      </c>
      <c r="T1520" s="12">
        <f t="shared" si="3429"/>
        <v>147</v>
      </c>
      <c r="U1520" s="29">
        <f t="shared" ref="U1520:V1520" si="3448">U1521+U1526+U1530</f>
        <v>0</v>
      </c>
      <c r="V1520" s="29">
        <f t="shared" si="3448"/>
        <v>0</v>
      </c>
      <c r="W1520" s="12">
        <f t="shared" si="3415"/>
        <v>209.40000000000009</v>
      </c>
      <c r="X1520" s="12">
        <f t="shared" si="3416"/>
        <v>147</v>
      </c>
      <c r="Y1520" s="12">
        <f t="shared" si="3417"/>
        <v>147</v>
      </c>
      <c r="Z1520" s="29">
        <f t="shared" ref="Z1520:AB1520" si="3449">Z1521+Z1526+Z1530</f>
        <v>0</v>
      </c>
      <c r="AA1520" s="29">
        <f t="shared" si="3449"/>
        <v>0</v>
      </c>
      <c r="AB1520" s="29">
        <f t="shared" si="3449"/>
        <v>0</v>
      </c>
      <c r="AC1520" s="12">
        <f t="shared" si="3325"/>
        <v>209.40000000000009</v>
      </c>
      <c r="AD1520" s="12">
        <f t="shared" si="3326"/>
        <v>147</v>
      </c>
      <c r="AE1520" s="12">
        <f t="shared" si="3327"/>
        <v>147</v>
      </c>
      <c r="AF1520" s="29">
        <f t="shared" ref="AF1520:AG1520" si="3450">AF1521+AF1526+AF1530</f>
        <v>1555.796</v>
      </c>
      <c r="AG1520" s="29">
        <f t="shared" si="3450"/>
        <v>0</v>
      </c>
      <c r="AH1520" s="29">
        <f t="shared" si="3302"/>
        <v>1765.1960000000001</v>
      </c>
      <c r="AI1520" s="29">
        <f t="shared" si="3303"/>
        <v>147</v>
      </c>
      <c r="AJ1520" s="29">
        <f t="shared" si="3304"/>
        <v>147</v>
      </c>
      <c r="AK1520" s="29">
        <f t="shared" ref="AK1520:AQ1520" si="3451">AK1521+AK1526+AK1530</f>
        <v>107.73</v>
      </c>
      <c r="AL1520" s="29">
        <f t="shared" ref="AL1520:AM1520" si="3452">AL1521+AL1526+AL1530</f>
        <v>0</v>
      </c>
      <c r="AM1520" s="29">
        <f t="shared" si="3452"/>
        <v>0</v>
      </c>
      <c r="AN1520" s="29">
        <f t="shared" si="3378"/>
        <v>1872.9260000000002</v>
      </c>
      <c r="AO1520" s="29">
        <f t="shared" si="3379"/>
        <v>147</v>
      </c>
      <c r="AP1520" s="29">
        <f t="shared" si="3380"/>
        <v>147</v>
      </c>
      <c r="AQ1520" s="29">
        <f t="shared" si="3451"/>
        <v>0</v>
      </c>
      <c r="AR1520" s="25"/>
    </row>
    <row r="1521" spans="1:44" ht="63" customHeight="1" x14ac:dyDescent="0.25">
      <c r="A1521" s="9" t="s">
        <v>318</v>
      </c>
      <c r="B1521" s="11"/>
      <c r="C1521" s="9"/>
      <c r="D1521" s="9"/>
      <c r="E1521" s="30" t="s">
        <v>651</v>
      </c>
      <c r="F1521" s="12">
        <f>F1522</f>
        <v>62.4</v>
      </c>
      <c r="G1521" s="12">
        <f t="shared" ref="G1521:AQ1524" si="3453">G1522</f>
        <v>0</v>
      </c>
      <c r="H1521" s="12">
        <f t="shared" si="3453"/>
        <v>0</v>
      </c>
      <c r="I1521" s="12">
        <f t="shared" si="3453"/>
        <v>0</v>
      </c>
      <c r="J1521" s="12">
        <f t="shared" si="3453"/>
        <v>0</v>
      </c>
      <c r="K1521" s="12">
        <f t="shared" si="3453"/>
        <v>0</v>
      </c>
      <c r="L1521" s="12">
        <f t="shared" si="3399"/>
        <v>62.4</v>
      </c>
      <c r="M1521" s="12">
        <f t="shared" si="3400"/>
        <v>0</v>
      </c>
      <c r="N1521" s="12">
        <f t="shared" si="3401"/>
        <v>0</v>
      </c>
      <c r="O1521" s="12">
        <f t="shared" si="3453"/>
        <v>0</v>
      </c>
      <c r="P1521" s="12">
        <f t="shared" si="3453"/>
        <v>0</v>
      </c>
      <c r="Q1521" s="12">
        <f t="shared" si="3453"/>
        <v>0</v>
      </c>
      <c r="R1521" s="12">
        <f t="shared" si="3427"/>
        <v>62.4</v>
      </c>
      <c r="S1521" s="12">
        <f t="shared" si="3428"/>
        <v>0</v>
      </c>
      <c r="T1521" s="12">
        <f t="shared" si="3429"/>
        <v>0</v>
      </c>
      <c r="U1521" s="12">
        <f t="shared" si="3453"/>
        <v>0</v>
      </c>
      <c r="V1521" s="12">
        <f t="shared" si="3453"/>
        <v>0</v>
      </c>
      <c r="W1521" s="12">
        <f t="shared" si="3415"/>
        <v>62.4</v>
      </c>
      <c r="X1521" s="12">
        <f t="shared" si="3416"/>
        <v>0</v>
      </c>
      <c r="Y1521" s="12">
        <f t="shared" si="3417"/>
        <v>0</v>
      </c>
      <c r="Z1521" s="12">
        <f t="shared" si="3453"/>
        <v>0</v>
      </c>
      <c r="AA1521" s="12">
        <f t="shared" si="3453"/>
        <v>0</v>
      </c>
      <c r="AB1521" s="12">
        <f t="shared" si="3453"/>
        <v>0</v>
      </c>
      <c r="AC1521" s="12">
        <f t="shared" si="3325"/>
        <v>62.4</v>
      </c>
      <c r="AD1521" s="12">
        <f t="shared" si="3326"/>
        <v>0</v>
      </c>
      <c r="AE1521" s="12">
        <f t="shared" si="3327"/>
        <v>0</v>
      </c>
      <c r="AF1521" s="12">
        <f t="shared" si="3453"/>
        <v>0</v>
      </c>
      <c r="AG1521" s="12">
        <f t="shared" si="3453"/>
        <v>0</v>
      </c>
      <c r="AH1521" s="12">
        <f t="shared" si="3302"/>
        <v>62.4</v>
      </c>
      <c r="AI1521" s="12">
        <f t="shared" si="3303"/>
        <v>0</v>
      </c>
      <c r="AJ1521" s="12">
        <f t="shared" si="3304"/>
        <v>0</v>
      </c>
      <c r="AK1521" s="12">
        <f t="shared" si="3453"/>
        <v>107.73</v>
      </c>
      <c r="AL1521" s="12">
        <f t="shared" si="3453"/>
        <v>0</v>
      </c>
      <c r="AM1521" s="12">
        <f t="shared" si="3453"/>
        <v>0</v>
      </c>
      <c r="AN1521" s="12">
        <f t="shared" si="3378"/>
        <v>170.13</v>
      </c>
      <c r="AO1521" s="12">
        <f t="shared" si="3379"/>
        <v>0</v>
      </c>
      <c r="AP1521" s="12">
        <f t="shared" si="3380"/>
        <v>0</v>
      </c>
      <c r="AQ1521" s="12">
        <f t="shared" si="3453"/>
        <v>0</v>
      </c>
      <c r="AR1521" s="1"/>
    </row>
    <row r="1522" spans="1:44" ht="31.5" customHeight="1" x14ac:dyDescent="0.25">
      <c r="A1522" s="9" t="s">
        <v>665</v>
      </c>
      <c r="B1522" s="11"/>
      <c r="C1522" s="9"/>
      <c r="D1522" s="9"/>
      <c r="E1522" s="30" t="s">
        <v>666</v>
      </c>
      <c r="F1522" s="12">
        <f t="shared" ref="F1522:H1524" si="3454">F1523</f>
        <v>62.4</v>
      </c>
      <c r="G1522" s="12">
        <f t="shared" si="3454"/>
        <v>0</v>
      </c>
      <c r="H1522" s="12">
        <f t="shared" si="3454"/>
        <v>0</v>
      </c>
      <c r="I1522" s="12">
        <f t="shared" si="3453"/>
        <v>0</v>
      </c>
      <c r="J1522" s="12">
        <f t="shared" si="3453"/>
        <v>0</v>
      </c>
      <c r="K1522" s="12">
        <f t="shared" si="3453"/>
        <v>0</v>
      </c>
      <c r="L1522" s="12">
        <f t="shared" si="3399"/>
        <v>62.4</v>
      </c>
      <c r="M1522" s="12">
        <f t="shared" si="3400"/>
        <v>0</v>
      </c>
      <c r="N1522" s="12">
        <f t="shared" si="3401"/>
        <v>0</v>
      </c>
      <c r="O1522" s="12">
        <f t="shared" si="3453"/>
        <v>0</v>
      </c>
      <c r="P1522" s="12">
        <f t="shared" si="3453"/>
        <v>0</v>
      </c>
      <c r="Q1522" s="12">
        <f t="shared" si="3453"/>
        <v>0</v>
      </c>
      <c r="R1522" s="12">
        <f t="shared" si="3427"/>
        <v>62.4</v>
      </c>
      <c r="S1522" s="12">
        <f t="shared" si="3428"/>
        <v>0</v>
      </c>
      <c r="T1522" s="12">
        <f t="shared" si="3429"/>
        <v>0</v>
      </c>
      <c r="U1522" s="12">
        <f t="shared" si="3453"/>
        <v>0</v>
      </c>
      <c r="V1522" s="12">
        <f t="shared" si="3453"/>
        <v>0</v>
      </c>
      <c r="W1522" s="12">
        <f t="shared" si="3415"/>
        <v>62.4</v>
      </c>
      <c r="X1522" s="12">
        <f t="shared" si="3416"/>
        <v>0</v>
      </c>
      <c r="Y1522" s="12">
        <f t="shared" si="3417"/>
        <v>0</v>
      </c>
      <c r="Z1522" s="12">
        <f t="shared" si="3453"/>
        <v>0</v>
      </c>
      <c r="AA1522" s="12">
        <f t="shared" si="3453"/>
        <v>0</v>
      </c>
      <c r="AB1522" s="12">
        <f t="shared" si="3453"/>
        <v>0</v>
      </c>
      <c r="AC1522" s="12">
        <f t="shared" si="3325"/>
        <v>62.4</v>
      </c>
      <c r="AD1522" s="12">
        <f t="shared" si="3326"/>
        <v>0</v>
      </c>
      <c r="AE1522" s="12">
        <f t="shared" si="3327"/>
        <v>0</v>
      </c>
      <c r="AF1522" s="12">
        <f t="shared" si="3453"/>
        <v>0</v>
      </c>
      <c r="AG1522" s="12">
        <f t="shared" si="3453"/>
        <v>0</v>
      </c>
      <c r="AH1522" s="12">
        <f t="shared" si="3302"/>
        <v>62.4</v>
      </c>
      <c r="AI1522" s="12">
        <f t="shared" si="3303"/>
        <v>0</v>
      </c>
      <c r="AJ1522" s="12">
        <f t="shared" si="3304"/>
        <v>0</v>
      </c>
      <c r="AK1522" s="12">
        <f t="shared" ref="AK1522:AQ1524" si="3455">AK1523</f>
        <v>107.73</v>
      </c>
      <c r="AL1522" s="12">
        <f t="shared" si="3455"/>
        <v>0</v>
      </c>
      <c r="AM1522" s="12">
        <f t="shared" si="3455"/>
        <v>0</v>
      </c>
      <c r="AN1522" s="12">
        <f t="shared" si="3378"/>
        <v>170.13</v>
      </c>
      <c r="AO1522" s="12">
        <f t="shared" si="3379"/>
        <v>0</v>
      </c>
      <c r="AP1522" s="12">
        <f t="shared" si="3380"/>
        <v>0</v>
      </c>
      <c r="AQ1522" s="12">
        <f t="shared" si="3455"/>
        <v>0</v>
      </c>
      <c r="AR1522" s="1"/>
    </row>
    <row r="1523" spans="1:44" ht="47.25" customHeight="1" x14ac:dyDescent="0.25">
      <c r="A1523" s="9" t="s">
        <v>665</v>
      </c>
      <c r="B1523" s="11">
        <v>200</v>
      </c>
      <c r="C1523" s="9"/>
      <c r="D1523" s="9"/>
      <c r="E1523" s="13" t="s">
        <v>426</v>
      </c>
      <c r="F1523" s="12">
        <f t="shared" si="3454"/>
        <v>62.4</v>
      </c>
      <c r="G1523" s="12">
        <f t="shared" si="3454"/>
        <v>0</v>
      </c>
      <c r="H1523" s="12">
        <f t="shared" si="3454"/>
        <v>0</v>
      </c>
      <c r="I1523" s="12">
        <f t="shared" si="3453"/>
        <v>0</v>
      </c>
      <c r="J1523" s="12">
        <f t="shared" si="3453"/>
        <v>0</v>
      </c>
      <c r="K1523" s="12">
        <f t="shared" si="3453"/>
        <v>0</v>
      </c>
      <c r="L1523" s="12">
        <f t="shared" si="3399"/>
        <v>62.4</v>
      </c>
      <c r="M1523" s="12">
        <f t="shared" si="3400"/>
        <v>0</v>
      </c>
      <c r="N1523" s="12">
        <f t="shared" si="3401"/>
        <v>0</v>
      </c>
      <c r="O1523" s="12">
        <f t="shared" si="3453"/>
        <v>0</v>
      </c>
      <c r="P1523" s="12">
        <f t="shared" si="3453"/>
        <v>0</v>
      </c>
      <c r="Q1523" s="12">
        <f t="shared" si="3453"/>
        <v>0</v>
      </c>
      <c r="R1523" s="12">
        <f t="shared" si="3427"/>
        <v>62.4</v>
      </c>
      <c r="S1523" s="12">
        <f t="shared" si="3428"/>
        <v>0</v>
      </c>
      <c r="T1523" s="12">
        <f t="shared" si="3429"/>
        <v>0</v>
      </c>
      <c r="U1523" s="12">
        <f t="shared" si="3453"/>
        <v>0</v>
      </c>
      <c r="V1523" s="12">
        <f t="shared" si="3453"/>
        <v>0</v>
      </c>
      <c r="W1523" s="12">
        <f t="shared" si="3415"/>
        <v>62.4</v>
      </c>
      <c r="X1523" s="12">
        <f t="shared" si="3416"/>
        <v>0</v>
      </c>
      <c r="Y1523" s="12">
        <f t="shared" si="3417"/>
        <v>0</v>
      </c>
      <c r="Z1523" s="12">
        <f t="shared" si="3453"/>
        <v>0</v>
      </c>
      <c r="AA1523" s="12">
        <f t="shared" si="3453"/>
        <v>0</v>
      </c>
      <c r="AB1523" s="12">
        <f t="shared" si="3453"/>
        <v>0</v>
      </c>
      <c r="AC1523" s="12">
        <f t="shared" si="3325"/>
        <v>62.4</v>
      </c>
      <c r="AD1523" s="12">
        <f t="shared" si="3326"/>
        <v>0</v>
      </c>
      <c r="AE1523" s="12">
        <f t="shared" si="3327"/>
        <v>0</v>
      </c>
      <c r="AF1523" s="12">
        <f t="shared" si="3453"/>
        <v>0</v>
      </c>
      <c r="AG1523" s="12">
        <f t="shared" si="3453"/>
        <v>0</v>
      </c>
      <c r="AH1523" s="12">
        <f t="shared" si="3302"/>
        <v>62.4</v>
      </c>
      <c r="AI1523" s="12">
        <f t="shared" si="3303"/>
        <v>0</v>
      </c>
      <c r="AJ1523" s="12">
        <f t="shared" si="3304"/>
        <v>0</v>
      </c>
      <c r="AK1523" s="12">
        <f t="shared" si="3455"/>
        <v>107.73</v>
      </c>
      <c r="AL1523" s="12">
        <f t="shared" si="3455"/>
        <v>0</v>
      </c>
      <c r="AM1523" s="12">
        <f t="shared" si="3455"/>
        <v>0</v>
      </c>
      <c r="AN1523" s="12">
        <f t="shared" si="3378"/>
        <v>170.13</v>
      </c>
      <c r="AO1523" s="12">
        <f t="shared" si="3379"/>
        <v>0</v>
      </c>
      <c r="AP1523" s="12">
        <f t="shared" si="3380"/>
        <v>0</v>
      </c>
      <c r="AQ1523" s="12">
        <f t="shared" si="3455"/>
        <v>0</v>
      </c>
      <c r="AR1523" s="1"/>
    </row>
    <row r="1524" spans="1:44" ht="47.25" customHeight="1" x14ac:dyDescent="0.25">
      <c r="A1524" s="9" t="s">
        <v>665</v>
      </c>
      <c r="B1524" s="11">
        <v>240</v>
      </c>
      <c r="C1524" s="9"/>
      <c r="D1524" s="9"/>
      <c r="E1524" s="13" t="s">
        <v>427</v>
      </c>
      <c r="F1524" s="12">
        <f t="shared" si="3454"/>
        <v>62.4</v>
      </c>
      <c r="G1524" s="12">
        <f t="shared" si="3454"/>
        <v>0</v>
      </c>
      <c r="H1524" s="12">
        <f t="shared" si="3454"/>
        <v>0</v>
      </c>
      <c r="I1524" s="12">
        <f t="shared" si="3453"/>
        <v>0</v>
      </c>
      <c r="J1524" s="12">
        <f t="shared" si="3453"/>
        <v>0</v>
      </c>
      <c r="K1524" s="12">
        <f t="shared" si="3453"/>
        <v>0</v>
      </c>
      <c r="L1524" s="12">
        <f t="shared" si="3399"/>
        <v>62.4</v>
      </c>
      <c r="M1524" s="12">
        <f t="shared" si="3400"/>
        <v>0</v>
      </c>
      <c r="N1524" s="12">
        <f t="shared" si="3401"/>
        <v>0</v>
      </c>
      <c r="O1524" s="12">
        <f t="shared" si="3453"/>
        <v>0</v>
      </c>
      <c r="P1524" s="12">
        <f t="shared" si="3453"/>
        <v>0</v>
      </c>
      <c r="Q1524" s="12">
        <f t="shared" si="3453"/>
        <v>0</v>
      </c>
      <c r="R1524" s="12">
        <f t="shared" si="3427"/>
        <v>62.4</v>
      </c>
      <c r="S1524" s="12">
        <f t="shared" si="3428"/>
        <v>0</v>
      </c>
      <c r="T1524" s="12">
        <f t="shared" si="3429"/>
        <v>0</v>
      </c>
      <c r="U1524" s="12">
        <f t="shared" si="3453"/>
        <v>0</v>
      </c>
      <c r="V1524" s="12">
        <f t="shared" si="3453"/>
        <v>0</v>
      </c>
      <c r="W1524" s="12">
        <f t="shared" si="3415"/>
        <v>62.4</v>
      </c>
      <c r="X1524" s="12">
        <f t="shared" si="3416"/>
        <v>0</v>
      </c>
      <c r="Y1524" s="12">
        <f t="shared" si="3417"/>
        <v>0</v>
      </c>
      <c r="Z1524" s="12">
        <f t="shared" si="3453"/>
        <v>0</v>
      </c>
      <c r="AA1524" s="12">
        <f t="shared" si="3453"/>
        <v>0</v>
      </c>
      <c r="AB1524" s="12">
        <f t="shared" si="3453"/>
        <v>0</v>
      </c>
      <c r="AC1524" s="12">
        <f t="shared" si="3325"/>
        <v>62.4</v>
      </c>
      <c r="AD1524" s="12">
        <f t="shared" si="3326"/>
        <v>0</v>
      </c>
      <c r="AE1524" s="12">
        <f t="shared" si="3327"/>
        <v>0</v>
      </c>
      <c r="AF1524" s="12">
        <f t="shared" si="3453"/>
        <v>0</v>
      </c>
      <c r="AG1524" s="12">
        <f t="shared" si="3453"/>
        <v>0</v>
      </c>
      <c r="AH1524" s="12">
        <f t="shared" si="3302"/>
        <v>62.4</v>
      </c>
      <c r="AI1524" s="12">
        <f t="shared" si="3303"/>
        <v>0</v>
      </c>
      <c r="AJ1524" s="12">
        <f t="shared" si="3304"/>
        <v>0</v>
      </c>
      <c r="AK1524" s="12">
        <f t="shared" si="3455"/>
        <v>107.73</v>
      </c>
      <c r="AL1524" s="12">
        <f t="shared" si="3455"/>
        <v>0</v>
      </c>
      <c r="AM1524" s="12">
        <f t="shared" si="3455"/>
        <v>0</v>
      </c>
      <c r="AN1524" s="12">
        <f t="shared" si="3378"/>
        <v>170.13</v>
      </c>
      <c r="AO1524" s="12">
        <f t="shared" si="3379"/>
        <v>0</v>
      </c>
      <c r="AP1524" s="12">
        <f t="shared" si="3380"/>
        <v>0</v>
      </c>
      <c r="AQ1524" s="12">
        <f t="shared" si="3455"/>
        <v>0</v>
      </c>
      <c r="AR1524" s="1"/>
    </row>
    <row r="1525" spans="1:44" ht="31.5" customHeight="1" x14ac:dyDescent="0.25">
      <c r="A1525" s="9" t="s">
        <v>665</v>
      </c>
      <c r="B1525" s="11">
        <v>240</v>
      </c>
      <c r="C1525" s="9" t="s">
        <v>186</v>
      </c>
      <c r="D1525" s="9" t="s">
        <v>195</v>
      </c>
      <c r="E1525" s="13" t="s">
        <v>402</v>
      </c>
      <c r="F1525" s="12">
        <v>62.4</v>
      </c>
      <c r="G1525" s="12"/>
      <c r="H1525" s="12"/>
      <c r="I1525" s="12"/>
      <c r="J1525" s="12"/>
      <c r="K1525" s="12"/>
      <c r="L1525" s="12">
        <f t="shared" si="3399"/>
        <v>62.4</v>
      </c>
      <c r="M1525" s="12">
        <f t="shared" si="3400"/>
        <v>0</v>
      </c>
      <c r="N1525" s="12">
        <f t="shared" si="3401"/>
        <v>0</v>
      </c>
      <c r="O1525" s="12"/>
      <c r="P1525" s="12"/>
      <c r="Q1525" s="12"/>
      <c r="R1525" s="12">
        <f t="shared" si="3427"/>
        <v>62.4</v>
      </c>
      <c r="S1525" s="12">
        <f t="shared" si="3428"/>
        <v>0</v>
      </c>
      <c r="T1525" s="12">
        <f t="shared" si="3429"/>
        <v>0</v>
      </c>
      <c r="U1525" s="12"/>
      <c r="V1525" s="12"/>
      <c r="W1525" s="12">
        <f t="shared" si="3415"/>
        <v>62.4</v>
      </c>
      <c r="X1525" s="12">
        <f t="shared" si="3416"/>
        <v>0</v>
      </c>
      <c r="Y1525" s="12">
        <f t="shared" si="3417"/>
        <v>0</v>
      </c>
      <c r="Z1525" s="12"/>
      <c r="AA1525" s="12"/>
      <c r="AB1525" s="12"/>
      <c r="AC1525" s="12">
        <f t="shared" si="3325"/>
        <v>62.4</v>
      </c>
      <c r="AD1525" s="12">
        <f t="shared" si="3326"/>
        <v>0</v>
      </c>
      <c r="AE1525" s="12">
        <f t="shared" si="3327"/>
        <v>0</v>
      </c>
      <c r="AF1525" s="12"/>
      <c r="AG1525" s="12"/>
      <c r="AH1525" s="12">
        <f t="shared" si="3302"/>
        <v>62.4</v>
      </c>
      <c r="AI1525" s="12">
        <f t="shared" si="3303"/>
        <v>0</v>
      </c>
      <c r="AJ1525" s="12">
        <f t="shared" si="3304"/>
        <v>0</v>
      </c>
      <c r="AK1525" s="12">
        <v>107.73</v>
      </c>
      <c r="AL1525" s="12"/>
      <c r="AM1525" s="12"/>
      <c r="AN1525" s="12">
        <f t="shared" si="3378"/>
        <v>170.13</v>
      </c>
      <c r="AO1525" s="12">
        <f t="shared" si="3379"/>
        <v>0</v>
      </c>
      <c r="AP1525" s="12">
        <f t="shared" si="3380"/>
        <v>0</v>
      </c>
      <c r="AQ1525" s="12"/>
      <c r="AR1525" s="1"/>
    </row>
    <row r="1526" spans="1:44" ht="47.25" customHeight="1" x14ac:dyDescent="0.25">
      <c r="A1526" s="9" t="s">
        <v>60</v>
      </c>
      <c r="B1526" s="11"/>
      <c r="C1526" s="9"/>
      <c r="D1526" s="9"/>
      <c r="E1526" s="13" t="s">
        <v>564</v>
      </c>
      <c r="F1526" s="12">
        <f t="shared" ref="F1526:K1528" si="3456">F1527</f>
        <v>1258</v>
      </c>
      <c r="G1526" s="12">
        <f t="shared" si="3456"/>
        <v>1547</v>
      </c>
      <c r="H1526" s="12">
        <f t="shared" si="3456"/>
        <v>1547</v>
      </c>
      <c r="I1526" s="12">
        <f t="shared" si="3456"/>
        <v>-1258</v>
      </c>
      <c r="J1526" s="12">
        <f t="shared" si="3456"/>
        <v>-1547</v>
      </c>
      <c r="K1526" s="12">
        <f t="shared" si="3456"/>
        <v>-1547</v>
      </c>
      <c r="L1526" s="12">
        <f t="shared" si="3399"/>
        <v>0</v>
      </c>
      <c r="M1526" s="12">
        <f t="shared" si="3400"/>
        <v>0</v>
      </c>
      <c r="N1526" s="12">
        <f t="shared" si="3401"/>
        <v>0</v>
      </c>
      <c r="O1526" s="12">
        <f t="shared" ref="O1526:Q1528" si="3457">O1527</f>
        <v>0</v>
      </c>
      <c r="P1526" s="12">
        <f t="shared" si="3457"/>
        <v>0</v>
      </c>
      <c r="Q1526" s="12">
        <f t="shared" si="3457"/>
        <v>0</v>
      </c>
      <c r="R1526" s="12">
        <f t="shared" si="3427"/>
        <v>0</v>
      </c>
      <c r="S1526" s="12">
        <f t="shared" si="3428"/>
        <v>0</v>
      </c>
      <c r="T1526" s="12">
        <f t="shared" si="3429"/>
        <v>0</v>
      </c>
      <c r="U1526" s="12">
        <f t="shared" ref="U1526:V1528" si="3458">U1527</f>
        <v>0</v>
      </c>
      <c r="V1526" s="12">
        <f t="shared" si="3458"/>
        <v>0</v>
      </c>
      <c r="W1526" s="12">
        <f t="shared" si="3415"/>
        <v>0</v>
      </c>
      <c r="X1526" s="12">
        <f t="shared" si="3416"/>
        <v>0</v>
      </c>
      <c r="Y1526" s="12">
        <f t="shared" si="3417"/>
        <v>0</v>
      </c>
      <c r="Z1526" s="12">
        <f t="shared" ref="Z1526:AB1528" si="3459">Z1527</f>
        <v>0</v>
      </c>
      <c r="AA1526" s="12">
        <f t="shared" si="3459"/>
        <v>0</v>
      </c>
      <c r="AB1526" s="12">
        <f t="shared" si="3459"/>
        <v>0</v>
      </c>
      <c r="AC1526" s="12">
        <f t="shared" si="3325"/>
        <v>0</v>
      </c>
      <c r="AD1526" s="12">
        <f t="shared" si="3326"/>
        <v>0</v>
      </c>
      <c r="AE1526" s="12">
        <f t="shared" si="3327"/>
        <v>0</v>
      </c>
      <c r="AF1526" s="12">
        <f t="shared" ref="AF1526:AG1528" si="3460">AF1527</f>
        <v>1555.796</v>
      </c>
      <c r="AG1526" s="12">
        <f t="shared" si="3460"/>
        <v>0</v>
      </c>
      <c r="AH1526" s="12">
        <f t="shared" ref="AH1526:AH1597" si="3461">AC1526+AF1526</f>
        <v>1555.796</v>
      </c>
      <c r="AI1526" s="12">
        <f t="shared" ref="AI1526:AI1597" si="3462">AD1526+AG1526</f>
        <v>0</v>
      </c>
      <c r="AJ1526" s="12">
        <f t="shared" ref="AJ1526:AJ1597" si="3463">AE1526</f>
        <v>0</v>
      </c>
      <c r="AK1526" s="12">
        <f t="shared" ref="AK1526:AQ1528" si="3464">AK1527</f>
        <v>0</v>
      </c>
      <c r="AL1526" s="12">
        <f t="shared" si="3464"/>
        <v>0</v>
      </c>
      <c r="AM1526" s="12">
        <f t="shared" si="3464"/>
        <v>0</v>
      </c>
      <c r="AN1526" s="12">
        <f t="shared" si="3378"/>
        <v>1555.796</v>
      </c>
      <c r="AO1526" s="12">
        <f t="shared" si="3379"/>
        <v>0</v>
      </c>
      <c r="AP1526" s="12">
        <f t="shared" si="3380"/>
        <v>0</v>
      </c>
      <c r="AQ1526" s="12">
        <f t="shared" si="3464"/>
        <v>0</v>
      </c>
      <c r="AR1526" s="1"/>
    </row>
    <row r="1527" spans="1:44" ht="47.25" customHeight="1" x14ac:dyDescent="0.25">
      <c r="A1527" s="9" t="s">
        <v>60</v>
      </c>
      <c r="B1527" s="11">
        <v>200</v>
      </c>
      <c r="C1527" s="9"/>
      <c r="D1527" s="9"/>
      <c r="E1527" s="13" t="s">
        <v>426</v>
      </c>
      <c r="F1527" s="12">
        <f t="shared" si="3456"/>
        <v>1258</v>
      </c>
      <c r="G1527" s="12">
        <f t="shared" si="3456"/>
        <v>1547</v>
      </c>
      <c r="H1527" s="12">
        <f t="shared" si="3456"/>
        <v>1547</v>
      </c>
      <c r="I1527" s="12">
        <f t="shared" si="3456"/>
        <v>-1258</v>
      </c>
      <c r="J1527" s="12">
        <f t="shared" si="3456"/>
        <v>-1547</v>
      </c>
      <c r="K1527" s="12">
        <f t="shared" si="3456"/>
        <v>-1547</v>
      </c>
      <c r="L1527" s="12">
        <f t="shared" si="3399"/>
        <v>0</v>
      </c>
      <c r="M1527" s="12">
        <f t="shared" si="3400"/>
        <v>0</v>
      </c>
      <c r="N1527" s="12">
        <f t="shared" si="3401"/>
        <v>0</v>
      </c>
      <c r="O1527" s="12">
        <f t="shared" si="3457"/>
        <v>0</v>
      </c>
      <c r="P1527" s="12">
        <f t="shared" si="3457"/>
        <v>0</v>
      </c>
      <c r="Q1527" s="12">
        <f t="shared" si="3457"/>
        <v>0</v>
      </c>
      <c r="R1527" s="12">
        <f t="shared" si="3427"/>
        <v>0</v>
      </c>
      <c r="S1527" s="12">
        <f t="shared" si="3428"/>
        <v>0</v>
      </c>
      <c r="T1527" s="12">
        <f t="shared" si="3429"/>
        <v>0</v>
      </c>
      <c r="U1527" s="12">
        <f t="shared" si="3458"/>
        <v>0</v>
      </c>
      <c r="V1527" s="12">
        <f t="shared" si="3458"/>
        <v>0</v>
      </c>
      <c r="W1527" s="12">
        <f t="shared" si="3415"/>
        <v>0</v>
      </c>
      <c r="X1527" s="12">
        <f t="shared" si="3416"/>
        <v>0</v>
      </c>
      <c r="Y1527" s="12">
        <f t="shared" si="3417"/>
        <v>0</v>
      </c>
      <c r="Z1527" s="12">
        <f t="shared" si="3459"/>
        <v>0</v>
      </c>
      <c r="AA1527" s="12">
        <f t="shared" si="3459"/>
        <v>0</v>
      </c>
      <c r="AB1527" s="12">
        <f t="shared" si="3459"/>
        <v>0</v>
      </c>
      <c r="AC1527" s="12">
        <f t="shared" si="3325"/>
        <v>0</v>
      </c>
      <c r="AD1527" s="12">
        <f t="shared" si="3326"/>
        <v>0</v>
      </c>
      <c r="AE1527" s="12">
        <f t="shared" si="3327"/>
        <v>0</v>
      </c>
      <c r="AF1527" s="12">
        <f t="shared" si="3460"/>
        <v>1555.796</v>
      </c>
      <c r="AG1527" s="12">
        <f t="shared" si="3460"/>
        <v>0</v>
      </c>
      <c r="AH1527" s="12">
        <f t="shared" si="3461"/>
        <v>1555.796</v>
      </c>
      <c r="AI1527" s="12">
        <f t="shared" si="3462"/>
        <v>0</v>
      </c>
      <c r="AJ1527" s="12">
        <f t="shared" si="3463"/>
        <v>0</v>
      </c>
      <c r="AK1527" s="12">
        <f t="shared" si="3464"/>
        <v>0</v>
      </c>
      <c r="AL1527" s="12">
        <f t="shared" si="3464"/>
        <v>0</v>
      </c>
      <c r="AM1527" s="12">
        <f t="shared" si="3464"/>
        <v>0</v>
      </c>
      <c r="AN1527" s="12">
        <f t="shared" si="3378"/>
        <v>1555.796</v>
      </c>
      <c r="AO1527" s="12">
        <f t="shared" si="3379"/>
        <v>0</v>
      </c>
      <c r="AP1527" s="12">
        <f t="shared" si="3380"/>
        <v>0</v>
      </c>
      <c r="AQ1527" s="12">
        <f t="shared" si="3464"/>
        <v>0</v>
      </c>
      <c r="AR1527" s="1"/>
    </row>
    <row r="1528" spans="1:44" ht="47.25" customHeight="1" x14ac:dyDescent="0.25">
      <c r="A1528" s="9" t="s">
        <v>60</v>
      </c>
      <c r="B1528" s="11">
        <v>240</v>
      </c>
      <c r="C1528" s="9"/>
      <c r="D1528" s="9"/>
      <c r="E1528" s="13" t="s">
        <v>427</v>
      </c>
      <c r="F1528" s="12">
        <f t="shared" si="3456"/>
        <v>1258</v>
      </c>
      <c r="G1528" s="12">
        <f t="shared" si="3456"/>
        <v>1547</v>
      </c>
      <c r="H1528" s="12">
        <f t="shared" si="3456"/>
        <v>1547</v>
      </c>
      <c r="I1528" s="12">
        <f t="shared" si="3456"/>
        <v>-1258</v>
      </c>
      <c r="J1528" s="12">
        <f t="shared" si="3456"/>
        <v>-1547</v>
      </c>
      <c r="K1528" s="12">
        <f t="shared" si="3456"/>
        <v>-1547</v>
      </c>
      <c r="L1528" s="12">
        <f t="shared" si="3399"/>
        <v>0</v>
      </c>
      <c r="M1528" s="12">
        <f t="shared" si="3400"/>
        <v>0</v>
      </c>
      <c r="N1528" s="12">
        <f t="shared" si="3401"/>
        <v>0</v>
      </c>
      <c r="O1528" s="12">
        <f t="shared" si="3457"/>
        <v>0</v>
      </c>
      <c r="P1528" s="12">
        <f t="shared" si="3457"/>
        <v>0</v>
      </c>
      <c r="Q1528" s="12">
        <f t="shared" si="3457"/>
        <v>0</v>
      </c>
      <c r="R1528" s="12">
        <f t="shared" si="3427"/>
        <v>0</v>
      </c>
      <c r="S1528" s="12">
        <f t="shared" si="3428"/>
        <v>0</v>
      </c>
      <c r="T1528" s="12">
        <f t="shared" si="3429"/>
        <v>0</v>
      </c>
      <c r="U1528" s="12">
        <f t="shared" si="3458"/>
        <v>0</v>
      </c>
      <c r="V1528" s="12">
        <f t="shared" si="3458"/>
        <v>0</v>
      </c>
      <c r="W1528" s="12">
        <f t="shared" si="3415"/>
        <v>0</v>
      </c>
      <c r="X1528" s="12">
        <f t="shared" si="3416"/>
        <v>0</v>
      </c>
      <c r="Y1528" s="12">
        <f t="shared" si="3417"/>
        <v>0</v>
      </c>
      <c r="Z1528" s="12">
        <f t="shared" si="3459"/>
        <v>0</v>
      </c>
      <c r="AA1528" s="12">
        <f t="shared" si="3459"/>
        <v>0</v>
      </c>
      <c r="AB1528" s="12">
        <f t="shared" si="3459"/>
        <v>0</v>
      </c>
      <c r="AC1528" s="12">
        <f t="shared" si="3325"/>
        <v>0</v>
      </c>
      <c r="AD1528" s="12">
        <f t="shared" si="3326"/>
        <v>0</v>
      </c>
      <c r="AE1528" s="12">
        <f t="shared" si="3327"/>
        <v>0</v>
      </c>
      <c r="AF1528" s="12">
        <f t="shared" si="3460"/>
        <v>1555.796</v>
      </c>
      <c r="AG1528" s="12">
        <f t="shared" si="3460"/>
        <v>0</v>
      </c>
      <c r="AH1528" s="12">
        <f t="shared" si="3461"/>
        <v>1555.796</v>
      </c>
      <c r="AI1528" s="12">
        <f t="shared" si="3462"/>
        <v>0</v>
      </c>
      <c r="AJ1528" s="12">
        <f t="shared" si="3463"/>
        <v>0</v>
      </c>
      <c r="AK1528" s="12">
        <f t="shared" si="3464"/>
        <v>0</v>
      </c>
      <c r="AL1528" s="12">
        <f t="shared" si="3464"/>
        <v>0</v>
      </c>
      <c r="AM1528" s="12">
        <f t="shared" si="3464"/>
        <v>0</v>
      </c>
      <c r="AN1528" s="12">
        <f t="shared" si="3378"/>
        <v>1555.796</v>
      </c>
      <c r="AO1528" s="12">
        <f t="shared" si="3379"/>
        <v>0</v>
      </c>
      <c r="AP1528" s="12">
        <f t="shared" si="3380"/>
        <v>0</v>
      </c>
      <c r="AQ1528" s="12">
        <f t="shared" si="3464"/>
        <v>0</v>
      </c>
      <c r="AR1528" s="1"/>
    </row>
    <row r="1529" spans="1:44" ht="31.5" customHeight="1" x14ac:dyDescent="0.25">
      <c r="A1529" s="9" t="s">
        <v>60</v>
      </c>
      <c r="B1529" s="11">
        <v>240</v>
      </c>
      <c r="C1529" s="9" t="s">
        <v>186</v>
      </c>
      <c r="D1529" s="9" t="s">
        <v>195</v>
      </c>
      <c r="E1529" s="13" t="s">
        <v>402</v>
      </c>
      <c r="F1529" s="12">
        <v>1258</v>
      </c>
      <c r="G1529" s="12">
        <v>1547</v>
      </c>
      <c r="H1529" s="12">
        <v>1547</v>
      </c>
      <c r="I1529" s="12">
        <v>-1258</v>
      </c>
      <c r="J1529" s="12">
        <v>-1547</v>
      </c>
      <c r="K1529" s="12">
        <v>-1547</v>
      </c>
      <c r="L1529" s="12">
        <f t="shared" si="3399"/>
        <v>0</v>
      </c>
      <c r="M1529" s="12">
        <f t="shared" si="3400"/>
        <v>0</v>
      </c>
      <c r="N1529" s="12">
        <f t="shared" si="3401"/>
        <v>0</v>
      </c>
      <c r="O1529" s="12"/>
      <c r="P1529" s="12"/>
      <c r="Q1529" s="12"/>
      <c r="R1529" s="12">
        <f t="shared" si="3427"/>
        <v>0</v>
      </c>
      <c r="S1529" s="12">
        <f t="shared" si="3428"/>
        <v>0</v>
      </c>
      <c r="T1529" s="12">
        <f t="shared" si="3429"/>
        <v>0</v>
      </c>
      <c r="U1529" s="12"/>
      <c r="V1529" s="12"/>
      <c r="W1529" s="12">
        <f t="shared" si="3415"/>
        <v>0</v>
      </c>
      <c r="X1529" s="12">
        <f t="shared" si="3416"/>
        <v>0</v>
      </c>
      <c r="Y1529" s="12">
        <f t="shared" si="3417"/>
        <v>0</v>
      </c>
      <c r="Z1529" s="12"/>
      <c r="AA1529" s="12"/>
      <c r="AB1529" s="12"/>
      <c r="AC1529" s="12">
        <f t="shared" si="3325"/>
        <v>0</v>
      </c>
      <c r="AD1529" s="12">
        <f t="shared" si="3326"/>
        <v>0</v>
      </c>
      <c r="AE1529" s="12">
        <f t="shared" si="3327"/>
        <v>0</v>
      </c>
      <c r="AF1529" s="12">
        <v>1555.796</v>
      </c>
      <c r="AG1529" s="12"/>
      <c r="AH1529" s="12">
        <f t="shared" si="3461"/>
        <v>1555.796</v>
      </c>
      <c r="AI1529" s="12">
        <f t="shared" si="3462"/>
        <v>0</v>
      </c>
      <c r="AJ1529" s="12">
        <f t="shared" si="3463"/>
        <v>0</v>
      </c>
      <c r="AK1529" s="12"/>
      <c r="AL1529" s="12"/>
      <c r="AM1529" s="12"/>
      <c r="AN1529" s="12">
        <f t="shared" si="3378"/>
        <v>1555.796</v>
      </c>
      <c r="AO1529" s="12">
        <f t="shared" si="3379"/>
        <v>0</v>
      </c>
      <c r="AP1529" s="12">
        <f t="shared" si="3380"/>
        <v>0</v>
      </c>
      <c r="AQ1529" s="12"/>
      <c r="AR1529" s="1"/>
    </row>
    <row r="1530" spans="1:44" ht="31.5" x14ac:dyDescent="0.25">
      <c r="A1530" s="9" t="s">
        <v>1192</v>
      </c>
      <c r="B1530" s="11"/>
      <c r="C1530" s="9"/>
      <c r="D1530" s="9"/>
      <c r="E1530" s="17" t="s">
        <v>1206</v>
      </c>
      <c r="F1530" s="12">
        <f>F1531</f>
        <v>0</v>
      </c>
      <c r="G1530" s="12">
        <f t="shared" ref="G1530:AQ1532" si="3465">G1531</f>
        <v>0</v>
      </c>
      <c r="H1530" s="12">
        <f t="shared" si="3465"/>
        <v>0</v>
      </c>
      <c r="I1530" s="12">
        <f t="shared" si="3465"/>
        <v>147</v>
      </c>
      <c r="J1530" s="12">
        <f t="shared" si="3465"/>
        <v>147</v>
      </c>
      <c r="K1530" s="12">
        <f t="shared" si="3465"/>
        <v>147</v>
      </c>
      <c r="L1530" s="12">
        <f t="shared" ref="L1530:L1533" si="3466">F1530+I1530</f>
        <v>147</v>
      </c>
      <c r="M1530" s="12">
        <f t="shared" ref="M1530:M1533" si="3467">G1530+J1530</f>
        <v>147</v>
      </c>
      <c r="N1530" s="12">
        <f t="shared" ref="N1530:N1533" si="3468">H1530+K1530</f>
        <v>147</v>
      </c>
      <c r="O1530" s="12">
        <f t="shared" si="3465"/>
        <v>0</v>
      </c>
      <c r="P1530" s="12">
        <f t="shared" si="3465"/>
        <v>0</v>
      </c>
      <c r="Q1530" s="12">
        <f t="shared" si="3465"/>
        <v>0</v>
      </c>
      <c r="R1530" s="12">
        <f t="shared" si="3427"/>
        <v>147</v>
      </c>
      <c r="S1530" s="12">
        <f t="shared" si="3428"/>
        <v>147</v>
      </c>
      <c r="T1530" s="12">
        <f t="shared" si="3429"/>
        <v>147</v>
      </c>
      <c r="U1530" s="12">
        <f t="shared" si="3465"/>
        <v>0</v>
      </c>
      <c r="V1530" s="12">
        <f t="shared" si="3465"/>
        <v>0</v>
      </c>
      <c r="W1530" s="12">
        <f t="shared" si="3415"/>
        <v>147</v>
      </c>
      <c r="X1530" s="12">
        <f t="shared" si="3416"/>
        <v>147</v>
      </c>
      <c r="Y1530" s="12">
        <f t="shared" si="3417"/>
        <v>147</v>
      </c>
      <c r="Z1530" s="12">
        <f t="shared" si="3465"/>
        <v>0</v>
      </c>
      <c r="AA1530" s="12">
        <f t="shared" si="3465"/>
        <v>0</v>
      </c>
      <c r="AB1530" s="12">
        <f t="shared" si="3465"/>
        <v>0</v>
      </c>
      <c r="AC1530" s="12">
        <f t="shared" si="3325"/>
        <v>147</v>
      </c>
      <c r="AD1530" s="12">
        <f t="shared" si="3326"/>
        <v>147</v>
      </c>
      <c r="AE1530" s="12">
        <f t="shared" si="3327"/>
        <v>147</v>
      </c>
      <c r="AF1530" s="12">
        <f t="shared" si="3465"/>
        <v>0</v>
      </c>
      <c r="AG1530" s="12">
        <f t="shared" si="3465"/>
        <v>0</v>
      </c>
      <c r="AH1530" s="12">
        <f t="shared" si="3461"/>
        <v>147</v>
      </c>
      <c r="AI1530" s="12">
        <f t="shared" si="3462"/>
        <v>147</v>
      </c>
      <c r="AJ1530" s="12">
        <f t="shared" si="3463"/>
        <v>147</v>
      </c>
      <c r="AK1530" s="12">
        <f t="shared" si="3465"/>
        <v>0</v>
      </c>
      <c r="AL1530" s="12">
        <f t="shared" si="3465"/>
        <v>0</v>
      </c>
      <c r="AM1530" s="12">
        <f t="shared" si="3465"/>
        <v>0</v>
      </c>
      <c r="AN1530" s="12">
        <f t="shared" si="3378"/>
        <v>147</v>
      </c>
      <c r="AO1530" s="12">
        <f t="shared" si="3379"/>
        <v>147</v>
      </c>
      <c r="AP1530" s="12">
        <f t="shared" si="3380"/>
        <v>147</v>
      </c>
      <c r="AQ1530" s="12">
        <f t="shared" si="3465"/>
        <v>0</v>
      </c>
      <c r="AR1530" s="1"/>
    </row>
    <row r="1531" spans="1:44" ht="31.5" customHeight="1" x14ac:dyDescent="0.25">
      <c r="A1531" s="9" t="s">
        <v>1192</v>
      </c>
      <c r="B1531" s="11">
        <v>200</v>
      </c>
      <c r="C1531" s="9"/>
      <c r="D1531" s="9"/>
      <c r="E1531" s="13" t="s">
        <v>426</v>
      </c>
      <c r="F1531" s="12">
        <f>F1532</f>
        <v>0</v>
      </c>
      <c r="G1531" s="12">
        <f t="shared" si="3465"/>
        <v>0</v>
      </c>
      <c r="H1531" s="12">
        <f t="shared" si="3465"/>
        <v>0</v>
      </c>
      <c r="I1531" s="12">
        <f t="shared" si="3465"/>
        <v>147</v>
      </c>
      <c r="J1531" s="12">
        <f t="shared" si="3465"/>
        <v>147</v>
      </c>
      <c r="K1531" s="12">
        <f t="shared" si="3465"/>
        <v>147</v>
      </c>
      <c r="L1531" s="12">
        <f t="shared" si="3466"/>
        <v>147</v>
      </c>
      <c r="M1531" s="12">
        <f t="shared" si="3467"/>
        <v>147</v>
      </c>
      <c r="N1531" s="12">
        <f t="shared" si="3468"/>
        <v>147</v>
      </c>
      <c r="O1531" s="12">
        <f t="shared" si="3465"/>
        <v>0</v>
      </c>
      <c r="P1531" s="12">
        <f t="shared" si="3465"/>
        <v>0</v>
      </c>
      <c r="Q1531" s="12">
        <f t="shared" si="3465"/>
        <v>0</v>
      </c>
      <c r="R1531" s="12">
        <f t="shared" si="3427"/>
        <v>147</v>
      </c>
      <c r="S1531" s="12">
        <f t="shared" si="3428"/>
        <v>147</v>
      </c>
      <c r="T1531" s="12">
        <f t="shared" si="3429"/>
        <v>147</v>
      </c>
      <c r="U1531" s="12">
        <f t="shared" si="3465"/>
        <v>0</v>
      </c>
      <c r="V1531" s="12">
        <f t="shared" si="3465"/>
        <v>0</v>
      </c>
      <c r="W1531" s="12">
        <f t="shared" si="3415"/>
        <v>147</v>
      </c>
      <c r="X1531" s="12">
        <f t="shared" si="3416"/>
        <v>147</v>
      </c>
      <c r="Y1531" s="12">
        <f t="shared" si="3417"/>
        <v>147</v>
      </c>
      <c r="Z1531" s="12">
        <f t="shared" si="3465"/>
        <v>0</v>
      </c>
      <c r="AA1531" s="12">
        <f t="shared" si="3465"/>
        <v>0</v>
      </c>
      <c r="AB1531" s="12">
        <f t="shared" si="3465"/>
        <v>0</v>
      </c>
      <c r="AC1531" s="12">
        <f t="shared" si="3325"/>
        <v>147</v>
      </c>
      <c r="AD1531" s="12">
        <f t="shared" si="3326"/>
        <v>147</v>
      </c>
      <c r="AE1531" s="12">
        <f t="shared" si="3327"/>
        <v>147</v>
      </c>
      <c r="AF1531" s="12">
        <f t="shared" si="3465"/>
        <v>0</v>
      </c>
      <c r="AG1531" s="12">
        <f t="shared" si="3465"/>
        <v>0</v>
      </c>
      <c r="AH1531" s="12">
        <f t="shared" si="3461"/>
        <v>147</v>
      </c>
      <c r="AI1531" s="12">
        <f t="shared" si="3462"/>
        <v>147</v>
      </c>
      <c r="AJ1531" s="12">
        <f t="shared" si="3463"/>
        <v>147</v>
      </c>
      <c r="AK1531" s="12">
        <f t="shared" si="3465"/>
        <v>0</v>
      </c>
      <c r="AL1531" s="12">
        <f t="shared" si="3465"/>
        <v>0</v>
      </c>
      <c r="AM1531" s="12">
        <f t="shared" si="3465"/>
        <v>0</v>
      </c>
      <c r="AN1531" s="12">
        <f t="shared" si="3378"/>
        <v>147</v>
      </c>
      <c r="AO1531" s="12">
        <f t="shared" si="3379"/>
        <v>147</v>
      </c>
      <c r="AP1531" s="12">
        <f t="shared" si="3380"/>
        <v>147</v>
      </c>
      <c r="AQ1531" s="12">
        <f t="shared" si="3465"/>
        <v>0</v>
      </c>
      <c r="AR1531" s="1"/>
    </row>
    <row r="1532" spans="1:44" ht="47.25" x14ac:dyDescent="0.25">
      <c r="A1532" s="9" t="s">
        <v>1192</v>
      </c>
      <c r="B1532" s="11">
        <v>240</v>
      </c>
      <c r="C1532" s="9"/>
      <c r="D1532" s="9"/>
      <c r="E1532" s="13" t="s">
        <v>427</v>
      </c>
      <c r="F1532" s="12">
        <f>F1533</f>
        <v>0</v>
      </c>
      <c r="G1532" s="12">
        <f t="shared" si="3465"/>
        <v>0</v>
      </c>
      <c r="H1532" s="12">
        <f t="shared" si="3465"/>
        <v>0</v>
      </c>
      <c r="I1532" s="12">
        <f t="shared" si="3465"/>
        <v>147</v>
      </c>
      <c r="J1532" s="12">
        <f t="shared" si="3465"/>
        <v>147</v>
      </c>
      <c r="K1532" s="12">
        <f t="shared" si="3465"/>
        <v>147</v>
      </c>
      <c r="L1532" s="12">
        <f t="shared" si="3466"/>
        <v>147</v>
      </c>
      <c r="M1532" s="12">
        <f t="shared" si="3467"/>
        <v>147</v>
      </c>
      <c r="N1532" s="12">
        <f t="shared" si="3468"/>
        <v>147</v>
      </c>
      <c r="O1532" s="12">
        <f t="shared" si="3465"/>
        <v>0</v>
      </c>
      <c r="P1532" s="12">
        <f t="shared" si="3465"/>
        <v>0</v>
      </c>
      <c r="Q1532" s="12">
        <f t="shared" si="3465"/>
        <v>0</v>
      </c>
      <c r="R1532" s="12">
        <f t="shared" si="3427"/>
        <v>147</v>
      </c>
      <c r="S1532" s="12">
        <f t="shared" si="3428"/>
        <v>147</v>
      </c>
      <c r="T1532" s="12">
        <f t="shared" si="3429"/>
        <v>147</v>
      </c>
      <c r="U1532" s="12">
        <f t="shared" si="3465"/>
        <v>0</v>
      </c>
      <c r="V1532" s="12">
        <f t="shared" si="3465"/>
        <v>0</v>
      </c>
      <c r="W1532" s="12">
        <f t="shared" si="3415"/>
        <v>147</v>
      </c>
      <c r="X1532" s="12">
        <f t="shared" si="3416"/>
        <v>147</v>
      </c>
      <c r="Y1532" s="12">
        <f t="shared" si="3417"/>
        <v>147</v>
      </c>
      <c r="Z1532" s="12">
        <f t="shared" si="3465"/>
        <v>0</v>
      </c>
      <c r="AA1532" s="12">
        <f t="shared" si="3465"/>
        <v>0</v>
      </c>
      <c r="AB1532" s="12">
        <f t="shared" si="3465"/>
        <v>0</v>
      </c>
      <c r="AC1532" s="12">
        <f t="shared" si="3325"/>
        <v>147</v>
      </c>
      <c r="AD1532" s="12">
        <f t="shared" si="3326"/>
        <v>147</v>
      </c>
      <c r="AE1532" s="12">
        <f t="shared" si="3327"/>
        <v>147</v>
      </c>
      <c r="AF1532" s="12">
        <f t="shared" si="3465"/>
        <v>0</v>
      </c>
      <c r="AG1532" s="12">
        <f t="shared" si="3465"/>
        <v>0</v>
      </c>
      <c r="AH1532" s="12">
        <f t="shared" si="3461"/>
        <v>147</v>
      </c>
      <c r="AI1532" s="12">
        <f t="shared" si="3462"/>
        <v>147</v>
      </c>
      <c r="AJ1532" s="12">
        <f t="shared" si="3463"/>
        <v>147</v>
      </c>
      <c r="AK1532" s="12">
        <f t="shared" si="3465"/>
        <v>0</v>
      </c>
      <c r="AL1532" s="12">
        <f t="shared" si="3465"/>
        <v>0</v>
      </c>
      <c r="AM1532" s="12">
        <f t="shared" si="3465"/>
        <v>0</v>
      </c>
      <c r="AN1532" s="12">
        <f t="shared" si="3378"/>
        <v>147</v>
      </c>
      <c r="AO1532" s="12">
        <f t="shared" si="3379"/>
        <v>147</v>
      </c>
      <c r="AP1532" s="12">
        <f t="shared" si="3380"/>
        <v>147</v>
      </c>
      <c r="AQ1532" s="12">
        <f t="shared" si="3465"/>
        <v>0</v>
      </c>
      <c r="AR1532" s="1"/>
    </row>
    <row r="1533" spans="1:44" ht="31.5" customHeight="1" x14ac:dyDescent="0.25">
      <c r="A1533" s="9" t="s">
        <v>1192</v>
      </c>
      <c r="B1533" s="11">
        <v>240</v>
      </c>
      <c r="C1533" s="9" t="s">
        <v>186</v>
      </c>
      <c r="D1533" s="9" t="s">
        <v>195</v>
      </c>
      <c r="E1533" s="13" t="s">
        <v>402</v>
      </c>
      <c r="F1533" s="12">
        <v>0</v>
      </c>
      <c r="G1533" s="12">
        <v>0</v>
      </c>
      <c r="H1533" s="12">
        <v>0</v>
      </c>
      <c r="I1533" s="12">
        <v>147</v>
      </c>
      <c r="J1533" s="12">
        <v>147</v>
      </c>
      <c r="K1533" s="12">
        <v>147</v>
      </c>
      <c r="L1533" s="12">
        <f t="shared" si="3466"/>
        <v>147</v>
      </c>
      <c r="M1533" s="12">
        <f t="shared" si="3467"/>
        <v>147</v>
      </c>
      <c r="N1533" s="12">
        <f t="shared" si="3468"/>
        <v>147</v>
      </c>
      <c r="O1533" s="12"/>
      <c r="P1533" s="12"/>
      <c r="Q1533" s="12"/>
      <c r="R1533" s="12">
        <f t="shared" si="3427"/>
        <v>147</v>
      </c>
      <c r="S1533" s="12">
        <f t="shared" si="3428"/>
        <v>147</v>
      </c>
      <c r="T1533" s="12">
        <f t="shared" si="3429"/>
        <v>147</v>
      </c>
      <c r="U1533" s="12"/>
      <c r="V1533" s="12"/>
      <c r="W1533" s="12">
        <f t="shared" si="3415"/>
        <v>147</v>
      </c>
      <c r="X1533" s="12">
        <f t="shared" si="3416"/>
        <v>147</v>
      </c>
      <c r="Y1533" s="12">
        <f t="shared" si="3417"/>
        <v>147</v>
      </c>
      <c r="Z1533" s="12"/>
      <c r="AA1533" s="12"/>
      <c r="AB1533" s="12"/>
      <c r="AC1533" s="12">
        <f t="shared" si="3325"/>
        <v>147</v>
      </c>
      <c r="AD1533" s="12">
        <f t="shared" si="3326"/>
        <v>147</v>
      </c>
      <c r="AE1533" s="12">
        <f t="shared" si="3327"/>
        <v>147</v>
      </c>
      <c r="AF1533" s="12"/>
      <c r="AG1533" s="12"/>
      <c r="AH1533" s="12">
        <f t="shared" si="3461"/>
        <v>147</v>
      </c>
      <c r="AI1533" s="12">
        <f t="shared" si="3462"/>
        <v>147</v>
      </c>
      <c r="AJ1533" s="12">
        <f t="shared" si="3463"/>
        <v>147</v>
      </c>
      <c r="AK1533" s="12"/>
      <c r="AL1533" s="12"/>
      <c r="AM1533" s="12"/>
      <c r="AN1533" s="12">
        <f t="shared" si="3378"/>
        <v>147</v>
      </c>
      <c r="AO1533" s="12">
        <f t="shared" si="3379"/>
        <v>147</v>
      </c>
      <c r="AP1533" s="12">
        <f t="shared" si="3380"/>
        <v>147</v>
      </c>
      <c r="AQ1533" s="12"/>
      <c r="AR1533" s="1"/>
    </row>
    <row r="1534" spans="1:44" s="26" customFormat="1" ht="78.75" customHeight="1" x14ac:dyDescent="0.25">
      <c r="A1534" s="27" t="s">
        <v>319</v>
      </c>
      <c r="B1534" s="28"/>
      <c r="C1534" s="27"/>
      <c r="D1534" s="27"/>
      <c r="E1534" s="23" t="s">
        <v>565</v>
      </c>
      <c r="F1534" s="29">
        <f t="shared" ref="F1534:K1534" si="3469">F1535</f>
        <v>23251</v>
      </c>
      <c r="G1534" s="29">
        <f t="shared" si="3469"/>
        <v>45969.2</v>
      </c>
      <c r="H1534" s="29">
        <f t="shared" si="3469"/>
        <v>36708.199999999997</v>
      </c>
      <c r="I1534" s="29">
        <f t="shared" si="3469"/>
        <v>0</v>
      </c>
      <c r="J1534" s="29">
        <f t="shared" si="3469"/>
        <v>0</v>
      </c>
      <c r="K1534" s="29">
        <f t="shared" si="3469"/>
        <v>0</v>
      </c>
      <c r="L1534" s="29">
        <f t="shared" si="3399"/>
        <v>23251</v>
      </c>
      <c r="M1534" s="29">
        <f t="shared" si="3400"/>
        <v>45969.2</v>
      </c>
      <c r="N1534" s="29">
        <f t="shared" si="3401"/>
        <v>36708.199999999997</v>
      </c>
      <c r="O1534" s="29">
        <f t="shared" ref="O1534:Q1534" si="3470">O1535</f>
        <v>0</v>
      </c>
      <c r="P1534" s="29">
        <f t="shared" si="3470"/>
        <v>0</v>
      </c>
      <c r="Q1534" s="29">
        <f t="shared" si="3470"/>
        <v>0</v>
      </c>
      <c r="R1534" s="12">
        <f t="shared" si="3427"/>
        <v>23251</v>
      </c>
      <c r="S1534" s="12">
        <f t="shared" si="3428"/>
        <v>45969.2</v>
      </c>
      <c r="T1534" s="12">
        <f t="shared" si="3429"/>
        <v>36708.199999999997</v>
      </c>
      <c r="U1534" s="29">
        <f t="shared" ref="U1534:V1534" si="3471">U1535</f>
        <v>0</v>
      </c>
      <c r="V1534" s="29">
        <f t="shared" si="3471"/>
        <v>0</v>
      </c>
      <c r="W1534" s="12">
        <f t="shared" si="3415"/>
        <v>23251</v>
      </c>
      <c r="X1534" s="12">
        <f t="shared" si="3416"/>
        <v>45969.2</v>
      </c>
      <c r="Y1534" s="12">
        <f t="shared" si="3417"/>
        <v>36708.199999999997</v>
      </c>
      <c r="Z1534" s="29">
        <f t="shared" ref="Z1534:AB1534" si="3472">Z1535</f>
        <v>-1222.915</v>
      </c>
      <c r="AA1534" s="29">
        <f t="shared" si="3472"/>
        <v>0</v>
      </c>
      <c r="AB1534" s="29">
        <f t="shared" si="3472"/>
        <v>0</v>
      </c>
      <c r="AC1534" s="12">
        <f t="shared" ref="AC1534:AC1605" si="3473">W1534+Z1534</f>
        <v>22028.084999999999</v>
      </c>
      <c r="AD1534" s="12">
        <f t="shared" ref="AD1534:AD1605" si="3474">X1534+AA1534</f>
        <v>45969.2</v>
      </c>
      <c r="AE1534" s="12">
        <f t="shared" ref="AE1534:AE1605" si="3475">Y1534+AB1534</f>
        <v>36708.199999999997</v>
      </c>
      <c r="AF1534" s="29">
        <f t="shared" ref="AF1534:AG1534" si="3476">AF1535</f>
        <v>0</v>
      </c>
      <c r="AG1534" s="29">
        <f t="shared" si="3476"/>
        <v>0</v>
      </c>
      <c r="AH1534" s="29">
        <f t="shared" si="3461"/>
        <v>22028.084999999999</v>
      </c>
      <c r="AI1534" s="29">
        <f t="shared" si="3462"/>
        <v>45969.2</v>
      </c>
      <c r="AJ1534" s="29">
        <f t="shared" si="3463"/>
        <v>36708.199999999997</v>
      </c>
      <c r="AK1534" s="29">
        <f t="shared" ref="AK1534:AQ1534" si="3477">AK1535</f>
        <v>-607.54300000000001</v>
      </c>
      <c r="AL1534" s="29">
        <f t="shared" si="3477"/>
        <v>0</v>
      </c>
      <c r="AM1534" s="29">
        <f t="shared" si="3477"/>
        <v>0</v>
      </c>
      <c r="AN1534" s="29">
        <f t="shared" si="3378"/>
        <v>21420.541999999998</v>
      </c>
      <c r="AO1534" s="29">
        <f t="shared" si="3379"/>
        <v>45969.2</v>
      </c>
      <c r="AP1534" s="29">
        <f t="shared" si="3380"/>
        <v>36708.199999999997</v>
      </c>
      <c r="AQ1534" s="29">
        <f t="shared" si="3477"/>
        <v>0</v>
      </c>
      <c r="AR1534" s="25"/>
    </row>
    <row r="1535" spans="1:44" ht="63" customHeight="1" x14ac:dyDescent="0.25">
      <c r="A1535" s="9" t="s">
        <v>320</v>
      </c>
      <c r="B1535" s="11"/>
      <c r="C1535" s="9"/>
      <c r="D1535" s="9"/>
      <c r="E1535" s="13" t="s">
        <v>566</v>
      </c>
      <c r="F1535" s="12">
        <f t="shared" ref="F1535:K1535" si="3478">F1536+F1540</f>
        <v>23251</v>
      </c>
      <c r="G1535" s="12">
        <f t="shared" si="3478"/>
        <v>45969.2</v>
      </c>
      <c r="H1535" s="12">
        <f t="shared" si="3478"/>
        <v>36708.199999999997</v>
      </c>
      <c r="I1535" s="12">
        <f t="shared" si="3478"/>
        <v>0</v>
      </c>
      <c r="J1535" s="12">
        <f t="shared" si="3478"/>
        <v>0</v>
      </c>
      <c r="K1535" s="12">
        <f t="shared" si="3478"/>
        <v>0</v>
      </c>
      <c r="L1535" s="12">
        <f t="shared" si="3399"/>
        <v>23251</v>
      </c>
      <c r="M1535" s="12">
        <f t="shared" si="3400"/>
        <v>45969.2</v>
      </c>
      <c r="N1535" s="12">
        <f t="shared" si="3401"/>
        <v>36708.199999999997</v>
      </c>
      <c r="O1535" s="12">
        <f t="shared" ref="O1535:Q1535" si="3479">O1536+O1540</f>
        <v>0</v>
      </c>
      <c r="P1535" s="12">
        <f t="shared" si="3479"/>
        <v>0</v>
      </c>
      <c r="Q1535" s="12">
        <f t="shared" si="3479"/>
        <v>0</v>
      </c>
      <c r="R1535" s="12">
        <f t="shared" si="3427"/>
        <v>23251</v>
      </c>
      <c r="S1535" s="12">
        <f t="shared" si="3428"/>
        <v>45969.2</v>
      </c>
      <c r="T1535" s="12">
        <f t="shared" si="3429"/>
        <v>36708.199999999997</v>
      </c>
      <c r="U1535" s="12">
        <f t="shared" ref="U1535:V1535" si="3480">U1536+U1540</f>
        <v>0</v>
      </c>
      <c r="V1535" s="12">
        <f t="shared" si="3480"/>
        <v>0</v>
      </c>
      <c r="W1535" s="12">
        <f t="shared" si="3415"/>
        <v>23251</v>
      </c>
      <c r="X1535" s="12">
        <f t="shared" si="3416"/>
        <v>45969.2</v>
      </c>
      <c r="Y1535" s="12">
        <f t="shared" si="3417"/>
        <v>36708.199999999997</v>
      </c>
      <c r="Z1535" s="12">
        <f t="shared" ref="Z1535:AB1535" si="3481">Z1536+Z1540</f>
        <v>-1222.915</v>
      </c>
      <c r="AA1535" s="12">
        <f t="shared" si="3481"/>
        <v>0</v>
      </c>
      <c r="AB1535" s="12">
        <f t="shared" si="3481"/>
        <v>0</v>
      </c>
      <c r="AC1535" s="12">
        <f t="shared" si="3473"/>
        <v>22028.084999999999</v>
      </c>
      <c r="AD1535" s="12">
        <f t="shared" si="3474"/>
        <v>45969.2</v>
      </c>
      <c r="AE1535" s="12">
        <f t="shared" si="3475"/>
        <v>36708.199999999997</v>
      </c>
      <c r="AF1535" s="12">
        <f t="shared" ref="AF1535:AG1535" si="3482">AF1536+AF1540</f>
        <v>0</v>
      </c>
      <c r="AG1535" s="12">
        <f t="shared" si="3482"/>
        <v>0</v>
      </c>
      <c r="AH1535" s="12">
        <f t="shared" si="3461"/>
        <v>22028.084999999999</v>
      </c>
      <c r="AI1535" s="12">
        <f t="shared" si="3462"/>
        <v>45969.2</v>
      </c>
      <c r="AJ1535" s="12">
        <f t="shared" si="3463"/>
        <v>36708.199999999997</v>
      </c>
      <c r="AK1535" s="12">
        <f t="shared" ref="AK1535:AQ1535" si="3483">AK1536+AK1540</f>
        <v>-607.54300000000001</v>
      </c>
      <c r="AL1535" s="12">
        <f t="shared" ref="AL1535:AM1535" si="3484">AL1536+AL1540</f>
        <v>0</v>
      </c>
      <c r="AM1535" s="12">
        <f t="shared" si="3484"/>
        <v>0</v>
      </c>
      <c r="AN1535" s="12">
        <f t="shared" si="3378"/>
        <v>21420.541999999998</v>
      </c>
      <c r="AO1535" s="12">
        <f t="shared" si="3379"/>
        <v>45969.2</v>
      </c>
      <c r="AP1535" s="12">
        <f t="shared" si="3380"/>
        <v>36708.199999999997</v>
      </c>
      <c r="AQ1535" s="12">
        <f t="shared" si="3483"/>
        <v>0</v>
      </c>
      <c r="AR1535" s="1"/>
    </row>
    <row r="1536" spans="1:44" ht="47.25" customHeight="1" x14ac:dyDescent="0.25">
      <c r="A1536" s="9" t="s">
        <v>61</v>
      </c>
      <c r="B1536" s="11"/>
      <c r="C1536" s="9"/>
      <c r="D1536" s="9"/>
      <c r="E1536" s="13" t="s">
        <v>567</v>
      </c>
      <c r="F1536" s="12">
        <f t="shared" ref="F1536:K1538" si="3485">F1537</f>
        <v>4382.6000000000004</v>
      </c>
      <c r="G1536" s="12">
        <f t="shared" si="3485"/>
        <v>4382.6000000000004</v>
      </c>
      <c r="H1536" s="12">
        <f t="shared" si="3485"/>
        <v>4382.6000000000004</v>
      </c>
      <c r="I1536" s="12">
        <f t="shared" si="3485"/>
        <v>0</v>
      </c>
      <c r="J1536" s="12">
        <f t="shared" si="3485"/>
        <v>0</v>
      </c>
      <c r="K1536" s="12">
        <f t="shared" si="3485"/>
        <v>0</v>
      </c>
      <c r="L1536" s="12">
        <f t="shared" si="3399"/>
        <v>4382.6000000000004</v>
      </c>
      <c r="M1536" s="12">
        <f t="shared" si="3400"/>
        <v>4382.6000000000004</v>
      </c>
      <c r="N1536" s="12">
        <f t="shared" si="3401"/>
        <v>4382.6000000000004</v>
      </c>
      <c r="O1536" s="12">
        <f t="shared" ref="O1536:Q1538" si="3486">O1537</f>
        <v>0</v>
      </c>
      <c r="P1536" s="12">
        <f t="shared" si="3486"/>
        <v>0</v>
      </c>
      <c r="Q1536" s="12">
        <f t="shared" si="3486"/>
        <v>0</v>
      </c>
      <c r="R1536" s="12">
        <f t="shared" si="3427"/>
        <v>4382.6000000000004</v>
      </c>
      <c r="S1536" s="12">
        <f t="shared" si="3428"/>
        <v>4382.6000000000004</v>
      </c>
      <c r="T1536" s="12">
        <f t="shared" si="3429"/>
        <v>4382.6000000000004</v>
      </c>
      <c r="U1536" s="12">
        <f t="shared" ref="U1536:V1538" si="3487">U1537</f>
        <v>0</v>
      </c>
      <c r="V1536" s="12">
        <f t="shared" si="3487"/>
        <v>0</v>
      </c>
      <c r="W1536" s="12">
        <f t="shared" si="3415"/>
        <v>4382.6000000000004</v>
      </c>
      <c r="X1536" s="12">
        <f t="shared" si="3416"/>
        <v>4382.6000000000004</v>
      </c>
      <c r="Y1536" s="12">
        <f t="shared" si="3417"/>
        <v>4382.6000000000004</v>
      </c>
      <c r="Z1536" s="12">
        <f t="shared" ref="Z1536:AB1538" si="3488">Z1537</f>
        <v>-739.51099999999997</v>
      </c>
      <c r="AA1536" s="12">
        <f t="shared" si="3488"/>
        <v>0</v>
      </c>
      <c r="AB1536" s="12">
        <f t="shared" si="3488"/>
        <v>0</v>
      </c>
      <c r="AC1536" s="12">
        <f t="shared" si="3473"/>
        <v>3643.0890000000004</v>
      </c>
      <c r="AD1536" s="12">
        <f t="shared" si="3474"/>
        <v>4382.6000000000004</v>
      </c>
      <c r="AE1536" s="12">
        <f t="shared" si="3475"/>
        <v>4382.6000000000004</v>
      </c>
      <c r="AF1536" s="12">
        <f t="shared" ref="AF1536:AG1538" si="3489">AF1537</f>
        <v>0</v>
      </c>
      <c r="AG1536" s="12">
        <f t="shared" si="3489"/>
        <v>0</v>
      </c>
      <c r="AH1536" s="12">
        <f t="shared" si="3461"/>
        <v>3643.0890000000004</v>
      </c>
      <c r="AI1536" s="12">
        <f t="shared" si="3462"/>
        <v>4382.6000000000004</v>
      </c>
      <c r="AJ1536" s="12">
        <f t="shared" si="3463"/>
        <v>4382.6000000000004</v>
      </c>
      <c r="AK1536" s="12">
        <f t="shared" ref="AK1536:AQ1538" si="3490">AK1537</f>
        <v>-558.84299999999996</v>
      </c>
      <c r="AL1536" s="12">
        <f t="shared" si="3490"/>
        <v>0</v>
      </c>
      <c r="AM1536" s="12">
        <f t="shared" si="3490"/>
        <v>0</v>
      </c>
      <c r="AN1536" s="12">
        <f t="shared" si="3378"/>
        <v>3084.2460000000005</v>
      </c>
      <c r="AO1536" s="12">
        <f t="shared" si="3379"/>
        <v>4382.6000000000004</v>
      </c>
      <c r="AP1536" s="12">
        <f t="shared" si="3380"/>
        <v>4382.6000000000004</v>
      </c>
      <c r="AQ1536" s="12">
        <f t="shared" si="3490"/>
        <v>0</v>
      </c>
      <c r="AR1536" s="1"/>
    </row>
    <row r="1537" spans="1:44" ht="47.25" customHeight="1" x14ac:dyDescent="0.25">
      <c r="A1537" s="9" t="s">
        <v>61</v>
      </c>
      <c r="B1537" s="11">
        <v>200</v>
      </c>
      <c r="C1537" s="9"/>
      <c r="D1537" s="9"/>
      <c r="E1537" s="13" t="s">
        <v>426</v>
      </c>
      <c r="F1537" s="12">
        <f t="shared" si="3485"/>
        <v>4382.6000000000004</v>
      </c>
      <c r="G1537" s="12">
        <f t="shared" si="3485"/>
        <v>4382.6000000000004</v>
      </c>
      <c r="H1537" s="12">
        <f t="shared" si="3485"/>
        <v>4382.6000000000004</v>
      </c>
      <c r="I1537" s="12">
        <f t="shared" si="3485"/>
        <v>0</v>
      </c>
      <c r="J1537" s="12">
        <f t="shared" si="3485"/>
        <v>0</v>
      </c>
      <c r="K1537" s="12">
        <f t="shared" si="3485"/>
        <v>0</v>
      </c>
      <c r="L1537" s="12">
        <f t="shared" si="3399"/>
        <v>4382.6000000000004</v>
      </c>
      <c r="M1537" s="12">
        <f t="shared" si="3400"/>
        <v>4382.6000000000004</v>
      </c>
      <c r="N1537" s="12">
        <f t="shared" si="3401"/>
        <v>4382.6000000000004</v>
      </c>
      <c r="O1537" s="12">
        <f t="shared" si="3486"/>
        <v>0</v>
      </c>
      <c r="P1537" s="12">
        <f t="shared" si="3486"/>
        <v>0</v>
      </c>
      <c r="Q1537" s="12">
        <f t="shared" si="3486"/>
        <v>0</v>
      </c>
      <c r="R1537" s="12">
        <f t="shared" si="3427"/>
        <v>4382.6000000000004</v>
      </c>
      <c r="S1537" s="12">
        <f t="shared" si="3428"/>
        <v>4382.6000000000004</v>
      </c>
      <c r="T1537" s="12">
        <f t="shared" si="3429"/>
        <v>4382.6000000000004</v>
      </c>
      <c r="U1537" s="12">
        <f t="shared" si="3487"/>
        <v>0</v>
      </c>
      <c r="V1537" s="12">
        <f t="shared" si="3487"/>
        <v>0</v>
      </c>
      <c r="W1537" s="12">
        <f t="shared" si="3415"/>
        <v>4382.6000000000004</v>
      </c>
      <c r="X1537" s="12">
        <f t="shared" si="3416"/>
        <v>4382.6000000000004</v>
      </c>
      <c r="Y1537" s="12">
        <f t="shared" si="3417"/>
        <v>4382.6000000000004</v>
      </c>
      <c r="Z1537" s="12">
        <f t="shared" si="3488"/>
        <v>-739.51099999999997</v>
      </c>
      <c r="AA1537" s="12">
        <f t="shared" si="3488"/>
        <v>0</v>
      </c>
      <c r="AB1537" s="12">
        <f t="shared" si="3488"/>
        <v>0</v>
      </c>
      <c r="AC1537" s="12">
        <f t="shared" si="3473"/>
        <v>3643.0890000000004</v>
      </c>
      <c r="AD1537" s="12">
        <f t="shared" si="3474"/>
        <v>4382.6000000000004</v>
      </c>
      <c r="AE1537" s="12">
        <f t="shared" si="3475"/>
        <v>4382.6000000000004</v>
      </c>
      <c r="AF1537" s="12">
        <f t="shared" si="3489"/>
        <v>0</v>
      </c>
      <c r="AG1537" s="12">
        <f t="shared" si="3489"/>
        <v>0</v>
      </c>
      <c r="AH1537" s="12">
        <f t="shared" si="3461"/>
        <v>3643.0890000000004</v>
      </c>
      <c r="AI1537" s="12">
        <f t="shared" si="3462"/>
        <v>4382.6000000000004</v>
      </c>
      <c r="AJ1537" s="12">
        <f t="shared" si="3463"/>
        <v>4382.6000000000004</v>
      </c>
      <c r="AK1537" s="12">
        <f t="shared" si="3490"/>
        <v>-558.84299999999996</v>
      </c>
      <c r="AL1537" s="12">
        <f t="shared" si="3490"/>
        <v>0</v>
      </c>
      <c r="AM1537" s="12">
        <f t="shared" si="3490"/>
        <v>0</v>
      </c>
      <c r="AN1537" s="12">
        <f t="shared" si="3378"/>
        <v>3084.2460000000005</v>
      </c>
      <c r="AO1537" s="12">
        <f t="shared" si="3379"/>
        <v>4382.6000000000004</v>
      </c>
      <c r="AP1537" s="12">
        <f t="shared" si="3380"/>
        <v>4382.6000000000004</v>
      </c>
      <c r="AQ1537" s="12">
        <f t="shared" si="3490"/>
        <v>0</v>
      </c>
      <c r="AR1537" s="1"/>
    </row>
    <row r="1538" spans="1:44" ht="47.25" customHeight="1" x14ac:dyDescent="0.25">
      <c r="A1538" s="9" t="s">
        <v>61</v>
      </c>
      <c r="B1538" s="11">
        <v>240</v>
      </c>
      <c r="C1538" s="9"/>
      <c r="D1538" s="9"/>
      <c r="E1538" s="13" t="s">
        <v>427</v>
      </c>
      <c r="F1538" s="12">
        <f t="shared" si="3485"/>
        <v>4382.6000000000004</v>
      </c>
      <c r="G1538" s="12">
        <f t="shared" si="3485"/>
        <v>4382.6000000000004</v>
      </c>
      <c r="H1538" s="12">
        <f t="shared" si="3485"/>
        <v>4382.6000000000004</v>
      </c>
      <c r="I1538" s="12">
        <f t="shared" si="3485"/>
        <v>0</v>
      </c>
      <c r="J1538" s="12">
        <f t="shared" si="3485"/>
        <v>0</v>
      </c>
      <c r="K1538" s="12">
        <f t="shared" si="3485"/>
        <v>0</v>
      </c>
      <c r="L1538" s="12">
        <f t="shared" si="3399"/>
        <v>4382.6000000000004</v>
      </c>
      <c r="M1538" s="12">
        <f t="shared" si="3400"/>
        <v>4382.6000000000004</v>
      </c>
      <c r="N1538" s="12">
        <f t="shared" si="3401"/>
        <v>4382.6000000000004</v>
      </c>
      <c r="O1538" s="12">
        <f t="shared" si="3486"/>
        <v>0</v>
      </c>
      <c r="P1538" s="12">
        <f t="shared" si="3486"/>
        <v>0</v>
      </c>
      <c r="Q1538" s="12">
        <f t="shared" si="3486"/>
        <v>0</v>
      </c>
      <c r="R1538" s="12">
        <f t="shared" si="3427"/>
        <v>4382.6000000000004</v>
      </c>
      <c r="S1538" s="12">
        <f t="shared" si="3428"/>
        <v>4382.6000000000004</v>
      </c>
      <c r="T1538" s="12">
        <f t="shared" si="3429"/>
        <v>4382.6000000000004</v>
      </c>
      <c r="U1538" s="12">
        <f t="shared" si="3487"/>
        <v>0</v>
      </c>
      <c r="V1538" s="12">
        <f t="shared" si="3487"/>
        <v>0</v>
      </c>
      <c r="W1538" s="12">
        <f t="shared" si="3415"/>
        <v>4382.6000000000004</v>
      </c>
      <c r="X1538" s="12">
        <f t="shared" si="3416"/>
        <v>4382.6000000000004</v>
      </c>
      <c r="Y1538" s="12">
        <f t="shared" si="3417"/>
        <v>4382.6000000000004</v>
      </c>
      <c r="Z1538" s="12">
        <f t="shared" si="3488"/>
        <v>-739.51099999999997</v>
      </c>
      <c r="AA1538" s="12">
        <f t="shared" si="3488"/>
        <v>0</v>
      </c>
      <c r="AB1538" s="12">
        <f t="shared" si="3488"/>
        <v>0</v>
      </c>
      <c r="AC1538" s="12">
        <f t="shared" si="3473"/>
        <v>3643.0890000000004</v>
      </c>
      <c r="AD1538" s="12">
        <f t="shared" si="3474"/>
        <v>4382.6000000000004</v>
      </c>
      <c r="AE1538" s="12">
        <f t="shared" si="3475"/>
        <v>4382.6000000000004</v>
      </c>
      <c r="AF1538" s="12">
        <f t="shared" si="3489"/>
        <v>0</v>
      </c>
      <c r="AG1538" s="12">
        <f t="shared" si="3489"/>
        <v>0</v>
      </c>
      <c r="AH1538" s="12">
        <f t="shared" si="3461"/>
        <v>3643.0890000000004</v>
      </c>
      <c r="AI1538" s="12">
        <f t="shared" si="3462"/>
        <v>4382.6000000000004</v>
      </c>
      <c r="AJ1538" s="12">
        <f t="shared" si="3463"/>
        <v>4382.6000000000004</v>
      </c>
      <c r="AK1538" s="12">
        <f t="shared" si="3490"/>
        <v>-558.84299999999996</v>
      </c>
      <c r="AL1538" s="12">
        <f t="shared" si="3490"/>
        <v>0</v>
      </c>
      <c r="AM1538" s="12">
        <f t="shared" si="3490"/>
        <v>0</v>
      </c>
      <c r="AN1538" s="12">
        <f t="shared" si="3378"/>
        <v>3084.2460000000005</v>
      </c>
      <c r="AO1538" s="12">
        <f t="shared" si="3379"/>
        <v>4382.6000000000004</v>
      </c>
      <c r="AP1538" s="12">
        <f t="shared" si="3380"/>
        <v>4382.6000000000004</v>
      </c>
      <c r="AQ1538" s="12">
        <f t="shared" si="3490"/>
        <v>0</v>
      </c>
      <c r="AR1538" s="1"/>
    </row>
    <row r="1539" spans="1:44" ht="31.5" customHeight="1" x14ac:dyDescent="0.25">
      <c r="A1539" s="9" t="s">
        <v>61</v>
      </c>
      <c r="B1539" s="11">
        <v>240</v>
      </c>
      <c r="C1539" s="9" t="s">
        <v>186</v>
      </c>
      <c r="D1539" s="9" t="s">
        <v>195</v>
      </c>
      <c r="E1539" s="13" t="s">
        <v>402</v>
      </c>
      <c r="F1539" s="12">
        <v>4382.6000000000004</v>
      </c>
      <c r="G1539" s="12">
        <v>4382.6000000000004</v>
      </c>
      <c r="H1539" s="12">
        <v>4382.6000000000004</v>
      </c>
      <c r="I1539" s="12"/>
      <c r="J1539" s="12"/>
      <c r="K1539" s="12"/>
      <c r="L1539" s="12">
        <f t="shared" si="3399"/>
        <v>4382.6000000000004</v>
      </c>
      <c r="M1539" s="12">
        <f t="shared" si="3400"/>
        <v>4382.6000000000004</v>
      </c>
      <c r="N1539" s="12">
        <f t="shared" si="3401"/>
        <v>4382.6000000000004</v>
      </c>
      <c r="O1539" s="12"/>
      <c r="P1539" s="12"/>
      <c r="Q1539" s="12"/>
      <c r="R1539" s="12">
        <f t="shared" si="3427"/>
        <v>4382.6000000000004</v>
      </c>
      <c r="S1539" s="12">
        <f t="shared" si="3428"/>
        <v>4382.6000000000004</v>
      </c>
      <c r="T1539" s="12">
        <f t="shared" si="3429"/>
        <v>4382.6000000000004</v>
      </c>
      <c r="U1539" s="12"/>
      <c r="V1539" s="12"/>
      <c r="W1539" s="12">
        <f t="shared" si="3415"/>
        <v>4382.6000000000004</v>
      </c>
      <c r="X1539" s="12">
        <f t="shared" si="3416"/>
        <v>4382.6000000000004</v>
      </c>
      <c r="Y1539" s="12">
        <f t="shared" si="3417"/>
        <v>4382.6000000000004</v>
      </c>
      <c r="Z1539" s="12">
        <v>-739.51099999999997</v>
      </c>
      <c r="AA1539" s="12"/>
      <c r="AB1539" s="12"/>
      <c r="AC1539" s="12">
        <f t="shared" si="3473"/>
        <v>3643.0890000000004</v>
      </c>
      <c r="AD1539" s="12">
        <f t="shared" si="3474"/>
        <v>4382.6000000000004</v>
      </c>
      <c r="AE1539" s="12">
        <f t="shared" si="3475"/>
        <v>4382.6000000000004</v>
      </c>
      <c r="AF1539" s="12"/>
      <c r="AG1539" s="12"/>
      <c r="AH1539" s="12">
        <f t="shared" si="3461"/>
        <v>3643.0890000000004</v>
      </c>
      <c r="AI1539" s="12">
        <f t="shared" si="3462"/>
        <v>4382.6000000000004</v>
      </c>
      <c r="AJ1539" s="12">
        <f t="shared" si="3463"/>
        <v>4382.6000000000004</v>
      </c>
      <c r="AK1539" s="12">
        <v>-558.84299999999996</v>
      </c>
      <c r="AL1539" s="12"/>
      <c r="AM1539" s="12"/>
      <c r="AN1539" s="12">
        <f t="shared" si="3378"/>
        <v>3084.2460000000005</v>
      </c>
      <c r="AO1539" s="12">
        <f t="shared" si="3379"/>
        <v>4382.6000000000004</v>
      </c>
      <c r="AP1539" s="12">
        <f t="shared" si="3380"/>
        <v>4382.6000000000004</v>
      </c>
      <c r="AQ1539" s="12"/>
      <c r="AR1539" s="1"/>
    </row>
    <row r="1540" spans="1:44" ht="47.25" customHeight="1" x14ac:dyDescent="0.25">
      <c r="A1540" s="9" t="s">
        <v>62</v>
      </c>
      <c r="B1540" s="11"/>
      <c r="C1540" s="9"/>
      <c r="D1540" s="9"/>
      <c r="E1540" s="13" t="s">
        <v>568</v>
      </c>
      <c r="F1540" s="12">
        <f t="shared" ref="F1540:K1542" si="3491">F1541</f>
        <v>18868.400000000001</v>
      </c>
      <c r="G1540" s="12">
        <f t="shared" si="3491"/>
        <v>41586.6</v>
      </c>
      <c r="H1540" s="12">
        <f t="shared" si="3491"/>
        <v>32325.599999999999</v>
      </c>
      <c r="I1540" s="12">
        <f t="shared" si="3491"/>
        <v>0</v>
      </c>
      <c r="J1540" s="12">
        <f t="shared" si="3491"/>
        <v>0</v>
      </c>
      <c r="K1540" s="12">
        <f t="shared" si="3491"/>
        <v>0</v>
      </c>
      <c r="L1540" s="12">
        <f t="shared" si="3399"/>
        <v>18868.400000000001</v>
      </c>
      <c r="M1540" s="12">
        <f t="shared" si="3400"/>
        <v>41586.6</v>
      </c>
      <c r="N1540" s="12">
        <f t="shared" si="3401"/>
        <v>32325.599999999999</v>
      </c>
      <c r="O1540" s="12">
        <f t="shared" ref="O1540:Q1542" si="3492">O1541</f>
        <v>0</v>
      </c>
      <c r="P1540" s="12">
        <f t="shared" si="3492"/>
        <v>0</v>
      </c>
      <c r="Q1540" s="12">
        <f t="shared" si="3492"/>
        <v>0</v>
      </c>
      <c r="R1540" s="12">
        <f t="shared" si="3427"/>
        <v>18868.400000000001</v>
      </c>
      <c r="S1540" s="12">
        <f t="shared" si="3428"/>
        <v>41586.6</v>
      </c>
      <c r="T1540" s="12">
        <f t="shared" si="3429"/>
        <v>32325.599999999999</v>
      </c>
      <c r="U1540" s="12">
        <f t="shared" ref="U1540:V1542" si="3493">U1541</f>
        <v>0</v>
      </c>
      <c r="V1540" s="12">
        <f t="shared" si="3493"/>
        <v>0</v>
      </c>
      <c r="W1540" s="12">
        <f t="shared" si="3415"/>
        <v>18868.400000000001</v>
      </c>
      <c r="X1540" s="12">
        <f t="shared" si="3416"/>
        <v>41586.6</v>
      </c>
      <c r="Y1540" s="12">
        <f t="shared" si="3417"/>
        <v>32325.599999999999</v>
      </c>
      <c r="Z1540" s="12">
        <f t="shared" ref="Z1540:AB1542" si="3494">Z1541</f>
        <v>-483.404</v>
      </c>
      <c r="AA1540" s="12">
        <f t="shared" si="3494"/>
        <v>0</v>
      </c>
      <c r="AB1540" s="12">
        <f t="shared" si="3494"/>
        <v>0</v>
      </c>
      <c r="AC1540" s="12">
        <f t="shared" si="3473"/>
        <v>18384.996000000003</v>
      </c>
      <c r="AD1540" s="12">
        <f t="shared" si="3474"/>
        <v>41586.6</v>
      </c>
      <c r="AE1540" s="12">
        <f t="shared" si="3475"/>
        <v>32325.599999999999</v>
      </c>
      <c r="AF1540" s="12">
        <f t="shared" ref="AF1540:AG1542" si="3495">AF1541</f>
        <v>0</v>
      </c>
      <c r="AG1540" s="12">
        <f t="shared" si="3495"/>
        <v>0</v>
      </c>
      <c r="AH1540" s="12">
        <f t="shared" si="3461"/>
        <v>18384.996000000003</v>
      </c>
      <c r="AI1540" s="12">
        <f t="shared" si="3462"/>
        <v>41586.6</v>
      </c>
      <c r="AJ1540" s="12">
        <f t="shared" si="3463"/>
        <v>32325.599999999999</v>
      </c>
      <c r="AK1540" s="12">
        <f t="shared" ref="AK1540:AQ1542" si="3496">AK1541</f>
        <v>-48.7</v>
      </c>
      <c r="AL1540" s="12">
        <f t="shared" si="3496"/>
        <v>0</v>
      </c>
      <c r="AM1540" s="12">
        <f t="shared" si="3496"/>
        <v>0</v>
      </c>
      <c r="AN1540" s="12">
        <f t="shared" si="3378"/>
        <v>18336.296000000002</v>
      </c>
      <c r="AO1540" s="12">
        <f t="shared" si="3379"/>
        <v>41586.6</v>
      </c>
      <c r="AP1540" s="12">
        <f t="shared" si="3380"/>
        <v>32325.599999999999</v>
      </c>
      <c r="AQ1540" s="12">
        <f t="shared" si="3496"/>
        <v>0</v>
      </c>
      <c r="AR1540" s="1"/>
    </row>
    <row r="1541" spans="1:44" ht="47.25" customHeight="1" x14ac:dyDescent="0.25">
      <c r="A1541" s="9" t="s">
        <v>62</v>
      </c>
      <c r="B1541" s="11">
        <v>200</v>
      </c>
      <c r="C1541" s="9"/>
      <c r="D1541" s="9"/>
      <c r="E1541" s="13" t="s">
        <v>426</v>
      </c>
      <c r="F1541" s="12">
        <f t="shared" si="3491"/>
        <v>18868.400000000001</v>
      </c>
      <c r="G1541" s="12">
        <f t="shared" si="3491"/>
        <v>41586.6</v>
      </c>
      <c r="H1541" s="12">
        <f t="shared" si="3491"/>
        <v>32325.599999999999</v>
      </c>
      <c r="I1541" s="12">
        <f t="shared" si="3491"/>
        <v>0</v>
      </c>
      <c r="J1541" s="12">
        <f t="shared" si="3491"/>
        <v>0</v>
      </c>
      <c r="K1541" s="12">
        <f t="shared" si="3491"/>
        <v>0</v>
      </c>
      <c r="L1541" s="12">
        <f t="shared" si="3399"/>
        <v>18868.400000000001</v>
      </c>
      <c r="M1541" s="12">
        <f t="shared" si="3400"/>
        <v>41586.6</v>
      </c>
      <c r="N1541" s="12">
        <f t="shared" si="3401"/>
        <v>32325.599999999999</v>
      </c>
      <c r="O1541" s="12">
        <f t="shared" si="3492"/>
        <v>0</v>
      </c>
      <c r="P1541" s="12">
        <f t="shared" si="3492"/>
        <v>0</v>
      </c>
      <c r="Q1541" s="12">
        <f t="shared" si="3492"/>
        <v>0</v>
      </c>
      <c r="R1541" s="12">
        <f t="shared" si="3427"/>
        <v>18868.400000000001</v>
      </c>
      <c r="S1541" s="12">
        <f t="shared" si="3428"/>
        <v>41586.6</v>
      </c>
      <c r="T1541" s="12">
        <f t="shared" si="3429"/>
        <v>32325.599999999999</v>
      </c>
      <c r="U1541" s="12">
        <f t="shared" si="3493"/>
        <v>0</v>
      </c>
      <c r="V1541" s="12">
        <f t="shared" si="3493"/>
        <v>0</v>
      </c>
      <c r="W1541" s="12">
        <f t="shared" si="3415"/>
        <v>18868.400000000001</v>
      </c>
      <c r="X1541" s="12">
        <f t="shared" si="3416"/>
        <v>41586.6</v>
      </c>
      <c r="Y1541" s="12">
        <f t="shared" si="3417"/>
        <v>32325.599999999999</v>
      </c>
      <c r="Z1541" s="12">
        <f t="shared" si="3494"/>
        <v>-483.404</v>
      </c>
      <c r="AA1541" s="12">
        <f t="shared" si="3494"/>
        <v>0</v>
      </c>
      <c r="AB1541" s="12">
        <f t="shared" si="3494"/>
        <v>0</v>
      </c>
      <c r="AC1541" s="12">
        <f t="shared" si="3473"/>
        <v>18384.996000000003</v>
      </c>
      <c r="AD1541" s="12">
        <f t="shared" si="3474"/>
        <v>41586.6</v>
      </c>
      <c r="AE1541" s="12">
        <f t="shared" si="3475"/>
        <v>32325.599999999999</v>
      </c>
      <c r="AF1541" s="12">
        <f t="shared" si="3495"/>
        <v>0</v>
      </c>
      <c r="AG1541" s="12">
        <f t="shared" si="3495"/>
        <v>0</v>
      </c>
      <c r="AH1541" s="12">
        <f t="shared" si="3461"/>
        <v>18384.996000000003</v>
      </c>
      <c r="AI1541" s="12">
        <f t="shared" si="3462"/>
        <v>41586.6</v>
      </c>
      <c r="AJ1541" s="12">
        <f t="shared" si="3463"/>
        <v>32325.599999999999</v>
      </c>
      <c r="AK1541" s="12">
        <f t="shared" si="3496"/>
        <v>-48.7</v>
      </c>
      <c r="AL1541" s="12">
        <f t="shared" si="3496"/>
        <v>0</v>
      </c>
      <c r="AM1541" s="12">
        <f t="shared" si="3496"/>
        <v>0</v>
      </c>
      <c r="AN1541" s="12">
        <f t="shared" si="3378"/>
        <v>18336.296000000002</v>
      </c>
      <c r="AO1541" s="12">
        <f t="shared" si="3379"/>
        <v>41586.6</v>
      </c>
      <c r="AP1541" s="12">
        <f t="shared" si="3380"/>
        <v>32325.599999999999</v>
      </c>
      <c r="AQ1541" s="12">
        <f t="shared" si="3496"/>
        <v>0</v>
      </c>
      <c r="AR1541" s="1"/>
    </row>
    <row r="1542" spans="1:44" ht="47.25" customHeight="1" x14ac:dyDescent="0.25">
      <c r="A1542" s="9" t="s">
        <v>62</v>
      </c>
      <c r="B1542" s="11">
        <v>240</v>
      </c>
      <c r="C1542" s="9"/>
      <c r="D1542" s="9"/>
      <c r="E1542" s="13" t="s">
        <v>427</v>
      </c>
      <c r="F1542" s="12">
        <f t="shared" si="3491"/>
        <v>18868.400000000001</v>
      </c>
      <c r="G1542" s="12">
        <f t="shared" si="3491"/>
        <v>41586.6</v>
      </c>
      <c r="H1542" s="12">
        <f t="shared" si="3491"/>
        <v>32325.599999999999</v>
      </c>
      <c r="I1542" s="12">
        <f t="shared" si="3491"/>
        <v>0</v>
      </c>
      <c r="J1542" s="12">
        <f t="shared" si="3491"/>
        <v>0</v>
      </c>
      <c r="K1542" s="12">
        <f t="shared" si="3491"/>
        <v>0</v>
      </c>
      <c r="L1542" s="12">
        <f t="shared" si="3399"/>
        <v>18868.400000000001</v>
      </c>
      <c r="M1542" s="12">
        <f t="shared" si="3400"/>
        <v>41586.6</v>
      </c>
      <c r="N1542" s="12">
        <f t="shared" si="3401"/>
        <v>32325.599999999999</v>
      </c>
      <c r="O1542" s="12">
        <f t="shared" si="3492"/>
        <v>0</v>
      </c>
      <c r="P1542" s="12">
        <f t="shared" si="3492"/>
        <v>0</v>
      </c>
      <c r="Q1542" s="12">
        <f t="shared" si="3492"/>
        <v>0</v>
      </c>
      <c r="R1542" s="12">
        <f t="shared" si="3427"/>
        <v>18868.400000000001</v>
      </c>
      <c r="S1542" s="12">
        <f t="shared" si="3428"/>
        <v>41586.6</v>
      </c>
      <c r="T1542" s="12">
        <f t="shared" si="3429"/>
        <v>32325.599999999999</v>
      </c>
      <c r="U1542" s="12">
        <f t="shared" si="3493"/>
        <v>0</v>
      </c>
      <c r="V1542" s="12">
        <f t="shared" si="3493"/>
        <v>0</v>
      </c>
      <c r="W1542" s="12">
        <f t="shared" si="3415"/>
        <v>18868.400000000001</v>
      </c>
      <c r="X1542" s="12">
        <f t="shared" si="3416"/>
        <v>41586.6</v>
      </c>
      <c r="Y1542" s="12">
        <f t="shared" si="3417"/>
        <v>32325.599999999999</v>
      </c>
      <c r="Z1542" s="12">
        <f t="shared" si="3494"/>
        <v>-483.404</v>
      </c>
      <c r="AA1542" s="12">
        <f t="shared" si="3494"/>
        <v>0</v>
      </c>
      <c r="AB1542" s="12">
        <f t="shared" si="3494"/>
        <v>0</v>
      </c>
      <c r="AC1542" s="12">
        <f t="shared" si="3473"/>
        <v>18384.996000000003</v>
      </c>
      <c r="AD1542" s="12">
        <f t="shared" si="3474"/>
        <v>41586.6</v>
      </c>
      <c r="AE1542" s="12">
        <f t="shared" si="3475"/>
        <v>32325.599999999999</v>
      </c>
      <c r="AF1542" s="12">
        <f t="shared" si="3495"/>
        <v>0</v>
      </c>
      <c r="AG1542" s="12">
        <f t="shared" si="3495"/>
        <v>0</v>
      </c>
      <c r="AH1542" s="12">
        <f t="shared" si="3461"/>
        <v>18384.996000000003</v>
      </c>
      <c r="AI1542" s="12">
        <f t="shared" si="3462"/>
        <v>41586.6</v>
      </c>
      <c r="AJ1542" s="12">
        <f t="shared" si="3463"/>
        <v>32325.599999999999</v>
      </c>
      <c r="AK1542" s="12">
        <f t="shared" si="3496"/>
        <v>-48.7</v>
      </c>
      <c r="AL1542" s="12">
        <f t="shared" si="3496"/>
        <v>0</v>
      </c>
      <c r="AM1542" s="12">
        <f t="shared" si="3496"/>
        <v>0</v>
      </c>
      <c r="AN1542" s="12">
        <f t="shared" si="3378"/>
        <v>18336.296000000002</v>
      </c>
      <c r="AO1542" s="12">
        <f t="shared" si="3379"/>
        <v>41586.6</v>
      </c>
      <c r="AP1542" s="12">
        <f t="shared" si="3380"/>
        <v>32325.599999999999</v>
      </c>
      <c r="AQ1542" s="12">
        <f t="shared" si="3496"/>
        <v>0</v>
      </c>
      <c r="AR1542" s="1"/>
    </row>
    <row r="1543" spans="1:44" ht="31.5" customHeight="1" x14ac:dyDescent="0.25">
      <c r="A1543" s="9" t="s">
        <v>62</v>
      </c>
      <c r="B1543" s="11">
        <v>240</v>
      </c>
      <c r="C1543" s="9" t="s">
        <v>186</v>
      </c>
      <c r="D1543" s="9" t="s">
        <v>195</v>
      </c>
      <c r="E1543" s="13" t="s">
        <v>402</v>
      </c>
      <c r="F1543" s="12">
        <v>18868.400000000001</v>
      </c>
      <c r="G1543" s="12">
        <v>41586.6</v>
      </c>
      <c r="H1543" s="12">
        <v>32325.599999999999</v>
      </c>
      <c r="I1543" s="12"/>
      <c r="J1543" s="12"/>
      <c r="K1543" s="12"/>
      <c r="L1543" s="12">
        <f t="shared" si="3399"/>
        <v>18868.400000000001</v>
      </c>
      <c r="M1543" s="12">
        <f t="shared" si="3400"/>
        <v>41586.6</v>
      </c>
      <c r="N1543" s="12">
        <f t="shared" si="3401"/>
        <v>32325.599999999999</v>
      </c>
      <c r="O1543" s="12"/>
      <c r="P1543" s="12"/>
      <c r="Q1543" s="12"/>
      <c r="R1543" s="12">
        <f t="shared" si="3427"/>
        <v>18868.400000000001</v>
      </c>
      <c r="S1543" s="12">
        <f t="shared" si="3428"/>
        <v>41586.6</v>
      </c>
      <c r="T1543" s="12">
        <f t="shared" si="3429"/>
        <v>32325.599999999999</v>
      </c>
      <c r="U1543" s="12"/>
      <c r="V1543" s="12"/>
      <c r="W1543" s="12">
        <f t="shared" si="3415"/>
        <v>18868.400000000001</v>
      </c>
      <c r="X1543" s="12">
        <f t="shared" si="3416"/>
        <v>41586.6</v>
      </c>
      <c r="Y1543" s="12">
        <f t="shared" si="3417"/>
        <v>32325.599999999999</v>
      </c>
      <c r="Z1543" s="12">
        <v>-483.404</v>
      </c>
      <c r="AA1543" s="12"/>
      <c r="AB1543" s="12"/>
      <c r="AC1543" s="12">
        <f t="shared" si="3473"/>
        <v>18384.996000000003</v>
      </c>
      <c r="AD1543" s="12">
        <f t="shared" si="3474"/>
        <v>41586.6</v>
      </c>
      <c r="AE1543" s="12">
        <f t="shared" si="3475"/>
        <v>32325.599999999999</v>
      </c>
      <c r="AF1543" s="12"/>
      <c r="AG1543" s="12"/>
      <c r="AH1543" s="12">
        <f t="shared" si="3461"/>
        <v>18384.996000000003</v>
      </c>
      <c r="AI1543" s="12">
        <f t="shared" si="3462"/>
        <v>41586.6</v>
      </c>
      <c r="AJ1543" s="12">
        <f t="shared" si="3463"/>
        <v>32325.599999999999</v>
      </c>
      <c r="AK1543" s="12">
        <v>-48.7</v>
      </c>
      <c r="AL1543" s="12"/>
      <c r="AM1543" s="12"/>
      <c r="AN1543" s="12">
        <f t="shared" si="3378"/>
        <v>18336.296000000002</v>
      </c>
      <c r="AO1543" s="12">
        <f t="shared" si="3379"/>
        <v>41586.6</v>
      </c>
      <c r="AP1543" s="12">
        <f t="shared" si="3380"/>
        <v>32325.599999999999</v>
      </c>
      <c r="AQ1543" s="12"/>
      <c r="AR1543" s="1"/>
    </row>
    <row r="1544" spans="1:44" s="3" customFormat="1" ht="31.5" customHeight="1" x14ac:dyDescent="0.25">
      <c r="A1544" s="7" t="s">
        <v>321</v>
      </c>
      <c r="B1544" s="6"/>
      <c r="C1544" s="7"/>
      <c r="D1544" s="7"/>
      <c r="E1544" s="36" t="s">
        <v>962</v>
      </c>
      <c r="F1544" s="8">
        <f t="shared" ref="F1544:K1544" si="3497">F1545+F1564</f>
        <v>18003</v>
      </c>
      <c r="G1544" s="8">
        <f t="shared" si="3497"/>
        <v>17613.7</v>
      </c>
      <c r="H1544" s="8">
        <f t="shared" si="3497"/>
        <v>20437.3</v>
      </c>
      <c r="I1544" s="8">
        <f t="shared" si="3497"/>
        <v>0</v>
      </c>
      <c r="J1544" s="8">
        <f t="shared" si="3497"/>
        <v>0</v>
      </c>
      <c r="K1544" s="8">
        <f t="shared" si="3497"/>
        <v>0</v>
      </c>
      <c r="L1544" s="8">
        <f t="shared" si="3399"/>
        <v>18003</v>
      </c>
      <c r="M1544" s="8">
        <f t="shared" si="3400"/>
        <v>17613.7</v>
      </c>
      <c r="N1544" s="8">
        <f t="shared" si="3401"/>
        <v>20437.3</v>
      </c>
      <c r="O1544" s="8">
        <f>O1545+O1564</f>
        <v>0</v>
      </c>
      <c r="P1544" s="8">
        <f>P1545+P1564</f>
        <v>0</v>
      </c>
      <c r="Q1544" s="8">
        <f>Q1545+Q1564</f>
        <v>0</v>
      </c>
      <c r="R1544" s="12">
        <f t="shared" si="3427"/>
        <v>18003</v>
      </c>
      <c r="S1544" s="12">
        <f t="shared" si="3428"/>
        <v>17613.7</v>
      </c>
      <c r="T1544" s="12">
        <f t="shared" si="3429"/>
        <v>20437.3</v>
      </c>
      <c r="U1544" s="8">
        <f>U1545+U1564</f>
        <v>0</v>
      </c>
      <c r="V1544" s="8">
        <f>V1545+V1564</f>
        <v>0</v>
      </c>
      <c r="W1544" s="12">
        <f t="shared" si="3415"/>
        <v>18003</v>
      </c>
      <c r="X1544" s="12">
        <f t="shared" si="3416"/>
        <v>17613.7</v>
      </c>
      <c r="Y1544" s="12">
        <f t="shared" si="3417"/>
        <v>20437.3</v>
      </c>
      <c r="Z1544" s="8">
        <f>Z1545+Z1564</f>
        <v>840</v>
      </c>
      <c r="AA1544" s="8">
        <f>AA1545+AA1564</f>
        <v>0</v>
      </c>
      <c r="AB1544" s="8">
        <f>AB1545+AB1564</f>
        <v>0</v>
      </c>
      <c r="AC1544" s="12">
        <f t="shared" si="3473"/>
        <v>18843</v>
      </c>
      <c r="AD1544" s="12">
        <f t="shared" si="3474"/>
        <v>17613.7</v>
      </c>
      <c r="AE1544" s="12">
        <f t="shared" si="3475"/>
        <v>20437.3</v>
      </c>
      <c r="AF1544" s="8">
        <f>AF1545+AF1564</f>
        <v>0</v>
      </c>
      <c r="AG1544" s="8">
        <f>AG1545+AG1564</f>
        <v>0</v>
      </c>
      <c r="AH1544" s="8">
        <f t="shared" si="3461"/>
        <v>18843</v>
      </c>
      <c r="AI1544" s="8">
        <f t="shared" si="3462"/>
        <v>17613.7</v>
      </c>
      <c r="AJ1544" s="8">
        <f t="shared" si="3463"/>
        <v>20437.3</v>
      </c>
      <c r="AK1544" s="8">
        <f>AK1545+AK1564</f>
        <v>0</v>
      </c>
      <c r="AL1544" s="8">
        <f>AL1545+AL1564</f>
        <v>0</v>
      </c>
      <c r="AM1544" s="8">
        <f>AM1545+AM1564</f>
        <v>0</v>
      </c>
      <c r="AN1544" s="8">
        <f t="shared" si="3378"/>
        <v>18843</v>
      </c>
      <c r="AO1544" s="8">
        <f t="shared" si="3379"/>
        <v>17613.7</v>
      </c>
      <c r="AP1544" s="8">
        <f t="shared" si="3380"/>
        <v>20437.3</v>
      </c>
      <c r="AQ1544" s="8">
        <f>AQ1545+AQ1564</f>
        <v>0</v>
      </c>
      <c r="AR1544" s="52"/>
    </row>
    <row r="1545" spans="1:44" s="26" customFormat="1" ht="63" customHeight="1" x14ac:dyDescent="0.25">
      <c r="A1545" s="27" t="s">
        <v>322</v>
      </c>
      <c r="B1545" s="28"/>
      <c r="C1545" s="27"/>
      <c r="D1545" s="27"/>
      <c r="E1545" s="34" t="s">
        <v>963</v>
      </c>
      <c r="F1545" s="29">
        <f t="shared" ref="F1545:K1546" si="3498">F1546</f>
        <v>1201</v>
      </c>
      <c r="G1545" s="29">
        <f t="shared" si="3498"/>
        <v>1201</v>
      </c>
      <c r="H1545" s="29">
        <f t="shared" si="3498"/>
        <v>1201</v>
      </c>
      <c r="I1545" s="29">
        <f t="shared" si="3498"/>
        <v>0</v>
      </c>
      <c r="J1545" s="29">
        <f t="shared" si="3498"/>
        <v>0</v>
      </c>
      <c r="K1545" s="29">
        <f t="shared" si="3498"/>
        <v>0</v>
      </c>
      <c r="L1545" s="29">
        <f t="shared" si="3399"/>
        <v>1201</v>
      </c>
      <c r="M1545" s="29">
        <f t="shared" si="3400"/>
        <v>1201</v>
      </c>
      <c r="N1545" s="29">
        <f t="shared" si="3401"/>
        <v>1201</v>
      </c>
      <c r="O1545" s="29">
        <f t="shared" ref="O1545:Q1546" si="3499">O1546</f>
        <v>0</v>
      </c>
      <c r="P1545" s="29">
        <f t="shared" si="3499"/>
        <v>0</v>
      </c>
      <c r="Q1545" s="29">
        <f t="shared" si="3499"/>
        <v>0</v>
      </c>
      <c r="R1545" s="12">
        <f t="shared" si="3427"/>
        <v>1201</v>
      </c>
      <c r="S1545" s="12">
        <f t="shared" si="3428"/>
        <v>1201</v>
      </c>
      <c r="T1545" s="12">
        <f t="shared" si="3429"/>
        <v>1201</v>
      </c>
      <c r="U1545" s="29">
        <f t="shared" ref="U1545:V1546" si="3500">U1546</f>
        <v>0</v>
      </c>
      <c r="V1545" s="29">
        <f t="shared" si="3500"/>
        <v>0</v>
      </c>
      <c r="W1545" s="12">
        <f t="shared" si="3415"/>
        <v>1201</v>
      </c>
      <c r="X1545" s="12">
        <f t="shared" si="3416"/>
        <v>1201</v>
      </c>
      <c r="Y1545" s="12">
        <f t="shared" si="3417"/>
        <v>1201</v>
      </c>
      <c r="Z1545" s="29">
        <f t="shared" ref="Z1545:AB1546" si="3501">Z1546</f>
        <v>840</v>
      </c>
      <c r="AA1545" s="29">
        <f t="shared" si="3501"/>
        <v>0</v>
      </c>
      <c r="AB1545" s="29">
        <f t="shared" si="3501"/>
        <v>0</v>
      </c>
      <c r="AC1545" s="12">
        <f t="shared" si="3473"/>
        <v>2041</v>
      </c>
      <c r="AD1545" s="12">
        <f t="shared" si="3474"/>
        <v>1201</v>
      </c>
      <c r="AE1545" s="12">
        <f t="shared" si="3475"/>
        <v>1201</v>
      </c>
      <c r="AF1545" s="29">
        <f t="shared" ref="AF1545:AG1546" si="3502">AF1546</f>
        <v>0</v>
      </c>
      <c r="AG1545" s="29">
        <f t="shared" si="3502"/>
        <v>0</v>
      </c>
      <c r="AH1545" s="29">
        <f t="shared" si="3461"/>
        <v>2041</v>
      </c>
      <c r="AI1545" s="29">
        <f t="shared" si="3462"/>
        <v>1201</v>
      </c>
      <c r="AJ1545" s="29">
        <f t="shared" si="3463"/>
        <v>1201</v>
      </c>
      <c r="AK1545" s="29">
        <f t="shared" ref="AK1545:AQ1545" si="3503">AK1546</f>
        <v>0</v>
      </c>
      <c r="AL1545" s="29">
        <f t="shared" si="3503"/>
        <v>0</v>
      </c>
      <c r="AM1545" s="29">
        <f t="shared" si="3503"/>
        <v>0</v>
      </c>
      <c r="AN1545" s="29">
        <f t="shared" si="3378"/>
        <v>2041</v>
      </c>
      <c r="AO1545" s="29">
        <f t="shared" si="3379"/>
        <v>1201</v>
      </c>
      <c r="AP1545" s="29">
        <f t="shared" si="3380"/>
        <v>1201</v>
      </c>
      <c r="AQ1545" s="29">
        <f t="shared" si="3503"/>
        <v>0</v>
      </c>
      <c r="AR1545" s="25"/>
    </row>
    <row r="1546" spans="1:44" ht="31.5" customHeight="1" x14ac:dyDescent="0.25">
      <c r="A1546" s="9" t="s">
        <v>323</v>
      </c>
      <c r="B1546" s="11"/>
      <c r="C1546" s="9"/>
      <c r="D1546" s="9"/>
      <c r="E1546" s="30" t="s">
        <v>964</v>
      </c>
      <c r="F1546" s="12">
        <f t="shared" si="3498"/>
        <v>1201</v>
      </c>
      <c r="G1546" s="12">
        <f t="shared" si="3498"/>
        <v>1201</v>
      </c>
      <c r="H1546" s="12">
        <f t="shared" si="3498"/>
        <v>1201</v>
      </c>
      <c r="I1546" s="12">
        <f t="shared" si="3498"/>
        <v>0</v>
      </c>
      <c r="J1546" s="12">
        <f t="shared" si="3498"/>
        <v>0</v>
      </c>
      <c r="K1546" s="12">
        <f t="shared" si="3498"/>
        <v>0</v>
      </c>
      <c r="L1546" s="12">
        <f t="shared" si="3399"/>
        <v>1201</v>
      </c>
      <c r="M1546" s="12">
        <f t="shared" si="3400"/>
        <v>1201</v>
      </c>
      <c r="N1546" s="12">
        <f t="shared" si="3401"/>
        <v>1201</v>
      </c>
      <c r="O1546" s="12">
        <f t="shared" si="3499"/>
        <v>0</v>
      </c>
      <c r="P1546" s="12">
        <f t="shared" si="3499"/>
        <v>0</v>
      </c>
      <c r="Q1546" s="12">
        <f t="shared" si="3499"/>
        <v>0</v>
      </c>
      <c r="R1546" s="12">
        <f t="shared" si="3427"/>
        <v>1201</v>
      </c>
      <c r="S1546" s="12">
        <f t="shared" si="3428"/>
        <v>1201</v>
      </c>
      <c r="T1546" s="12">
        <f t="shared" si="3429"/>
        <v>1201</v>
      </c>
      <c r="U1546" s="12">
        <f t="shared" si="3500"/>
        <v>0</v>
      </c>
      <c r="V1546" s="12">
        <f t="shared" si="3500"/>
        <v>0</v>
      </c>
      <c r="W1546" s="12">
        <f t="shared" si="3415"/>
        <v>1201</v>
      </c>
      <c r="X1546" s="12">
        <f t="shared" si="3416"/>
        <v>1201</v>
      </c>
      <c r="Y1546" s="12">
        <f t="shared" si="3417"/>
        <v>1201</v>
      </c>
      <c r="Z1546" s="12">
        <f t="shared" si="3501"/>
        <v>840</v>
      </c>
      <c r="AA1546" s="12">
        <f t="shared" si="3501"/>
        <v>0</v>
      </c>
      <c r="AB1546" s="12">
        <f t="shared" si="3501"/>
        <v>0</v>
      </c>
      <c r="AC1546" s="12">
        <f t="shared" si="3473"/>
        <v>2041</v>
      </c>
      <c r="AD1546" s="12">
        <f t="shared" si="3474"/>
        <v>1201</v>
      </c>
      <c r="AE1546" s="12">
        <f t="shared" si="3475"/>
        <v>1201</v>
      </c>
      <c r="AF1546" s="12">
        <f t="shared" si="3502"/>
        <v>0</v>
      </c>
      <c r="AG1546" s="12">
        <f t="shared" si="3502"/>
        <v>0</v>
      </c>
      <c r="AH1546" s="12">
        <f t="shared" si="3461"/>
        <v>2041</v>
      </c>
      <c r="AI1546" s="12">
        <f t="shared" si="3462"/>
        <v>1201</v>
      </c>
      <c r="AJ1546" s="12">
        <f t="shared" si="3463"/>
        <v>1201</v>
      </c>
      <c r="AK1546" s="12">
        <f>AK1547+AK1556+AK1560</f>
        <v>0</v>
      </c>
      <c r="AL1546" s="12">
        <f t="shared" ref="AL1546:AQ1546" si="3504">AL1547+AL1556+AL1560</f>
        <v>0</v>
      </c>
      <c r="AM1546" s="12">
        <f t="shared" ref="AM1546" si="3505">AM1547+AM1556+AM1560</f>
        <v>0</v>
      </c>
      <c r="AN1546" s="12">
        <f t="shared" si="3378"/>
        <v>2041</v>
      </c>
      <c r="AO1546" s="12">
        <f t="shared" si="3379"/>
        <v>1201</v>
      </c>
      <c r="AP1546" s="12">
        <f t="shared" si="3380"/>
        <v>1201</v>
      </c>
      <c r="AQ1546" s="12">
        <f t="shared" si="3504"/>
        <v>0</v>
      </c>
      <c r="AR1546" s="1"/>
    </row>
    <row r="1547" spans="1:44" ht="15.75" customHeight="1" x14ac:dyDescent="0.25">
      <c r="A1547" s="9" t="s">
        <v>63</v>
      </c>
      <c r="B1547" s="11"/>
      <c r="C1547" s="9"/>
      <c r="D1547" s="9"/>
      <c r="E1547" s="13" t="s">
        <v>965</v>
      </c>
      <c r="F1547" s="12">
        <f t="shared" ref="F1547:K1547" si="3506">F1548+F1551</f>
        <v>1201</v>
      </c>
      <c r="G1547" s="12">
        <f t="shared" si="3506"/>
        <v>1201</v>
      </c>
      <c r="H1547" s="12">
        <f t="shared" si="3506"/>
        <v>1201</v>
      </c>
      <c r="I1547" s="12">
        <f t="shared" si="3506"/>
        <v>0</v>
      </c>
      <c r="J1547" s="12">
        <f t="shared" si="3506"/>
        <v>0</v>
      </c>
      <c r="K1547" s="12">
        <f t="shared" si="3506"/>
        <v>0</v>
      </c>
      <c r="L1547" s="12">
        <f t="shared" si="3399"/>
        <v>1201</v>
      </c>
      <c r="M1547" s="12">
        <f t="shared" si="3400"/>
        <v>1201</v>
      </c>
      <c r="N1547" s="12">
        <f t="shared" si="3401"/>
        <v>1201</v>
      </c>
      <c r="O1547" s="12">
        <f t="shared" ref="O1547:Q1547" si="3507">O1548+O1551</f>
        <v>0</v>
      </c>
      <c r="P1547" s="12">
        <f t="shared" si="3507"/>
        <v>0</v>
      </c>
      <c r="Q1547" s="12">
        <f t="shared" si="3507"/>
        <v>0</v>
      </c>
      <c r="R1547" s="12">
        <f t="shared" si="3427"/>
        <v>1201</v>
      </c>
      <c r="S1547" s="12">
        <f t="shared" si="3428"/>
        <v>1201</v>
      </c>
      <c r="T1547" s="12">
        <f t="shared" si="3429"/>
        <v>1201</v>
      </c>
      <c r="U1547" s="12">
        <f t="shared" ref="U1547:V1547" si="3508">U1548+U1551</f>
        <v>0</v>
      </c>
      <c r="V1547" s="12">
        <f t="shared" si="3508"/>
        <v>0</v>
      </c>
      <c r="W1547" s="12">
        <f t="shared" si="3415"/>
        <v>1201</v>
      </c>
      <c r="X1547" s="12">
        <f t="shared" si="3416"/>
        <v>1201</v>
      </c>
      <c r="Y1547" s="12">
        <f t="shared" si="3417"/>
        <v>1201</v>
      </c>
      <c r="Z1547" s="12">
        <f t="shared" ref="Z1547:AB1547" si="3509">Z1548+Z1551</f>
        <v>840</v>
      </c>
      <c r="AA1547" s="12">
        <f t="shared" si="3509"/>
        <v>0</v>
      </c>
      <c r="AB1547" s="12">
        <f t="shared" si="3509"/>
        <v>0</v>
      </c>
      <c r="AC1547" s="12">
        <f t="shared" si="3473"/>
        <v>2041</v>
      </c>
      <c r="AD1547" s="12">
        <f t="shared" si="3474"/>
        <v>1201</v>
      </c>
      <c r="AE1547" s="12">
        <f t="shared" si="3475"/>
        <v>1201</v>
      </c>
      <c r="AF1547" s="12">
        <f t="shared" ref="AF1547:AG1547" si="3510">AF1548+AF1551</f>
        <v>0</v>
      </c>
      <c r="AG1547" s="12">
        <f t="shared" si="3510"/>
        <v>0</v>
      </c>
      <c r="AH1547" s="12">
        <f t="shared" si="3461"/>
        <v>2041</v>
      </c>
      <c r="AI1547" s="12">
        <f t="shared" si="3462"/>
        <v>1201</v>
      </c>
      <c r="AJ1547" s="12">
        <f t="shared" si="3463"/>
        <v>1201</v>
      </c>
      <c r="AK1547" s="12">
        <f t="shared" ref="AK1547:AQ1547" si="3511">AK1548+AK1551</f>
        <v>0</v>
      </c>
      <c r="AL1547" s="12">
        <f t="shared" ref="AL1547:AM1547" si="3512">AL1548+AL1551</f>
        <v>0</v>
      </c>
      <c r="AM1547" s="12">
        <f t="shared" si="3512"/>
        <v>0</v>
      </c>
      <c r="AN1547" s="12">
        <f t="shared" si="3378"/>
        <v>2041</v>
      </c>
      <c r="AO1547" s="12">
        <f t="shared" si="3379"/>
        <v>1201</v>
      </c>
      <c r="AP1547" s="12">
        <f t="shared" si="3380"/>
        <v>1201</v>
      </c>
      <c r="AQ1547" s="12">
        <f t="shared" si="3511"/>
        <v>0</v>
      </c>
      <c r="AR1547" s="1"/>
    </row>
    <row r="1548" spans="1:44" ht="47.25" customHeight="1" x14ac:dyDescent="0.25">
      <c r="A1548" s="9" t="s">
        <v>63</v>
      </c>
      <c r="B1548" s="11">
        <v>200</v>
      </c>
      <c r="C1548" s="9"/>
      <c r="D1548" s="9"/>
      <c r="E1548" s="13" t="s">
        <v>426</v>
      </c>
      <c r="F1548" s="12">
        <f t="shared" ref="F1548:K1549" si="3513">F1549</f>
        <v>360</v>
      </c>
      <c r="G1548" s="12">
        <f t="shared" si="3513"/>
        <v>360</v>
      </c>
      <c r="H1548" s="12">
        <f t="shared" si="3513"/>
        <v>360</v>
      </c>
      <c r="I1548" s="12">
        <f t="shared" si="3513"/>
        <v>0</v>
      </c>
      <c r="J1548" s="12">
        <f t="shared" si="3513"/>
        <v>0</v>
      </c>
      <c r="K1548" s="12">
        <f t="shared" si="3513"/>
        <v>0</v>
      </c>
      <c r="L1548" s="12">
        <f t="shared" si="3399"/>
        <v>360</v>
      </c>
      <c r="M1548" s="12">
        <f t="shared" si="3400"/>
        <v>360</v>
      </c>
      <c r="N1548" s="12">
        <f t="shared" si="3401"/>
        <v>360</v>
      </c>
      <c r="O1548" s="12">
        <f t="shared" ref="O1548:Q1549" si="3514">O1549</f>
        <v>0</v>
      </c>
      <c r="P1548" s="12">
        <f t="shared" si="3514"/>
        <v>0</v>
      </c>
      <c r="Q1548" s="12">
        <f t="shared" si="3514"/>
        <v>0</v>
      </c>
      <c r="R1548" s="12">
        <f t="shared" si="3427"/>
        <v>360</v>
      </c>
      <c r="S1548" s="12">
        <f t="shared" si="3428"/>
        <v>360</v>
      </c>
      <c r="T1548" s="12">
        <f t="shared" si="3429"/>
        <v>360</v>
      </c>
      <c r="U1548" s="12">
        <f t="shared" ref="U1548:V1549" si="3515">U1549</f>
        <v>0</v>
      </c>
      <c r="V1548" s="12">
        <f t="shared" si="3515"/>
        <v>0</v>
      </c>
      <c r="W1548" s="12">
        <f t="shared" si="3415"/>
        <v>360</v>
      </c>
      <c r="X1548" s="12">
        <f t="shared" si="3416"/>
        <v>360</v>
      </c>
      <c r="Y1548" s="12">
        <f t="shared" si="3417"/>
        <v>360</v>
      </c>
      <c r="Z1548" s="12">
        <f t="shared" ref="Z1548:AB1549" si="3516">Z1549</f>
        <v>0</v>
      </c>
      <c r="AA1548" s="12">
        <f t="shared" si="3516"/>
        <v>0</v>
      </c>
      <c r="AB1548" s="12">
        <f t="shared" si="3516"/>
        <v>0</v>
      </c>
      <c r="AC1548" s="12">
        <f t="shared" si="3473"/>
        <v>360</v>
      </c>
      <c r="AD1548" s="12">
        <f t="shared" si="3474"/>
        <v>360</v>
      </c>
      <c r="AE1548" s="12">
        <f t="shared" si="3475"/>
        <v>360</v>
      </c>
      <c r="AF1548" s="12">
        <f t="shared" ref="AF1548:AG1549" si="3517">AF1549</f>
        <v>0</v>
      </c>
      <c r="AG1548" s="12">
        <f t="shared" si="3517"/>
        <v>0</v>
      </c>
      <c r="AH1548" s="12">
        <f t="shared" si="3461"/>
        <v>360</v>
      </c>
      <c r="AI1548" s="12">
        <f t="shared" si="3462"/>
        <v>360</v>
      </c>
      <c r="AJ1548" s="12">
        <f t="shared" si="3463"/>
        <v>360</v>
      </c>
      <c r="AK1548" s="12">
        <f t="shared" ref="AK1548:AQ1549" si="3518">AK1549</f>
        <v>0</v>
      </c>
      <c r="AL1548" s="12">
        <f t="shared" si="3518"/>
        <v>0</v>
      </c>
      <c r="AM1548" s="12">
        <f t="shared" si="3518"/>
        <v>0</v>
      </c>
      <c r="AN1548" s="12">
        <f t="shared" si="3378"/>
        <v>360</v>
      </c>
      <c r="AO1548" s="12">
        <f t="shared" si="3379"/>
        <v>360</v>
      </c>
      <c r="AP1548" s="12">
        <f t="shared" si="3380"/>
        <v>360</v>
      </c>
      <c r="AQ1548" s="12">
        <f t="shared" si="3518"/>
        <v>0</v>
      </c>
      <c r="AR1548" s="1"/>
    </row>
    <row r="1549" spans="1:44" ht="47.25" customHeight="1" x14ac:dyDescent="0.25">
      <c r="A1549" s="9" t="s">
        <v>63</v>
      </c>
      <c r="B1549" s="11">
        <v>240</v>
      </c>
      <c r="C1549" s="9"/>
      <c r="D1549" s="9"/>
      <c r="E1549" s="13" t="s">
        <v>427</v>
      </c>
      <c r="F1549" s="12">
        <f t="shared" si="3513"/>
        <v>360</v>
      </c>
      <c r="G1549" s="12">
        <f t="shared" si="3513"/>
        <v>360</v>
      </c>
      <c r="H1549" s="12">
        <f t="shared" si="3513"/>
        <v>360</v>
      </c>
      <c r="I1549" s="12">
        <f t="shared" si="3513"/>
        <v>0</v>
      </c>
      <c r="J1549" s="12">
        <f t="shared" si="3513"/>
        <v>0</v>
      </c>
      <c r="K1549" s="12">
        <f t="shared" si="3513"/>
        <v>0</v>
      </c>
      <c r="L1549" s="12">
        <f t="shared" si="3399"/>
        <v>360</v>
      </c>
      <c r="M1549" s="12">
        <f t="shared" si="3400"/>
        <v>360</v>
      </c>
      <c r="N1549" s="12">
        <f t="shared" si="3401"/>
        <v>360</v>
      </c>
      <c r="O1549" s="12">
        <f t="shared" si="3514"/>
        <v>0</v>
      </c>
      <c r="P1549" s="12">
        <f t="shared" si="3514"/>
        <v>0</v>
      </c>
      <c r="Q1549" s="12">
        <f t="shared" si="3514"/>
        <v>0</v>
      </c>
      <c r="R1549" s="12">
        <f t="shared" si="3427"/>
        <v>360</v>
      </c>
      <c r="S1549" s="12">
        <f t="shared" si="3428"/>
        <v>360</v>
      </c>
      <c r="T1549" s="12">
        <f t="shared" si="3429"/>
        <v>360</v>
      </c>
      <c r="U1549" s="12">
        <f t="shared" si="3515"/>
        <v>0</v>
      </c>
      <c r="V1549" s="12">
        <f t="shared" si="3515"/>
        <v>0</v>
      </c>
      <c r="W1549" s="12">
        <f t="shared" si="3415"/>
        <v>360</v>
      </c>
      <c r="X1549" s="12">
        <f t="shared" si="3416"/>
        <v>360</v>
      </c>
      <c r="Y1549" s="12">
        <f t="shared" si="3417"/>
        <v>360</v>
      </c>
      <c r="Z1549" s="12">
        <f t="shared" si="3516"/>
        <v>0</v>
      </c>
      <c r="AA1549" s="12">
        <f t="shared" si="3516"/>
        <v>0</v>
      </c>
      <c r="AB1549" s="12">
        <f t="shared" si="3516"/>
        <v>0</v>
      </c>
      <c r="AC1549" s="12">
        <f t="shared" si="3473"/>
        <v>360</v>
      </c>
      <c r="AD1549" s="12">
        <f t="shared" si="3474"/>
        <v>360</v>
      </c>
      <c r="AE1549" s="12">
        <f t="shared" si="3475"/>
        <v>360</v>
      </c>
      <c r="AF1549" s="12">
        <f t="shared" si="3517"/>
        <v>0</v>
      </c>
      <c r="AG1549" s="12">
        <f t="shared" si="3517"/>
        <v>0</v>
      </c>
      <c r="AH1549" s="12">
        <f t="shared" si="3461"/>
        <v>360</v>
      </c>
      <c r="AI1549" s="12">
        <f t="shared" si="3462"/>
        <v>360</v>
      </c>
      <c r="AJ1549" s="12">
        <f t="shared" si="3463"/>
        <v>360</v>
      </c>
      <c r="AK1549" s="12">
        <f t="shared" si="3518"/>
        <v>0</v>
      </c>
      <c r="AL1549" s="12">
        <f t="shared" si="3518"/>
        <v>0</v>
      </c>
      <c r="AM1549" s="12">
        <f t="shared" si="3518"/>
        <v>0</v>
      </c>
      <c r="AN1549" s="12">
        <f t="shared" si="3378"/>
        <v>360</v>
      </c>
      <c r="AO1549" s="12">
        <f t="shared" si="3379"/>
        <v>360</v>
      </c>
      <c r="AP1549" s="12">
        <f t="shared" si="3380"/>
        <v>360</v>
      </c>
      <c r="AQ1549" s="12">
        <f t="shared" si="3518"/>
        <v>0</v>
      </c>
      <c r="AR1549" s="1"/>
    </row>
    <row r="1550" spans="1:44" ht="31.5" customHeight="1" x14ac:dyDescent="0.25">
      <c r="A1550" s="9" t="s">
        <v>63</v>
      </c>
      <c r="B1550" s="11">
        <v>240</v>
      </c>
      <c r="C1550" s="9" t="s">
        <v>186</v>
      </c>
      <c r="D1550" s="9" t="s">
        <v>195</v>
      </c>
      <c r="E1550" s="13" t="s">
        <v>402</v>
      </c>
      <c r="F1550" s="12">
        <v>360</v>
      </c>
      <c r="G1550" s="12">
        <v>360</v>
      </c>
      <c r="H1550" s="12">
        <v>360</v>
      </c>
      <c r="I1550" s="12"/>
      <c r="J1550" s="12"/>
      <c r="K1550" s="12"/>
      <c r="L1550" s="12">
        <f t="shared" si="3399"/>
        <v>360</v>
      </c>
      <c r="M1550" s="12">
        <f t="shared" si="3400"/>
        <v>360</v>
      </c>
      <c r="N1550" s="12">
        <f t="shared" si="3401"/>
        <v>360</v>
      </c>
      <c r="O1550" s="12"/>
      <c r="P1550" s="12"/>
      <c r="Q1550" s="12"/>
      <c r="R1550" s="12">
        <f t="shared" si="3427"/>
        <v>360</v>
      </c>
      <c r="S1550" s="12">
        <f t="shared" si="3428"/>
        <v>360</v>
      </c>
      <c r="T1550" s="12">
        <f t="shared" si="3429"/>
        <v>360</v>
      </c>
      <c r="U1550" s="12"/>
      <c r="V1550" s="12"/>
      <c r="W1550" s="12">
        <f t="shared" si="3415"/>
        <v>360</v>
      </c>
      <c r="X1550" s="12">
        <f t="shared" si="3416"/>
        <v>360</v>
      </c>
      <c r="Y1550" s="12">
        <f t="shared" si="3417"/>
        <v>360</v>
      </c>
      <c r="Z1550" s="12"/>
      <c r="AA1550" s="12"/>
      <c r="AB1550" s="12"/>
      <c r="AC1550" s="12">
        <f t="shared" si="3473"/>
        <v>360</v>
      </c>
      <c r="AD1550" s="12">
        <f t="shared" si="3474"/>
        <v>360</v>
      </c>
      <c r="AE1550" s="12">
        <f t="shared" si="3475"/>
        <v>360</v>
      </c>
      <c r="AF1550" s="12"/>
      <c r="AG1550" s="12"/>
      <c r="AH1550" s="12">
        <f t="shared" si="3461"/>
        <v>360</v>
      </c>
      <c r="AI1550" s="12">
        <f t="shared" si="3462"/>
        <v>360</v>
      </c>
      <c r="AJ1550" s="12">
        <f t="shared" si="3463"/>
        <v>360</v>
      </c>
      <c r="AK1550" s="12"/>
      <c r="AL1550" s="12"/>
      <c r="AM1550" s="12"/>
      <c r="AN1550" s="12">
        <f t="shared" si="3378"/>
        <v>360</v>
      </c>
      <c r="AO1550" s="12">
        <f t="shared" si="3379"/>
        <v>360</v>
      </c>
      <c r="AP1550" s="12">
        <f t="shared" si="3380"/>
        <v>360</v>
      </c>
      <c r="AQ1550" s="12"/>
      <c r="AR1550" s="1"/>
    </row>
    <row r="1551" spans="1:44" ht="15.75" customHeight="1" x14ac:dyDescent="0.25">
      <c r="A1551" s="9" t="s">
        <v>63</v>
      </c>
      <c r="B1551" s="11">
        <v>800</v>
      </c>
      <c r="C1551" s="9"/>
      <c r="D1551" s="9"/>
      <c r="E1551" s="13" t="s">
        <v>440</v>
      </c>
      <c r="F1551" s="12">
        <f t="shared" ref="F1551:K1552" si="3519">F1552</f>
        <v>841</v>
      </c>
      <c r="G1551" s="12">
        <f t="shared" si="3519"/>
        <v>841</v>
      </c>
      <c r="H1551" s="12">
        <f t="shared" si="3519"/>
        <v>841</v>
      </c>
      <c r="I1551" s="12">
        <f t="shared" si="3519"/>
        <v>0</v>
      </c>
      <c r="J1551" s="12">
        <f t="shared" si="3519"/>
        <v>0</v>
      </c>
      <c r="K1551" s="12">
        <f t="shared" si="3519"/>
        <v>0</v>
      </c>
      <c r="L1551" s="12">
        <f t="shared" si="3399"/>
        <v>841</v>
      </c>
      <c r="M1551" s="12">
        <f t="shared" si="3400"/>
        <v>841</v>
      </c>
      <c r="N1551" s="12">
        <f t="shared" si="3401"/>
        <v>841</v>
      </c>
      <c r="O1551" s="12">
        <f t="shared" ref="O1551:Q1552" si="3520">O1552</f>
        <v>0</v>
      </c>
      <c r="P1551" s="12">
        <f t="shared" si="3520"/>
        <v>0</v>
      </c>
      <c r="Q1551" s="12">
        <f t="shared" si="3520"/>
        <v>0</v>
      </c>
      <c r="R1551" s="12">
        <f t="shared" si="3427"/>
        <v>841</v>
      </c>
      <c r="S1551" s="12">
        <f t="shared" si="3428"/>
        <v>841</v>
      </c>
      <c r="T1551" s="12">
        <f t="shared" si="3429"/>
        <v>841</v>
      </c>
      <c r="U1551" s="12">
        <f t="shared" ref="U1551:V1552" si="3521">U1552</f>
        <v>0</v>
      </c>
      <c r="V1551" s="12">
        <f t="shared" si="3521"/>
        <v>0</v>
      </c>
      <c r="W1551" s="12">
        <f t="shared" si="3415"/>
        <v>841</v>
      </c>
      <c r="X1551" s="12">
        <f t="shared" si="3416"/>
        <v>841</v>
      </c>
      <c r="Y1551" s="12">
        <f t="shared" si="3417"/>
        <v>841</v>
      </c>
      <c r="Z1551" s="12">
        <f>Z1552+Z1554</f>
        <v>840</v>
      </c>
      <c r="AA1551" s="12">
        <f t="shared" ref="AA1551:AQ1551" si="3522">AA1552+AA1554</f>
        <v>0</v>
      </c>
      <c r="AB1551" s="12">
        <f t="shared" si="3522"/>
        <v>0</v>
      </c>
      <c r="AC1551" s="12">
        <f t="shared" si="3473"/>
        <v>1681</v>
      </c>
      <c r="AD1551" s="12">
        <f t="shared" si="3474"/>
        <v>841</v>
      </c>
      <c r="AE1551" s="12">
        <f t="shared" si="3475"/>
        <v>841</v>
      </c>
      <c r="AF1551" s="12">
        <f t="shared" ref="AF1551:AG1551" si="3523">AF1552+AF1554</f>
        <v>0</v>
      </c>
      <c r="AG1551" s="12">
        <f t="shared" si="3523"/>
        <v>0</v>
      </c>
      <c r="AH1551" s="12">
        <f t="shared" si="3461"/>
        <v>1681</v>
      </c>
      <c r="AI1551" s="12">
        <f t="shared" si="3462"/>
        <v>841</v>
      </c>
      <c r="AJ1551" s="12">
        <f t="shared" si="3463"/>
        <v>841</v>
      </c>
      <c r="AK1551" s="12">
        <f t="shared" ref="AK1551:AM1551" si="3524">AK1552+AK1554</f>
        <v>0</v>
      </c>
      <c r="AL1551" s="12">
        <f t="shared" si="3524"/>
        <v>0</v>
      </c>
      <c r="AM1551" s="12">
        <f t="shared" si="3524"/>
        <v>0</v>
      </c>
      <c r="AN1551" s="12">
        <f t="shared" si="3378"/>
        <v>1681</v>
      </c>
      <c r="AO1551" s="12">
        <f t="shared" si="3379"/>
        <v>841</v>
      </c>
      <c r="AP1551" s="12">
        <f t="shared" si="3380"/>
        <v>841</v>
      </c>
      <c r="AQ1551" s="12">
        <f t="shared" si="3522"/>
        <v>0</v>
      </c>
      <c r="AR1551" s="1"/>
    </row>
    <row r="1552" spans="1:44" ht="15.75" customHeight="1" x14ac:dyDescent="0.25">
      <c r="A1552" s="9" t="s">
        <v>63</v>
      </c>
      <c r="B1552" s="11">
        <v>830</v>
      </c>
      <c r="C1552" s="9"/>
      <c r="D1552" s="9"/>
      <c r="E1552" s="13" t="s">
        <v>442</v>
      </c>
      <c r="F1552" s="12">
        <f t="shared" si="3519"/>
        <v>841</v>
      </c>
      <c r="G1552" s="12">
        <f t="shared" si="3519"/>
        <v>841</v>
      </c>
      <c r="H1552" s="12">
        <f t="shared" si="3519"/>
        <v>841</v>
      </c>
      <c r="I1552" s="12">
        <f t="shared" si="3519"/>
        <v>0</v>
      </c>
      <c r="J1552" s="12">
        <f t="shared" si="3519"/>
        <v>0</v>
      </c>
      <c r="K1552" s="12">
        <f t="shared" si="3519"/>
        <v>0</v>
      </c>
      <c r="L1552" s="12">
        <f t="shared" si="3399"/>
        <v>841</v>
      </c>
      <c r="M1552" s="12">
        <f t="shared" si="3400"/>
        <v>841</v>
      </c>
      <c r="N1552" s="12">
        <f t="shared" si="3401"/>
        <v>841</v>
      </c>
      <c r="O1552" s="12">
        <f t="shared" si="3520"/>
        <v>0</v>
      </c>
      <c r="P1552" s="12">
        <f t="shared" si="3520"/>
        <v>0</v>
      </c>
      <c r="Q1552" s="12">
        <f t="shared" si="3520"/>
        <v>0</v>
      </c>
      <c r="R1552" s="12">
        <f t="shared" si="3427"/>
        <v>841</v>
      </c>
      <c r="S1552" s="12">
        <f t="shared" si="3428"/>
        <v>841</v>
      </c>
      <c r="T1552" s="12">
        <f t="shared" si="3429"/>
        <v>841</v>
      </c>
      <c r="U1552" s="12">
        <f t="shared" si="3521"/>
        <v>0</v>
      </c>
      <c r="V1552" s="12">
        <f t="shared" si="3521"/>
        <v>0</v>
      </c>
      <c r="W1552" s="12">
        <f t="shared" si="3415"/>
        <v>841</v>
      </c>
      <c r="X1552" s="12">
        <f t="shared" si="3416"/>
        <v>841</v>
      </c>
      <c r="Y1552" s="12">
        <f t="shared" si="3417"/>
        <v>841</v>
      </c>
      <c r="Z1552" s="12">
        <f t="shared" ref="Z1552:AB1552" si="3525">Z1553</f>
        <v>790</v>
      </c>
      <c r="AA1552" s="12">
        <f t="shared" si="3525"/>
        <v>0</v>
      </c>
      <c r="AB1552" s="12">
        <f t="shared" si="3525"/>
        <v>0</v>
      </c>
      <c r="AC1552" s="12">
        <f t="shared" si="3473"/>
        <v>1631</v>
      </c>
      <c r="AD1552" s="12">
        <f t="shared" si="3474"/>
        <v>841</v>
      </c>
      <c r="AE1552" s="12">
        <f t="shared" si="3475"/>
        <v>841</v>
      </c>
      <c r="AF1552" s="12">
        <f t="shared" ref="AF1552:AG1552" si="3526">AF1553</f>
        <v>0</v>
      </c>
      <c r="AG1552" s="12">
        <f t="shared" si="3526"/>
        <v>0</v>
      </c>
      <c r="AH1552" s="12">
        <f t="shared" si="3461"/>
        <v>1631</v>
      </c>
      <c r="AI1552" s="12">
        <f t="shared" si="3462"/>
        <v>841</v>
      </c>
      <c r="AJ1552" s="12">
        <f t="shared" si="3463"/>
        <v>841</v>
      </c>
      <c r="AK1552" s="12">
        <f t="shared" ref="AK1552:AQ1552" si="3527">AK1553</f>
        <v>0</v>
      </c>
      <c r="AL1552" s="12">
        <f t="shared" si="3527"/>
        <v>0</v>
      </c>
      <c r="AM1552" s="12">
        <f t="shared" si="3527"/>
        <v>0</v>
      </c>
      <c r="AN1552" s="12">
        <f t="shared" ref="AN1552:AN1615" si="3528">AH1552+AK1552</f>
        <v>1631</v>
      </c>
      <c r="AO1552" s="12">
        <f t="shared" ref="AO1552:AO1615" si="3529">AI1552+AL1552</f>
        <v>841</v>
      </c>
      <c r="AP1552" s="12">
        <f t="shared" ref="AP1552:AP1615" si="3530">AJ1552+AM1552</f>
        <v>841</v>
      </c>
      <c r="AQ1552" s="12">
        <f t="shared" si="3527"/>
        <v>0</v>
      </c>
      <c r="AR1552" s="1"/>
    </row>
    <row r="1553" spans="1:44" ht="31.5" customHeight="1" x14ac:dyDescent="0.25">
      <c r="A1553" s="9" t="s">
        <v>63</v>
      </c>
      <c r="B1553" s="11">
        <v>830</v>
      </c>
      <c r="C1553" s="9" t="s">
        <v>186</v>
      </c>
      <c r="D1553" s="9" t="s">
        <v>195</v>
      </c>
      <c r="E1553" s="13" t="s">
        <v>402</v>
      </c>
      <c r="F1553" s="12">
        <v>841</v>
      </c>
      <c r="G1553" s="12">
        <v>841</v>
      </c>
      <c r="H1553" s="12">
        <v>841</v>
      </c>
      <c r="I1553" s="12"/>
      <c r="J1553" s="12"/>
      <c r="K1553" s="12"/>
      <c r="L1553" s="12">
        <f t="shared" si="3399"/>
        <v>841</v>
      </c>
      <c r="M1553" s="12">
        <f t="shared" si="3400"/>
        <v>841</v>
      </c>
      <c r="N1553" s="12">
        <f t="shared" si="3401"/>
        <v>841</v>
      </c>
      <c r="O1553" s="12"/>
      <c r="P1553" s="12"/>
      <c r="Q1553" s="12"/>
      <c r="R1553" s="12">
        <f t="shared" si="3427"/>
        <v>841</v>
      </c>
      <c r="S1553" s="12">
        <f t="shared" si="3428"/>
        <v>841</v>
      </c>
      <c r="T1553" s="12">
        <f t="shared" si="3429"/>
        <v>841</v>
      </c>
      <c r="U1553" s="12"/>
      <c r="V1553" s="12"/>
      <c r="W1553" s="12">
        <f t="shared" si="3415"/>
        <v>841</v>
      </c>
      <c r="X1553" s="12">
        <f t="shared" si="3416"/>
        <v>841</v>
      </c>
      <c r="Y1553" s="12">
        <f t="shared" si="3417"/>
        <v>841</v>
      </c>
      <c r="Z1553" s="12">
        <v>790</v>
      </c>
      <c r="AA1553" s="12"/>
      <c r="AB1553" s="12"/>
      <c r="AC1553" s="12">
        <f t="shared" si="3473"/>
        <v>1631</v>
      </c>
      <c r="AD1553" s="12">
        <f t="shared" si="3474"/>
        <v>841</v>
      </c>
      <c r="AE1553" s="12">
        <f t="shared" si="3475"/>
        <v>841</v>
      </c>
      <c r="AF1553" s="12"/>
      <c r="AG1553" s="12"/>
      <c r="AH1553" s="12">
        <f t="shared" si="3461"/>
        <v>1631</v>
      </c>
      <c r="AI1553" s="12">
        <f t="shared" si="3462"/>
        <v>841</v>
      </c>
      <c r="AJ1553" s="12">
        <f t="shared" si="3463"/>
        <v>841</v>
      </c>
      <c r="AK1553" s="12"/>
      <c r="AL1553" s="12"/>
      <c r="AM1553" s="12"/>
      <c r="AN1553" s="12">
        <f t="shared" si="3528"/>
        <v>1631</v>
      </c>
      <c r="AO1553" s="12">
        <f t="shared" si="3529"/>
        <v>841</v>
      </c>
      <c r="AP1553" s="12">
        <f t="shared" si="3530"/>
        <v>841</v>
      </c>
      <c r="AQ1553" s="12"/>
      <c r="AR1553" s="1"/>
    </row>
    <row r="1554" spans="1:44" x14ac:dyDescent="0.25">
      <c r="A1554" s="9" t="s">
        <v>63</v>
      </c>
      <c r="B1554" s="11">
        <v>850</v>
      </c>
      <c r="C1554" s="9"/>
      <c r="D1554" s="9"/>
      <c r="E1554" s="13" t="s">
        <v>443</v>
      </c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>
        <f>W1555</f>
        <v>0</v>
      </c>
      <c r="X1554" s="12">
        <f t="shared" ref="X1554:AQ1554" si="3531">X1555</f>
        <v>0</v>
      </c>
      <c r="Y1554" s="12">
        <f t="shared" si="3531"/>
        <v>0</v>
      </c>
      <c r="Z1554" s="12">
        <f t="shared" si="3531"/>
        <v>50</v>
      </c>
      <c r="AA1554" s="12">
        <f t="shared" si="3531"/>
        <v>0</v>
      </c>
      <c r="AB1554" s="12">
        <f t="shared" si="3531"/>
        <v>0</v>
      </c>
      <c r="AC1554" s="12">
        <f t="shared" si="3473"/>
        <v>50</v>
      </c>
      <c r="AD1554" s="12">
        <f t="shared" si="3474"/>
        <v>0</v>
      </c>
      <c r="AE1554" s="12">
        <f t="shared" si="3475"/>
        <v>0</v>
      </c>
      <c r="AF1554" s="12">
        <f t="shared" si="3531"/>
        <v>0</v>
      </c>
      <c r="AG1554" s="12">
        <f t="shared" si="3531"/>
        <v>0</v>
      </c>
      <c r="AH1554" s="12">
        <f t="shared" si="3461"/>
        <v>50</v>
      </c>
      <c r="AI1554" s="12">
        <f t="shared" si="3462"/>
        <v>0</v>
      </c>
      <c r="AJ1554" s="12">
        <f t="shared" si="3463"/>
        <v>0</v>
      </c>
      <c r="AK1554" s="12">
        <f t="shared" si="3531"/>
        <v>0</v>
      </c>
      <c r="AL1554" s="12">
        <f t="shared" si="3531"/>
        <v>0</v>
      </c>
      <c r="AM1554" s="12">
        <f t="shared" si="3531"/>
        <v>0</v>
      </c>
      <c r="AN1554" s="12">
        <f t="shared" si="3528"/>
        <v>50</v>
      </c>
      <c r="AO1554" s="12">
        <f t="shared" si="3529"/>
        <v>0</v>
      </c>
      <c r="AP1554" s="12">
        <f t="shared" si="3530"/>
        <v>0</v>
      </c>
      <c r="AQ1554" s="12">
        <f t="shared" si="3531"/>
        <v>0</v>
      </c>
      <c r="AR1554" s="1"/>
    </row>
    <row r="1555" spans="1:44" ht="31.5" x14ac:dyDescent="0.25">
      <c r="A1555" s="9" t="s">
        <v>63</v>
      </c>
      <c r="B1555" s="11">
        <v>850</v>
      </c>
      <c r="C1555" s="9" t="s">
        <v>186</v>
      </c>
      <c r="D1555" s="9" t="s">
        <v>195</v>
      </c>
      <c r="E1555" s="13" t="s">
        <v>402</v>
      </c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>
        <v>0</v>
      </c>
      <c r="X1555" s="12">
        <v>0</v>
      </c>
      <c r="Y1555" s="12">
        <v>0</v>
      </c>
      <c r="Z1555" s="12">
        <v>50</v>
      </c>
      <c r="AA1555" s="12"/>
      <c r="AB1555" s="12"/>
      <c r="AC1555" s="12">
        <f t="shared" si="3473"/>
        <v>50</v>
      </c>
      <c r="AD1555" s="12">
        <f t="shared" si="3474"/>
        <v>0</v>
      </c>
      <c r="AE1555" s="12">
        <f t="shared" si="3475"/>
        <v>0</v>
      </c>
      <c r="AF1555" s="12"/>
      <c r="AG1555" s="12"/>
      <c r="AH1555" s="12">
        <f t="shared" si="3461"/>
        <v>50</v>
      </c>
      <c r="AI1555" s="12">
        <f t="shared" si="3462"/>
        <v>0</v>
      </c>
      <c r="AJ1555" s="12">
        <f t="shared" si="3463"/>
        <v>0</v>
      </c>
      <c r="AK1555" s="12"/>
      <c r="AL1555" s="12"/>
      <c r="AM1555" s="12"/>
      <c r="AN1555" s="12">
        <f t="shared" si="3528"/>
        <v>50</v>
      </c>
      <c r="AO1555" s="12">
        <f t="shared" si="3529"/>
        <v>0</v>
      </c>
      <c r="AP1555" s="12">
        <f t="shared" si="3530"/>
        <v>0</v>
      </c>
      <c r="AQ1555" s="12"/>
      <c r="AR1555" s="1"/>
    </row>
    <row r="1556" spans="1:44" ht="31.5" hidden="1" x14ac:dyDescent="0.25">
      <c r="A1556" s="9" t="s">
        <v>1356</v>
      </c>
      <c r="B1556" s="11"/>
      <c r="C1556" s="9"/>
      <c r="D1556" s="9"/>
      <c r="E1556" s="17" t="s">
        <v>1358</v>
      </c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>
        <f>AH1557</f>
        <v>0</v>
      </c>
      <c r="AI1556" s="12">
        <f t="shared" ref="AI1556:AI1558" si="3532">AI1557</f>
        <v>0</v>
      </c>
      <c r="AJ1556" s="12">
        <f t="shared" ref="AJ1556:AJ1558" si="3533">AJ1557</f>
        <v>0</v>
      </c>
      <c r="AK1556" s="12">
        <f t="shared" ref="AK1556:AK1558" si="3534">AK1557</f>
        <v>0</v>
      </c>
      <c r="AL1556" s="12">
        <f t="shared" ref="AL1556:AL1558" si="3535">AL1557</f>
        <v>0</v>
      </c>
      <c r="AM1556" s="12">
        <f t="shared" ref="AM1556:AQ1558" si="3536">AM1557</f>
        <v>0</v>
      </c>
      <c r="AN1556" s="12">
        <f t="shared" si="3528"/>
        <v>0</v>
      </c>
      <c r="AO1556" s="12">
        <f t="shared" si="3529"/>
        <v>0</v>
      </c>
      <c r="AP1556" s="12">
        <f t="shared" si="3530"/>
        <v>0</v>
      </c>
      <c r="AQ1556" s="12">
        <f t="shared" si="3536"/>
        <v>0</v>
      </c>
      <c r="AR1556" s="52">
        <v>0</v>
      </c>
    </row>
    <row r="1557" spans="1:44" ht="47.25" hidden="1" x14ac:dyDescent="0.25">
      <c r="A1557" s="9" t="s">
        <v>1356</v>
      </c>
      <c r="B1557" s="11">
        <v>200</v>
      </c>
      <c r="C1557" s="9"/>
      <c r="D1557" s="9"/>
      <c r="E1557" s="13" t="s">
        <v>426</v>
      </c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>
        <f>AH1558</f>
        <v>0</v>
      </c>
      <c r="AI1557" s="12">
        <f t="shared" si="3532"/>
        <v>0</v>
      </c>
      <c r="AJ1557" s="12">
        <f t="shared" si="3533"/>
        <v>0</v>
      </c>
      <c r="AK1557" s="12">
        <f t="shared" si="3534"/>
        <v>0</v>
      </c>
      <c r="AL1557" s="12">
        <f t="shared" si="3535"/>
        <v>0</v>
      </c>
      <c r="AM1557" s="12">
        <f t="shared" si="3536"/>
        <v>0</v>
      </c>
      <c r="AN1557" s="12">
        <f t="shared" si="3528"/>
        <v>0</v>
      </c>
      <c r="AO1557" s="12">
        <f t="shared" si="3529"/>
        <v>0</v>
      </c>
      <c r="AP1557" s="12">
        <f t="shared" si="3530"/>
        <v>0</v>
      </c>
      <c r="AQ1557" s="12">
        <f t="shared" si="3536"/>
        <v>0</v>
      </c>
      <c r="AR1557" s="52">
        <v>0</v>
      </c>
    </row>
    <row r="1558" spans="1:44" ht="47.25" hidden="1" x14ac:dyDescent="0.25">
      <c r="A1558" s="9" t="s">
        <v>1356</v>
      </c>
      <c r="B1558" s="11">
        <v>240</v>
      </c>
      <c r="C1558" s="9"/>
      <c r="D1558" s="9"/>
      <c r="E1558" s="13" t="s">
        <v>427</v>
      </c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>
        <f>AH1559</f>
        <v>0</v>
      </c>
      <c r="AI1558" s="12">
        <f t="shared" si="3532"/>
        <v>0</v>
      </c>
      <c r="AJ1558" s="12">
        <f t="shared" si="3533"/>
        <v>0</v>
      </c>
      <c r="AK1558" s="12">
        <f t="shared" si="3534"/>
        <v>0</v>
      </c>
      <c r="AL1558" s="12">
        <f t="shared" si="3535"/>
        <v>0</v>
      </c>
      <c r="AM1558" s="12">
        <f t="shared" si="3536"/>
        <v>0</v>
      </c>
      <c r="AN1558" s="12">
        <f t="shared" si="3528"/>
        <v>0</v>
      </c>
      <c r="AO1558" s="12">
        <f t="shared" si="3529"/>
        <v>0</v>
      </c>
      <c r="AP1558" s="12">
        <f t="shared" si="3530"/>
        <v>0</v>
      </c>
      <c r="AQ1558" s="12">
        <f t="shared" si="3536"/>
        <v>0</v>
      </c>
      <c r="AR1558" s="52">
        <v>0</v>
      </c>
    </row>
    <row r="1559" spans="1:44" ht="31.5" hidden="1" x14ac:dyDescent="0.25">
      <c r="A1559" s="9" t="s">
        <v>1356</v>
      </c>
      <c r="B1559" s="11">
        <v>240</v>
      </c>
      <c r="C1559" s="9" t="s">
        <v>186</v>
      </c>
      <c r="D1559" s="9" t="s">
        <v>195</v>
      </c>
      <c r="E1559" s="13" t="s">
        <v>402</v>
      </c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>
        <v>0</v>
      </c>
      <c r="AI1559" s="12">
        <v>0</v>
      </c>
      <c r="AJ1559" s="12">
        <v>0</v>
      </c>
      <c r="AK1559" s="12"/>
      <c r="AL1559" s="12"/>
      <c r="AM1559" s="12"/>
      <c r="AN1559" s="12">
        <f t="shared" si="3528"/>
        <v>0</v>
      </c>
      <c r="AO1559" s="12">
        <f t="shared" si="3529"/>
        <v>0</v>
      </c>
      <c r="AP1559" s="12">
        <f t="shared" si="3530"/>
        <v>0</v>
      </c>
      <c r="AQ1559" s="12"/>
      <c r="AR1559" s="52">
        <v>0</v>
      </c>
    </row>
    <row r="1560" spans="1:44" ht="94.5" hidden="1" x14ac:dyDescent="0.25">
      <c r="A1560" s="9" t="s">
        <v>1357</v>
      </c>
      <c r="B1560" s="11"/>
      <c r="C1560" s="9"/>
      <c r="D1560" s="9"/>
      <c r="E1560" s="17" t="s">
        <v>1359</v>
      </c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>
        <f>AH1561</f>
        <v>0</v>
      </c>
      <c r="AI1560" s="12">
        <f t="shared" ref="AI1560:AI1562" si="3537">AI1561</f>
        <v>0</v>
      </c>
      <c r="AJ1560" s="12">
        <f t="shared" ref="AJ1560:AJ1562" si="3538">AJ1561</f>
        <v>0</v>
      </c>
      <c r="AK1560" s="12">
        <f t="shared" ref="AK1560:AK1562" si="3539">AK1561</f>
        <v>0</v>
      </c>
      <c r="AL1560" s="12">
        <f t="shared" ref="AL1560:AL1562" si="3540">AL1561</f>
        <v>0</v>
      </c>
      <c r="AM1560" s="12">
        <f t="shared" ref="AM1560:AQ1562" si="3541">AM1561</f>
        <v>0</v>
      </c>
      <c r="AN1560" s="12">
        <f t="shared" si="3528"/>
        <v>0</v>
      </c>
      <c r="AO1560" s="12">
        <f t="shared" si="3529"/>
        <v>0</v>
      </c>
      <c r="AP1560" s="12">
        <f t="shared" si="3530"/>
        <v>0</v>
      </c>
      <c r="AQ1560" s="12">
        <f t="shared" si="3541"/>
        <v>0</v>
      </c>
      <c r="AR1560" s="52">
        <v>0</v>
      </c>
    </row>
    <row r="1561" spans="1:44" ht="47.25" hidden="1" x14ac:dyDescent="0.25">
      <c r="A1561" s="9" t="s">
        <v>1357</v>
      </c>
      <c r="B1561" s="11">
        <v>200</v>
      </c>
      <c r="C1561" s="9"/>
      <c r="D1561" s="9"/>
      <c r="E1561" s="13" t="s">
        <v>426</v>
      </c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>
        <f>AH1562</f>
        <v>0</v>
      </c>
      <c r="AI1561" s="12">
        <f t="shared" si="3537"/>
        <v>0</v>
      </c>
      <c r="AJ1561" s="12">
        <f t="shared" si="3538"/>
        <v>0</v>
      </c>
      <c r="AK1561" s="12">
        <f t="shared" si="3539"/>
        <v>0</v>
      </c>
      <c r="AL1561" s="12">
        <f t="shared" si="3540"/>
        <v>0</v>
      </c>
      <c r="AM1561" s="12">
        <f t="shared" si="3541"/>
        <v>0</v>
      </c>
      <c r="AN1561" s="12">
        <f t="shared" si="3528"/>
        <v>0</v>
      </c>
      <c r="AO1561" s="12">
        <f t="shared" si="3529"/>
        <v>0</v>
      </c>
      <c r="AP1561" s="12">
        <f t="shared" si="3530"/>
        <v>0</v>
      </c>
      <c r="AQ1561" s="12">
        <f t="shared" si="3541"/>
        <v>0</v>
      </c>
      <c r="AR1561" s="52">
        <v>0</v>
      </c>
    </row>
    <row r="1562" spans="1:44" ht="47.25" hidden="1" x14ac:dyDescent="0.25">
      <c r="A1562" s="9" t="s">
        <v>1357</v>
      </c>
      <c r="B1562" s="11">
        <v>240</v>
      </c>
      <c r="C1562" s="9"/>
      <c r="D1562" s="9"/>
      <c r="E1562" s="13" t="s">
        <v>427</v>
      </c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>
        <f>AH1563</f>
        <v>0</v>
      </c>
      <c r="AI1562" s="12">
        <f t="shared" si="3537"/>
        <v>0</v>
      </c>
      <c r="AJ1562" s="12">
        <f t="shared" si="3538"/>
        <v>0</v>
      </c>
      <c r="AK1562" s="12">
        <f t="shared" si="3539"/>
        <v>0</v>
      </c>
      <c r="AL1562" s="12">
        <f t="shared" si="3540"/>
        <v>0</v>
      </c>
      <c r="AM1562" s="12">
        <f t="shared" si="3541"/>
        <v>0</v>
      </c>
      <c r="AN1562" s="12">
        <f t="shared" si="3528"/>
        <v>0</v>
      </c>
      <c r="AO1562" s="12">
        <f t="shared" si="3529"/>
        <v>0</v>
      </c>
      <c r="AP1562" s="12">
        <f t="shared" si="3530"/>
        <v>0</v>
      </c>
      <c r="AQ1562" s="12">
        <f t="shared" si="3541"/>
        <v>0</v>
      </c>
      <c r="AR1562" s="52">
        <v>0</v>
      </c>
    </row>
    <row r="1563" spans="1:44" ht="31.5" hidden="1" x14ac:dyDescent="0.25">
      <c r="A1563" s="9" t="s">
        <v>1357</v>
      </c>
      <c r="B1563" s="11">
        <v>240</v>
      </c>
      <c r="C1563" s="9" t="s">
        <v>186</v>
      </c>
      <c r="D1563" s="9" t="s">
        <v>195</v>
      </c>
      <c r="E1563" s="13" t="s">
        <v>402</v>
      </c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>
        <v>0</v>
      </c>
      <c r="AI1563" s="12">
        <v>0</v>
      </c>
      <c r="AJ1563" s="12">
        <v>0</v>
      </c>
      <c r="AK1563" s="12"/>
      <c r="AL1563" s="12"/>
      <c r="AM1563" s="12"/>
      <c r="AN1563" s="12">
        <f t="shared" si="3528"/>
        <v>0</v>
      </c>
      <c r="AO1563" s="12">
        <f t="shared" si="3529"/>
        <v>0</v>
      </c>
      <c r="AP1563" s="12">
        <f t="shared" si="3530"/>
        <v>0</v>
      </c>
      <c r="AQ1563" s="12"/>
      <c r="AR1563" s="52">
        <v>0</v>
      </c>
    </row>
    <row r="1564" spans="1:44" s="26" customFormat="1" ht="63" customHeight="1" x14ac:dyDescent="0.25">
      <c r="A1564" s="27" t="s">
        <v>324</v>
      </c>
      <c r="B1564" s="28"/>
      <c r="C1564" s="27"/>
      <c r="D1564" s="27"/>
      <c r="E1564" s="34" t="s">
        <v>966</v>
      </c>
      <c r="F1564" s="29">
        <f t="shared" ref="F1564:K1564" si="3542">F1565</f>
        <v>16802</v>
      </c>
      <c r="G1564" s="29">
        <f t="shared" si="3542"/>
        <v>16412.7</v>
      </c>
      <c r="H1564" s="29">
        <f t="shared" si="3542"/>
        <v>19236.3</v>
      </c>
      <c r="I1564" s="29">
        <f t="shared" si="3542"/>
        <v>0</v>
      </c>
      <c r="J1564" s="29">
        <f t="shared" si="3542"/>
        <v>0</v>
      </c>
      <c r="K1564" s="29">
        <f t="shared" si="3542"/>
        <v>0</v>
      </c>
      <c r="L1564" s="29">
        <f t="shared" si="3399"/>
        <v>16802</v>
      </c>
      <c r="M1564" s="29">
        <f t="shared" si="3400"/>
        <v>16412.7</v>
      </c>
      <c r="N1564" s="29">
        <f t="shared" si="3401"/>
        <v>19236.3</v>
      </c>
      <c r="O1564" s="29">
        <f t="shared" ref="O1564:Q1564" si="3543">O1565</f>
        <v>0</v>
      </c>
      <c r="P1564" s="29">
        <f t="shared" si="3543"/>
        <v>0</v>
      </c>
      <c r="Q1564" s="29">
        <f t="shared" si="3543"/>
        <v>0</v>
      </c>
      <c r="R1564" s="12">
        <f t="shared" si="3427"/>
        <v>16802</v>
      </c>
      <c r="S1564" s="12">
        <f t="shared" si="3428"/>
        <v>16412.7</v>
      </c>
      <c r="T1564" s="12">
        <f t="shared" si="3429"/>
        <v>19236.3</v>
      </c>
      <c r="U1564" s="29">
        <f t="shared" ref="U1564:V1564" si="3544">U1565</f>
        <v>0</v>
      </c>
      <c r="V1564" s="29">
        <f t="shared" si="3544"/>
        <v>0</v>
      </c>
      <c r="W1564" s="12">
        <f t="shared" si="3415"/>
        <v>16802</v>
      </c>
      <c r="X1564" s="12">
        <f t="shared" si="3416"/>
        <v>16412.7</v>
      </c>
      <c r="Y1564" s="12">
        <f t="shared" si="3417"/>
        <v>19236.3</v>
      </c>
      <c r="Z1564" s="29">
        <f t="shared" ref="Z1564:AB1564" si="3545">Z1565</f>
        <v>0</v>
      </c>
      <c r="AA1564" s="29">
        <f t="shared" si="3545"/>
        <v>0</v>
      </c>
      <c r="AB1564" s="29">
        <f t="shared" si="3545"/>
        <v>0</v>
      </c>
      <c r="AC1564" s="12">
        <f t="shared" si="3473"/>
        <v>16802</v>
      </c>
      <c r="AD1564" s="12">
        <f t="shared" si="3474"/>
        <v>16412.7</v>
      </c>
      <c r="AE1564" s="12">
        <f t="shared" si="3475"/>
        <v>19236.3</v>
      </c>
      <c r="AF1564" s="29">
        <f t="shared" ref="AF1564:AG1564" si="3546">AF1565</f>
        <v>0</v>
      </c>
      <c r="AG1564" s="29">
        <f t="shared" si="3546"/>
        <v>0</v>
      </c>
      <c r="AH1564" s="29">
        <f t="shared" si="3461"/>
        <v>16802</v>
      </c>
      <c r="AI1564" s="29">
        <f t="shared" si="3462"/>
        <v>16412.7</v>
      </c>
      <c r="AJ1564" s="29">
        <f t="shared" si="3463"/>
        <v>19236.3</v>
      </c>
      <c r="AK1564" s="29">
        <f t="shared" ref="AK1564:AQ1564" si="3547">AK1565</f>
        <v>0</v>
      </c>
      <c r="AL1564" s="29">
        <f t="shared" si="3547"/>
        <v>0</v>
      </c>
      <c r="AM1564" s="29">
        <f t="shared" si="3547"/>
        <v>0</v>
      </c>
      <c r="AN1564" s="29">
        <f t="shared" si="3528"/>
        <v>16802</v>
      </c>
      <c r="AO1564" s="29">
        <f t="shared" si="3529"/>
        <v>16412.7</v>
      </c>
      <c r="AP1564" s="29">
        <f t="shared" si="3530"/>
        <v>19236.3</v>
      </c>
      <c r="AQ1564" s="29">
        <f t="shared" si="3547"/>
        <v>0</v>
      </c>
      <c r="AR1564" s="25"/>
    </row>
    <row r="1565" spans="1:44" ht="47.25" customHeight="1" x14ac:dyDescent="0.25">
      <c r="A1565" s="9" t="s">
        <v>325</v>
      </c>
      <c r="B1565" s="11"/>
      <c r="C1565" s="9"/>
      <c r="D1565" s="9"/>
      <c r="E1565" s="30" t="s">
        <v>1132</v>
      </c>
      <c r="F1565" s="12">
        <f t="shared" ref="F1565:K1565" si="3548">F1566+F1570</f>
        <v>16802</v>
      </c>
      <c r="G1565" s="12">
        <f t="shared" si="3548"/>
        <v>16412.7</v>
      </c>
      <c r="H1565" s="12">
        <f t="shared" si="3548"/>
        <v>19236.3</v>
      </c>
      <c r="I1565" s="12">
        <f t="shared" si="3548"/>
        <v>0</v>
      </c>
      <c r="J1565" s="12">
        <f t="shared" si="3548"/>
        <v>0</v>
      </c>
      <c r="K1565" s="12">
        <f t="shared" si="3548"/>
        <v>0</v>
      </c>
      <c r="L1565" s="12">
        <f t="shared" si="3399"/>
        <v>16802</v>
      </c>
      <c r="M1565" s="12">
        <f t="shared" si="3400"/>
        <v>16412.7</v>
      </c>
      <c r="N1565" s="12">
        <f t="shared" si="3401"/>
        <v>19236.3</v>
      </c>
      <c r="O1565" s="12">
        <f t="shared" ref="O1565:Q1565" si="3549">O1566+O1570</f>
        <v>0</v>
      </c>
      <c r="P1565" s="12">
        <f t="shared" si="3549"/>
        <v>0</v>
      </c>
      <c r="Q1565" s="12">
        <f t="shared" si="3549"/>
        <v>0</v>
      </c>
      <c r="R1565" s="12">
        <f t="shared" si="3427"/>
        <v>16802</v>
      </c>
      <c r="S1565" s="12">
        <f t="shared" si="3428"/>
        <v>16412.7</v>
      </c>
      <c r="T1565" s="12">
        <f t="shared" si="3429"/>
        <v>19236.3</v>
      </c>
      <c r="U1565" s="12">
        <f t="shared" ref="U1565:V1565" si="3550">U1566+U1570</f>
        <v>0</v>
      </c>
      <c r="V1565" s="12">
        <f t="shared" si="3550"/>
        <v>0</v>
      </c>
      <c r="W1565" s="12">
        <f t="shared" si="3415"/>
        <v>16802</v>
      </c>
      <c r="X1565" s="12">
        <f t="shared" si="3416"/>
        <v>16412.7</v>
      </c>
      <c r="Y1565" s="12">
        <f t="shared" si="3417"/>
        <v>19236.3</v>
      </c>
      <c r="Z1565" s="12">
        <f t="shared" ref="Z1565:AB1565" si="3551">Z1566+Z1570</f>
        <v>0</v>
      </c>
      <c r="AA1565" s="12">
        <f t="shared" si="3551"/>
        <v>0</v>
      </c>
      <c r="AB1565" s="12">
        <f t="shared" si="3551"/>
        <v>0</v>
      </c>
      <c r="AC1565" s="12">
        <f t="shared" si="3473"/>
        <v>16802</v>
      </c>
      <c r="AD1565" s="12">
        <f t="shared" si="3474"/>
        <v>16412.7</v>
      </c>
      <c r="AE1565" s="12">
        <f t="shared" si="3475"/>
        <v>19236.3</v>
      </c>
      <c r="AF1565" s="12">
        <f t="shared" ref="AF1565:AG1565" si="3552">AF1566+AF1570</f>
        <v>0</v>
      </c>
      <c r="AG1565" s="12">
        <f t="shared" si="3552"/>
        <v>0</v>
      </c>
      <c r="AH1565" s="12">
        <f t="shared" si="3461"/>
        <v>16802</v>
      </c>
      <c r="AI1565" s="12">
        <f t="shared" si="3462"/>
        <v>16412.7</v>
      </c>
      <c r="AJ1565" s="12">
        <f t="shared" si="3463"/>
        <v>19236.3</v>
      </c>
      <c r="AK1565" s="12">
        <f t="shared" ref="AK1565:AQ1565" si="3553">AK1566+AK1570</f>
        <v>0</v>
      </c>
      <c r="AL1565" s="12">
        <f t="shared" ref="AL1565:AM1565" si="3554">AL1566+AL1570</f>
        <v>0</v>
      </c>
      <c r="AM1565" s="12">
        <f t="shared" si="3554"/>
        <v>0</v>
      </c>
      <c r="AN1565" s="12">
        <f t="shared" si="3528"/>
        <v>16802</v>
      </c>
      <c r="AO1565" s="12">
        <f t="shared" si="3529"/>
        <v>16412.7</v>
      </c>
      <c r="AP1565" s="12">
        <f t="shared" si="3530"/>
        <v>19236.3</v>
      </c>
      <c r="AQ1565" s="12">
        <f t="shared" si="3553"/>
        <v>0</v>
      </c>
      <c r="AR1565" s="1"/>
    </row>
    <row r="1566" spans="1:44" ht="47.25" customHeight="1" x14ac:dyDescent="0.25">
      <c r="A1566" s="9" t="s">
        <v>967</v>
      </c>
      <c r="B1566" s="11"/>
      <c r="C1566" s="9"/>
      <c r="D1566" s="9"/>
      <c r="E1566" s="30" t="s">
        <v>968</v>
      </c>
      <c r="F1566" s="12">
        <f t="shared" ref="F1566:K1568" si="3555">F1567</f>
        <v>12503</v>
      </c>
      <c r="G1566" s="12">
        <f t="shared" si="3555"/>
        <v>15827.7</v>
      </c>
      <c r="H1566" s="12">
        <f t="shared" si="3555"/>
        <v>18651.3</v>
      </c>
      <c r="I1566" s="12">
        <f t="shared" si="3555"/>
        <v>0</v>
      </c>
      <c r="J1566" s="12">
        <f t="shared" si="3555"/>
        <v>0</v>
      </c>
      <c r="K1566" s="12">
        <f t="shared" si="3555"/>
        <v>0</v>
      </c>
      <c r="L1566" s="12">
        <f t="shared" si="3399"/>
        <v>12503</v>
      </c>
      <c r="M1566" s="12">
        <f t="shared" si="3400"/>
        <v>15827.7</v>
      </c>
      <c r="N1566" s="12">
        <f t="shared" si="3401"/>
        <v>18651.3</v>
      </c>
      <c r="O1566" s="12">
        <f t="shared" ref="O1566:Q1568" si="3556">O1567</f>
        <v>0</v>
      </c>
      <c r="P1566" s="12">
        <f t="shared" si="3556"/>
        <v>0</v>
      </c>
      <c r="Q1566" s="12">
        <f t="shared" si="3556"/>
        <v>0</v>
      </c>
      <c r="R1566" s="12">
        <f t="shared" si="3427"/>
        <v>12503</v>
      </c>
      <c r="S1566" s="12">
        <f t="shared" si="3428"/>
        <v>15827.7</v>
      </c>
      <c r="T1566" s="12">
        <f t="shared" si="3429"/>
        <v>18651.3</v>
      </c>
      <c r="U1566" s="12">
        <f t="shared" ref="U1566:V1568" si="3557">U1567</f>
        <v>0</v>
      </c>
      <c r="V1566" s="12">
        <f t="shared" si="3557"/>
        <v>0</v>
      </c>
      <c r="W1566" s="12">
        <f t="shared" si="3415"/>
        <v>12503</v>
      </c>
      <c r="X1566" s="12">
        <f t="shared" si="3416"/>
        <v>15827.7</v>
      </c>
      <c r="Y1566" s="12">
        <f t="shared" si="3417"/>
        <v>18651.3</v>
      </c>
      <c r="Z1566" s="12">
        <f t="shared" ref="Z1566:AB1568" si="3558">Z1567</f>
        <v>0</v>
      </c>
      <c r="AA1566" s="12">
        <f t="shared" si="3558"/>
        <v>0</v>
      </c>
      <c r="AB1566" s="12">
        <f t="shared" si="3558"/>
        <v>0</v>
      </c>
      <c r="AC1566" s="12">
        <f t="shared" si="3473"/>
        <v>12503</v>
      </c>
      <c r="AD1566" s="12">
        <f t="shared" si="3474"/>
        <v>15827.7</v>
      </c>
      <c r="AE1566" s="12">
        <f t="shared" si="3475"/>
        <v>18651.3</v>
      </c>
      <c r="AF1566" s="12">
        <f t="shared" ref="AF1566:AG1568" si="3559">AF1567</f>
        <v>0</v>
      </c>
      <c r="AG1566" s="12">
        <f t="shared" si="3559"/>
        <v>0</v>
      </c>
      <c r="AH1566" s="12">
        <f t="shared" si="3461"/>
        <v>12503</v>
      </c>
      <c r="AI1566" s="12">
        <f t="shared" si="3462"/>
        <v>15827.7</v>
      </c>
      <c r="AJ1566" s="12">
        <f t="shared" si="3463"/>
        <v>18651.3</v>
      </c>
      <c r="AK1566" s="12">
        <f t="shared" ref="AK1566:AQ1568" si="3560">AK1567</f>
        <v>0</v>
      </c>
      <c r="AL1566" s="12">
        <f t="shared" si="3560"/>
        <v>0</v>
      </c>
      <c r="AM1566" s="12">
        <f t="shared" si="3560"/>
        <v>0</v>
      </c>
      <c r="AN1566" s="12">
        <f t="shared" si="3528"/>
        <v>12503</v>
      </c>
      <c r="AO1566" s="12">
        <f t="shared" si="3529"/>
        <v>15827.7</v>
      </c>
      <c r="AP1566" s="12">
        <f t="shared" si="3530"/>
        <v>18651.3</v>
      </c>
      <c r="AQ1566" s="12">
        <f t="shared" si="3560"/>
        <v>0</v>
      </c>
      <c r="AR1566" s="1"/>
    </row>
    <row r="1567" spans="1:44" ht="47.25" customHeight="1" x14ac:dyDescent="0.25">
      <c r="A1567" s="9" t="s">
        <v>967</v>
      </c>
      <c r="B1567" s="11">
        <v>200</v>
      </c>
      <c r="C1567" s="9"/>
      <c r="D1567" s="9"/>
      <c r="E1567" s="13" t="s">
        <v>426</v>
      </c>
      <c r="F1567" s="12">
        <f t="shared" si="3555"/>
        <v>12503</v>
      </c>
      <c r="G1567" s="12">
        <f t="shared" si="3555"/>
        <v>15827.7</v>
      </c>
      <c r="H1567" s="12">
        <f t="shared" si="3555"/>
        <v>18651.3</v>
      </c>
      <c r="I1567" s="12">
        <f t="shared" si="3555"/>
        <v>0</v>
      </c>
      <c r="J1567" s="12">
        <f t="shared" si="3555"/>
        <v>0</v>
      </c>
      <c r="K1567" s="12">
        <f t="shared" si="3555"/>
        <v>0</v>
      </c>
      <c r="L1567" s="12">
        <f t="shared" si="3399"/>
        <v>12503</v>
      </c>
      <c r="M1567" s="12">
        <f t="shared" si="3400"/>
        <v>15827.7</v>
      </c>
      <c r="N1567" s="12">
        <f t="shared" si="3401"/>
        <v>18651.3</v>
      </c>
      <c r="O1567" s="12">
        <f t="shared" si="3556"/>
        <v>0</v>
      </c>
      <c r="P1567" s="12">
        <f t="shared" si="3556"/>
        <v>0</v>
      </c>
      <c r="Q1567" s="12">
        <f t="shared" si="3556"/>
        <v>0</v>
      </c>
      <c r="R1567" s="12">
        <f t="shared" si="3427"/>
        <v>12503</v>
      </c>
      <c r="S1567" s="12">
        <f t="shared" si="3428"/>
        <v>15827.7</v>
      </c>
      <c r="T1567" s="12">
        <f t="shared" si="3429"/>
        <v>18651.3</v>
      </c>
      <c r="U1567" s="12">
        <f t="shared" si="3557"/>
        <v>0</v>
      </c>
      <c r="V1567" s="12">
        <f t="shared" si="3557"/>
        <v>0</v>
      </c>
      <c r="W1567" s="12">
        <f t="shared" si="3415"/>
        <v>12503</v>
      </c>
      <c r="X1567" s="12">
        <f t="shared" si="3416"/>
        <v>15827.7</v>
      </c>
      <c r="Y1567" s="12">
        <f t="shared" si="3417"/>
        <v>18651.3</v>
      </c>
      <c r="Z1567" s="12">
        <f t="shared" si="3558"/>
        <v>0</v>
      </c>
      <c r="AA1567" s="12">
        <f t="shared" si="3558"/>
        <v>0</v>
      </c>
      <c r="AB1567" s="12">
        <f t="shared" si="3558"/>
        <v>0</v>
      </c>
      <c r="AC1567" s="12">
        <f t="shared" si="3473"/>
        <v>12503</v>
      </c>
      <c r="AD1567" s="12">
        <f t="shared" si="3474"/>
        <v>15827.7</v>
      </c>
      <c r="AE1567" s="12">
        <f t="shared" si="3475"/>
        <v>18651.3</v>
      </c>
      <c r="AF1567" s="12">
        <f t="shared" si="3559"/>
        <v>0</v>
      </c>
      <c r="AG1567" s="12">
        <f t="shared" si="3559"/>
        <v>0</v>
      </c>
      <c r="AH1567" s="12">
        <f t="shared" si="3461"/>
        <v>12503</v>
      </c>
      <c r="AI1567" s="12">
        <f t="shared" si="3462"/>
        <v>15827.7</v>
      </c>
      <c r="AJ1567" s="12">
        <f t="shared" si="3463"/>
        <v>18651.3</v>
      </c>
      <c r="AK1567" s="12">
        <f t="shared" si="3560"/>
        <v>0</v>
      </c>
      <c r="AL1567" s="12">
        <f t="shared" si="3560"/>
        <v>0</v>
      </c>
      <c r="AM1567" s="12">
        <f t="shared" si="3560"/>
        <v>0</v>
      </c>
      <c r="AN1567" s="12">
        <f t="shared" si="3528"/>
        <v>12503</v>
      </c>
      <c r="AO1567" s="12">
        <f t="shared" si="3529"/>
        <v>15827.7</v>
      </c>
      <c r="AP1567" s="12">
        <f t="shared" si="3530"/>
        <v>18651.3</v>
      </c>
      <c r="AQ1567" s="12">
        <f t="shared" si="3560"/>
        <v>0</v>
      </c>
      <c r="AR1567" s="1"/>
    </row>
    <row r="1568" spans="1:44" ht="47.25" customHeight="1" x14ac:dyDescent="0.25">
      <c r="A1568" s="9" t="s">
        <v>967</v>
      </c>
      <c r="B1568" s="11">
        <v>240</v>
      </c>
      <c r="C1568" s="9"/>
      <c r="D1568" s="9"/>
      <c r="E1568" s="13" t="s">
        <v>427</v>
      </c>
      <c r="F1568" s="12">
        <f t="shared" si="3555"/>
        <v>12503</v>
      </c>
      <c r="G1568" s="12">
        <f t="shared" si="3555"/>
        <v>15827.7</v>
      </c>
      <c r="H1568" s="12">
        <f t="shared" si="3555"/>
        <v>18651.3</v>
      </c>
      <c r="I1568" s="12">
        <f t="shared" si="3555"/>
        <v>0</v>
      </c>
      <c r="J1568" s="12">
        <f t="shared" si="3555"/>
        <v>0</v>
      </c>
      <c r="K1568" s="12">
        <f t="shared" si="3555"/>
        <v>0</v>
      </c>
      <c r="L1568" s="12">
        <f t="shared" si="3399"/>
        <v>12503</v>
      </c>
      <c r="M1568" s="12">
        <f t="shared" si="3400"/>
        <v>15827.7</v>
      </c>
      <c r="N1568" s="12">
        <f t="shared" si="3401"/>
        <v>18651.3</v>
      </c>
      <c r="O1568" s="12">
        <f t="shared" si="3556"/>
        <v>0</v>
      </c>
      <c r="P1568" s="12">
        <f t="shared" si="3556"/>
        <v>0</v>
      </c>
      <c r="Q1568" s="12">
        <f t="shared" si="3556"/>
        <v>0</v>
      </c>
      <c r="R1568" s="12">
        <f t="shared" si="3427"/>
        <v>12503</v>
      </c>
      <c r="S1568" s="12">
        <f t="shared" si="3428"/>
        <v>15827.7</v>
      </c>
      <c r="T1568" s="12">
        <f t="shared" si="3429"/>
        <v>18651.3</v>
      </c>
      <c r="U1568" s="12">
        <f t="shared" si="3557"/>
        <v>0</v>
      </c>
      <c r="V1568" s="12">
        <f t="shared" si="3557"/>
        <v>0</v>
      </c>
      <c r="W1568" s="12">
        <f t="shared" si="3415"/>
        <v>12503</v>
      </c>
      <c r="X1568" s="12">
        <f t="shared" si="3416"/>
        <v>15827.7</v>
      </c>
      <c r="Y1568" s="12">
        <f t="shared" si="3417"/>
        <v>18651.3</v>
      </c>
      <c r="Z1568" s="12">
        <f t="shared" si="3558"/>
        <v>0</v>
      </c>
      <c r="AA1568" s="12">
        <f t="shared" si="3558"/>
        <v>0</v>
      </c>
      <c r="AB1568" s="12">
        <f t="shared" si="3558"/>
        <v>0</v>
      </c>
      <c r="AC1568" s="12">
        <f t="shared" si="3473"/>
        <v>12503</v>
      </c>
      <c r="AD1568" s="12">
        <f t="shared" si="3474"/>
        <v>15827.7</v>
      </c>
      <c r="AE1568" s="12">
        <f t="shared" si="3475"/>
        <v>18651.3</v>
      </c>
      <c r="AF1568" s="12">
        <f t="shared" si="3559"/>
        <v>0</v>
      </c>
      <c r="AG1568" s="12">
        <f t="shared" si="3559"/>
        <v>0</v>
      </c>
      <c r="AH1568" s="12">
        <f t="shared" si="3461"/>
        <v>12503</v>
      </c>
      <c r="AI1568" s="12">
        <f t="shared" si="3462"/>
        <v>15827.7</v>
      </c>
      <c r="AJ1568" s="12">
        <f t="shared" si="3463"/>
        <v>18651.3</v>
      </c>
      <c r="AK1568" s="12">
        <f t="shared" si="3560"/>
        <v>0</v>
      </c>
      <c r="AL1568" s="12">
        <f t="shared" si="3560"/>
        <v>0</v>
      </c>
      <c r="AM1568" s="12">
        <f t="shared" si="3560"/>
        <v>0</v>
      </c>
      <c r="AN1568" s="12">
        <f t="shared" si="3528"/>
        <v>12503</v>
      </c>
      <c r="AO1568" s="12">
        <f t="shared" si="3529"/>
        <v>15827.7</v>
      </c>
      <c r="AP1568" s="12">
        <f t="shared" si="3530"/>
        <v>18651.3</v>
      </c>
      <c r="AQ1568" s="12">
        <f t="shared" si="3560"/>
        <v>0</v>
      </c>
      <c r="AR1568" s="1"/>
    </row>
    <row r="1569" spans="1:44" ht="31.5" customHeight="1" x14ac:dyDescent="0.25">
      <c r="A1569" s="9" t="s">
        <v>967</v>
      </c>
      <c r="B1569" s="11">
        <v>240</v>
      </c>
      <c r="C1569" s="9" t="s">
        <v>186</v>
      </c>
      <c r="D1569" s="9" t="s">
        <v>195</v>
      </c>
      <c r="E1569" s="13" t="s">
        <v>402</v>
      </c>
      <c r="F1569" s="12">
        <v>12503</v>
      </c>
      <c r="G1569" s="12">
        <v>15827.7</v>
      </c>
      <c r="H1569" s="12">
        <v>18651.3</v>
      </c>
      <c r="I1569" s="12"/>
      <c r="J1569" s="12"/>
      <c r="K1569" s="12"/>
      <c r="L1569" s="12">
        <f t="shared" si="3399"/>
        <v>12503</v>
      </c>
      <c r="M1569" s="12">
        <f t="shared" si="3400"/>
        <v>15827.7</v>
      </c>
      <c r="N1569" s="12">
        <f t="shared" si="3401"/>
        <v>18651.3</v>
      </c>
      <c r="O1569" s="12"/>
      <c r="P1569" s="12"/>
      <c r="Q1569" s="12"/>
      <c r="R1569" s="12">
        <f t="shared" si="3427"/>
        <v>12503</v>
      </c>
      <c r="S1569" s="12">
        <f t="shared" si="3428"/>
        <v>15827.7</v>
      </c>
      <c r="T1569" s="12">
        <f t="shared" si="3429"/>
        <v>18651.3</v>
      </c>
      <c r="U1569" s="12"/>
      <c r="V1569" s="12"/>
      <c r="W1569" s="12">
        <f t="shared" si="3415"/>
        <v>12503</v>
      </c>
      <c r="X1569" s="12">
        <f t="shared" si="3416"/>
        <v>15827.7</v>
      </c>
      <c r="Y1569" s="12">
        <f t="shared" si="3417"/>
        <v>18651.3</v>
      </c>
      <c r="Z1569" s="12"/>
      <c r="AA1569" s="12"/>
      <c r="AB1569" s="12"/>
      <c r="AC1569" s="12">
        <f t="shared" si="3473"/>
        <v>12503</v>
      </c>
      <c r="AD1569" s="12">
        <f t="shared" si="3474"/>
        <v>15827.7</v>
      </c>
      <c r="AE1569" s="12">
        <f t="shared" si="3475"/>
        <v>18651.3</v>
      </c>
      <c r="AF1569" s="12"/>
      <c r="AG1569" s="12"/>
      <c r="AH1569" s="12">
        <f t="shared" si="3461"/>
        <v>12503</v>
      </c>
      <c r="AI1569" s="12">
        <f t="shared" si="3462"/>
        <v>15827.7</v>
      </c>
      <c r="AJ1569" s="12">
        <f t="shared" si="3463"/>
        <v>18651.3</v>
      </c>
      <c r="AK1569" s="12"/>
      <c r="AL1569" s="12"/>
      <c r="AM1569" s="12"/>
      <c r="AN1569" s="12">
        <f t="shared" si="3528"/>
        <v>12503</v>
      </c>
      <c r="AO1569" s="12">
        <f t="shared" si="3529"/>
        <v>15827.7</v>
      </c>
      <c r="AP1569" s="12">
        <f t="shared" si="3530"/>
        <v>18651.3</v>
      </c>
      <c r="AQ1569" s="12"/>
      <c r="AR1569" s="1"/>
    </row>
    <row r="1570" spans="1:44" ht="15.75" customHeight="1" x14ac:dyDescent="0.25">
      <c r="A1570" s="9" t="s">
        <v>969</v>
      </c>
      <c r="B1570" s="11"/>
      <c r="C1570" s="9"/>
      <c r="D1570" s="9"/>
      <c r="E1570" s="30" t="s">
        <v>970</v>
      </c>
      <c r="F1570" s="12">
        <f t="shared" ref="F1570:K1572" si="3561">F1571</f>
        <v>4299</v>
      </c>
      <c r="G1570" s="12">
        <f t="shared" si="3561"/>
        <v>585</v>
      </c>
      <c r="H1570" s="12">
        <f t="shared" si="3561"/>
        <v>585</v>
      </c>
      <c r="I1570" s="12">
        <f t="shared" si="3561"/>
        <v>0</v>
      </c>
      <c r="J1570" s="12">
        <f t="shared" si="3561"/>
        <v>0</v>
      </c>
      <c r="K1570" s="12">
        <f t="shared" si="3561"/>
        <v>0</v>
      </c>
      <c r="L1570" s="12">
        <f t="shared" si="3399"/>
        <v>4299</v>
      </c>
      <c r="M1570" s="12">
        <f t="shared" si="3400"/>
        <v>585</v>
      </c>
      <c r="N1570" s="12">
        <f t="shared" si="3401"/>
        <v>585</v>
      </c>
      <c r="O1570" s="12">
        <f t="shared" ref="O1570:Q1572" si="3562">O1571</f>
        <v>0</v>
      </c>
      <c r="P1570" s="12">
        <f t="shared" si="3562"/>
        <v>0</v>
      </c>
      <c r="Q1570" s="12">
        <f t="shared" si="3562"/>
        <v>0</v>
      </c>
      <c r="R1570" s="12">
        <f t="shared" si="3427"/>
        <v>4299</v>
      </c>
      <c r="S1570" s="12">
        <f t="shared" si="3428"/>
        <v>585</v>
      </c>
      <c r="T1570" s="12">
        <f t="shared" si="3429"/>
        <v>585</v>
      </c>
      <c r="U1570" s="12">
        <f t="shared" ref="U1570:V1572" si="3563">U1571</f>
        <v>0</v>
      </c>
      <c r="V1570" s="12">
        <f t="shared" si="3563"/>
        <v>0</v>
      </c>
      <c r="W1570" s="12">
        <f t="shared" si="3415"/>
        <v>4299</v>
      </c>
      <c r="X1570" s="12">
        <f t="shared" si="3416"/>
        <v>585</v>
      </c>
      <c r="Y1570" s="12">
        <f t="shared" si="3417"/>
        <v>585</v>
      </c>
      <c r="Z1570" s="12">
        <f t="shared" ref="Z1570:AB1572" si="3564">Z1571</f>
        <v>0</v>
      </c>
      <c r="AA1570" s="12">
        <f t="shared" si="3564"/>
        <v>0</v>
      </c>
      <c r="AB1570" s="12">
        <f t="shared" si="3564"/>
        <v>0</v>
      </c>
      <c r="AC1570" s="12">
        <f t="shared" si="3473"/>
        <v>4299</v>
      </c>
      <c r="AD1570" s="12">
        <f t="shared" si="3474"/>
        <v>585</v>
      </c>
      <c r="AE1570" s="12">
        <f t="shared" si="3475"/>
        <v>585</v>
      </c>
      <c r="AF1570" s="12">
        <f t="shared" ref="AF1570:AG1572" si="3565">AF1571</f>
        <v>0</v>
      </c>
      <c r="AG1570" s="12">
        <f t="shared" si="3565"/>
        <v>0</v>
      </c>
      <c r="AH1570" s="12">
        <f t="shared" si="3461"/>
        <v>4299</v>
      </c>
      <c r="AI1570" s="12">
        <f t="shared" si="3462"/>
        <v>585</v>
      </c>
      <c r="AJ1570" s="12">
        <f t="shared" si="3463"/>
        <v>585</v>
      </c>
      <c r="AK1570" s="12">
        <f t="shared" ref="AK1570:AQ1572" si="3566">AK1571</f>
        <v>0</v>
      </c>
      <c r="AL1570" s="12">
        <f t="shared" si="3566"/>
        <v>0</v>
      </c>
      <c r="AM1570" s="12">
        <f t="shared" si="3566"/>
        <v>0</v>
      </c>
      <c r="AN1570" s="12">
        <f t="shared" si="3528"/>
        <v>4299</v>
      </c>
      <c r="AO1570" s="12">
        <f t="shared" si="3529"/>
        <v>585</v>
      </c>
      <c r="AP1570" s="12">
        <f t="shared" si="3530"/>
        <v>585</v>
      </c>
      <c r="AQ1570" s="12">
        <f t="shared" si="3566"/>
        <v>0</v>
      </c>
      <c r="AR1570" s="1"/>
    </row>
    <row r="1571" spans="1:44" ht="47.25" customHeight="1" x14ac:dyDescent="0.25">
      <c r="A1571" s="9" t="s">
        <v>969</v>
      </c>
      <c r="B1571" s="11">
        <v>200</v>
      </c>
      <c r="C1571" s="9"/>
      <c r="D1571" s="9"/>
      <c r="E1571" s="13" t="s">
        <v>426</v>
      </c>
      <c r="F1571" s="12">
        <f t="shared" si="3561"/>
        <v>4299</v>
      </c>
      <c r="G1571" s="12">
        <f t="shared" si="3561"/>
        <v>585</v>
      </c>
      <c r="H1571" s="12">
        <f t="shared" si="3561"/>
        <v>585</v>
      </c>
      <c r="I1571" s="12">
        <f t="shared" si="3561"/>
        <v>0</v>
      </c>
      <c r="J1571" s="12">
        <f t="shared" si="3561"/>
        <v>0</v>
      </c>
      <c r="K1571" s="12">
        <f t="shared" si="3561"/>
        <v>0</v>
      </c>
      <c r="L1571" s="12">
        <f t="shared" si="3399"/>
        <v>4299</v>
      </c>
      <c r="M1571" s="12">
        <f t="shared" si="3400"/>
        <v>585</v>
      </c>
      <c r="N1571" s="12">
        <f t="shared" si="3401"/>
        <v>585</v>
      </c>
      <c r="O1571" s="12">
        <f t="shared" si="3562"/>
        <v>0</v>
      </c>
      <c r="P1571" s="12">
        <f t="shared" si="3562"/>
        <v>0</v>
      </c>
      <c r="Q1571" s="12">
        <f t="shared" si="3562"/>
        <v>0</v>
      </c>
      <c r="R1571" s="12">
        <f t="shared" si="3427"/>
        <v>4299</v>
      </c>
      <c r="S1571" s="12">
        <f t="shared" si="3428"/>
        <v>585</v>
      </c>
      <c r="T1571" s="12">
        <f t="shared" si="3429"/>
        <v>585</v>
      </c>
      <c r="U1571" s="12">
        <f t="shared" si="3563"/>
        <v>0</v>
      </c>
      <c r="V1571" s="12">
        <f t="shared" si="3563"/>
        <v>0</v>
      </c>
      <c r="W1571" s="12">
        <f t="shared" si="3415"/>
        <v>4299</v>
      </c>
      <c r="X1571" s="12">
        <f t="shared" si="3416"/>
        <v>585</v>
      </c>
      <c r="Y1571" s="12">
        <f t="shared" si="3417"/>
        <v>585</v>
      </c>
      <c r="Z1571" s="12">
        <f t="shared" si="3564"/>
        <v>0</v>
      </c>
      <c r="AA1571" s="12">
        <f t="shared" si="3564"/>
        <v>0</v>
      </c>
      <c r="AB1571" s="12">
        <f t="shared" si="3564"/>
        <v>0</v>
      </c>
      <c r="AC1571" s="12">
        <f t="shared" si="3473"/>
        <v>4299</v>
      </c>
      <c r="AD1571" s="12">
        <f t="shared" si="3474"/>
        <v>585</v>
      </c>
      <c r="AE1571" s="12">
        <f t="shared" si="3475"/>
        <v>585</v>
      </c>
      <c r="AF1571" s="12">
        <f t="shared" si="3565"/>
        <v>0</v>
      </c>
      <c r="AG1571" s="12">
        <f t="shared" si="3565"/>
        <v>0</v>
      </c>
      <c r="AH1571" s="12">
        <f t="shared" si="3461"/>
        <v>4299</v>
      </c>
      <c r="AI1571" s="12">
        <f t="shared" si="3462"/>
        <v>585</v>
      </c>
      <c r="AJ1571" s="12">
        <f t="shared" si="3463"/>
        <v>585</v>
      </c>
      <c r="AK1571" s="12">
        <f t="shared" si="3566"/>
        <v>0</v>
      </c>
      <c r="AL1571" s="12">
        <f t="shared" si="3566"/>
        <v>0</v>
      </c>
      <c r="AM1571" s="12">
        <f t="shared" si="3566"/>
        <v>0</v>
      </c>
      <c r="AN1571" s="12">
        <f t="shared" si="3528"/>
        <v>4299</v>
      </c>
      <c r="AO1571" s="12">
        <f t="shared" si="3529"/>
        <v>585</v>
      </c>
      <c r="AP1571" s="12">
        <f t="shared" si="3530"/>
        <v>585</v>
      </c>
      <c r="AQ1571" s="12">
        <f t="shared" si="3566"/>
        <v>0</v>
      </c>
      <c r="AR1571" s="1"/>
    </row>
    <row r="1572" spans="1:44" ht="47.25" customHeight="1" x14ac:dyDescent="0.25">
      <c r="A1572" s="9" t="s">
        <v>969</v>
      </c>
      <c r="B1572" s="11">
        <v>240</v>
      </c>
      <c r="C1572" s="9"/>
      <c r="D1572" s="9"/>
      <c r="E1572" s="13" t="s">
        <v>427</v>
      </c>
      <c r="F1572" s="12">
        <f t="shared" si="3561"/>
        <v>4299</v>
      </c>
      <c r="G1572" s="12">
        <f t="shared" si="3561"/>
        <v>585</v>
      </c>
      <c r="H1572" s="12">
        <f t="shared" si="3561"/>
        <v>585</v>
      </c>
      <c r="I1572" s="12">
        <f t="shared" si="3561"/>
        <v>0</v>
      </c>
      <c r="J1572" s="12">
        <f t="shared" si="3561"/>
        <v>0</v>
      </c>
      <c r="K1572" s="12">
        <f t="shared" si="3561"/>
        <v>0</v>
      </c>
      <c r="L1572" s="12">
        <f t="shared" si="3399"/>
        <v>4299</v>
      </c>
      <c r="M1572" s="12">
        <f t="shared" si="3400"/>
        <v>585</v>
      </c>
      <c r="N1572" s="12">
        <f t="shared" si="3401"/>
        <v>585</v>
      </c>
      <c r="O1572" s="12">
        <f t="shared" si="3562"/>
        <v>0</v>
      </c>
      <c r="P1572" s="12">
        <f t="shared" si="3562"/>
        <v>0</v>
      </c>
      <c r="Q1572" s="12">
        <f t="shared" si="3562"/>
        <v>0</v>
      </c>
      <c r="R1572" s="12">
        <f t="shared" si="3427"/>
        <v>4299</v>
      </c>
      <c r="S1572" s="12">
        <f t="shared" si="3428"/>
        <v>585</v>
      </c>
      <c r="T1572" s="12">
        <f t="shared" si="3429"/>
        <v>585</v>
      </c>
      <c r="U1572" s="12">
        <f t="shared" si="3563"/>
        <v>0</v>
      </c>
      <c r="V1572" s="12">
        <f t="shared" si="3563"/>
        <v>0</v>
      </c>
      <c r="W1572" s="12">
        <f t="shared" si="3415"/>
        <v>4299</v>
      </c>
      <c r="X1572" s="12">
        <f t="shared" si="3416"/>
        <v>585</v>
      </c>
      <c r="Y1572" s="12">
        <f t="shared" si="3417"/>
        <v>585</v>
      </c>
      <c r="Z1572" s="12">
        <f t="shared" si="3564"/>
        <v>0</v>
      </c>
      <c r="AA1572" s="12">
        <f t="shared" si="3564"/>
        <v>0</v>
      </c>
      <c r="AB1572" s="12">
        <f t="shared" si="3564"/>
        <v>0</v>
      </c>
      <c r="AC1572" s="12">
        <f t="shared" si="3473"/>
        <v>4299</v>
      </c>
      <c r="AD1572" s="12">
        <f t="shared" si="3474"/>
        <v>585</v>
      </c>
      <c r="AE1572" s="12">
        <f t="shared" si="3475"/>
        <v>585</v>
      </c>
      <c r="AF1572" s="12">
        <f t="shared" si="3565"/>
        <v>0</v>
      </c>
      <c r="AG1572" s="12">
        <f t="shared" si="3565"/>
        <v>0</v>
      </c>
      <c r="AH1572" s="12">
        <f t="shared" si="3461"/>
        <v>4299</v>
      </c>
      <c r="AI1572" s="12">
        <f t="shared" si="3462"/>
        <v>585</v>
      </c>
      <c r="AJ1572" s="12">
        <f t="shared" si="3463"/>
        <v>585</v>
      </c>
      <c r="AK1572" s="12">
        <f t="shared" si="3566"/>
        <v>0</v>
      </c>
      <c r="AL1572" s="12">
        <f t="shared" si="3566"/>
        <v>0</v>
      </c>
      <c r="AM1572" s="12">
        <f t="shared" si="3566"/>
        <v>0</v>
      </c>
      <c r="AN1572" s="12">
        <f t="shared" si="3528"/>
        <v>4299</v>
      </c>
      <c r="AO1572" s="12">
        <f t="shared" si="3529"/>
        <v>585</v>
      </c>
      <c r="AP1572" s="12">
        <f t="shared" si="3530"/>
        <v>585</v>
      </c>
      <c r="AQ1572" s="12">
        <f t="shared" si="3566"/>
        <v>0</v>
      </c>
      <c r="AR1572" s="1"/>
    </row>
    <row r="1573" spans="1:44" ht="31.5" customHeight="1" x14ac:dyDescent="0.25">
      <c r="A1573" s="9" t="s">
        <v>969</v>
      </c>
      <c r="B1573" s="11">
        <v>240</v>
      </c>
      <c r="C1573" s="9" t="s">
        <v>186</v>
      </c>
      <c r="D1573" s="9" t="s">
        <v>195</v>
      </c>
      <c r="E1573" s="13" t="s">
        <v>402</v>
      </c>
      <c r="F1573" s="12">
        <v>4299</v>
      </c>
      <c r="G1573" s="12">
        <v>585</v>
      </c>
      <c r="H1573" s="12">
        <v>585</v>
      </c>
      <c r="I1573" s="12"/>
      <c r="J1573" s="12"/>
      <c r="K1573" s="12"/>
      <c r="L1573" s="12">
        <f t="shared" si="3399"/>
        <v>4299</v>
      </c>
      <c r="M1573" s="12">
        <f t="shared" si="3400"/>
        <v>585</v>
      </c>
      <c r="N1573" s="12">
        <f t="shared" si="3401"/>
        <v>585</v>
      </c>
      <c r="O1573" s="12"/>
      <c r="P1573" s="12"/>
      <c r="Q1573" s="12"/>
      <c r="R1573" s="12">
        <f t="shared" si="3427"/>
        <v>4299</v>
      </c>
      <c r="S1573" s="12">
        <f t="shared" si="3428"/>
        <v>585</v>
      </c>
      <c r="T1573" s="12">
        <f t="shared" si="3429"/>
        <v>585</v>
      </c>
      <c r="U1573" s="12"/>
      <c r="V1573" s="12"/>
      <c r="W1573" s="12">
        <f t="shared" si="3415"/>
        <v>4299</v>
      </c>
      <c r="X1573" s="12">
        <f t="shared" si="3416"/>
        <v>585</v>
      </c>
      <c r="Y1573" s="12">
        <f t="shared" si="3417"/>
        <v>585</v>
      </c>
      <c r="Z1573" s="12"/>
      <c r="AA1573" s="12"/>
      <c r="AB1573" s="12"/>
      <c r="AC1573" s="12">
        <f t="shared" si="3473"/>
        <v>4299</v>
      </c>
      <c r="AD1573" s="12">
        <f t="shared" si="3474"/>
        <v>585</v>
      </c>
      <c r="AE1573" s="12">
        <f t="shared" si="3475"/>
        <v>585</v>
      </c>
      <c r="AF1573" s="12"/>
      <c r="AG1573" s="12"/>
      <c r="AH1573" s="12">
        <f t="shared" si="3461"/>
        <v>4299</v>
      </c>
      <c r="AI1573" s="12">
        <f t="shared" si="3462"/>
        <v>585</v>
      </c>
      <c r="AJ1573" s="12">
        <f t="shared" si="3463"/>
        <v>585</v>
      </c>
      <c r="AK1573" s="12"/>
      <c r="AL1573" s="12"/>
      <c r="AM1573" s="12"/>
      <c r="AN1573" s="12">
        <f t="shared" si="3528"/>
        <v>4299</v>
      </c>
      <c r="AO1573" s="12">
        <f t="shared" si="3529"/>
        <v>585</v>
      </c>
      <c r="AP1573" s="12">
        <f t="shared" si="3530"/>
        <v>585</v>
      </c>
      <c r="AQ1573" s="12"/>
      <c r="AR1573" s="1"/>
    </row>
    <row r="1574" spans="1:44" s="3" customFormat="1" ht="47.25" customHeight="1" x14ac:dyDescent="0.25">
      <c r="A1574" s="7" t="s">
        <v>326</v>
      </c>
      <c r="B1574" s="6"/>
      <c r="C1574" s="7"/>
      <c r="D1574" s="7"/>
      <c r="E1574" s="14" t="s">
        <v>569</v>
      </c>
      <c r="F1574" s="8">
        <f t="shared" ref="F1574:K1574" si="3567">F1575+F1588</f>
        <v>104055.7</v>
      </c>
      <c r="G1574" s="8">
        <f t="shared" si="3567"/>
        <v>78243.7</v>
      </c>
      <c r="H1574" s="8">
        <f t="shared" si="3567"/>
        <v>76804.7</v>
      </c>
      <c r="I1574" s="8">
        <f t="shared" si="3567"/>
        <v>-10829.699999999999</v>
      </c>
      <c r="J1574" s="8">
        <f t="shared" si="3567"/>
        <v>-2665.8</v>
      </c>
      <c r="K1574" s="8">
        <f t="shared" si="3567"/>
        <v>-2665.8</v>
      </c>
      <c r="L1574" s="8">
        <f t="shared" si="3399"/>
        <v>93226</v>
      </c>
      <c r="M1574" s="8">
        <f t="shared" si="3400"/>
        <v>75577.899999999994</v>
      </c>
      <c r="N1574" s="8">
        <f t="shared" si="3401"/>
        <v>74138.899999999994</v>
      </c>
      <c r="O1574" s="8">
        <f t="shared" ref="O1574:Q1574" si="3568">O1575+O1588</f>
        <v>0</v>
      </c>
      <c r="P1574" s="8">
        <f t="shared" si="3568"/>
        <v>0</v>
      </c>
      <c r="Q1574" s="8">
        <f t="shared" si="3568"/>
        <v>0</v>
      </c>
      <c r="R1574" s="12">
        <f t="shared" si="3427"/>
        <v>93226</v>
      </c>
      <c r="S1574" s="12">
        <f t="shared" si="3428"/>
        <v>75577.899999999994</v>
      </c>
      <c r="T1574" s="12">
        <f t="shared" si="3429"/>
        <v>74138.899999999994</v>
      </c>
      <c r="U1574" s="8">
        <f t="shared" ref="U1574:V1574" si="3569">U1575+U1588</f>
        <v>0</v>
      </c>
      <c r="V1574" s="8">
        <f t="shared" si="3569"/>
        <v>0</v>
      </c>
      <c r="W1574" s="12">
        <f t="shared" si="3415"/>
        <v>93226</v>
      </c>
      <c r="X1574" s="12">
        <f t="shared" si="3416"/>
        <v>75577.899999999994</v>
      </c>
      <c r="Y1574" s="12">
        <f t="shared" si="3417"/>
        <v>74138.899999999994</v>
      </c>
      <c r="Z1574" s="8">
        <f t="shared" ref="Z1574:AB1574" si="3570">Z1575+Z1588</f>
        <v>-802.24599999999998</v>
      </c>
      <c r="AA1574" s="8">
        <f t="shared" si="3570"/>
        <v>0</v>
      </c>
      <c r="AB1574" s="8">
        <f t="shared" si="3570"/>
        <v>0</v>
      </c>
      <c r="AC1574" s="12">
        <f t="shared" si="3473"/>
        <v>92423.754000000001</v>
      </c>
      <c r="AD1574" s="12">
        <f t="shared" si="3474"/>
        <v>75577.899999999994</v>
      </c>
      <c r="AE1574" s="12">
        <f t="shared" si="3475"/>
        <v>74138.899999999994</v>
      </c>
      <c r="AF1574" s="8">
        <f t="shared" ref="AF1574:AG1574" si="3571">AF1575+AF1588</f>
        <v>0</v>
      </c>
      <c r="AG1574" s="8">
        <f t="shared" si="3571"/>
        <v>0</v>
      </c>
      <c r="AH1574" s="8">
        <f t="shared" si="3461"/>
        <v>92423.754000000001</v>
      </c>
      <c r="AI1574" s="8">
        <f t="shared" si="3462"/>
        <v>75577.899999999994</v>
      </c>
      <c r="AJ1574" s="8">
        <f t="shared" si="3463"/>
        <v>74138.899999999994</v>
      </c>
      <c r="AK1574" s="8">
        <f>AK1575+AK1588</f>
        <v>-4145.9080000000004</v>
      </c>
      <c r="AL1574" s="8">
        <f>AL1575+AL1588</f>
        <v>0</v>
      </c>
      <c r="AM1574" s="8">
        <f>AM1575+AM1588</f>
        <v>0</v>
      </c>
      <c r="AN1574" s="8">
        <f t="shared" si="3528"/>
        <v>88277.846000000005</v>
      </c>
      <c r="AO1574" s="8">
        <f t="shared" si="3529"/>
        <v>75577.899999999994</v>
      </c>
      <c r="AP1574" s="8">
        <f t="shared" si="3530"/>
        <v>74138.899999999994</v>
      </c>
      <c r="AQ1574" s="8">
        <f>AQ1575+AQ1588</f>
        <v>0</v>
      </c>
      <c r="AR1574" s="52"/>
    </row>
    <row r="1575" spans="1:44" s="26" customFormat="1" ht="31.5" customHeight="1" x14ac:dyDescent="0.25">
      <c r="A1575" s="27" t="s">
        <v>327</v>
      </c>
      <c r="B1575" s="28"/>
      <c r="C1575" s="27"/>
      <c r="D1575" s="27"/>
      <c r="E1575" s="23" t="s">
        <v>570</v>
      </c>
      <c r="F1575" s="29">
        <f t="shared" ref="F1575:K1575" si="3572">F1576</f>
        <v>23923.200000000001</v>
      </c>
      <c r="G1575" s="29">
        <f t="shared" si="3572"/>
        <v>6111.2</v>
      </c>
      <c r="H1575" s="29">
        <f t="shared" si="3572"/>
        <v>4672.2</v>
      </c>
      <c r="I1575" s="29">
        <f t="shared" si="3572"/>
        <v>-9793.2999999999993</v>
      </c>
      <c r="J1575" s="29">
        <f t="shared" si="3572"/>
        <v>0</v>
      </c>
      <c r="K1575" s="29">
        <f t="shared" si="3572"/>
        <v>0</v>
      </c>
      <c r="L1575" s="29">
        <f t="shared" si="3399"/>
        <v>14129.900000000001</v>
      </c>
      <c r="M1575" s="29">
        <f t="shared" si="3400"/>
        <v>6111.2</v>
      </c>
      <c r="N1575" s="29">
        <f t="shared" si="3401"/>
        <v>4672.2</v>
      </c>
      <c r="O1575" s="29">
        <f t="shared" ref="O1575:Q1575" si="3573">O1576</f>
        <v>0</v>
      </c>
      <c r="P1575" s="29">
        <f t="shared" si="3573"/>
        <v>0</v>
      </c>
      <c r="Q1575" s="29">
        <f t="shared" si="3573"/>
        <v>0</v>
      </c>
      <c r="R1575" s="12">
        <f t="shared" si="3427"/>
        <v>14129.900000000001</v>
      </c>
      <c r="S1575" s="12">
        <f t="shared" si="3428"/>
        <v>6111.2</v>
      </c>
      <c r="T1575" s="12">
        <f t="shared" si="3429"/>
        <v>4672.2</v>
      </c>
      <c r="U1575" s="29">
        <f t="shared" ref="U1575:V1575" si="3574">U1576</f>
        <v>0</v>
      </c>
      <c r="V1575" s="29">
        <f t="shared" si="3574"/>
        <v>0</v>
      </c>
      <c r="W1575" s="12">
        <f t="shared" si="3415"/>
        <v>14129.900000000001</v>
      </c>
      <c r="X1575" s="12">
        <f t="shared" si="3416"/>
        <v>6111.2</v>
      </c>
      <c r="Y1575" s="12">
        <f t="shared" si="3417"/>
        <v>4672.2</v>
      </c>
      <c r="Z1575" s="29">
        <f t="shared" ref="Z1575:AB1575" si="3575">Z1576</f>
        <v>0</v>
      </c>
      <c r="AA1575" s="29">
        <f t="shared" si="3575"/>
        <v>0</v>
      </c>
      <c r="AB1575" s="29">
        <f t="shared" si="3575"/>
        <v>0</v>
      </c>
      <c r="AC1575" s="12">
        <f t="shared" si="3473"/>
        <v>14129.900000000001</v>
      </c>
      <c r="AD1575" s="12">
        <f t="shared" si="3474"/>
        <v>6111.2</v>
      </c>
      <c r="AE1575" s="12">
        <f t="shared" si="3475"/>
        <v>4672.2</v>
      </c>
      <c r="AF1575" s="29">
        <f t="shared" ref="AF1575:AG1575" si="3576">AF1576</f>
        <v>0</v>
      </c>
      <c r="AG1575" s="29">
        <f t="shared" si="3576"/>
        <v>0</v>
      </c>
      <c r="AH1575" s="29">
        <f t="shared" si="3461"/>
        <v>14129.900000000001</v>
      </c>
      <c r="AI1575" s="29">
        <f t="shared" si="3462"/>
        <v>6111.2</v>
      </c>
      <c r="AJ1575" s="29">
        <f t="shared" si="3463"/>
        <v>4672.2</v>
      </c>
      <c r="AK1575" s="29">
        <f t="shared" ref="AK1575:AQ1575" si="3577">AK1576</f>
        <v>0</v>
      </c>
      <c r="AL1575" s="29">
        <f t="shared" si="3577"/>
        <v>0</v>
      </c>
      <c r="AM1575" s="29">
        <f t="shared" si="3577"/>
        <v>0</v>
      </c>
      <c r="AN1575" s="29">
        <f t="shared" si="3528"/>
        <v>14129.900000000001</v>
      </c>
      <c r="AO1575" s="29">
        <f t="shared" si="3529"/>
        <v>6111.2</v>
      </c>
      <c r="AP1575" s="29">
        <f t="shared" si="3530"/>
        <v>4672.2</v>
      </c>
      <c r="AQ1575" s="29">
        <f t="shared" si="3577"/>
        <v>0</v>
      </c>
      <c r="AR1575" s="25"/>
    </row>
    <row r="1576" spans="1:44" ht="78.75" customHeight="1" x14ac:dyDescent="0.25">
      <c r="A1576" s="9" t="s">
        <v>328</v>
      </c>
      <c r="B1576" s="11"/>
      <c r="C1576" s="9"/>
      <c r="D1576" s="9"/>
      <c r="E1576" s="13" t="s">
        <v>827</v>
      </c>
      <c r="F1576" s="12">
        <f t="shared" ref="F1576:K1576" si="3578">F1581+F1577</f>
        <v>23923.200000000001</v>
      </c>
      <c r="G1576" s="12">
        <f t="shared" si="3578"/>
        <v>6111.2</v>
      </c>
      <c r="H1576" s="12">
        <f t="shared" si="3578"/>
        <v>4672.2</v>
      </c>
      <c r="I1576" s="12">
        <f t="shared" si="3578"/>
        <v>-9793.2999999999993</v>
      </c>
      <c r="J1576" s="12">
        <f t="shared" si="3578"/>
        <v>0</v>
      </c>
      <c r="K1576" s="12">
        <f t="shared" si="3578"/>
        <v>0</v>
      </c>
      <c r="L1576" s="12">
        <f t="shared" si="3399"/>
        <v>14129.900000000001</v>
      </c>
      <c r="M1576" s="12">
        <f t="shared" si="3400"/>
        <v>6111.2</v>
      </c>
      <c r="N1576" s="12">
        <f t="shared" si="3401"/>
        <v>4672.2</v>
      </c>
      <c r="O1576" s="12">
        <f t="shared" ref="O1576:Q1576" si="3579">O1581+O1577</f>
        <v>0</v>
      </c>
      <c r="P1576" s="12">
        <f t="shared" si="3579"/>
        <v>0</v>
      </c>
      <c r="Q1576" s="12">
        <f t="shared" si="3579"/>
        <v>0</v>
      </c>
      <c r="R1576" s="12">
        <f t="shared" si="3427"/>
        <v>14129.900000000001</v>
      </c>
      <c r="S1576" s="12">
        <f t="shared" si="3428"/>
        <v>6111.2</v>
      </c>
      <c r="T1576" s="12">
        <f t="shared" si="3429"/>
        <v>4672.2</v>
      </c>
      <c r="U1576" s="12">
        <f t="shared" ref="U1576:V1576" si="3580">U1581+U1577</f>
        <v>0</v>
      </c>
      <c r="V1576" s="12">
        <f t="shared" si="3580"/>
        <v>0</v>
      </c>
      <c r="W1576" s="12">
        <f t="shared" si="3415"/>
        <v>14129.900000000001</v>
      </c>
      <c r="X1576" s="12">
        <f t="shared" si="3416"/>
        <v>6111.2</v>
      </c>
      <c r="Y1576" s="12">
        <f t="shared" si="3417"/>
        <v>4672.2</v>
      </c>
      <c r="Z1576" s="12">
        <f t="shared" ref="Z1576:AB1576" si="3581">Z1581+Z1577</f>
        <v>0</v>
      </c>
      <c r="AA1576" s="12">
        <f t="shared" si="3581"/>
        <v>0</v>
      </c>
      <c r="AB1576" s="12">
        <f t="shared" si="3581"/>
        <v>0</v>
      </c>
      <c r="AC1576" s="12">
        <f t="shared" si="3473"/>
        <v>14129.900000000001</v>
      </c>
      <c r="AD1576" s="12">
        <f t="shared" si="3474"/>
        <v>6111.2</v>
      </c>
      <c r="AE1576" s="12">
        <f t="shared" si="3475"/>
        <v>4672.2</v>
      </c>
      <c r="AF1576" s="12">
        <f t="shared" ref="AF1576:AG1576" si="3582">AF1581+AF1577</f>
        <v>0</v>
      </c>
      <c r="AG1576" s="12">
        <f t="shared" si="3582"/>
        <v>0</v>
      </c>
      <c r="AH1576" s="12">
        <f t="shared" si="3461"/>
        <v>14129.900000000001</v>
      </c>
      <c r="AI1576" s="12">
        <f t="shared" si="3462"/>
        <v>6111.2</v>
      </c>
      <c r="AJ1576" s="12">
        <f t="shared" si="3463"/>
        <v>4672.2</v>
      </c>
      <c r="AK1576" s="12">
        <f t="shared" ref="AK1576:AQ1576" si="3583">AK1581+AK1577</f>
        <v>0</v>
      </c>
      <c r="AL1576" s="12">
        <f t="shared" ref="AL1576:AM1576" si="3584">AL1581+AL1577</f>
        <v>0</v>
      </c>
      <c r="AM1576" s="12">
        <f t="shared" si="3584"/>
        <v>0</v>
      </c>
      <c r="AN1576" s="12">
        <f t="shared" si="3528"/>
        <v>14129.900000000001</v>
      </c>
      <c r="AO1576" s="12">
        <f t="shared" si="3529"/>
        <v>6111.2</v>
      </c>
      <c r="AP1576" s="12">
        <f t="shared" si="3530"/>
        <v>4672.2</v>
      </c>
      <c r="AQ1576" s="12">
        <f t="shared" si="3583"/>
        <v>0</v>
      </c>
      <c r="AR1576" s="1"/>
    </row>
    <row r="1577" spans="1:44" ht="31.5" customHeight="1" x14ac:dyDescent="0.25">
      <c r="A1577" s="9" t="s">
        <v>755</v>
      </c>
      <c r="B1577" s="11"/>
      <c r="C1577" s="9"/>
      <c r="D1577" s="9"/>
      <c r="E1577" s="30" t="s">
        <v>813</v>
      </c>
      <c r="F1577" s="12">
        <f t="shared" ref="F1577:K1579" si="3585">F1578</f>
        <v>418.9</v>
      </c>
      <c r="G1577" s="12">
        <f t="shared" si="3585"/>
        <v>418.9</v>
      </c>
      <c r="H1577" s="12">
        <f t="shared" si="3585"/>
        <v>418.9</v>
      </c>
      <c r="I1577" s="12">
        <f t="shared" si="3585"/>
        <v>0</v>
      </c>
      <c r="J1577" s="12">
        <f t="shared" si="3585"/>
        <v>0</v>
      </c>
      <c r="K1577" s="12">
        <f t="shared" si="3585"/>
        <v>0</v>
      </c>
      <c r="L1577" s="12">
        <f t="shared" ref="L1577:L1645" si="3586">F1577+I1577</f>
        <v>418.9</v>
      </c>
      <c r="M1577" s="12">
        <f t="shared" ref="M1577:M1645" si="3587">G1577+J1577</f>
        <v>418.9</v>
      </c>
      <c r="N1577" s="12">
        <f t="shared" ref="N1577:N1645" si="3588">H1577+K1577</f>
        <v>418.9</v>
      </c>
      <c r="O1577" s="12">
        <f t="shared" ref="O1577:Q1579" si="3589">O1578</f>
        <v>0</v>
      </c>
      <c r="P1577" s="12">
        <f t="shared" si="3589"/>
        <v>0</v>
      </c>
      <c r="Q1577" s="12">
        <f t="shared" si="3589"/>
        <v>0</v>
      </c>
      <c r="R1577" s="12">
        <f t="shared" si="3427"/>
        <v>418.9</v>
      </c>
      <c r="S1577" s="12">
        <f t="shared" si="3428"/>
        <v>418.9</v>
      </c>
      <c r="T1577" s="12">
        <f t="shared" si="3429"/>
        <v>418.9</v>
      </c>
      <c r="U1577" s="12">
        <f t="shared" ref="U1577:V1579" si="3590">U1578</f>
        <v>0</v>
      </c>
      <c r="V1577" s="12">
        <f t="shared" si="3590"/>
        <v>0</v>
      </c>
      <c r="W1577" s="12">
        <f t="shared" ref="W1577:W1640" si="3591">R1577+U1577</f>
        <v>418.9</v>
      </c>
      <c r="X1577" s="12">
        <f t="shared" ref="X1577:X1640" si="3592">S1577+V1577</f>
        <v>418.9</v>
      </c>
      <c r="Y1577" s="12">
        <f t="shared" ref="Y1577:Y1640" si="3593">T1577</f>
        <v>418.9</v>
      </c>
      <c r="Z1577" s="12">
        <f t="shared" ref="Z1577:AB1579" si="3594">Z1578</f>
        <v>0</v>
      </c>
      <c r="AA1577" s="12">
        <f t="shared" si="3594"/>
        <v>0</v>
      </c>
      <c r="AB1577" s="12">
        <f t="shared" si="3594"/>
        <v>0</v>
      </c>
      <c r="AC1577" s="12">
        <f t="shared" si="3473"/>
        <v>418.9</v>
      </c>
      <c r="AD1577" s="12">
        <f t="shared" si="3474"/>
        <v>418.9</v>
      </c>
      <c r="AE1577" s="12">
        <f t="shared" si="3475"/>
        <v>418.9</v>
      </c>
      <c r="AF1577" s="12">
        <f t="shared" ref="AF1577:AG1579" si="3595">AF1578</f>
        <v>0</v>
      </c>
      <c r="AG1577" s="12">
        <f t="shared" si="3595"/>
        <v>0</v>
      </c>
      <c r="AH1577" s="12">
        <f t="shared" si="3461"/>
        <v>418.9</v>
      </c>
      <c r="AI1577" s="12">
        <f t="shared" si="3462"/>
        <v>418.9</v>
      </c>
      <c r="AJ1577" s="12">
        <f t="shared" si="3463"/>
        <v>418.9</v>
      </c>
      <c r="AK1577" s="12">
        <f t="shared" ref="AK1577:AQ1579" si="3596">AK1578</f>
        <v>0</v>
      </c>
      <c r="AL1577" s="12">
        <f t="shared" si="3596"/>
        <v>0</v>
      </c>
      <c r="AM1577" s="12">
        <f t="shared" si="3596"/>
        <v>0</v>
      </c>
      <c r="AN1577" s="12">
        <f t="shared" si="3528"/>
        <v>418.9</v>
      </c>
      <c r="AO1577" s="12">
        <f t="shared" si="3529"/>
        <v>418.9</v>
      </c>
      <c r="AP1577" s="12">
        <f t="shared" si="3530"/>
        <v>418.9</v>
      </c>
      <c r="AQ1577" s="12">
        <f t="shared" si="3596"/>
        <v>0</v>
      </c>
      <c r="AR1577" s="1"/>
    </row>
    <row r="1578" spans="1:44" ht="47.25" customHeight="1" x14ac:dyDescent="0.25">
      <c r="A1578" s="9" t="s">
        <v>755</v>
      </c>
      <c r="B1578" s="11">
        <v>200</v>
      </c>
      <c r="C1578" s="9"/>
      <c r="D1578" s="9"/>
      <c r="E1578" s="13" t="s">
        <v>426</v>
      </c>
      <c r="F1578" s="12">
        <f t="shared" si="3585"/>
        <v>418.9</v>
      </c>
      <c r="G1578" s="12">
        <f t="shared" si="3585"/>
        <v>418.9</v>
      </c>
      <c r="H1578" s="12">
        <f t="shared" si="3585"/>
        <v>418.9</v>
      </c>
      <c r="I1578" s="12">
        <f t="shared" si="3585"/>
        <v>0</v>
      </c>
      <c r="J1578" s="12">
        <f t="shared" si="3585"/>
        <v>0</v>
      </c>
      <c r="K1578" s="12">
        <f t="shared" si="3585"/>
        <v>0</v>
      </c>
      <c r="L1578" s="12">
        <f t="shared" si="3586"/>
        <v>418.9</v>
      </c>
      <c r="M1578" s="12">
        <f t="shared" si="3587"/>
        <v>418.9</v>
      </c>
      <c r="N1578" s="12">
        <f t="shared" si="3588"/>
        <v>418.9</v>
      </c>
      <c r="O1578" s="12">
        <f t="shared" si="3589"/>
        <v>0</v>
      </c>
      <c r="P1578" s="12">
        <f t="shared" si="3589"/>
        <v>0</v>
      </c>
      <c r="Q1578" s="12">
        <f t="shared" si="3589"/>
        <v>0</v>
      </c>
      <c r="R1578" s="12">
        <f t="shared" si="3427"/>
        <v>418.9</v>
      </c>
      <c r="S1578" s="12">
        <f t="shared" si="3428"/>
        <v>418.9</v>
      </c>
      <c r="T1578" s="12">
        <f t="shared" si="3429"/>
        <v>418.9</v>
      </c>
      <c r="U1578" s="12">
        <f t="shared" si="3590"/>
        <v>0</v>
      </c>
      <c r="V1578" s="12">
        <f t="shared" si="3590"/>
        <v>0</v>
      </c>
      <c r="W1578" s="12">
        <f t="shared" si="3591"/>
        <v>418.9</v>
      </c>
      <c r="X1578" s="12">
        <f t="shared" si="3592"/>
        <v>418.9</v>
      </c>
      <c r="Y1578" s="12">
        <f t="shared" si="3593"/>
        <v>418.9</v>
      </c>
      <c r="Z1578" s="12">
        <f t="shared" si="3594"/>
        <v>0</v>
      </c>
      <c r="AA1578" s="12">
        <f t="shared" si="3594"/>
        <v>0</v>
      </c>
      <c r="AB1578" s="12">
        <f t="shared" si="3594"/>
        <v>0</v>
      </c>
      <c r="AC1578" s="12">
        <f t="shared" si="3473"/>
        <v>418.9</v>
      </c>
      <c r="AD1578" s="12">
        <f t="shared" si="3474"/>
        <v>418.9</v>
      </c>
      <c r="AE1578" s="12">
        <f t="shared" si="3475"/>
        <v>418.9</v>
      </c>
      <c r="AF1578" s="12">
        <f t="shared" si="3595"/>
        <v>0</v>
      </c>
      <c r="AG1578" s="12">
        <f t="shared" si="3595"/>
        <v>0</v>
      </c>
      <c r="AH1578" s="12">
        <f t="shared" si="3461"/>
        <v>418.9</v>
      </c>
      <c r="AI1578" s="12">
        <f t="shared" si="3462"/>
        <v>418.9</v>
      </c>
      <c r="AJ1578" s="12">
        <f t="shared" si="3463"/>
        <v>418.9</v>
      </c>
      <c r="AK1578" s="12">
        <f t="shared" si="3596"/>
        <v>0</v>
      </c>
      <c r="AL1578" s="12">
        <f t="shared" si="3596"/>
        <v>0</v>
      </c>
      <c r="AM1578" s="12">
        <f t="shared" si="3596"/>
        <v>0</v>
      </c>
      <c r="AN1578" s="12">
        <f t="shared" si="3528"/>
        <v>418.9</v>
      </c>
      <c r="AO1578" s="12">
        <f t="shared" si="3529"/>
        <v>418.9</v>
      </c>
      <c r="AP1578" s="12">
        <f t="shared" si="3530"/>
        <v>418.9</v>
      </c>
      <c r="AQ1578" s="12">
        <f t="shared" si="3596"/>
        <v>0</v>
      </c>
      <c r="AR1578" s="1"/>
    </row>
    <row r="1579" spans="1:44" ht="47.25" customHeight="1" x14ac:dyDescent="0.25">
      <c r="A1579" s="9" t="s">
        <v>755</v>
      </c>
      <c r="B1579" s="11">
        <v>240</v>
      </c>
      <c r="C1579" s="9"/>
      <c r="D1579" s="9"/>
      <c r="E1579" s="13" t="s">
        <v>427</v>
      </c>
      <c r="F1579" s="12">
        <f t="shared" si="3585"/>
        <v>418.9</v>
      </c>
      <c r="G1579" s="12">
        <f t="shared" si="3585"/>
        <v>418.9</v>
      </c>
      <c r="H1579" s="12">
        <f t="shared" si="3585"/>
        <v>418.9</v>
      </c>
      <c r="I1579" s="12">
        <f t="shared" si="3585"/>
        <v>0</v>
      </c>
      <c r="J1579" s="12">
        <f t="shared" si="3585"/>
        <v>0</v>
      </c>
      <c r="K1579" s="12">
        <f t="shared" si="3585"/>
        <v>0</v>
      </c>
      <c r="L1579" s="12">
        <f t="shared" si="3586"/>
        <v>418.9</v>
      </c>
      <c r="M1579" s="12">
        <f t="shared" si="3587"/>
        <v>418.9</v>
      </c>
      <c r="N1579" s="12">
        <f t="shared" si="3588"/>
        <v>418.9</v>
      </c>
      <c r="O1579" s="12">
        <f t="shared" si="3589"/>
        <v>0</v>
      </c>
      <c r="P1579" s="12">
        <f t="shared" si="3589"/>
        <v>0</v>
      </c>
      <c r="Q1579" s="12">
        <f t="shared" si="3589"/>
        <v>0</v>
      </c>
      <c r="R1579" s="12">
        <f t="shared" si="3427"/>
        <v>418.9</v>
      </c>
      <c r="S1579" s="12">
        <f t="shared" si="3428"/>
        <v>418.9</v>
      </c>
      <c r="T1579" s="12">
        <f t="shared" si="3429"/>
        <v>418.9</v>
      </c>
      <c r="U1579" s="12">
        <f t="shared" si="3590"/>
        <v>0</v>
      </c>
      <c r="V1579" s="12">
        <f t="shared" si="3590"/>
        <v>0</v>
      </c>
      <c r="W1579" s="12">
        <f t="shared" si="3591"/>
        <v>418.9</v>
      </c>
      <c r="X1579" s="12">
        <f t="shared" si="3592"/>
        <v>418.9</v>
      </c>
      <c r="Y1579" s="12">
        <f t="shared" si="3593"/>
        <v>418.9</v>
      </c>
      <c r="Z1579" s="12">
        <f t="shared" si="3594"/>
        <v>0</v>
      </c>
      <c r="AA1579" s="12">
        <f t="shared" si="3594"/>
        <v>0</v>
      </c>
      <c r="AB1579" s="12">
        <f t="shared" si="3594"/>
        <v>0</v>
      </c>
      <c r="AC1579" s="12">
        <f t="shared" si="3473"/>
        <v>418.9</v>
      </c>
      <c r="AD1579" s="12">
        <f t="shared" si="3474"/>
        <v>418.9</v>
      </c>
      <c r="AE1579" s="12">
        <f t="shared" si="3475"/>
        <v>418.9</v>
      </c>
      <c r="AF1579" s="12">
        <f t="shared" si="3595"/>
        <v>0</v>
      </c>
      <c r="AG1579" s="12">
        <f t="shared" si="3595"/>
        <v>0</v>
      </c>
      <c r="AH1579" s="12">
        <f t="shared" si="3461"/>
        <v>418.9</v>
      </c>
      <c r="AI1579" s="12">
        <f t="shared" si="3462"/>
        <v>418.9</v>
      </c>
      <c r="AJ1579" s="12">
        <f t="shared" si="3463"/>
        <v>418.9</v>
      </c>
      <c r="AK1579" s="12">
        <f t="shared" si="3596"/>
        <v>0</v>
      </c>
      <c r="AL1579" s="12">
        <f t="shared" si="3596"/>
        <v>0</v>
      </c>
      <c r="AM1579" s="12">
        <f t="shared" si="3596"/>
        <v>0</v>
      </c>
      <c r="AN1579" s="12">
        <f t="shared" si="3528"/>
        <v>418.9</v>
      </c>
      <c r="AO1579" s="12">
        <f t="shared" si="3529"/>
        <v>418.9</v>
      </c>
      <c r="AP1579" s="12">
        <f t="shared" si="3530"/>
        <v>418.9</v>
      </c>
      <c r="AQ1579" s="12">
        <f t="shared" si="3596"/>
        <v>0</v>
      </c>
      <c r="AR1579" s="1"/>
    </row>
    <row r="1580" spans="1:44" ht="15.75" customHeight="1" x14ac:dyDescent="0.25">
      <c r="A1580" s="9" t="s">
        <v>755</v>
      </c>
      <c r="B1580" s="11">
        <v>240</v>
      </c>
      <c r="C1580" s="9" t="s">
        <v>187</v>
      </c>
      <c r="D1580" s="9" t="s">
        <v>191</v>
      </c>
      <c r="E1580" s="13" t="s">
        <v>396</v>
      </c>
      <c r="F1580" s="12">
        <v>418.9</v>
      </c>
      <c r="G1580" s="12">
        <v>418.9</v>
      </c>
      <c r="H1580" s="12">
        <v>418.9</v>
      </c>
      <c r="I1580" s="12"/>
      <c r="J1580" s="12"/>
      <c r="K1580" s="12"/>
      <c r="L1580" s="12">
        <f t="shared" si="3586"/>
        <v>418.9</v>
      </c>
      <c r="M1580" s="12">
        <f t="shared" si="3587"/>
        <v>418.9</v>
      </c>
      <c r="N1580" s="12">
        <f t="shared" si="3588"/>
        <v>418.9</v>
      </c>
      <c r="O1580" s="12"/>
      <c r="P1580" s="12"/>
      <c r="Q1580" s="12"/>
      <c r="R1580" s="12">
        <f t="shared" si="3427"/>
        <v>418.9</v>
      </c>
      <c r="S1580" s="12">
        <f t="shared" si="3428"/>
        <v>418.9</v>
      </c>
      <c r="T1580" s="12">
        <f t="shared" si="3429"/>
        <v>418.9</v>
      </c>
      <c r="U1580" s="12"/>
      <c r="V1580" s="12"/>
      <c r="W1580" s="12">
        <f t="shared" si="3591"/>
        <v>418.9</v>
      </c>
      <c r="X1580" s="12">
        <f t="shared" si="3592"/>
        <v>418.9</v>
      </c>
      <c r="Y1580" s="12">
        <f t="shared" si="3593"/>
        <v>418.9</v>
      </c>
      <c r="Z1580" s="12"/>
      <c r="AA1580" s="12"/>
      <c r="AB1580" s="12"/>
      <c r="AC1580" s="12">
        <f t="shared" si="3473"/>
        <v>418.9</v>
      </c>
      <c r="AD1580" s="12">
        <f t="shared" si="3474"/>
        <v>418.9</v>
      </c>
      <c r="AE1580" s="12">
        <f t="shared" si="3475"/>
        <v>418.9</v>
      </c>
      <c r="AF1580" s="12"/>
      <c r="AG1580" s="12"/>
      <c r="AH1580" s="12">
        <f t="shared" si="3461"/>
        <v>418.9</v>
      </c>
      <c r="AI1580" s="12">
        <f t="shared" si="3462"/>
        <v>418.9</v>
      </c>
      <c r="AJ1580" s="12">
        <f t="shared" si="3463"/>
        <v>418.9</v>
      </c>
      <c r="AK1580" s="12"/>
      <c r="AL1580" s="12"/>
      <c r="AM1580" s="12"/>
      <c r="AN1580" s="12">
        <f t="shared" si="3528"/>
        <v>418.9</v>
      </c>
      <c r="AO1580" s="12">
        <f t="shared" si="3529"/>
        <v>418.9</v>
      </c>
      <c r="AP1580" s="12">
        <f t="shared" si="3530"/>
        <v>418.9</v>
      </c>
      <c r="AQ1580" s="12"/>
      <c r="AR1580" s="1"/>
    </row>
    <row r="1581" spans="1:44" ht="63" customHeight="1" x14ac:dyDescent="0.25">
      <c r="A1581" s="9" t="s">
        <v>64</v>
      </c>
      <c r="B1581" s="11"/>
      <c r="C1581" s="9"/>
      <c r="D1581" s="9"/>
      <c r="E1581" s="13" t="s">
        <v>571</v>
      </c>
      <c r="F1581" s="12">
        <f t="shared" ref="F1581:K1581" si="3597">F1582+F1585</f>
        <v>23504.3</v>
      </c>
      <c r="G1581" s="12">
        <f t="shared" si="3597"/>
        <v>5692.3</v>
      </c>
      <c r="H1581" s="12">
        <f t="shared" si="3597"/>
        <v>4253.3</v>
      </c>
      <c r="I1581" s="12">
        <f t="shared" si="3597"/>
        <v>-9793.2999999999993</v>
      </c>
      <c r="J1581" s="12">
        <f t="shared" si="3597"/>
        <v>0</v>
      </c>
      <c r="K1581" s="12">
        <f t="shared" si="3597"/>
        <v>0</v>
      </c>
      <c r="L1581" s="12">
        <f t="shared" si="3586"/>
        <v>13711</v>
      </c>
      <c r="M1581" s="12">
        <f t="shared" si="3587"/>
        <v>5692.3</v>
      </c>
      <c r="N1581" s="12">
        <f t="shared" si="3588"/>
        <v>4253.3</v>
      </c>
      <c r="O1581" s="12">
        <f t="shared" ref="O1581:Q1581" si="3598">O1582+O1585</f>
        <v>0</v>
      </c>
      <c r="P1581" s="12">
        <f t="shared" si="3598"/>
        <v>0</v>
      </c>
      <c r="Q1581" s="12">
        <f t="shared" si="3598"/>
        <v>0</v>
      </c>
      <c r="R1581" s="12">
        <f t="shared" si="3427"/>
        <v>13711</v>
      </c>
      <c r="S1581" s="12">
        <f t="shared" si="3428"/>
        <v>5692.3</v>
      </c>
      <c r="T1581" s="12">
        <f t="shared" si="3429"/>
        <v>4253.3</v>
      </c>
      <c r="U1581" s="12">
        <f t="shared" ref="U1581:V1581" si="3599">U1582+U1585</f>
        <v>0</v>
      </c>
      <c r="V1581" s="12">
        <f t="shared" si="3599"/>
        <v>0</v>
      </c>
      <c r="W1581" s="12">
        <f t="shared" si="3591"/>
        <v>13711</v>
      </c>
      <c r="X1581" s="12">
        <f t="shared" si="3592"/>
        <v>5692.3</v>
      </c>
      <c r="Y1581" s="12">
        <f t="shared" si="3593"/>
        <v>4253.3</v>
      </c>
      <c r="Z1581" s="12">
        <f t="shared" ref="Z1581:AB1581" si="3600">Z1582+Z1585</f>
        <v>0</v>
      </c>
      <c r="AA1581" s="12">
        <f t="shared" si="3600"/>
        <v>0</v>
      </c>
      <c r="AB1581" s="12">
        <f t="shared" si="3600"/>
        <v>0</v>
      </c>
      <c r="AC1581" s="12">
        <f t="shared" si="3473"/>
        <v>13711</v>
      </c>
      <c r="AD1581" s="12">
        <f t="shared" si="3474"/>
        <v>5692.3</v>
      </c>
      <c r="AE1581" s="12">
        <f t="shared" si="3475"/>
        <v>4253.3</v>
      </c>
      <c r="AF1581" s="12">
        <f t="shared" ref="AF1581:AG1581" si="3601">AF1582+AF1585</f>
        <v>0</v>
      </c>
      <c r="AG1581" s="12">
        <f t="shared" si="3601"/>
        <v>0</v>
      </c>
      <c r="AH1581" s="12">
        <f t="shared" si="3461"/>
        <v>13711</v>
      </c>
      <c r="AI1581" s="12">
        <f t="shared" si="3462"/>
        <v>5692.3</v>
      </c>
      <c r="AJ1581" s="12">
        <f t="shared" si="3463"/>
        <v>4253.3</v>
      </c>
      <c r="AK1581" s="12">
        <f t="shared" ref="AK1581:AQ1581" si="3602">AK1582+AK1585</f>
        <v>0</v>
      </c>
      <c r="AL1581" s="12">
        <f t="shared" ref="AL1581:AM1581" si="3603">AL1582+AL1585</f>
        <v>0</v>
      </c>
      <c r="AM1581" s="12">
        <f t="shared" si="3603"/>
        <v>0</v>
      </c>
      <c r="AN1581" s="12">
        <f t="shared" si="3528"/>
        <v>13711</v>
      </c>
      <c r="AO1581" s="12">
        <f t="shared" si="3529"/>
        <v>5692.3</v>
      </c>
      <c r="AP1581" s="12">
        <f t="shared" si="3530"/>
        <v>4253.3</v>
      </c>
      <c r="AQ1581" s="12">
        <f t="shared" si="3602"/>
        <v>0</v>
      </c>
      <c r="AR1581" s="1"/>
    </row>
    <row r="1582" spans="1:44" ht="47.25" customHeight="1" x14ac:dyDescent="0.25">
      <c r="A1582" s="9" t="s">
        <v>64</v>
      </c>
      <c r="B1582" s="11">
        <v>200</v>
      </c>
      <c r="C1582" s="9"/>
      <c r="D1582" s="9"/>
      <c r="E1582" s="13" t="s">
        <v>426</v>
      </c>
      <c r="F1582" s="12">
        <f t="shared" ref="F1582:K1583" si="3604">F1583</f>
        <v>22769.3</v>
      </c>
      <c r="G1582" s="12">
        <f t="shared" si="3604"/>
        <v>4150.3</v>
      </c>
      <c r="H1582" s="12">
        <f t="shared" si="3604"/>
        <v>2711.3</v>
      </c>
      <c r="I1582" s="12">
        <f t="shared" si="3604"/>
        <v>-9793.2999999999993</v>
      </c>
      <c r="J1582" s="12">
        <f t="shared" si="3604"/>
        <v>0</v>
      </c>
      <c r="K1582" s="12">
        <f t="shared" si="3604"/>
        <v>0</v>
      </c>
      <c r="L1582" s="12">
        <f t="shared" si="3586"/>
        <v>12976</v>
      </c>
      <c r="M1582" s="12">
        <f t="shared" si="3587"/>
        <v>4150.3</v>
      </c>
      <c r="N1582" s="12">
        <f t="shared" si="3588"/>
        <v>2711.3</v>
      </c>
      <c r="O1582" s="12">
        <f t="shared" ref="O1582:Q1583" si="3605">O1583</f>
        <v>0</v>
      </c>
      <c r="P1582" s="12">
        <f t="shared" si="3605"/>
        <v>0</v>
      </c>
      <c r="Q1582" s="12">
        <f t="shared" si="3605"/>
        <v>0</v>
      </c>
      <c r="R1582" s="12">
        <f t="shared" si="3427"/>
        <v>12976</v>
      </c>
      <c r="S1582" s="12">
        <f t="shared" si="3428"/>
        <v>4150.3</v>
      </c>
      <c r="T1582" s="12">
        <f t="shared" si="3429"/>
        <v>2711.3</v>
      </c>
      <c r="U1582" s="12">
        <f t="shared" ref="U1582:V1583" si="3606">U1583</f>
        <v>0</v>
      </c>
      <c r="V1582" s="12">
        <f t="shared" si="3606"/>
        <v>0</v>
      </c>
      <c r="W1582" s="12">
        <f t="shared" si="3591"/>
        <v>12976</v>
      </c>
      <c r="X1582" s="12">
        <f t="shared" si="3592"/>
        <v>4150.3</v>
      </c>
      <c r="Y1582" s="12">
        <f t="shared" si="3593"/>
        <v>2711.3</v>
      </c>
      <c r="Z1582" s="12">
        <f t="shared" ref="Z1582:AB1583" si="3607">Z1583</f>
        <v>0</v>
      </c>
      <c r="AA1582" s="12">
        <f t="shared" si="3607"/>
        <v>0</v>
      </c>
      <c r="AB1582" s="12">
        <f t="shared" si="3607"/>
        <v>0</v>
      </c>
      <c r="AC1582" s="12">
        <f t="shared" si="3473"/>
        <v>12976</v>
      </c>
      <c r="AD1582" s="12">
        <f t="shared" si="3474"/>
        <v>4150.3</v>
      </c>
      <c r="AE1582" s="12">
        <f t="shared" si="3475"/>
        <v>2711.3</v>
      </c>
      <c r="AF1582" s="12">
        <f t="shared" ref="AF1582:AG1583" si="3608">AF1583</f>
        <v>0</v>
      </c>
      <c r="AG1582" s="12">
        <f t="shared" si="3608"/>
        <v>0</v>
      </c>
      <c r="AH1582" s="12">
        <f t="shared" si="3461"/>
        <v>12976</v>
      </c>
      <c r="AI1582" s="12">
        <f t="shared" si="3462"/>
        <v>4150.3</v>
      </c>
      <c r="AJ1582" s="12">
        <f t="shared" si="3463"/>
        <v>2711.3</v>
      </c>
      <c r="AK1582" s="12">
        <f t="shared" ref="AK1582:AQ1583" si="3609">AK1583</f>
        <v>0</v>
      </c>
      <c r="AL1582" s="12">
        <f t="shared" si="3609"/>
        <v>0</v>
      </c>
      <c r="AM1582" s="12">
        <f t="shared" si="3609"/>
        <v>0</v>
      </c>
      <c r="AN1582" s="12">
        <f t="shared" si="3528"/>
        <v>12976</v>
      </c>
      <c r="AO1582" s="12">
        <f t="shared" si="3529"/>
        <v>4150.3</v>
      </c>
      <c r="AP1582" s="12">
        <f t="shared" si="3530"/>
        <v>2711.3</v>
      </c>
      <c r="AQ1582" s="12">
        <f t="shared" si="3609"/>
        <v>0</v>
      </c>
      <c r="AR1582" s="1"/>
    </row>
    <row r="1583" spans="1:44" ht="47.25" customHeight="1" x14ac:dyDescent="0.25">
      <c r="A1583" s="9" t="s">
        <v>64</v>
      </c>
      <c r="B1583" s="11">
        <v>240</v>
      </c>
      <c r="C1583" s="9"/>
      <c r="D1583" s="9"/>
      <c r="E1583" s="13" t="s">
        <v>427</v>
      </c>
      <c r="F1583" s="12">
        <f t="shared" si="3604"/>
        <v>22769.3</v>
      </c>
      <c r="G1583" s="12">
        <f t="shared" si="3604"/>
        <v>4150.3</v>
      </c>
      <c r="H1583" s="12">
        <f t="shared" si="3604"/>
        <v>2711.3</v>
      </c>
      <c r="I1583" s="12">
        <f t="shared" si="3604"/>
        <v>-9793.2999999999993</v>
      </c>
      <c r="J1583" s="12">
        <f t="shared" si="3604"/>
        <v>0</v>
      </c>
      <c r="K1583" s="12">
        <f t="shared" si="3604"/>
        <v>0</v>
      </c>
      <c r="L1583" s="12">
        <f t="shared" si="3586"/>
        <v>12976</v>
      </c>
      <c r="M1583" s="12">
        <f t="shared" si="3587"/>
        <v>4150.3</v>
      </c>
      <c r="N1583" s="12">
        <f t="shared" si="3588"/>
        <v>2711.3</v>
      </c>
      <c r="O1583" s="12">
        <f t="shared" si="3605"/>
        <v>0</v>
      </c>
      <c r="P1583" s="12">
        <f t="shared" si="3605"/>
        <v>0</v>
      </c>
      <c r="Q1583" s="12">
        <f t="shared" si="3605"/>
        <v>0</v>
      </c>
      <c r="R1583" s="12">
        <f t="shared" si="3427"/>
        <v>12976</v>
      </c>
      <c r="S1583" s="12">
        <f t="shared" si="3428"/>
        <v>4150.3</v>
      </c>
      <c r="T1583" s="12">
        <f t="shared" si="3429"/>
        <v>2711.3</v>
      </c>
      <c r="U1583" s="12">
        <f t="shared" si="3606"/>
        <v>0</v>
      </c>
      <c r="V1583" s="12">
        <f t="shared" si="3606"/>
        <v>0</v>
      </c>
      <c r="W1583" s="12">
        <f t="shared" si="3591"/>
        <v>12976</v>
      </c>
      <c r="X1583" s="12">
        <f t="shared" si="3592"/>
        <v>4150.3</v>
      </c>
      <c r="Y1583" s="12">
        <f t="shared" si="3593"/>
        <v>2711.3</v>
      </c>
      <c r="Z1583" s="12">
        <f t="shared" si="3607"/>
        <v>0</v>
      </c>
      <c r="AA1583" s="12">
        <f t="shared" si="3607"/>
        <v>0</v>
      </c>
      <c r="AB1583" s="12">
        <f t="shared" si="3607"/>
        <v>0</v>
      </c>
      <c r="AC1583" s="12">
        <f t="shared" si="3473"/>
        <v>12976</v>
      </c>
      <c r="AD1583" s="12">
        <f t="shared" si="3474"/>
        <v>4150.3</v>
      </c>
      <c r="AE1583" s="12">
        <f t="shared" si="3475"/>
        <v>2711.3</v>
      </c>
      <c r="AF1583" s="12">
        <f t="shared" si="3608"/>
        <v>0</v>
      </c>
      <c r="AG1583" s="12">
        <f t="shared" si="3608"/>
        <v>0</v>
      </c>
      <c r="AH1583" s="12">
        <f t="shared" si="3461"/>
        <v>12976</v>
      </c>
      <c r="AI1583" s="12">
        <f t="shared" si="3462"/>
        <v>4150.3</v>
      </c>
      <c r="AJ1583" s="12">
        <f t="shared" si="3463"/>
        <v>2711.3</v>
      </c>
      <c r="AK1583" s="12">
        <f t="shared" si="3609"/>
        <v>0</v>
      </c>
      <c r="AL1583" s="12">
        <f t="shared" si="3609"/>
        <v>0</v>
      </c>
      <c r="AM1583" s="12">
        <f t="shared" si="3609"/>
        <v>0</v>
      </c>
      <c r="AN1583" s="12">
        <f t="shared" si="3528"/>
        <v>12976</v>
      </c>
      <c r="AO1583" s="12">
        <f t="shared" si="3529"/>
        <v>4150.3</v>
      </c>
      <c r="AP1583" s="12">
        <f t="shared" si="3530"/>
        <v>2711.3</v>
      </c>
      <c r="AQ1583" s="12">
        <f t="shared" si="3609"/>
        <v>0</v>
      </c>
      <c r="AR1583" s="1"/>
    </row>
    <row r="1584" spans="1:44" ht="15.75" customHeight="1" x14ac:dyDescent="0.25">
      <c r="A1584" s="9" t="s">
        <v>64</v>
      </c>
      <c r="B1584" s="11">
        <v>240</v>
      </c>
      <c r="C1584" s="9" t="s">
        <v>187</v>
      </c>
      <c r="D1584" s="9" t="s">
        <v>191</v>
      </c>
      <c r="E1584" s="13" t="s">
        <v>396</v>
      </c>
      <c r="F1584" s="12">
        <v>22769.3</v>
      </c>
      <c r="G1584" s="12">
        <v>4150.3</v>
      </c>
      <c r="H1584" s="12">
        <v>2711.3</v>
      </c>
      <c r="I1584" s="12">
        <v>-9793.2999999999993</v>
      </c>
      <c r="J1584" s="12"/>
      <c r="K1584" s="12"/>
      <c r="L1584" s="12">
        <f t="shared" si="3586"/>
        <v>12976</v>
      </c>
      <c r="M1584" s="12">
        <f t="shared" si="3587"/>
        <v>4150.3</v>
      </c>
      <c r="N1584" s="12">
        <f t="shared" si="3588"/>
        <v>2711.3</v>
      </c>
      <c r="O1584" s="12"/>
      <c r="P1584" s="12"/>
      <c r="Q1584" s="12"/>
      <c r="R1584" s="12">
        <f t="shared" si="3427"/>
        <v>12976</v>
      </c>
      <c r="S1584" s="12">
        <f t="shared" si="3428"/>
        <v>4150.3</v>
      </c>
      <c r="T1584" s="12">
        <f t="shared" si="3429"/>
        <v>2711.3</v>
      </c>
      <c r="U1584" s="12"/>
      <c r="V1584" s="12"/>
      <c r="W1584" s="12">
        <f t="shared" si="3591"/>
        <v>12976</v>
      </c>
      <c r="X1584" s="12">
        <f t="shared" si="3592"/>
        <v>4150.3</v>
      </c>
      <c r="Y1584" s="12">
        <f t="shared" si="3593"/>
        <v>2711.3</v>
      </c>
      <c r="Z1584" s="12"/>
      <c r="AA1584" s="12"/>
      <c r="AB1584" s="12"/>
      <c r="AC1584" s="12">
        <f t="shared" si="3473"/>
        <v>12976</v>
      </c>
      <c r="AD1584" s="12">
        <f t="shared" si="3474"/>
        <v>4150.3</v>
      </c>
      <c r="AE1584" s="12">
        <f t="shared" si="3475"/>
        <v>2711.3</v>
      </c>
      <c r="AF1584" s="12"/>
      <c r="AG1584" s="12"/>
      <c r="AH1584" s="12">
        <f t="shared" si="3461"/>
        <v>12976</v>
      </c>
      <c r="AI1584" s="12">
        <f t="shared" si="3462"/>
        <v>4150.3</v>
      </c>
      <c r="AJ1584" s="12">
        <f t="shared" si="3463"/>
        <v>2711.3</v>
      </c>
      <c r="AK1584" s="12"/>
      <c r="AL1584" s="12"/>
      <c r="AM1584" s="12"/>
      <c r="AN1584" s="12">
        <f t="shared" si="3528"/>
        <v>12976</v>
      </c>
      <c r="AO1584" s="12">
        <f t="shared" si="3529"/>
        <v>4150.3</v>
      </c>
      <c r="AP1584" s="12">
        <f t="shared" si="3530"/>
        <v>2711.3</v>
      </c>
      <c r="AQ1584" s="12"/>
      <c r="AR1584" s="1"/>
    </row>
    <row r="1585" spans="1:44" ht="15.75" customHeight="1" x14ac:dyDescent="0.25">
      <c r="A1585" s="9" t="s">
        <v>64</v>
      </c>
      <c r="B1585" s="11">
        <v>800</v>
      </c>
      <c r="C1585" s="9"/>
      <c r="D1585" s="9"/>
      <c r="E1585" s="13" t="s">
        <v>440</v>
      </c>
      <c r="F1585" s="12">
        <f t="shared" ref="F1585:K1586" si="3610">F1586</f>
        <v>735</v>
      </c>
      <c r="G1585" s="12">
        <f t="shared" si="3610"/>
        <v>1542</v>
      </c>
      <c r="H1585" s="12">
        <f t="shared" si="3610"/>
        <v>1542</v>
      </c>
      <c r="I1585" s="12">
        <f t="shared" si="3610"/>
        <v>0</v>
      </c>
      <c r="J1585" s="12">
        <f t="shared" si="3610"/>
        <v>0</v>
      </c>
      <c r="K1585" s="12">
        <f t="shared" si="3610"/>
        <v>0</v>
      </c>
      <c r="L1585" s="12">
        <f t="shared" si="3586"/>
        <v>735</v>
      </c>
      <c r="M1585" s="12">
        <f t="shared" si="3587"/>
        <v>1542</v>
      </c>
      <c r="N1585" s="12">
        <f t="shared" si="3588"/>
        <v>1542</v>
      </c>
      <c r="O1585" s="12">
        <f t="shared" ref="O1585:Q1586" si="3611">O1586</f>
        <v>0</v>
      </c>
      <c r="P1585" s="12">
        <f t="shared" si="3611"/>
        <v>0</v>
      </c>
      <c r="Q1585" s="12">
        <f t="shared" si="3611"/>
        <v>0</v>
      </c>
      <c r="R1585" s="12">
        <f t="shared" ref="R1585:R1648" si="3612">L1585+O1585</f>
        <v>735</v>
      </c>
      <c r="S1585" s="12">
        <f t="shared" ref="S1585:S1648" si="3613">M1585+P1585</f>
        <v>1542</v>
      </c>
      <c r="T1585" s="12">
        <f t="shared" ref="T1585:T1648" si="3614">N1585+Q1585</f>
        <v>1542</v>
      </c>
      <c r="U1585" s="12">
        <f t="shared" ref="U1585:V1586" si="3615">U1586</f>
        <v>0</v>
      </c>
      <c r="V1585" s="12">
        <f t="shared" si="3615"/>
        <v>0</v>
      </c>
      <c r="W1585" s="12">
        <f t="shared" si="3591"/>
        <v>735</v>
      </c>
      <c r="X1585" s="12">
        <f t="shared" si="3592"/>
        <v>1542</v>
      </c>
      <c r="Y1585" s="12">
        <f t="shared" si="3593"/>
        <v>1542</v>
      </c>
      <c r="Z1585" s="12">
        <f t="shared" ref="Z1585:AB1586" si="3616">Z1586</f>
        <v>0</v>
      </c>
      <c r="AA1585" s="12">
        <f t="shared" si="3616"/>
        <v>0</v>
      </c>
      <c r="AB1585" s="12">
        <f t="shared" si="3616"/>
        <v>0</v>
      </c>
      <c r="AC1585" s="12">
        <f t="shared" si="3473"/>
        <v>735</v>
      </c>
      <c r="AD1585" s="12">
        <f t="shared" si="3474"/>
        <v>1542</v>
      </c>
      <c r="AE1585" s="12">
        <f t="shared" si="3475"/>
        <v>1542</v>
      </c>
      <c r="AF1585" s="12">
        <f t="shared" ref="AF1585:AG1586" si="3617">AF1586</f>
        <v>0</v>
      </c>
      <c r="AG1585" s="12">
        <f t="shared" si="3617"/>
        <v>0</v>
      </c>
      <c r="AH1585" s="12">
        <f t="shared" si="3461"/>
        <v>735</v>
      </c>
      <c r="AI1585" s="12">
        <f t="shared" si="3462"/>
        <v>1542</v>
      </c>
      <c r="AJ1585" s="12">
        <f t="shared" si="3463"/>
        <v>1542</v>
      </c>
      <c r="AK1585" s="12">
        <f t="shared" ref="AK1585:AQ1586" si="3618">AK1586</f>
        <v>0</v>
      </c>
      <c r="AL1585" s="12">
        <f t="shared" si="3618"/>
        <v>0</v>
      </c>
      <c r="AM1585" s="12">
        <f t="shared" si="3618"/>
        <v>0</v>
      </c>
      <c r="AN1585" s="12">
        <f t="shared" si="3528"/>
        <v>735</v>
      </c>
      <c r="AO1585" s="12">
        <f t="shared" si="3529"/>
        <v>1542</v>
      </c>
      <c r="AP1585" s="12">
        <f t="shared" si="3530"/>
        <v>1542</v>
      </c>
      <c r="AQ1585" s="12">
        <f t="shared" si="3618"/>
        <v>0</v>
      </c>
      <c r="AR1585" s="1"/>
    </row>
    <row r="1586" spans="1:44" ht="15.75" customHeight="1" x14ac:dyDescent="0.25">
      <c r="A1586" s="9" t="s">
        <v>64</v>
      </c>
      <c r="B1586" s="11">
        <v>850</v>
      </c>
      <c r="C1586" s="9"/>
      <c r="D1586" s="9"/>
      <c r="E1586" s="13" t="s">
        <v>443</v>
      </c>
      <c r="F1586" s="12">
        <f t="shared" si="3610"/>
        <v>735</v>
      </c>
      <c r="G1586" s="12">
        <f t="shared" si="3610"/>
        <v>1542</v>
      </c>
      <c r="H1586" s="12">
        <f t="shared" si="3610"/>
        <v>1542</v>
      </c>
      <c r="I1586" s="12">
        <f t="shared" si="3610"/>
        <v>0</v>
      </c>
      <c r="J1586" s="12">
        <f t="shared" si="3610"/>
        <v>0</v>
      </c>
      <c r="K1586" s="12">
        <f t="shared" si="3610"/>
        <v>0</v>
      </c>
      <c r="L1586" s="12">
        <f t="shared" si="3586"/>
        <v>735</v>
      </c>
      <c r="M1586" s="12">
        <f t="shared" si="3587"/>
        <v>1542</v>
      </c>
      <c r="N1586" s="12">
        <f t="shared" si="3588"/>
        <v>1542</v>
      </c>
      <c r="O1586" s="12">
        <f t="shared" si="3611"/>
        <v>0</v>
      </c>
      <c r="P1586" s="12">
        <f t="shared" si="3611"/>
        <v>0</v>
      </c>
      <c r="Q1586" s="12">
        <f t="shared" si="3611"/>
        <v>0</v>
      </c>
      <c r="R1586" s="12">
        <f t="shared" si="3612"/>
        <v>735</v>
      </c>
      <c r="S1586" s="12">
        <f t="shared" si="3613"/>
        <v>1542</v>
      </c>
      <c r="T1586" s="12">
        <f t="shared" si="3614"/>
        <v>1542</v>
      </c>
      <c r="U1586" s="12">
        <f t="shared" si="3615"/>
        <v>0</v>
      </c>
      <c r="V1586" s="12">
        <f t="shared" si="3615"/>
        <v>0</v>
      </c>
      <c r="W1586" s="12">
        <f t="shared" si="3591"/>
        <v>735</v>
      </c>
      <c r="X1586" s="12">
        <f t="shared" si="3592"/>
        <v>1542</v>
      </c>
      <c r="Y1586" s="12">
        <f t="shared" si="3593"/>
        <v>1542</v>
      </c>
      <c r="Z1586" s="12">
        <f t="shared" si="3616"/>
        <v>0</v>
      </c>
      <c r="AA1586" s="12">
        <f t="shared" si="3616"/>
        <v>0</v>
      </c>
      <c r="AB1586" s="12">
        <f t="shared" si="3616"/>
        <v>0</v>
      </c>
      <c r="AC1586" s="12">
        <f t="shared" si="3473"/>
        <v>735</v>
      </c>
      <c r="AD1586" s="12">
        <f t="shared" si="3474"/>
        <v>1542</v>
      </c>
      <c r="AE1586" s="12">
        <f t="shared" si="3475"/>
        <v>1542</v>
      </c>
      <c r="AF1586" s="12">
        <f t="shared" si="3617"/>
        <v>0</v>
      </c>
      <c r="AG1586" s="12">
        <f t="shared" si="3617"/>
        <v>0</v>
      </c>
      <c r="AH1586" s="12">
        <f t="shared" si="3461"/>
        <v>735</v>
      </c>
      <c r="AI1586" s="12">
        <f t="shared" si="3462"/>
        <v>1542</v>
      </c>
      <c r="AJ1586" s="12">
        <f t="shared" si="3463"/>
        <v>1542</v>
      </c>
      <c r="AK1586" s="12">
        <f t="shared" si="3618"/>
        <v>0</v>
      </c>
      <c r="AL1586" s="12">
        <f t="shared" si="3618"/>
        <v>0</v>
      </c>
      <c r="AM1586" s="12">
        <f t="shared" si="3618"/>
        <v>0</v>
      </c>
      <c r="AN1586" s="12">
        <f t="shared" si="3528"/>
        <v>735</v>
      </c>
      <c r="AO1586" s="12">
        <f t="shared" si="3529"/>
        <v>1542</v>
      </c>
      <c r="AP1586" s="12">
        <f t="shared" si="3530"/>
        <v>1542</v>
      </c>
      <c r="AQ1586" s="12">
        <f t="shared" si="3618"/>
        <v>0</v>
      </c>
      <c r="AR1586" s="1"/>
    </row>
    <row r="1587" spans="1:44" ht="15.75" customHeight="1" x14ac:dyDescent="0.25">
      <c r="A1587" s="9" t="s">
        <v>64</v>
      </c>
      <c r="B1587" s="11">
        <v>850</v>
      </c>
      <c r="C1587" s="9" t="s">
        <v>187</v>
      </c>
      <c r="D1587" s="9" t="s">
        <v>191</v>
      </c>
      <c r="E1587" s="13" t="s">
        <v>396</v>
      </c>
      <c r="F1587" s="12">
        <v>735</v>
      </c>
      <c r="G1587" s="12">
        <v>1542</v>
      </c>
      <c r="H1587" s="12">
        <v>1542</v>
      </c>
      <c r="I1587" s="12"/>
      <c r="J1587" s="12"/>
      <c r="K1587" s="12"/>
      <c r="L1587" s="12">
        <f t="shared" si="3586"/>
        <v>735</v>
      </c>
      <c r="M1587" s="12">
        <f t="shared" si="3587"/>
        <v>1542</v>
      </c>
      <c r="N1587" s="12">
        <f t="shared" si="3588"/>
        <v>1542</v>
      </c>
      <c r="O1587" s="12"/>
      <c r="P1587" s="12"/>
      <c r="Q1587" s="12"/>
      <c r="R1587" s="12">
        <f t="shared" si="3612"/>
        <v>735</v>
      </c>
      <c r="S1587" s="12">
        <f t="shared" si="3613"/>
        <v>1542</v>
      </c>
      <c r="T1587" s="12">
        <f t="shared" si="3614"/>
        <v>1542</v>
      </c>
      <c r="U1587" s="12"/>
      <c r="V1587" s="12"/>
      <c r="W1587" s="12">
        <f t="shared" si="3591"/>
        <v>735</v>
      </c>
      <c r="X1587" s="12">
        <f t="shared" si="3592"/>
        <v>1542</v>
      </c>
      <c r="Y1587" s="12">
        <f t="shared" si="3593"/>
        <v>1542</v>
      </c>
      <c r="Z1587" s="12"/>
      <c r="AA1587" s="12"/>
      <c r="AB1587" s="12"/>
      <c r="AC1587" s="12">
        <f t="shared" si="3473"/>
        <v>735</v>
      </c>
      <c r="AD1587" s="12">
        <f t="shared" si="3474"/>
        <v>1542</v>
      </c>
      <c r="AE1587" s="12">
        <f t="shared" si="3475"/>
        <v>1542</v>
      </c>
      <c r="AF1587" s="12"/>
      <c r="AG1587" s="12"/>
      <c r="AH1587" s="12">
        <f t="shared" si="3461"/>
        <v>735</v>
      </c>
      <c r="AI1587" s="12">
        <f t="shared" si="3462"/>
        <v>1542</v>
      </c>
      <c r="AJ1587" s="12">
        <f t="shared" si="3463"/>
        <v>1542</v>
      </c>
      <c r="AK1587" s="12"/>
      <c r="AL1587" s="12"/>
      <c r="AM1587" s="12"/>
      <c r="AN1587" s="12">
        <f t="shared" si="3528"/>
        <v>735</v>
      </c>
      <c r="AO1587" s="12">
        <f t="shared" si="3529"/>
        <v>1542</v>
      </c>
      <c r="AP1587" s="12">
        <f t="shared" si="3530"/>
        <v>1542</v>
      </c>
      <c r="AQ1587" s="12"/>
      <c r="AR1587" s="1"/>
    </row>
    <row r="1588" spans="1:44" s="26" customFormat="1" ht="31.5" customHeight="1" x14ac:dyDescent="0.25">
      <c r="A1588" s="27" t="s">
        <v>329</v>
      </c>
      <c r="B1588" s="28"/>
      <c r="C1588" s="27"/>
      <c r="D1588" s="27"/>
      <c r="E1588" s="23" t="s">
        <v>572</v>
      </c>
      <c r="F1588" s="29">
        <f t="shared" ref="F1588:K1588" si="3619">F1589</f>
        <v>80132.5</v>
      </c>
      <c r="G1588" s="29">
        <f t="shared" si="3619"/>
        <v>72132.5</v>
      </c>
      <c r="H1588" s="29">
        <f t="shared" si="3619"/>
        <v>72132.5</v>
      </c>
      <c r="I1588" s="29">
        <f t="shared" si="3619"/>
        <v>-1036.4000000000001</v>
      </c>
      <c r="J1588" s="29">
        <f t="shared" si="3619"/>
        <v>-2665.8</v>
      </c>
      <c r="K1588" s="29">
        <f t="shared" si="3619"/>
        <v>-2665.8</v>
      </c>
      <c r="L1588" s="29">
        <f t="shared" si="3586"/>
        <v>79096.100000000006</v>
      </c>
      <c r="M1588" s="29">
        <f t="shared" si="3587"/>
        <v>69466.7</v>
      </c>
      <c r="N1588" s="29">
        <f t="shared" si="3588"/>
        <v>69466.7</v>
      </c>
      <c r="O1588" s="29">
        <f t="shared" ref="O1588:Q1588" si="3620">O1589</f>
        <v>0</v>
      </c>
      <c r="P1588" s="29">
        <f t="shared" si="3620"/>
        <v>0</v>
      </c>
      <c r="Q1588" s="29">
        <f t="shared" si="3620"/>
        <v>0</v>
      </c>
      <c r="R1588" s="12">
        <f t="shared" si="3612"/>
        <v>79096.100000000006</v>
      </c>
      <c r="S1588" s="12">
        <f t="shared" si="3613"/>
        <v>69466.7</v>
      </c>
      <c r="T1588" s="12">
        <f t="shared" si="3614"/>
        <v>69466.7</v>
      </c>
      <c r="U1588" s="29">
        <f t="shared" ref="U1588:V1588" si="3621">U1589</f>
        <v>0</v>
      </c>
      <c r="V1588" s="29">
        <f t="shared" si="3621"/>
        <v>0</v>
      </c>
      <c r="W1588" s="12">
        <f t="shared" si="3591"/>
        <v>79096.100000000006</v>
      </c>
      <c r="X1588" s="12">
        <f t="shared" si="3592"/>
        <v>69466.7</v>
      </c>
      <c r="Y1588" s="12">
        <f t="shared" si="3593"/>
        <v>69466.7</v>
      </c>
      <c r="Z1588" s="29">
        <f t="shared" ref="Z1588:AB1588" si="3622">Z1589</f>
        <v>-802.24599999999998</v>
      </c>
      <c r="AA1588" s="29">
        <f t="shared" si="3622"/>
        <v>0</v>
      </c>
      <c r="AB1588" s="29">
        <f t="shared" si="3622"/>
        <v>0</v>
      </c>
      <c r="AC1588" s="12">
        <f t="shared" si="3473"/>
        <v>78293.854000000007</v>
      </c>
      <c r="AD1588" s="12">
        <f t="shared" si="3474"/>
        <v>69466.7</v>
      </c>
      <c r="AE1588" s="12">
        <f t="shared" si="3475"/>
        <v>69466.7</v>
      </c>
      <c r="AF1588" s="29">
        <f t="shared" ref="AF1588:AG1588" si="3623">AF1589</f>
        <v>0</v>
      </c>
      <c r="AG1588" s="29">
        <f t="shared" si="3623"/>
        <v>0</v>
      </c>
      <c r="AH1588" s="29">
        <f t="shared" si="3461"/>
        <v>78293.854000000007</v>
      </c>
      <c r="AI1588" s="29">
        <f t="shared" si="3462"/>
        <v>69466.7</v>
      </c>
      <c r="AJ1588" s="29">
        <f t="shared" si="3463"/>
        <v>69466.7</v>
      </c>
      <c r="AK1588" s="29">
        <f t="shared" ref="AK1588:AQ1588" si="3624">AK1589</f>
        <v>-4145.9080000000004</v>
      </c>
      <c r="AL1588" s="29">
        <f t="shared" si="3624"/>
        <v>0</v>
      </c>
      <c r="AM1588" s="29">
        <f t="shared" si="3624"/>
        <v>0</v>
      </c>
      <c r="AN1588" s="29">
        <f t="shared" si="3528"/>
        <v>74147.946000000011</v>
      </c>
      <c r="AO1588" s="29">
        <f t="shared" si="3529"/>
        <v>69466.7</v>
      </c>
      <c r="AP1588" s="29">
        <f t="shared" si="3530"/>
        <v>69466.7</v>
      </c>
      <c r="AQ1588" s="29">
        <f t="shared" si="3624"/>
        <v>0</v>
      </c>
      <c r="AR1588" s="25"/>
    </row>
    <row r="1589" spans="1:44" ht="47.25" customHeight="1" x14ac:dyDescent="0.25">
      <c r="A1589" s="9" t="s">
        <v>330</v>
      </c>
      <c r="B1589" s="11"/>
      <c r="C1589" s="9"/>
      <c r="D1589" s="9"/>
      <c r="E1589" s="13" t="s">
        <v>573</v>
      </c>
      <c r="F1589" s="12">
        <f t="shared" ref="F1589:K1589" si="3625">F1590+F1600</f>
        <v>80132.5</v>
      </c>
      <c r="G1589" s="12">
        <f t="shared" si="3625"/>
        <v>72132.5</v>
      </c>
      <c r="H1589" s="12">
        <f t="shared" si="3625"/>
        <v>72132.5</v>
      </c>
      <c r="I1589" s="12">
        <f t="shared" si="3625"/>
        <v>-1036.4000000000001</v>
      </c>
      <c r="J1589" s="12">
        <f t="shared" si="3625"/>
        <v>-2665.8</v>
      </c>
      <c r="K1589" s="12">
        <f t="shared" si="3625"/>
        <v>-2665.8</v>
      </c>
      <c r="L1589" s="12">
        <f t="shared" si="3586"/>
        <v>79096.100000000006</v>
      </c>
      <c r="M1589" s="12">
        <f t="shared" si="3587"/>
        <v>69466.7</v>
      </c>
      <c r="N1589" s="12">
        <f t="shared" si="3588"/>
        <v>69466.7</v>
      </c>
      <c r="O1589" s="12">
        <f t="shared" ref="O1589:Q1589" si="3626">O1590+O1600</f>
        <v>0</v>
      </c>
      <c r="P1589" s="12">
        <f t="shared" si="3626"/>
        <v>0</v>
      </c>
      <c r="Q1589" s="12">
        <f t="shared" si="3626"/>
        <v>0</v>
      </c>
      <c r="R1589" s="12">
        <f t="shared" si="3612"/>
        <v>79096.100000000006</v>
      </c>
      <c r="S1589" s="12">
        <f t="shared" si="3613"/>
        <v>69466.7</v>
      </c>
      <c r="T1589" s="12">
        <f t="shared" si="3614"/>
        <v>69466.7</v>
      </c>
      <c r="U1589" s="12">
        <f t="shared" ref="U1589:V1589" si="3627">U1590+U1600</f>
        <v>0</v>
      </c>
      <c r="V1589" s="12">
        <f t="shared" si="3627"/>
        <v>0</v>
      </c>
      <c r="W1589" s="12">
        <f t="shared" si="3591"/>
        <v>79096.100000000006</v>
      </c>
      <c r="X1589" s="12">
        <f t="shared" si="3592"/>
        <v>69466.7</v>
      </c>
      <c r="Y1589" s="12">
        <f t="shared" si="3593"/>
        <v>69466.7</v>
      </c>
      <c r="Z1589" s="12">
        <f t="shared" ref="Z1589:AB1589" si="3628">Z1590+Z1600</f>
        <v>-802.24599999999998</v>
      </c>
      <c r="AA1589" s="12">
        <f t="shared" si="3628"/>
        <v>0</v>
      </c>
      <c r="AB1589" s="12">
        <f t="shared" si="3628"/>
        <v>0</v>
      </c>
      <c r="AC1589" s="12">
        <f t="shared" si="3473"/>
        <v>78293.854000000007</v>
      </c>
      <c r="AD1589" s="12">
        <f t="shared" si="3474"/>
        <v>69466.7</v>
      </c>
      <c r="AE1589" s="12">
        <f t="shared" si="3475"/>
        <v>69466.7</v>
      </c>
      <c r="AF1589" s="12">
        <f t="shared" ref="AF1589:AG1589" si="3629">AF1590+AF1600</f>
        <v>0</v>
      </c>
      <c r="AG1589" s="12">
        <f t="shared" si="3629"/>
        <v>0</v>
      </c>
      <c r="AH1589" s="12">
        <f t="shared" si="3461"/>
        <v>78293.854000000007</v>
      </c>
      <c r="AI1589" s="12">
        <f t="shared" si="3462"/>
        <v>69466.7</v>
      </c>
      <c r="AJ1589" s="12">
        <f t="shared" si="3463"/>
        <v>69466.7</v>
      </c>
      <c r="AK1589" s="12">
        <f t="shared" ref="AK1589:AQ1589" si="3630">AK1590+AK1600</f>
        <v>-4145.9080000000004</v>
      </c>
      <c r="AL1589" s="12">
        <f t="shared" ref="AL1589:AM1589" si="3631">AL1590+AL1600</f>
        <v>0</v>
      </c>
      <c r="AM1589" s="12">
        <f t="shared" si="3631"/>
        <v>0</v>
      </c>
      <c r="AN1589" s="12">
        <f t="shared" si="3528"/>
        <v>74147.946000000011</v>
      </c>
      <c r="AO1589" s="12">
        <f t="shared" si="3529"/>
        <v>69466.7</v>
      </c>
      <c r="AP1589" s="12">
        <f t="shared" si="3530"/>
        <v>69466.7</v>
      </c>
      <c r="AQ1589" s="12">
        <f t="shared" si="3630"/>
        <v>0</v>
      </c>
      <c r="AR1589" s="1"/>
    </row>
    <row r="1590" spans="1:44" ht="78.75" customHeight="1" x14ac:dyDescent="0.25">
      <c r="A1590" s="9" t="s">
        <v>65</v>
      </c>
      <c r="B1590" s="11"/>
      <c r="C1590" s="9"/>
      <c r="D1590" s="9"/>
      <c r="E1590" s="17" t="s">
        <v>914</v>
      </c>
      <c r="F1590" s="12">
        <f t="shared" ref="F1590:K1590" si="3632">F1591+F1594+F1597</f>
        <v>21377.4</v>
      </c>
      <c r="G1590" s="12">
        <f t="shared" si="3632"/>
        <v>21377.4</v>
      </c>
      <c r="H1590" s="12">
        <f t="shared" si="3632"/>
        <v>21377.399999999998</v>
      </c>
      <c r="I1590" s="12">
        <f t="shared" si="3632"/>
        <v>0</v>
      </c>
      <c r="J1590" s="12">
        <f t="shared" si="3632"/>
        <v>0</v>
      </c>
      <c r="K1590" s="12">
        <f t="shared" si="3632"/>
        <v>0</v>
      </c>
      <c r="L1590" s="12">
        <f t="shared" si="3586"/>
        <v>21377.4</v>
      </c>
      <c r="M1590" s="12">
        <f t="shared" si="3587"/>
        <v>21377.4</v>
      </c>
      <c r="N1590" s="12">
        <f t="shared" si="3588"/>
        <v>21377.399999999998</v>
      </c>
      <c r="O1590" s="12">
        <f t="shared" ref="O1590:Q1590" si="3633">O1591+O1594+O1597</f>
        <v>0</v>
      </c>
      <c r="P1590" s="12">
        <f t="shared" si="3633"/>
        <v>0</v>
      </c>
      <c r="Q1590" s="12">
        <f t="shared" si="3633"/>
        <v>0</v>
      </c>
      <c r="R1590" s="12">
        <f t="shared" si="3612"/>
        <v>21377.4</v>
      </c>
      <c r="S1590" s="12">
        <f t="shared" si="3613"/>
        <v>21377.4</v>
      </c>
      <c r="T1590" s="12">
        <f t="shared" si="3614"/>
        <v>21377.399999999998</v>
      </c>
      <c r="U1590" s="12">
        <f t="shared" ref="U1590:V1590" si="3634">U1591+U1594+U1597</f>
        <v>0</v>
      </c>
      <c r="V1590" s="12">
        <f t="shared" si="3634"/>
        <v>0</v>
      </c>
      <c r="W1590" s="12">
        <f t="shared" si="3591"/>
        <v>21377.4</v>
      </c>
      <c r="X1590" s="12">
        <f t="shared" si="3592"/>
        <v>21377.4</v>
      </c>
      <c r="Y1590" s="12">
        <f t="shared" si="3593"/>
        <v>21377.399999999998</v>
      </c>
      <c r="Z1590" s="12">
        <f t="shared" ref="Z1590:AB1590" si="3635">Z1591+Z1594+Z1597</f>
        <v>-39.783999999999999</v>
      </c>
      <c r="AA1590" s="12">
        <f t="shared" si="3635"/>
        <v>0</v>
      </c>
      <c r="AB1590" s="12">
        <f t="shared" si="3635"/>
        <v>0</v>
      </c>
      <c r="AC1590" s="12">
        <f t="shared" si="3473"/>
        <v>21337.616000000002</v>
      </c>
      <c r="AD1590" s="12">
        <f t="shared" si="3474"/>
        <v>21377.4</v>
      </c>
      <c r="AE1590" s="12">
        <f t="shared" si="3475"/>
        <v>21377.399999999998</v>
      </c>
      <c r="AF1590" s="12">
        <f t="shared" ref="AF1590:AG1590" si="3636">AF1591+AF1594+AF1597</f>
        <v>0</v>
      </c>
      <c r="AG1590" s="12">
        <f t="shared" si="3636"/>
        <v>0</v>
      </c>
      <c r="AH1590" s="12">
        <f t="shared" si="3461"/>
        <v>21337.616000000002</v>
      </c>
      <c r="AI1590" s="12">
        <f t="shared" si="3462"/>
        <v>21377.4</v>
      </c>
      <c r="AJ1590" s="12">
        <f t="shared" si="3463"/>
        <v>21377.399999999998</v>
      </c>
      <c r="AK1590" s="12">
        <f t="shared" ref="AK1590:AQ1590" si="3637">AK1591+AK1594+AK1597</f>
        <v>0</v>
      </c>
      <c r="AL1590" s="12">
        <f t="shared" ref="AL1590:AM1590" si="3638">AL1591+AL1594+AL1597</f>
        <v>0</v>
      </c>
      <c r="AM1590" s="12">
        <f t="shared" si="3638"/>
        <v>0</v>
      </c>
      <c r="AN1590" s="12">
        <f t="shared" si="3528"/>
        <v>21337.616000000002</v>
      </c>
      <c r="AO1590" s="12">
        <f t="shared" si="3529"/>
        <v>21377.4</v>
      </c>
      <c r="AP1590" s="12">
        <f t="shared" si="3530"/>
        <v>21377.399999999998</v>
      </c>
      <c r="AQ1590" s="12">
        <f t="shared" si="3637"/>
        <v>0</v>
      </c>
      <c r="AR1590" s="1"/>
    </row>
    <row r="1591" spans="1:44" ht="94.5" customHeight="1" x14ac:dyDescent="0.25">
      <c r="A1591" s="9" t="s">
        <v>65</v>
      </c>
      <c r="B1591" s="11">
        <v>100</v>
      </c>
      <c r="C1591" s="9"/>
      <c r="D1591" s="9"/>
      <c r="E1591" s="13" t="s">
        <v>423</v>
      </c>
      <c r="F1591" s="12">
        <f t="shared" ref="F1591:K1592" si="3639">F1592</f>
        <v>18552.400000000001</v>
      </c>
      <c r="G1591" s="12">
        <f t="shared" si="3639"/>
        <v>18551.7</v>
      </c>
      <c r="H1591" s="12">
        <f t="shared" si="3639"/>
        <v>18549.599999999999</v>
      </c>
      <c r="I1591" s="12">
        <f t="shared" si="3639"/>
        <v>0</v>
      </c>
      <c r="J1591" s="12">
        <f t="shared" si="3639"/>
        <v>0</v>
      </c>
      <c r="K1591" s="12">
        <f t="shared" si="3639"/>
        <v>0</v>
      </c>
      <c r="L1591" s="12">
        <f t="shared" si="3586"/>
        <v>18552.400000000001</v>
      </c>
      <c r="M1591" s="12">
        <f t="shared" si="3587"/>
        <v>18551.7</v>
      </c>
      <c r="N1591" s="12">
        <f t="shared" si="3588"/>
        <v>18549.599999999999</v>
      </c>
      <c r="O1591" s="12">
        <f t="shared" ref="O1591:Q1592" si="3640">O1592</f>
        <v>0</v>
      </c>
      <c r="P1591" s="12">
        <f t="shared" si="3640"/>
        <v>0</v>
      </c>
      <c r="Q1591" s="12">
        <f t="shared" si="3640"/>
        <v>0</v>
      </c>
      <c r="R1591" s="12">
        <f t="shared" si="3612"/>
        <v>18552.400000000001</v>
      </c>
      <c r="S1591" s="12">
        <f t="shared" si="3613"/>
        <v>18551.7</v>
      </c>
      <c r="T1591" s="12">
        <f t="shared" si="3614"/>
        <v>18549.599999999999</v>
      </c>
      <c r="U1591" s="12">
        <f t="shared" ref="U1591:V1592" si="3641">U1592</f>
        <v>0</v>
      </c>
      <c r="V1591" s="12">
        <f t="shared" si="3641"/>
        <v>0</v>
      </c>
      <c r="W1591" s="12">
        <f t="shared" si="3591"/>
        <v>18552.400000000001</v>
      </c>
      <c r="X1591" s="12">
        <f t="shared" si="3592"/>
        <v>18551.7</v>
      </c>
      <c r="Y1591" s="12">
        <f t="shared" si="3593"/>
        <v>18549.599999999999</v>
      </c>
      <c r="Z1591" s="12">
        <f t="shared" ref="Z1591:AB1592" si="3642">Z1592</f>
        <v>0</v>
      </c>
      <c r="AA1591" s="12">
        <f t="shared" si="3642"/>
        <v>0</v>
      </c>
      <c r="AB1591" s="12">
        <f t="shared" si="3642"/>
        <v>0</v>
      </c>
      <c r="AC1591" s="12">
        <f t="shared" si="3473"/>
        <v>18552.400000000001</v>
      </c>
      <c r="AD1591" s="12">
        <f t="shared" si="3474"/>
        <v>18551.7</v>
      </c>
      <c r="AE1591" s="12">
        <f t="shared" si="3475"/>
        <v>18549.599999999999</v>
      </c>
      <c r="AF1591" s="12">
        <f t="shared" ref="AF1591:AG1592" si="3643">AF1592</f>
        <v>0</v>
      </c>
      <c r="AG1591" s="12">
        <f t="shared" si="3643"/>
        <v>0</v>
      </c>
      <c r="AH1591" s="12">
        <f t="shared" si="3461"/>
        <v>18552.400000000001</v>
      </c>
      <c r="AI1591" s="12">
        <f t="shared" si="3462"/>
        <v>18551.7</v>
      </c>
      <c r="AJ1591" s="12">
        <f t="shared" si="3463"/>
        <v>18549.599999999999</v>
      </c>
      <c r="AK1591" s="12">
        <f t="shared" ref="AK1591:AQ1592" si="3644">AK1592</f>
        <v>0</v>
      </c>
      <c r="AL1591" s="12">
        <f t="shared" si="3644"/>
        <v>0</v>
      </c>
      <c r="AM1591" s="12">
        <f t="shared" si="3644"/>
        <v>0</v>
      </c>
      <c r="AN1591" s="12">
        <f t="shared" si="3528"/>
        <v>18552.400000000001</v>
      </c>
      <c r="AO1591" s="12">
        <f t="shared" si="3529"/>
        <v>18551.7</v>
      </c>
      <c r="AP1591" s="12">
        <f t="shared" si="3530"/>
        <v>18549.599999999999</v>
      </c>
      <c r="AQ1591" s="12">
        <f t="shared" si="3644"/>
        <v>0</v>
      </c>
      <c r="AR1591" s="1"/>
    </row>
    <row r="1592" spans="1:44" ht="31.5" customHeight="1" x14ac:dyDescent="0.25">
      <c r="A1592" s="9" t="s">
        <v>65</v>
      </c>
      <c r="B1592" s="11">
        <v>110</v>
      </c>
      <c r="C1592" s="9"/>
      <c r="D1592" s="9"/>
      <c r="E1592" s="13" t="s">
        <v>424</v>
      </c>
      <c r="F1592" s="12">
        <f t="shared" si="3639"/>
        <v>18552.400000000001</v>
      </c>
      <c r="G1592" s="12">
        <f t="shared" si="3639"/>
        <v>18551.7</v>
      </c>
      <c r="H1592" s="12">
        <f t="shared" si="3639"/>
        <v>18549.599999999999</v>
      </c>
      <c r="I1592" s="12">
        <f t="shared" si="3639"/>
        <v>0</v>
      </c>
      <c r="J1592" s="12">
        <f t="shared" si="3639"/>
        <v>0</v>
      </c>
      <c r="K1592" s="12">
        <f t="shared" si="3639"/>
        <v>0</v>
      </c>
      <c r="L1592" s="12">
        <f t="shared" si="3586"/>
        <v>18552.400000000001</v>
      </c>
      <c r="M1592" s="12">
        <f t="shared" si="3587"/>
        <v>18551.7</v>
      </c>
      <c r="N1592" s="12">
        <f t="shared" si="3588"/>
        <v>18549.599999999999</v>
      </c>
      <c r="O1592" s="12">
        <f t="shared" si="3640"/>
        <v>0</v>
      </c>
      <c r="P1592" s="12">
        <f t="shared" si="3640"/>
        <v>0</v>
      </c>
      <c r="Q1592" s="12">
        <f t="shared" si="3640"/>
        <v>0</v>
      </c>
      <c r="R1592" s="12">
        <f t="shared" si="3612"/>
        <v>18552.400000000001</v>
      </c>
      <c r="S1592" s="12">
        <f t="shared" si="3613"/>
        <v>18551.7</v>
      </c>
      <c r="T1592" s="12">
        <f t="shared" si="3614"/>
        <v>18549.599999999999</v>
      </c>
      <c r="U1592" s="12">
        <f t="shared" si="3641"/>
        <v>0</v>
      </c>
      <c r="V1592" s="12">
        <f t="shared" si="3641"/>
        <v>0</v>
      </c>
      <c r="W1592" s="12">
        <f t="shared" si="3591"/>
        <v>18552.400000000001</v>
      </c>
      <c r="X1592" s="12">
        <f t="shared" si="3592"/>
        <v>18551.7</v>
      </c>
      <c r="Y1592" s="12">
        <f t="shared" si="3593"/>
        <v>18549.599999999999</v>
      </c>
      <c r="Z1592" s="12">
        <f t="shared" si="3642"/>
        <v>0</v>
      </c>
      <c r="AA1592" s="12">
        <f t="shared" si="3642"/>
        <v>0</v>
      </c>
      <c r="AB1592" s="12">
        <f t="shared" si="3642"/>
        <v>0</v>
      </c>
      <c r="AC1592" s="12">
        <f t="shared" si="3473"/>
        <v>18552.400000000001</v>
      </c>
      <c r="AD1592" s="12">
        <f t="shared" si="3474"/>
        <v>18551.7</v>
      </c>
      <c r="AE1592" s="12">
        <f t="shared" si="3475"/>
        <v>18549.599999999999</v>
      </c>
      <c r="AF1592" s="12">
        <f t="shared" si="3643"/>
        <v>0</v>
      </c>
      <c r="AG1592" s="12">
        <f t="shared" si="3643"/>
        <v>0</v>
      </c>
      <c r="AH1592" s="12">
        <f t="shared" si="3461"/>
        <v>18552.400000000001</v>
      </c>
      <c r="AI1592" s="12">
        <f t="shared" si="3462"/>
        <v>18551.7</v>
      </c>
      <c r="AJ1592" s="12">
        <f t="shared" si="3463"/>
        <v>18549.599999999999</v>
      </c>
      <c r="AK1592" s="12">
        <f t="shared" si="3644"/>
        <v>0</v>
      </c>
      <c r="AL1592" s="12">
        <f t="shared" si="3644"/>
        <v>0</v>
      </c>
      <c r="AM1592" s="12">
        <f t="shared" si="3644"/>
        <v>0</v>
      </c>
      <c r="AN1592" s="12">
        <f t="shared" si="3528"/>
        <v>18552.400000000001</v>
      </c>
      <c r="AO1592" s="12">
        <f t="shared" si="3529"/>
        <v>18551.7</v>
      </c>
      <c r="AP1592" s="12">
        <f t="shared" si="3530"/>
        <v>18549.599999999999</v>
      </c>
      <c r="AQ1592" s="12">
        <f t="shared" si="3644"/>
        <v>0</v>
      </c>
      <c r="AR1592" s="1"/>
    </row>
    <row r="1593" spans="1:44" ht="15.75" customHeight="1" x14ac:dyDescent="0.25">
      <c r="A1593" s="9" t="s">
        <v>65</v>
      </c>
      <c r="B1593" s="11">
        <v>110</v>
      </c>
      <c r="C1593" s="9" t="s">
        <v>187</v>
      </c>
      <c r="D1593" s="9" t="s">
        <v>191</v>
      </c>
      <c r="E1593" s="13" t="s">
        <v>396</v>
      </c>
      <c r="F1593" s="12">
        <v>18552.400000000001</v>
      </c>
      <c r="G1593" s="12">
        <v>18551.7</v>
      </c>
      <c r="H1593" s="12">
        <v>18549.599999999999</v>
      </c>
      <c r="I1593" s="12"/>
      <c r="J1593" s="12"/>
      <c r="K1593" s="12"/>
      <c r="L1593" s="12">
        <f t="shared" si="3586"/>
        <v>18552.400000000001</v>
      </c>
      <c r="M1593" s="12">
        <f t="shared" si="3587"/>
        <v>18551.7</v>
      </c>
      <c r="N1593" s="12">
        <f t="shared" si="3588"/>
        <v>18549.599999999999</v>
      </c>
      <c r="O1593" s="12"/>
      <c r="P1593" s="12"/>
      <c r="Q1593" s="12"/>
      <c r="R1593" s="12">
        <f t="shared" si="3612"/>
        <v>18552.400000000001</v>
      </c>
      <c r="S1593" s="12">
        <f t="shared" si="3613"/>
        <v>18551.7</v>
      </c>
      <c r="T1593" s="12">
        <f t="shared" si="3614"/>
        <v>18549.599999999999</v>
      </c>
      <c r="U1593" s="12"/>
      <c r="V1593" s="12"/>
      <c r="W1593" s="12">
        <f t="shared" si="3591"/>
        <v>18552.400000000001</v>
      </c>
      <c r="X1593" s="12">
        <f t="shared" si="3592"/>
        <v>18551.7</v>
      </c>
      <c r="Y1593" s="12">
        <f t="shared" si="3593"/>
        <v>18549.599999999999</v>
      </c>
      <c r="Z1593" s="12"/>
      <c r="AA1593" s="12"/>
      <c r="AB1593" s="12"/>
      <c r="AC1593" s="12">
        <f t="shared" si="3473"/>
        <v>18552.400000000001</v>
      </c>
      <c r="AD1593" s="12">
        <f t="shared" si="3474"/>
        <v>18551.7</v>
      </c>
      <c r="AE1593" s="12">
        <f t="shared" si="3475"/>
        <v>18549.599999999999</v>
      </c>
      <c r="AF1593" s="12"/>
      <c r="AG1593" s="12"/>
      <c r="AH1593" s="12">
        <f t="shared" si="3461"/>
        <v>18552.400000000001</v>
      </c>
      <c r="AI1593" s="12">
        <f t="shared" si="3462"/>
        <v>18551.7</v>
      </c>
      <c r="AJ1593" s="12">
        <f t="shared" si="3463"/>
        <v>18549.599999999999</v>
      </c>
      <c r="AK1593" s="12"/>
      <c r="AL1593" s="12"/>
      <c r="AM1593" s="12"/>
      <c r="AN1593" s="12">
        <f t="shared" si="3528"/>
        <v>18552.400000000001</v>
      </c>
      <c r="AO1593" s="12">
        <f t="shared" si="3529"/>
        <v>18551.7</v>
      </c>
      <c r="AP1593" s="12">
        <f t="shared" si="3530"/>
        <v>18549.599999999999</v>
      </c>
      <c r="AQ1593" s="12"/>
      <c r="AR1593" s="1"/>
    </row>
    <row r="1594" spans="1:44" ht="47.25" customHeight="1" x14ac:dyDescent="0.25">
      <c r="A1594" s="9" t="s">
        <v>65</v>
      </c>
      <c r="B1594" s="11">
        <v>200</v>
      </c>
      <c r="C1594" s="9"/>
      <c r="D1594" s="9"/>
      <c r="E1594" s="13" t="s">
        <v>426</v>
      </c>
      <c r="F1594" s="12">
        <f t="shared" ref="F1594:K1595" si="3645">F1595</f>
        <v>2674.8</v>
      </c>
      <c r="G1594" s="12">
        <f t="shared" si="3645"/>
        <v>2675.5</v>
      </c>
      <c r="H1594" s="12">
        <f t="shared" si="3645"/>
        <v>2677.6</v>
      </c>
      <c r="I1594" s="12">
        <f t="shared" si="3645"/>
        <v>0</v>
      </c>
      <c r="J1594" s="12">
        <f t="shared" si="3645"/>
        <v>0</v>
      </c>
      <c r="K1594" s="12">
        <f t="shared" si="3645"/>
        <v>0</v>
      </c>
      <c r="L1594" s="12">
        <f t="shared" si="3586"/>
        <v>2674.8</v>
      </c>
      <c r="M1594" s="12">
        <f t="shared" si="3587"/>
        <v>2675.5</v>
      </c>
      <c r="N1594" s="12">
        <f t="shared" si="3588"/>
        <v>2677.6</v>
      </c>
      <c r="O1594" s="12">
        <f t="shared" ref="O1594:Q1595" si="3646">O1595</f>
        <v>0</v>
      </c>
      <c r="P1594" s="12">
        <f t="shared" si="3646"/>
        <v>0</v>
      </c>
      <c r="Q1594" s="12">
        <f t="shared" si="3646"/>
        <v>0</v>
      </c>
      <c r="R1594" s="12">
        <f t="shared" si="3612"/>
        <v>2674.8</v>
      </c>
      <c r="S1594" s="12">
        <f t="shared" si="3613"/>
        <v>2675.5</v>
      </c>
      <c r="T1594" s="12">
        <f t="shared" si="3614"/>
        <v>2677.6</v>
      </c>
      <c r="U1594" s="12">
        <f t="shared" ref="U1594:V1595" si="3647">U1595</f>
        <v>0</v>
      </c>
      <c r="V1594" s="12">
        <f t="shared" si="3647"/>
        <v>0</v>
      </c>
      <c r="W1594" s="12">
        <f t="shared" si="3591"/>
        <v>2674.8</v>
      </c>
      <c r="X1594" s="12">
        <f t="shared" si="3592"/>
        <v>2675.5</v>
      </c>
      <c r="Y1594" s="12">
        <f t="shared" si="3593"/>
        <v>2677.6</v>
      </c>
      <c r="Z1594" s="12">
        <f t="shared" ref="Z1594:AB1595" si="3648">Z1595</f>
        <v>-39.783999999999999</v>
      </c>
      <c r="AA1594" s="12">
        <f t="shared" si="3648"/>
        <v>0</v>
      </c>
      <c r="AB1594" s="12">
        <f t="shared" si="3648"/>
        <v>0</v>
      </c>
      <c r="AC1594" s="12">
        <f t="shared" si="3473"/>
        <v>2635.0160000000001</v>
      </c>
      <c r="AD1594" s="12">
        <f t="shared" si="3474"/>
        <v>2675.5</v>
      </c>
      <c r="AE1594" s="12">
        <f t="shared" si="3475"/>
        <v>2677.6</v>
      </c>
      <c r="AF1594" s="12">
        <f t="shared" ref="AF1594:AG1595" si="3649">AF1595</f>
        <v>0</v>
      </c>
      <c r="AG1594" s="12">
        <f t="shared" si="3649"/>
        <v>0</v>
      </c>
      <c r="AH1594" s="12">
        <f t="shared" si="3461"/>
        <v>2635.0160000000001</v>
      </c>
      <c r="AI1594" s="12">
        <f t="shared" si="3462"/>
        <v>2675.5</v>
      </c>
      <c r="AJ1594" s="12">
        <f t="shared" si="3463"/>
        <v>2677.6</v>
      </c>
      <c r="AK1594" s="12">
        <f t="shared" ref="AK1594:AQ1595" si="3650">AK1595</f>
        <v>0</v>
      </c>
      <c r="AL1594" s="12">
        <f t="shared" si="3650"/>
        <v>0</v>
      </c>
      <c r="AM1594" s="12">
        <f t="shared" si="3650"/>
        <v>0</v>
      </c>
      <c r="AN1594" s="12">
        <f t="shared" si="3528"/>
        <v>2635.0160000000001</v>
      </c>
      <c r="AO1594" s="12">
        <f t="shared" si="3529"/>
        <v>2675.5</v>
      </c>
      <c r="AP1594" s="12">
        <f t="shared" si="3530"/>
        <v>2677.6</v>
      </c>
      <c r="AQ1594" s="12">
        <f t="shared" si="3650"/>
        <v>0</v>
      </c>
      <c r="AR1594" s="1"/>
    </row>
    <row r="1595" spans="1:44" ht="47.25" customHeight="1" x14ac:dyDescent="0.25">
      <c r="A1595" s="9" t="s">
        <v>65</v>
      </c>
      <c r="B1595" s="11">
        <v>240</v>
      </c>
      <c r="C1595" s="9"/>
      <c r="D1595" s="9"/>
      <c r="E1595" s="13" t="s">
        <v>427</v>
      </c>
      <c r="F1595" s="12">
        <f t="shared" si="3645"/>
        <v>2674.8</v>
      </c>
      <c r="G1595" s="12">
        <f t="shared" si="3645"/>
        <v>2675.5</v>
      </c>
      <c r="H1595" s="12">
        <f t="shared" si="3645"/>
        <v>2677.6</v>
      </c>
      <c r="I1595" s="12">
        <f t="shared" si="3645"/>
        <v>0</v>
      </c>
      <c r="J1595" s="12">
        <f t="shared" si="3645"/>
        <v>0</v>
      </c>
      <c r="K1595" s="12">
        <f t="shared" si="3645"/>
        <v>0</v>
      </c>
      <c r="L1595" s="12">
        <f t="shared" si="3586"/>
        <v>2674.8</v>
      </c>
      <c r="M1595" s="12">
        <f t="shared" si="3587"/>
        <v>2675.5</v>
      </c>
      <c r="N1595" s="12">
        <f t="shared" si="3588"/>
        <v>2677.6</v>
      </c>
      <c r="O1595" s="12">
        <f t="shared" si="3646"/>
        <v>0</v>
      </c>
      <c r="P1595" s="12">
        <f t="shared" si="3646"/>
        <v>0</v>
      </c>
      <c r="Q1595" s="12">
        <f t="shared" si="3646"/>
        <v>0</v>
      </c>
      <c r="R1595" s="12">
        <f t="shared" si="3612"/>
        <v>2674.8</v>
      </c>
      <c r="S1595" s="12">
        <f t="shared" si="3613"/>
        <v>2675.5</v>
      </c>
      <c r="T1595" s="12">
        <f t="shared" si="3614"/>
        <v>2677.6</v>
      </c>
      <c r="U1595" s="12">
        <f t="shared" si="3647"/>
        <v>0</v>
      </c>
      <c r="V1595" s="12">
        <f t="shared" si="3647"/>
        <v>0</v>
      </c>
      <c r="W1595" s="12">
        <f t="shared" si="3591"/>
        <v>2674.8</v>
      </c>
      <c r="X1595" s="12">
        <f t="shared" si="3592"/>
        <v>2675.5</v>
      </c>
      <c r="Y1595" s="12">
        <f t="shared" si="3593"/>
        <v>2677.6</v>
      </c>
      <c r="Z1595" s="12">
        <f t="shared" si="3648"/>
        <v>-39.783999999999999</v>
      </c>
      <c r="AA1595" s="12">
        <f t="shared" si="3648"/>
        <v>0</v>
      </c>
      <c r="AB1595" s="12">
        <f t="shared" si="3648"/>
        <v>0</v>
      </c>
      <c r="AC1595" s="12">
        <f t="shared" si="3473"/>
        <v>2635.0160000000001</v>
      </c>
      <c r="AD1595" s="12">
        <f t="shared" si="3474"/>
        <v>2675.5</v>
      </c>
      <c r="AE1595" s="12">
        <f t="shared" si="3475"/>
        <v>2677.6</v>
      </c>
      <c r="AF1595" s="12">
        <f t="shared" si="3649"/>
        <v>0</v>
      </c>
      <c r="AG1595" s="12">
        <f t="shared" si="3649"/>
        <v>0</v>
      </c>
      <c r="AH1595" s="12">
        <f t="shared" si="3461"/>
        <v>2635.0160000000001</v>
      </c>
      <c r="AI1595" s="12">
        <f t="shared" si="3462"/>
        <v>2675.5</v>
      </c>
      <c r="AJ1595" s="12">
        <f t="shared" si="3463"/>
        <v>2677.6</v>
      </c>
      <c r="AK1595" s="12">
        <f t="shared" si="3650"/>
        <v>0</v>
      </c>
      <c r="AL1595" s="12">
        <f t="shared" si="3650"/>
        <v>0</v>
      </c>
      <c r="AM1595" s="12">
        <f t="shared" si="3650"/>
        <v>0</v>
      </c>
      <c r="AN1595" s="12">
        <f t="shared" si="3528"/>
        <v>2635.0160000000001</v>
      </c>
      <c r="AO1595" s="12">
        <f t="shared" si="3529"/>
        <v>2675.5</v>
      </c>
      <c r="AP1595" s="12">
        <f t="shared" si="3530"/>
        <v>2677.6</v>
      </c>
      <c r="AQ1595" s="12">
        <f t="shared" si="3650"/>
        <v>0</v>
      </c>
      <c r="AR1595" s="1"/>
    </row>
    <row r="1596" spans="1:44" ht="15.75" customHeight="1" x14ac:dyDescent="0.25">
      <c r="A1596" s="9" t="s">
        <v>65</v>
      </c>
      <c r="B1596" s="11">
        <v>240</v>
      </c>
      <c r="C1596" s="9" t="s">
        <v>187</v>
      </c>
      <c r="D1596" s="9" t="s">
        <v>191</v>
      </c>
      <c r="E1596" s="13" t="s">
        <v>396</v>
      </c>
      <c r="F1596" s="12">
        <v>2674.8</v>
      </c>
      <c r="G1596" s="12">
        <v>2675.5</v>
      </c>
      <c r="H1596" s="12">
        <v>2677.6</v>
      </c>
      <c r="I1596" s="12"/>
      <c r="J1596" s="12"/>
      <c r="K1596" s="12"/>
      <c r="L1596" s="12">
        <f t="shared" si="3586"/>
        <v>2674.8</v>
      </c>
      <c r="M1596" s="12">
        <f t="shared" si="3587"/>
        <v>2675.5</v>
      </c>
      <c r="N1596" s="12">
        <f t="shared" si="3588"/>
        <v>2677.6</v>
      </c>
      <c r="O1596" s="12"/>
      <c r="P1596" s="12"/>
      <c r="Q1596" s="12"/>
      <c r="R1596" s="12">
        <f t="shared" si="3612"/>
        <v>2674.8</v>
      </c>
      <c r="S1596" s="12">
        <f t="shared" si="3613"/>
        <v>2675.5</v>
      </c>
      <c r="T1596" s="12">
        <f t="shared" si="3614"/>
        <v>2677.6</v>
      </c>
      <c r="U1596" s="12"/>
      <c r="V1596" s="12"/>
      <c r="W1596" s="12">
        <f t="shared" si="3591"/>
        <v>2674.8</v>
      </c>
      <c r="X1596" s="12">
        <f t="shared" si="3592"/>
        <v>2675.5</v>
      </c>
      <c r="Y1596" s="12">
        <f t="shared" si="3593"/>
        <v>2677.6</v>
      </c>
      <c r="Z1596" s="12">
        <v>-39.783999999999999</v>
      </c>
      <c r="AA1596" s="12"/>
      <c r="AB1596" s="12"/>
      <c r="AC1596" s="12">
        <f t="shared" si="3473"/>
        <v>2635.0160000000001</v>
      </c>
      <c r="AD1596" s="12">
        <f t="shared" si="3474"/>
        <v>2675.5</v>
      </c>
      <c r="AE1596" s="12">
        <f t="shared" si="3475"/>
        <v>2677.6</v>
      </c>
      <c r="AF1596" s="12"/>
      <c r="AG1596" s="12"/>
      <c r="AH1596" s="12">
        <f t="shared" si="3461"/>
        <v>2635.0160000000001</v>
      </c>
      <c r="AI1596" s="12">
        <f t="shared" si="3462"/>
        <v>2675.5</v>
      </c>
      <c r="AJ1596" s="12">
        <f t="shared" si="3463"/>
        <v>2677.6</v>
      </c>
      <c r="AK1596" s="12"/>
      <c r="AL1596" s="12"/>
      <c r="AM1596" s="12"/>
      <c r="AN1596" s="12">
        <f t="shared" si="3528"/>
        <v>2635.0160000000001</v>
      </c>
      <c r="AO1596" s="12">
        <f t="shared" si="3529"/>
        <v>2675.5</v>
      </c>
      <c r="AP1596" s="12">
        <f t="shared" si="3530"/>
        <v>2677.6</v>
      </c>
      <c r="AQ1596" s="12"/>
      <c r="AR1596" s="1"/>
    </row>
    <row r="1597" spans="1:44" ht="15.75" customHeight="1" x14ac:dyDescent="0.25">
      <c r="A1597" s="9" t="s">
        <v>65</v>
      </c>
      <c r="B1597" s="11">
        <v>800</v>
      </c>
      <c r="C1597" s="9"/>
      <c r="D1597" s="9"/>
      <c r="E1597" s="13" t="s">
        <v>440</v>
      </c>
      <c r="F1597" s="12">
        <f t="shared" ref="F1597:K1598" si="3651">F1598</f>
        <v>150.19999999999999</v>
      </c>
      <c r="G1597" s="12">
        <f t="shared" si="3651"/>
        <v>150.19999999999999</v>
      </c>
      <c r="H1597" s="12">
        <f t="shared" si="3651"/>
        <v>150.19999999999999</v>
      </c>
      <c r="I1597" s="12">
        <f t="shared" si="3651"/>
        <v>0</v>
      </c>
      <c r="J1597" s="12">
        <f t="shared" si="3651"/>
        <v>0</v>
      </c>
      <c r="K1597" s="12">
        <f t="shared" si="3651"/>
        <v>0</v>
      </c>
      <c r="L1597" s="12">
        <f t="shared" si="3586"/>
        <v>150.19999999999999</v>
      </c>
      <c r="M1597" s="12">
        <f t="shared" si="3587"/>
        <v>150.19999999999999</v>
      </c>
      <c r="N1597" s="12">
        <f t="shared" si="3588"/>
        <v>150.19999999999999</v>
      </c>
      <c r="O1597" s="12">
        <f t="shared" ref="O1597:Q1598" si="3652">O1598</f>
        <v>0</v>
      </c>
      <c r="P1597" s="12">
        <f t="shared" si="3652"/>
        <v>0</v>
      </c>
      <c r="Q1597" s="12">
        <f t="shared" si="3652"/>
        <v>0</v>
      </c>
      <c r="R1597" s="12">
        <f t="shared" si="3612"/>
        <v>150.19999999999999</v>
      </c>
      <c r="S1597" s="12">
        <f t="shared" si="3613"/>
        <v>150.19999999999999</v>
      </c>
      <c r="T1597" s="12">
        <f t="shared" si="3614"/>
        <v>150.19999999999999</v>
      </c>
      <c r="U1597" s="12">
        <f t="shared" ref="U1597:V1598" si="3653">U1598</f>
        <v>0</v>
      </c>
      <c r="V1597" s="12">
        <f t="shared" si="3653"/>
        <v>0</v>
      </c>
      <c r="W1597" s="12">
        <f t="shared" si="3591"/>
        <v>150.19999999999999</v>
      </c>
      <c r="X1597" s="12">
        <f t="shared" si="3592"/>
        <v>150.19999999999999</v>
      </c>
      <c r="Y1597" s="12">
        <f t="shared" si="3593"/>
        <v>150.19999999999999</v>
      </c>
      <c r="Z1597" s="12">
        <f t="shared" ref="Z1597:AB1598" si="3654">Z1598</f>
        <v>0</v>
      </c>
      <c r="AA1597" s="12">
        <f t="shared" si="3654"/>
        <v>0</v>
      </c>
      <c r="AB1597" s="12">
        <f t="shared" si="3654"/>
        <v>0</v>
      </c>
      <c r="AC1597" s="12">
        <f t="shared" si="3473"/>
        <v>150.19999999999999</v>
      </c>
      <c r="AD1597" s="12">
        <f t="shared" si="3474"/>
        <v>150.19999999999999</v>
      </c>
      <c r="AE1597" s="12">
        <f t="shared" si="3475"/>
        <v>150.19999999999999</v>
      </c>
      <c r="AF1597" s="12">
        <f t="shared" ref="AF1597:AG1598" si="3655">AF1598</f>
        <v>0</v>
      </c>
      <c r="AG1597" s="12">
        <f t="shared" si="3655"/>
        <v>0</v>
      </c>
      <c r="AH1597" s="12">
        <f t="shared" si="3461"/>
        <v>150.19999999999999</v>
      </c>
      <c r="AI1597" s="12">
        <f t="shared" si="3462"/>
        <v>150.19999999999999</v>
      </c>
      <c r="AJ1597" s="12">
        <f t="shared" si="3463"/>
        <v>150.19999999999999</v>
      </c>
      <c r="AK1597" s="12">
        <f t="shared" ref="AK1597:AQ1598" si="3656">AK1598</f>
        <v>0</v>
      </c>
      <c r="AL1597" s="12">
        <f t="shared" si="3656"/>
        <v>0</v>
      </c>
      <c r="AM1597" s="12">
        <f t="shared" si="3656"/>
        <v>0</v>
      </c>
      <c r="AN1597" s="12">
        <f t="shared" si="3528"/>
        <v>150.19999999999999</v>
      </c>
      <c r="AO1597" s="12">
        <f t="shared" si="3529"/>
        <v>150.19999999999999</v>
      </c>
      <c r="AP1597" s="12">
        <f t="shared" si="3530"/>
        <v>150.19999999999999</v>
      </c>
      <c r="AQ1597" s="12">
        <f t="shared" si="3656"/>
        <v>0</v>
      </c>
      <c r="AR1597" s="1"/>
    </row>
    <row r="1598" spans="1:44" ht="15.75" customHeight="1" x14ac:dyDescent="0.25">
      <c r="A1598" s="9" t="s">
        <v>65</v>
      </c>
      <c r="B1598" s="11">
        <v>850</v>
      </c>
      <c r="C1598" s="9"/>
      <c r="D1598" s="9"/>
      <c r="E1598" s="13" t="s">
        <v>443</v>
      </c>
      <c r="F1598" s="12">
        <f t="shared" si="3651"/>
        <v>150.19999999999999</v>
      </c>
      <c r="G1598" s="12">
        <f t="shared" si="3651"/>
        <v>150.19999999999999</v>
      </c>
      <c r="H1598" s="12">
        <f t="shared" si="3651"/>
        <v>150.19999999999999</v>
      </c>
      <c r="I1598" s="12">
        <f t="shared" si="3651"/>
        <v>0</v>
      </c>
      <c r="J1598" s="12">
        <f t="shared" si="3651"/>
        <v>0</v>
      </c>
      <c r="K1598" s="12">
        <f t="shared" si="3651"/>
        <v>0</v>
      </c>
      <c r="L1598" s="12">
        <f t="shared" si="3586"/>
        <v>150.19999999999999</v>
      </c>
      <c r="M1598" s="12">
        <f t="shared" si="3587"/>
        <v>150.19999999999999</v>
      </c>
      <c r="N1598" s="12">
        <f t="shared" si="3588"/>
        <v>150.19999999999999</v>
      </c>
      <c r="O1598" s="12">
        <f t="shared" si="3652"/>
        <v>0</v>
      </c>
      <c r="P1598" s="12">
        <f t="shared" si="3652"/>
        <v>0</v>
      </c>
      <c r="Q1598" s="12">
        <f t="shared" si="3652"/>
        <v>0</v>
      </c>
      <c r="R1598" s="12">
        <f t="shared" si="3612"/>
        <v>150.19999999999999</v>
      </c>
      <c r="S1598" s="12">
        <f t="shared" si="3613"/>
        <v>150.19999999999999</v>
      </c>
      <c r="T1598" s="12">
        <f t="shared" si="3614"/>
        <v>150.19999999999999</v>
      </c>
      <c r="U1598" s="12">
        <f t="shared" si="3653"/>
        <v>0</v>
      </c>
      <c r="V1598" s="12">
        <f t="shared" si="3653"/>
        <v>0</v>
      </c>
      <c r="W1598" s="12">
        <f t="shared" si="3591"/>
        <v>150.19999999999999</v>
      </c>
      <c r="X1598" s="12">
        <f t="shared" si="3592"/>
        <v>150.19999999999999</v>
      </c>
      <c r="Y1598" s="12">
        <f t="shared" si="3593"/>
        <v>150.19999999999999</v>
      </c>
      <c r="Z1598" s="12">
        <f t="shared" si="3654"/>
        <v>0</v>
      </c>
      <c r="AA1598" s="12">
        <f t="shared" si="3654"/>
        <v>0</v>
      </c>
      <c r="AB1598" s="12">
        <f t="shared" si="3654"/>
        <v>0</v>
      </c>
      <c r="AC1598" s="12">
        <f t="shared" si="3473"/>
        <v>150.19999999999999</v>
      </c>
      <c r="AD1598" s="12">
        <f t="shared" si="3474"/>
        <v>150.19999999999999</v>
      </c>
      <c r="AE1598" s="12">
        <f t="shared" si="3475"/>
        <v>150.19999999999999</v>
      </c>
      <c r="AF1598" s="12">
        <f t="shared" si="3655"/>
        <v>0</v>
      </c>
      <c r="AG1598" s="12">
        <f t="shared" si="3655"/>
        <v>0</v>
      </c>
      <c r="AH1598" s="12">
        <f t="shared" ref="AH1598:AH1661" si="3657">AC1598+AF1598</f>
        <v>150.19999999999999</v>
      </c>
      <c r="AI1598" s="12">
        <f t="shared" ref="AI1598:AI1661" si="3658">AD1598+AG1598</f>
        <v>150.19999999999999</v>
      </c>
      <c r="AJ1598" s="12">
        <f t="shared" ref="AJ1598:AJ1661" si="3659">AE1598</f>
        <v>150.19999999999999</v>
      </c>
      <c r="AK1598" s="12">
        <f t="shared" si="3656"/>
        <v>0</v>
      </c>
      <c r="AL1598" s="12">
        <f t="shared" si="3656"/>
        <v>0</v>
      </c>
      <c r="AM1598" s="12">
        <f t="shared" si="3656"/>
        <v>0</v>
      </c>
      <c r="AN1598" s="12">
        <f t="shared" si="3528"/>
        <v>150.19999999999999</v>
      </c>
      <c r="AO1598" s="12">
        <f t="shared" si="3529"/>
        <v>150.19999999999999</v>
      </c>
      <c r="AP1598" s="12">
        <f t="shared" si="3530"/>
        <v>150.19999999999999</v>
      </c>
      <c r="AQ1598" s="12">
        <f t="shared" si="3656"/>
        <v>0</v>
      </c>
      <c r="AR1598" s="1"/>
    </row>
    <row r="1599" spans="1:44" ht="15.75" customHeight="1" x14ac:dyDescent="0.25">
      <c r="A1599" s="9" t="s">
        <v>65</v>
      </c>
      <c r="B1599" s="11">
        <v>850</v>
      </c>
      <c r="C1599" s="9" t="s">
        <v>187</v>
      </c>
      <c r="D1599" s="9" t="s">
        <v>191</v>
      </c>
      <c r="E1599" s="13" t="s">
        <v>396</v>
      </c>
      <c r="F1599" s="12">
        <v>150.19999999999999</v>
      </c>
      <c r="G1599" s="12">
        <v>150.19999999999999</v>
      </c>
      <c r="H1599" s="12">
        <v>150.19999999999999</v>
      </c>
      <c r="I1599" s="12"/>
      <c r="J1599" s="12"/>
      <c r="K1599" s="12"/>
      <c r="L1599" s="12">
        <f t="shared" si="3586"/>
        <v>150.19999999999999</v>
      </c>
      <c r="M1599" s="12">
        <f t="shared" si="3587"/>
        <v>150.19999999999999</v>
      </c>
      <c r="N1599" s="12">
        <f t="shared" si="3588"/>
        <v>150.19999999999999</v>
      </c>
      <c r="O1599" s="12"/>
      <c r="P1599" s="12"/>
      <c r="Q1599" s="12"/>
      <c r="R1599" s="12">
        <f t="shared" si="3612"/>
        <v>150.19999999999999</v>
      </c>
      <c r="S1599" s="12">
        <f t="shared" si="3613"/>
        <v>150.19999999999999</v>
      </c>
      <c r="T1599" s="12">
        <f t="shared" si="3614"/>
        <v>150.19999999999999</v>
      </c>
      <c r="U1599" s="12"/>
      <c r="V1599" s="12"/>
      <c r="W1599" s="12">
        <f t="shared" si="3591"/>
        <v>150.19999999999999</v>
      </c>
      <c r="X1599" s="12">
        <f t="shared" si="3592"/>
        <v>150.19999999999999</v>
      </c>
      <c r="Y1599" s="12">
        <f t="shared" si="3593"/>
        <v>150.19999999999999</v>
      </c>
      <c r="Z1599" s="12"/>
      <c r="AA1599" s="12"/>
      <c r="AB1599" s="12"/>
      <c r="AC1599" s="12">
        <f t="shared" si="3473"/>
        <v>150.19999999999999</v>
      </c>
      <c r="AD1599" s="12">
        <f t="shared" si="3474"/>
        <v>150.19999999999999</v>
      </c>
      <c r="AE1599" s="12">
        <f t="shared" si="3475"/>
        <v>150.19999999999999</v>
      </c>
      <c r="AF1599" s="12"/>
      <c r="AG1599" s="12"/>
      <c r="AH1599" s="12">
        <f t="shared" si="3657"/>
        <v>150.19999999999999</v>
      </c>
      <c r="AI1599" s="12">
        <f t="shared" si="3658"/>
        <v>150.19999999999999</v>
      </c>
      <c r="AJ1599" s="12">
        <f t="shared" si="3659"/>
        <v>150.19999999999999</v>
      </c>
      <c r="AK1599" s="12"/>
      <c r="AL1599" s="12"/>
      <c r="AM1599" s="12"/>
      <c r="AN1599" s="12">
        <f t="shared" si="3528"/>
        <v>150.19999999999999</v>
      </c>
      <c r="AO1599" s="12">
        <f t="shared" si="3529"/>
        <v>150.19999999999999</v>
      </c>
      <c r="AP1599" s="12">
        <f t="shared" si="3530"/>
        <v>150.19999999999999</v>
      </c>
      <c r="AQ1599" s="12"/>
      <c r="AR1599" s="1"/>
    </row>
    <row r="1600" spans="1:44" ht="47.25" customHeight="1" x14ac:dyDescent="0.25">
      <c r="A1600" s="9" t="s">
        <v>756</v>
      </c>
      <c r="B1600" s="11"/>
      <c r="C1600" s="9"/>
      <c r="D1600" s="9"/>
      <c r="E1600" s="17" t="s">
        <v>814</v>
      </c>
      <c r="F1600" s="12">
        <f t="shared" ref="F1600:K1602" si="3660">F1601</f>
        <v>58755.1</v>
      </c>
      <c r="G1600" s="12">
        <f t="shared" si="3660"/>
        <v>50755.1</v>
      </c>
      <c r="H1600" s="12">
        <f t="shared" si="3660"/>
        <v>50755.1</v>
      </c>
      <c r="I1600" s="12">
        <f t="shared" si="3660"/>
        <v>-1036.4000000000001</v>
      </c>
      <c r="J1600" s="12">
        <f t="shared" si="3660"/>
        <v>-2665.8</v>
      </c>
      <c r="K1600" s="12">
        <f t="shared" si="3660"/>
        <v>-2665.8</v>
      </c>
      <c r="L1600" s="12">
        <f t="shared" si="3586"/>
        <v>57718.7</v>
      </c>
      <c r="M1600" s="12">
        <f t="shared" si="3587"/>
        <v>48089.299999999996</v>
      </c>
      <c r="N1600" s="12">
        <f t="shared" si="3588"/>
        <v>48089.299999999996</v>
      </c>
      <c r="O1600" s="12">
        <f t="shared" ref="O1600:Q1602" si="3661">O1601</f>
        <v>0</v>
      </c>
      <c r="P1600" s="12">
        <f t="shared" si="3661"/>
        <v>0</v>
      </c>
      <c r="Q1600" s="12">
        <f t="shared" si="3661"/>
        <v>0</v>
      </c>
      <c r="R1600" s="12">
        <f t="shared" si="3612"/>
        <v>57718.7</v>
      </c>
      <c r="S1600" s="12">
        <f t="shared" si="3613"/>
        <v>48089.299999999996</v>
      </c>
      <c r="T1600" s="12">
        <f t="shared" si="3614"/>
        <v>48089.299999999996</v>
      </c>
      <c r="U1600" s="12">
        <f t="shared" ref="U1600:V1602" si="3662">U1601</f>
        <v>0</v>
      </c>
      <c r="V1600" s="12">
        <f t="shared" si="3662"/>
        <v>0</v>
      </c>
      <c r="W1600" s="12">
        <f t="shared" si="3591"/>
        <v>57718.7</v>
      </c>
      <c r="X1600" s="12">
        <f t="shared" si="3592"/>
        <v>48089.299999999996</v>
      </c>
      <c r="Y1600" s="12">
        <f t="shared" si="3593"/>
        <v>48089.299999999996</v>
      </c>
      <c r="Z1600" s="12">
        <f t="shared" ref="Z1600:AB1602" si="3663">Z1601</f>
        <v>-762.46199999999999</v>
      </c>
      <c r="AA1600" s="12">
        <f t="shared" si="3663"/>
        <v>0</v>
      </c>
      <c r="AB1600" s="12">
        <f t="shared" si="3663"/>
        <v>0</v>
      </c>
      <c r="AC1600" s="12">
        <f t="shared" si="3473"/>
        <v>56956.237999999998</v>
      </c>
      <c r="AD1600" s="12">
        <f t="shared" si="3474"/>
        <v>48089.299999999996</v>
      </c>
      <c r="AE1600" s="12">
        <f t="shared" si="3475"/>
        <v>48089.299999999996</v>
      </c>
      <c r="AF1600" s="12">
        <f t="shared" ref="AF1600:AG1602" si="3664">AF1601</f>
        <v>0</v>
      </c>
      <c r="AG1600" s="12">
        <f t="shared" si="3664"/>
        <v>0</v>
      </c>
      <c r="AH1600" s="12">
        <f t="shared" si="3657"/>
        <v>56956.237999999998</v>
      </c>
      <c r="AI1600" s="12">
        <f t="shared" si="3658"/>
        <v>48089.299999999996</v>
      </c>
      <c r="AJ1600" s="12">
        <f t="shared" si="3659"/>
        <v>48089.299999999996</v>
      </c>
      <c r="AK1600" s="12">
        <f t="shared" ref="AK1600:AQ1602" si="3665">AK1601</f>
        <v>-4145.9080000000004</v>
      </c>
      <c r="AL1600" s="12">
        <f t="shared" si="3665"/>
        <v>0</v>
      </c>
      <c r="AM1600" s="12">
        <f t="shared" si="3665"/>
        <v>0</v>
      </c>
      <c r="AN1600" s="12">
        <f t="shared" si="3528"/>
        <v>52810.329999999994</v>
      </c>
      <c r="AO1600" s="12">
        <f t="shared" si="3529"/>
        <v>48089.299999999996</v>
      </c>
      <c r="AP1600" s="12">
        <f t="shared" si="3530"/>
        <v>48089.299999999996</v>
      </c>
      <c r="AQ1600" s="12">
        <f t="shared" si="3665"/>
        <v>0</v>
      </c>
      <c r="AR1600" s="1"/>
    </row>
    <row r="1601" spans="1:44" ht="47.25" customHeight="1" x14ac:dyDescent="0.25">
      <c r="A1601" s="9" t="s">
        <v>756</v>
      </c>
      <c r="B1601" s="11">
        <v>200</v>
      </c>
      <c r="C1601" s="9"/>
      <c r="D1601" s="9"/>
      <c r="E1601" s="13" t="s">
        <v>426</v>
      </c>
      <c r="F1601" s="12">
        <f t="shared" si="3660"/>
        <v>58755.1</v>
      </c>
      <c r="G1601" s="12">
        <f t="shared" si="3660"/>
        <v>50755.1</v>
      </c>
      <c r="H1601" s="12">
        <f t="shared" si="3660"/>
        <v>50755.1</v>
      </c>
      <c r="I1601" s="12">
        <f t="shared" si="3660"/>
        <v>-1036.4000000000001</v>
      </c>
      <c r="J1601" s="12">
        <f t="shared" si="3660"/>
        <v>-2665.8</v>
      </c>
      <c r="K1601" s="12">
        <f t="shared" si="3660"/>
        <v>-2665.8</v>
      </c>
      <c r="L1601" s="12">
        <f t="shared" si="3586"/>
        <v>57718.7</v>
      </c>
      <c r="M1601" s="12">
        <f t="shared" si="3587"/>
        <v>48089.299999999996</v>
      </c>
      <c r="N1601" s="12">
        <f t="shared" si="3588"/>
        <v>48089.299999999996</v>
      </c>
      <c r="O1601" s="12">
        <f t="shared" si="3661"/>
        <v>0</v>
      </c>
      <c r="P1601" s="12">
        <f t="shared" si="3661"/>
        <v>0</v>
      </c>
      <c r="Q1601" s="12">
        <f t="shared" si="3661"/>
        <v>0</v>
      </c>
      <c r="R1601" s="12">
        <f t="shared" si="3612"/>
        <v>57718.7</v>
      </c>
      <c r="S1601" s="12">
        <f t="shared" si="3613"/>
        <v>48089.299999999996</v>
      </c>
      <c r="T1601" s="12">
        <f t="shared" si="3614"/>
        <v>48089.299999999996</v>
      </c>
      <c r="U1601" s="12">
        <f t="shared" si="3662"/>
        <v>0</v>
      </c>
      <c r="V1601" s="12">
        <f t="shared" si="3662"/>
        <v>0</v>
      </c>
      <c r="W1601" s="12">
        <f t="shared" si="3591"/>
        <v>57718.7</v>
      </c>
      <c r="X1601" s="12">
        <f t="shared" si="3592"/>
        <v>48089.299999999996</v>
      </c>
      <c r="Y1601" s="12">
        <f t="shared" si="3593"/>
        <v>48089.299999999996</v>
      </c>
      <c r="Z1601" s="12">
        <f t="shared" si="3663"/>
        <v>-762.46199999999999</v>
      </c>
      <c r="AA1601" s="12">
        <f t="shared" si="3663"/>
        <v>0</v>
      </c>
      <c r="AB1601" s="12">
        <f t="shared" si="3663"/>
        <v>0</v>
      </c>
      <c r="AC1601" s="12">
        <f t="shared" si="3473"/>
        <v>56956.237999999998</v>
      </c>
      <c r="AD1601" s="12">
        <f t="shared" si="3474"/>
        <v>48089.299999999996</v>
      </c>
      <c r="AE1601" s="12">
        <f t="shared" si="3475"/>
        <v>48089.299999999996</v>
      </c>
      <c r="AF1601" s="12">
        <f t="shared" si="3664"/>
        <v>0</v>
      </c>
      <c r="AG1601" s="12">
        <f t="shared" si="3664"/>
        <v>0</v>
      </c>
      <c r="AH1601" s="12">
        <f t="shared" si="3657"/>
        <v>56956.237999999998</v>
      </c>
      <c r="AI1601" s="12">
        <f t="shared" si="3658"/>
        <v>48089.299999999996</v>
      </c>
      <c r="AJ1601" s="12">
        <f t="shared" si="3659"/>
        <v>48089.299999999996</v>
      </c>
      <c r="AK1601" s="12">
        <f t="shared" si="3665"/>
        <v>-4145.9080000000004</v>
      </c>
      <c r="AL1601" s="12">
        <f t="shared" si="3665"/>
        <v>0</v>
      </c>
      <c r="AM1601" s="12">
        <f t="shared" si="3665"/>
        <v>0</v>
      </c>
      <c r="AN1601" s="12">
        <f t="shared" si="3528"/>
        <v>52810.329999999994</v>
      </c>
      <c r="AO1601" s="12">
        <f t="shared" si="3529"/>
        <v>48089.299999999996</v>
      </c>
      <c r="AP1601" s="12">
        <f t="shared" si="3530"/>
        <v>48089.299999999996</v>
      </c>
      <c r="AQ1601" s="12">
        <f t="shared" si="3665"/>
        <v>0</v>
      </c>
      <c r="AR1601" s="1"/>
    </row>
    <row r="1602" spans="1:44" ht="47.25" customHeight="1" x14ac:dyDescent="0.25">
      <c r="A1602" s="9" t="s">
        <v>756</v>
      </c>
      <c r="B1602" s="11">
        <v>240</v>
      </c>
      <c r="C1602" s="9"/>
      <c r="D1602" s="9"/>
      <c r="E1602" s="13" t="s">
        <v>427</v>
      </c>
      <c r="F1602" s="12">
        <f t="shared" si="3660"/>
        <v>58755.1</v>
      </c>
      <c r="G1602" s="12">
        <f t="shared" si="3660"/>
        <v>50755.1</v>
      </c>
      <c r="H1602" s="12">
        <f t="shared" si="3660"/>
        <v>50755.1</v>
      </c>
      <c r="I1602" s="12">
        <f t="shared" si="3660"/>
        <v>-1036.4000000000001</v>
      </c>
      <c r="J1602" s="12">
        <f t="shared" si="3660"/>
        <v>-2665.8</v>
      </c>
      <c r="K1602" s="12">
        <f t="shared" si="3660"/>
        <v>-2665.8</v>
      </c>
      <c r="L1602" s="12">
        <f t="shared" si="3586"/>
        <v>57718.7</v>
      </c>
      <c r="M1602" s="12">
        <f t="shared" si="3587"/>
        <v>48089.299999999996</v>
      </c>
      <c r="N1602" s="12">
        <f t="shared" si="3588"/>
        <v>48089.299999999996</v>
      </c>
      <c r="O1602" s="12">
        <f t="shared" si="3661"/>
        <v>0</v>
      </c>
      <c r="P1602" s="12">
        <f t="shared" si="3661"/>
        <v>0</v>
      </c>
      <c r="Q1602" s="12">
        <f t="shared" si="3661"/>
        <v>0</v>
      </c>
      <c r="R1602" s="12">
        <f t="shared" si="3612"/>
        <v>57718.7</v>
      </c>
      <c r="S1602" s="12">
        <f t="shared" si="3613"/>
        <v>48089.299999999996</v>
      </c>
      <c r="T1602" s="12">
        <f t="shared" si="3614"/>
        <v>48089.299999999996</v>
      </c>
      <c r="U1602" s="12">
        <f t="shared" si="3662"/>
        <v>0</v>
      </c>
      <c r="V1602" s="12">
        <f t="shared" si="3662"/>
        <v>0</v>
      </c>
      <c r="W1602" s="12">
        <f t="shared" si="3591"/>
        <v>57718.7</v>
      </c>
      <c r="X1602" s="12">
        <f t="shared" si="3592"/>
        <v>48089.299999999996</v>
      </c>
      <c r="Y1602" s="12">
        <f t="shared" si="3593"/>
        <v>48089.299999999996</v>
      </c>
      <c r="Z1602" s="12">
        <f t="shared" si="3663"/>
        <v>-762.46199999999999</v>
      </c>
      <c r="AA1602" s="12">
        <f t="shared" si="3663"/>
        <v>0</v>
      </c>
      <c r="AB1602" s="12">
        <f t="shared" si="3663"/>
        <v>0</v>
      </c>
      <c r="AC1602" s="12">
        <f t="shared" si="3473"/>
        <v>56956.237999999998</v>
      </c>
      <c r="AD1602" s="12">
        <f t="shared" si="3474"/>
        <v>48089.299999999996</v>
      </c>
      <c r="AE1602" s="12">
        <f t="shared" si="3475"/>
        <v>48089.299999999996</v>
      </c>
      <c r="AF1602" s="12">
        <f t="shared" si="3664"/>
        <v>0</v>
      </c>
      <c r="AG1602" s="12">
        <f t="shared" si="3664"/>
        <v>0</v>
      </c>
      <c r="AH1602" s="12">
        <f t="shared" si="3657"/>
        <v>56956.237999999998</v>
      </c>
      <c r="AI1602" s="12">
        <f t="shared" si="3658"/>
        <v>48089.299999999996</v>
      </c>
      <c r="AJ1602" s="12">
        <f t="shared" si="3659"/>
        <v>48089.299999999996</v>
      </c>
      <c r="AK1602" s="12">
        <f t="shared" si="3665"/>
        <v>-4145.9080000000004</v>
      </c>
      <c r="AL1602" s="12">
        <f t="shared" si="3665"/>
        <v>0</v>
      </c>
      <c r="AM1602" s="12">
        <f t="shared" si="3665"/>
        <v>0</v>
      </c>
      <c r="AN1602" s="12">
        <f t="shared" si="3528"/>
        <v>52810.329999999994</v>
      </c>
      <c r="AO1602" s="12">
        <f t="shared" si="3529"/>
        <v>48089.299999999996</v>
      </c>
      <c r="AP1602" s="12">
        <f t="shared" si="3530"/>
        <v>48089.299999999996</v>
      </c>
      <c r="AQ1602" s="12">
        <f t="shared" si="3665"/>
        <v>0</v>
      </c>
      <c r="AR1602" s="1"/>
    </row>
    <row r="1603" spans="1:44" ht="15.75" customHeight="1" x14ac:dyDescent="0.25">
      <c r="A1603" s="9" t="s">
        <v>756</v>
      </c>
      <c r="B1603" s="11">
        <v>240</v>
      </c>
      <c r="C1603" s="9" t="s">
        <v>187</v>
      </c>
      <c r="D1603" s="9" t="s">
        <v>191</v>
      </c>
      <c r="E1603" s="13" t="s">
        <v>396</v>
      </c>
      <c r="F1603" s="12">
        <v>58755.1</v>
      </c>
      <c r="G1603" s="12">
        <v>50755.1</v>
      </c>
      <c r="H1603" s="12">
        <v>50755.1</v>
      </c>
      <c r="I1603" s="12">
        <v>-1036.4000000000001</v>
      </c>
      <c r="J1603" s="12">
        <v>-2665.8</v>
      </c>
      <c r="K1603" s="12">
        <v>-2665.8</v>
      </c>
      <c r="L1603" s="12">
        <f t="shared" si="3586"/>
        <v>57718.7</v>
      </c>
      <c r="M1603" s="12">
        <f t="shared" si="3587"/>
        <v>48089.299999999996</v>
      </c>
      <c r="N1603" s="12">
        <f t="shared" si="3588"/>
        <v>48089.299999999996</v>
      </c>
      <c r="O1603" s="12"/>
      <c r="P1603" s="12"/>
      <c r="Q1603" s="12"/>
      <c r="R1603" s="12">
        <f t="shared" si="3612"/>
        <v>57718.7</v>
      </c>
      <c r="S1603" s="12">
        <f t="shared" si="3613"/>
        <v>48089.299999999996</v>
      </c>
      <c r="T1603" s="12">
        <f t="shared" si="3614"/>
        <v>48089.299999999996</v>
      </c>
      <c r="U1603" s="12"/>
      <c r="V1603" s="12"/>
      <c r="W1603" s="12">
        <f t="shared" si="3591"/>
        <v>57718.7</v>
      </c>
      <c r="X1603" s="12">
        <f t="shared" si="3592"/>
        <v>48089.299999999996</v>
      </c>
      <c r="Y1603" s="12">
        <f t="shared" si="3593"/>
        <v>48089.299999999996</v>
      </c>
      <c r="Z1603" s="12">
        <v>-762.46199999999999</v>
      </c>
      <c r="AA1603" s="12"/>
      <c r="AB1603" s="12"/>
      <c r="AC1603" s="12">
        <f t="shared" si="3473"/>
        <v>56956.237999999998</v>
      </c>
      <c r="AD1603" s="12">
        <f t="shared" si="3474"/>
        <v>48089.299999999996</v>
      </c>
      <c r="AE1603" s="12">
        <f t="shared" si="3475"/>
        <v>48089.299999999996</v>
      </c>
      <c r="AF1603" s="12"/>
      <c r="AG1603" s="12"/>
      <c r="AH1603" s="12">
        <f t="shared" si="3657"/>
        <v>56956.237999999998</v>
      </c>
      <c r="AI1603" s="12">
        <f t="shared" si="3658"/>
        <v>48089.299999999996</v>
      </c>
      <c r="AJ1603" s="12">
        <f t="shared" si="3659"/>
        <v>48089.299999999996</v>
      </c>
      <c r="AK1603" s="12">
        <v>-4145.9080000000004</v>
      </c>
      <c r="AL1603" s="12"/>
      <c r="AM1603" s="12"/>
      <c r="AN1603" s="12">
        <f t="shared" si="3528"/>
        <v>52810.329999999994</v>
      </c>
      <c r="AO1603" s="12">
        <f t="shared" si="3529"/>
        <v>48089.299999999996</v>
      </c>
      <c r="AP1603" s="12">
        <f t="shared" si="3530"/>
        <v>48089.299999999996</v>
      </c>
      <c r="AQ1603" s="12"/>
      <c r="AR1603" s="1"/>
    </row>
    <row r="1604" spans="1:44" s="3" customFormat="1" ht="31.5" customHeight="1" x14ac:dyDescent="0.25">
      <c r="A1604" s="7" t="s">
        <v>331</v>
      </c>
      <c r="B1604" s="6"/>
      <c r="C1604" s="7"/>
      <c r="D1604" s="7"/>
      <c r="E1604" s="14" t="s">
        <v>574</v>
      </c>
      <c r="F1604" s="8">
        <f t="shared" ref="F1604:K1604" si="3666">F1605+F1640</f>
        <v>59473.7</v>
      </c>
      <c r="G1604" s="8">
        <f t="shared" si="3666"/>
        <v>67098.7</v>
      </c>
      <c r="H1604" s="8">
        <f t="shared" si="3666"/>
        <v>65350</v>
      </c>
      <c r="I1604" s="8">
        <f t="shared" si="3666"/>
        <v>0</v>
      </c>
      <c r="J1604" s="8">
        <f t="shared" si="3666"/>
        <v>0</v>
      </c>
      <c r="K1604" s="8">
        <f t="shared" si="3666"/>
        <v>0</v>
      </c>
      <c r="L1604" s="8">
        <f t="shared" si="3586"/>
        <v>59473.7</v>
      </c>
      <c r="M1604" s="8">
        <f t="shared" si="3587"/>
        <v>67098.7</v>
      </c>
      <c r="N1604" s="8">
        <f t="shared" si="3588"/>
        <v>65350</v>
      </c>
      <c r="O1604" s="8">
        <f t="shared" ref="O1604:Q1604" si="3667">O1605+O1640</f>
        <v>0</v>
      </c>
      <c r="P1604" s="8">
        <f t="shared" si="3667"/>
        <v>0</v>
      </c>
      <c r="Q1604" s="8">
        <f t="shared" si="3667"/>
        <v>0</v>
      </c>
      <c r="R1604" s="12">
        <f t="shared" si="3612"/>
        <v>59473.7</v>
      </c>
      <c r="S1604" s="12">
        <f t="shared" si="3613"/>
        <v>67098.7</v>
      </c>
      <c r="T1604" s="12">
        <f t="shared" si="3614"/>
        <v>65350</v>
      </c>
      <c r="U1604" s="8">
        <f t="shared" ref="U1604:V1604" si="3668">U1605+U1640</f>
        <v>0</v>
      </c>
      <c r="V1604" s="8">
        <f t="shared" si="3668"/>
        <v>0</v>
      </c>
      <c r="W1604" s="12">
        <f t="shared" si="3591"/>
        <v>59473.7</v>
      </c>
      <c r="X1604" s="12">
        <f t="shared" si="3592"/>
        <v>67098.7</v>
      </c>
      <c r="Y1604" s="12">
        <f t="shared" si="3593"/>
        <v>65350</v>
      </c>
      <c r="Z1604" s="8">
        <f t="shared" ref="Z1604:AB1604" si="3669">Z1605+Z1640</f>
        <v>0</v>
      </c>
      <c r="AA1604" s="8">
        <f t="shared" si="3669"/>
        <v>0</v>
      </c>
      <c r="AB1604" s="8">
        <f t="shared" si="3669"/>
        <v>0</v>
      </c>
      <c r="AC1604" s="12">
        <f t="shared" si="3473"/>
        <v>59473.7</v>
      </c>
      <c r="AD1604" s="12">
        <f t="shared" si="3474"/>
        <v>67098.7</v>
      </c>
      <c r="AE1604" s="12">
        <f t="shared" si="3475"/>
        <v>65350</v>
      </c>
      <c r="AF1604" s="8">
        <f t="shared" ref="AF1604:AG1604" si="3670">AF1605+AF1640</f>
        <v>0</v>
      </c>
      <c r="AG1604" s="8">
        <f t="shared" si="3670"/>
        <v>0</v>
      </c>
      <c r="AH1604" s="8">
        <f t="shared" si="3657"/>
        <v>59473.7</v>
      </c>
      <c r="AI1604" s="8">
        <f t="shared" si="3658"/>
        <v>67098.7</v>
      </c>
      <c r="AJ1604" s="8">
        <f t="shared" si="3659"/>
        <v>65350</v>
      </c>
      <c r="AK1604" s="8">
        <f t="shared" ref="AK1604:AQ1604" si="3671">AK1605+AK1640</f>
        <v>0</v>
      </c>
      <c r="AL1604" s="8">
        <f t="shared" ref="AL1604:AM1604" si="3672">AL1605+AL1640</f>
        <v>0</v>
      </c>
      <c r="AM1604" s="8">
        <f t="shared" si="3672"/>
        <v>0</v>
      </c>
      <c r="AN1604" s="8">
        <f t="shared" si="3528"/>
        <v>59473.7</v>
      </c>
      <c r="AO1604" s="8">
        <f t="shared" si="3529"/>
        <v>67098.7</v>
      </c>
      <c r="AP1604" s="8">
        <f t="shared" si="3530"/>
        <v>65350</v>
      </c>
      <c r="AQ1604" s="8">
        <f t="shared" si="3671"/>
        <v>0</v>
      </c>
      <c r="AR1604" s="52"/>
    </row>
    <row r="1605" spans="1:44" s="38" customFormat="1" ht="31.5" customHeight="1" x14ac:dyDescent="0.25">
      <c r="A1605" s="27" t="s">
        <v>332</v>
      </c>
      <c r="B1605" s="28"/>
      <c r="C1605" s="27"/>
      <c r="D1605" s="27"/>
      <c r="E1605" s="23" t="s">
        <v>815</v>
      </c>
      <c r="F1605" s="29">
        <f t="shared" ref="F1605:K1605" si="3673">F1606+F1615+F1620+F1625+F1630</f>
        <v>20166.5</v>
      </c>
      <c r="G1605" s="29">
        <f t="shared" si="3673"/>
        <v>19087.5</v>
      </c>
      <c r="H1605" s="29">
        <f t="shared" si="3673"/>
        <v>18311.2</v>
      </c>
      <c r="I1605" s="29">
        <f t="shared" si="3673"/>
        <v>0</v>
      </c>
      <c r="J1605" s="29">
        <f t="shared" si="3673"/>
        <v>0</v>
      </c>
      <c r="K1605" s="29">
        <f t="shared" si="3673"/>
        <v>0</v>
      </c>
      <c r="L1605" s="29">
        <f t="shared" si="3586"/>
        <v>20166.5</v>
      </c>
      <c r="M1605" s="29">
        <f t="shared" si="3587"/>
        <v>19087.5</v>
      </c>
      <c r="N1605" s="29">
        <f t="shared" si="3588"/>
        <v>18311.2</v>
      </c>
      <c r="O1605" s="29">
        <f>O1606+O1615+O1620+O1625+O1630+O1635</f>
        <v>0</v>
      </c>
      <c r="P1605" s="29">
        <f t="shared" ref="P1605:AQ1605" si="3674">P1606+P1615+P1620+P1625+P1630+P1635</f>
        <v>0</v>
      </c>
      <c r="Q1605" s="29">
        <f t="shared" si="3674"/>
        <v>0</v>
      </c>
      <c r="R1605" s="12">
        <f t="shared" si="3612"/>
        <v>20166.5</v>
      </c>
      <c r="S1605" s="12">
        <f t="shared" si="3613"/>
        <v>19087.5</v>
      </c>
      <c r="T1605" s="12">
        <f t="shared" si="3614"/>
        <v>18311.2</v>
      </c>
      <c r="U1605" s="29">
        <f t="shared" ref="U1605:V1605" si="3675">U1606+U1615+U1620+U1625+U1630+U1635</f>
        <v>0</v>
      </c>
      <c r="V1605" s="29">
        <f t="shared" si="3675"/>
        <v>0</v>
      </c>
      <c r="W1605" s="12">
        <f t="shared" si="3591"/>
        <v>20166.5</v>
      </c>
      <c r="X1605" s="12">
        <f t="shared" si="3592"/>
        <v>19087.5</v>
      </c>
      <c r="Y1605" s="12">
        <f t="shared" si="3593"/>
        <v>18311.2</v>
      </c>
      <c r="Z1605" s="29">
        <f t="shared" ref="Z1605:AB1605" si="3676">Z1606+Z1615+Z1620+Z1625+Z1630+Z1635</f>
        <v>0</v>
      </c>
      <c r="AA1605" s="29">
        <f t="shared" si="3676"/>
        <v>0</v>
      </c>
      <c r="AB1605" s="29">
        <f t="shared" si="3676"/>
        <v>0</v>
      </c>
      <c r="AC1605" s="12">
        <f t="shared" si="3473"/>
        <v>20166.5</v>
      </c>
      <c r="AD1605" s="12">
        <f t="shared" si="3474"/>
        <v>19087.5</v>
      </c>
      <c r="AE1605" s="12">
        <f t="shared" si="3475"/>
        <v>18311.2</v>
      </c>
      <c r="AF1605" s="29">
        <f t="shared" ref="AF1605:AG1605" si="3677">AF1606+AF1615+AF1620+AF1625+AF1630+AF1635</f>
        <v>0</v>
      </c>
      <c r="AG1605" s="29">
        <f t="shared" si="3677"/>
        <v>0</v>
      </c>
      <c r="AH1605" s="29">
        <f t="shared" si="3657"/>
        <v>20166.5</v>
      </c>
      <c r="AI1605" s="29">
        <f t="shared" si="3658"/>
        <v>19087.5</v>
      </c>
      <c r="AJ1605" s="29">
        <f t="shared" si="3659"/>
        <v>18311.2</v>
      </c>
      <c r="AK1605" s="29">
        <f t="shared" ref="AK1605:AM1605" si="3678">AK1606+AK1615+AK1620+AK1625+AK1630+AK1635</f>
        <v>0</v>
      </c>
      <c r="AL1605" s="29">
        <f t="shared" si="3678"/>
        <v>0</v>
      </c>
      <c r="AM1605" s="29">
        <f t="shared" si="3678"/>
        <v>0</v>
      </c>
      <c r="AN1605" s="29">
        <f t="shared" si="3528"/>
        <v>20166.5</v>
      </c>
      <c r="AO1605" s="29">
        <f t="shared" si="3529"/>
        <v>19087.5</v>
      </c>
      <c r="AP1605" s="29">
        <f t="shared" si="3530"/>
        <v>18311.2</v>
      </c>
      <c r="AQ1605" s="29">
        <f t="shared" si="3674"/>
        <v>0</v>
      </c>
      <c r="AR1605" s="37"/>
    </row>
    <row r="1606" spans="1:44" ht="47.25" customHeight="1" x14ac:dyDescent="0.25">
      <c r="A1606" s="9" t="s">
        <v>333</v>
      </c>
      <c r="B1606" s="11"/>
      <c r="C1606" s="9"/>
      <c r="D1606" s="9"/>
      <c r="E1606" s="13" t="s">
        <v>575</v>
      </c>
      <c r="F1606" s="12">
        <f t="shared" ref="F1606:K1606" si="3679">F1607+F1611</f>
        <v>7890</v>
      </c>
      <c r="G1606" s="12">
        <f t="shared" si="3679"/>
        <v>7673.5</v>
      </c>
      <c r="H1606" s="12">
        <f t="shared" si="3679"/>
        <v>7673.5</v>
      </c>
      <c r="I1606" s="12">
        <f t="shared" si="3679"/>
        <v>0</v>
      </c>
      <c r="J1606" s="12">
        <f t="shared" si="3679"/>
        <v>0</v>
      </c>
      <c r="K1606" s="12">
        <f t="shared" si="3679"/>
        <v>0</v>
      </c>
      <c r="L1606" s="12">
        <f t="shared" si="3586"/>
        <v>7890</v>
      </c>
      <c r="M1606" s="12">
        <f t="shared" si="3587"/>
        <v>7673.5</v>
      </c>
      <c r="N1606" s="12">
        <f t="shared" si="3588"/>
        <v>7673.5</v>
      </c>
      <c r="O1606" s="12">
        <f t="shared" ref="O1606:Q1606" si="3680">O1607+O1611</f>
        <v>0</v>
      </c>
      <c r="P1606" s="12">
        <f t="shared" si="3680"/>
        <v>0</v>
      </c>
      <c r="Q1606" s="12">
        <f t="shared" si="3680"/>
        <v>0</v>
      </c>
      <c r="R1606" s="12">
        <f t="shared" si="3612"/>
        <v>7890</v>
      </c>
      <c r="S1606" s="12">
        <f t="shared" si="3613"/>
        <v>7673.5</v>
      </c>
      <c r="T1606" s="12">
        <f t="shared" si="3614"/>
        <v>7673.5</v>
      </c>
      <c r="U1606" s="12">
        <f t="shared" ref="U1606:V1606" si="3681">U1607+U1611</f>
        <v>0</v>
      </c>
      <c r="V1606" s="12">
        <f t="shared" si="3681"/>
        <v>0</v>
      </c>
      <c r="W1606" s="12">
        <f t="shared" si="3591"/>
        <v>7890</v>
      </c>
      <c r="X1606" s="12">
        <f t="shared" si="3592"/>
        <v>7673.5</v>
      </c>
      <c r="Y1606" s="12">
        <f t="shared" si="3593"/>
        <v>7673.5</v>
      </c>
      <c r="Z1606" s="12">
        <f t="shared" ref="Z1606:AB1606" si="3682">Z1607+Z1611</f>
        <v>0</v>
      </c>
      <c r="AA1606" s="12">
        <f t="shared" si="3682"/>
        <v>0</v>
      </c>
      <c r="AB1606" s="12">
        <f t="shared" si="3682"/>
        <v>0</v>
      </c>
      <c r="AC1606" s="12">
        <f t="shared" ref="AC1606:AC1669" si="3683">W1606+Z1606</f>
        <v>7890</v>
      </c>
      <c r="AD1606" s="12">
        <f t="shared" ref="AD1606:AD1669" si="3684">X1606+AA1606</f>
        <v>7673.5</v>
      </c>
      <c r="AE1606" s="12">
        <f t="shared" ref="AE1606:AE1669" si="3685">Y1606+AB1606</f>
        <v>7673.5</v>
      </c>
      <c r="AF1606" s="12">
        <f t="shared" ref="AF1606:AG1606" si="3686">AF1607+AF1611</f>
        <v>0</v>
      </c>
      <c r="AG1606" s="12">
        <f t="shared" si="3686"/>
        <v>0</v>
      </c>
      <c r="AH1606" s="12">
        <f t="shared" si="3657"/>
        <v>7890</v>
      </c>
      <c r="AI1606" s="12">
        <f t="shared" si="3658"/>
        <v>7673.5</v>
      </c>
      <c r="AJ1606" s="12">
        <f t="shared" si="3659"/>
        <v>7673.5</v>
      </c>
      <c r="AK1606" s="12">
        <f t="shared" ref="AK1606:AQ1606" si="3687">AK1607+AK1611</f>
        <v>0</v>
      </c>
      <c r="AL1606" s="12">
        <f t="shared" ref="AL1606:AM1606" si="3688">AL1607+AL1611</f>
        <v>0</v>
      </c>
      <c r="AM1606" s="12">
        <f t="shared" si="3688"/>
        <v>0</v>
      </c>
      <c r="AN1606" s="12">
        <f t="shared" si="3528"/>
        <v>7890</v>
      </c>
      <c r="AO1606" s="12">
        <f t="shared" si="3529"/>
        <v>7673.5</v>
      </c>
      <c r="AP1606" s="12">
        <f t="shared" si="3530"/>
        <v>7673.5</v>
      </c>
      <c r="AQ1606" s="12">
        <f t="shared" si="3687"/>
        <v>0</v>
      </c>
      <c r="AR1606" s="1"/>
    </row>
    <row r="1607" spans="1:44" ht="31.5" customHeight="1" x14ac:dyDescent="0.25">
      <c r="A1607" s="9" t="s">
        <v>134</v>
      </c>
      <c r="B1607" s="11"/>
      <c r="C1607" s="9"/>
      <c r="D1607" s="9"/>
      <c r="E1607" s="17" t="s">
        <v>655</v>
      </c>
      <c r="F1607" s="12">
        <f t="shared" ref="F1607:K1609" si="3689">F1608</f>
        <v>6920</v>
      </c>
      <c r="G1607" s="12">
        <f t="shared" si="3689"/>
        <v>6920</v>
      </c>
      <c r="H1607" s="12">
        <f t="shared" si="3689"/>
        <v>6920</v>
      </c>
      <c r="I1607" s="12">
        <f t="shared" si="3689"/>
        <v>0</v>
      </c>
      <c r="J1607" s="12">
        <f t="shared" si="3689"/>
        <v>0</v>
      </c>
      <c r="K1607" s="12">
        <f t="shared" si="3689"/>
        <v>0</v>
      </c>
      <c r="L1607" s="12">
        <f t="shared" si="3586"/>
        <v>6920</v>
      </c>
      <c r="M1607" s="12">
        <f t="shared" si="3587"/>
        <v>6920</v>
      </c>
      <c r="N1607" s="12">
        <f t="shared" si="3588"/>
        <v>6920</v>
      </c>
      <c r="O1607" s="12">
        <f t="shared" ref="O1607:Q1609" si="3690">O1608</f>
        <v>0</v>
      </c>
      <c r="P1607" s="12">
        <f t="shared" si="3690"/>
        <v>0</v>
      </c>
      <c r="Q1607" s="12">
        <f t="shared" si="3690"/>
        <v>0</v>
      </c>
      <c r="R1607" s="12">
        <f t="shared" si="3612"/>
        <v>6920</v>
      </c>
      <c r="S1607" s="12">
        <f t="shared" si="3613"/>
        <v>6920</v>
      </c>
      <c r="T1607" s="12">
        <f t="shared" si="3614"/>
        <v>6920</v>
      </c>
      <c r="U1607" s="12">
        <f t="shared" ref="U1607:V1609" si="3691">U1608</f>
        <v>0</v>
      </c>
      <c r="V1607" s="12">
        <f t="shared" si="3691"/>
        <v>0</v>
      </c>
      <c r="W1607" s="12">
        <f t="shared" si="3591"/>
        <v>6920</v>
      </c>
      <c r="X1607" s="12">
        <f t="shared" si="3592"/>
        <v>6920</v>
      </c>
      <c r="Y1607" s="12">
        <f t="shared" si="3593"/>
        <v>6920</v>
      </c>
      <c r="Z1607" s="12">
        <f t="shared" ref="Z1607:AB1609" si="3692">Z1608</f>
        <v>0</v>
      </c>
      <c r="AA1607" s="12">
        <f t="shared" si="3692"/>
        <v>0</v>
      </c>
      <c r="AB1607" s="12">
        <f t="shared" si="3692"/>
        <v>0</v>
      </c>
      <c r="AC1607" s="12">
        <f t="shared" si="3683"/>
        <v>6920</v>
      </c>
      <c r="AD1607" s="12">
        <f t="shared" si="3684"/>
        <v>6920</v>
      </c>
      <c r="AE1607" s="12">
        <f t="shared" si="3685"/>
        <v>6920</v>
      </c>
      <c r="AF1607" s="12">
        <f t="shared" ref="AF1607:AG1609" si="3693">AF1608</f>
        <v>0</v>
      </c>
      <c r="AG1607" s="12">
        <f t="shared" si="3693"/>
        <v>0</v>
      </c>
      <c r="AH1607" s="12">
        <f t="shared" si="3657"/>
        <v>6920</v>
      </c>
      <c r="AI1607" s="12">
        <f t="shared" si="3658"/>
        <v>6920</v>
      </c>
      <c r="AJ1607" s="12">
        <f t="shared" si="3659"/>
        <v>6920</v>
      </c>
      <c r="AK1607" s="12">
        <f t="shared" ref="AK1607:AQ1609" si="3694">AK1608</f>
        <v>0</v>
      </c>
      <c r="AL1607" s="12">
        <f t="shared" si="3694"/>
        <v>0</v>
      </c>
      <c r="AM1607" s="12">
        <f t="shared" si="3694"/>
        <v>0</v>
      </c>
      <c r="AN1607" s="12">
        <f t="shared" si="3528"/>
        <v>6920</v>
      </c>
      <c r="AO1607" s="12">
        <f t="shared" si="3529"/>
        <v>6920</v>
      </c>
      <c r="AP1607" s="12">
        <f t="shared" si="3530"/>
        <v>6920</v>
      </c>
      <c r="AQ1607" s="12">
        <f t="shared" si="3694"/>
        <v>0</v>
      </c>
      <c r="AR1607" s="1"/>
    </row>
    <row r="1608" spans="1:44" ht="47.25" customHeight="1" x14ac:dyDescent="0.25">
      <c r="A1608" s="9" t="s">
        <v>134</v>
      </c>
      <c r="B1608" s="11">
        <v>200</v>
      </c>
      <c r="C1608" s="9"/>
      <c r="D1608" s="9"/>
      <c r="E1608" s="13" t="s">
        <v>426</v>
      </c>
      <c r="F1608" s="12">
        <f t="shared" si="3689"/>
        <v>6920</v>
      </c>
      <c r="G1608" s="12">
        <f t="shared" si="3689"/>
        <v>6920</v>
      </c>
      <c r="H1608" s="12">
        <f t="shared" si="3689"/>
        <v>6920</v>
      </c>
      <c r="I1608" s="12">
        <f t="shared" si="3689"/>
        <v>0</v>
      </c>
      <c r="J1608" s="12">
        <f t="shared" si="3689"/>
        <v>0</v>
      </c>
      <c r="K1608" s="12">
        <f t="shared" si="3689"/>
        <v>0</v>
      </c>
      <c r="L1608" s="12">
        <f t="shared" si="3586"/>
        <v>6920</v>
      </c>
      <c r="M1608" s="12">
        <f t="shared" si="3587"/>
        <v>6920</v>
      </c>
      <c r="N1608" s="12">
        <f t="shared" si="3588"/>
        <v>6920</v>
      </c>
      <c r="O1608" s="12">
        <f t="shared" si="3690"/>
        <v>0</v>
      </c>
      <c r="P1608" s="12">
        <f t="shared" si="3690"/>
        <v>0</v>
      </c>
      <c r="Q1608" s="12">
        <f t="shared" si="3690"/>
        <v>0</v>
      </c>
      <c r="R1608" s="12">
        <f t="shared" si="3612"/>
        <v>6920</v>
      </c>
      <c r="S1608" s="12">
        <f t="shared" si="3613"/>
        <v>6920</v>
      </c>
      <c r="T1608" s="12">
        <f t="shared" si="3614"/>
        <v>6920</v>
      </c>
      <c r="U1608" s="12">
        <f t="shared" si="3691"/>
        <v>0</v>
      </c>
      <c r="V1608" s="12">
        <f t="shared" si="3691"/>
        <v>0</v>
      </c>
      <c r="W1608" s="12">
        <f t="shared" si="3591"/>
        <v>6920</v>
      </c>
      <c r="X1608" s="12">
        <f t="shared" si="3592"/>
        <v>6920</v>
      </c>
      <c r="Y1608" s="12">
        <f t="shared" si="3593"/>
        <v>6920</v>
      </c>
      <c r="Z1608" s="12">
        <f t="shared" si="3692"/>
        <v>0</v>
      </c>
      <c r="AA1608" s="12">
        <f t="shared" si="3692"/>
        <v>0</v>
      </c>
      <c r="AB1608" s="12">
        <f t="shared" si="3692"/>
        <v>0</v>
      </c>
      <c r="AC1608" s="12">
        <f t="shared" si="3683"/>
        <v>6920</v>
      </c>
      <c r="AD1608" s="12">
        <f t="shared" si="3684"/>
        <v>6920</v>
      </c>
      <c r="AE1608" s="12">
        <f t="shared" si="3685"/>
        <v>6920</v>
      </c>
      <c r="AF1608" s="12">
        <f t="shared" si="3693"/>
        <v>0</v>
      </c>
      <c r="AG1608" s="12">
        <f t="shared" si="3693"/>
        <v>0</v>
      </c>
      <c r="AH1608" s="12">
        <f t="shared" si="3657"/>
        <v>6920</v>
      </c>
      <c r="AI1608" s="12">
        <f t="shared" si="3658"/>
        <v>6920</v>
      </c>
      <c r="AJ1608" s="12">
        <f t="shared" si="3659"/>
        <v>6920</v>
      </c>
      <c r="AK1608" s="12">
        <f t="shared" si="3694"/>
        <v>0</v>
      </c>
      <c r="AL1608" s="12">
        <f t="shared" si="3694"/>
        <v>0</v>
      </c>
      <c r="AM1608" s="12">
        <f t="shared" si="3694"/>
        <v>0</v>
      </c>
      <c r="AN1608" s="12">
        <f t="shared" si="3528"/>
        <v>6920</v>
      </c>
      <c r="AO1608" s="12">
        <f t="shared" si="3529"/>
        <v>6920</v>
      </c>
      <c r="AP1608" s="12">
        <f t="shared" si="3530"/>
        <v>6920</v>
      </c>
      <c r="AQ1608" s="12">
        <f t="shared" si="3694"/>
        <v>0</v>
      </c>
      <c r="AR1608" s="1"/>
    </row>
    <row r="1609" spans="1:44" ht="47.25" customHeight="1" x14ac:dyDescent="0.25">
      <c r="A1609" s="9" t="s">
        <v>134</v>
      </c>
      <c r="B1609" s="11">
        <v>240</v>
      </c>
      <c r="C1609" s="9"/>
      <c r="D1609" s="9"/>
      <c r="E1609" s="13" t="s">
        <v>427</v>
      </c>
      <c r="F1609" s="12">
        <f t="shared" si="3689"/>
        <v>6920</v>
      </c>
      <c r="G1609" s="12">
        <f t="shared" si="3689"/>
        <v>6920</v>
      </c>
      <c r="H1609" s="12">
        <f t="shared" si="3689"/>
        <v>6920</v>
      </c>
      <c r="I1609" s="12">
        <f t="shared" si="3689"/>
        <v>0</v>
      </c>
      <c r="J1609" s="12">
        <f t="shared" si="3689"/>
        <v>0</v>
      </c>
      <c r="K1609" s="12">
        <f t="shared" si="3689"/>
        <v>0</v>
      </c>
      <c r="L1609" s="12">
        <f t="shared" si="3586"/>
        <v>6920</v>
      </c>
      <c r="M1609" s="12">
        <f t="shared" si="3587"/>
        <v>6920</v>
      </c>
      <c r="N1609" s="12">
        <f t="shared" si="3588"/>
        <v>6920</v>
      </c>
      <c r="O1609" s="12">
        <f t="shared" si="3690"/>
        <v>0</v>
      </c>
      <c r="P1609" s="12">
        <f t="shared" si="3690"/>
        <v>0</v>
      </c>
      <c r="Q1609" s="12">
        <f t="shared" si="3690"/>
        <v>0</v>
      </c>
      <c r="R1609" s="12">
        <f t="shared" si="3612"/>
        <v>6920</v>
      </c>
      <c r="S1609" s="12">
        <f t="shared" si="3613"/>
        <v>6920</v>
      </c>
      <c r="T1609" s="12">
        <f t="shared" si="3614"/>
        <v>6920</v>
      </c>
      <c r="U1609" s="12">
        <f t="shared" si="3691"/>
        <v>0</v>
      </c>
      <c r="V1609" s="12">
        <f t="shared" si="3691"/>
        <v>0</v>
      </c>
      <c r="W1609" s="12">
        <f t="shared" si="3591"/>
        <v>6920</v>
      </c>
      <c r="X1609" s="12">
        <f t="shared" si="3592"/>
        <v>6920</v>
      </c>
      <c r="Y1609" s="12">
        <f t="shared" si="3593"/>
        <v>6920</v>
      </c>
      <c r="Z1609" s="12">
        <f t="shared" si="3692"/>
        <v>0</v>
      </c>
      <c r="AA1609" s="12">
        <f t="shared" si="3692"/>
        <v>0</v>
      </c>
      <c r="AB1609" s="12">
        <f t="shared" si="3692"/>
        <v>0</v>
      </c>
      <c r="AC1609" s="12">
        <f t="shared" si="3683"/>
        <v>6920</v>
      </c>
      <c r="AD1609" s="12">
        <f t="shared" si="3684"/>
        <v>6920</v>
      </c>
      <c r="AE1609" s="12">
        <f t="shared" si="3685"/>
        <v>6920</v>
      </c>
      <c r="AF1609" s="12">
        <f t="shared" si="3693"/>
        <v>0</v>
      </c>
      <c r="AG1609" s="12">
        <f t="shared" si="3693"/>
        <v>0</v>
      </c>
      <c r="AH1609" s="12">
        <f t="shared" si="3657"/>
        <v>6920</v>
      </c>
      <c r="AI1609" s="12">
        <f t="shared" si="3658"/>
        <v>6920</v>
      </c>
      <c r="AJ1609" s="12">
        <f t="shared" si="3659"/>
        <v>6920</v>
      </c>
      <c r="AK1609" s="12">
        <f t="shared" si="3694"/>
        <v>0</v>
      </c>
      <c r="AL1609" s="12">
        <f t="shared" si="3694"/>
        <v>0</v>
      </c>
      <c r="AM1609" s="12">
        <f t="shared" si="3694"/>
        <v>0</v>
      </c>
      <c r="AN1609" s="12">
        <f t="shared" si="3528"/>
        <v>6920</v>
      </c>
      <c r="AO1609" s="12">
        <f t="shared" si="3529"/>
        <v>6920</v>
      </c>
      <c r="AP1609" s="12">
        <f t="shared" si="3530"/>
        <v>6920</v>
      </c>
      <c r="AQ1609" s="12">
        <f t="shared" si="3694"/>
        <v>0</v>
      </c>
      <c r="AR1609" s="1"/>
    </row>
    <row r="1610" spans="1:44" ht="31.5" customHeight="1" x14ac:dyDescent="0.25">
      <c r="A1610" s="9" t="s">
        <v>134</v>
      </c>
      <c r="B1610" s="11">
        <v>240</v>
      </c>
      <c r="C1610" s="9" t="s">
        <v>188</v>
      </c>
      <c r="D1610" s="9" t="s">
        <v>185</v>
      </c>
      <c r="E1610" s="13" t="s">
        <v>407</v>
      </c>
      <c r="F1610" s="12">
        <v>6920</v>
      </c>
      <c r="G1610" s="12">
        <v>6920</v>
      </c>
      <c r="H1610" s="12">
        <v>6920</v>
      </c>
      <c r="I1610" s="12"/>
      <c r="J1610" s="12"/>
      <c r="K1610" s="12"/>
      <c r="L1610" s="12">
        <f t="shared" si="3586"/>
        <v>6920</v>
      </c>
      <c r="M1610" s="12">
        <f t="shared" si="3587"/>
        <v>6920</v>
      </c>
      <c r="N1610" s="12">
        <f t="shared" si="3588"/>
        <v>6920</v>
      </c>
      <c r="O1610" s="12"/>
      <c r="P1610" s="12"/>
      <c r="Q1610" s="12"/>
      <c r="R1610" s="12">
        <f t="shared" si="3612"/>
        <v>6920</v>
      </c>
      <c r="S1610" s="12">
        <f t="shared" si="3613"/>
        <v>6920</v>
      </c>
      <c r="T1610" s="12">
        <f t="shared" si="3614"/>
        <v>6920</v>
      </c>
      <c r="U1610" s="12"/>
      <c r="V1610" s="12"/>
      <c r="W1610" s="12">
        <f t="shared" si="3591"/>
        <v>6920</v>
      </c>
      <c r="X1610" s="12">
        <f t="shared" si="3592"/>
        <v>6920</v>
      </c>
      <c r="Y1610" s="12">
        <f t="shared" si="3593"/>
        <v>6920</v>
      </c>
      <c r="Z1610" s="12"/>
      <c r="AA1610" s="12"/>
      <c r="AB1610" s="12"/>
      <c r="AC1610" s="12">
        <f t="shared" si="3683"/>
        <v>6920</v>
      </c>
      <c r="AD1610" s="12">
        <f t="shared" si="3684"/>
        <v>6920</v>
      </c>
      <c r="AE1610" s="12">
        <f t="shared" si="3685"/>
        <v>6920</v>
      </c>
      <c r="AF1610" s="12"/>
      <c r="AG1610" s="12"/>
      <c r="AH1610" s="12">
        <f t="shared" si="3657"/>
        <v>6920</v>
      </c>
      <c r="AI1610" s="12">
        <f t="shared" si="3658"/>
        <v>6920</v>
      </c>
      <c r="AJ1610" s="12">
        <f t="shared" si="3659"/>
        <v>6920</v>
      </c>
      <c r="AK1610" s="12"/>
      <c r="AL1610" s="12"/>
      <c r="AM1610" s="12"/>
      <c r="AN1610" s="12">
        <f t="shared" si="3528"/>
        <v>6920</v>
      </c>
      <c r="AO1610" s="12">
        <f t="shared" si="3529"/>
        <v>6920</v>
      </c>
      <c r="AP1610" s="12">
        <f t="shared" si="3530"/>
        <v>6920</v>
      </c>
      <c r="AQ1610" s="12"/>
      <c r="AR1610" s="1"/>
    </row>
    <row r="1611" spans="1:44" ht="31.5" customHeight="1" x14ac:dyDescent="0.25">
      <c r="A1611" s="9" t="s">
        <v>133</v>
      </c>
      <c r="B1611" s="11"/>
      <c r="C1611" s="9"/>
      <c r="D1611" s="9"/>
      <c r="E1611" s="13" t="s">
        <v>577</v>
      </c>
      <c r="F1611" s="12">
        <f t="shared" ref="F1611:K1613" si="3695">F1612</f>
        <v>970</v>
      </c>
      <c r="G1611" s="12">
        <f t="shared" si="3695"/>
        <v>753.5</v>
      </c>
      <c r="H1611" s="12">
        <f t="shared" si="3695"/>
        <v>753.5</v>
      </c>
      <c r="I1611" s="12">
        <f t="shared" si="3695"/>
        <v>0</v>
      </c>
      <c r="J1611" s="12">
        <f t="shared" si="3695"/>
        <v>0</v>
      </c>
      <c r="K1611" s="12">
        <f t="shared" si="3695"/>
        <v>0</v>
      </c>
      <c r="L1611" s="12">
        <f t="shared" si="3586"/>
        <v>970</v>
      </c>
      <c r="M1611" s="12">
        <f t="shared" si="3587"/>
        <v>753.5</v>
      </c>
      <c r="N1611" s="12">
        <f t="shared" si="3588"/>
        <v>753.5</v>
      </c>
      <c r="O1611" s="12">
        <f t="shared" ref="O1611:Q1613" si="3696">O1612</f>
        <v>0</v>
      </c>
      <c r="P1611" s="12">
        <f t="shared" si="3696"/>
        <v>0</v>
      </c>
      <c r="Q1611" s="12">
        <f t="shared" si="3696"/>
        <v>0</v>
      </c>
      <c r="R1611" s="12">
        <f t="shared" si="3612"/>
        <v>970</v>
      </c>
      <c r="S1611" s="12">
        <f t="shared" si="3613"/>
        <v>753.5</v>
      </c>
      <c r="T1611" s="12">
        <f t="shared" si="3614"/>
        <v>753.5</v>
      </c>
      <c r="U1611" s="12">
        <f t="shared" ref="U1611:V1613" si="3697">U1612</f>
        <v>0</v>
      </c>
      <c r="V1611" s="12">
        <f t="shared" si="3697"/>
        <v>0</v>
      </c>
      <c r="W1611" s="12">
        <f t="shared" si="3591"/>
        <v>970</v>
      </c>
      <c r="X1611" s="12">
        <f t="shared" si="3592"/>
        <v>753.5</v>
      </c>
      <c r="Y1611" s="12">
        <f t="shared" si="3593"/>
        <v>753.5</v>
      </c>
      <c r="Z1611" s="12">
        <f t="shared" ref="Z1611:AB1613" si="3698">Z1612</f>
        <v>0</v>
      </c>
      <c r="AA1611" s="12">
        <f t="shared" si="3698"/>
        <v>0</v>
      </c>
      <c r="AB1611" s="12">
        <f t="shared" si="3698"/>
        <v>0</v>
      </c>
      <c r="AC1611" s="12">
        <f t="shared" si="3683"/>
        <v>970</v>
      </c>
      <c r="AD1611" s="12">
        <f t="shared" si="3684"/>
        <v>753.5</v>
      </c>
      <c r="AE1611" s="12">
        <f t="shared" si="3685"/>
        <v>753.5</v>
      </c>
      <c r="AF1611" s="12">
        <f t="shared" ref="AF1611:AG1613" si="3699">AF1612</f>
        <v>0</v>
      </c>
      <c r="AG1611" s="12">
        <f t="shared" si="3699"/>
        <v>0</v>
      </c>
      <c r="AH1611" s="12">
        <f t="shared" si="3657"/>
        <v>970</v>
      </c>
      <c r="AI1611" s="12">
        <f t="shared" si="3658"/>
        <v>753.5</v>
      </c>
      <c r="AJ1611" s="12">
        <f t="shared" si="3659"/>
        <v>753.5</v>
      </c>
      <c r="AK1611" s="12">
        <f t="shared" ref="AK1611:AQ1613" si="3700">AK1612</f>
        <v>0</v>
      </c>
      <c r="AL1611" s="12">
        <f t="shared" si="3700"/>
        <v>0</v>
      </c>
      <c r="AM1611" s="12">
        <f t="shared" si="3700"/>
        <v>0</v>
      </c>
      <c r="AN1611" s="12">
        <f t="shared" si="3528"/>
        <v>970</v>
      </c>
      <c r="AO1611" s="12">
        <f t="shared" si="3529"/>
        <v>753.5</v>
      </c>
      <c r="AP1611" s="12">
        <f t="shared" si="3530"/>
        <v>753.5</v>
      </c>
      <c r="AQ1611" s="12">
        <f t="shared" si="3700"/>
        <v>0</v>
      </c>
      <c r="AR1611" s="1"/>
    </row>
    <row r="1612" spans="1:44" ht="47.25" customHeight="1" x14ac:dyDescent="0.25">
      <c r="A1612" s="9" t="s">
        <v>133</v>
      </c>
      <c r="B1612" s="11">
        <v>200</v>
      </c>
      <c r="C1612" s="9"/>
      <c r="D1612" s="9"/>
      <c r="E1612" s="13" t="s">
        <v>426</v>
      </c>
      <c r="F1612" s="12">
        <f t="shared" si="3695"/>
        <v>970</v>
      </c>
      <c r="G1612" s="12">
        <f t="shared" si="3695"/>
        <v>753.5</v>
      </c>
      <c r="H1612" s="12">
        <f t="shared" si="3695"/>
        <v>753.5</v>
      </c>
      <c r="I1612" s="12">
        <f t="shared" si="3695"/>
        <v>0</v>
      </c>
      <c r="J1612" s="12">
        <f t="shared" si="3695"/>
        <v>0</v>
      </c>
      <c r="K1612" s="12">
        <f t="shared" si="3695"/>
        <v>0</v>
      </c>
      <c r="L1612" s="12">
        <f t="shared" si="3586"/>
        <v>970</v>
      </c>
      <c r="M1612" s="12">
        <f t="shared" si="3587"/>
        <v>753.5</v>
      </c>
      <c r="N1612" s="12">
        <f t="shared" si="3588"/>
        <v>753.5</v>
      </c>
      <c r="O1612" s="12">
        <f t="shared" si="3696"/>
        <v>0</v>
      </c>
      <c r="P1612" s="12">
        <f t="shared" si="3696"/>
        <v>0</v>
      </c>
      <c r="Q1612" s="12">
        <f t="shared" si="3696"/>
        <v>0</v>
      </c>
      <c r="R1612" s="12">
        <f t="shared" si="3612"/>
        <v>970</v>
      </c>
      <c r="S1612" s="12">
        <f t="shared" si="3613"/>
        <v>753.5</v>
      </c>
      <c r="T1612" s="12">
        <f t="shared" si="3614"/>
        <v>753.5</v>
      </c>
      <c r="U1612" s="12">
        <f t="shared" si="3697"/>
        <v>0</v>
      </c>
      <c r="V1612" s="12">
        <f t="shared" si="3697"/>
        <v>0</v>
      </c>
      <c r="W1612" s="12">
        <f t="shared" si="3591"/>
        <v>970</v>
      </c>
      <c r="X1612" s="12">
        <f t="shared" si="3592"/>
        <v>753.5</v>
      </c>
      <c r="Y1612" s="12">
        <f t="shared" si="3593"/>
        <v>753.5</v>
      </c>
      <c r="Z1612" s="12">
        <f t="shared" si="3698"/>
        <v>0</v>
      </c>
      <c r="AA1612" s="12">
        <f t="shared" si="3698"/>
        <v>0</v>
      </c>
      <c r="AB1612" s="12">
        <f t="shared" si="3698"/>
        <v>0</v>
      </c>
      <c r="AC1612" s="12">
        <f t="shared" si="3683"/>
        <v>970</v>
      </c>
      <c r="AD1612" s="12">
        <f t="shared" si="3684"/>
        <v>753.5</v>
      </c>
      <c r="AE1612" s="12">
        <f t="shared" si="3685"/>
        <v>753.5</v>
      </c>
      <c r="AF1612" s="12">
        <f t="shared" si="3699"/>
        <v>0</v>
      </c>
      <c r="AG1612" s="12">
        <f t="shared" si="3699"/>
        <v>0</v>
      </c>
      <c r="AH1612" s="12">
        <f t="shared" si="3657"/>
        <v>970</v>
      </c>
      <c r="AI1612" s="12">
        <f t="shared" si="3658"/>
        <v>753.5</v>
      </c>
      <c r="AJ1612" s="12">
        <f t="shared" si="3659"/>
        <v>753.5</v>
      </c>
      <c r="AK1612" s="12">
        <f t="shared" si="3700"/>
        <v>0</v>
      </c>
      <c r="AL1612" s="12">
        <f t="shared" si="3700"/>
        <v>0</v>
      </c>
      <c r="AM1612" s="12">
        <f t="shared" si="3700"/>
        <v>0</v>
      </c>
      <c r="AN1612" s="12">
        <f t="shared" si="3528"/>
        <v>970</v>
      </c>
      <c r="AO1612" s="12">
        <f t="shared" si="3529"/>
        <v>753.5</v>
      </c>
      <c r="AP1612" s="12">
        <f t="shared" si="3530"/>
        <v>753.5</v>
      </c>
      <c r="AQ1612" s="12">
        <f t="shared" si="3700"/>
        <v>0</v>
      </c>
      <c r="AR1612" s="1"/>
    </row>
    <row r="1613" spans="1:44" ht="47.25" customHeight="1" x14ac:dyDescent="0.25">
      <c r="A1613" s="9" t="s">
        <v>133</v>
      </c>
      <c r="B1613" s="11">
        <v>240</v>
      </c>
      <c r="C1613" s="9"/>
      <c r="D1613" s="9"/>
      <c r="E1613" s="13" t="s">
        <v>427</v>
      </c>
      <c r="F1613" s="12">
        <f t="shared" si="3695"/>
        <v>970</v>
      </c>
      <c r="G1613" s="12">
        <f t="shared" si="3695"/>
        <v>753.5</v>
      </c>
      <c r="H1613" s="12">
        <f t="shared" si="3695"/>
        <v>753.5</v>
      </c>
      <c r="I1613" s="12">
        <f t="shared" si="3695"/>
        <v>0</v>
      </c>
      <c r="J1613" s="12">
        <f t="shared" si="3695"/>
        <v>0</v>
      </c>
      <c r="K1613" s="12">
        <f t="shared" si="3695"/>
        <v>0</v>
      </c>
      <c r="L1613" s="12">
        <f t="shared" si="3586"/>
        <v>970</v>
      </c>
      <c r="M1613" s="12">
        <f t="shared" si="3587"/>
        <v>753.5</v>
      </c>
      <c r="N1613" s="12">
        <f t="shared" si="3588"/>
        <v>753.5</v>
      </c>
      <c r="O1613" s="12">
        <f t="shared" si="3696"/>
        <v>0</v>
      </c>
      <c r="P1613" s="12">
        <f t="shared" si="3696"/>
        <v>0</v>
      </c>
      <c r="Q1613" s="12">
        <f t="shared" si="3696"/>
        <v>0</v>
      </c>
      <c r="R1613" s="12">
        <f t="shared" si="3612"/>
        <v>970</v>
      </c>
      <c r="S1613" s="12">
        <f t="shared" si="3613"/>
        <v>753.5</v>
      </c>
      <c r="T1613" s="12">
        <f t="shared" si="3614"/>
        <v>753.5</v>
      </c>
      <c r="U1613" s="12">
        <f t="shared" si="3697"/>
        <v>0</v>
      </c>
      <c r="V1613" s="12">
        <f t="shared" si="3697"/>
        <v>0</v>
      </c>
      <c r="W1613" s="12">
        <f t="shared" si="3591"/>
        <v>970</v>
      </c>
      <c r="X1613" s="12">
        <f t="shared" si="3592"/>
        <v>753.5</v>
      </c>
      <c r="Y1613" s="12">
        <f t="shared" si="3593"/>
        <v>753.5</v>
      </c>
      <c r="Z1613" s="12">
        <f t="shared" si="3698"/>
        <v>0</v>
      </c>
      <c r="AA1613" s="12">
        <f t="shared" si="3698"/>
        <v>0</v>
      </c>
      <c r="AB1613" s="12">
        <f t="shared" si="3698"/>
        <v>0</v>
      </c>
      <c r="AC1613" s="12">
        <f t="shared" si="3683"/>
        <v>970</v>
      </c>
      <c r="AD1613" s="12">
        <f t="shared" si="3684"/>
        <v>753.5</v>
      </c>
      <c r="AE1613" s="12">
        <f t="shared" si="3685"/>
        <v>753.5</v>
      </c>
      <c r="AF1613" s="12">
        <f t="shared" si="3699"/>
        <v>0</v>
      </c>
      <c r="AG1613" s="12">
        <f t="shared" si="3699"/>
        <v>0</v>
      </c>
      <c r="AH1613" s="12">
        <f t="shared" si="3657"/>
        <v>970</v>
      </c>
      <c r="AI1613" s="12">
        <f t="shared" si="3658"/>
        <v>753.5</v>
      </c>
      <c r="AJ1613" s="12">
        <f t="shared" si="3659"/>
        <v>753.5</v>
      </c>
      <c r="AK1613" s="12">
        <f t="shared" si="3700"/>
        <v>0</v>
      </c>
      <c r="AL1613" s="12">
        <f t="shared" si="3700"/>
        <v>0</v>
      </c>
      <c r="AM1613" s="12">
        <f t="shared" si="3700"/>
        <v>0</v>
      </c>
      <c r="AN1613" s="12">
        <f t="shared" si="3528"/>
        <v>970</v>
      </c>
      <c r="AO1613" s="12">
        <f t="shared" si="3529"/>
        <v>753.5</v>
      </c>
      <c r="AP1613" s="12">
        <f t="shared" si="3530"/>
        <v>753.5</v>
      </c>
      <c r="AQ1613" s="12">
        <f t="shared" si="3700"/>
        <v>0</v>
      </c>
      <c r="AR1613" s="1"/>
    </row>
    <row r="1614" spans="1:44" ht="15.75" customHeight="1" x14ac:dyDescent="0.25">
      <c r="A1614" s="9" t="s">
        <v>133</v>
      </c>
      <c r="B1614" s="11">
        <v>240</v>
      </c>
      <c r="C1614" s="9" t="s">
        <v>186</v>
      </c>
      <c r="D1614" s="9" t="s">
        <v>189</v>
      </c>
      <c r="E1614" s="13" t="s">
        <v>399</v>
      </c>
      <c r="F1614" s="12">
        <v>970</v>
      </c>
      <c r="G1614" s="12">
        <v>753.5</v>
      </c>
      <c r="H1614" s="12">
        <v>753.5</v>
      </c>
      <c r="I1614" s="12"/>
      <c r="J1614" s="12"/>
      <c r="K1614" s="12"/>
      <c r="L1614" s="12">
        <f t="shared" si="3586"/>
        <v>970</v>
      </c>
      <c r="M1614" s="12">
        <f t="shared" si="3587"/>
        <v>753.5</v>
      </c>
      <c r="N1614" s="12">
        <f t="shared" si="3588"/>
        <v>753.5</v>
      </c>
      <c r="O1614" s="12"/>
      <c r="P1614" s="12"/>
      <c r="Q1614" s="12"/>
      <c r="R1614" s="12">
        <f t="shared" si="3612"/>
        <v>970</v>
      </c>
      <c r="S1614" s="12">
        <f t="shared" si="3613"/>
        <v>753.5</v>
      </c>
      <c r="T1614" s="12">
        <f t="shared" si="3614"/>
        <v>753.5</v>
      </c>
      <c r="U1614" s="12"/>
      <c r="V1614" s="12"/>
      <c r="W1614" s="12">
        <f t="shared" si="3591"/>
        <v>970</v>
      </c>
      <c r="X1614" s="12">
        <f t="shared" si="3592"/>
        <v>753.5</v>
      </c>
      <c r="Y1614" s="12">
        <f t="shared" si="3593"/>
        <v>753.5</v>
      </c>
      <c r="Z1614" s="12"/>
      <c r="AA1614" s="12"/>
      <c r="AB1614" s="12"/>
      <c r="AC1614" s="12">
        <f t="shared" si="3683"/>
        <v>970</v>
      </c>
      <c r="AD1614" s="12">
        <f t="shared" si="3684"/>
        <v>753.5</v>
      </c>
      <c r="AE1614" s="12">
        <f t="shared" si="3685"/>
        <v>753.5</v>
      </c>
      <c r="AF1614" s="12"/>
      <c r="AG1614" s="12"/>
      <c r="AH1614" s="12">
        <f t="shared" si="3657"/>
        <v>970</v>
      </c>
      <c r="AI1614" s="12">
        <f t="shared" si="3658"/>
        <v>753.5</v>
      </c>
      <c r="AJ1614" s="12">
        <f t="shared" si="3659"/>
        <v>753.5</v>
      </c>
      <c r="AK1614" s="12"/>
      <c r="AL1614" s="12"/>
      <c r="AM1614" s="12"/>
      <c r="AN1614" s="12">
        <f t="shared" si="3528"/>
        <v>970</v>
      </c>
      <c r="AO1614" s="12">
        <f t="shared" si="3529"/>
        <v>753.5</v>
      </c>
      <c r="AP1614" s="12">
        <f t="shared" si="3530"/>
        <v>753.5</v>
      </c>
      <c r="AQ1614" s="12"/>
      <c r="AR1614" s="1"/>
    </row>
    <row r="1615" spans="1:44" ht="63" customHeight="1" x14ac:dyDescent="0.25">
      <c r="A1615" s="9" t="s">
        <v>334</v>
      </c>
      <c r="B1615" s="11"/>
      <c r="C1615" s="9"/>
      <c r="D1615" s="9"/>
      <c r="E1615" s="13" t="s">
        <v>578</v>
      </c>
      <c r="F1615" s="12">
        <f t="shared" ref="F1615:K1618" si="3701">F1616</f>
        <v>709.1</v>
      </c>
      <c r="G1615" s="12">
        <f t="shared" si="3701"/>
        <v>709.1</v>
      </c>
      <c r="H1615" s="12">
        <f t="shared" si="3701"/>
        <v>709.1</v>
      </c>
      <c r="I1615" s="12">
        <f t="shared" si="3701"/>
        <v>0</v>
      </c>
      <c r="J1615" s="12">
        <f t="shared" si="3701"/>
        <v>0</v>
      </c>
      <c r="K1615" s="12">
        <f t="shared" si="3701"/>
        <v>0</v>
      </c>
      <c r="L1615" s="12">
        <f t="shared" si="3586"/>
        <v>709.1</v>
      </c>
      <c r="M1615" s="12">
        <f t="shared" si="3587"/>
        <v>709.1</v>
      </c>
      <c r="N1615" s="12">
        <f t="shared" si="3588"/>
        <v>709.1</v>
      </c>
      <c r="O1615" s="12">
        <f t="shared" ref="O1615:Q1618" si="3702">O1616</f>
        <v>0</v>
      </c>
      <c r="P1615" s="12">
        <f t="shared" si="3702"/>
        <v>0</v>
      </c>
      <c r="Q1615" s="12">
        <f t="shared" si="3702"/>
        <v>0</v>
      </c>
      <c r="R1615" s="12">
        <f t="shared" si="3612"/>
        <v>709.1</v>
      </c>
      <c r="S1615" s="12">
        <f t="shared" si="3613"/>
        <v>709.1</v>
      </c>
      <c r="T1615" s="12">
        <f t="shared" si="3614"/>
        <v>709.1</v>
      </c>
      <c r="U1615" s="12">
        <f t="shared" ref="U1615:V1618" si="3703">U1616</f>
        <v>0</v>
      </c>
      <c r="V1615" s="12">
        <f t="shared" si="3703"/>
        <v>0</v>
      </c>
      <c r="W1615" s="12">
        <f t="shared" si="3591"/>
        <v>709.1</v>
      </c>
      <c r="X1615" s="12">
        <f t="shared" si="3592"/>
        <v>709.1</v>
      </c>
      <c r="Y1615" s="12">
        <f t="shared" si="3593"/>
        <v>709.1</v>
      </c>
      <c r="Z1615" s="12">
        <f t="shared" ref="Z1615:AB1618" si="3704">Z1616</f>
        <v>0</v>
      </c>
      <c r="AA1615" s="12">
        <f t="shared" si="3704"/>
        <v>0</v>
      </c>
      <c r="AB1615" s="12">
        <f t="shared" si="3704"/>
        <v>0</v>
      </c>
      <c r="AC1615" s="12">
        <f t="shared" si="3683"/>
        <v>709.1</v>
      </c>
      <c r="AD1615" s="12">
        <f t="shared" si="3684"/>
        <v>709.1</v>
      </c>
      <c r="AE1615" s="12">
        <f t="shared" si="3685"/>
        <v>709.1</v>
      </c>
      <c r="AF1615" s="12">
        <f t="shared" ref="AF1615:AG1618" si="3705">AF1616</f>
        <v>0</v>
      </c>
      <c r="AG1615" s="12">
        <f t="shared" si="3705"/>
        <v>0</v>
      </c>
      <c r="AH1615" s="12">
        <f t="shared" si="3657"/>
        <v>709.1</v>
      </c>
      <c r="AI1615" s="12">
        <f t="shared" si="3658"/>
        <v>709.1</v>
      </c>
      <c r="AJ1615" s="12">
        <f t="shared" si="3659"/>
        <v>709.1</v>
      </c>
      <c r="AK1615" s="12">
        <f t="shared" ref="AK1615:AQ1618" si="3706">AK1616</f>
        <v>0</v>
      </c>
      <c r="AL1615" s="12">
        <f t="shared" si="3706"/>
        <v>0</v>
      </c>
      <c r="AM1615" s="12">
        <f t="shared" si="3706"/>
        <v>0</v>
      </c>
      <c r="AN1615" s="12">
        <f t="shared" si="3528"/>
        <v>709.1</v>
      </c>
      <c r="AO1615" s="12">
        <f t="shared" si="3529"/>
        <v>709.1</v>
      </c>
      <c r="AP1615" s="12">
        <f t="shared" si="3530"/>
        <v>709.1</v>
      </c>
      <c r="AQ1615" s="12">
        <f t="shared" si="3706"/>
        <v>0</v>
      </c>
      <c r="AR1615" s="1"/>
    </row>
    <row r="1616" spans="1:44" ht="15.75" customHeight="1" x14ac:dyDescent="0.25">
      <c r="A1616" s="9" t="s">
        <v>757</v>
      </c>
      <c r="B1616" s="11"/>
      <c r="C1616" s="9"/>
      <c r="D1616" s="9"/>
      <c r="E1616" s="17" t="s">
        <v>804</v>
      </c>
      <c r="F1616" s="12">
        <f t="shared" si="3701"/>
        <v>709.1</v>
      </c>
      <c r="G1616" s="12">
        <f t="shared" si="3701"/>
        <v>709.1</v>
      </c>
      <c r="H1616" s="12">
        <f t="shared" si="3701"/>
        <v>709.1</v>
      </c>
      <c r="I1616" s="12">
        <f t="shared" si="3701"/>
        <v>0</v>
      </c>
      <c r="J1616" s="12">
        <f t="shared" si="3701"/>
        <v>0</v>
      </c>
      <c r="K1616" s="12">
        <f t="shared" si="3701"/>
        <v>0</v>
      </c>
      <c r="L1616" s="12">
        <f t="shared" si="3586"/>
        <v>709.1</v>
      </c>
      <c r="M1616" s="12">
        <f t="shared" si="3587"/>
        <v>709.1</v>
      </c>
      <c r="N1616" s="12">
        <f t="shared" si="3588"/>
        <v>709.1</v>
      </c>
      <c r="O1616" s="12">
        <f t="shared" si="3702"/>
        <v>0</v>
      </c>
      <c r="P1616" s="12">
        <f t="shared" si="3702"/>
        <v>0</v>
      </c>
      <c r="Q1616" s="12">
        <f t="shared" si="3702"/>
        <v>0</v>
      </c>
      <c r="R1616" s="12">
        <f t="shared" si="3612"/>
        <v>709.1</v>
      </c>
      <c r="S1616" s="12">
        <f t="shared" si="3613"/>
        <v>709.1</v>
      </c>
      <c r="T1616" s="12">
        <f t="shared" si="3614"/>
        <v>709.1</v>
      </c>
      <c r="U1616" s="12">
        <f t="shared" si="3703"/>
        <v>0</v>
      </c>
      <c r="V1616" s="12">
        <f t="shared" si="3703"/>
        <v>0</v>
      </c>
      <c r="W1616" s="12">
        <f t="shared" si="3591"/>
        <v>709.1</v>
      </c>
      <c r="X1616" s="12">
        <f t="shared" si="3592"/>
        <v>709.1</v>
      </c>
      <c r="Y1616" s="12">
        <f t="shared" si="3593"/>
        <v>709.1</v>
      </c>
      <c r="Z1616" s="12">
        <f t="shared" si="3704"/>
        <v>0</v>
      </c>
      <c r="AA1616" s="12">
        <f t="shared" si="3704"/>
        <v>0</v>
      </c>
      <c r="AB1616" s="12">
        <f t="shared" si="3704"/>
        <v>0</v>
      </c>
      <c r="AC1616" s="12">
        <f t="shared" si="3683"/>
        <v>709.1</v>
      </c>
      <c r="AD1616" s="12">
        <f t="shared" si="3684"/>
        <v>709.1</v>
      </c>
      <c r="AE1616" s="12">
        <f t="shared" si="3685"/>
        <v>709.1</v>
      </c>
      <c r="AF1616" s="12">
        <f t="shared" si="3705"/>
        <v>0</v>
      </c>
      <c r="AG1616" s="12">
        <f t="shared" si="3705"/>
        <v>0</v>
      </c>
      <c r="AH1616" s="12">
        <f t="shared" si="3657"/>
        <v>709.1</v>
      </c>
      <c r="AI1616" s="12">
        <f t="shared" si="3658"/>
        <v>709.1</v>
      </c>
      <c r="AJ1616" s="12">
        <f t="shared" si="3659"/>
        <v>709.1</v>
      </c>
      <c r="AK1616" s="12">
        <f t="shared" si="3706"/>
        <v>0</v>
      </c>
      <c r="AL1616" s="12">
        <f t="shared" si="3706"/>
        <v>0</v>
      </c>
      <c r="AM1616" s="12">
        <f t="shared" si="3706"/>
        <v>0</v>
      </c>
      <c r="AN1616" s="12">
        <f t="shared" ref="AN1616:AN1679" si="3707">AH1616+AK1616</f>
        <v>709.1</v>
      </c>
      <c r="AO1616" s="12">
        <f t="shared" ref="AO1616:AO1679" si="3708">AI1616+AL1616</f>
        <v>709.1</v>
      </c>
      <c r="AP1616" s="12">
        <f t="shared" ref="AP1616:AP1679" si="3709">AJ1616+AM1616</f>
        <v>709.1</v>
      </c>
      <c r="AQ1616" s="12">
        <f t="shared" si="3706"/>
        <v>0</v>
      </c>
      <c r="AR1616" s="1"/>
    </row>
    <row r="1617" spans="1:44" ht="47.25" customHeight="1" x14ac:dyDescent="0.25">
      <c r="A1617" s="9" t="s">
        <v>757</v>
      </c>
      <c r="B1617" s="11">
        <v>600</v>
      </c>
      <c r="C1617" s="9"/>
      <c r="D1617" s="9"/>
      <c r="E1617" s="13" t="s">
        <v>436</v>
      </c>
      <c r="F1617" s="12">
        <f t="shared" si="3701"/>
        <v>709.1</v>
      </c>
      <c r="G1617" s="12">
        <f t="shared" si="3701"/>
        <v>709.1</v>
      </c>
      <c r="H1617" s="12">
        <f t="shared" si="3701"/>
        <v>709.1</v>
      </c>
      <c r="I1617" s="12">
        <f t="shared" si="3701"/>
        <v>0</v>
      </c>
      <c r="J1617" s="12">
        <f t="shared" si="3701"/>
        <v>0</v>
      </c>
      <c r="K1617" s="12">
        <f t="shared" si="3701"/>
        <v>0</v>
      </c>
      <c r="L1617" s="12">
        <f t="shared" si="3586"/>
        <v>709.1</v>
      </c>
      <c r="M1617" s="12">
        <f t="shared" si="3587"/>
        <v>709.1</v>
      </c>
      <c r="N1617" s="12">
        <f t="shared" si="3588"/>
        <v>709.1</v>
      </c>
      <c r="O1617" s="12">
        <f t="shared" si="3702"/>
        <v>0</v>
      </c>
      <c r="P1617" s="12">
        <f t="shared" si="3702"/>
        <v>0</v>
      </c>
      <c r="Q1617" s="12">
        <f t="shared" si="3702"/>
        <v>0</v>
      </c>
      <c r="R1617" s="12">
        <f t="shared" si="3612"/>
        <v>709.1</v>
      </c>
      <c r="S1617" s="12">
        <f t="shared" si="3613"/>
        <v>709.1</v>
      </c>
      <c r="T1617" s="12">
        <f t="shared" si="3614"/>
        <v>709.1</v>
      </c>
      <c r="U1617" s="12">
        <f t="shared" si="3703"/>
        <v>0</v>
      </c>
      <c r="V1617" s="12">
        <f t="shared" si="3703"/>
        <v>0</v>
      </c>
      <c r="W1617" s="12">
        <f t="shared" si="3591"/>
        <v>709.1</v>
      </c>
      <c r="X1617" s="12">
        <f t="shared" si="3592"/>
        <v>709.1</v>
      </c>
      <c r="Y1617" s="12">
        <f t="shared" si="3593"/>
        <v>709.1</v>
      </c>
      <c r="Z1617" s="12">
        <f t="shared" si="3704"/>
        <v>0</v>
      </c>
      <c r="AA1617" s="12">
        <f t="shared" si="3704"/>
        <v>0</v>
      </c>
      <c r="AB1617" s="12">
        <f t="shared" si="3704"/>
        <v>0</v>
      </c>
      <c r="AC1617" s="12">
        <f t="shared" si="3683"/>
        <v>709.1</v>
      </c>
      <c r="AD1617" s="12">
        <f t="shared" si="3684"/>
        <v>709.1</v>
      </c>
      <c r="AE1617" s="12">
        <f t="shared" si="3685"/>
        <v>709.1</v>
      </c>
      <c r="AF1617" s="12">
        <f t="shared" si="3705"/>
        <v>0</v>
      </c>
      <c r="AG1617" s="12">
        <f t="shared" si="3705"/>
        <v>0</v>
      </c>
      <c r="AH1617" s="12">
        <f t="shared" si="3657"/>
        <v>709.1</v>
      </c>
      <c r="AI1617" s="12">
        <f t="shared" si="3658"/>
        <v>709.1</v>
      </c>
      <c r="AJ1617" s="12">
        <f t="shared" si="3659"/>
        <v>709.1</v>
      </c>
      <c r="AK1617" s="12">
        <f t="shared" si="3706"/>
        <v>0</v>
      </c>
      <c r="AL1617" s="12">
        <f t="shared" si="3706"/>
        <v>0</v>
      </c>
      <c r="AM1617" s="12">
        <f t="shared" si="3706"/>
        <v>0</v>
      </c>
      <c r="AN1617" s="12">
        <f t="shared" si="3707"/>
        <v>709.1</v>
      </c>
      <c r="AO1617" s="12">
        <f t="shared" si="3708"/>
        <v>709.1</v>
      </c>
      <c r="AP1617" s="12">
        <f t="shared" si="3709"/>
        <v>709.1</v>
      </c>
      <c r="AQ1617" s="12">
        <f t="shared" si="3706"/>
        <v>0</v>
      </c>
      <c r="AR1617" s="1"/>
    </row>
    <row r="1618" spans="1:44" ht="47.25" customHeight="1" x14ac:dyDescent="0.25">
      <c r="A1618" s="9" t="s">
        <v>757</v>
      </c>
      <c r="B1618" s="11">
        <v>630</v>
      </c>
      <c r="C1618" s="9"/>
      <c r="D1618" s="9"/>
      <c r="E1618" s="13" t="s">
        <v>439</v>
      </c>
      <c r="F1618" s="12">
        <f t="shared" si="3701"/>
        <v>709.1</v>
      </c>
      <c r="G1618" s="12">
        <f t="shared" si="3701"/>
        <v>709.1</v>
      </c>
      <c r="H1618" s="12">
        <f t="shared" si="3701"/>
        <v>709.1</v>
      </c>
      <c r="I1618" s="12">
        <f t="shared" si="3701"/>
        <v>0</v>
      </c>
      <c r="J1618" s="12">
        <f t="shared" si="3701"/>
        <v>0</v>
      </c>
      <c r="K1618" s="12">
        <f t="shared" si="3701"/>
        <v>0</v>
      </c>
      <c r="L1618" s="12">
        <f t="shared" si="3586"/>
        <v>709.1</v>
      </c>
      <c r="M1618" s="12">
        <f t="shared" si="3587"/>
        <v>709.1</v>
      </c>
      <c r="N1618" s="12">
        <f t="shared" si="3588"/>
        <v>709.1</v>
      </c>
      <c r="O1618" s="12">
        <f t="shared" si="3702"/>
        <v>0</v>
      </c>
      <c r="P1618" s="12">
        <f t="shared" si="3702"/>
        <v>0</v>
      </c>
      <c r="Q1618" s="12">
        <f t="shared" si="3702"/>
        <v>0</v>
      </c>
      <c r="R1618" s="12">
        <f t="shared" si="3612"/>
        <v>709.1</v>
      </c>
      <c r="S1618" s="12">
        <f t="shared" si="3613"/>
        <v>709.1</v>
      </c>
      <c r="T1618" s="12">
        <f t="shared" si="3614"/>
        <v>709.1</v>
      </c>
      <c r="U1618" s="12">
        <f t="shared" si="3703"/>
        <v>0</v>
      </c>
      <c r="V1618" s="12">
        <f t="shared" si="3703"/>
        <v>0</v>
      </c>
      <c r="W1618" s="12">
        <f t="shared" si="3591"/>
        <v>709.1</v>
      </c>
      <c r="X1618" s="12">
        <f t="shared" si="3592"/>
        <v>709.1</v>
      </c>
      <c r="Y1618" s="12">
        <f t="shared" si="3593"/>
        <v>709.1</v>
      </c>
      <c r="Z1618" s="12">
        <f t="shared" si="3704"/>
        <v>0</v>
      </c>
      <c r="AA1618" s="12">
        <f t="shared" si="3704"/>
        <v>0</v>
      </c>
      <c r="AB1618" s="12">
        <f t="shared" si="3704"/>
        <v>0</v>
      </c>
      <c r="AC1618" s="12">
        <f t="shared" si="3683"/>
        <v>709.1</v>
      </c>
      <c r="AD1618" s="12">
        <f t="shared" si="3684"/>
        <v>709.1</v>
      </c>
      <c r="AE1618" s="12">
        <f t="shared" si="3685"/>
        <v>709.1</v>
      </c>
      <c r="AF1618" s="12">
        <f t="shared" si="3705"/>
        <v>0</v>
      </c>
      <c r="AG1618" s="12">
        <f t="shared" si="3705"/>
        <v>0</v>
      </c>
      <c r="AH1618" s="12">
        <f t="shared" si="3657"/>
        <v>709.1</v>
      </c>
      <c r="AI1618" s="12">
        <f t="shared" si="3658"/>
        <v>709.1</v>
      </c>
      <c r="AJ1618" s="12">
        <f t="shared" si="3659"/>
        <v>709.1</v>
      </c>
      <c r="AK1618" s="12">
        <f t="shared" si="3706"/>
        <v>0</v>
      </c>
      <c r="AL1618" s="12">
        <f t="shared" si="3706"/>
        <v>0</v>
      </c>
      <c r="AM1618" s="12">
        <f t="shared" si="3706"/>
        <v>0</v>
      </c>
      <c r="AN1618" s="12">
        <f t="shared" si="3707"/>
        <v>709.1</v>
      </c>
      <c r="AO1618" s="12">
        <f t="shared" si="3708"/>
        <v>709.1</v>
      </c>
      <c r="AP1618" s="12">
        <f t="shared" si="3709"/>
        <v>709.1</v>
      </c>
      <c r="AQ1618" s="12">
        <f t="shared" si="3706"/>
        <v>0</v>
      </c>
      <c r="AR1618" s="1"/>
    </row>
    <row r="1619" spans="1:44" ht="31.5" customHeight="1" x14ac:dyDescent="0.25">
      <c r="A1619" s="9" t="s">
        <v>757</v>
      </c>
      <c r="B1619" s="11">
        <v>630</v>
      </c>
      <c r="C1619" s="9" t="s">
        <v>188</v>
      </c>
      <c r="D1619" s="9" t="s">
        <v>185</v>
      </c>
      <c r="E1619" s="13" t="s">
        <v>407</v>
      </c>
      <c r="F1619" s="12">
        <v>709.1</v>
      </c>
      <c r="G1619" s="12">
        <v>709.1</v>
      </c>
      <c r="H1619" s="12">
        <v>709.1</v>
      </c>
      <c r="I1619" s="12"/>
      <c r="J1619" s="12"/>
      <c r="K1619" s="12"/>
      <c r="L1619" s="12">
        <f t="shared" si="3586"/>
        <v>709.1</v>
      </c>
      <c r="M1619" s="12">
        <f t="shared" si="3587"/>
        <v>709.1</v>
      </c>
      <c r="N1619" s="12">
        <f t="shared" si="3588"/>
        <v>709.1</v>
      </c>
      <c r="O1619" s="12"/>
      <c r="P1619" s="12"/>
      <c r="Q1619" s="12"/>
      <c r="R1619" s="12">
        <f t="shared" si="3612"/>
        <v>709.1</v>
      </c>
      <c r="S1619" s="12">
        <f t="shared" si="3613"/>
        <v>709.1</v>
      </c>
      <c r="T1619" s="12">
        <f t="shared" si="3614"/>
        <v>709.1</v>
      </c>
      <c r="U1619" s="12"/>
      <c r="V1619" s="12"/>
      <c r="W1619" s="12">
        <f t="shared" si="3591"/>
        <v>709.1</v>
      </c>
      <c r="X1619" s="12">
        <f t="shared" si="3592"/>
        <v>709.1</v>
      </c>
      <c r="Y1619" s="12">
        <f t="shared" si="3593"/>
        <v>709.1</v>
      </c>
      <c r="Z1619" s="12"/>
      <c r="AA1619" s="12"/>
      <c r="AB1619" s="12"/>
      <c r="AC1619" s="12">
        <f t="shared" si="3683"/>
        <v>709.1</v>
      </c>
      <c r="AD1619" s="12">
        <f t="shared" si="3684"/>
        <v>709.1</v>
      </c>
      <c r="AE1619" s="12">
        <f t="shared" si="3685"/>
        <v>709.1</v>
      </c>
      <c r="AF1619" s="12"/>
      <c r="AG1619" s="12"/>
      <c r="AH1619" s="12">
        <f t="shared" si="3657"/>
        <v>709.1</v>
      </c>
      <c r="AI1619" s="12">
        <f t="shared" si="3658"/>
        <v>709.1</v>
      </c>
      <c r="AJ1619" s="12">
        <f t="shared" si="3659"/>
        <v>709.1</v>
      </c>
      <c r="AK1619" s="12"/>
      <c r="AL1619" s="12"/>
      <c r="AM1619" s="12"/>
      <c r="AN1619" s="12">
        <f t="shared" si="3707"/>
        <v>709.1</v>
      </c>
      <c r="AO1619" s="12">
        <f t="shared" si="3708"/>
        <v>709.1</v>
      </c>
      <c r="AP1619" s="12">
        <f t="shared" si="3709"/>
        <v>709.1</v>
      </c>
      <c r="AQ1619" s="12"/>
      <c r="AR1619" s="1"/>
    </row>
    <row r="1620" spans="1:44" ht="31.5" customHeight="1" x14ac:dyDescent="0.25">
      <c r="A1620" s="9" t="s">
        <v>335</v>
      </c>
      <c r="B1620" s="11"/>
      <c r="C1620" s="9"/>
      <c r="D1620" s="9"/>
      <c r="E1620" s="13" t="s">
        <v>579</v>
      </c>
      <c r="F1620" s="12">
        <f t="shared" ref="F1620:K1623" si="3710">F1621</f>
        <v>1047.8</v>
      </c>
      <c r="G1620" s="12">
        <f t="shared" si="3710"/>
        <v>1047.8</v>
      </c>
      <c r="H1620" s="12">
        <f t="shared" si="3710"/>
        <v>1047.8</v>
      </c>
      <c r="I1620" s="12">
        <f t="shared" si="3710"/>
        <v>0</v>
      </c>
      <c r="J1620" s="12">
        <f t="shared" si="3710"/>
        <v>0</v>
      </c>
      <c r="K1620" s="12">
        <f t="shared" si="3710"/>
        <v>0</v>
      </c>
      <c r="L1620" s="12">
        <f t="shared" si="3586"/>
        <v>1047.8</v>
      </c>
      <c r="M1620" s="12">
        <f t="shared" si="3587"/>
        <v>1047.8</v>
      </c>
      <c r="N1620" s="12">
        <f t="shared" si="3588"/>
        <v>1047.8</v>
      </c>
      <c r="O1620" s="12">
        <f t="shared" ref="O1620:Q1623" si="3711">O1621</f>
        <v>0</v>
      </c>
      <c r="P1620" s="12">
        <f t="shared" si="3711"/>
        <v>0</v>
      </c>
      <c r="Q1620" s="12">
        <f t="shared" si="3711"/>
        <v>0</v>
      </c>
      <c r="R1620" s="12">
        <f t="shared" si="3612"/>
        <v>1047.8</v>
      </c>
      <c r="S1620" s="12">
        <f t="shared" si="3613"/>
        <v>1047.8</v>
      </c>
      <c r="T1620" s="12">
        <f t="shared" si="3614"/>
        <v>1047.8</v>
      </c>
      <c r="U1620" s="12">
        <f t="shared" ref="U1620:V1623" si="3712">U1621</f>
        <v>0</v>
      </c>
      <c r="V1620" s="12">
        <f t="shared" si="3712"/>
        <v>0</v>
      </c>
      <c r="W1620" s="12">
        <f t="shared" si="3591"/>
        <v>1047.8</v>
      </c>
      <c r="X1620" s="12">
        <f t="shared" si="3592"/>
        <v>1047.8</v>
      </c>
      <c r="Y1620" s="12">
        <f t="shared" si="3593"/>
        <v>1047.8</v>
      </c>
      <c r="Z1620" s="12">
        <f t="shared" ref="Z1620:AB1623" si="3713">Z1621</f>
        <v>0</v>
      </c>
      <c r="AA1620" s="12">
        <f t="shared" si="3713"/>
        <v>0</v>
      </c>
      <c r="AB1620" s="12">
        <f t="shared" si="3713"/>
        <v>0</v>
      </c>
      <c r="AC1620" s="12">
        <f t="shared" si="3683"/>
        <v>1047.8</v>
      </c>
      <c r="AD1620" s="12">
        <f t="shared" si="3684"/>
        <v>1047.8</v>
      </c>
      <c r="AE1620" s="12">
        <f t="shared" si="3685"/>
        <v>1047.8</v>
      </c>
      <c r="AF1620" s="12">
        <f t="shared" ref="AF1620:AG1623" si="3714">AF1621</f>
        <v>0</v>
      </c>
      <c r="AG1620" s="12">
        <f t="shared" si="3714"/>
        <v>0</v>
      </c>
      <c r="AH1620" s="12">
        <f t="shared" si="3657"/>
        <v>1047.8</v>
      </c>
      <c r="AI1620" s="12">
        <f t="shared" si="3658"/>
        <v>1047.8</v>
      </c>
      <c r="AJ1620" s="12">
        <f t="shared" si="3659"/>
        <v>1047.8</v>
      </c>
      <c r="AK1620" s="12">
        <f t="shared" ref="AK1620:AQ1623" si="3715">AK1621</f>
        <v>0</v>
      </c>
      <c r="AL1620" s="12">
        <f t="shared" si="3715"/>
        <v>0</v>
      </c>
      <c r="AM1620" s="12">
        <f t="shared" si="3715"/>
        <v>0</v>
      </c>
      <c r="AN1620" s="12">
        <f t="shared" si="3707"/>
        <v>1047.8</v>
      </c>
      <c r="AO1620" s="12">
        <f t="shared" si="3708"/>
        <v>1047.8</v>
      </c>
      <c r="AP1620" s="12">
        <f t="shared" si="3709"/>
        <v>1047.8</v>
      </c>
      <c r="AQ1620" s="12">
        <f t="shared" si="3715"/>
        <v>0</v>
      </c>
      <c r="AR1620" s="1"/>
    </row>
    <row r="1621" spans="1:44" ht="31.5" customHeight="1" x14ac:dyDescent="0.25">
      <c r="A1621" s="9" t="s">
        <v>135</v>
      </c>
      <c r="B1621" s="11"/>
      <c r="C1621" s="9"/>
      <c r="D1621" s="9"/>
      <c r="E1621" s="13" t="s">
        <v>580</v>
      </c>
      <c r="F1621" s="12">
        <f t="shared" si="3710"/>
        <v>1047.8</v>
      </c>
      <c r="G1621" s="12">
        <f t="shared" si="3710"/>
        <v>1047.8</v>
      </c>
      <c r="H1621" s="12">
        <f t="shared" si="3710"/>
        <v>1047.8</v>
      </c>
      <c r="I1621" s="12">
        <f t="shared" si="3710"/>
        <v>0</v>
      </c>
      <c r="J1621" s="12">
        <f t="shared" si="3710"/>
        <v>0</v>
      </c>
      <c r="K1621" s="12">
        <f t="shared" si="3710"/>
        <v>0</v>
      </c>
      <c r="L1621" s="12">
        <f t="shared" si="3586"/>
        <v>1047.8</v>
      </c>
      <c r="M1621" s="12">
        <f t="shared" si="3587"/>
        <v>1047.8</v>
      </c>
      <c r="N1621" s="12">
        <f t="shared" si="3588"/>
        <v>1047.8</v>
      </c>
      <c r="O1621" s="12">
        <f t="shared" si="3711"/>
        <v>0</v>
      </c>
      <c r="P1621" s="12">
        <f t="shared" si="3711"/>
        <v>0</v>
      </c>
      <c r="Q1621" s="12">
        <f t="shared" si="3711"/>
        <v>0</v>
      </c>
      <c r="R1621" s="12">
        <f t="shared" si="3612"/>
        <v>1047.8</v>
      </c>
      <c r="S1621" s="12">
        <f t="shared" si="3613"/>
        <v>1047.8</v>
      </c>
      <c r="T1621" s="12">
        <f t="shared" si="3614"/>
        <v>1047.8</v>
      </c>
      <c r="U1621" s="12">
        <f t="shared" si="3712"/>
        <v>0</v>
      </c>
      <c r="V1621" s="12">
        <f t="shared" si="3712"/>
        <v>0</v>
      </c>
      <c r="W1621" s="12">
        <f t="shared" si="3591"/>
        <v>1047.8</v>
      </c>
      <c r="X1621" s="12">
        <f t="shared" si="3592"/>
        <v>1047.8</v>
      </c>
      <c r="Y1621" s="12">
        <f t="shared" si="3593"/>
        <v>1047.8</v>
      </c>
      <c r="Z1621" s="12">
        <f t="shared" si="3713"/>
        <v>0</v>
      </c>
      <c r="AA1621" s="12">
        <f t="shared" si="3713"/>
        <v>0</v>
      </c>
      <c r="AB1621" s="12">
        <f t="shared" si="3713"/>
        <v>0</v>
      </c>
      <c r="AC1621" s="12">
        <f t="shared" si="3683"/>
        <v>1047.8</v>
      </c>
      <c r="AD1621" s="12">
        <f t="shared" si="3684"/>
        <v>1047.8</v>
      </c>
      <c r="AE1621" s="12">
        <f t="shared" si="3685"/>
        <v>1047.8</v>
      </c>
      <c r="AF1621" s="12">
        <f t="shared" si="3714"/>
        <v>0</v>
      </c>
      <c r="AG1621" s="12">
        <f t="shared" si="3714"/>
        <v>0</v>
      </c>
      <c r="AH1621" s="12">
        <f t="shared" si="3657"/>
        <v>1047.8</v>
      </c>
      <c r="AI1621" s="12">
        <f t="shared" si="3658"/>
        <v>1047.8</v>
      </c>
      <c r="AJ1621" s="12">
        <f t="shared" si="3659"/>
        <v>1047.8</v>
      </c>
      <c r="AK1621" s="12">
        <f t="shared" si="3715"/>
        <v>0</v>
      </c>
      <c r="AL1621" s="12">
        <f t="shared" si="3715"/>
        <v>0</v>
      </c>
      <c r="AM1621" s="12">
        <f t="shared" si="3715"/>
        <v>0</v>
      </c>
      <c r="AN1621" s="12">
        <f t="shared" si="3707"/>
        <v>1047.8</v>
      </c>
      <c r="AO1621" s="12">
        <f t="shared" si="3708"/>
        <v>1047.8</v>
      </c>
      <c r="AP1621" s="12">
        <f t="shared" si="3709"/>
        <v>1047.8</v>
      </c>
      <c r="AQ1621" s="12">
        <f t="shared" si="3715"/>
        <v>0</v>
      </c>
      <c r="AR1621" s="1"/>
    </row>
    <row r="1622" spans="1:44" ht="47.25" customHeight="1" x14ac:dyDescent="0.25">
      <c r="A1622" s="9" t="s">
        <v>135</v>
      </c>
      <c r="B1622" s="11">
        <v>200</v>
      </c>
      <c r="C1622" s="9"/>
      <c r="D1622" s="9"/>
      <c r="E1622" s="13" t="s">
        <v>426</v>
      </c>
      <c r="F1622" s="12">
        <f t="shared" si="3710"/>
        <v>1047.8</v>
      </c>
      <c r="G1622" s="12">
        <f t="shared" si="3710"/>
        <v>1047.8</v>
      </c>
      <c r="H1622" s="12">
        <f t="shared" si="3710"/>
        <v>1047.8</v>
      </c>
      <c r="I1622" s="12">
        <f t="shared" si="3710"/>
        <v>0</v>
      </c>
      <c r="J1622" s="12">
        <f t="shared" si="3710"/>
        <v>0</v>
      </c>
      <c r="K1622" s="12">
        <f t="shared" si="3710"/>
        <v>0</v>
      </c>
      <c r="L1622" s="12">
        <f t="shared" si="3586"/>
        <v>1047.8</v>
      </c>
      <c r="M1622" s="12">
        <f t="shared" si="3587"/>
        <v>1047.8</v>
      </c>
      <c r="N1622" s="12">
        <f t="shared" si="3588"/>
        <v>1047.8</v>
      </c>
      <c r="O1622" s="12">
        <f t="shared" si="3711"/>
        <v>0</v>
      </c>
      <c r="P1622" s="12">
        <f t="shared" si="3711"/>
        <v>0</v>
      </c>
      <c r="Q1622" s="12">
        <f t="shared" si="3711"/>
        <v>0</v>
      </c>
      <c r="R1622" s="12">
        <f t="shared" si="3612"/>
        <v>1047.8</v>
      </c>
      <c r="S1622" s="12">
        <f t="shared" si="3613"/>
        <v>1047.8</v>
      </c>
      <c r="T1622" s="12">
        <f t="shared" si="3614"/>
        <v>1047.8</v>
      </c>
      <c r="U1622" s="12">
        <f t="shared" si="3712"/>
        <v>0</v>
      </c>
      <c r="V1622" s="12">
        <f t="shared" si="3712"/>
        <v>0</v>
      </c>
      <c r="W1622" s="12">
        <f t="shared" si="3591"/>
        <v>1047.8</v>
      </c>
      <c r="X1622" s="12">
        <f t="shared" si="3592"/>
        <v>1047.8</v>
      </c>
      <c r="Y1622" s="12">
        <f t="shared" si="3593"/>
        <v>1047.8</v>
      </c>
      <c r="Z1622" s="12">
        <f t="shared" si="3713"/>
        <v>0</v>
      </c>
      <c r="AA1622" s="12">
        <f t="shared" si="3713"/>
        <v>0</v>
      </c>
      <c r="AB1622" s="12">
        <f t="shared" si="3713"/>
        <v>0</v>
      </c>
      <c r="AC1622" s="12">
        <f t="shared" si="3683"/>
        <v>1047.8</v>
      </c>
      <c r="AD1622" s="12">
        <f t="shared" si="3684"/>
        <v>1047.8</v>
      </c>
      <c r="AE1622" s="12">
        <f t="shared" si="3685"/>
        <v>1047.8</v>
      </c>
      <c r="AF1622" s="12">
        <f t="shared" si="3714"/>
        <v>0</v>
      </c>
      <c r="AG1622" s="12">
        <f t="shared" si="3714"/>
        <v>0</v>
      </c>
      <c r="AH1622" s="12">
        <f t="shared" si="3657"/>
        <v>1047.8</v>
      </c>
      <c r="AI1622" s="12">
        <f t="shared" si="3658"/>
        <v>1047.8</v>
      </c>
      <c r="AJ1622" s="12">
        <f t="shared" si="3659"/>
        <v>1047.8</v>
      </c>
      <c r="AK1622" s="12">
        <f t="shared" si="3715"/>
        <v>0</v>
      </c>
      <c r="AL1622" s="12">
        <f t="shared" si="3715"/>
        <v>0</v>
      </c>
      <c r="AM1622" s="12">
        <f t="shared" si="3715"/>
        <v>0</v>
      </c>
      <c r="AN1622" s="12">
        <f t="shared" si="3707"/>
        <v>1047.8</v>
      </c>
      <c r="AO1622" s="12">
        <f t="shared" si="3708"/>
        <v>1047.8</v>
      </c>
      <c r="AP1622" s="12">
        <f t="shared" si="3709"/>
        <v>1047.8</v>
      </c>
      <c r="AQ1622" s="12">
        <f t="shared" si="3715"/>
        <v>0</v>
      </c>
      <c r="AR1622" s="1"/>
    </row>
    <row r="1623" spans="1:44" ht="47.25" customHeight="1" x14ac:dyDescent="0.25">
      <c r="A1623" s="9" t="s">
        <v>135</v>
      </c>
      <c r="B1623" s="11">
        <v>240</v>
      </c>
      <c r="C1623" s="9"/>
      <c r="D1623" s="9"/>
      <c r="E1623" s="13" t="s">
        <v>427</v>
      </c>
      <c r="F1623" s="12">
        <f t="shared" si="3710"/>
        <v>1047.8</v>
      </c>
      <c r="G1623" s="12">
        <f t="shared" si="3710"/>
        <v>1047.8</v>
      </c>
      <c r="H1623" s="12">
        <f t="shared" si="3710"/>
        <v>1047.8</v>
      </c>
      <c r="I1623" s="12">
        <f t="shared" si="3710"/>
        <v>0</v>
      </c>
      <c r="J1623" s="12">
        <f t="shared" si="3710"/>
        <v>0</v>
      </c>
      <c r="K1623" s="12">
        <f t="shared" si="3710"/>
        <v>0</v>
      </c>
      <c r="L1623" s="12">
        <f t="shared" si="3586"/>
        <v>1047.8</v>
      </c>
      <c r="M1623" s="12">
        <f t="shared" si="3587"/>
        <v>1047.8</v>
      </c>
      <c r="N1623" s="12">
        <f t="shared" si="3588"/>
        <v>1047.8</v>
      </c>
      <c r="O1623" s="12">
        <f t="shared" si="3711"/>
        <v>0</v>
      </c>
      <c r="P1623" s="12">
        <f t="shared" si="3711"/>
        <v>0</v>
      </c>
      <c r="Q1623" s="12">
        <f t="shared" si="3711"/>
        <v>0</v>
      </c>
      <c r="R1623" s="12">
        <f t="shared" si="3612"/>
        <v>1047.8</v>
      </c>
      <c r="S1623" s="12">
        <f t="shared" si="3613"/>
        <v>1047.8</v>
      </c>
      <c r="T1623" s="12">
        <f t="shared" si="3614"/>
        <v>1047.8</v>
      </c>
      <c r="U1623" s="12">
        <f t="shared" si="3712"/>
        <v>0</v>
      </c>
      <c r="V1623" s="12">
        <f t="shared" si="3712"/>
        <v>0</v>
      </c>
      <c r="W1623" s="12">
        <f t="shared" si="3591"/>
        <v>1047.8</v>
      </c>
      <c r="X1623" s="12">
        <f t="shared" si="3592"/>
        <v>1047.8</v>
      </c>
      <c r="Y1623" s="12">
        <f t="shared" si="3593"/>
        <v>1047.8</v>
      </c>
      <c r="Z1623" s="12">
        <f t="shared" si="3713"/>
        <v>0</v>
      </c>
      <c r="AA1623" s="12">
        <f t="shared" si="3713"/>
        <v>0</v>
      </c>
      <c r="AB1623" s="12">
        <f t="shared" si="3713"/>
        <v>0</v>
      </c>
      <c r="AC1623" s="12">
        <f t="shared" si="3683"/>
        <v>1047.8</v>
      </c>
      <c r="AD1623" s="12">
        <f t="shared" si="3684"/>
        <v>1047.8</v>
      </c>
      <c r="AE1623" s="12">
        <f t="shared" si="3685"/>
        <v>1047.8</v>
      </c>
      <c r="AF1623" s="12">
        <f t="shared" si="3714"/>
        <v>0</v>
      </c>
      <c r="AG1623" s="12">
        <f t="shared" si="3714"/>
        <v>0</v>
      </c>
      <c r="AH1623" s="12">
        <f t="shared" si="3657"/>
        <v>1047.8</v>
      </c>
      <c r="AI1623" s="12">
        <f t="shared" si="3658"/>
        <v>1047.8</v>
      </c>
      <c r="AJ1623" s="12">
        <f t="shared" si="3659"/>
        <v>1047.8</v>
      </c>
      <c r="AK1623" s="12">
        <f t="shared" si="3715"/>
        <v>0</v>
      </c>
      <c r="AL1623" s="12">
        <f t="shared" si="3715"/>
        <v>0</v>
      </c>
      <c r="AM1623" s="12">
        <f t="shared" si="3715"/>
        <v>0</v>
      </c>
      <c r="AN1623" s="12">
        <f t="shared" si="3707"/>
        <v>1047.8</v>
      </c>
      <c r="AO1623" s="12">
        <f t="shared" si="3708"/>
        <v>1047.8</v>
      </c>
      <c r="AP1623" s="12">
        <f t="shared" si="3709"/>
        <v>1047.8</v>
      </c>
      <c r="AQ1623" s="12">
        <f t="shared" si="3715"/>
        <v>0</v>
      </c>
      <c r="AR1623" s="1"/>
    </row>
    <row r="1624" spans="1:44" ht="31.5" customHeight="1" x14ac:dyDescent="0.25">
      <c r="A1624" s="9" t="s">
        <v>135</v>
      </c>
      <c r="B1624" s="11">
        <v>240</v>
      </c>
      <c r="C1624" s="9" t="s">
        <v>188</v>
      </c>
      <c r="D1624" s="9" t="s">
        <v>185</v>
      </c>
      <c r="E1624" s="13" t="s">
        <v>407</v>
      </c>
      <c r="F1624" s="12">
        <v>1047.8</v>
      </c>
      <c r="G1624" s="12">
        <v>1047.8</v>
      </c>
      <c r="H1624" s="12">
        <v>1047.8</v>
      </c>
      <c r="I1624" s="12"/>
      <c r="J1624" s="12"/>
      <c r="K1624" s="12"/>
      <c r="L1624" s="12">
        <f t="shared" si="3586"/>
        <v>1047.8</v>
      </c>
      <c r="M1624" s="12">
        <f t="shared" si="3587"/>
        <v>1047.8</v>
      </c>
      <c r="N1624" s="12">
        <f t="shared" si="3588"/>
        <v>1047.8</v>
      </c>
      <c r="O1624" s="12"/>
      <c r="P1624" s="12"/>
      <c r="Q1624" s="12"/>
      <c r="R1624" s="12">
        <f t="shared" si="3612"/>
        <v>1047.8</v>
      </c>
      <c r="S1624" s="12">
        <f t="shared" si="3613"/>
        <v>1047.8</v>
      </c>
      <c r="T1624" s="12">
        <f t="shared" si="3614"/>
        <v>1047.8</v>
      </c>
      <c r="U1624" s="12"/>
      <c r="V1624" s="12"/>
      <c r="W1624" s="12">
        <f t="shared" si="3591"/>
        <v>1047.8</v>
      </c>
      <c r="X1624" s="12">
        <f t="shared" si="3592"/>
        <v>1047.8</v>
      </c>
      <c r="Y1624" s="12">
        <f t="shared" si="3593"/>
        <v>1047.8</v>
      </c>
      <c r="Z1624" s="12"/>
      <c r="AA1624" s="12"/>
      <c r="AB1624" s="12"/>
      <c r="AC1624" s="12">
        <f t="shared" si="3683"/>
        <v>1047.8</v>
      </c>
      <c r="AD1624" s="12">
        <f t="shared" si="3684"/>
        <v>1047.8</v>
      </c>
      <c r="AE1624" s="12">
        <f t="shared" si="3685"/>
        <v>1047.8</v>
      </c>
      <c r="AF1624" s="12"/>
      <c r="AG1624" s="12"/>
      <c r="AH1624" s="12">
        <f t="shared" si="3657"/>
        <v>1047.8</v>
      </c>
      <c r="AI1624" s="12">
        <f t="shared" si="3658"/>
        <v>1047.8</v>
      </c>
      <c r="AJ1624" s="12">
        <f t="shared" si="3659"/>
        <v>1047.8</v>
      </c>
      <c r="AK1624" s="12"/>
      <c r="AL1624" s="12"/>
      <c r="AM1624" s="12"/>
      <c r="AN1624" s="12">
        <f t="shared" si="3707"/>
        <v>1047.8</v>
      </c>
      <c r="AO1624" s="12">
        <f t="shared" si="3708"/>
        <v>1047.8</v>
      </c>
      <c r="AP1624" s="12">
        <f t="shared" si="3709"/>
        <v>1047.8</v>
      </c>
      <c r="AQ1624" s="12"/>
      <c r="AR1624" s="1"/>
    </row>
    <row r="1625" spans="1:44" ht="47.25" customHeight="1" x14ac:dyDescent="0.25">
      <c r="A1625" s="9" t="s">
        <v>336</v>
      </c>
      <c r="B1625" s="11"/>
      <c r="C1625" s="9"/>
      <c r="D1625" s="9"/>
      <c r="E1625" s="13" t="s">
        <v>581</v>
      </c>
      <c r="F1625" s="12">
        <f t="shared" ref="F1625:K1628" si="3716">F1626</f>
        <v>1894</v>
      </c>
      <c r="G1625" s="12">
        <f t="shared" si="3716"/>
        <v>1894</v>
      </c>
      <c r="H1625" s="12">
        <f t="shared" si="3716"/>
        <v>1894</v>
      </c>
      <c r="I1625" s="12">
        <f t="shared" si="3716"/>
        <v>0</v>
      </c>
      <c r="J1625" s="12">
        <f t="shared" si="3716"/>
        <v>0</v>
      </c>
      <c r="K1625" s="12">
        <f t="shared" si="3716"/>
        <v>0</v>
      </c>
      <c r="L1625" s="12">
        <f t="shared" si="3586"/>
        <v>1894</v>
      </c>
      <c r="M1625" s="12">
        <f t="shared" si="3587"/>
        <v>1894</v>
      </c>
      <c r="N1625" s="12">
        <f t="shared" si="3588"/>
        <v>1894</v>
      </c>
      <c r="O1625" s="12">
        <f t="shared" ref="O1625:Q1628" si="3717">O1626</f>
        <v>0</v>
      </c>
      <c r="P1625" s="12">
        <f t="shared" si="3717"/>
        <v>0</v>
      </c>
      <c r="Q1625" s="12">
        <f t="shared" si="3717"/>
        <v>0</v>
      </c>
      <c r="R1625" s="12">
        <f t="shared" si="3612"/>
        <v>1894</v>
      </c>
      <c r="S1625" s="12">
        <f t="shared" si="3613"/>
        <v>1894</v>
      </c>
      <c r="T1625" s="12">
        <f t="shared" si="3614"/>
        <v>1894</v>
      </c>
      <c r="U1625" s="12">
        <f t="shared" ref="U1625:V1628" si="3718">U1626</f>
        <v>0</v>
      </c>
      <c r="V1625" s="12">
        <f t="shared" si="3718"/>
        <v>0</v>
      </c>
      <c r="W1625" s="12">
        <f t="shared" si="3591"/>
        <v>1894</v>
      </c>
      <c r="X1625" s="12">
        <f t="shared" si="3592"/>
        <v>1894</v>
      </c>
      <c r="Y1625" s="12">
        <f t="shared" si="3593"/>
        <v>1894</v>
      </c>
      <c r="Z1625" s="12">
        <f t="shared" ref="Z1625:AB1628" si="3719">Z1626</f>
        <v>0</v>
      </c>
      <c r="AA1625" s="12">
        <f t="shared" si="3719"/>
        <v>0</v>
      </c>
      <c r="AB1625" s="12">
        <f t="shared" si="3719"/>
        <v>0</v>
      </c>
      <c r="AC1625" s="12">
        <f t="shared" si="3683"/>
        <v>1894</v>
      </c>
      <c r="AD1625" s="12">
        <f t="shared" si="3684"/>
        <v>1894</v>
      </c>
      <c r="AE1625" s="12">
        <f t="shared" si="3685"/>
        <v>1894</v>
      </c>
      <c r="AF1625" s="12">
        <f t="shared" ref="AF1625:AG1628" si="3720">AF1626</f>
        <v>0</v>
      </c>
      <c r="AG1625" s="12">
        <f t="shared" si="3720"/>
        <v>0</v>
      </c>
      <c r="AH1625" s="12">
        <f t="shared" si="3657"/>
        <v>1894</v>
      </c>
      <c r="AI1625" s="12">
        <f t="shared" si="3658"/>
        <v>1894</v>
      </c>
      <c r="AJ1625" s="12">
        <f t="shared" si="3659"/>
        <v>1894</v>
      </c>
      <c r="AK1625" s="12">
        <f t="shared" ref="AK1625:AQ1628" si="3721">AK1626</f>
        <v>0</v>
      </c>
      <c r="AL1625" s="12">
        <f t="shared" si="3721"/>
        <v>0</v>
      </c>
      <c r="AM1625" s="12">
        <f t="shared" si="3721"/>
        <v>0</v>
      </c>
      <c r="AN1625" s="12">
        <f t="shared" si="3707"/>
        <v>1894</v>
      </c>
      <c r="AO1625" s="12">
        <f t="shared" si="3708"/>
        <v>1894</v>
      </c>
      <c r="AP1625" s="12">
        <f t="shared" si="3709"/>
        <v>1894</v>
      </c>
      <c r="AQ1625" s="12">
        <f t="shared" si="3721"/>
        <v>0</v>
      </c>
      <c r="AR1625" s="1"/>
    </row>
    <row r="1626" spans="1:44" ht="47.25" customHeight="1" x14ac:dyDescent="0.25">
      <c r="A1626" s="9" t="s">
        <v>136</v>
      </c>
      <c r="B1626" s="11"/>
      <c r="C1626" s="9"/>
      <c r="D1626" s="9"/>
      <c r="E1626" s="13" t="s">
        <v>582</v>
      </c>
      <c r="F1626" s="12">
        <f t="shared" si="3716"/>
        <v>1894</v>
      </c>
      <c r="G1626" s="12">
        <f t="shared" si="3716"/>
        <v>1894</v>
      </c>
      <c r="H1626" s="12">
        <f t="shared" si="3716"/>
        <v>1894</v>
      </c>
      <c r="I1626" s="12">
        <f t="shared" si="3716"/>
        <v>0</v>
      </c>
      <c r="J1626" s="12">
        <f t="shared" si="3716"/>
        <v>0</v>
      </c>
      <c r="K1626" s="12">
        <f t="shared" si="3716"/>
        <v>0</v>
      </c>
      <c r="L1626" s="12">
        <f t="shared" si="3586"/>
        <v>1894</v>
      </c>
      <c r="M1626" s="12">
        <f t="shared" si="3587"/>
        <v>1894</v>
      </c>
      <c r="N1626" s="12">
        <f t="shared" si="3588"/>
        <v>1894</v>
      </c>
      <c r="O1626" s="12">
        <f t="shared" si="3717"/>
        <v>0</v>
      </c>
      <c r="P1626" s="12">
        <f t="shared" si="3717"/>
        <v>0</v>
      </c>
      <c r="Q1626" s="12">
        <f t="shared" si="3717"/>
        <v>0</v>
      </c>
      <c r="R1626" s="12">
        <f t="shared" si="3612"/>
        <v>1894</v>
      </c>
      <c r="S1626" s="12">
        <f t="shared" si="3613"/>
        <v>1894</v>
      </c>
      <c r="T1626" s="12">
        <f t="shared" si="3614"/>
        <v>1894</v>
      </c>
      <c r="U1626" s="12">
        <f t="shared" si="3718"/>
        <v>0</v>
      </c>
      <c r="V1626" s="12">
        <f t="shared" si="3718"/>
        <v>0</v>
      </c>
      <c r="W1626" s="12">
        <f t="shared" si="3591"/>
        <v>1894</v>
      </c>
      <c r="X1626" s="12">
        <f t="shared" si="3592"/>
        <v>1894</v>
      </c>
      <c r="Y1626" s="12">
        <f t="shared" si="3593"/>
        <v>1894</v>
      </c>
      <c r="Z1626" s="12">
        <f t="shared" si="3719"/>
        <v>0</v>
      </c>
      <c r="AA1626" s="12">
        <f t="shared" si="3719"/>
        <v>0</v>
      </c>
      <c r="AB1626" s="12">
        <f t="shared" si="3719"/>
        <v>0</v>
      </c>
      <c r="AC1626" s="12">
        <f t="shared" si="3683"/>
        <v>1894</v>
      </c>
      <c r="AD1626" s="12">
        <f t="shared" si="3684"/>
        <v>1894</v>
      </c>
      <c r="AE1626" s="12">
        <f t="shared" si="3685"/>
        <v>1894</v>
      </c>
      <c r="AF1626" s="12">
        <f t="shared" si="3720"/>
        <v>0</v>
      </c>
      <c r="AG1626" s="12">
        <f t="shared" si="3720"/>
        <v>0</v>
      </c>
      <c r="AH1626" s="12">
        <f t="shared" si="3657"/>
        <v>1894</v>
      </c>
      <c r="AI1626" s="12">
        <f t="shared" si="3658"/>
        <v>1894</v>
      </c>
      <c r="AJ1626" s="12">
        <f t="shared" si="3659"/>
        <v>1894</v>
      </c>
      <c r="AK1626" s="12">
        <f t="shared" si="3721"/>
        <v>0</v>
      </c>
      <c r="AL1626" s="12">
        <f t="shared" si="3721"/>
        <v>0</v>
      </c>
      <c r="AM1626" s="12">
        <f t="shared" si="3721"/>
        <v>0</v>
      </c>
      <c r="AN1626" s="12">
        <f t="shared" si="3707"/>
        <v>1894</v>
      </c>
      <c r="AO1626" s="12">
        <f t="shared" si="3708"/>
        <v>1894</v>
      </c>
      <c r="AP1626" s="12">
        <f t="shared" si="3709"/>
        <v>1894</v>
      </c>
      <c r="AQ1626" s="12">
        <f t="shared" si="3721"/>
        <v>0</v>
      </c>
      <c r="AR1626" s="1"/>
    </row>
    <row r="1627" spans="1:44" ht="47.25" customHeight="1" x14ac:dyDescent="0.25">
      <c r="A1627" s="9" t="s">
        <v>136</v>
      </c>
      <c r="B1627" s="11">
        <v>200</v>
      </c>
      <c r="C1627" s="9"/>
      <c r="D1627" s="9"/>
      <c r="E1627" s="13" t="s">
        <v>426</v>
      </c>
      <c r="F1627" s="12">
        <f t="shared" si="3716"/>
        <v>1894</v>
      </c>
      <c r="G1627" s="12">
        <f t="shared" si="3716"/>
        <v>1894</v>
      </c>
      <c r="H1627" s="12">
        <f t="shared" si="3716"/>
        <v>1894</v>
      </c>
      <c r="I1627" s="12">
        <f t="shared" si="3716"/>
        <v>0</v>
      </c>
      <c r="J1627" s="12">
        <f t="shared" si="3716"/>
        <v>0</v>
      </c>
      <c r="K1627" s="12">
        <f t="shared" si="3716"/>
        <v>0</v>
      </c>
      <c r="L1627" s="12">
        <f t="shared" si="3586"/>
        <v>1894</v>
      </c>
      <c r="M1627" s="12">
        <f t="shared" si="3587"/>
        <v>1894</v>
      </c>
      <c r="N1627" s="12">
        <f t="shared" si="3588"/>
        <v>1894</v>
      </c>
      <c r="O1627" s="12">
        <f t="shared" si="3717"/>
        <v>0</v>
      </c>
      <c r="P1627" s="12">
        <f t="shared" si="3717"/>
        <v>0</v>
      </c>
      <c r="Q1627" s="12">
        <f t="shared" si="3717"/>
        <v>0</v>
      </c>
      <c r="R1627" s="12">
        <f t="shared" si="3612"/>
        <v>1894</v>
      </c>
      <c r="S1627" s="12">
        <f t="shared" si="3613"/>
        <v>1894</v>
      </c>
      <c r="T1627" s="12">
        <f t="shared" si="3614"/>
        <v>1894</v>
      </c>
      <c r="U1627" s="12">
        <f t="shared" si="3718"/>
        <v>0</v>
      </c>
      <c r="V1627" s="12">
        <f t="shared" si="3718"/>
        <v>0</v>
      </c>
      <c r="W1627" s="12">
        <f t="shared" si="3591"/>
        <v>1894</v>
      </c>
      <c r="X1627" s="12">
        <f t="shared" si="3592"/>
        <v>1894</v>
      </c>
      <c r="Y1627" s="12">
        <f t="shared" si="3593"/>
        <v>1894</v>
      </c>
      <c r="Z1627" s="12">
        <f t="shared" si="3719"/>
        <v>0</v>
      </c>
      <c r="AA1627" s="12">
        <f t="shared" si="3719"/>
        <v>0</v>
      </c>
      <c r="AB1627" s="12">
        <f t="shared" si="3719"/>
        <v>0</v>
      </c>
      <c r="AC1627" s="12">
        <f t="shared" si="3683"/>
        <v>1894</v>
      </c>
      <c r="AD1627" s="12">
        <f t="shared" si="3684"/>
        <v>1894</v>
      </c>
      <c r="AE1627" s="12">
        <f t="shared" si="3685"/>
        <v>1894</v>
      </c>
      <c r="AF1627" s="12">
        <f t="shared" si="3720"/>
        <v>0</v>
      </c>
      <c r="AG1627" s="12">
        <f t="shared" si="3720"/>
        <v>0</v>
      </c>
      <c r="AH1627" s="12">
        <f t="shared" si="3657"/>
        <v>1894</v>
      </c>
      <c r="AI1627" s="12">
        <f t="shared" si="3658"/>
        <v>1894</v>
      </c>
      <c r="AJ1627" s="12">
        <f t="shared" si="3659"/>
        <v>1894</v>
      </c>
      <c r="AK1627" s="12">
        <f t="shared" si="3721"/>
        <v>0</v>
      </c>
      <c r="AL1627" s="12">
        <f t="shared" si="3721"/>
        <v>0</v>
      </c>
      <c r="AM1627" s="12">
        <f t="shared" si="3721"/>
        <v>0</v>
      </c>
      <c r="AN1627" s="12">
        <f t="shared" si="3707"/>
        <v>1894</v>
      </c>
      <c r="AO1627" s="12">
        <f t="shared" si="3708"/>
        <v>1894</v>
      </c>
      <c r="AP1627" s="12">
        <f t="shared" si="3709"/>
        <v>1894</v>
      </c>
      <c r="AQ1627" s="12">
        <f t="shared" si="3721"/>
        <v>0</v>
      </c>
      <c r="AR1627" s="1"/>
    </row>
    <row r="1628" spans="1:44" ht="47.25" customHeight="1" x14ac:dyDescent="0.25">
      <c r="A1628" s="9" t="s">
        <v>136</v>
      </c>
      <c r="B1628" s="11">
        <v>240</v>
      </c>
      <c r="C1628" s="9"/>
      <c r="D1628" s="9"/>
      <c r="E1628" s="13" t="s">
        <v>427</v>
      </c>
      <c r="F1628" s="12">
        <f t="shared" si="3716"/>
        <v>1894</v>
      </c>
      <c r="G1628" s="12">
        <f t="shared" si="3716"/>
        <v>1894</v>
      </c>
      <c r="H1628" s="12">
        <f t="shared" si="3716"/>
        <v>1894</v>
      </c>
      <c r="I1628" s="12">
        <f t="shared" si="3716"/>
        <v>0</v>
      </c>
      <c r="J1628" s="12">
        <f t="shared" si="3716"/>
        <v>0</v>
      </c>
      <c r="K1628" s="12">
        <f t="shared" si="3716"/>
        <v>0</v>
      </c>
      <c r="L1628" s="12">
        <f t="shared" si="3586"/>
        <v>1894</v>
      </c>
      <c r="M1628" s="12">
        <f t="shared" si="3587"/>
        <v>1894</v>
      </c>
      <c r="N1628" s="12">
        <f t="shared" si="3588"/>
        <v>1894</v>
      </c>
      <c r="O1628" s="12">
        <f t="shared" si="3717"/>
        <v>0</v>
      </c>
      <c r="P1628" s="12">
        <f t="shared" si="3717"/>
        <v>0</v>
      </c>
      <c r="Q1628" s="12">
        <f t="shared" si="3717"/>
        <v>0</v>
      </c>
      <c r="R1628" s="12">
        <f t="shared" si="3612"/>
        <v>1894</v>
      </c>
      <c r="S1628" s="12">
        <f t="shared" si="3613"/>
        <v>1894</v>
      </c>
      <c r="T1628" s="12">
        <f t="shared" si="3614"/>
        <v>1894</v>
      </c>
      <c r="U1628" s="12">
        <f t="shared" si="3718"/>
        <v>0</v>
      </c>
      <c r="V1628" s="12">
        <f t="shared" si="3718"/>
        <v>0</v>
      </c>
      <c r="W1628" s="12">
        <f t="shared" si="3591"/>
        <v>1894</v>
      </c>
      <c r="X1628" s="12">
        <f t="shared" si="3592"/>
        <v>1894</v>
      </c>
      <c r="Y1628" s="12">
        <f t="shared" si="3593"/>
        <v>1894</v>
      </c>
      <c r="Z1628" s="12">
        <f t="shared" si="3719"/>
        <v>0</v>
      </c>
      <c r="AA1628" s="12">
        <f t="shared" si="3719"/>
        <v>0</v>
      </c>
      <c r="AB1628" s="12">
        <f t="shared" si="3719"/>
        <v>0</v>
      </c>
      <c r="AC1628" s="12">
        <f t="shared" si="3683"/>
        <v>1894</v>
      </c>
      <c r="AD1628" s="12">
        <f t="shared" si="3684"/>
        <v>1894</v>
      </c>
      <c r="AE1628" s="12">
        <f t="shared" si="3685"/>
        <v>1894</v>
      </c>
      <c r="AF1628" s="12">
        <f t="shared" si="3720"/>
        <v>0</v>
      </c>
      <c r="AG1628" s="12">
        <f t="shared" si="3720"/>
        <v>0</v>
      </c>
      <c r="AH1628" s="12">
        <f t="shared" si="3657"/>
        <v>1894</v>
      </c>
      <c r="AI1628" s="12">
        <f t="shared" si="3658"/>
        <v>1894</v>
      </c>
      <c r="AJ1628" s="12">
        <f t="shared" si="3659"/>
        <v>1894</v>
      </c>
      <c r="AK1628" s="12">
        <f t="shared" si="3721"/>
        <v>0</v>
      </c>
      <c r="AL1628" s="12">
        <f t="shared" si="3721"/>
        <v>0</v>
      </c>
      <c r="AM1628" s="12">
        <f t="shared" si="3721"/>
        <v>0</v>
      </c>
      <c r="AN1628" s="12">
        <f t="shared" si="3707"/>
        <v>1894</v>
      </c>
      <c r="AO1628" s="12">
        <f t="shared" si="3708"/>
        <v>1894</v>
      </c>
      <c r="AP1628" s="12">
        <f t="shared" si="3709"/>
        <v>1894</v>
      </c>
      <c r="AQ1628" s="12">
        <f t="shared" si="3721"/>
        <v>0</v>
      </c>
      <c r="AR1628" s="1"/>
    </row>
    <row r="1629" spans="1:44" ht="31.5" customHeight="1" x14ac:dyDescent="0.25">
      <c r="A1629" s="9" t="s">
        <v>136</v>
      </c>
      <c r="B1629" s="11">
        <v>240</v>
      </c>
      <c r="C1629" s="9" t="s">
        <v>188</v>
      </c>
      <c r="D1629" s="9" t="s">
        <v>185</v>
      </c>
      <c r="E1629" s="13" t="s">
        <v>407</v>
      </c>
      <c r="F1629" s="12">
        <v>1894</v>
      </c>
      <c r="G1629" s="12">
        <v>1894</v>
      </c>
      <c r="H1629" s="12">
        <v>1894</v>
      </c>
      <c r="I1629" s="12"/>
      <c r="J1629" s="12"/>
      <c r="K1629" s="12"/>
      <c r="L1629" s="12">
        <f t="shared" si="3586"/>
        <v>1894</v>
      </c>
      <c r="M1629" s="12">
        <f t="shared" si="3587"/>
        <v>1894</v>
      </c>
      <c r="N1629" s="12">
        <f t="shared" si="3588"/>
        <v>1894</v>
      </c>
      <c r="O1629" s="12"/>
      <c r="P1629" s="12"/>
      <c r="Q1629" s="12"/>
      <c r="R1629" s="12">
        <f t="shared" si="3612"/>
        <v>1894</v>
      </c>
      <c r="S1629" s="12">
        <f t="shared" si="3613"/>
        <v>1894</v>
      </c>
      <c r="T1629" s="12">
        <f t="shared" si="3614"/>
        <v>1894</v>
      </c>
      <c r="U1629" s="12"/>
      <c r="V1629" s="12"/>
      <c r="W1629" s="12">
        <f t="shared" si="3591"/>
        <v>1894</v>
      </c>
      <c r="X1629" s="12">
        <f t="shared" si="3592"/>
        <v>1894</v>
      </c>
      <c r="Y1629" s="12">
        <f t="shared" si="3593"/>
        <v>1894</v>
      </c>
      <c r="Z1629" s="12"/>
      <c r="AA1629" s="12"/>
      <c r="AB1629" s="12"/>
      <c r="AC1629" s="12">
        <f t="shared" si="3683"/>
        <v>1894</v>
      </c>
      <c r="AD1629" s="12">
        <f t="shared" si="3684"/>
        <v>1894</v>
      </c>
      <c r="AE1629" s="12">
        <f t="shared" si="3685"/>
        <v>1894</v>
      </c>
      <c r="AF1629" s="12"/>
      <c r="AG1629" s="12"/>
      <c r="AH1629" s="12">
        <f t="shared" si="3657"/>
        <v>1894</v>
      </c>
      <c r="AI1629" s="12">
        <f t="shared" si="3658"/>
        <v>1894</v>
      </c>
      <c r="AJ1629" s="12">
        <f t="shared" si="3659"/>
        <v>1894</v>
      </c>
      <c r="AK1629" s="12"/>
      <c r="AL1629" s="12"/>
      <c r="AM1629" s="12"/>
      <c r="AN1629" s="12">
        <f t="shared" si="3707"/>
        <v>1894</v>
      </c>
      <c r="AO1629" s="12">
        <f t="shared" si="3708"/>
        <v>1894</v>
      </c>
      <c r="AP1629" s="12">
        <f t="shared" si="3709"/>
        <v>1894</v>
      </c>
      <c r="AQ1629" s="12"/>
      <c r="AR1629" s="1"/>
    </row>
    <row r="1630" spans="1:44" ht="31.5" customHeight="1" x14ac:dyDescent="0.25">
      <c r="A1630" s="9" t="s">
        <v>848</v>
      </c>
      <c r="B1630" s="11"/>
      <c r="C1630" s="9"/>
      <c r="D1630" s="9"/>
      <c r="E1630" s="17" t="s">
        <v>860</v>
      </c>
      <c r="F1630" s="12">
        <f t="shared" ref="F1630:K1633" si="3722">F1631</f>
        <v>8625.6</v>
      </c>
      <c r="G1630" s="12">
        <f t="shared" si="3722"/>
        <v>7763.1</v>
      </c>
      <c r="H1630" s="12">
        <f t="shared" si="3722"/>
        <v>6986.8</v>
      </c>
      <c r="I1630" s="12">
        <f t="shared" si="3722"/>
        <v>0</v>
      </c>
      <c r="J1630" s="12">
        <f t="shared" si="3722"/>
        <v>0</v>
      </c>
      <c r="K1630" s="12">
        <f t="shared" si="3722"/>
        <v>0</v>
      </c>
      <c r="L1630" s="12">
        <f t="shared" si="3586"/>
        <v>8625.6</v>
      </c>
      <c r="M1630" s="12">
        <f t="shared" si="3587"/>
        <v>7763.1</v>
      </c>
      <c r="N1630" s="12">
        <f t="shared" si="3588"/>
        <v>6986.8</v>
      </c>
      <c r="O1630" s="12">
        <f t="shared" ref="O1630:Q1633" si="3723">O1631</f>
        <v>0</v>
      </c>
      <c r="P1630" s="12">
        <f t="shared" si="3723"/>
        <v>0</v>
      </c>
      <c r="Q1630" s="12">
        <f t="shared" si="3723"/>
        <v>0</v>
      </c>
      <c r="R1630" s="12">
        <f t="shared" si="3612"/>
        <v>8625.6</v>
      </c>
      <c r="S1630" s="12">
        <f t="shared" si="3613"/>
        <v>7763.1</v>
      </c>
      <c r="T1630" s="12">
        <f t="shared" si="3614"/>
        <v>6986.8</v>
      </c>
      <c r="U1630" s="12">
        <f t="shared" ref="U1630:V1633" si="3724">U1631</f>
        <v>0</v>
      </c>
      <c r="V1630" s="12">
        <f t="shared" si="3724"/>
        <v>0</v>
      </c>
      <c r="W1630" s="12">
        <f t="shared" si="3591"/>
        <v>8625.6</v>
      </c>
      <c r="X1630" s="12">
        <f t="shared" si="3592"/>
        <v>7763.1</v>
      </c>
      <c r="Y1630" s="12">
        <f t="shared" si="3593"/>
        <v>6986.8</v>
      </c>
      <c r="Z1630" s="12">
        <f t="shared" ref="Z1630:AB1633" si="3725">Z1631</f>
        <v>0</v>
      </c>
      <c r="AA1630" s="12">
        <f t="shared" si="3725"/>
        <v>0</v>
      </c>
      <c r="AB1630" s="12">
        <f t="shared" si="3725"/>
        <v>0</v>
      </c>
      <c r="AC1630" s="12">
        <f t="shared" si="3683"/>
        <v>8625.6</v>
      </c>
      <c r="AD1630" s="12">
        <f t="shared" si="3684"/>
        <v>7763.1</v>
      </c>
      <c r="AE1630" s="12">
        <f t="shared" si="3685"/>
        <v>6986.8</v>
      </c>
      <c r="AF1630" s="12">
        <f t="shared" ref="AF1630:AG1633" si="3726">AF1631</f>
        <v>0</v>
      </c>
      <c r="AG1630" s="12">
        <f t="shared" si="3726"/>
        <v>0</v>
      </c>
      <c r="AH1630" s="12">
        <f t="shared" si="3657"/>
        <v>8625.6</v>
      </c>
      <c r="AI1630" s="12">
        <f t="shared" si="3658"/>
        <v>7763.1</v>
      </c>
      <c r="AJ1630" s="12">
        <f t="shared" si="3659"/>
        <v>6986.8</v>
      </c>
      <c r="AK1630" s="12">
        <f t="shared" ref="AK1630:AQ1633" si="3727">AK1631</f>
        <v>0</v>
      </c>
      <c r="AL1630" s="12">
        <f t="shared" si="3727"/>
        <v>0</v>
      </c>
      <c r="AM1630" s="12">
        <f t="shared" si="3727"/>
        <v>0</v>
      </c>
      <c r="AN1630" s="12">
        <f t="shared" si="3707"/>
        <v>8625.6</v>
      </c>
      <c r="AO1630" s="12">
        <f t="shared" si="3708"/>
        <v>7763.1</v>
      </c>
      <c r="AP1630" s="12">
        <f t="shared" si="3709"/>
        <v>6986.8</v>
      </c>
      <c r="AQ1630" s="12">
        <f t="shared" si="3727"/>
        <v>0</v>
      </c>
      <c r="AR1630" s="1"/>
    </row>
    <row r="1631" spans="1:44" ht="15.75" customHeight="1" x14ac:dyDescent="0.25">
      <c r="A1631" s="9" t="s">
        <v>849</v>
      </c>
      <c r="B1631" s="11"/>
      <c r="C1631" s="9"/>
      <c r="D1631" s="9"/>
      <c r="E1631" s="13" t="s">
        <v>850</v>
      </c>
      <c r="F1631" s="12">
        <f t="shared" si="3722"/>
        <v>8625.6</v>
      </c>
      <c r="G1631" s="12">
        <f t="shared" si="3722"/>
        <v>7763.1</v>
      </c>
      <c r="H1631" s="12">
        <f t="shared" si="3722"/>
        <v>6986.8</v>
      </c>
      <c r="I1631" s="12">
        <f t="shared" si="3722"/>
        <v>0</v>
      </c>
      <c r="J1631" s="12">
        <f t="shared" si="3722"/>
        <v>0</v>
      </c>
      <c r="K1631" s="12">
        <f t="shared" si="3722"/>
        <v>0</v>
      </c>
      <c r="L1631" s="12">
        <f t="shared" si="3586"/>
        <v>8625.6</v>
      </c>
      <c r="M1631" s="12">
        <f t="shared" si="3587"/>
        <v>7763.1</v>
      </c>
      <c r="N1631" s="12">
        <f t="shared" si="3588"/>
        <v>6986.8</v>
      </c>
      <c r="O1631" s="12">
        <f t="shared" si="3723"/>
        <v>0</v>
      </c>
      <c r="P1631" s="12">
        <f t="shared" si="3723"/>
        <v>0</v>
      </c>
      <c r="Q1631" s="12">
        <f t="shared" si="3723"/>
        <v>0</v>
      </c>
      <c r="R1631" s="12">
        <f t="shared" si="3612"/>
        <v>8625.6</v>
      </c>
      <c r="S1631" s="12">
        <f t="shared" si="3613"/>
        <v>7763.1</v>
      </c>
      <c r="T1631" s="12">
        <f t="shared" si="3614"/>
        <v>6986.8</v>
      </c>
      <c r="U1631" s="12">
        <f t="shared" si="3724"/>
        <v>0</v>
      </c>
      <c r="V1631" s="12">
        <f t="shared" si="3724"/>
        <v>0</v>
      </c>
      <c r="W1631" s="12">
        <f t="shared" si="3591"/>
        <v>8625.6</v>
      </c>
      <c r="X1631" s="12">
        <f t="shared" si="3592"/>
        <v>7763.1</v>
      </c>
      <c r="Y1631" s="12">
        <f t="shared" si="3593"/>
        <v>6986.8</v>
      </c>
      <c r="Z1631" s="12">
        <f t="shared" si="3725"/>
        <v>0</v>
      </c>
      <c r="AA1631" s="12">
        <f t="shared" si="3725"/>
        <v>0</v>
      </c>
      <c r="AB1631" s="12">
        <f t="shared" si="3725"/>
        <v>0</v>
      </c>
      <c r="AC1631" s="12">
        <f t="shared" si="3683"/>
        <v>8625.6</v>
      </c>
      <c r="AD1631" s="12">
        <f t="shared" si="3684"/>
        <v>7763.1</v>
      </c>
      <c r="AE1631" s="12">
        <f t="shared" si="3685"/>
        <v>6986.8</v>
      </c>
      <c r="AF1631" s="12">
        <f t="shared" si="3726"/>
        <v>0</v>
      </c>
      <c r="AG1631" s="12">
        <f t="shared" si="3726"/>
        <v>0</v>
      </c>
      <c r="AH1631" s="12">
        <f t="shared" si="3657"/>
        <v>8625.6</v>
      </c>
      <c r="AI1631" s="12">
        <f t="shared" si="3658"/>
        <v>7763.1</v>
      </c>
      <c r="AJ1631" s="12">
        <f t="shared" si="3659"/>
        <v>6986.8</v>
      </c>
      <c r="AK1631" s="12">
        <f t="shared" si="3727"/>
        <v>0</v>
      </c>
      <c r="AL1631" s="12">
        <f t="shared" si="3727"/>
        <v>0</v>
      </c>
      <c r="AM1631" s="12">
        <f t="shared" si="3727"/>
        <v>0</v>
      </c>
      <c r="AN1631" s="12">
        <f t="shared" si="3707"/>
        <v>8625.6</v>
      </c>
      <c r="AO1631" s="12">
        <f t="shared" si="3708"/>
        <v>7763.1</v>
      </c>
      <c r="AP1631" s="12">
        <f t="shared" si="3709"/>
        <v>6986.8</v>
      </c>
      <c r="AQ1631" s="12">
        <f t="shared" si="3727"/>
        <v>0</v>
      </c>
      <c r="AR1631" s="1"/>
    </row>
    <row r="1632" spans="1:44" ht="47.25" customHeight="1" x14ac:dyDescent="0.25">
      <c r="A1632" s="9" t="s">
        <v>849</v>
      </c>
      <c r="B1632" s="11">
        <v>200</v>
      </c>
      <c r="C1632" s="9"/>
      <c r="D1632" s="9"/>
      <c r="E1632" s="13" t="s">
        <v>426</v>
      </c>
      <c r="F1632" s="12">
        <f t="shared" si="3722"/>
        <v>8625.6</v>
      </c>
      <c r="G1632" s="12">
        <f t="shared" si="3722"/>
        <v>7763.1</v>
      </c>
      <c r="H1632" s="12">
        <f t="shared" si="3722"/>
        <v>6986.8</v>
      </c>
      <c r="I1632" s="12">
        <f t="shared" si="3722"/>
        <v>0</v>
      </c>
      <c r="J1632" s="12">
        <f t="shared" si="3722"/>
        <v>0</v>
      </c>
      <c r="K1632" s="12">
        <f t="shared" si="3722"/>
        <v>0</v>
      </c>
      <c r="L1632" s="12">
        <f t="shared" si="3586"/>
        <v>8625.6</v>
      </c>
      <c r="M1632" s="12">
        <f t="shared" si="3587"/>
        <v>7763.1</v>
      </c>
      <c r="N1632" s="12">
        <f t="shared" si="3588"/>
        <v>6986.8</v>
      </c>
      <c r="O1632" s="12">
        <f t="shared" si="3723"/>
        <v>0</v>
      </c>
      <c r="P1632" s="12">
        <f t="shared" si="3723"/>
        <v>0</v>
      </c>
      <c r="Q1632" s="12">
        <f t="shared" si="3723"/>
        <v>0</v>
      </c>
      <c r="R1632" s="12">
        <f t="shared" si="3612"/>
        <v>8625.6</v>
      </c>
      <c r="S1632" s="12">
        <f t="shared" si="3613"/>
        <v>7763.1</v>
      </c>
      <c r="T1632" s="12">
        <f t="shared" si="3614"/>
        <v>6986.8</v>
      </c>
      <c r="U1632" s="12">
        <f t="shared" si="3724"/>
        <v>0</v>
      </c>
      <c r="V1632" s="12">
        <f t="shared" si="3724"/>
        <v>0</v>
      </c>
      <c r="W1632" s="12">
        <f t="shared" si="3591"/>
        <v>8625.6</v>
      </c>
      <c r="X1632" s="12">
        <f t="shared" si="3592"/>
        <v>7763.1</v>
      </c>
      <c r="Y1632" s="12">
        <f t="shared" si="3593"/>
        <v>6986.8</v>
      </c>
      <c r="Z1632" s="12">
        <f t="shared" si="3725"/>
        <v>0</v>
      </c>
      <c r="AA1632" s="12">
        <f t="shared" si="3725"/>
        <v>0</v>
      </c>
      <c r="AB1632" s="12">
        <f t="shared" si="3725"/>
        <v>0</v>
      </c>
      <c r="AC1632" s="12">
        <f t="shared" si="3683"/>
        <v>8625.6</v>
      </c>
      <c r="AD1632" s="12">
        <f t="shared" si="3684"/>
        <v>7763.1</v>
      </c>
      <c r="AE1632" s="12">
        <f t="shared" si="3685"/>
        <v>6986.8</v>
      </c>
      <c r="AF1632" s="12">
        <f t="shared" si="3726"/>
        <v>0</v>
      </c>
      <c r="AG1632" s="12">
        <f t="shared" si="3726"/>
        <v>0</v>
      </c>
      <c r="AH1632" s="12">
        <f t="shared" si="3657"/>
        <v>8625.6</v>
      </c>
      <c r="AI1632" s="12">
        <f t="shared" si="3658"/>
        <v>7763.1</v>
      </c>
      <c r="AJ1632" s="12">
        <f t="shared" si="3659"/>
        <v>6986.8</v>
      </c>
      <c r="AK1632" s="12">
        <f t="shared" si="3727"/>
        <v>0</v>
      </c>
      <c r="AL1632" s="12">
        <f t="shared" si="3727"/>
        <v>0</v>
      </c>
      <c r="AM1632" s="12">
        <f t="shared" si="3727"/>
        <v>0</v>
      </c>
      <c r="AN1632" s="12">
        <f t="shared" si="3707"/>
        <v>8625.6</v>
      </c>
      <c r="AO1632" s="12">
        <f t="shared" si="3708"/>
        <v>7763.1</v>
      </c>
      <c r="AP1632" s="12">
        <f t="shared" si="3709"/>
        <v>6986.8</v>
      </c>
      <c r="AQ1632" s="12">
        <f t="shared" si="3727"/>
        <v>0</v>
      </c>
      <c r="AR1632" s="1"/>
    </row>
    <row r="1633" spans="1:44" ht="47.25" customHeight="1" x14ac:dyDescent="0.25">
      <c r="A1633" s="9" t="s">
        <v>849</v>
      </c>
      <c r="B1633" s="11">
        <v>240</v>
      </c>
      <c r="C1633" s="9"/>
      <c r="D1633" s="9"/>
      <c r="E1633" s="13" t="s">
        <v>427</v>
      </c>
      <c r="F1633" s="12">
        <f t="shared" si="3722"/>
        <v>8625.6</v>
      </c>
      <c r="G1633" s="12">
        <f t="shared" si="3722"/>
        <v>7763.1</v>
      </c>
      <c r="H1633" s="12">
        <f t="shared" si="3722"/>
        <v>6986.8</v>
      </c>
      <c r="I1633" s="12">
        <f t="shared" si="3722"/>
        <v>0</v>
      </c>
      <c r="J1633" s="12">
        <f t="shared" si="3722"/>
        <v>0</v>
      </c>
      <c r="K1633" s="12">
        <f t="shared" si="3722"/>
        <v>0</v>
      </c>
      <c r="L1633" s="12">
        <f t="shared" si="3586"/>
        <v>8625.6</v>
      </c>
      <c r="M1633" s="12">
        <f t="shared" si="3587"/>
        <v>7763.1</v>
      </c>
      <c r="N1633" s="12">
        <f t="shared" si="3588"/>
        <v>6986.8</v>
      </c>
      <c r="O1633" s="12">
        <f t="shared" si="3723"/>
        <v>0</v>
      </c>
      <c r="P1633" s="12">
        <f t="shared" si="3723"/>
        <v>0</v>
      </c>
      <c r="Q1633" s="12">
        <f t="shared" si="3723"/>
        <v>0</v>
      </c>
      <c r="R1633" s="12">
        <f t="shared" si="3612"/>
        <v>8625.6</v>
      </c>
      <c r="S1633" s="12">
        <f t="shared" si="3613"/>
        <v>7763.1</v>
      </c>
      <c r="T1633" s="12">
        <f t="shared" si="3614"/>
        <v>6986.8</v>
      </c>
      <c r="U1633" s="12">
        <f t="shared" si="3724"/>
        <v>0</v>
      </c>
      <c r="V1633" s="12">
        <f t="shared" si="3724"/>
        <v>0</v>
      </c>
      <c r="W1633" s="12">
        <f t="shared" si="3591"/>
        <v>8625.6</v>
      </c>
      <c r="X1633" s="12">
        <f t="shared" si="3592"/>
        <v>7763.1</v>
      </c>
      <c r="Y1633" s="12">
        <f t="shared" si="3593"/>
        <v>6986.8</v>
      </c>
      <c r="Z1633" s="12">
        <f t="shared" si="3725"/>
        <v>0</v>
      </c>
      <c r="AA1633" s="12">
        <f t="shared" si="3725"/>
        <v>0</v>
      </c>
      <c r="AB1633" s="12">
        <f t="shared" si="3725"/>
        <v>0</v>
      </c>
      <c r="AC1633" s="12">
        <f t="shared" si="3683"/>
        <v>8625.6</v>
      </c>
      <c r="AD1633" s="12">
        <f t="shared" si="3684"/>
        <v>7763.1</v>
      </c>
      <c r="AE1633" s="12">
        <f t="shared" si="3685"/>
        <v>6986.8</v>
      </c>
      <c r="AF1633" s="12">
        <f t="shared" si="3726"/>
        <v>0</v>
      </c>
      <c r="AG1633" s="12">
        <f t="shared" si="3726"/>
        <v>0</v>
      </c>
      <c r="AH1633" s="12">
        <f t="shared" si="3657"/>
        <v>8625.6</v>
      </c>
      <c r="AI1633" s="12">
        <f t="shared" si="3658"/>
        <v>7763.1</v>
      </c>
      <c r="AJ1633" s="12">
        <f t="shared" si="3659"/>
        <v>6986.8</v>
      </c>
      <c r="AK1633" s="12">
        <f t="shared" si="3727"/>
        <v>0</v>
      </c>
      <c r="AL1633" s="12">
        <f t="shared" si="3727"/>
        <v>0</v>
      </c>
      <c r="AM1633" s="12">
        <f t="shared" si="3727"/>
        <v>0</v>
      </c>
      <c r="AN1633" s="12">
        <f t="shared" si="3707"/>
        <v>8625.6</v>
      </c>
      <c r="AO1633" s="12">
        <f t="shared" si="3708"/>
        <v>7763.1</v>
      </c>
      <c r="AP1633" s="12">
        <f t="shared" si="3709"/>
        <v>6986.8</v>
      </c>
      <c r="AQ1633" s="12">
        <f t="shared" si="3727"/>
        <v>0</v>
      </c>
      <c r="AR1633" s="1"/>
    </row>
    <row r="1634" spans="1:44" ht="31.5" customHeight="1" x14ac:dyDescent="0.25">
      <c r="A1634" s="9" t="s">
        <v>849</v>
      </c>
      <c r="B1634" s="11">
        <v>240</v>
      </c>
      <c r="C1634" s="9" t="s">
        <v>188</v>
      </c>
      <c r="D1634" s="9" t="s">
        <v>185</v>
      </c>
      <c r="E1634" s="13" t="s">
        <v>407</v>
      </c>
      <c r="F1634" s="12">
        <v>8625.6</v>
      </c>
      <c r="G1634" s="12">
        <v>7763.1</v>
      </c>
      <c r="H1634" s="12">
        <v>6986.8</v>
      </c>
      <c r="I1634" s="12"/>
      <c r="J1634" s="12"/>
      <c r="K1634" s="12"/>
      <c r="L1634" s="12">
        <f t="shared" si="3586"/>
        <v>8625.6</v>
      </c>
      <c r="M1634" s="12">
        <f t="shared" si="3587"/>
        <v>7763.1</v>
      </c>
      <c r="N1634" s="12">
        <f t="shared" si="3588"/>
        <v>6986.8</v>
      </c>
      <c r="O1634" s="12"/>
      <c r="P1634" s="12"/>
      <c r="Q1634" s="12"/>
      <c r="R1634" s="12">
        <f t="shared" si="3612"/>
        <v>8625.6</v>
      </c>
      <c r="S1634" s="12">
        <f t="shared" si="3613"/>
        <v>7763.1</v>
      </c>
      <c r="T1634" s="12">
        <f t="shared" si="3614"/>
        <v>6986.8</v>
      </c>
      <c r="U1634" s="12"/>
      <c r="V1634" s="12"/>
      <c r="W1634" s="12">
        <f t="shared" si="3591"/>
        <v>8625.6</v>
      </c>
      <c r="X1634" s="12">
        <f t="shared" si="3592"/>
        <v>7763.1</v>
      </c>
      <c r="Y1634" s="12">
        <f t="shared" si="3593"/>
        <v>6986.8</v>
      </c>
      <c r="Z1634" s="12"/>
      <c r="AA1634" s="12"/>
      <c r="AB1634" s="12"/>
      <c r="AC1634" s="12">
        <f t="shared" si="3683"/>
        <v>8625.6</v>
      </c>
      <c r="AD1634" s="12">
        <f t="shared" si="3684"/>
        <v>7763.1</v>
      </c>
      <c r="AE1634" s="12">
        <f t="shared" si="3685"/>
        <v>6986.8</v>
      </c>
      <c r="AF1634" s="12"/>
      <c r="AG1634" s="12"/>
      <c r="AH1634" s="12">
        <f t="shared" si="3657"/>
        <v>8625.6</v>
      </c>
      <c r="AI1634" s="12">
        <f t="shared" si="3658"/>
        <v>7763.1</v>
      </c>
      <c r="AJ1634" s="12">
        <f t="shared" si="3659"/>
        <v>6986.8</v>
      </c>
      <c r="AK1634" s="12"/>
      <c r="AL1634" s="12"/>
      <c r="AM1634" s="12"/>
      <c r="AN1634" s="12">
        <f t="shared" si="3707"/>
        <v>8625.6</v>
      </c>
      <c r="AO1634" s="12">
        <f t="shared" si="3708"/>
        <v>7763.1</v>
      </c>
      <c r="AP1634" s="12">
        <f t="shared" si="3709"/>
        <v>6986.8</v>
      </c>
      <c r="AQ1634" s="12"/>
      <c r="AR1634" s="1"/>
    </row>
    <row r="1635" spans="1:44" ht="78.75" hidden="1" x14ac:dyDescent="0.25">
      <c r="A1635" s="9" t="s">
        <v>1304</v>
      </c>
      <c r="B1635" s="11"/>
      <c r="C1635" s="9"/>
      <c r="D1635" s="9"/>
      <c r="E1635" s="17" t="s">
        <v>1306</v>
      </c>
      <c r="F1635" s="12"/>
      <c r="G1635" s="12"/>
      <c r="H1635" s="12"/>
      <c r="I1635" s="12"/>
      <c r="J1635" s="12"/>
      <c r="K1635" s="12"/>
      <c r="L1635" s="12">
        <f>L1636</f>
        <v>0</v>
      </c>
      <c r="M1635" s="12">
        <f t="shared" ref="M1635:AQ1638" si="3728">M1636</f>
        <v>0</v>
      </c>
      <c r="N1635" s="12">
        <f t="shared" si="3728"/>
        <v>0</v>
      </c>
      <c r="O1635" s="12">
        <f t="shared" si="3728"/>
        <v>0</v>
      </c>
      <c r="P1635" s="12">
        <f t="shared" si="3728"/>
        <v>0</v>
      </c>
      <c r="Q1635" s="12">
        <f t="shared" si="3728"/>
        <v>0</v>
      </c>
      <c r="R1635" s="12">
        <f t="shared" si="3612"/>
        <v>0</v>
      </c>
      <c r="S1635" s="12">
        <f t="shared" si="3613"/>
        <v>0</v>
      </c>
      <c r="T1635" s="12">
        <f t="shared" si="3614"/>
        <v>0</v>
      </c>
      <c r="U1635" s="12">
        <f t="shared" si="3728"/>
        <v>0</v>
      </c>
      <c r="V1635" s="12">
        <f t="shared" si="3728"/>
        <v>0</v>
      </c>
      <c r="W1635" s="12">
        <f t="shared" si="3591"/>
        <v>0</v>
      </c>
      <c r="X1635" s="12">
        <f t="shared" si="3592"/>
        <v>0</v>
      </c>
      <c r="Y1635" s="12">
        <f t="shared" si="3593"/>
        <v>0</v>
      </c>
      <c r="Z1635" s="12">
        <f t="shared" si="3728"/>
        <v>0</v>
      </c>
      <c r="AA1635" s="12">
        <f t="shared" si="3728"/>
        <v>0</v>
      </c>
      <c r="AB1635" s="12">
        <f t="shared" si="3728"/>
        <v>0</v>
      </c>
      <c r="AC1635" s="12">
        <f t="shared" si="3683"/>
        <v>0</v>
      </c>
      <c r="AD1635" s="12">
        <f t="shared" si="3684"/>
        <v>0</v>
      </c>
      <c r="AE1635" s="12">
        <f t="shared" si="3685"/>
        <v>0</v>
      </c>
      <c r="AF1635" s="12">
        <f t="shared" si="3728"/>
        <v>0</v>
      </c>
      <c r="AG1635" s="12">
        <f t="shared" si="3728"/>
        <v>0</v>
      </c>
      <c r="AH1635" s="12">
        <f t="shared" si="3657"/>
        <v>0</v>
      </c>
      <c r="AI1635" s="12">
        <f t="shared" si="3658"/>
        <v>0</v>
      </c>
      <c r="AJ1635" s="12">
        <f t="shared" si="3659"/>
        <v>0</v>
      </c>
      <c r="AK1635" s="12">
        <f t="shared" si="3728"/>
        <v>0</v>
      </c>
      <c r="AL1635" s="12">
        <f t="shared" si="3728"/>
        <v>0</v>
      </c>
      <c r="AM1635" s="12">
        <f t="shared" si="3728"/>
        <v>0</v>
      </c>
      <c r="AN1635" s="12">
        <f t="shared" si="3707"/>
        <v>0</v>
      </c>
      <c r="AO1635" s="12">
        <f t="shared" si="3708"/>
        <v>0</v>
      </c>
      <c r="AP1635" s="12">
        <f t="shared" si="3709"/>
        <v>0</v>
      </c>
      <c r="AQ1635" s="12">
        <f t="shared" si="3728"/>
        <v>0</v>
      </c>
      <c r="AR1635" s="52">
        <v>0</v>
      </c>
    </row>
    <row r="1636" spans="1:44" ht="47.25" hidden="1" x14ac:dyDescent="0.25">
      <c r="A1636" s="9" t="s">
        <v>1305</v>
      </c>
      <c r="B1636" s="11"/>
      <c r="C1636" s="9"/>
      <c r="D1636" s="9"/>
      <c r="E1636" s="17" t="s">
        <v>1307</v>
      </c>
      <c r="F1636" s="12"/>
      <c r="G1636" s="12"/>
      <c r="H1636" s="12"/>
      <c r="I1636" s="12"/>
      <c r="J1636" s="12"/>
      <c r="K1636" s="12"/>
      <c r="L1636" s="12">
        <f>L1637</f>
        <v>0</v>
      </c>
      <c r="M1636" s="12">
        <f t="shared" si="3728"/>
        <v>0</v>
      </c>
      <c r="N1636" s="12">
        <f t="shared" si="3728"/>
        <v>0</v>
      </c>
      <c r="O1636" s="12">
        <f t="shared" si="3728"/>
        <v>0</v>
      </c>
      <c r="P1636" s="12">
        <f t="shared" si="3728"/>
        <v>0</v>
      </c>
      <c r="Q1636" s="12">
        <f t="shared" si="3728"/>
        <v>0</v>
      </c>
      <c r="R1636" s="12">
        <f t="shared" si="3612"/>
        <v>0</v>
      </c>
      <c r="S1636" s="12">
        <f t="shared" si="3613"/>
        <v>0</v>
      </c>
      <c r="T1636" s="12">
        <f t="shared" si="3614"/>
        <v>0</v>
      </c>
      <c r="U1636" s="12">
        <f t="shared" si="3728"/>
        <v>0</v>
      </c>
      <c r="V1636" s="12">
        <f t="shared" si="3728"/>
        <v>0</v>
      </c>
      <c r="W1636" s="12">
        <f t="shared" si="3591"/>
        <v>0</v>
      </c>
      <c r="X1636" s="12">
        <f t="shared" si="3592"/>
        <v>0</v>
      </c>
      <c r="Y1636" s="12">
        <f t="shared" si="3593"/>
        <v>0</v>
      </c>
      <c r="Z1636" s="12">
        <f t="shared" si="3728"/>
        <v>0</v>
      </c>
      <c r="AA1636" s="12">
        <f t="shared" si="3728"/>
        <v>0</v>
      </c>
      <c r="AB1636" s="12">
        <f t="shared" si="3728"/>
        <v>0</v>
      </c>
      <c r="AC1636" s="12">
        <f t="shared" si="3683"/>
        <v>0</v>
      </c>
      <c r="AD1636" s="12">
        <f t="shared" si="3684"/>
        <v>0</v>
      </c>
      <c r="AE1636" s="12">
        <f t="shared" si="3685"/>
        <v>0</v>
      </c>
      <c r="AF1636" s="12">
        <f t="shared" si="3728"/>
        <v>0</v>
      </c>
      <c r="AG1636" s="12">
        <f t="shared" si="3728"/>
        <v>0</v>
      </c>
      <c r="AH1636" s="12">
        <f t="shared" si="3657"/>
        <v>0</v>
      </c>
      <c r="AI1636" s="12">
        <f t="shared" si="3658"/>
        <v>0</v>
      </c>
      <c r="AJ1636" s="12">
        <f t="shared" si="3659"/>
        <v>0</v>
      </c>
      <c r="AK1636" s="12">
        <f t="shared" si="3728"/>
        <v>0</v>
      </c>
      <c r="AL1636" s="12">
        <f t="shared" si="3728"/>
        <v>0</v>
      </c>
      <c r="AM1636" s="12">
        <f t="shared" si="3728"/>
        <v>0</v>
      </c>
      <c r="AN1636" s="12">
        <f t="shared" si="3707"/>
        <v>0</v>
      </c>
      <c r="AO1636" s="12">
        <f t="shared" si="3708"/>
        <v>0</v>
      </c>
      <c r="AP1636" s="12">
        <f t="shared" si="3709"/>
        <v>0</v>
      </c>
      <c r="AQ1636" s="12">
        <f t="shared" si="3728"/>
        <v>0</v>
      </c>
      <c r="AR1636" s="52">
        <v>0</v>
      </c>
    </row>
    <row r="1637" spans="1:44" ht="47.25" hidden="1" x14ac:dyDescent="0.25">
      <c r="A1637" s="9" t="s">
        <v>1305</v>
      </c>
      <c r="B1637" s="11">
        <v>400</v>
      </c>
      <c r="C1637" s="9"/>
      <c r="D1637" s="9"/>
      <c r="E1637" s="17" t="s">
        <v>433</v>
      </c>
      <c r="F1637" s="12"/>
      <c r="G1637" s="12"/>
      <c r="H1637" s="12"/>
      <c r="I1637" s="12"/>
      <c r="J1637" s="12"/>
      <c r="K1637" s="12"/>
      <c r="L1637" s="12">
        <f>L1638</f>
        <v>0</v>
      </c>
      <c r="M1637" s="12">
        <f t="shared" si="3728"/>
        <v>0</v>
      </c>
      <c r="N1637" s="12">
        <f t="shared" si="3728"/>
        <v>0</v>
      </c>
      <c r="O1637" s="12">
        <f t="shared" si="3728"/>
        <v>0</v>
      </c>
      <c r="P1637" s="12">
        <f t="shared" si="3728"/>
        <v>0</v>
      </c>
      <c r="Q1637" s="12">
        <f t="shared" si="3728"/>
        <v>0</v>
      </c>
      <c r="R1637" s="12">
        <f t="shared" si="3612"/>
        <v>0</v>
      </c>
      <c r="S1637" s="12">
        <f t="shared" si="3613"/>
        <v>0</v>
      </c>
      <c r="T1637" s="12">
        <f t="shared" si="3614"/>
        <v>0</v>
      </c>
      <c r="U1637" s="12">
        <f t="shared" si="3728"/>
        <v>0</v>
      </c>
      <c r="V1637" s="12">
        <f t="shared" si="3728"/>
        <v>0</v>
      </c>
      <c r="W1637" s="12">
        <f t="shared" si="3591"/>
        <v>0</v>
      </c>
      <c r="X1637" s="12">
        <f t="shared" si="3592"/>
        <v>0</v>
      </c>
      <c r="Y1637" s="12">
        <f t="shared" si="3593"/>
        <v>0</v>
      </c>
      <c r="Z1637" s="12">
        <f t="shared" si="3728"/>
        <v>0</v>
      </c>
      <c r="AA1637" s="12">
        <f t="shared" si="3728"/>
        <v>0</v>
      </c>
      <c r="AB1637" s="12">
        <f t="shared" si="3728"/>
        <v>0</v>
      </c>
      <c r="AC1637" s="12">
        <f t="shared" si="3683"/>
        <v>0</v>
      </c>
      <c r="AD1637" s="12">
        <f t="shared" si="3684"/>
        <v>0</v>
      </c>
      <c r="AE1637" s="12">
        <f t="shared" si="3685"/>
        <v>0</v>
      </c>
      <c r="AF1637" s="12">
        <f t="shared" si="3728"/>
        <v>0</v>
      </c>
      <c r="AG1637" s="12">
        <f t="shared" si="3728"/>
        <v>0</v>
      </c>
      <c r="AH1637" s="12">
        <f t="shared" si="3657"/>
        <v>0</v>
      </c>
      <c r="AI1637" s="12">
        <f t="shared" si="3658"/>
        <v>0</v>
      </c>
      <c r="AJ1637" s="12">
        <f t="shared" si="3659"/>
        <v>0</v>
      </c>
      <c r="AK1637" s="12">
        <f t="shared" si="3728"/>
        <v>0</v>
      </c>
      <c r="AL1637" s="12">
        <f t="shared" si="3728"/>
        <v>0</v>
      </c>
      <c r="AM1637" s="12">
        <f t="shared" si="3728"/>
        <v>0</v>
      </c>
      <c r="AN1637" s="12">
        <f t="shared" si="3707"/>
        <v>0</v>
      </c>
      <c r="AO1637" s="12">
        <f t="shared" si="3708"/>
        <v>0</v>
      </c>
      <c r="AP1637" s="12">
        <f t="shared" si="3709"/>
        <v>0</v>
      </c>
      <c r="AQ1637" s="12">
        <f t="shared" si="3728"/>
        <v>0</v>
      </c>
      <c r="AR1637" s="52">
        <v>0</v>
      </c>
    </row>
    <row r="1638" spans="1:44" hidden="1" x14ac:dyDescent="0.25">
      <c r="A1638" s="9" t="s">
        <v>1305</v>
      </c>
      <c r="B1638" s="11">
        <v>410</v>
      </c>
      <c r="C1638" s="9"/>
      <c r="D1638" s="9"/>
      <c r="E1638" s="17" t="s">
        <v>434</v>
      </c>
      <c r="F1638" s="12"/>
      <c r="G1638" s="12"/>
      <c r="H1638" s="12"/>
      <c r="I1638" s="12"/>
      <c r="J1638" s="12"/>
      <c r="K1638" s="12"/>
      <c r="L1638" s="12">
        <f>L1639</f>
        <v>0</v>
      </c>
      <c r="M1638" s="12">
        <f t="shared" si="3728"/>
        <v>0</v>
      </c>
      <c r="N1638" s="12">
        <f t="shared" si="3728"/>
        <v>0</v>
      </c>
      <c r="O1638" s="12">
        <f t="shared" si="3728"/>
        <v>0</v>
      </c>
      <c r="P1638" s="12">
        <f t="shared" si="3728"/>
        <v>0</v>
      </c>
      <c r="Q1638" s="12">
        <f t="shared" si="3728"/>
        <v>0</v>
      </c>
      <c r="R1638" s="12">
        <f t="shared" si="3612"/>
        <v>0</v>
      </c>
      <c r="S1638" s="12">
        <f t="shared" si="3613"/>
        <v>0</v>
      </c>
      <c r="T1638" s="12">
        <f t="shared" si="3614"/>
        <v>0</v>
      </c>
      <c r="U1638" s="12">
        <f t="shared" si="3728"/>
        <v>0</v>
      </c>
      <c r="V1638" s="12">
        <f t="shared" si="3728"/>
        <v>0</v>
      </c>
      <c r="W1638" s="12">
        <f t="shared" si="3591"/>
        <v>0</v>
      </c>
      <c r="X1638" s="12">
        <f t="shared" si="3592"/>
        <v>0</v>
      </c>
      <c r="Y1638" s="12">
        <f t="shared" si="3593"/>
        <v>0</v>
      </c>
      <c r="Z1638" s="12">
        <f t="shared" si="3728"/>
        <v>0</v>
      </c>
      <c r="AA1638" s="12">
        <f t="shared" si="3728"/>
        <v>0</v>
      </c>
      <c r="AB1638" s="12">
        <f t="shared" si="3728"/>
        <v>0</v>
      </c>
      <c r="AC1638" s="12">
        <f t="shared" si="3683"/>
        <v>0</v>
      </c>
      <c r="AD1638" s="12">
        <f t="shared" si="3684"/>
        <v>0</v>
      </c>
      <c r="AE1638" s="12">
        <f t="shared" si="3685"/>
        <v>0</v>
      </c>
      <c r="AF1638" s="12">
        <f t="shared" si="3728"/>
        <v>0</v>
      </c>
      <c r="AG1638" s="12">
        <f t="shared" si="3728"/>
        <v>0</v>
      </c>
      <c r="AH1638" s="12">
        <f t="shared" si="3657"/>
        <v>0</v>
      </c>
      <c r="AI1638" s="12">
        <f t="shared" si="3658"/>
        <v>0</v>
      </c>
      <c r="AJ1638" s="12">
        <f t="shared" si="3659"/>
        <v>0</v>
      </c>
      <c r="AK1638" s="12">
        <f t="shared" si="3728"/>
        <v>0</v>
      </c>
      <c r="AL1638" s="12">
        <f t="shared" si="3728"/>
        <v>0</v>
      </c>
      <c r="AM1638" s="12">
        <f t="shared" si="3728"/>
        <v>0</v>
      </c>
      <c r="AN1638" s="12">
        <f t="shared" si="3707"/>
        <v>0</v>
      </c>
      <c r="AO1638" s="12">
        <f t="shared" si="3708"/>
        <v>0</v>
      </c>
      <c r="AP1638" s="12">
        <f t="shared" si="3709"/>
        <v>0</v>
      </c>
      <c r="AQ1638" s="12">
        <f t="shared" si="3728"/>
        <v>0</v>
      </c>
      <c r="AR1638" s="52">
        <v>0</v>
      </c>
    </row>
    <row r="1639" spans="1:44" hidden="1" x14ac:dyDescent="0.25">
      <c r="A1639" s="9" t="s">
        <v>1305</v>
      </c>
      <c r="B1639" s="11">
        <v>410</v>
      </c>
      <c r="C1639" s="9" t="s">
        <v>192</v>
      </c>
      <c r="D1639" s="9" t="s">
        <v>189</v>
      </c>
      <c r="E1639" s="13" t="s">
        <v>858</v>
      </c>
      <c r="F1639" s="12"/>
      <c r="G1639" s="12"/>
      <c r="H1639" s="12"/>
      <c r="I1639" s="12"/>
      <c r="J1639" s="12"/>
      <c r="K1639" s="12"/>
      <c r="L1639" s="12">
        <v>0</v>
      </c>
      <c r="M1639" s="12">
        <v>0</v>
      </c>
      <c r="N1639" s="12">
        <v>0</v>
      </c>
      <c r="O1639" s="12"/>
      <c r="P1639" s="12"/>
      <c r="Q1639" s="12"/>
      <c r="R1639" s="12">
        <f t="shared" si="3612"/>
        <v>0</v>
      </c>
      <c r="S1639" s="12">
        <f t="shared" si="3613"/>
        <v>0</v>
      </c>
      <c r="T1639" s="12">
        <f t="shared" si="3614"/>
        <v>0</v>
      </c>
      <c r="U1639" s="12"/>
      <c r="V1639" s="12"/>
      <c r="W1639" s="12">
        <f t="shared" si="3591"/>
        <v>0</v>
      </c>
      <c r="X1639" s="12">
        <f t="shared" si="3592"/>
        <v>0</v>
      </c>
      <c r="Y1639" s="12">
        <f t="shared" si="3593"/>
        <v>0</v>
      </c>
      <c r="Z1639" s="12"/>
      <c r="AA1639" s="12"/>
      <c r="AB1639" s="12"/>
      <c r="AC1639" s="12">
        <f t="shared" si="3683"/>
        <v>0</v>
      </c>
      <c r="AD1639" s="12">
        <f t="shared" si="3684"/>
        <v>0</v>
      </c>
      <c r="AE1639" s="12">
        <f t="shared" si="3685"/>
        <v>0</v>
      </c>
      <c r="AF1639" s="12"/>
      <c r="AG1639" s="12"/>
      <c r="AH1639" s="12">
        <f t="shared" si="3657"/>
        <v>0</v>
      </c>
      <c r="AI1639" s="12">
        <f t="shared" si="3658"/>
        <v>0</v>
      </c>
      <c r="AJ1639" s="12">
        <f t="shared" si="3659"/>
        <v>0</v>
      </c>
      <c r="AK1639" s="12"/>
      <c r="AL1639" s="12"/>
      <c r="AM1639" s="12"/>
      <c r="AN1639" s="12">
        <f t="shared" si="3707"/>
        <v>0</v>
      </c>
      <c r="AO1639" s="12">
        <f t="shared" si="3708"/>
        <v>0</v>
      </c>
      <c r="AP1639" s="12">
        <f t="shared" si="3709"/>
        <v>0</v>
      </c>
      <c r="AQ1639" s="12"/>
      <c r="AR1639" s="52">
        <v>0</v>
      </c>
    </row>
    <row r="1640" spans="1:44" s="26" customFormat="1" ht="31.5" customHeight="1" x14ac:dyDescent="0.25">
      <c r="A1640" s="27" t="s">
        <v>337</v>
      </c>
      <c r="B1640" s="28"/>
      <c r="C1640" s="27"/>
      <c r="D1640" s="27"/>
      <c r="E1640" s="23" t="s">
        <v>654</v>
      </c>
      <c r="F1640" s="29">
        <f t="shared" ref="F1640:K1640" si="3729">F1641+F1646+F1661</f>
        <v>39307.199999999997</v>
      </c>
      <c r="G1640" s="29">
        <f t="shared" si="3729"/>
        <v>48011.199999999997</v>
      </c>
      <c r="H1640" s="29">
        <f t="shared" si="3729"/>
        <v>47038.8</v>
      </c>
      <c r="I1640" s="29">
        <f t="shared" si="3729"/>
        <v>0</v>
      </c>
      <c r="J1640" s="29">
        <f t="shared" si="3729"/>
        <v>0</v>
      </c>
      <c r="K1640" s="29">
        <f t="shared" si="3729"/>
        <v>0</v>
      </c>
      <c r="L1640" s="29">
        <f t="shared" si="3586"/>
        <v>39307.199999999997</v>
      </c>
      <c r="M1640" s="29">
        <f t="shared" si="3587"/>
        <v>48011.199999999997</v>
      </c>
      <c r="N1640" s="29">
        <f t="shared" si="3588"/>
        <v>47038.8</v>
      </c>
      <c r="O1640" s="29">
        <f t="shared" ref="O1640:Q1640" si="3730">O1641+O1646+O1661</f>
        <v>0</v>
      </c>
      <c r="P1640" s="29">
        <f t="shared" si="3730"/>
        <v>0</v>
      </c>
      <c r="Q1640" s="29">
        <f t="shared" si="3730"/>
        <v>0</v>
      </c>
      <c r="R1640" s="12">
        <f t="shared" si="3612"/>
        <v>39307.199999999997</v>
      </c>
      <c r="S1640" s="12">
        <f t="shared" si="3613"/>
        <v>48011.199999999997</v>
      </c>
      <c r="T1640" s="12">
        <f t="shared" si="3614"/>
        <v>47038.8</v>
      </c>
      <c r="U1640" s="29">
        <f t="shared" ref="U1640:V1640" si="3731">U1641+U1646+U1661</f>
        <v>0</v>
      </c>
      <c r="V1640" s="29">
        <f t="shared" si="3731"/>
        <v>0</v>
      </c>
      <c r="W1640" s="12">
        <f t="shared" si="3591"/>
        <v>39307.199999999997</v>
      </c>
      <c r="X1640" s="12">
        <f t="shared" si="3592"/>
        <v>48011.199999999997</v>
      </c>
      <c r="Y1640" s="12">
        <f t="shared" si="3593"/>
        <v>47038.8</v>
      </c>
      <c r="Z1640" s="29">
        <f t="shared" ref="Z1640:AB1640" si="3732">Z1641+Z1646+Z1661</f>
        <v>0</v>
      </c>
      <c r="AA1640" s="29">
        <f t="shared" si="3732"/>
        <v>0</v>
      </c>
      <c r="AB1640" s="29">
        <f t="shared" si="3732"/>
        <v>0</v>
      </c>
      <c r="AC1640" s="12">
        <f t="shared" si="3683"/>
        <v>39307.199999999997</v>
      </c>
      <c r="AD1640" s="12">
        <f t="shared" si="3684"/>
        <v>48011.199999999997</v>
      </c>
      <c r="AE1640" s="12">
        <f t="shared" si="3685"/>
        <v>47038.8</v>
      </c>
      <c r="AF1640" s="29">
        <f t="shared" ref="AF1640:AG1640" si="3733">AF1641+AF1646+AF1661</f>
        <v>0</v>
      </c>
      <c r="AG1640" s="29">
        <f t="shared" si="3733"/>
        <v>0</v>
      </c>
      <c r="AH1640" s="29">
        <f t="shared" si="3657"/>
        <v>39307.199999999997</v>
      </c>
      <c r="AI1640" s="29">
        <f t="shared" si="3658"/>
        <v>48011.199999999997</v>
      </c>
      <c r="AJ1640" s="29">
        <f t="shared" si="3659"/>
        <v>47038.8</v>
      </c>
      <c r="AK1640" s="29">
        <f t="shared" ref="AK1640:AQ1640" si="3734">AK1641+AK1646+AK1661</f>
        <v>0</v>
      </c>
      <c r="AL1640" s="29">
        <f t="shared" ref="AL1640:AM1640" si="3735">AL1641+AL1646+AL1661</f>
        <v>0</v>
      </c>
      <c r="AM1640" s="29">
        <f t="shared" si="3735"/>
        <v>0</v>
      </c>
      <c r="AN1640" s="29">
        <f t="shared" si="3707"/>
        <v>39307.199999999997</v>
      </c>
      <c r="AO1640" s="29">
        <f t="shared" si="3708"/>
        <v>48011.199999999997</v>
      </c>
      <c r="AP1640" s="29">
        <f t="shared" si="3709"/>
        <v>47038.8</v>
      </c>
      <c r="AQ1640" s="29">
        <f t="shared" si="3734"/>
        <v>0</v>
      </c>
      <c r="AR1640" s="25"/>
    </row>
    <row r="1641" spans="1:44" ht="47.25" customHeight="1" x14ac:dyDescent="0.25">
      <c r="A1641" s="9" t="s">
        <v>338</v>
      </c>
      <c r="B1641" s="11"/>
      <c r="C1641" s="9"/>
      <c r="D1641" s="9"/>
      <c r="E1641" s="13" t="s">
        <v>583</v>
      </c>
      <c r="F1641" s="12">
        <f t="shared" ref="F1641:K1644" si="3736">F1642</f>
        <v>2349</v>
      </c>
      <c r="G1641" s="12">
        <f t="shared" si="3736"/>
        <v>8053</v>
      </c>
      <c r="H1641" s="12">
        <f t="shared" si="3736"/>
        <v>7080.6</v>
      </c>
      <c r="I1641" s="12">
        <f t="shared" si="3736"/>
        <v>0</v>
      </c>
      <c r="J1641" s="12">
        <f t="shared" si="3736"/>
        <v>0</v>
      </c>
      <c r="K1641" s="12">
        <f t="shared" si="3736"/>
        <v>0</v>
      </c>
      <c r="L1641" s="12">
        <f t="shared" si="3586"/>
        <v>2349</v>
      </c>
      <c r="M1641" s="12">
        <f t="shared" si="3587"/>
        <v>8053</v>
      </c>
      <c r="N1641" s="12">
        <f t="shared" si="3588"/>
        <v>7080.6</v>
      </c>
      <c r="O1641" s="12">
        <f t="shared" ref="O1641:Q1644" si="3737">O1642</f>
        <v>0</v>
      </c>
      <c r="P1641" s="12">
        <f t="shared" si="3737"/>
        <v>0</v>
      </c>
      <c r="Q1641" s="12">
        <f t="shared" si="3737"/>
        <v>0</v>
      </c>
      <c r="R1641" s="12">
        <f t="shared" si="3612"/>
        <v>2349</v>
      </c>
      <c r="S1641" s="12">
        <f t="shared" si="3613"/>
        <v>8053</v>
      </c>
      <c r="T1641" s="12">
        <f t="shared" si="3614"/>
        <v>7080.6</v>
      </c>
      <c r="U1641" s="12">
        <f t="shared" ref="U1641:V1644" si="3738">U1642</f>
        <v>0</v>
      </c>
      <c r="V1641" s="12">
        <f t="shared" si="3738"/>
        <v>0</v>
      </c>
      <c r="W1641" s="12">
        <f t="shared" ref="W1641:W1708" si="3739">R1641+U1641</f>
        <v>2349</v>
      </c>
      <c r="X1641" s="12">
        <f t="shared" ref="X1641:X1708" si="3740">S1641+V1641</f>
        <v>8053</v>
      </c>
      <c r="Y1641" s="12">
        <f t="shared" ref="Y1641:Y1708" si="3741">T1641</f>
        <v>7080.6</v>
      </c>
      <c r="Z1641" s="12">
        <f t="shared" ref="Z1641:AB1644" si="3742">Z1642</f>
        <v>0</v>
      </c>
      <c r="AA1641" s="12">
        <f t="shared" si="3742"/>
        <v>0</v>
      </c>
      <c r="AB1641" s="12">
        <f t="shared" si="3742"/>
        <v>0</v>
      </c>
      <c r="AC1641" s="12">
        <f t="shared" si="3683"/>
        <v>2349</v>
      </c>
      <c r="AD1641" s="12">
        <f t="shared" si="3684"/>
        <v>8053</v>
      </c>
      <c r="AE1641" s="12">
        <f t="shared" si="3685"/>
        <v>7080.6</v>
      </c>
      <c r="AF1641" s="12">
        <f t="shared" ref="AF1641:AG1644" si="3743">AF1642</f>
        <v>0</v>
      </c>
      <c r="AG1641" s="12">
        <f t="shared" si="3743"/>
        <v>0</v>
      </c>
      <c r="AH1641" s="12">
        <f t="shared" si="3657"/>
        <v>2349</v>
      </c>
      <c r="AI1641" s="12">
        <f t="shared" si="3658"/>
        <v>8053</v>
      </c>
      <c r="AJ1641" s="12">
        <f t="shared" si="3659"/>
        <v>7080.6</v>
      </c>
      <c r="AK1641" s="12">
        <f t="shared" ref="AK1641:AQ1644" si="3744">AK1642</f>
        <v>0</v>
      </c>
      <c r="AL1641" s="12">
        <f t="shared" si="3744"/>
        <v>0</v>
      </c>
      <c r="AM1641" s="12">
        <f t="shared" si="3744"/>
        <v>0</v>
      </c>
      <c r="AN1641" s="12">
        <f t="shared" si="3707"/>
        <v>2349</v>
      </c>
      <c r="AO1641" s="12">
        <f t="shared" si="3708"/>
        <v>8053</v>
      </c>
      <c r="AP1641" s="12">
        <f t="shared" si="3709"/>
        <v>7080.6</v>
      </c>
      <c r="AQ1641" s="12">
        <f t="shared" si="3744"/>
        <v>0</v>
      </c>
      <c r="AR1641" s="1"/>
    </row>
    <row r="1642" spans="1:44" ht="31.5" customHeight="1" x14ac:dyDescent="0.25">
      <c r="A1642" s="9" t="s">
        <v>137</v>
      </c>
      <c r="B1642" s="11"/>
      <c r="C1642" s="9"/>
      <c r="D1642" s="9"/>
      <c r="E1642" s="13" t="s">
        <v>584</v>
      </c>
      <c r="F1642" s="12">
        <f t="shared" si="3736"/>
        <v>2349</v>
      </c>
      <c r="G1642" s="12">
        <f t="shared" si="3736"/>
        <v>8053</v>
      </c>
      <c r="H1642" s="12">
        <f t="shared" si="3736"/>
        <v>7080.6</v>
      </c>
      <c r="I1642" s="12">
        <f t="shared" si="3736"/>
        <v>0</v>
      </c>
      <c r="J1642" s="12">
        <f t="shared" si="3736"/>
        <v>0</v>
      </c>
      <c r="K1642" s="12">
        <f t="shared" si="3736"/>
        <v>0</v>
      </c>
      <c r="L1642" s="12">
        <f t="shared" si="3586"/>
        <v>2349</v>
      </c>
      <c r="M1642" s="12">
        <f t="shared" si="3587"/>
        <v>8053</v>
      </c>
      <c r="N1642" s="12">
        <f t="shared" si="3588"/>
        <v>7080.6</v>
      </c>
      <c r="O1642" s="12">
        <f t="shared" si="3737"/>
        <v>0</v>
      </c>
      <c r="P1642" s="12">
        <f t="shared" si="3737"/>
        <v>0</v>
      </c>
      <c r="Q1642" s="12">
        <f t="shared" si="3737"/>
        <v>0</v>
      </c>
      <c r="R1642" s="12">
        <f t="shared" si="3612"/>
        <v>2349</v>
      </c>
      <c r="S1642" s="12">
        <f t="shared" si="3613"/>
        <v>8053</v>
      </c>
      <c r="T1642" s="12">
        <f t="shared" si="3614"/>
        <v>7080.6</v>
      </c>
      <c r="U1642" s="12">
        <f t="shared" si="3738"/>
        <v>0</v>
      </c>
      <c r="V1642" s="12">
        <f t="shared" si="3738"/>
        <v>0</v>
      </c>
      <c r="W1642" s="12">
        <f t="shared" si="3739"/>
        <v>2349</v>
      </c>
      <c r="X1642" s="12">
        <f t="shared" si="3740"/>
        <v>8053</v>
      </c>
      <c r="Y1642" s="12">
        <f t="shared" si="3741"/>
        <v>7080.6</v>
      </c>
      <c r="Z1642" s="12">
        <f t="shared" si="3742"/>
        <v>0</v>
      </c>
      <c r="AA1642" s="12">
        <f t="shared" si="3742"/>
        <v>0</v>
      </c>
      <c r="AB1642" s="12">
        <f t="shared" si="3742"/>
        <v>0</v>
      </c>
      <c r="AC1642" s="12">
        <f t="shared" si="3683"/>
        <v>2349</v>
      </c>
      <c r="AD1642" s="12">
        <f t="shared" si="3684"/>
        <v>8053</v>
      </c>
      <c r="AE1642" s="12">
        <f t="shared" si="3685"/>
        <v>7080.6</v>
      </c>
      <c r="AF1642" s="12">
        <f t="shared" si="3743"/>
        <v>0</v>
      </c>
      <c r="AG1642" s="12">
        <f t="shared" si="3743"/>
        <v>0</v>
      </c>
      <c r="AH1642" s="12">
        <f t="shared" si="3657"/>
        <v>2349</v>
      </c>
      <c r="AI1642" s="12">
        <f t="shared" si="3658"/>
        <v>8053</v>
      </c>
      <c r="AJ1642" s="12">
        <f t="shared" si="3659"/>
        <v>7080.6</v>
      </c>
      <c r="AK1642" s="12">
        <f t="shared" si="3744"/>
        <v>0</v>
      </c>
      <c r="AL1642" s="12">
        <f t="shared" si="3744"/>
        <v>0</v>
      </c>
      <c r="AM1642" s="12">
        <f t="shared" si="3744"/>
        <v>0</v>
      </c>
      <c r="AN1642" s="12">
        <f t="shared" si="3707"/>
        <v>2349</v>
      </c>
      <c r="AO1642" s="12">
        <f t="shared" si="3708"/>
        <v>8053</v>
      </c>
      <c r="AP1642" s="12">
        <f t="shared" si="3709"/>
        <v>7080.6</v>
      </c>
      <c r="AQ1642" s="12">
        <f t="shared" si="3744"/>
        <v>0</v>
      </c>
      <c r="AR1642" s="1"/>
    </row>
    <row r="1643" spans="1:44" ht="47.25" customHeight="1" x14ac:dyDescent="0.25">
      <c r="A1643" s="9" t="s">
        <v>137</v>
      </c>
      <c r="B1643" s="11">
        <v>200</v>
      </c>
      <c r="C1643" s="9"/>
      <c r="D1643" s="9"/>
      <c r="E1643" s="13" t="s">
        <v>426</v>
      </c>
      <c r="F1643" s="12">
        <f t="shared" si="3736"/>
        <v>2349</v>
      </c>
      <c r="G1643" s="12">
        <f t="shared" si="3736"/>
        <v>8053</v>
      </c>
      <c r="H1643" s="12">
        <f t="shared" si="3736"/>
        <v>7080.6</v>
      </c>
      <c r="I1643" s="12">
        <f t="shared" si="3736"/>
        <v>0</v>
      </c>
      <c r="J1643" s="12">
        <f t="shared" si="3736"/>
        <v>0</v>
      </c>
      <c r="K1643" s="12">
        <f t="shared" si="3736"/>
        <v>0</v>
      </c>
      <c r="L1643" s="12">
        <f t="shared" si="3586"/>
        <v>2349</v>
      </c>
      <c r="M1643" s="12">
        <f t="shared" si="3587"/>
        <v>8053</v>
      </c>
      <c r="N1643" s="12">
        <f t="shared" si="3588"/>
        <v>7080.6</v>
      </c>
      <c r="O1643" s="12">
        <f t="shared" si="3737"/>
        <v>0</v>
      </c>
      <c r="P1643" s="12">
        <f t="shared" si="3737"/>
        <v>0</v>
      </c>
      <c r="Q1643" s="12">
        <f t="shared" si="3737"/>
        <v>0</v>
      </c>
      <c r="R1643" s="12">
        <f t="shared" si="3612"/>
        <v>2349</v>
      </c>
      <c r="S1643" s="12">
        <f t="shared" si="3613"/>
        <v>8053</v>
      </c>
      <c r="T1643" s="12">
        <f t="shared" si="3614"/>
        <v>7080.6</v>
      </c>
      <c r="U1643" s="12">
        <f t="shared" si="3738"/>
        <v>0</v>
      </c>
      <c r="V1643" s="12">
        <f t="shared" si="3738"/>
        <v>0</v>
      </c>
      <c r="W1643" s="12">
        <f t="shared" si="3739"/>
        <v>2349</v>
      </c>
      <c r="X1643" s="12">
        <f t="shared" si="3740"/>
        <v>8053</v>
      </c>
      <c r="Y1643" s="12">
        <f t="shared" si="3741"/>
        <v>7080.6</v>
      </c>
      <c r="Z1643" s="12">
        <f t="shared" si="3742"/>
        <v>0</v>
      </c>
      <c r="AA1643" s="12">
        <f t="shared" si="3742"/>
        <v>0</v>
      </c>
      <c r="AB1643" s="12">
        <f t="shared" si="3742"/>
        <v>0</v>
      </c>
      <c r="AC1643" s="12">
        <f t="shared" si="3683"/>
        <v>2349</v>
      </c>
      <c r="AD1643" s="12">
        <f t="shared" si="3684"/>
        <v>8053</v>
      </c>
      <c r="AE1643" s="12">
        <f t="shared" si="3685"/>
        <v>7080.6</v>
      </c>
      <c r="AF1643" s="12">
        <f t="shared" si="3743"/>
        <v>0</v>
      </c>
      <c r="AG1643" s="12">
        <f t="shared" si="3743"/>
        <v>0</v>
      </c>
      <c r="AH1643" s="12">
        <f t="shared" si="3657"/>
        <v>2349</v>
      </c>
      <c r="AI1643" s="12">
        <f t="shared" si="3658"/>
        <v>8053</v>
      </c>
      <c r="AJ1643" s="12">
        <f t="shared" si="3659"/>
        <v>7080.6</v>
      </c>
      <c r="AK1643" s="12">
        <f t="shared" si="3744"/>
        <v>0</v>
      </c>
      <c r="AL1643" s="12">
        <f t="shared" si="3744"/>
        <v>0</v>
      </c>
      <c r="AM1643" s="12">
        <f t="shared" si="3744"/>
        <v>0</v>
      </c>
      <c r="AN1643" s="12">
        <f t="shared" si="3707"/>
        <v>2349</v>
      </c>
      <c r="AO1643" s="12">
        <f t="shared" si="3708"/>
        <v>8053</v>
      </c>
      <c r="AP1643" s="12">
        <f t="shared" si="3709"/>
        <v>7080.6</v>
      </c>
      <c r="AQ1643" s="12">
        <f t="shared" si="3744"/>
        <v>0</v>
      </c>
      <c r="AR1643" s="1"/>
    </row>
    <row r="1644" spans="1:44" ht="47.25" customHeight="1" x14ac:dyDescent="0.25">
      <c r="A1644" s="9" t="s">
        <v>137</v>
      </c>
      <c r="B1644" s="11">
        <v>240</v>
      </c>
      <c r="C1644" s="9"/>
      <c r="D1644" s="9"/>
      <c r="E1644" s="13" t="s">
        <v>427</v>
      </c>
      <c r="F1644" s="12">
        <f t="shared" si="3736"/>
        <v>2349</v>
      </c>
      <c r="G1644" s="12">
        <f t="shared" si="3736"/>
        <v>8053</v>
      </c>
      <c r="H1644" s="12">
        <f t="shared" si="3736"/>
        <v>7080.6</v>
      </c>
      <c r="I1644" s="12">
        <f t="shared" si="3736"/>
        <v>0</v>
      </c>
      <c r="J1644" s="12">
        <f t="shared" si="3736"/>
        <v>0</v>
      </c>
      <c r="K1644" s="12">
        <f t="shared" si="3736"/>
        <v>0</v>
      </c>
      <c r="L1644" s="12">
        <f t="shared" si="3586"/>
        <v>2349</v>
      </c>
      <c r="M1644" s="12">
        <f t="shared" si="3587"/>
        <v>8053</v>
      </c>
      <c r="N1644" s="12">
        <f t="shared" si="3588"/>
        <v>7080.6</v>
      </c>
      <c r="O1644" s="12">
        <f t="shared" si="3737"/>
        <v>0</v>
      </c>
      <c r="P1644" s="12">
        <f t="shared" si="3737"/>
        <v>0</v>
      </c>
      <c r="Q1644" s="12">
        <f t="shared" si="3737"/>
        <v>0</v>
      </c>
      <c r="R1644" s="12">
        <f t="shared" si="3612"/>
        <v>2349</v>
      </c>
      <c r="S1644" s="12">
        <f t="shared" si="3613"/>
        <v>8053</v>
      </c>
      <c r="T1644" s="12">
        <f t="shared" si="3614"/>
        <v>7080.6</v>
      </c>
      <c r="U1644" s="12">
        <f t="shared" si="3738"/>
        <v>0</v>
      </c>
      <c r="V1644" s="12">
        <f t="shared" si="3738"/>
        <v>0</v>
      </c>
      <c r="W1644" s="12">
        <f t="shared" si="3739"/>
        <v>2349</v>
      </c>
      <c r="X1644" s="12">
        <f t="shared" si="3740"/>
        <v>8053</v>
      </c>
      <c r="Y1644" s="12">
        <f t="shared" si="3741"/>
        <v>7080.6</v>
      </c>
      <c r="Z1644" s="12">
        <f t="shared" si="3742"/>
        <v>0</v>
      </c>
      <c r="AA1644" s="12">
        <f t="shared" si="3742"/>
        <v>0</v>
      </c>
      <c r="AB1644" s="12">
        <f t="shared" si="3742"/>
        <v>0</v>
      </c>
      <c r="AC1644" s="12">
        <f t="shared" si="3683"/>
        <v>2349</v>
      </c>
      <c r="AD1644" s="12">
        <f t="shared" si="3684"/>
        <v>8053</v>
      </c>
      <c r="AE1644" s="12">
        <f t="shared" si="3685"/>
        <v>7080.6</v>
      </c>
      <c r="AF1644" s="12">
        <f t="shared" si="3743"/>
        <v>0</v>
      </c>
      <c r="AG1644" s="12">
        <f t="shared" si="3743"/>
        <v>0</v>
      </c>
      <c r="AH1644" s="12">
        <f t="shared" si="3657"/>
        <v>2349</v>
      </c>
      <c r="AI1644" s="12">
        <f t="shared" si="3658"/>
        <v>8053</v>
      </c>
      <c r="AJ1644" s="12">
        <f t="shared" si="3659"/>
        <v>7080.6</v>
      </c>
      <c r="AK1644" s="12">
        <f t="shared" si="3744"/>
        <v>0</v>
      </c>
      <c r="AL1644" s="12">
        <f t="shared" si="3744"/>
        <v>0</v>
      </c>
      <c r="AM1644" s="12">
        <f t="shared" si="3744"/>
        <v>0</v>
      </c>
      <c r="AN1644" s="12">
        <f t="shared" si="3707"/>
        <v>2349</v>
      </c>
      <c r="AO1644" s="12">
        <f t="shared" si="3708"/>
        <v>8053</v>
      </c>
      <c r="AP1644" s="12">
        <f t="shared" si="3709"/>
        <v>7080.6</v>
      </c>
      <c r="AQ1644" s="12">
        <f t="shared" si="3744"/>
        <v>0</v>
      </c>
      <c r="AR1644" s="1"/>
    </row>
    <row r="1645" spans="1:44" ht="15.75" customHeight="1" x14ac:dyDescent="0.25">
      <c r="A1645" s="9" t="s">
        <v>137</v>
      </c>
      <c r="B1645" s="11">
        <v>240</v>
      </c>
      <c r="C1645" s="9" t="s">
        <v>186</v>
      </c>
      <c r="D1645" s="9" t="s">
        <v>189</v>
      </c>
      <c r="E1645" s="13" t="s">
        <v>399</v>
      </c>
      <c r="F1645" s="12">
        <v>2349</v>
      </c>
      <c r="G1645" s="12">
        <v>8053</v>
      </c>
      <c r="H1645" s="12">
        <v>7080.6</v>
      </c>
      <c r="I1645" s="12"/>
      <c r="J1645" s="12"/>
      <c r="K1645" s="12"/>
      <c r="L1645" s="12">
        <f t="shared" si="3586"/>
        <v>2349</v>
      </c>
      <c r="M1645" s="12">
        <f t="shared" si="3587"/>
        <v>8053</v>
      </c>
      <c r="N1645" s="12">
        <f t="shared" si="3588"/>
        <v>7080.6</v>
      </c>
      <c r="O1645" s="12"/>
      <c r="P1645" s="12"/>
      <c r="Q1645" s="12"/>
      <c r="R1645" s="12">
        <f t="shared" si="3612"/>
        <v>2349</v>
      </c>
      <c r="S1645" s="12">
        <f t="shared" si="3613"/>
        <v>8053</v>
      </c>
      <c r="T1645" s="12">
        <f t="shared" si="3614"/>
        <v>7080.6</v>
      </c>
      <c r="U1645" s="12"/>
      <c r="V1645" s="12"/>
      <c r="W1645" s="12">
        <f t="shared" si="3739"/>
        <v>2349</v>
      </c>
      <c r="X1645" s="12">
        <f t="shared" si="3740"/>
        <v>8053</v>
      </c>
      <c r="Y1645" s="12">
        <f t="shared" si="3741"/>
        <v>7080.6</v>
      </c>
      <c r="Z1645" s="12"/>
      <c r="AA1645" s="12"/>
      <c r="AB1645" s="12"/>
      <c r="AC1645" s="12">
        <f t="shared" si="3683"/>
        <v>2349</v>
      </c>
      <c r="AD1645" s="12">
        <f t="shared" si="3684"/>
        <v>8053</v>
      </c>
      <c r="AE1645" s="12">
        <f t="shared" si="3685"/>
        <v>7080.6</v>
      </c>
      <c r="AF1645" s="12"/>
      <c r="AG1645" s="12"/>
      <c r="AH1645" s="12">
        <f t="shared" si="3657"/>
        <v>2349</v>
      </c>
      <c r="AI1645" s="12">
        <f t="shared" si="3658"/>
        <v>8053</v>
      </c>
      <c r="AJ1645" s="12">
        <f t="shared" si="3659"/>
        <v>7080.6</v>
      </c>
      <c r="AK1645" s="12"/>
      <c r="AL1645" s="12"/>
      <c r="AM1645" s="12"/>
      <c r="AN1645" s="12">
        <f t="shared" si="3707"/>
        <v>2349</v>
      </c>
      <c r="AO1645" s="12">
        <f t="shared" si="3708"/>
        <v>8053</v>
      </c>
      <c r="AP1645" s="12">
        <f t="shared" si="3709"/>
        <v>7080.6</v>
      </c>
      <c r="AQ1645" s="12"/>
      <c r="AR1645" s="1"/>
    </row>
    <row r="1646" spans="1:44" ht="47.25" customHeight="1" x14ac:dyDescent="0.25">
      <c r="A1646" s="9" t="s">
        <v>339</v>
      </c>
      <c r="B1646" s="11"/>
      <c r="C1646" s="9"/>
      <c r="D1646" s="9"/>
      <c r="E1646" s="13" t="s">
        <v>585</v>
      </c>
      <c r="F1646" s="12">
        <f t="shared" ref="F1646:K1646" si="3745">F1647+F1657</f>
        <v>29292.2</v>
      </c>
      <c r="G1646" s="12">
        <f t="shared" si="3745"/>
        <v>29292.2</v>
      </c>
      <c r="H1646" s="12">
        <f t="shared" si="3745"/>
        <v>29292.2</v>
      </c>
      <c r="I1646" s="12">
        <f t="shared" si="3745"/>
        <v>0</v>
      </c>
      <c r="J1646" s="12">
        <f t="shared" si="3745"/>
        <v>0</v>
      </c>
      <c r="K1646" s="12">
        <f t="shared" si="3745"/>
        <v>0</v>
      </c>
      <c r="L1646" s="12">
        <f t="shared" ref="L1646:L1717" si="3746">F1646+I1646</f>
        <v>29292.2</v>
      </c>
      <c r="M1646" s="12">
        <f t="shared" ref="M1646:M1717" si="3747">G1646+J1646</f>
        <v>29292.2</v>
      </c>
      <c r="N1646" s="12">
        <f t="shared" ref="N1646:N1717" si="3748">H1646+K1646</f>
        <v>29292.2</v>
      </c>
      <c r="O1646" s="12">
        <f t="shared" ref="O1646:Q1646" si="3749">O1647+O1657</f>
        <v>0</v>
      </c>
      <c r="P1646" s="12">
        <f t="shared" si="3749"/>
        <v>0</v>
      </c>
      <c r="Q1646" s="12">
        <f t="shared" si="3749"/>
        <v>0</v>
      </c>
      <c r="R1646" s="12">
        <f t="shared" si="3612"/>
        <v>29292.2</v>
      </c>
      <c r="S1646" s="12">
        <f t="shared" si="3613"/>
        <v>29292.2</v>
      </c>
      <c r="T1646" s="12">
        <f t="shared" si="3614"/>
        <v>29292.2</v>
      </c>
      <c r="U1646" s="12">
        <f t="shared" ref="U1646:V1646" si="3750">U1647+U1657</f>
        <v>0</v>
      </c>
      <c r="V1646" s="12">
        <f t="shared" si="3750"/>
        <v>0</v>
      </c>
      <c r="W1646" s="12">
        <f t="shared" si="3739"/>
        <v>29292.2</v>
      </c>
      <c r="X1646" s="12">
        <f t="shared" si="3740"/>
        <v>29292.2</v>
      </c>
      <c r="Y1646" s="12">
        <f t="shared" si="3741"/>
        <v>29292.2</v>
      </c>
      <c r="Z1646" s="12">
        <f t="shared" ref="Z1646:AB1646" si="3751">Z1647+Z1657</f>
        <v>249.44300000000001</v>
      </c>
      <c r="AA1646" s="12">
        <f t="shared" si="3751"/>
        <v>0</v>
      </c>
      <c r="AB1646" s="12">
        <f t="shared" si="3751"/>
        <v>0</v>
      </c>
      <c r="AC1646" s="12">
        <f t="shared" si="3683"/>
        <v>29541.643</v>
      </c>
      <c r="AD1646" s="12">
        <f t="shared" si="3684"/>
        <v>29292.2</v>
      </c>
      <c r="AE1646" s="12">
        <f t="shared" si="3685"/>
        <v>29292.2</v>
      </c>
      <c r="AF1646" s="12">
        <f t="shared" ref="AF1646:AG1646" si="3752">AF1647+AF1657</f>
        <v>0</v>
      </c>
      <c r="AG1646" s="12">
        <f t="shared" si="3752"/>
        <v>0</v>
      </c>
      <c r="AH1646" s="12">
        <f t="shared" si="3657"/>
        <v>29541.643</v>
      </c>
      <c r="AI1646" s="12">
        <f t="shared" si="3658"/>
        <v>29292.2</v>
      </c>
      <c r="AJ1646" s="12">
        <f t="shared" si="3659"/>
        <v>29292.2</v>
      </c>
      <c r="AK1646" s="12">
        <f t="shared" ref="AK1646:AQ1646" si="3753">AK1647+AK1657</f>
        <v>0</v>
      </c>
      <c r="AL1646" s="12">
        <f t="shared" ref="AL1646:AM1646" si="3754">AL1647+AL1657</f>
        <v>0</v>
      </c>
      <c r="AM1646" s="12">
        <f t="shared" si="3754"/>
        <v>0</v>
      </c>
      <c r="AN1646" s="12">
        <f t="shared" si="3707"/>
        <v>29541.643</v>
      </c>
      <c r="AO1646" s="12">
        <f t="shared" si="3708"/>
        <v>29292.2</v>
      </c>
      <c r="AP1646" s="12">
        <f t="shared" si="3709"/>
        <v>29292.2</v>
      </c>
      <c r="AQ1646" s="12">
        <f t="shared" si="3753"/>
        <v>0</v>
      </c>
      <c r="AR1646" s="1"/>
    </row>
    <row r="1647" spans="1:44" ht="78.75" customHeight="1" x14ac:dyDescent="0.25">
      <c r="A1647" s="9" t="s">
        <v>138</v>
      </c>
      <c r="B1647" s="11"/>
      <c r="C1647" s="9"/>
      <c r="D1647" s="9"/>
      <c r="E1647" s="17" t="s">
        <v>914</v>
      </c>
      <c r="F1647" s="12">
        <f t="shared" ref="F1647:K1647" si="3755">F1648+F1651+F1654</f>
        <v>27836.799999999999</v>
      </c>
      <c r="G1647" s="12">
        <f t="shared" si="3755"/>
        <v>27836.799999999999</v>
      </c>
      <c r="H1647" s="12">
        <f t="shared" si="3755"/>
        <v>27836.799999999999</v>
      </c>
      <c r="I1647" s="12">
        <f t="shared" si="3755"/>
        <v>0</v>
      </c>
      <c r="J1647" s="12">
        <f t="shared" si="3755"/>
        <v>0</v>
      </c>
      <c r="K1647" s="12">
        <f t="shared" si="3755"/>
        <v>0</v>
      </c>
      <c r="L1647" s="12">
        <f t="shared" si="3746"/>
        <v>27836.799999999999</v>
      </c>
      <c r="M1647" s="12">
        <f t="shared" si="3747"/>
        <v>27836.799999999999</v>
      </c>
      <c r="N1647" s="12">
        <f t="shared" si="3748"/>
        <v>27836.799999999999</v>
      </c>
      <c r="O1647" s="12">
        <f t="shared" ref="O1647:Q1647" si="3756">O1648+O1651+O1654</f>
        <v>0</v>
      </c>
      <c r="P1647" s="12">
        <f t="shared" si="3756"/>
        <v>0</v>
      </c>
      <c r="Q1647" s="12">
        <f t="shared" si="3756"/>
        <v>0</v>
      </c>
      <c r="R1647" s="12">
        <f t="shared" si="3612"/>
        <v>27836.799999999999</v>
      </c>
      <c r="S1647" s="12">
        <f t="shared" si="3613"/>
        <v>27836.799999999999</v>
      </c>
      <c r="T1647" s="12">
        <f t="shared" si="3614"/>
        <v>27836.799999999999</v>
      </c>
      <c r="U1647" s="12">
        <f t="shared" ref="U1647:V1647" si="3757">U1648+U1651+U1654</f>
        <v>0</v>
      </c>
      <c r="V1647" s="12">
        <f t="shared" si="3757"/>
        <v>0</v>
      </c>
      <c r="W1647" s="12">
        <f t="shared" si="3739"/>
        <v>27836.799999999999</v>
      </c>
      <c r="X1647" s="12">
        <f t="shared" si="3740"/>
        <v>27836.799999999999</v>
      </c>
      <c r="Y1647" s="12">
        <f t="shared" si="3741"/>
        <v>27836.799999999999</v>
      </c>
      <c r="Z1647" s="12">
        <f t="shared" ref="Z1647:AB1647" si="3758">Z1648+Z1651+Z1654</f>
        <v>249.44300000000001</v>
      </c>
      <c r="AA1647" s="12">
        <f t="shared" si="3758"/>
        <v>0</v>
      </c>
      <c r="AB1647" s="12">
        <f t="shared" si="3758"/>
        <v>0</v>
      </c>
      <c r="AC1647" s="12">
        <f t="shared" si="3683"/>
        <v>28086.242999999999</v>
      </c>
      <c r="AD1647" s="12">
        <f t="shared" si="3684"/>
        <v>27836.799999999999</v>
      </c>
      <c r="AE1647" s="12">
        <f t="shared" si="3685"/>
        <v>27836.799999999999</v>
      </c>
      <c r="AF1647" s="12">
        <f t="shared" ref="AF1647:AG1647" si="3759">AF1648+AF1651+AF1654</f>
        <v>0</v>
      </c>
      <c r="AG1647" s="12">
        <f t="shared" si="3759"/>
        <v>0</v>
      </c>
      <c r="AH1647" s="12">
        <f t="shared" si="3657"/>
        <v>28086.242999999999</v>
      </c>
      <c r="AI1647" s="12">
        <f t="shared" si="3658"/>
        <v>27836.799999999999</v>
      </c>
      <c r="AJ1647" s="12">
        <f t="shared" si="3659"/>
        <v>27836.799999999999</v>
      </c>
      <c r="AK1647" s="12">
        <f t="shared" ref="AK1647:AQ1647" si="3760">AK1648+AK1651+AK1654</f>
        <v>0</v>
      </c>
      <c r="AL1647" s="12">
        <f t="shared" ref="AL1647:AM1647" si="3761">AL1648+AL1651+AL1654</f>
        <v>0</v>
      </c>
      <c r="AM1647" s="12">
        <f t="shared" si="3761"/>
        <v>0</v>
      </c>
      <c r="AN1647" s="12">
        <f t="shared" si="3707"/>
        <v>28086.242999999999</v>
      </c>
      <c r="AO1647" s="12">
        <f t="shared" si="3708"/>
        <v>27836.799999999999</v>
      </c>
      <c r="AP1647" s="12">
        <f t="shared" si="3709"/>
        <v>27836.799999999999</v>
      </c>
      <c r="AQ1647" s="12">
        <f t="shared" si="3760"/>
        <v>0</v>
      </c>
      <c r="AR1647" s="1"/>
    </row>
    <row r="1648" spans="1:44" ht="94.5" customHeight="1" x14ac:dyDescent="0.25">
      <c r="A1648" s="9" t="s">
        <v>138</v>
      </c>
      <c r="B1648" s="11">
        <v>100</v>
      </c>
      <c r="C1648" s="9"/>
      <c r="D1648" s="9"/>
      <c r="E1648" s="13" t="s">
        <v>423</v>
      </c>
      <c r="F1648" s="12">
        <f t="shared" ref="F1648:K1649" si="3762">F1649</f>
        <v>23548.6</v>
      </c>
      <c r="G1648" s="12">
        <f t="shared" si="3762"/>
        <v>23548.6</v>
      </c>
      <c r="H1648" s="12">
        <f t="shared" si="3762"/>
        <v>23548.6</v>
      </c>
      <c r="I1648" s="12">
        <f t="shared" si="3762"/>
        <v>0</v>
      </c>
      <c r="J1648" s="12">
        <f t="shared" si="3762"/>
        <v>0</v>
      </c>
      <c r="K1648" s="12">
        <f t="shared" si="3762"/>
        <v>0</v>
      </c>
      <c r="L1648" s="12">
        <f t="shared" si="3746"/>
        <v>23548.6</v>
      </c>
      <c r="M1648" s="12">
        <f t="shared" si="3747"/>
        <v>23548.6</v>
      </c>
      <c r="N1648" s="12">
        <f t="shared" si="3748"/>
        <v>23548.6</v>
      </c>
      <c r="O1648" s="12">
        <f t="shared" ref="O1648:Q1649" si="3763">O1649</f>
        <v>0</v>
      </c>
      <c r="P1648" s="12">
        <f t="shared" si="3763"/>
        <v>0</v>
      </c>
      <c r="Q1648" s="12">
        <f t="shared" si="3763"/>
        <v>0</v>
      </c>
      <c r="R1648" s="12">
        <f t="shared" si="3612"/>
        <v>23548.6</v>
      </c>
      <c r="S1648" s="12">
        <f t="shared" si="3613"/>
        <v>23548.6</v>
      </c>
      <c r="T1648" s="12">
        <f t="shared" si="3614"/>
        <v>23548.6</v>
      </c>
      <c r="U1648" s="12">
        <f t="shared" ref="U1648:V1649" si="3764">U1649</f>
        <v>0</v>
      </c>
      <c r="V1648" s="12">
        <f t="shared" si="3764"/>
        <v>0</v>
      </c>
      <c r="W1648" s="12">
        <f t="shared" si="3739"/>
        <v>23548.6</v>
      </c>
      <c r="X1648" s="12">
        <f t="shared" si="3740"/>
        <v>23548.6</v>
      </c>
      <c r="Y1648" s="12">
        <f t="shared" si="3741"/>
        <v>23548.6</v>
      </c>
      <c r="Z1648" s="12">
        <f t="shared" ref="Z1648:AB1649" si="3765">Z1649</f>
        <v>249.44300000000001</v>
      </c>
      <c r="AA1648" s="12">
        <f t="shared" si="3765"/>
        <v>0</v>
      </c>
      <c r="AB1648" s="12">
        <f t="shared" si="3765"/>
        <v>0</v>
      </c>
      <c r="AC1648" s="12">
        <f t="shared" si="3683"/>
        <v>23798.042999999998</v>
      </c>
      <c r="AD1648" s="12">
        <f t="shared" si="3684"/>
        <v>23548.6</v>
      </c>
      <c r="AE1648" s="12">
        <f t="shared" si="3685"/>
        <v>23548.6</v>
      </c>
      <c r="AF1648" s="12">
        <f t="shared" ref="AF1648:AG1649" si="3766">AF1649</f>
        <v>0</v>
      </c>
      <c r="AG1648" s="12">
        <f t="shared" si="3766"/>
        <v>0</v>
      </c>
      <c r="AH1648" s="12">
        <f t="shared" si="3657"/>
        <v>23798.042999999998</v>
      </c>
      <c r="AI1648" s="12">
        <f t="shared" si="3658"/>
        <v>23548.6</v>
      </c>
      <c r="AJ1648" s="12">
        <f t="shared" si="3659"/>
        <v>23548.6</v>
      </c>
      <c r="AK1648" s="12">
        <f t="shared" ref="AK1648:AQ1649" si="3767">AK1649</f>
        <v>0</v>
      </c>
      <c r="AL1648" s="12">
        <f t="shared" si="3767"/>
        <v>0</v>
      </c>
      <c r="AM1648" s="12">
        <f t="shared" si="3767"/>
        <v>0</v>
      </c>
      <c r="AN1648" s="12">
        <f t="shared" si="3707"/>
        <v>23798.042999999998</v>
      </c>
      <c r="AO1648" s="12">
        <f t="shared" si="3708"/>
        <v>23548.6</v>
      </c>
      <c r="AP1648" s="12">
        <f t="shared" si="3709"/>
        <v>23548.6</v>
      </c>
      <c r="AQ1648" s="12">
        <f t="shared" si="3767"/>
        <v>0</v>
      </c>
      <c r="AR1648" s="1"/>
    </row>
    <row r="1649" spans="1:44" ht="31.5" customHeight="1" x14ac:dyDescent="0.25">
      <c r="A1649" s="9" t="s">
        <v>138</v>
      </c>
      <c r="B1649" s="11">
        <v>110</v>
      </c>
      <c r="C1649" s="9"/>
      <c r="D1649" s="9"/>
      <c r="E1649" s="13" t="s">
        <v>424</v>
      </c>
      <c r="F1649" s="12">
        <f t="shared" si="3762"/>
        <v>23548.6</v>
      </c>
      <c r="G1649" s="12">
        <f t="shared" si="3762"/>
        <v>23548.6</v>
      </c>
      <c r="H1649" s="12">
        <f t="shared" si="3762"/>
        <v>23548.6</v>
      </c>
      <c r="I1649" s="12">
        <f t="shared" si="3762"/>
        <v>0</v>
      </c>
      <c r="J1649" s="12">
        <f t="shared" si="3762"/>
        <v>0</v>
      </c>
      <c r="K1649" s="12">
        <f t="shared" si="3762"/>
        <v>0</v>
      </c>
      <c r="L1649" s="12">
        <f t="shared" si="3746"/>
        <v>23548.6</v>
      </c>
      <c r="M1649" s="12">
        <f t="shared" si="3747"/>
        <v>23548.6</v>
      </c>
      <c r="N1649" s="12">
        <f t="shared" si="3748"/>
        <v>23548.6</v>
      </c>
      <c r="O1649" s="12">
        <f t="shared" si="3763"/>
        <v>0</v>
      </c>
      <c r="P1649" s="12">
        <f t="shared" si="3763"/>
        <v>0</v>
      </c>
      <c r="Q1649" s="12">
        <f t="shared" si="3763"/>
        <v>0</v>
      </c>
      <c r="R1649" s="12">
        <f t="shared" ref="R1649:R1720" si="3768">L1649+O1649</f>
        <v>23548.6</v>
      </c>
      <c r="S1649" s="12">
        <f t="shared" ref="S1649:S1720" si="3769">M1649+P1649</f>
        <v>23548.6</v>
      </c>
      <c r="T1649" s="12">
        <f t="shared" ref="T1649:T1720" si="3770">N1649+Q1649</f>
        <v>23548.6</v>
      </c>
      <c r="U1649" s="12">
        <f t="shared" si="3764"/>
        <v>0</v>
      </c>
      <c r="V1649" s="12">
        <f t="shared" si="3764"/>
        <v>0</v>
      </c>
      <c r="W1649" s="12">
        <f t="shared" si="3739"/>
        <v>23548.6</v>
      </c>
      <c r="X1649" s="12">
        <f t="shared" si="3740"/>
        <v>23548.6</v>
      </c>
      <c r="Y1649" s="12">
        <f t="shared" si="3741"/>
        <v>23548.6</v>
      </c>
      <c r="Z1649" s="12">
        <f t="shared" si="3765"/>
        <v>249.44300000000001</v>
      </c>
      <c r="AA1649" s="12">
        <f t="shared" si="3765"/>
        <v>0</v>
      </c>
      <c r="AB1649" s="12">
        <f t="shared" si="3765"/>
        <v>0</v>
      </c>
      <c r="AC1649" s="12">
        <f t="shared" si="3683"/>
        <v>23798.042999999998</v>
      </c>
      <c r="AD1649" s="12">
        <f t="shared" si="3684"/>
        <v>23548.6</v>
      </c>
      <c r="AE1649" s="12">
        <f t="shared" si="3685"/>
        <v>23548.6</v>
      </c>
      <c r="AF1649" s="12">
        <f t="shared" si="3766"/>
        <v>0</v>
      </c>
      <c r="AG1649" s="12">
        <f t="shared" si="3766"/>
        <v>0</v>
      </c>
      <c r="AH1649" s="12">
        <f t="shared" si="3657"/>
        <v>23798.042999999998</v>
      </c>
      <c r="AI1649" s="12">
        <f t="shared" si="3658"/>
        <v>23548.6</v>
      </c>
      <c r="AJ1649" s="12">
        <f t="shared" si="3659"/>
        <v>23548.6</v>
      </c>
      <c r="AK1649" s="12">
        <f t="shared" si="3767"/>
        <v>0</v>
      </c>
      <c r="AL1649" s="12">
        <f t="shared" si="3767"/>
        <v>0</v>
      </c>
      <c r="AM1649" s="12">
        <f t="shared" si="3767"/>
        <v>0</v>
      </c>
      <c r="AN1649" s="12">
        <f t="shared" si="3707"/>
        <v>23798.042999999998</v>
      </c>
      <c r="AO1649" s="12">
        <f t="shared" si="3708"/>
        <v>23548.6</v>
      </c>
      <c r="AP1649" s="12">
        <f t="shared" si="3709"/>
        <v>23548.6</v>
      </c>
      <c r="AQ1649" s="12">
        <f t="shared" si="3767"/>
        <v>0</v>
      </c>
      <c r="AR1649" s="1"/>
    </row>
    <row r="1650" spans="1:44" ht="15.75" customHeight="1" x14ac:dyDescent="0.25">
      <c r="A1650" s="9" t="s">
        <v>138</v>
      </c>
      <c r="B1650" s="11">
        <v>110</v>
      </c>
      <c r="C1650" s="9" t="s">
        <v>186</v>
      </c>
      <c r="D1650" s="9" t="s">
        <v>189</v>
      </c>
      <c r="E1650" s="13" t="s">
        <v>399</v>
      </c>
      <c r="F1650" s="12">
        <v>23548.6</v>
      </c>
      <c r="G1650" s="12">
        <v>23548.6</v>
      </c>
      <c r="H1650" s="12">
        <v>23548.6</v>
      </c>
      <c r="I1650" s="12"/>
      <c r="J1650" s="12"/>
      <c r="K1650" s="12"/>
      <c r="L1650" s="12">
        <f t="shared" si="3746"/>
        <v>23548.6</v>
      </c>
      <c r="M1650" s="12">
        <f t="shared" si="3747"/>
        <v>23548.6</v>
      </c>
      <c r="N1650" s="12">
        <f t="shared" si="3748"/>
        <v>23548.6</v>
      </c>
      <c r="O1650" s="12"/>
      <c r="P1650" s="12"/>
      <c r="Q1650" s="12"/>
      <c r="R1650" s="12">
        <f t="shared" si="3768"/>
        <v>23548.6</v>
      </c>
      <c r="S1650" s="12">
        <f t="shared" si="3769"/>
        <v>23548.6</v>
      </c>
      <c r="T1650" s="12">
        <f t="shared" si="3770"/>
        <v>23548.6</v>
      </c>
      <c r="U1650" s="12"/>
      <c r="V1650" s="12"/>
      <c r="W1650" s="12">
        <f t="shared" si="3739"/>
        <v>23548.6</v>
      </c>
      <c r="X1650" s="12">
        <f t="shared" si="3740"/>
        <v>23548.6</v>
      </c>
      <c r="Y1650" s="12">
        <f t="shared" si="3741"/>
        <v>23548.6</v>
      </c>
      <c r="Z1650" s="12">
        <v>249.44300000000001</v>
      </c>
      <c r="AA1650" s="12"/>
      <c r="AB1650" s="12"/>
      <c r="AC1650" s="12">
        <f t="shared" si="3683"/>
        <v>23798.042999999998</v>
      </c>
      <c r="AD1650" s="12">
        <f t="shared" si="3684"/>
        <v>23548.6</v>
      </c>
      <c r="AE1650" s="12">
        <f t="shared" si="3685"/>
        <v>23548.6</v>
      </c>
      <c r="AF1650" s="12"/>
      <c r="AG1650" s="12"/>
      <c r="AH1650" s="12">
        <f t="shared" si="3657"/>
        <v>23798.042999999998</v>
      </c>
      <c r="AI1650" s="12">
        <f t="shared" si="3658"/>
        <v>23548.6</v>
      </c>
      <c r="AJ1650" s="12">
        <f t="shared" si="3659"/>
        <v>23548.6</v>
      </c>
      <c r="AK1650" s="12"/>
      <c r="AL1650" s="12"/>
      <c r="AM1650" s="12"/>
      <c r="AN1650" s="12">
        <f t="shared" si="3707"/>
        <v>23798.042999999998</v>
      </c>
      <c r="AO1650" s="12">
        <f t="shared" si="3708"/>
        <v>23548.6</v>
      </c>
      <c r="AP1650" s="12">
        <f t="shared" si="3709"/>
        <v>23548.6</v>
      </c>
      <c r="AQ1650" s="12"/>
      <c r="AR1650" s="1"/>
    </row>
    <row r="1651" spans="1:44" ht="47.25" customHeight="1" x14ac:dyDescent="0.25">
      <c r="A1651" s="9" t="s">
        <v>138</v>
      </c>
      <c r="B1651" s="11">
        <v>200</v>
      </c>
      <c r="C1651" s="9"/>
      <c r="D1651" s="9"/>
      <c r="E1651" s="13" t="s">
        <v>426</v>
      </c>
      <c r="F1651" s="12">
        <f t="shared" ref="F1651:K1652" si="3771">F1652</f>
        <v>4218.8</v>
      </c>
      <c r="G1651" s="12">
        <f t="shared" si="3771"/>
        <v>4218.8</v>
      </c>
      <c r="H1651" s="12">
        <f t="shared" si="3771"/>
        <v>4218.8</v>
      </c>
      <c r="I1651" s="12">
        <f t="shared" si="3771"/>
        <v>0</v>
      </c>
      <c r="J1651" s="12">
        <f t="shared" si="3771"/>
        <v>0</v>
      </c>
      <c r="K1651" s="12">
        <f t="shared" si="3771"/>
        <v>0</v>
      </c>
      <c r="L1651" s="12">
        <f t="shared" si="3746"/>
        <v>4218.8</v>
      </c>
      <c r="M1651" s="12">
        <f t="shared" si="3747"/>
        <v>4218.8</v>
      </c>
      <c r="N1651" s="12">
        <f t="shared" si="3748"/>
        <v>4218.8</v>
      </c>
      <c r="O1651" s="12">
        <f t="shared" ref="O1651:Q1652" si="3772">O1652</f>
        <v>0</v>
      </c>
      <c r="P1651" s="12">
        <f t="shared" si="3772"/>
        <v>0</v>
      </c>
      <c r="Q1651" s="12">
        <f t="shared" si="3772"/>
        <v>0</v>
      </c>
      <c r="R1651" s="12">
        <f t="shared" si="3768"/>
        <v>4218.8</v>
      </c>
      <c r="S1651" s="12">
        <f t="shared" si="3769"/>
        <v>4218.8</v>
      </c>
      <c r="T1651" s="12">
        <f t="shared" si="3770"/>
        <v>4218.8</v>
      </c>
      <c r="U1651" s="12">
        <f t="shared" ref="U1651:V1652" si="3773">U1652</f>
        <v>0</v>
      </c>
      <c r="V1651" s="12">
        <f t="shared" si="3773"/>
        <v>0</v>
      </c>
      <c r="W1651" s="12">
        <f t="shared" si="3739"/>
        <v>4218.8</v>
      </c>
      <c r="X1651" s="12">
        <f t="shared" si="3740"/>
        <v>4218.8</v>
      </c>
      <c r="Y1651" s="12">
        <f t="shared" si="3741"/>
        <v>4218.8</v>
      </c>
      <c r="Z1651" s="12">
        <f t="shared" ref="Z1651:AB1652" si="3774">Z1652</f>
        <v>0</v>
      </c>
      <c r="AA1651" s="12">
        <f t="shared" si="3774"/>
        <v>0</v>
      </c>
      <c r="AB1651" s="12">
        <f t="shared" si="3774"/>
        <v>0</v>
      </c>
      <c r="AC1651" s="12">
        <f t="shared" si="3683"/>
        <v>4218.8</v>
      </c>
      <c r="AD1651" s="12">
        <f t="shared" si="3684"/>
        <v>4218.8</v>
      </c>
      <c r="AE1651" s="12">
        <f t="shared" si="3685"/>
        <v>4218.8</v>
      </c>
      <c r="AF1651" s="12">
        <f t="shared" ref="AF1651:AG1652" si="3775">AF1652</f>
        <v>0</v>
      </c>
      <c r="AG1651" s="12">
        <f t="shared" si="3775"/>
        <v>0</v>
      </c>
      <c r="AH1651" s="12">
        <f t="shared" si="3657"/>
        <v>4218.8</v>
      </c>
      <c r="AI1651" s="12">
        <f t="shared" si="3658"/>
        <v>4218.8</v>
      </c>
      <c r="AJ1651" s="12">
        <f t="shared" si="3659"/>
        <v>4218.8</v>
      </c>
      <c r="AK1651" s="12">
        <f t="shared" ref="AK1651:AQ1652" si="3776">AK1652</f>
        <v>0</v>
      </c>
      <c r="AL1651" s="12">
        <f t="shared" si="3776"/>
        <v>0</v>
      </c>
      <c r="AM1651" s="12">
        <f t="shared" si="3776"/>
        <v>0</v>
      </c>
      <c r="AN1651" s="12">
        <f t="shared" si="3707"/>
        <v>4218.8</v>
      </c>
      <c r="AO1651" s="12">
        <f t="shared" si="3708"/>
        <v>4218.8</v>
      </c>
      <c r="AP1651" s="12">
        <f t="shared" si="3709"/>
        <v>4218.8</v>
      </c>
      <c r="AQ1651" s="12">
        <f t="shared" si="3776"/>
        <v>0</v>
      </c>
      <c r="AR1651" s="1"/>
    </row>
    <row r="1652" spans="1:44" ht="47.25" customHeight="1" x14ac:dyDescent="0.25">
      <c r="A1652" s="9" t="s">
        <v>138</v>
      </c>
      <c r="B1652" s="11">
        <v>240</v>
      </c>
      <c r="C1652" s="9"/>
      <c r="D1652" s="9"/>
      <c r="E1652" s="13" t="s">
        <v>427</v>
      </c>
      <c r="F1652" s="12">
        <f t="shared" si="3771"/>
        <v>4218.8</v>
      </c>
      <c r="G1652" s="12">
        <f t="shared" si="3771"/>
        <v>4218.8</v>
      </c>
      <c r="H1652" s="12">
        <f t="shared" si="3771"/>
        <v>4218.8</v>
      </c>
      <c r="I1652" s="12">
        <f t="shared" si="3771"/>
        <v>0</v>
      </c>
      <c r="J1652" s="12">
        <f t="shared" si="3771"/>
        <v>0</v>
      </c>
      <c r="K1652" s="12">
        <f t="shared" si="3771"/>
        <v>0</v>
      </c>
      <c r="L1652" s="12">
        <f t="shared" si="3746"/>
        <v>4218.8</v>
      </c>
      <c r="M1652" s="12">
        <f t="shared" si="3747"/>
        <v>4218.8</v>
      </c>
      <c r="N1652" s="12">
        <f t="shared" si="3748"/>
        <v>4218.8</v>
      </c>
      <c r="O1652" s="12">
        <f t="shared" si="3772"/>
        <v>0</v>
      </c>
      <c r="P1652" s="12">
        <f t="shared" si="3772"/>
        <v>0</v>
      </c>
      <c r="Q1652" s="12">
        <f t="shared" si="3772"/>
        <v>0</v>
      </c>
      <c r="R1652" s="12">
        <f t="shared" si="3768"/>
        <v>4218.8</v>
      </c>
      <c r="S1652" s="12">
        <f t="shared" si="3769"/>
        <v>4218.8</v>
      </c>
      <c r="T1652" s="12">
        <f t="shared" si="3770"/>
        <v>4218.8</v>
      </c>
      <c r="U1652" s="12">
        <f t="shared" si="3773"/>
        <v>0</v>
      </c>
      <c r="V1652" s="12">
        <f t="shared" si="3773"/>
        <v>0</v>
      </c>
      <c r="W1652" s="12">
        <f t="shared" si="3739"/>
        <v>4218.8</v>
      </c>
      <c r="X1652" s="12">
        <f t="shared" si="3740"/>
        <v>4218.8</v>
      </c>
      <c r="Y1652" s="12">
        <f t="shared" si="3741"/>
        <v>4218.8</v>
      </c>
      <c r="Z1652" s="12">
        <f t="shared" si="3774"/>
        <v>0</v>
      </c>
      <c r="AA1652" s="12">
        <f t="shared" si="3774"/>
        <v>0</v>
      </c>
      <c r="AB1652" s="12">
        <f t="shared" si="3774"/>
        <v>0</v>
      </c>
      <c r="AC1652" s="12">
        <f t="shared" si="3683"/>
        <v>4218.8</v>
      </c>
      <c r="AD1652" s="12">
        <f t="shared" si="3684"/>
        <v>4218.8</v>
      </c>
      <c r="AE1652" s="12">
        <f t="shared" si="3685"/>
        <v>4218.8</v>
      </c>
      <c r="AF1652" s="12">
        <f t="shared" si="3775"/>
        <v>0</v>
      </c>
      <c r="AG1652" s="12">
        <f t="shared" si="3775"/>
        <v>0</v>
      </c>
      <c r="AH1652" s="12">
        <f t="shared" si="3657"/>
        <v>4218.8</v>
      </c>
      <c r="AI1652" s="12">
        <f t="shared" si="3658"/>
        <v>4218.8</v>
      </c>
      <c r="AJ1652" s="12">
        <f t="shared" si="3659"/>
        <v>4218.8</v>
      </c>
      <c r="AK1652" s="12">
        <f t="shared" si="3776"/>
        <v>0</v>
      </c>
      <c r="AL1652" s="12">
        <f t="shared" si="3776"/>
        <v>0</v>
      </c>
      <c r="AM1652" s="12">
        <f t="shared" si="3776"/>
        <v>0</v>
      </c>
      <c r="AN1652" s="12">
        <f t="shared" si="3707"/>
        <v>4218.8</v>
      </c>
      <c r="AO1652" s="12">
        <f t="shared" si="3708"/>
        <v>4218.8</v>
      </c>
      <c r="AP1652" s="12">
        <f t="shared" si="3709"/>
        <v>4218.8</v>
      </c>
      <c r="AQ1652" s="12">
        <f t="shared" si="3776"/>
        <v>0</v>
      </c>
      <c r="AR1652" s="1"/>
    </row>
    <row r="1653" spans="1:44" ht="15.75" customHeight="1" x14ac:dyDescent="0.25">
      <c r="A1653" s="9" t="s">
        <v>138</v>
      </c>
      <c r="B1653" s="11">
        <v>240</v>
      </c>
      <c r="C1653" s="9" t="s">
        <v>186</v>
      </c>
      <c r="D1653" s="9" t="s">
        <v>189</v>
      </c>
      <c r="E1653" s="13" t="s">
        <v>399</v>
      </c>
      <c r="F1653" s="12">
        <v>4218.8</v>
      </c>
      <c r="G1653" s="12">
        <v>4218.8</v>
      </c>
      <c r="H1653" s="12">
        <v>4218.8</v>
      </c>
      <c r="I1653" s="12"/>
      <c r="J1653" s="12"/>
      <c r="K1653" s="12"/>
      <c r="L1653" s="12">
        <f t="shared" si="3746"/>
        <v>4218.8</v>
      </c>
      <c r="M1653" s="12">
        <f t="shared" si="3747"/>
        <v>4218.8</v>
      </c>
      <c r="N1653" s="12">
        <f t="shared" si="3748"/>
        <v>4218.8</v>
      </c>
      <c r="O1653" s="12"/>
      <c r="P1653" s="12"/>
      <c r="Q1653" s="12"/>
      <c r="R1653" s="12">
        <f t="shared" si="3768"/>
        <v>4218.8</v>
      </c>
      <c r="S1653" s="12">
        <f t="shared" si="3769"/>
        <v>4218.8</v>
      </c>
      <c r="T1653" s="12">
        <f t="shared" si="3770"/>
        <v>4218.8</v>
      </c>
      <c r="U1653" s="12"/>
      <c r="V1653" s="12"/>
      <c r="W1653" s="12">
        <f t="shared" si="3739"/>
        <v>4218.8</v>
      </c>
      <c r="X1653" s="12">
        <f t="shared" si="3740"/>
        <v>4218.8</v>
      </c>
      <c r="Y1653" s="12">
        <f t="shared" si="3741"/>
        <v>4218.8</v>
      </c>
      <c r="Z1653" s="12"/>
      <c r="AA1653" s="12"/>
      <c r="AB1653" s="12"/>
      <c r="AC1653" s="12">
        <f t="shared" si="3683"/>
        <v>4218.8</v>
      </c>
      <c r="AD1653" s="12">
        <f t="shared" si="3684"/>
        <v>4218.8</v>
      </c>
      <c r="AE1653" s="12">
        <f t="shared" si="3685"/>
        <v>4218.8</v>
      </c>
      <c r="AF1653" s="12"/>
      <c r="AG1653" s="12"/>
      <c r="AH1653" s="12">
        <f t="shared" si="3657"/>
        <v>4218.8</v>
      </c>
      <c r="AI1653" s="12">
        <f t="shared" si="3658"/>
        <v>4218.8</v>
      </c>
      <c r="AJ1653" s="12">
        <f t="shared" si="3659"/>
        <v>4218.8</v>
      </c>
      <c r="AK1653" s="12"/>
      <c r="AL1653" s="12"/>
      <c r="AM1653" s="12"/>
      <c r="AN1653" s="12">
        <f t="shared" si="3707"/>
        <v>4218.8</v>
      </c>
      <c r="AO1653" s="12">
        <f t="shared" si="3708"/>
        <v>4218.8</v>
      </c>
      <c r="AP1653" s="12">
        <f t="shared" si="3709"/>
        <v>4218.8</v>
      </c>
      <c r="AQ1653" s="12"/>
      <c r="AR1653" s="1"/>
    </row>
    <row r="1654" spans="1:44" ht="15.75" customHeight="1" x14ac:dyDescent="0.25">
      <c r="A1654" s="9" t="s">
        <v>138</v>
      </c>
      <c r="B1654" s="11">
        <v>800</v>
      </c>
      <c r="C1654" s="9"/>
      <c r="D1654" s="9"/>
      <c r="E1654" s="13" t="s">
        <v>440</v>
      </c>
      <c r="F1654" s="12">
        <f t="shared" ref="F1654:K1655" si="3777">F1655</f>
        <v>69.400000000000006</v>
      </c>
      <c r="G1654" s="12">
        <f t="shared" si="3777"/>
        <v>69.400000000000006</v>
      </c>
      <c r="H1654" s="12">
        <f t="shared" si="3777"/>
        <v>69.400000000000006</v>
      </c>
      <c r="I1654" s="12">
        <f t="shared" si="3777"/>
        <v>0</v>
      </c>
      <c r="J1654" s="12">
        <f t="shared" si="3777"/>
        <v>0</v>
      </c>
      <c r="K1654" s="12">
        <f t="shared" si="3777"/>
        <v>0</v>
      </c>
      <c r="L1654" s="12">
        <f t="shared" si="3746"/>
        <v>69.400000000000006</v>
      </c>
      <c r="M1654" s="12">
        <f t="shared" si="3747"/>
        <v>69.400000000000006</v>
      </c>
      <c r="N1654" s="12">
        <f t="shared" si="3748"/>
        <v>69.400000000000006</v>
      </c>
      <c r="O1654" s="12">
        <f t="shared" ref="O1654:Q1655" si="3778">O1655</f>
        <v>0</v>
      </c>
      <c r="P1654" s="12">
        <f t="shared" si="3778"/>
        <v>0</v>
      </c>
      <c r="Q1654" s="12">
        <f t="shared" si="3778"/>
        <v>0</v>
      </c>
      <c r="R1654" s="12">
        <f t="shared" si="3768"/>
        <v>69.400000000000006</v>
      </c>
      <c r="S1654" s="12">
        <f t="shared" si="3769"/>
        <v>69.400000000000006</v>
      </c>
      <c r="T1654" s="12">
        <f t="shared" si="3770"/>
        <v>69.400000000000006</v>
      </c>
      <c r="U1654" s="12">
        <f t="shared" ref="U1654:V1655" si="3779">U1655</f>
        <v>0</v>
      </c>
      <c r="V1654" s="12">
        <f t="shared" si="3779"/>
        <v>0</v>
      </c>
      <c r="W1654" s="12">
        <f t="shared" si="3739"/>
        <v>69.400000000000006</v>
      </c>
      <c r="X1654" s="12">
        <f t="shared" si="3740"/>
        <v>69.400000000000006</v>
      </c>
      <c r="Y1654" s="12">
        <f t="shared" si="3741"/>
        <v>69.400000000000006</v>
      </c>
      <c r="Z1654" s="12">
        <f t="shared" ref="Z1654:AB1655" si="3780">Z1655</f>
        <v>0</v>
      </c>
      <c r="AA1654" s="12">
        <f t="shared" si="3780"/>
        <v>0</v>
      </c>
      <c r="AB1654" s="12">
        <f t="shared" si="3780"/>
        <v>0</v>
      </c>
      <c r="AC1654" s="12">
        <f t="shared" si="3683"/>
        <v>69.400000000000006</v>
      </c>
      <c r="AD1654" s="12">
        <f t="shared" si="3684"/>
        <v>69.400000000000006</v>
      </c>
      <c r="AE1654" s="12">
        <f t="shared" si="3685"/>
        <v>69.400000000000006</v>
      </c>
      <c r="AF1654" s="12">
        <f t="shared" ref="AF1654:AG1655" si="3781">AF1655</f>
        <v>0</v>
      </c>
      <c r="AG1654" s="12">
        <f t="shared" si="3781"/>
        <v>0</v>
      </c>
      <c r="AH1654" s="12">
        <f t="shared" si="3657"/>
        <v>69.400000000000006</v>
      </c>
      <c r="AI1654" s="12">
        <f t="shared" si="3658"/>
        <v>69.400000000000006</v>
      </c>
      <c r="AJ1654" s="12">
        <f t="shared" si="3659"/>
        <v>69.400000000000006</v>
      </c>
      <c r="AK1654" s="12">
        <f t="shared" ref="AK1654:AQ1655" si="3782">AK1655</f>
        <v>0</v>
      </c>
      <c r="AL1654" s="12">
        <f t="shared" si="3782"/>
        <v>0</v>
      </c>
      <c r="AM1654" s="12">
        <f t="shared" si="3782"/>
        <v>0</v>
      </c>
      <c r="AN1654" s="12">
        <f t="shared" si="3707"/>
        <v>69.400000000000006</v>
      </c>
      <c r="AO1654" s="12">
        <f t="shared" si="3708"/>
        <v>69.400000000000006</v>
      </c>
      <c r="AP1654" s="12">
        <f t="shared" si="3709"/>
        <v>69.400000000000006</v>
      </c>
      <c r="AQ1654" s="12">
        <f t="shared" si="3782"/>
        <v>0</v>
      </c>
      <c r="AR1654" s="1"/>
    </row>
    <row r="1655" spans="1:44" ht="15.75" customHeight="1" x14ac:dyDescent="0.25">
      <c r="A1655" s="9" t="s">
        <v>138</v>
      </c>
      <c r="B1655" s="11">
        <v>850</v>
      </c>
      <c r="C1655" s="9"/>
      <c r="D1655" s="9"/>
      <c r="E1655" s="13" t="s">
        <v>443</v>
      </c>
      <c r="F1655" s="12">
        <f t="shared" si="3777"/>
        <v>69.400000000000006</v>
      </c>
      <c r="G1655" s="12">
        <f t="shared" si="3777"/>
        <v>69.400000000000006</v>
      </c>
      <c r="H1655" s="12">
        <f t="shared" si="3777"/>
        <v>69.400000000000006</v>
      </c>
      <c r="I1655" s="12">
        <f t="shared" si="3777"/>
        <v>0</v>
      </c>
      <c r="J1655" s="12">
        <f t="shared" si="3777"/>
        <v>0</v>
      </c>
      <c r="K1655" s="12">
        <f t="shared" si="3777"/>
        <v>0</v>
      </c>
      <c r="L1655" s="12">
        <f t="shared" si="3746"/>
        <v>69.400000000000006</v>
      </c>
      <c r="M1655" s="12">
        <f t="shared" si="3747"/>
        <v>69.400000000000006</v>
      </c>
      <c r="N1655" s="12">
        <f t="shared" si="3748"/>
        <v>69.400000000000006</v>
      </c>
      <c r="O1655" s="12">
        <f t="shared" si="3778"/>
        <v>0</v>
      </c>
      <c r="P1655" s="12">
        <f t="shared" si="3778"/>
        <v>0</v>
      </c>
      <c r="Q1655" s="12">
        <f t="shared" si="3778"/>
        <v>0</v>
      </c>
      <c r="R1655" s="12">
        <f t="shared" si="3768"/>
        <v>69.400000000000006</v>
      </c>
      <c r="S1655" s="12">
        <f t="shared" si="3769"/>
        <v>69.400000000000006</v>
      </c>
      <c r="T1655" s="12">
        <f t="shared" si="3770"/>
        <v>69.400000000000006</v>
      </c>
      <c r="U1655" s="12">
        <f t="shared" si="3779"/>
        <v>0</v>
      </c>
      <c r="V1655" s="12">
        <f t="shared" si="3779"/>
        <v>0</v>
      </c>
      <c r="W1655" s="12">
        <f t="shared" si="3739"/>
        <v>69.400000000000006</v>
      </c>
      <c r="X1655" s="12">
        <f t="shared" si="3740"/>
        <v>69.400000000000006</v>
      </c>
      <c r="Y1655" s="12">
        <f t="shared" si="3741"/>
        <v>69.400000000000006</v>
      </c>
      <c r="Z1655" s="12">
        <f t="shared" si="3780"/>
        <v>0</v>
      </c>
      <c r="AA1655" s="12">
        <f t="shared" si="3780"/>
        <v>0</v>
      </c>
      <c r="AB1655" s="12">
        <f t="shared" si="3780"/>
        <v>0</v>
      </c>
      <c r="AC1655" s="12">
        <f t="shared" si="3683"/>
        <v>69.400000000000006</v>
      </c>
      <c r="AD1655" s="12">
        <f t="shared" si="3684"/>
        <v>69.400000000000006</v>
      </c>
      <c r="AE1655" s="12">
        <f t="shared" si="3685"/>
        <v>69.400000000000006</v>
      </c>
      <c r="AF1655" s="12">
        <f t="shared" si="3781"/>
        <v>0</v>
      </c>
      <c r="AG1655" s="12">
        <f t="shared" si="3781"/>
        <v>0</v>
      </c>
      <c r="AH1655" s="12">
        <f t="shared" si="3657"/>
        <v>69.400000000000006</v>
      </c>
      <c r="AI1655" s="12">
        <f t="shared" si="3658"/>
        <v>69.400000000000006</v>
      </c>
      <c r="AJ1655" s="12">
        <f t="shared" si="3659"/>
        <v>69.400000000000006</v>
      </c>
      <c r="AK1655" s="12">
        <f t="shared" si="3782"/>
        <v>0</v>
      </c>
      <c r="AL1655" s="12">
        <f t="shared" si="3782"/>
        <v>0</v>
      </c>
      <c r="AM1655" s="12">
        <f t="shared" si="3782"/>
        <v>0</v>
      </c>
      <c r="AN1655" s="12">
        <f t="shared" si="3707"/>
        <v>69.400000000000006</v>
      </c>
      <c r="AO1655" s="12">
        <f t="shared" si="3708"/>
        <v>69.400000000000006</v>
      </c>
      <c r="AP1655" s="12">
        <f t="shared" si="3709"/>
        <v>69.400000000000006</v>
      </c>
      <c r="AQ1655" s="12">
        <f t="shared" si="3782"/>
        <v>0</v>
      </c>
      <c r="AR1655" s="1"/>
    </row>
    <row r="1656" spans="1:44" ht="15.75" customHeight="1" x14ac:dyDescent="0.25">
      <c r="A1656" s="9" t="s">
        <v>138</v>
      </c>
      <c r="B1656" s="11">
        <v>850</v>
      </c>
      <c r="C1656" s="9" t="s">
        <v>186</v>
      </c>
      <c r="D1656" s="9" t="s">
        <v>189</v>
      </c>
      <c r="E1656" s="13" t="s">
        <v>399</v>
      </c>
      <c r="F1656" s="12">
        <v>69.400000000000006</v>
      </c>
      <c r="G1656" s="12">
        <v>69.400000000000006</v>
      </c>
      <c r="H1656" s="12">
        <v>69.400000000000006</v>
      </c>
      <c r="I1656" s="12"/>
      <c r="J1656" s="12"/>
      <c r="K1656" s="12"/>
      <c r="L1656" s="12">
        <f t="shared" si="3746"/>
        <v>69.400000000000006</v>
      </c>
      <c r="M1656" s="12">
        <f t="shared" si="3747"/>
        <v>69.400000000000006</v>
      </c>
      <c r="N1656" s="12">
        <f t="shared" si="3748"/>
        <v>69.400000000000006</v>
      </c>
      <c r="O1656" s="12"/>
      <c r="P1656" s="12"/>
      <c r="Q1656" s="12"/>
      <c r="R1656" s="12">
        <f t="shared" si="3768"/>
        <v>69.400000000000006</v>
      </c>
      <c r="S1656" s="12">
        <f t="shared" si="3769"/>
        <v>69.400000000000006</v>
      </c>
      <c r="T1656" s="12">
        <f t="shared" si="3770"/>
        <v>69.400000000000006</v>
      </c>
      <c r="U1656" s="12"/>
      <c r="V1656" s="12"/>
      <c r="W1656" s="12">
        <f t="shared" si="3739"/>
        <v>69.400000000000006</v>
      </c>
      <c r="X1656" s="12">
        <f t="shared" si="3740"/>
        <v>69.400000000000006</v>
      </c>
      <c r="Y1656" s="12">
        <f t="shared" si="3741"/>
        <v>69.400000000000006</v>
      </c>
      <c r="Z1656" s="12"/>
      <c r="AA1656" s="12"/>
      <c r="AB1656" s="12"/>
      <c r="AC1656" s="12">
        <f t="shared" si="3683"/>
        <v>69.400000000000006</v>
      </c>
      <c r="AD1656" s="12">
        <f t="shared" si="3684"/>
        <v>69.400000000000006</v>
      </c>
      <c r="AE1656" s="12">
        <f t="shared" si="3685"/>
        <v>69.400000000000006</v>
      </c>
      <c r="AF1656" s="12"/>
      <c r="AG1656" s="12"/>
      <c r="AH1656" s="12">
        <f t="shared" si="3657"/>
        <v>69.400000000000006</v>
      </c>
      <c r="AI1656" s="12">
        <f t="shared" si="3658"/>
        <v>69.400000000000006</v>
      </c>
      <c r="AJ1656" s="12">
        <f t="shared" si="3659"/>
        <v>69.400000000000006</v>
      </c>
      <c r="AK1656" s="12"/>
      <c r="AL1656" s="12"/>
      <c r="AM1656" s="12"/>
      <c r="AN1656" s="12">
        <f t="shared" si="3707"/>
        <v>69.400000000000006</v>
      </c>
      <c r="AO1656" s="12">
        <f t="shared" si="3708"/>
        <v>69.400000000000006</v>
      </c>
      <c r="AP1656" s="12">
        <f t="shared" si="3709"/>
        <v>69.400000000000006</v>
      </c>
      <c r="AQ1656" s="12"/>
      <c r="AR1656" s="1"/>
    </row>
    <row r="1657" spans="1:44" ht="47.25" customHeight="1" x14ac:dyDescent="0.25">
      <c r="A1657" s="9" t="s">
        <v>139</v>
      </c>
      <c r="B1657" s="11"/>
      <c r="C1657" s="9"/>
      <c r="D1657" s="9"/>
      <c r="E1657" s="13" t="s">
        <v>586</v>
      </c>
      <c r="F1657" s="12">
        <f t="shared" ref="F1657:K1659" si="3783">F1658</f>
        <v>1455.4</v>
      </c>
      <c r="G1657" s="12">
        <f t="shared" si="3783"/>
        <v>1455.4</v>
      </c>
      <c r="H1657" s="12">
        <f t="shared" si="3783"/>
        <v>1455.4</v>
      </c>
      <c r="I1657" s="12">
        <f t="shared" si="3783"/>
        <v>0</v>
      </c>
      <c r="J1657" s="12">
        <f t="shared" si="3783"/>
        <v>0</v>
      </c>
      <c r="K1657" s="12">
        <f t="shared" si="3783"/>
        <v>0</v>
      </c>
      <c r="L1657" s="12">
        <f t="shared" si="3746"/>
        <v>1455.4</v>
      </c>
      <c r="M1657" s="12">
        <f t="shared" si="3747"/>
        <v>1455.4</v>
      </c>
      <c r="N1657" s="12">
        <f t="shared" si="3748"/>
        <v>1455.4</v>
      </c>
      <c r="O1657" s="12">
        <f t="shared" ref="O1657:Q1659" si="3784">O1658</f>
        <v>0</v>
      </c>
      <c r="P1657" s="12">
        <f t="shared" si="3784"/>
        <v>0</v>
      </c>
      <c r="Q1657" s="12">
        <f t="shared" si="3784"/>
        <v>0</v>
      </c>
      <c r="R1657" s="12">
        <f t="shared" si="3768"/>
        <v>1455.4</v>
      </c>
      <c r="S1657" s="12">
        <f t="shared" si="3769"/>
        <v>1455.4</v>
      </c>
      <c r="T1657" s="12">
        <f t="shared" si="3770"/>
        <v>1455.4</v>
      </c>
      <c r="U1657" s="12">
        <f t="shared" ref="U1657:V1659" si="3785">U1658</f>
        <v>0</v>
      </c>
      <c r="V1657" s="12">
        <f t="shared" si="3785"/>
        <v>0</v>
      </c>
      <c r="W1657" s="12">
        <f t="shared" si="3739"/>
        <v>1455.4</v>
      </c>
      <c r="X1657" s="12">
        <f t="shared" si="3740"/>
        <v>1455.4</v>
      </c>
      <c r="Y1657" s="12">
        <f t="shared" si="3741"/>
        <v>1455.4</v>
      </c>
      <c r="Z1657" s="12">
        <f t="shared" ref="Z1657:AB1659" si="3786">Z1658</f>
        <v>0</v>
      </c>
      <c r="AA1657" s="12">
        <f t="shared" si="3786"/>
        <v>0</v>
      </c>
      <c r="AB1657" s="12">
        <f t="shared" si="3786"/>
        <v>0</v>
      </c>
      <c r="AC1657" s="12">
        <f t="shared" si="3683"/>
        <v>1455.4</v>
      </c>
      <c r="AD1657" s="12">
        <f t="shared" si="3684"/>
        <v>1455.4</v>
      </c>
      <c r="AE1657" s="12">
        <f t="shared" si="3685"/>
        <v>1455.4</v>
      </c>
      <c r="AF1657" s="12">
        <f t="shared" ref="AF1657:AG1659" si="3787">AF1658</f>
        <v>0</v>
      </c>
      <c r="AG1657" s="12">
        <f t="shared" si="3787"/>
        <v>0</v>
      </c>
      <c r="AH1657" s="12">
        <f t="shared" si="3657"/>
        <v>1455.4</v>
      </c>
      <c r="AI1657" s="12">
        <f t="shared" si="3658"/>
        <v>1455.4</v>
      </c>
      <c r="AJ1657" s="12">
        <f t="shared" si="3659"/>
        <v>1455.4</v>
      </c>
      <c r="AK1657" s="12">
        <f t="shared" ref="AK1657:AQ1659" si="3788">AK1658</f>
        <v>0</v>
      </c>
      <c r="AL1657" s="12">
        <f t="shared" si="3788"/>
        <v>0</v>
      </c>
      <c r="AM1657" s="12">
        <f t="shared" si="3788"/>
        <v>0</v>
      </c>
      <c r="AN1657" s="12">
        <f t="shared" si="3707"/>
        <v>1455.4</v>
      </c>
      <c r="AO1657" s="12">
        <f t="shared" si="3708"/>
        <v>1455.4</v>
      </c>
      <c r="AP1657" s="12">
        <f t="shared" si="3709"/>
        <v>1455.4</v>
      </c>
      <c r="AQ1657" s="12">
        <f t="shared" si="3788"/>
        <v>0</v>
      </c>
      <c r="AR1657" s="1"/>
    </row>
    <row r="1658" spans="1:44" ht="47.25" customHeight="1" x14ac:dyDescent="0.25">
      <c r="A1658" s="9" t="s">
        <v>139</v>
      </c>
      <c r="B1658" s="11">
        <v>200</v>
      </c>
      <c r="C1658" s="9"/>
      <c r="D1658" s="9"/>
      <c r="E1658" s="13" t="s">
        <v>426</v>
      </c>
      <c r="F1658" s="12">
        <f t="shared" si="3783"/>
        <v>1455.4</v>
      </c>
      <c r="G1658" s="12">
        <f t="shared" si="3783"/>
        <v>1455.4</v>
      </c>
      <c r="H1658" s="12">
        <f t="shared" si="3783"/>
        <v>1455.4</v>
      </c>
      <c r="I1658" s="12">
        <f t="shared" si="3783"/>
        <v>0</v>
      </c>
      <c r="J1658" s="12">
        <f t="shared" si="3783"/>
        <v>0</v>
      </c>
      <c r="K1658" s="12">
        <f t="shared" si="3783"/>
        <v>0</v>
      </c>
      <c r="L1658" s="12">
        <f t="shared" si="3746"/>
        <v>1455.4</v>
      </c>
      <c r="M1658" s="12">
        <f t="shared" si="3747"/>
        <v>1455.4</v>
      </c>
      <c r="N1658" s="12">
        <f t="shared" si="3748"/>
        <v>1455.4</v>
      </c>
      <c r="O1658" s="12">
        <f t="shared" si="3784"/>
        <v>0</v>
      </c>
      <c r="P1658" s="12">
        <f t="shared" si="3784"/>
        <v>0</v>
      </c>
      <c r="Q1658" s="12">
        <f t="shared" si="3784"/>
        <v>0</v>
      </c>
      <c r="R1658" s="12">
        <f t="shared" si="3768"/>
        <v>1455.4</v>
      </c>
      <c r="S1658" s="12">
        <f t="shared" si="3769"/>
        <v>1455.4</v>
      </c>
      <c r="T1658" s="12">
        <f t="shared" si="3770"/>
        <v>1455.4</v>
      </c>
      <c r="U1658" s="12">
        <f t="shared" si="3785"/>
        <v>0</v>
      </c>
      <c r="V1658" s="12">
        <f t="shared" si="3785"/>
        <v>0</v>
      </c>
      <c r="W1658" s="12">
        <f t="shared" si="3739"/>
        <v>1455.4</v>
      </c>
      <c r="X1658" s="12">
        <f t="shared" si="3740"/>
        <v>1455.4</v>
      </c>
      <c r="Y1658" s="12">
        <f t="shared" si="3741"/>
        <v>1455.4</v>
      </c>
      <c r="Z1658" s="12">
        <f t="shared" si="3786"/>
        <v>0</v>
      </c>
      <c r="AA1658" s="12">
        <f t="shared" si="3786"/>
        <v>0</v>
      </c>
      <c r="AB1658" s="12">
        <f t="shared" si="3786"/>
        <v>0</v>
      </c>
      <c r="AC1658" s="12">
        <f t="shared" si="3683"/>
        <v>1455.4</v>
      </c>
      <c r="AD1658" s="12">
        <f t="shared" si="3684"/>
        <v>1455.4</v>
      </c>
      <c r="AE1658" s="12">
        <f t="shared" si="3685"/>
        <v>1455.4</v>
      </c>
      <c r="AF1658" s="12">
        <f t="shared" si="3787"/>
        <v>0</v>
      </c>
      <c r="AG1658" s="12">
        <f t="shared" si="3787"/>
        <v>0</v>
      </c>
      <c r="AH1658" s="12">
        <f t="shared" si="3657"/>
        <v>1455.4</v>
      </c>
      <c r="AI1658" s="12">
        <f t="shared" si="3658"/>
        <v>1455.4</v>
      </c>
      <c r="AJ1658" s="12">
        <f t="shared" si="3659"/>
        <v>1455.4</v>
      </c>
      <c r="AK1658" s="12">
        <f t="shared" si="3788"/>
        <v>0</v>
      </c>
      <c r="AL1658" s="12">
        <f t="shared" si="3788"/>
        <v>0</v>
      </c>
      <c r="AM1658" s="12">
        <f t="shared" si="3788"/>
        <v>0</v>
      </c>
      <c r="AN1658" s="12">
        <f t="shared" si="3707"/>
        <v>1455.4</v>
      </c>
      <c r="AO1658" s="12">
        <f t="shared" si="3708"/>
        <v>1455.4</v>
      </c>
      <c r="AP1658" s="12">
        <f t="shared" si="3709"/>
        <v>1455.4</v>
      </c>
      <c r="AQ1658" s="12">
        <f t="shared" si="3788"/>
        <v>0</v>
      </c>
      <c r="AR1658" s="1"/>
    </row>
    <row r="1659" spans="1:44" ht="47.25" customHeight="1" x14ac:dyDescent="0.25">
      <c r="A1659" s="9" t="s">
        <v>139</v>
      </c>
      <c r="B1659" s="11">
        <v>240</v>
      </c>
      <c r="C1659" s="9"/>
      <c r="D1659" s="9"/>
      <c r="E1659" s="13" t="s">
        <v>427</v>
      </c>
      <c r="F1659" s="12">
        <f t="shared" si="3783"/>
        <v>1455.4</v>
      </c>
      <c r="G1659" s="12">
        <f t="shared" si="3783"/>
        <v>1455.4</v>
      </c>
      <c r="H1659" s="12">
        <f t="shared" si="3783"/>
        <v>1455.4</v>
      </c>
      <c r="I1659" s="12">
        <f t="shared" si="3783"/>
        <v>0</v>
      </c>
      <c r="J1659" s="12">
        <f t="shared" si="3783"/>
        <v>0</v>
      </c>
      <c r="K1659" s="12">
        <f t="shared" si="3783"/>
        <v>0</v>
      </c>
      <c r="L1659" s="12">
        <f t="shared" si="3746"/>
        <v>1455.4</v>
      </c>
      <c r="M1659" s="12">
        <f t="shared" si="3747"/>
        <v>1455.4</v>
      </c>
      <c r="N1659" s="12">
        <f t="shared" si="3748"/>
        <v>1455.4</v>
      </c>
      <c r="O1659" s="12">
        <f t="shared" si="3784"/>
        <v>0</v>
      </c>
      <c r="P1659" s="12">
        <f t="shared" si="3784"/>
        <v>0</v>
      </c>
      <c r="Q1659" s="12">
        <f t="shared" si="3784"/>
        <v>0</v>
      </c>
      <c r="R1659" s="12">
        <f t="shared" si="3768"/>
        <v>1455.4</v>
      </c>
      <c r="S1659" s="12">
        <f t="shared" si="3769"/>
        <v>1455.4</v>
      </c>
      <c r="T1659" s="12">
        <f t="shared" si="3770"/>
        <v>1455.4</v>
      </c>
      <c r="U1659" s="12">
        <f t="shared" si="3785"/>
        <v>0</v>
      </c>
      <c r="V1659" s="12">
        <f t="shared" si="3785"/>
        <v>0</v>
      </c>
      <c r="W1659" s="12">
        <f t="shared" si="3739"/>
        <v>1455.4</v>
      </c>
      <c r="X1659" s="12">
        <f t="shared" si="3740"/>
        <v>1455.4</v>
      </c>
      <c r="Y1659" s="12">
        <f t="shared" si="3741"/>
        <v>1455.4</v>
      </c>
      <c r="Z1659" s="12">
        <f t="shared" si="3786"/>
        <v>0</v>
      </c>
      <c r="AA1659" s="12">
        <f t="shared" si="3786"/>
        <v>0</v>
      </c>
      <c r="AB1659" s="12">
        <f t="shared" si="3786"/>
        <v>0</v>
      </c>
      <c r="AC1659" s="12">
        <f t="shared" si="3683"/>
        <v>1455.4</v>
      </c>
      <c r="AD1659" s="12">
        <f t="shared" si="3684"/>
        <v>1455.4</v>
      </c>
      <c r="AE1659" s="12">
        <f t="shared" si="3685"/>
        <v>1455.4</v>
      </c>
      <c r="AF1659" s="12">
        <f t="shared" si="3787"/>
        <v>0</v>
      </c>
      <c r="AG1659" s="12">
        <f t="shared" si="3787"/>
        <v>0</v>
      </c>
      <c r="AH1659" s="12">
        <f t="shared" si="3657"/>
        <v>1455.4</v>
      </c>
      <c r="AI1659" s="12">
        <f t="shared" si="3658"/>
        <v>1455.4</v>
      </c>
      <c r="AJ1659" s="12">
        <f t="shared" si="3659"/>
        <v>1455.4</v>
      </c>
      <c r="AK1659" s="12">
        <f t="shared" si="3788"/>
        <v>0</v>
      </c>
      <c r="AL1659" s="12">
        <f t="shared" si="3788"/>
        <v>0</v>
      </c>
      <c r="AM1659" s="12">
        <f t="shared" si="3788"/>
        <v>0</v>
      </c>
      <c r="AN1659" s="12">
        <f t="shared" si="3707"/>
        <v>1455.4</v>
      </c>
      <c r="AO1659" s="12">
        <f t="shared" si="3708"/>
        <v>1455.4</v>
      </c>
      <c r="AP1659" s="12">
        <f t="shared" si="3709"/>
        <v>1455.4</v>
      </c>
      <c r="AQ1659" s="12">
        <f t="shared" si="3788"/>
        <v>0</v>
      </c>
      <c r="AR1659" s="1"/>
    </row>
    <row r="1660" spans="1:44" ht="15.75" customHeight="1" x14ac:dyDescent="0.25">
      <c r="A1660" s="9" t="s">
        <v>139</v>
      </c>
      <c r="B1660" s="11">
        <v>240</v>
      </c>
      <c r="C1660" s="9" t="s">
        <v>186</v>
      </c>
      <c r="D1660" s="9" t="s">
        <v>189</v>
      </c>
      <c r="E1660" s="13" t="s">
        <v>399</v>
      </c>
      <c r="F1660" s="12">
        <v>1455.4</v>
      </c>
      <c r="G1660" s="12">
        <v>1455.4</v>
      </c>
      <c r="H1660" s="12">
        <v>1455.4</v>
      </c>
      <c r="I1660" s="12"/>
      <c r="J1660" s="12"/>
      <c r="K1660" s="12"/>
      <c r="L1660" s="12">
        <f t="shared" si="3746"/>
        <v>1455.4</v>
      </c>
      <c r="M1660" s="12">
        <f t="shared" si="3747"/>
        <v>1455.4</v>
      </c>
      <c r="N1660" s="12">
        <f t="shared" si="3748"/>
        <v>1455.4</v>
      </c>
      <c r="O1660" s="12"/>
      <c r="P1660" s="12"/>
      <c r="Q1660" s="12"/>
      <c r="R1660" s="12">
        <f t="shared" si="3768"/>
        <v>1455.4</v>
      </c>
      <c r="S1660" s="12">
        <f t="shared" si="3769"/>
        <v>1455.4</v>
      </c>
      <c r="T1660" s="12">
        <f t="shared" si="3770"/>
        <v>1455.4</v>
      </c>
      <c r="U1660" s="12"/>
      <c r="V1660" s="12"/>
      <c r="W1660" s="12">
        <f t="shared" si="3739"/>
        <v>1455.4</v>
      </c>
      <c r="X1660" s="12">
        <f t="shared" si="3740"/>
        <v>1455.4</v>
      </c>
      <c r="Y1660" s="12">
        <f t="shared" si="3741"/>
        <v>1455.4</v>
      </c>
      <c r="Z1660" s="12"/>
      <c r="AA1660" s="12"/>
      <c r="AB1660" s="12"/>
      <c r="AC1660" s="12">
        <f t="shared" si="3683"/>
        <v>1455.4</v>
      </c>
      <c r="AD1660" s="12">
        <f t="shared" si="3684"/>
        <v>1455.4</v>
      </c>
      <c r="AE1660" s="12">
        <f t="shared" si="3685"/>
        <v>1455.4</v>
      </c>
      <c r="AF1660" s="12"/>
      <c r="AG1660" s="12"/>
      <c r="AH1660" s="12">
        <f t="shared" si="3657"/>
        <v>1455.4</v>
      </c>
      <c r="AI1660" s="12">
        <f t="shared" si="3658"/>
        <v>1455.4</v>
      </c>
      <c r="AJ1660" s="12">
        <f t="shared" si="3659"/>
        <v>1455.4</v>
      </c>
      <c r="AK1660" s="12"/>
      <c r="AL1660" s="12"/>
      <c r="AM1660" s="12"/>
      <c r="AN1660" s="12">
        <f t="shared" si="3707"/>
        <v>1455.4</v>
      </c>
      <c r="AO1660" s="12">
        <f t="shared" si="3708"/>
        <v>1455.4</v>
      </c>
      <c r="AP1660" s="12">
        <f t="shared" si="3709"/>
        <v>1455.4</v>
      </c>
      <c r="AQ1660" s="12"/>
      <c r="AR1660" s="1"/>
    </row>
    <row r="1661" spans="1:44" ht="63" customHeight="1" x14ac:dyDescent="0.25">
      <c r="A1661" s="9" t="s">
        <v>340</v>
      </c>
      <c r="B1661" s="11"/>
      <c r="C1661" s="9"/>
      <c r="D1661" s="9"/>
      <c r="E1661" s="13" t="s">
        <v>816</v>
      </c>
      <c r="F1661" s="12">
        <f t="shared" ref="F1661:K1664" si="3789">F1662</f>
        <v>7666</v>
      </c>
      <c r="G1661" s="12">
        <f t="shared" si="3789"/>
        <v>10666</v>
      </c>
      <c r="H1661" s="12">
        <f t="shared" si="3789"/>
        <v>10666</v>
      </c>
      <c r="I1661" s="12">
        <f t="shared" si="3789"/>
        <v>0</v>
      </c>
      <c r="J1661" s="12">
        <f t="shared" si="3789"/>
        <v>0</v>
      </c>
      <c r="K1661" s="12">
        <f t="shared" si="3789"/>
        <v>0</v>
      </c>
      <c r="L1661" s="12">
        <f t="shared" si="3746"/>
        <v>7666</v>
      </c>
      <c r="M1661" s="12">
        <f t="shared" si="3747"/>
        <v>10666</v>
      </c>
      <c r="N1661" s="12">
        <f t="shared" si="3748"/>
        <v>10666</v>
      </c>
      <c r="O1661" s="12">
        <f t="shared" ref="O1661:Q1664" si="3790">O1662</f>
        <v>0</v>
      </c>
      <c r="P1661" s="12">
        <f t="shared" si="3790"/>
        <v>0</v>
      </c>
      <c r="Q1661" s="12">
        <f t="shared" si="3790"/>
        <v>0</v>
      </c>
      <c r="R1661" s="12">
        <f t="shared" si="3768"/>
        <v>7666</v>
      </c>
      <c r="S1661" s="12">
        <f t="shared" si="3769"/>
        <v>10666</v>
      </c>
      <c r="T1661" s="12">
        <f t="shared" si="3770"/>
        <v>10666</v>
      </c>
      <c r="U1661" s="12">
        <f t="shared" ref="U1661:V1664" si="3791">U1662</f>
        <v>0</v>
      </c>
      <c r="V1661" s="12">
        <f t="shared" si="3791"/>
        <v>0</v>
      </c>
      <c r="W1661" s="12">
        <f t="shared" si="3739"/>
        <v>7666</v>
      </c>
      <c r="X1661" s="12">
        <f t="shared" si="3740"/>
        <v>10666</v>
      </c>
      <c r="Y1661" s="12">
        <f t="shared" si="3741"/>
        <v>10666</v>
      </c>
      <c r="Z1661" s="12">
        <f t="shared" ref="Z1661:AB1664" si="3792">Z1662</f>
        <v>-249.44300000000001</v>
      </c>
      <c r="AA1661" s="12">
        <f t="shared" si="3792"/>
        <v>0</v>
      </c>
      <c r="AB1661" s="12">
        <f t="shared" si="3792"/>
        <v>0</v>
      </c>
      <c r="AC1661" s="12">
        <f t="shared" si="3683"/>
        <v>7416.5569999999998</v>
      </c>
      <c r="AD1661" s="12">
        <f t="shared" si="3684"/>
        <v>10666</v>
      </c>
      <c r="AE1661" s="12">
        <f t="shared" si="3685"/>
        <v>10666</v>
      </c>
      <c r="AF1661" s="12">
        <f t="shared" ref="AF1661:AG1664" si="3793">AF1662</f>
        <v>0</v>
      </c>
      <c r="AG1661" s="12">
        <f t="shared" si="3793"/>
        <v>0</v>
      </c>
      <c r="AH1661" s="12">
        <f t="shared" si="3657"/>
        <v>7416.5569999999998</v>
      </c>
      <c r="AI1661" s="12">
        <f t="shared" si="3658"/>
        <v>10666</v>
      </c>
      <c r="AJ1661" s="12">
        <f t="shared" si="3659"/>
        <v>10666</v>
      </c>
      <c r="AK1661" s="12">
        <f t="shared" ref="AK1661:AQ1664" si="3794">AK1662</f>
        <v>0</v>
      </c>
      <c r="AL1661" s="12">
        <f t="shared" si="3794"/>
        <v>0</v>
      </c>
      <c r="AM1661" s="12">
        <f t="shared" si="3794"/>
        <v>0</v>
      </c>
      <c r="AN1661" s="12">
        <f t="shared" si="3707"/>
        <v>7416.5569999999998</v>
      </c>
      <c r="AO1661" s="12">
        <f t="shared" si="3708"/>
        <v>10666</v>
      </c>
      <c r="AP1661" s="12">
        <f t="shared" si="3709"/>
        <v>10666</v>
      </c>
      <c r="AQ1661" s="12">
        <f t="shared" si="3794"/>
        <v>0</v>
      </c>
      <c r="AR1661" s="1"/>
    </row>
    <row r="1662" spans="1:44" ht="31.5" customHeight="1" x14ac:dyDescent="0.25">
      <c r="A1662" s="9" t="s">
        <v>140</v>
      </c>
      <c r="B1662" s="11"/>
      <c r="C1662" s="9"/>
      <c r="D1662" s="9"/>
      <c r="E1662" s="13" t="s">
        <v>587</v>
      </c>
      <c r="F1662" s="12">
        <f t="shared" si="3789"/>
        <v>7666</v>
      </c>
      <c r="G1662" s="12">
        <f t="shared" si="3789"/>
        <v>10666</v>
      </c>
      <c r="H1662" s="12">
        <f t="shared" si="3789"/>
        <v>10666</v>
      </c>
      <c r="I1662" s="12">
        <f t="shared" si="3789"/>
        <v>0</v>
      </c>
      <c r="J1662" s="12">
        <f t="shared" si="3789"/>
        <v>0</v>
      </c>
      <c r="K1662" s="12">
        <f t="shared" si="3789"/>
        <v>0</v>
      </c>
      <c r="L1662" s="12">
        <f t="shared" si="3746"/>
        <v>7666</v>
      </c>
      <c r="M1662" s="12">
        <f t="shared" si="3747"/>
        <v>10666</v>
      </c>
      <c r="N1662" s="12">
        <f t="shared" si="3748"/>
        <v>10666</v>
      </c>
      <c r="O1662" s="12">
        <f t="shared" si="3790"/>
        <v>0</v>
      </c>
      <c r="P1662" s="12">
        <f t="shared" si="3790"/>
        <v>0</v>
      </c>
      <c r="Q1662" s="12">
        <f t="shared" si="3790"/>
        <v>0</v>
      </c>
      <c r="R1662" s="12">
        <f t="shared" si="3768"/>
        <v>7666</v>
      </c>
      <c r="S1662" s="12">
        <f t="shared" si="3769"/>
        <v>10666</v>
      </c>
      <c r="T1662" s="12">
        <f t="shared" si="3770"/>
        <v>10666</v>
      </c>
      <c r="U1662" s="12">
        <f t="shared" si="3791"/>
        <v>0</v>
      </c>
      <c r="V1662" s="12">
        <f t="shared" si="3791"/>
        <v>0</v>
      </c>
      <c r="W1662" s="12">
        <f t="shared" si="3739"/>
        <v>7666</v>
      </c>
      <c r="X1662" s="12">
        <f t="shared" si="3740"/>
        <v>10666</v>
      </c>
      <c r="Y1662" s="12">
        <f t="shared" si="3741"/>
        <v>10666</v>
      </c>
      <c r="Z1662" s="12">
        <f t="shared" si="3792"/>
        <v>-249.44300000000001</v>
      </c>
      <c r="AA1662" s="12">
        <f t="shared" si="3792"/>
        <v>0</v>
      </c>
      <c r="AB1662" s="12">
        <f t="shared" si="3792"/>
        <v>0</v>
      </c>
      <c r="AC1662" s="12">
        <f t="shared" si="3683"/>
        <v>7416.5569999999998</v>
      </c>
      <c r="AD1662" s="12">
        <f t="shared" si="3684"/>
        <v>10666</v>
      </c>
      <c r="AE1662" s="12">
        <f t="shared" si="3685"/>
        <v>10666</v>
      </c>
      <c r="AF1662" s="12">
        <f t="shared" si="3793"/>
        <v>0</v>
      </c>
      <c r="AG1662" s="12">
        <f t="shared" si="3793"/>
        <v>0</v>
      </c>
      <c r="AH1662" s="12">
        <f t="shared" ref="AH1662:AH1729" si="3795">AC1662+AF1662</f>
        <v>7416.5569999999998</v>
      </c>
      <c r="AI1662" s="12">
        <f t="shared" ref="AI1662:AI1729" si="3796">AD1662+AG1662</f>
        <v>10666</v>
      </c>
      <c r="AJ1662" s="12">
        <f t="shared" ref="AJ1662:AJ1725" si="3797">AE1662</f>
        <v>10666</v>
      </c>
      <c r="AK1662" s="12">
        <f t="shared" si="3794"/>
        <v>0</v>
      </c>
      <c r="AL1662" s="12">
        <f t="shared" si="3794"/>
        <v>0</v>
      </c>
      <c r="AM1662" s="12">
        <f t="shared" si="3794"/>
        <v>0</v>
      </c>
      <c r="AN1662" s="12">
        <f t="shared" si="3707"/>
        <v>7416.5569999999998</v>
      </c>
      <c r="AO1662" s="12">
        <f t="shared" si="3708"/>
        <v>10666</v>
      </c>
      <c r="AP1662" s="12">
        <f t="shared" si="3709"/>
        <v>10666</v>
      </c>
      <c r="AQ1662" s="12">
        <f t="shared" si="3794"/>
        <v>0</v>
      </c>
      <c r="AR1662" s="1"/>
    </row>
    <row r="1663" spans="1:44" ht="47.25" customHeight="1" x14ac:dyDescent="0.25">
      <c r="A1663" s="9" t="s">
        <v>140</v>
      </c>
      <c r="B1663" s="11">
        <v>200</v>
      </c>
      <c r="C1663" s="9"/>
      <c r="D1663" s="9"/>
      <c r="E1663" s="13" t="s">
        <v>426</v>
      </c>
      <c r="F1663" s="12">
        <f t="shared" si="3789"/>
        <v>7666</v>
      </c>
      <c r="G1663" s="12">
        <f t="shared" si="3789"/>
        <v>10666</v>
      </c>
      <c r="H1663" s="12">
        <f t="shared" si="3789"/>
        <v>10666</v>
      </c>
      <c r="I1663" s="12">
        <f t="shared" si="3789"/>
        <v>0</v>
      </c>
      <c r="J1663" s="12">
        <f t="shared" si="3789"/>
        <v>0</v>
      </c>
      <c r="K1663" s="12">
        <f t="shared" si="3789"/>
        <v>0</v>
      </c>
      <c r="L1663" s="12">
        <f t="shared" si="3746"/>
        <v>7666</v>
      </c>
      <c r="M1663" s="12">
        <f t="shared" si="3747"/>
        <v>10666</v>
      </c>
      <c r="N1663" s="12">
        <f t="shared" si="3748"/>
        <v>10666</v>
      </c>
      <c r="O1663" s="12">
        <f t="shared" si="3790"/>
        <v>0</v>
      </c>
      <c r="P1663" s="12">
        <f t="shared" si="3790"/>
        <v>0</v>
      </c>
      <c r="Q1663" s="12">
        <f t="shared" si="3790"/>
        <v>0</v>
      </c>
      <c r="R1663" s="12">
        <f t="shared" si="3768"/>
        <v>7666</v>
      </c>
      <c r="S1663" s="12">
        <f t="shared" si="3769"/>
        <v>10666</v>
      </c>
      <c r="T1663" s="12">
        <f t="shared" si="3770"/>
        <v>10666</v>
      </c>
      <c r="U1663" s="12">
        <f t="shared" si="3791"/>
        <v>0</v>
      </c>
      <c r="V1663" s="12">
        <f t="shared" si="3791"/>
        <v>0</v>
      </c>
      <c r="W1663" s="12">
        <f t="shared" si="3739"/>
        <v>7666</v>
      </c>
      <c r="X1663" s="12">
        <f t="shared" si="3740"/>
        <v>10666</v>
      </c>
      <c r="Y1663" s="12">
        <f t="shared" si="3741"/>
        <v>10666</v>
      </c>
      <c r="Z1663" s="12">
        <f t="shared" si="3792"/>
        <v>-249.44300000000001</v>
      </c>
      <c r="AA1663" s="12">
        <f t="shared" si="3792"/>
        <v>0</v>
      </c>
      <c r="AB1663" s="12">
        <f t="shared" si="3792"/>
        <v>0</v>
      </c>
      <c r="AC1663" s="12">
        <f t="shared" si="3683"/>
        <v>7416.5569999999998</v>
      </c>
      <c r="AD1663" s="12">
        <f t="shared" si="3684"/>
        <v>10666</v>
      </c>
      <c r="AE1663" s="12">
        <f t="shared" si="3685"/>
        <v>10666</v>
      </c>
      <c r="AF1663" s="12">
        <f t="shared" si="3793"/>
        <v>0</v>
      </c>
      <c r="AG1663" s="12">
        <f t="shared" si="3793"/>
        <v>0</v>
      </c>
      <c r="AH1663" s="12">
        <f t="shared" si="3795"/>
        <v>7416.5569999999998</v>
      </c>
      <c r="AI1663" s="12">
        <f t="shared" si="3796"/>
        <v>10666</v>
      </c>
      <c r="AJ1663" s="12">
        <f t="shared" si="3797"/>
        <v>10666</v>
      </c>
      <c r="AK1663" s="12">
        <f t="shared" si="3794"/>
        <v>0</v>
      </c>
      <c r="AL1663" s="12">
        <f t="shared" si="3794"/>
        <v>0</v>
      </c>
      <c r="AM1663" s="12">
        <f t="shared" si="3794"/>
        <v>0</v>
      </c>
      <c r="AN1663" s="12">
        <f t="shared" si="3707"/>
        <v>7416.5569999999998</v>
      </c>
      <c r="AO1663" s="12">
        <f t="shared" si="3708"/>
        <v>10666</v>
      </c>
      <c r="AP1663" s="12">
        <f t="shared" si="3709"/>
        <v>10666</v>
      </c>
      <c r="AQ1663" s="12">
        <f t="shared" si="3794"/>
        <v>0</v>
      </c>
      <c r="AR1663" s="1"/>
    </row>
    <row r="1664" spans="1:44" ht="47.25" customHeight="1" x14ac:dyDescent="0.25">
      <c r="A1664" s="9" t="s">
        <v>140</v>
      </c>
      <c r="B1664" s="11">
        <v>240</v>
      </c>
      <c r="C1664" s="9"/>
      <c r="D1664" s="9"/>
      <c r="E1664" s="13" t="s">
        <v>427</v>
      </c>
      <c r="F1664" s="12">
        <f t="shared" si="3789"/>
        <v>7666</v>
      </c>
      <c r="G1664" s="12">
        <f t="shared" si="3789"/>
        <v>10666</v>
      </c>
      <c r="H1664" s="12">
        <f t="shared" si="3789"/>
        <v>10666</v>
      </c>
      <c r="I1664" s="12">
        <f t="shared" si="3789"/>
        <v>0</v>
      </c>
      <c r="J1664" s="12">
        <f t="shared" si="3789"/>
        <v>0</v>
      </c>
      <c r="K1664" s="12">
        <f t="shared" si="3789"/>
        <v>0</v>
      </c>
      <c r="L1664" s="12">
        <f t="shared" si="3746"/>
        <v>7666</v>
      </c>
      <c r="M1664" s="12">
        <f t="shared" si="3747"/>
        <v>10666</v>
      </c>
      <c r="N1664" s="12">
        <f t="shared" si="3748"/>
        <v>10666</v>
      </c>
      <c r="O1664" s="12">
        <f t="shared" si="3790"/>
        <v>0</v>
      </c>
      <c r="P1664" s="12">
        <f t="shared" si="3790"/>
        <v>0</v>
      </c>
      <c r="Q1664" s="12">
        <f t="shared" si="3790"/>
        <v>0</v>
      </c>
      <c r="R1664" s="12">
        <f t="shared" si="3768"/>
        <v>7666</v>
      </c>
      <c r="S1664" s="12">
        <f t="shared" si="3769"/>
        <v>10666</v>
      </c>
      <c r="T1664" s="12">
        <f t="shared" si="3770"/>
        <v>10666</v>
      </c>
      <c r="U1664" s="12">
        <f t="shared" si="3791"/>
        <v>0</v>
      </c>
      <c r="V1664" s="12">
        <f t="shared" si="3791"/>
        <v>0</v>
      </c>
      <c r="W1664" s="12">
        <f t="shared" si="3739"/>
        <v>7666</v>
      </c>
      <c r="X1664" s="12">
        <f t="shared" si="3740"/>
        <v>10666</v>
      </c>
      <c r="Y1664" s="12">
        <f t="shared" si="3741"/>
        <v>10666</v>
      </c>
      <c r="Z1664" s="12">
        <f t="shared" si="3792"/>
        <v>-249.44300000000001</v>
      </c>
      <c r="AA1664" s="12">
        <f t="shared" si="3792"/>
        <v>0</v>
      </c>
      <c r="AB1664" s="12">
        <f t="shared" si="3792"/>
        <v>0</v>
      </c>
      <c r="AC1664" s="12">
        <f t="shared" si="3683"/>
        <v>7416.5569999999998</v>
      </c>
      <c r="AD1664" s="12">
        <f t="shared" si="3684"/>
        <v>10666</v>
      </c>
      <c r="AE1664" s="12">
        <f t="shared" si="3685"/>
        <v>10666</v>
      </c>
      <c r="AF1664" s="12">
        <f t="shared" si="3793"/>
        <v>0</v>
      </c>
      <c r="AG1664" s="12">
        <f t="shared" si="3793"/>
        <v>0</v>
      </c>
      <c r="AH1664" s="12">
        <f t="shared" si="3795"/>
        <v>7416.5569999999998</v>
      </c>
      <c r="AI1664" s="12">
        <f t="shared" si="3796"/>
        <v>10666</v>
      </c>
      <c r="AJ1664" s="12">
        <f t="shared" si="3797"/>
        <v>10666</v>
      </c>
      <c r="AK1664" s="12">
        <f t="shared" si="3794"/>
        <v>0</v>
      </c>
      <c r="AL1664" s="12">
        <f t="shared" si="3794"/>
        <v>0</v>
      </c>
      <c r="AM1664" s="12">
        <f t="shared" si="3794"/>
        <v>0</v>
      </c>
      <c r="AN1664" s="12">
        <f t="shared" si="3707"/>
        <v>7416.5569999999998</v>
      </c>
      <c r="AO1664" s="12">
        <f t="shared" si="3708"/>
        <v>10666</v>
      </c>
      <c r="AP1664" s="12">
        <f t="shared" si="3709"/>
        <v>10666</v>
      </c>
      <c r="AQ1664" s="12">
        <f t="shared" si="3794"/>
        <v>0</v>
      </c>
      <c r="AR1664" s="1"/>
    </row>
    <row r="1665" spans="1:44" ht="15.75" customHeight="1" x14ac:dyDescent="0.25">
      <c r="A1665" s="9" t="s">
        <v>140</v>
      </c>
      <c r="B1665" s="11">
        <v>240</v>
      </c>
      <c r="C1665" s="9" t="s">
        <v>186</v>
      </c>
      <c r="D1665" s="9" t="s">
        <v>189</v>
      </c>
      <c r="E1665" s="13" t="s">
        <v>399</v>
      </c>
      <c r="F1665" s="12">
        <v>7666</v>
      </c>
      <c r="G1665" s="12">
        <v>10666</v>
      </c>
      <c r="H1665" s="12">
        <v>10666</v>
      </c>
      <c r="I1665" s="12"/>
      <c r="J1665" s="12"/>
      <c r="K1665" s="12"/>
      <c r="L1665" s="12">
        <f t="shared" si="3746"/>
        <v>7666</v>
      </c>
      <c r="M1665" s="12">
        <f t="shared" si="3747"/>
        <v>10666</v>
      </c>
      <c r="N1665" s="12">
        <f t="shared" si="3748"/>
        <v>10666</v>
      </c>
      <c r="O1665" s="12"/>
      <c r="P1665" s="12"/>
      <c r="Q1665" s="12"/>
      <c r="R1665" s="12">
        <f t="shared" si="3768"/>
        <v>7666</v>
      </c>
      <c r="S1665" s="12">
        <f t="shared" si="3769"/>
        <v>10666</v>
      </c>
      <c r="T1665" s="12">
        <f t="shared" si="3770"/>
        <v>10666</v>
      </c>
      <c r="U1665" s="12"/>
      <c r="V1665" s="12"/>
      <c r="W1665" s="12">
        <f t="shared" si="3739"/>
        <v>7666</v>
      </c>
      <c r="X1665" s="12">
        <f t="shared" si="3740"/>
        <v>10666</v>
      </c>
      <c r="Y1665" s="12">
        <f t="shared" si="3741"/>
        <v>10666</v>
      </c>
      <c r="Z1665" s="12">
        <v>-249.44300000000001</v>
      </c>
      <c r="AA1665" s="12"/>
      <c r="AB1665" s="12"/>
      <c r="AC1665" s="12">
        <f t="shared" si="3683"/>
        <v>7416.5569999999998</v>
      </c>
      <c r="AD1665" s="12">
        <f t="shared" si="3684"/>
        <v>10666</v>
      </c>
      <c r="AE1665" s="12">
        <f t="shared" si="3685"/>
        <v>10666</v>
      </c>
      <c r="AF1665" s="12"/>
      <c r="AG1665" s="12"/>
      <c r="AH1665" s="12">
        <f t="shared" si="3795"/>
        <v>7416.5569999999998</v>
      </c>
      <c r="AI1665" s="12">
        <f t="shared" si="3796"/>
        <v>10666</v>
      </c>
      <c r="AJ1665" s="12">
        <f t="shared" si="3797"/>
        <v>10666</v>
      </c>
      <c r="AK1665" s="12"/>
      <c r="AL1665" s="12"/>
      <c r="AM1665" s="12"/>
      <c r="AN1665" s="12">
        <f t="shared" si="3707"/>
        <v>7416.5569999999998</v>
      </c>
      <c r="AO1665" s="12">
        <f t="shared" si="3708"/>
        <v>10666</v>
      </c>
      <c r="AP1665" s="12">
        <f t="shared" si="3709"/>
        <v>10666</v>
      </c>
      <c r="AQ1665" s="12"/>
      <c r="AR1665" s="1"/>
    </row>
    <row r="1666" spans="1:44" s="3" customFormat="1" ht="47.25" customHeight="1" x14ac:dyDescent="0.25">
      <c r="A1666" s="7" t="s">
        <v>341</v>
      </c>
      <c r="B1666" s="6"/>
      <c r="C1666" s="7"/>
      <c r="D1666" s="7"/>
      <c r="E1666" s="14" t="s">
        <v>588</v>
      </c>
      <c r="F1666" s="8">
        <f>F1667+F1714+F1790+F1820+F1887</f>
        <v>11141587.1</v>
      </c>
      <c r="G1666" s="8">
        <f>G1667+G1714+G1790+G1820+G1887</f>
        <v>11347788.299999997</v>
      </c>
      <c r="H1666" s="8">
        <f>H1667+H1714+H1790+H1820+H1887</f>
        <v>11524450</v>
      </c>
      <c r="I1666" s="8">
        <f t="shared" ref="I1666:K1666" si="3798">I1667+I1714+I1790+I1820+I1887</f>
        <v>20880.780999999995</v>
      </c>
      <c r="J1666" s="8">
        <f t="shared" si="3798"/>
        <v>1606.2629999999999</v>
      </c>
      <c r="K1666" s="8">
        <f t="shared" si="3798"/>
        <v>1606.2629999999999</v>
      </c>
      <c r="L1666" s="8">
        <f t="shared" si="3746"/>
        <v>11162467.880999999</v>
      </c>
      <c r="M1666" s="8">
        <f t="shared" si="3747"/>
        <v>11349394.562999997</v>
      </c>
      <c r="N1666" s="8">
        <f t="shared" si="3748"/>
        <v>11526056.263</v>
      </c>
      <c r="O1666" s="8">
        <f t="shared" ref="O1666:Q1666" si="3799">O1667+O1714+O1790+O1820+O1887</f>
        <v>-2170.7000000000003</v>
      </c>
      <c r="P1666" s="8">
        <f t="shared" si="3799"/>
        <v>-2204.9</v>
      </c>
      <c r="Q1666" s="8">
        <f t="shared" si="3799"/>
        <v>-2204.9</v>
      </c>
      <c r="R1666" s="12">
        <f t="shared" si="3768"/>
        <v>11160297.181</v>
      </c>
      <c r="S1666" s="12">
        <f t="shared" si="3769"/>
        <v>11347189.662999997</v>
      </c>
      <c r="T1666" s="12">
        <f t="shared" si="3770"/>
        <v>11523851.363</v>
      </c>
      <c r="U1666" s="8">
        <f t="shared" ref="U1666:V1666" si="3800">U1667+U1714+U1790+U1820+U1887</f>
        <v>0</v>
      </c>
      <c r="V1666" s="8">
        <f t="shared" si="3800"/>
        <v>0</v>
      </c>
      <c r="W1666" s="12">
        <f t="shared" si="3739"/>
        <v>11160297.181</v>
      </c>
      <c r="X1666" s="12">
        <f t="shared" si="3740"/>
        <v>11347189.662999997</v>
      </c>
      <c r="Y1666" s="12">
        <f t="shared" si="3741"/>
        <v>11523851.363</v>
      </c>
      <c r="Z1666" s="8">
        <f t="shared" ref="Z1666:AB1666" si="3801">Z1667+Z1714+Z1790+Z1820+Z1887</f>
        <v>0</v>
      </c>
      <c r="AA1666" s="8">
        <f t="shared" si="3801"/>
        <v>0</v>
      </c>
      <c r="AB1666" s="8">
        <f t="shared" si="3801"/>
        <v>0</v>
      </c>
      <c r="AC1666" s="12">
        <f t="shared" si="3683"/>
        <v>11160297.181</v>
      </c>
      <c r="AD1666" s="12">
        <f t="shared" si="3684"/>
        <v>11347189.662999997</v>
      </c>
      <c r="AE1666" s="12">
        <f t="shared" si="3685"/>
        <v>11523851.363</v>
      </c>
      <c r="AF1666" s="8">
        <f t="shared" ref="AF1666:AG1666" si="3802">AF1667+AF1714+AF1790+AF1820+AF1887</f>
        <v>516.89599999999996</v>
      </c>
      <c r="AG1666" s="8">
        <f t="shared" si="3802"/>
        <v>0</v>
      </c>
      <c r="AH1666" s="8">
        <f t="shared" si="3795"/>
        <v>11160814.077</v>
      </c>
      <c r="AI1666" s="8">
        <f t="shared" si="3796"/>
        <v>11347189.662999997</v>
      </c>
      <c r="AJ1666" s="8">
        <f t="shared" si="3797"/>
        <v>11523851.363</v>
      </c>
      <c r="AK1666" s="8">
        <f>AK1667+AK1714+AK1790+AK1820+AK1887</f>
        <v>-243.7859999999996</v>
      </c>
      <c r="AL1666" s="8">
        <f>AL1667+AL1714+AL1790+AL1820+AL1887</f>
        <v>2285.2910000000002</v>
      </c>
      <c r="AM1666" s="8">
        <f>AM1667+AM1714+AM1790+AM1820+AM1887</f>
        <v>2285.2910000000002</v>
      </c>
      <c r="AN1666" s="8">
        <f t="shared" si="3707"/>
        <v>11160570.290999999</v>
      </c>
      <c r="AO1666" s="8">
        <f t="shared" si="3708"/>
        <v>11349474.953999996</v>
      </c>
      <c r="AP1666" s="8">
        <f t="shared" si="3709"/>
        <v>11526136.653999999</v>
      </c>
      <c r="AQ1666" s="8">
        <f>AQ1667+AQ1714+AQ1790+AQ1820+AQ1887</f>
        <v>0</v>
      </c>
      <c r="AR1666" s="52"/>
    </row>
    <row r="1667" spans="1:44" s="26" customFormat="1" ht="31.5" customHeight="1" x14ac:dyDescent="0.25">
      <c r="A1667" s="27" t="s">
        <v>342</v>
      </c>
      <c r="B1667" s="28"/>
      <c r="C1667" s="27"/>
      <c r="D1667" s="27"/>
      <c r="E1667" s="23" t="s">
        <v>589</v>
      </c>
      <c r="F1667" s="29">
        <f>F1668+F1689</f>
        <v>4923140.6999999993</v>
      </c>
      <c r="G1667" s="29">
        <f>G1668+G1689</f>
        <v>4980477.0999999996</v>
      </c>
      <c r="H1667" s="29">
        <f>H1668+H1689</f>
        <v>5047649</v>
      </c>
      <c r="I1667" s="29">
        <f t="shared" ref="I1667:K1667" si="3803">I1668+I1689</f>
        <v>1443.2809999999999</v>
      </c>
      <c r="J1667" s="29">
        <f t="shared" si="3803"/>
        <v>1024.8629999999998</v>
      </c>
      <c r="K1667" s="29">
        <f t="shared" si="3803"/>
        <v>1024.8629999999998</v>
      </c>
      <c r="L1667" s="29">
        <f t="shared" si="3746"/>
        <v>4924583.9809999997</v>
      </c>
      <c r="M1667" s="29">
        <f t="shared" si="3747"/>
        <v>4981501.9629999995</v>
      </c>
      <c r="N1667" s="29">
        <f t="shared" si="3748"/>
        <v>5048673.8629999999</v>
      </c>
      <c r="O1667" s="29">
        <f t="shared" ref="O1667:Q1667" si="3804">O1668+O1689</f>
        <v>-481.70400000000041</v>
      </c>
      <c r="P1667" s="29">
        <f t="shared" si="3804"/>
        <v>-515.90400000000022</v>
      </c>
      <c r="Q1667" s="29">
        <f t="shared" si="3804"/>
        <v>-515.90400000000022</v>
      </c>
      <c r="R1667" s="12">
        <f t="shared" si="3768"/>
        <v>4924102.2769999998</v>
      </c>
      <c r="S1667" s="12">
        <f t="shared" si="3769"/>
        <v>4980986.0589999994</v>
      </c>
      <c r="T1667" s="12">
        <f t="shared" si="3770"/>
        <v>5048157.9589999998</v>
      </c>
      <c r="U1667" s="29">
        <f t="shared" ref="U1667:V1667" si="3805">U1668+U1689</f>
        <v>0</v>
      </c>
      <c r="V1667" s="29">
        <f t="shared" si="3805"/>
        <v>0</v>
      </c>
      <c r="W1667" s="12">
        <f t="shared" si="3739"/>
        <v>4924102.2769999998</v>
      </c>
      <c r="X1667" s="12">
        <f t="shared" si="3740"/>
        <v>4980986.0589999994</v>
      </c>
      <c r="Y1667" s="12">
        <f t="shared" si="3741"/>
        <v>5048157.9589999998</v>
      </c>
      <c r="Z1667" s="29">
        <f t="shared" ref="Z1667:AB1667" si="3806">Z1668+Z1689</f>
        <v>0</v>
      </c>
      <c r="AA1667" s="29">
        <f t="shared" si="3806"/>
        <v>0</v>
      </c>
      <c r="AB1667" s="29">
        <f t="shared" si="3806"/>
        <v>0</v>
      </c>
      <c r="AC1667" s="12">
        <f t="shared" si="3683"/>
        <v>4924102.2769999998</v>
      </c>
      <c r="AD1667" s="12">
        <f t="shared" si="3684"/>
        <v>4980986.0589999994</v>
      </c>
      <c r="AE1667" s="12">
        <f t="shared" si="3685"/>
        <v>5048157.9589999998</v>
      </c>
      <c r="AF1667" s="29">
        <f t="shared" ref="AF1667:AG1667" si="3807">AF1668+AF1689</f>
        <v>516.89599999999996</v>
      </c>
      <c r="AG1667" s="29">
        <f t="shared" si="3807"/>
        <v>0</v>
      </c>
      <c r="AH1667" s="29">
        <f t="shared" si="3795"/>
        <v>4924619.1729999995</v>
      </c>
      <c r="AI1667" s="29">
        <f t="shared" si="3796"/>
        <v>4980986.0589999994</v>
      </c>
      <c r="AJ1667" s="29">
        <f t="shared" si="3797"/>
        <v>5048157.9589999998</v>
      </c>
      <c r="AK1667" s="29">
        <f>AK1668+AK1689</f>
        <v>0</v>
      </c>
      <c r="AL1667" s="29">
        <f>AL1668+AL1689</f>
        <v>0</v>
      </c>
      <c r="AM1667" s="29">
        <f>AM1668+AM1689</f>
        <v>0</v>
      </c>
      <c r="AN1667" s="29">
        <f t="shared" si="3707"/>
        <v>4924619.1729999995</v>
      </c>
      <c r="AO1667" s="29">
        <f t="shared" si="3708"/>
        <v>4980986.0589999994</v>
      </c>
      <c r="AP1667" s="29">
        <f t="shared" si="3709"/>
        <v>5048157.9589999998</v>
      </c>
      <c r="AQ1667" s="29">
        <f>AQ1668+AQ1689</f>
        <v>0</v>
      </c>
      <c r="AR1667" s="25"/>
    </row>
    <row r="1668" spans="1:44" ht="63" customHeight="1" x14ac:dyDescent="0.25">
      <c r="A1668" s="9" t="s">
        <v>343</v>
      </c>
      <c r="B1668" s="11"/>
      <c r="C1668" s="9"/>
      <c r="D1668" s="9"/>
      <c r="E1668" s="13" t="s">
        <v>857</v>
      </c>
      <c r="F1668" s="12">
        <f>F1669+F1675+F1681</f>
        <v>1258777.8</v>
      </c>
      <c r="G1668" s="12">
        <f t="shared" ref="G1668:H1668" si="3808">G1669+G1675+G1681</f>
        <v>1259616.7</v>
      </c>
      <c r="H1668" s="12">
        <f t="shared" si="3808"/>
        <v>1259616.7</v>
      </c>
      <c r="I1668" s="12">
        <f t="shared" ref="I1668:K1668" si="3809">I1669+I1675+I1681</f>
        <v>1443.2809999999999</v>
      </c>
      <c r="J1668" s="12">
        <f t="shared" si="3809"/>
        <v>1024.8629999999998</v>
      </c>
      <c r="K1668" s="12">
        <f t="shared" si="3809"/>
        <v>1024.8629999999998</v>
      </c>
      <c r="L1668" s="12">
        <f t="shared" si="3746"/>
        <v>1260221.081</v>
      </c>
      <c r="M1668" s="12">
        <f t="shared" si="3747"/>
        <v>1260641.5629999998</v>
      </c>
      <c r="N1668" s="12">
        <f t="shared" si="3748"/>
        <v>1260641.5629999998</v>
      </c>
      <c r="O1668" s="12">
        <f t="shared" ref="O1668:Q1668" si="3810">O1669+O1675+O1681</f>
        <v>-135.559</v>
      </c>
      <c r="P1668" s="12">
        <f t="shared" si="3810"/>
        <v>-135.559</v>
      </c>
      <c r="Q1668" s="12">
        <f t="shared" si="3810"/>
        <v>-135.559</v>
      </c>
      <c r="R1668" s="12">
        <f t="shared" si="3768"/>
        <v>1260085.5220000001</v>
      </c>
      <c r="S1668" s="12">
        <f t="shared" si="3769"/>
        <v>1260506.004</v>
      </c>
      <c r="T1668" s="12">
        <f t="shared" si="3770"/>
        <v>1260506.004</v>
      </c>
      <c r="U1668" s="12">
        <f t="shared" ref="U1668:V1668" si="3811">U1669+U1675+U1681</f>
        <v>0</v>
      </c>
      <c r="V1668" s="12">
        <f t="shared" si="3811"/>
        <v>0</v>
      </c>
      <c r="W1668" s="12">
        <f t="shared" si="3739"/>
        <v>1260085.5220000001</v>
      </c>
      <c r="X1668" s="12">
        <f t="shared" si="3740"/>
        <v>1260506.004</v>
      </c>
      <c r="Y1668" s="12">
        <f t="shared" si="3741"/>
        <v>1260506.004</v>
      </c>
      <c r="Z1668" s="12">
        <f t="shared" ref="Z1668:AB1668" si="3812">Z1669+Z1675+Z1681</f>
        <v>0</v>
      </c>
      <c r="AA1668" s="12">
        <f t="shared" si="3812"/>
        <v>0</v>
      </c>
      <c r="AB1668" s="12">
        <f t="shared" si="3812"/>
        <v>0</v>
      </c>
      <c r="AC1668" s="12">
        <f t="shared" si="3683"/>
        <v>1260085.5220000001</v>
      </c>
      <c r="AD1668" s="12">
        <f t="shared" si="3684"/>
        <v>1260506.004</v>
      </c>
      <c r="AE1668" s="12">
        <f t="shared" si="3685"/>
        <v>1260506.004</v>
      </c>
      <c r="AF1668" s="12">
        <f>AF1669+AF1675+AF1681+AF1685</f>
        <v>516.89599999999996</v>
      </c>
      <c r="AG1668" s="12">
        <f>AG1669+AG1675+AG1681+AG1685</f>
        <v>0</v>
      </c>
      <c r="AH1668" s="12">
        <f t="shared" si="3795"/>
        <v>1260602.4180000001</v>
      </c>
      <c r="AI1668" s="12">
        <f t="shared" si="3796"/>
        <v>1260506.004</v>
      </c>
      <c r="AJ1668" s="12">
        <f t="shared" si="3797"/>
        <v>1260506.004</v>
      </c>
      <c r="AK1668" s="12">
        <f>AK1669+AK1675+AK1681+AK1685</f>
        <v>0</v>
      </c>
      <c r="AL1668" s="12">
        <f>AL1669+AL1675+AL1681+AL1685</f>
        <v>0</v>
      </c>
      <c r="AM1668" s="12">
        <f>AM1669+AM1675+AM1681+AM1685</f>
        <v>0</v>
      </c>
      <c r="AN1668" s="12">
        <f t="shared" si="3707"/>
        <v>1260602.4180000001</v>
      </c>
      <c r="AO1668" s="12">
        <f t="shared" si="3708"/>
        <v>1260506.004</v>
      </c>
      <c r="AP1668" s="12">
        <f t="shared" si="3709"/>
        <v>1260506.004</v>
      </c>
      <c r="AQ1668" s="12">
        <f>AQ1669+AQ1675+AQ1681+AQ1685</f>
        <v>0</v>
      </c>
      <c r="AR1668" s="1"/>
    </row>
    <row r="1669" spans="1:44" ht="78.75" customHeight="1" x14ac:dyDescent="0.25">
      <c r="A1669" s="9" t="s">
        <v>71</v>
      </c>
      <c r="B1669" s="11"/>
      <c r="C1669" s="9"/>
      <c r="D1669" s="9"/>
      <c r="E1669" s="17" t="s">
        <v>914</v>
      </c>
      <c r="F1669" s="12">
        <f t="shared" ref="F1669:K1669" si="3813">F1670</f>
        <v>1215303.7</v>
      </c>
      <c r="G1669" s="12">
        <f t="shared" si="3813"/>
        <v>1216131.2</v>
      </c>
      <c r="H1669" s="12">
        <f t="shared" si="3813"/>
        <v>1216131.2</v>
      </c>
      <c r="I1669" s="12">
        <f t="shared" si="3813"/>
        <v>-418.41899999999998</v>
      </c>
      <c r="J1669" s="12">
        <f t="shared" si="3813"/>
        <v>-836.83699999999999</v>
      </c>
      <c r="K1669" s="12">
        <f t="shared" si="3813"/>
        <v>-836.83699999999999</v>
      </c>
      <c r="L1669" s="12">
        <f t="shared" si="3746"/>
        <v>1214885.281</v>
      </c>
      <c r="M1669" s="12">
        <f t="shared" si="3747"/>
        <v>1215294.3629999999</v>
      </c>
      <c r="N1669" s="12">
        <f t="shared" si="3748"/>
        <v>1215294.3629999999</v>
      </c>
      <c r="O1669" s="12">
        <f t="shared" ref="O1669:Q1669" si="3814">O1670</f>
        <v>-135.559</v>
      </c>
      <c r="P1669" s="12">
        <f t="shared" si="3814"/>
        <v>-135.559</v>
      </c>
      <c r="Q1669" s="12">
        <f t="shared" si="3814"/>
        <v>-135.559</v>
      </c>
      <c r="R1669" s="12">
        <f t="shared" si="3768"/>
        <v>1214749.7220000001</v>
      </c>
      <c r="S1669" s="12">
        <f t="shared" si="3769"/>
        <v>1215158.804</v>
      </c>
      <c r="T1669" s="12">
        <f t="shared" si="3770"/>
        <v>1215158.804</v>
      </c>
      <c r="U1669" s="12">
        <f t="shared" ref="U1669:V1669" si="3815">U1670</f>
        <v>0</v>
      </c>
      <c r="V1669" s="12">
        <f t="shared" si="3815"/>
        <v>0</v>
      </c>
      <c r="W1669" s="12">
        <f t="shared" si="3739"/>
        <v>1214749.7220000001</v>
      </c>
      <c r="X1669" s="12">
        <f t="shared" si="3740"/>
        <v>1215158.804</v>
      </c>
      <c r="Y1669" s="12">
        <f t="shared" si="3741"/>
        <v>1215158.804</v>
      </c>
      <c r="Z1669" s="12">
        <f t="shared" ref="Z1669:AB1669" si="3816">Z1670</f>
        <v>0</v>
      </c>
      <c r="AA1669" s="12">
        <f t="shared" si="3816"/>
        <v>0</v>
      </c>
      <c r="AB1669" s="12">
        <f t="shared" si="3816"/>
        <v>0</v>
      </c>
      <c r="AC1669" s="12">
        <f t="shared" si="3683"/>
        <v>1214749.7220000001</v>
      </c>
      <c r="AD1669" s="12">
        <f t="shared" si="3684"/>
        <v>1215158.804</v>
      </c>
      <c r="AE1669" s="12">
        <f t="shared" si="3685"/>
        <v>1215158.804</v>
      </c>
      <c r="AF1669" s="12">
        <f t="shared" ref="AF1669:AG1669" si="3817">AF1670</f>
        <v>0</v>
      </c>
      <c r="AG1669" s="12">
        <f t="shared" si="3817"/>
        <v>0</v>
      </c>
      <c r="AH1669" s="12">
        <f t="shared" si="3795"/>
        <v>1214749.7220000001</v>
      </c>
      <c r="AI1669" s="12">
        <f t="shared" si="3796"/>
        <v>1215158.804</v>
      </c>
      <c r="AJ1669" s="12">
        <f t="shared" si="3797"/>
        <v>1215158.804</v>
      </c>
      <c r="AK1669" s="12">
        <f t="shared" ref="AK1669:AQ1669" si="3818">AK1670</f>
        <v>0</v>
      </c>
      <c r="AL1669" s="12">
        <f t="shared" si="3818"/>
        <v>0</v>
      </c>
      <c r="AM1669" s="12">
        <f t="shared" si="3818"/>
        <v>0</v>
      </c>
      <c r="AN1669" s="12">
        <f t="shared" si="3707"/>
        <v>1214749.7220000001</v>
      </c>
      <c r="AO1669" s="12">
        <f t="shared" si="3708"/>
        <v>1215158.804</v>
      </c>
      <c r="AP1669" s="12">
        <f t="shared" si="3709"/>
        <v>1215158.804</v>
      </c>
      <c r="AQ1669" s="12">
        <f t="shared" si="3818"/>
        <v>0</v>
      </c>
      <c r="AR1669" s="1"/>
    </row>
    <row r="1670" spans="1:44" ht="47.25" customHeight="1" x14ac:dyDescent="0.25">
      <c r="A1670" s="9" t="s">
        <v>71</v>
      </c>
      <c r="B1670" s="11">
        <v>600</v>
      </c>
      <c r="C1670" s="9"/>
      <c r="D1670" s="9"/>
      <c r="E1670" s="13" t="s">
        <v>436</v>
      </c>
      <c r="F1670" s="12">
        <f t="shared" ref="F1670:K1670" si="3819">F1671+F1673</f>
        <v>1215303.7</v>
      </c>
      <c r="G1670" s="12">
        <f t="shared" si="3819"/>
        <v>1216131.2</v>
      </c>
      <c r="H1670" s="12">
        <f t="shared" si="3819"/>
        <v>1216131.2</v>
      </c>
      <c r="I1670" s="12">
        <f t="shared" si="3819"/>
        <v>-418.41899999999998</v>
      </c>
      <c r="J1670" s="12">
        <f t="shared" si="3819"/>
        <v>-836.83699999999999</v>
      </c>
      <c r="K1670" s="12">
        <f t="shared" si="3819"/>
        <v>-836.83699999999999</v>
      </c>
      <c r="L1670" s="12">
        <f t="shared" si="3746"/>
        <v>1214885.281</v>
      </c>
      <c r="M1670" s="12">
        <f t="shared" si="3747"/>
        <v>1215294.3629999999</v>
      </c>
      <c r="N1670" s="12">
        <f t="shared" si="3748"/>
        <v>1215294.3629999999</v>
      </c>
      <c r="O1670" s="12">
        <f t="shared" ref="O1670:Q1670" si="3820">O1671+O1673</f>
        <v>-135.559</v>
      </c>
      <c r="P1670" s="12">
        <f t="shared" si="3820"/>
        <v>-135.559</v>
      </c>
      <c r="Q1670" s="12">
        <f t="shared" si="3820"/>
        <v>-135.559</v>
      </c>
      <c r="R1670" s="12">
        <f t="shared" si="3768"/>
        <v>1214749.7220000001</v>
      </c>
      <c r="S1670" s="12">
        <f t="shared" si="3769"/>
        <v>1215158.804</v>
      </c>
      <c r="T1670" s="12">
        <f t="shared" si="3770"/>
        <v>1215158.804</v>
      </c>
      <c r="U1670" s="12">
        <f t="shared" ref="U1670:V1670" si="3821">U1671+U1673</f>
        <v>0</v>
      </c>
      <c r="V1670" s="12">
        <f t="shared" si="3821"/>
        <v>0</v>
      </c>
      <c r="W1670" s="12">
        <f t="shared" si="3739"/>
        <v>1214749.7220000001</v>
      </c>
      <c r="X1670" s="12">
        <f t="shared" si="3740"/>
        <v>1215158.804</v>
      </c>
      <c r="Y1670" s="12">
        <f t="shared" si="3741"/>
        <v>1215158.804</v>
      </c>
      <c r="Z1670" s="12">
        <f t="shared" ref="Z1670:AB1670" si="3822">Z1671+Z1673</f>
        <v>0</v>
      </c>
      <c r="AA1670" s="12">
        <f t="shared" si="3822"/>
        <v>0</v>
      </c>
      <c r="AB1670" s="12">
        <f t="shared" si="3822"/>
        <v>0</v>
      </c>
      <c r="AC1670" s="12">
        <f t="shared" ref="AC1670:AC1737" si="3823">W1670+Z1670</f>
        <v>1214749.7220000001</v>
      </c>
      <c r="AD1670" s="12">
        <f t="shared" ref="AD1670:AD1737" si="3824">X1670+AA1670</f>
        <v>1215158.804</v>
      </c>
      <c r="AE1670" s="12">
        <f t="shared" ref="AE1670:AE1737" si="3825">Y1670+AB1670</f>
        <v>1215158.804</v>
      </c>
      <c r="AF1670" s="12">
        <f t="shared" ref="AF1670:AG1670" si="3826">AF1671+AF1673</f>
        <v>0</v>
      </c>
      <c r="AG1670" s="12">
        <f t="shared" si="3826"/>
        <v>0</v>
      </c>
      <c r="AH1670" s="12">
        <f t="shared" si="3795"/>
        <v>1214749.7220000001</v>
      </c>
      <c r="AI1670" s="12">
        <f t="shared" si="3796"/>
        <v>1215158.804</v>
      </c>
      <c r="AJ1670" s="12">
        <f t="shared" si="3797"/>
        <v>1215158.804</v>
      </c>
      <c r="AK1670" s="12">
        <f t="shared" ref="AK1670:AQ1670" si="3827">AK1671+AK1673</f>
        <v>0</v>
      </c>
      <c r="AL1670" s="12">
        <f t="shared" ref="AL1670:AM1670" si="3828">AL1671+AL1673</f>
        <v>0</v>
      </c>
      <c r="AM1670" s="12">
        <f t="shared" si="3828"/>
        <v>0</v>
      </c>
      <c r="AN1670" s="12">
        <f t="shared" si="3707"/>
        <v>1214749.7220000001</v>
      </c>
      <c r="AO1670" s="12">
        <f t="shared" si="3708"/>
        <v>1215158.804</v>
      </c>
      <c r="AP1670" s="12">
        <f t="shared" si="3709"/>
        <v>1215158.804</v>
      </c>
      <c r="AQ1670" s="12">
        <f t="shared" si="3827"/>
        <v>0</v>
      </c>
      <c r="AR1670" s="1"/>
    </row>
    <row r="1671" spans="1:44" ht="15.75" customHeight="1" x14ac:dyDescent="0.25">
      <c r="A1671" s="9" t="s">
        <v>71</v>
      </c>
      <c r="B1671" s="11">
        <v>610</v>
      </c>
      <c r="C1671" s="9"/>
      <c r="D1671" s="9"/>
      <c r="E1671" s="13" t="s">
        <v>437</v>
      </c>
      <c r="F1671" s="12">
        <f t="shared" ref="F1671:K1671" si="3829">F1672</f>
        <v>76036</v>
      </c>
      <c r="G1671" s="12">
        <f t="shared" si="3829"/>
        <v>76036</v>
      </c>
      <c r="H1671" s="12">
        <f t="shared" si="3829"/>
        <v>76036</v>
      </c>
      <c r="I1671" s="12">
        <f t="shared" si="3829"/>
        <v>0</v>
      </c>
      <c r="J1671" s="12">
        <f t="shared" si="3829"/>
        <v>0</v>
      </c>
      <c r="K1671" s="12">
        <f t="shared" si="3829"/>
        <v>0</v>
      </c>
      <c r="L1671" s="12">
        <f t="shared" si="3746"/>
        <v>76036</v>
      </c>
      <c r="M1671" s="12">
        <f t="shared" si="3747"/>
        <v>76036</v>
      </c>
      <c r="N1671" s="12">
        <f t="shared" si="3748"/>
        <v>76036</v>
      </c>
      <c r="O1671" s="12">
        <f t="shared" ref="O1671:Q1671" si="3830">O1672</f>
        <v>0</v>
      </c>
      <c r="P1671" s="12">
        <f t="shared" si="3830"/>
        <v>0</v>
      </c>
      <c r="Q1671" s="12">
        <f t="shared" si="3830"/>
        <v>0</v>
      </c>
      <c r="R1671" s="12">
        <f t="shared" si="3768"/>
        <v>76036</v>
      </c>
      <c r="S1671" s="12">
        <f t="shared" si="3769"/>
        <v>76036</v>
      </c>
      <c r="T1671" s="12">
        <f t="shared" si="3770"/>
        <v>76036</v>
      </c>
      <c r="U1671" s="12">
        <f t="shared" ref="U1671:V1671" si="3831">U1672</f>
        <v>0</v>
      </c>
      <c r="V1671" s="12">
        <f t="shared" si="3831"/>
        <v>0</v>
      </c>
      <c r="W1671" s="12">
        <f t="shared" si="3739"/>
        <v>76036</v>
      </c>
      <c r="X1671" s="12">
        <f t="shared" si="3740"/>
        <v>76036</v>
      </c>
      <c r="Y1671" s="12">
        <f t="shared" si="3741"/>
        <v>76036</v>
      </c>
      <c r="Z1671" s="12">
        <f t="shared" ref="Z1671:AB1671" si="3832">Z1672</f>
        <v>0</v>
      </c>
      <c r="AA1671" s="12">
        <f t="shared" si="3832"/>
        <v>0</v>
      </c>
      <c r="AB1671" s="12">
        <f t="shared" si="3832"/>
        <v>0</v>
      </c>
      <c r="AC1671" s="12">
        <f t="shared" si="3823"/>
        <v>76036</v>
      </c>
      <c r="AD1671" s="12">
        <f t="shared" si="3824"/>
        <v>76036</v>
      </c>
      <c r="AE1671" s="12">
        <f t="shared" si="3825"/>
        <v>76036</v>
      </c>
      <c r="AF1671" s="12">
        <f t="shared" ref="AF1671:AG1671" si="3833">AF1672</f>
        <v>0</v>
      </c>
      <c r="AG1671" s="12">
        <f t="shared" si="3833"/>
        <v>0</v>
      </c>
      <c r="AH1671" s="12">
        <f t="shared" si="3795"/>
        <v>76036</v>
      </c>
      <c r="AI1671" s="12">
        <f t="shared" si="3796"/>
        <v>76036</v>
      </c>
      <c r="AJ1671" s="12">
        <f t="shared" si="3797"/>
        <v>76036</v>
      </c>
      <c r="AK1671" s="12">
        <f t="shared" ref="AK1671:AQ1671" si="3834">AK1672</f>
        <v>0</v>
      </c>
      <c r="AL1671" s="12">
        <f t="shared" si="3834"/>
        <v>0</v>
      </c>
      <c r="AM1671" s="12">
        <f t="shared" si="3834"/>
        <v>0</v>
      </c>
      <c r="AN1671" s="12">
        <f t="shared" si="3707"/>
        <v>76036</v>
      </c>
      <c r="AO1671" s="12">
        <f t="shared" si="3708"/>
        <v>76036</v>
      </c>
      <c r="AP1671" s="12">
        <f t="shared" si="3709"/>
        <v>76036</v>
      </c>
      <c r="AQ1671" s="12">
        <f t="shared" si="3834"/>
        <v>0</v>
      </c>
      <c r="AR1671" s="1"/>
    </row>
    <row r="1672" spans="1:44" ht="15.75" customHeight="1" x14ac:dyDescent="0.25">
      <c r="A1672" s="9" t="s">
        <v>71</v>
      </c>
      <c r="B1672" s="11">
        <v>610</v>
      </c>
      <c r="C1672" s="9" t="s">
        <v>189</v>
      </c>
      <c r="D1672" s="9" t="s">
        <v>187</v>
      </c>
      <c r="E1672" s="13" t="s">
        <v>409</v>
      </c>
      <c r="F1672" s="12">
        <v>76036</v>
      </c>
      <c r="G1672" s="12">
        <v>76036</v>
      </c>
      <c r="H1672" s="12">
        <v>76036</v>
      </c>
      <c r="I1672" s="12"/>
      <c r="J1672" s="12"/>
      <c r="K1672" s="12"/>
      <c r="L1672" s="12">
        <f t="shared" si="3746"/>
        <v>76036</v>
      </c>
      <c r="M1672" s="12">
        <f t="shared" si="3747"/>
        <v>76036</v>
      </c>
      <c r="N1672" s="12">
        <f t="shared" si="3748"/>
        <v>76036</v>
      </c>
      <c r="O1672" s="12"/>
      <c r="P1672" s="12"/>
      <c r="Q1672" s="12"/>
      <c r="R1672" s="12">
        <f t="shared" si="3768"/>
        <v>76036</v>
      </c>
      <c r="S1672" s="12">
        <f t="shared" si="3769"/>
        <v>76036</v>
      </c>
      <c r="T1672" s="12">
        <f t="shared" si="3770"/>
        <v>76036</v>
      </c>
      <c r="U1672" s="12"/>
      <c r="V1672" s="12"/>
      <c r="W1672" s="12">
        <f t="shared" si="3739"/>
        <v>76036</v>
      </c>
      <c r="X1672" s="12">
        <f t="shared" si="3740"/>
        <v>76036</v>
      </c>
      <c r="Y1672" s="12">
        <f t="shared" si="3741"/>
        <v>76036</v>
      </c>
      <c r="Z1672" s="12"/>
      <c r="AA1672" s="12"/>
      <c r="AB1672" s="12"/>
      <c r="AC1672" s="12">
        <f t="shared" si="3823"/>
        <v>76036</v>
      </c>
      <c r="AD1672" s="12">
        <f t="shared" si="3824"/>
        <v>76036</v>
      </c>
      <c r="AE1672" s="12">
        <f t="shared" si="3825"/>
        <v>76036</v>
      </c>
      <c r="AF1672" s="12"/>
      <c r="AG1672" s="12"/>
      <c r="AH1672" s="12">
        <f t="shared" si="3795"/>
        <v>76036</v>
      </c>
      <c r="AI1672" s="12">
        <f t="shared" si="3796"/>
        <v>76036</v>
      </c>
      <c r="AJ1672" s="12">
        <f t="shared" si="3797"/>
        <v>76036</v>
      </c>
      <c r="AK1672" s="12"/>
      <c r="AL1672" s="12"/>
      <c r="AM1672" s="12"/>
      <c r="AN1672" s="12">
        <f t="shared" si="3707"/>
        <v>76036</v>
      </c>
      <c r="AO1672" s="12">
        <f t="shared" si="3708"/>
        <v>76036</v>
      </c>
      <c r="AP1672" s="12">
        <f t="shared" si="3709"/>
        <v>76036</v>
      </c>
      <c r="AQ1672" s="12"/>
      <c r="AR1672" s="1"/>
    </row>
    <row r="1673" spans="1:44" ht="15.75" customHeight="1" x14ac:dyDescent="0.25">
      <c r="A1673" s="9" t="s">
        <v>71</v>
      </c>
      <c r="B1673" s="11">
        <v>620</v>
      </c>
      <c r="C1673" s="9"/>
      <c r="D1673" s="9"/>
      <c r="E1673" s="13" t="s">
        <v>438</v>
      </c>
      <c r="F1673" s="12">
        <f t="shared" ref="F1673:K1673" si="3835">F1674</f>
        <v>1139267.7</v>
      </c>
      <c r="G1673" s="12">
        <f t="shared" si="3835"/>
        <v>1140095.2</v>
      </c>
      <c r="H1673" s="12">
        <f t="shared" si="3835"/>
        <v>1140095.2</v>
      </c>
      <c r="I1673" s="12">
        <f t="shared" si="3835"/>
        <v>-418.41899999999998</v>
      </c>
      <c r="J1673" s="12">
        <f t="shared" si="3835"/>
        <v>-836.83699999999999</v>
      </c>
      <c r="K1673" s="12">
        <f t="shared" si="3835"/>
        <v>-836.83699999999999</v>
      </c>
      <c r="L1673" s="12">
        <f t="shared" si="3746"/>
        <v>1138849.281</v>
      </c>
      <c r="M1673" s="12">
        <f t="shared" si="3747"/>
        <v>1139258.3629999999</v>
      </c>
      <c r="N1673" s="12">
        <f t="shared" si="3748"/>
        <v>1139258.3629999999</v>
      </c>
      <c r="O1673" s="12">
        <f t="shared" ref="O1673:Q1673" si="3836">O1674</f>
        <v>-135.559</v>
      </c>
      <c r="P1673" s="12">
        <f t="shared" si="3836"/>
        <v>-135.559</v>
      </c>
      <c r="Q1673" s="12">
        <f t="shared" si="3836"/>
        <v>-135.559</v>
      </c>
      <c r="R1673" s="12">
        <f t="shared" si="3768"/>
        <v>1138713.7220000001</v>
      </c>
      <c r="S1673" s="12">
        <f t="shared" si="3769"/>
        <v>1139122.804</v>
      </c>
      <c r="T1673" s="12">
        <f t="shared" si="3770"/>
        <v>1139122.804</v>
      </c>
      <c r="U1673" s="12">
        <f t="shared" ref="U1673:V1673" si="3837">U1674</f>
        <v>0</v>
      </c>
      <c r="V1673" s="12">
        <f t="shared" si="3837"/>
        <v>0</v>
      </c>
      <c r="W1673" s="12">
        <f t="shared" si="3739"/>
        <v>1138713.7220000001</v>
      </c>
      <c r="X1673" s="12">
        <f t="shared" si="3740"/>
        <v>1139122.804</v>
      </c>
      <c r="Y1673" s="12">
        <f t="shared" si="3741"/>
        <v>1139122.804</v>
      </c>
      <c r="Z1673" s="12">
        <f t="shared" ref="Z1673:AB1673" si="3838">Z1674</f>
        <v>0</v>
      </c>
      <c r="AA1673" s="12">
        <f t="shared" si="3838"/>
        <v>0</v>
      </c>
      <c r="AB1673" s="12">
        <f t="shared" si="3838"/>
        <v>0</v>
      </c>
      <c r="AC1673" s="12">
        <f t="shared" si="3823"/>
        <v>1138713.7220000001</v>
      </c>
      <c r="AD1673" s="12">
        <f t="shared" si="3824"/>
        <v>1139122.804</v>
      </c>
      <c r="AE1673" s="12">
        <f t="shared" si="3825"/>
        <v>1139122.804</v>
      </c>
      <c r="AF1673" s="12">
        <f t="shared" ref="AF1673:AG1673" si="3839">AF1674</f>
        <v>0</v>
      </c>
      <c r="AG1673" s="12">
        <f t="shared" si="3839"/>
        <v>0</v>
      </c>
      <c r="AH1673" s="12">
        <f t="shared" si="3795"/>
        <v>1138713.7220000001</v>
      </c>
      <c r="AI1673" s="12">
        <f t="shared" si="3796"/>
        <v>1139122.804</v>
      </c>
      <c r="AJ1673" s="12">
        <f t="shared" si="3797"/>
        <v>1139122.804</v>
      </c>
      <c r="AK1673" s="12">
        <f t="shared" ref="AK1673:AQ1673" si="3840">AK1674</f>
        <v>0</v>
      </c>
      <c r="AL1673" s="12">
        <f t="shared" si="3840"/>
        <v>0</v>
      </c>
      <c r="AM1673" s="12">
        <f t="shared" si="3840"/>
        <v>0</v>
      </c>
      <c r="AN1673" s="12">
        <f t="shared" si="3707"/>
        <v>1138713.7220000001</v>
      </c>
      <c r="AO1673" s="12">
        <f t="shared" si="3708"/>
        <v>1139122.804</v>
      </c>
      <c r="AP1673" s="12">
        <f t="shared" si="3709"/>
        <v>1139122.804</v>
      </c>
      <c r="AQ1673" s="12">
        <f t="shared" si="3840"/>
        <v>0</v>
      </c>
      <c r="AR1673" s="1"/>
    </row>
    <row r="1674" spans="1:44" ht="15.75" customHeight="1" x14ac:dyDescent="0.25">
      <c r="A1674" s="9" t="s">
        <v>71</v>
      </c>
      <c r="B1674" s="11">
        <v>620</v>
      </c>
      <c r="C1674" s="9" t="s">
        <v>189</v>
      </c>
      <c r="D1674" s="9" t="s">
        <v>187</v>
      </c>
      <c r="E1674" s="13" t="s">
        <v>409</v>
      </c>
      <c r="F1674" s="12">
        <v>1139267.7</v>
      </c>
      <c r="G1674" s="12">
        <v>1140095.2</v>
      </c>
      <c r="H1674" s="12">
        <v>1140095.2</v>
      </c>
      <c r="I1674" s="12">
        <v>-418.41899999999998</v>
      </c>
      <c r="J1674" s="12">
        <v>-836.83699999999999</v>
      </c>
      <c r="K1674" s="12">
        <v>-836.83699999999999</v>
      </c>
      <c r="L1674" s="12">
        <f t="shared" si="3746"/>
        <v>1138849.281</v>
      </c>
      <c r="M1674" s="12">
        <f t="shared" si="3747"/>
        <v>1139258.3629999999</v>
      </c>
      <c r="N1674" s="12">
        <f t="shared" si="3748"/>
        <v>1139258.3629999999</v>
      </c>
      <c r="O1674" s="12">
        <v>-135.559</v>
      </c>
      <c r="P1674" s="12">
        <v>-135.559</v>
      </c>
      <c r="Q1674" s="12">
        <v>-135.559</v>
      </c>
      <c r="R1674" s="12">
        <f t="shared" si="3768"/>
        <v>1138713.7220000001</v>
      </c>
      <c r="S1674" s="12">
        <f t="shared" si="3769"/>
        <v>1139122.804</v>
      </c>
      <c r="T1674" s="12">
        <f t="shared" si="3770"/>
        <v>1139122.804</v>
      </c>
      <c r="U1674" s="12"/>
      <c r="V1674" s="12"/>
      <c r="W1674" s="12">
        <f t="shared" si="3739"/>
        <v>1138713.7220000001</v>
      </c>
      <c r="X1674" s="12">
        <f t="shared" si="3740"/>
        <v>1139122.804</v>
      </c>
      <c r="Y1674" s="12">
        <f t="shared" si="3741"/>
        <v>1139122.804</v>
      </c>
      <c r="Z1674" s="12"/>
      <c r="AA1674" s="12"/>
      <c r="AB1674" s="12"/>
      <c r="AC1674" s="12">
        <f t="shared" si="3823"/>
        <v>1138713.7220000001</v>
      </c>
      <c r="AD1674" s="12">
        <f t="shared" si="3824"/>
        <v>1139122.804</v>
      </c>
      <c r="AE1674" s="12">
        <f t="shared" si="3825"/>
        <v>1139122.804</v>
      </c>
      <c r="AF1674" s="12"/>
      <c r="AG1674" s="12"/>
      <c r="AH1674" s="12">
        <f t="shared" si="3795"/>
        <v>1138713.7220000001</v>
      </c>
      <c r="AI1674" s="12">
        <f t="shared" si="3796"/>
        <v>1139122.804</v>
      </c>
      <c r="AJ1674" s="12">
        <f t="shared" si="3797"/>
        <v>1139122.804</v>
      </c>
      <c r="AK1674" s="12"/>
      <c r="AL1674" s="12"/>
      <c r="AM1674" s="12"/>
      <c r="AN1674" s="12">
        <f t="shared" si="3707"/>
        <v>1138713.7220000001</v>
      </c>
      <c r="AO1674" s="12">
        <f t="shared" si="3708"/>
        <v>1139122.804</v>
      </c>
      <c r="AP1674" s="12">
        <f t="shared" si="3709"/>
        <v>1139122.804</v>
      </c>
      <c r="AQ1674" s="12"/>
      <c r="AR1674" s="1"/>
    </row>
    <row r="1675" spans="1:44" ht="47.25" customHeight="1" x14ac:dyDescent="0.25">
      <c r="A1675" s="9" t="s">
        <v>72</v>
      </c>
      <c r="B1675" s="11"/>
      <c r="C1675" s="9"/>
      <c r="D1675" s="9"/>
      <c r="E1675" s="13" t="s">
        <v>591</v>
      </c>
      <c r="F1675" s="12">
        <f t="shared" ref="F1675:K1675" si="3841">F1676</f>
        <v>43295.8</v>
      </c>
      <c r="G1675" s="12">
        <f t="shared" si="3841"/>
        <v>43295.8</v>
      </c>
      <c r="H1675" s="12">
        <f t="shared" si="3841"/>
        <v>43295.8</v>
      </c>
      <c r="I1675" s="12">
        <f t="shared" si="3841"/>
        <v>1861.6999999999998</v>
      </c>
      <c r="J1675" s="12">
        <f t="shared" si="3841"/>
        <v>1861.6999999999998</v>
      </c>
      <c r="K1675" s="12">
        <f t="shared" si="3841"/>
        <v>1861.6999999999998</v>
      </c>
      <c r="L1675" s="12">
        <f t="shared" si="3746"/>
        <v>45157.5</v>
      </c>
      <c r="M1675" s="12">
        <f t="shared" si="3747"/>
        <v>45157.5</v>
      </c>
      <c r="N1675" s="12">
        <f t="shared" si="3748"/>
        <v>45157.5</v>
      </c>
      <c r="O1675" s="12">
        <f t="shared" ref="O1675:Q1675" si="3842">O1676</f>
        <v>0</v>
      </c>
      <c r="P1675" s="12">
        <f t="shared" si="3842"/>
        <v>0</v>
      </c>
      <c r="Q1675" s="12">
        <f t="shared" si="3842"/>
        <v>0</v>
      </c>
      <c r="R1675" s="12">
        <f t="shared" si="3768"/>
        <v>45157.5</v>
      </c>
      <c r="S1675" s="12">
        <f t="shared" si="3769"/>
        <v>45157.5</v>
      </c>
      <c r="T1675" s="12">
        <f t="shared" si="3770"/>
        <v>45157.5</v>
      </c>
      <c r="U1675" s="12">
        <f t="shared" ref="U1675:V1675" si="3843">U1676</f>
        <v>0</v>
      </c>
      <c r="V1675" s="12">
        <f t="shared" si="3843"/>
        <v>0</v>
      </c>
      <c r="W1675" s="12">
        <f t="shared" si="3739"/>
        <v>45157.5</v>
      </c>
      <c r="X1675" s="12">
        <f t="shared" si="3740"/>
        <v>45157.5</v>
      </c>
      <c r="Y1675" s="12">
        <f t="shared" si="3741"/>
        <v>45157.5</v>
      </c>
      <c r="Z1675" s="12">
        <f t="shared" ref="Z1675:AB1675" si="3844">Z1676</f>
        <v>0</v>
      </c>
      <c r="AA1675" s="12">
        <f t="shared" si="3844"/>
        <v>0</v>
      </c>
      <c r="AB1675" s="12">
        <f t="shared" si="3844"/>
        <v>0</v>
      </c>
      <c r="AC1675" s="12">
        <f t="shared" si="3823"/>
        <v>45157.5</v>
      </c>
      <c r="AD1675" s="12">
        <f t="shared" si="3824"/>
        <v>45157.5</v>
      </c>
      <c r="AE1675" s="12">
        <f t="shared" si="3825"/>
        <v>45157.5</v>
      </c>
      <c r="AF1675" s="12">
        <f t="shared" ref="AF1675:AG1675" si="3845">AF1676</f>
        <v>0</v>
      </c>
      <c r="AG1675" s="12">
        <f t="shared" si="3845"/>
        <v>0</v>
      </c>
      <c r="AH1675" s="12">
        <f t="shared" si="3795"/>
        <v>45157.5</v>
      </c>
      <c r="AI1675" s="12">
        <f t="shared" si="3796"/>
        <v>45157.5</v>
      </c>
      <c r="AJ1675" s="12">
        <f t="shared" si="3797"/>
        <v>45157.5</v>
      </c>
      <c r="AK1675" s="12">
        <f t="shared" ref="AK1675:AQ1675" si="3846">AK1676</f>
        <v>0</v>
      </c>
      <c r="AL1675" s="12">
        <f t="shared" si="3846"/>
        <v>0</v>
      </c>
      <c r="AM1675" s="12">
        <f t="shared" si="3846"/>
        <v>0</v>
      </c>
      <c r="AN1675" s="12">
        <f t="shared" si="3707"/>
        <v>45157.5</v>
      </c>
      <c r="AO1675" s="12">
        <f t="shared" si="3708"/>
        <v>45157.5</v>
      </c>
      <c r="AP1675" s="12">
        <f t="shared" si="3709"/>
        <v>45157.5</v>
      </c>
      <c r="AQ1675" s="12">
        <f t="shared" si="3846"/>
        <v>0</v>
      </c>
      <c r="AR1675" s="1"/>
    </row>
    <row r="1676" spans="1:44" ht="47.25" customHeight="1" x14ac:dyDescent="0.25">
      <c r="A1676" s="9" t="s">
        <v>72</v>
      </c>
      <c r="B1676" s="11">
        <v>600</v>
      </c>
      <c r="C1676" s="9"/>
      <c r="D1676" s="9"/>
      <c r="E1676" s="13" t="s">
        <v>436</v>
      </c>
      <c r="F1676" s="12">
        <f t="shared" ref="F1676:K1676" si="3847">F1677+F1679</f>
        <v>43295.8</v>
      </c>
      <c r="G1676" s="12">
        <f t="shared" si="3847"/>
        <v>43295.8</v>
      </c>
      <c r="H1676" s="12">
        <f t="shared" si="3847"/>
        <v>43295.8</v>
      </c>
      <c r="I1676" s="12">
        <f t="shared" si="3847"/>
        <v>1861.6999999999998</v>
      </c>
      <c r="J1676" s="12">
        <f t="shared" si="3847"/>
        <v>1861.6999999999998</v>
      </c>
      <c r="K1676" s="12">
        <f t="shared" si="3847"/>
        <v>1861.6999999999998</v>
      </c>
      <c r="L1676" s="12">
        <f t="shared" si="3746"/>
        <v>45157.5</v>
      </c>
      <c r="M1676" s="12">
        <f t="shared" si="3747"/>
        <v>45157.5</v>
      </c>
      <c r="N1676" s="12">
        <f t="shared" si="3748"/>
        <v>45157.5</v>
      </c>
      <c r="O1676" s="12">
        <f t="shared" ref="O1676:Q1676" si="3848">O1677+O1679</f>
        <v>0</v>
      </c>
      <c r="P1676" s="12">
        <f t="shared" si="3848"/>
        <v>0</v>
      </c>
      <c r="Q1676" s="12">
        <f t="shared" si="3848"/>
        <v>0</v>
      </c>
      <c r="R1676" s="12">
        <f t="shared" si="3768"/>
        <v>45157.5</v>
      </c>
      <c r="S1676" s="12">
        <f t="shared" si="3769"/>
        <v>45157.5</v>
      </c>
      <c r="T1676" s="12">
        <f t="shared" si="3770"/>
        <v>45157.5</v>
      </c>
      <c r="U1676" s="12">
        <f t="shared" ref="U1676:V1676" si="3849">U1677+U1679</f>
        <v>0</v>
      </c>
      <c r="V1676" s="12">
        <f t="shared" si="3849"/>
        <v>0</v>
      </c>
      <c r="W1676" s="12">
        <f t="shared" si="3739"/>
        <v>45157.5</v>
      </c>
      <c r="X1676" s="12">
        <f t="shared" si="3740"/>
        <v>45157.5</v>
      </c>
      <c r="Y1676" s="12">
        <f t="shared" si="3741"/>
        <v>45157.5</v>
      </c>
      <c r="Z1676" s="12">
        <f t="shared" ref="Z1676:AB1676" si="3850">Z1677+Z1679</f>
        <v>0</v>
      </c>
      <c r="AA1676" s="12">
        <f t="shared" si="3850"/>
        <v>0</v>
      </c>
      <c r="AB1676" s="12">
        <f t="shared" si="3850"/>
        <v>0</v>
      </c>
      <c r="AC1676" s="12">
        <f t="shared" si="3823"/>
        <v>45157.5</v>
      </c>
      <c r="AD1676" s="12">
        <f t="shared" si="3824"/>
        <v>45157.5</v>
      </c>
      <c r="AE1676" s="12">
        <f t="shared" si="3825"/>
        <v>45157.5</v>
      </c>
      <c r="AF1676" s="12">
        <f t="shared" ref="AF1676:AG1676" si="3851">AF1677+AF1679</f>
        <v>0</v>
      </c>
      <c r="AG1676" s="12">
        <f t="shared" si="3851"/>
        <v>0</v>
      </c>
      <c r="AH1676" s="12">
        <f t="shared" si="3795"/>
        <v>45157.5</v>
      </c>
      <c r="AI1676" s="12">
        <f t="shared" si="3796"/>
        <v>45157.5</v>
      </c>
      <c r="AJ1676" s="12">
        <f t="shared" si="3797"/>
        <v>45157.5</v>
      </c>
      <c r="AK1676" s="12">
        <f t="shared" ref="AK1676:AQ1676" si="3852">AK1677+AK1679</f>
        <v>0</v>
      </c>
      <c r="AL1676" s="12">
        <f t="shared" ref="AL1676:AM1676" si="3853">AL1677+AL1679</f>
        <v>0</v>
      </c>
      <c r="AM1676" s="12">
        <f t="shared" si="3853"/>
        <v>0</v>
      </c>
      <c r="AN1676" s="12">
        <f t="shared" si="3707"/>
        <v>45157.5</v>
      </c>
      <c r="AO1676" s="12">
        <f t="shared" si="3708"/>
        <v>45157.5</v>
      </c>
      <c r="AP1676" s="12">
        <f t="shared" si="3709"/>
        <v>45157.5</v>
      </c>
      <c r="AQ1676" s="12">
        <f t="shared" si="3852"/>
        <v>0</v>
      </c>
      <c r="AR1676" s="1"/>
    </row>
    <row r="1677" spans="1:44" ht="15.75" customHeight="1" x14ac:dyDescent="0.25">
      <c r="A1677" s="9" t="s">
        <v>72</v>
      </c>
      <c r="B1677" s="11">
        <v>610</v>
      </c>
      <c r="C1677" s="9"/>
      <c r="D1677" s="9"/>
      <c r="E1677" s="13" t="s">
        <v>437</v>
      </c>
      <c r="F1677" s="12">
        <f t="shared" ref="F1677:K1677" si="3854">F1678</f>
        <v>18317.400000000001</v>
      </c>
      <c r="G1677" s="12">
        <f t="shared" si="3854"/>
        <v>18317.400000000001</v>
      </c>
      <c r="H1677" s="12">
        <f t="shared" si="3854"/>
        <v>18317.400000000001</v>
      </c>
      <c r="I1677" s="12">
        <f t="shared" si="3854"/>
        <v>787.6</v>
      </c>
      <c r="J1677" s="12">
        <f t="shared" si="3854"/>
        <v>787.6</v>
      </c>
      <c r="K1677" s="12">
        <f t="shared" si="3854"/>
        <v>787.6</v>
      </c>
      <c r="L1677" s="12">
        <f t="shared" si="3746"/>
        <v>19105</v>
      </c>
      <c r="M1677" s="12">
        <f t="shared" si="3747"/>
        <v>19105</v>
      </c>
      <c r="N1677" s="12">
        <f t="shared" si="3748"/>
        <v>19105</v>
      </c>
      <c r="O1677" s="12">
        <f t="shared" ref="O1677:Q1677" si="3855">O1678</f>
        <v>0</v>
      </c>
      <c r="P1677" s="12">
        <f t="shared" si="3855"/>
        <v>0</v>
      </c>
      <c r="Q1677" s="12">
        <f t="shared" si="3855"/>
        <v>0</v>
      </c>
      <c r="R1677" s="12">
        <f t="shared" si="3768"/>
        <v>19105</v>
      </c>
      <c r="S1677" s="12">
        <f t="shared" si="3769"/>
        <v>19105</v>
      </c>
      <c r="T1677" s="12">
        <f t="shared" si="3770"/>
        <v>19105</v>
      </c>
      <c r="U1677" s="12">
        <f t="shared" ref="U1677:V1677" si="3856">U1678</f>
        <v>0</v>
      </c>
      <c r="V1677" s="12">
        <f t="shared" si="3856"/>
        <v>0</v>
      </c>
      <c r="W1677" s="12">
        <f t="shared" si="3739"/>
        <v>19105</v>
      </c>
      <c r="X1677" s="12">
        <f t="shared" si="3740"/>
        <v>19105</v>
      </c>
      <c r="Y1677" s="12">
        <f t="shared" si="3741"/>
        <v>19105</v>
      </c>
      <c r="Z1677" s="12">
        <f t="shared" ref="Z1677:AB1677" si="3857">Z1678</f>
        <v>0</v>
      </c>
      <c r="AA1677" s="12">
        <f t="shared" si="3857"/>
        <v>0</v>
      </c>
      <c r="AB1677" s="12">
        <f t="shared" si="3857"/>
        <v>0</v>
      </c>
      <c r="AC1677" s="12">
        <f t="shared" si="3823"/>
        <v>19105</v>
      </c>
      <c r="AD1677" s="12">
        <f t="shared" si="3824"/>
        <v>19105</v>
      </c>
      <c r="AE1677" s="12">
        <f t="shared" si="3825"/>
        <v>19105</v>
      </c>
      <c r="AF1677" s="12">
        <f t="shared" ref="AF1677:AG1677" si="3858">AF1678</f>
        <v>0</v>
      </c>
      <c r="AG1677" s="12">
        <f t="shared" si="3858"/>
        <v>0</v>
      </c>
      <c r="AH1677" s="12">
        <f t="shared" si="3795"/>
        <v>19105</v>
      </c>
      <c r="AI1677" s="12">
        <f t="shared" si="3796"/>
        <v>19105</v>
      </c>
      <c r="AJ1677" s="12">
        <f t="shared" si="3797"/>
        <v>19105</v>
      </c>
      <c r="AK1677" s="12">
        <f t="shared" ref="AK1677:AQ1677" si="3859">AK1678</f>
        <v>0</v>
      </c>
      <c r="AL1677" s="12">
        <f t="shared" si="3859"/>
        <v>0</v>
      </c>
      <c r="AM1677" s="12">
        <f t="shared" si="3859"/>
        <v>0</v>
      </c>
      <c r="AN1677" s="12">
        <f t="shared" si="3707"/>
        <v>19105</v>
      </c>
      <c r="AO1677" s="12">
        <f t="shared" si="3708"/>
        <v>19105</v>
      </c>
      <c r="AP1677" s="12">
        <f t="shared" si="3709"/>
        <v>19105</v>
      </c>
      <c r="AQ1677" s="12">
        <f t="shared" si="3859"/>
        <v>0</v>
      </c>
      <c r="AR1677" s="1"/>
    </row>
    <row r="1678" spans="1:44" ht="15.75" customHeight="1" x14ac:dyDescent="0.25">
      <c r="A1678" s="9" t="s">
        <v>72</v>
      </c>
      <c r="B1678" s="11">
        <v>610</v>
      </c>
      <c r="C1678" s="9" t="s">
        <v>189</v>
      </c>
      <c r="D1678" s="9" t="s">
        <v>187</v>
      </c>
      <c r="E1678" s="13" t="s">
        <v>409</v>
      </c>
      <c r="F1678" s="12">
        <v>18317.400000000001</v>
      </c>
      <c r="G1678" s="12">
        <v>18317.400000000001</v>
      </c>
      <c r="H1678" s="12">
        <v>18317.400000000001</v>
      </c>
      <c r="I1678" s="12">
        <v>787.6</v>
      </c>
      <c r="J1678" s="12">
        <v>787.6</v>
      </c>
      <c r="K1678" s="12">
        <v>787.6</v>
      </c>
      <c r="L1678" s="12">
        <f t="shared" si="3746"/>
        <v>19105</v>
      </c>
      <c r="M1678" s="12">
        <f t="shared" si="3747"/>
        <v>19105</v>
      </c>
      <c r="N1678" s="12">
        <f t="shared" si="3748"/>
        <v>19105</v>
      </c>
      <c r="O1678" s="12"/>
      <c r="P1678" s="12"/>
      <c r="Q1678" s="12"/>
      <c r="R1678" s="12">
        <f t="shared" si="3768"/>
        <v>19105</v>
      </c>
      <c r="S1678" s="12">
        <f t="shared" si="3769"/>
        <v>19105</v>
      </c>
      <c r="T1678" s="12">
        <f t="shared" si="3770"/>
        <v>19105</v>
      </c>
      <c r="U1678" s="12"/>
      <c r="V1678" s="12"/>
      <c r="W1678" s="12">
        <f t="shared" si="3739"/>
        <v>19105</v>
      </c>
      <c r="X1678" s="12">
        <f t="shared" si="3740"/>
        <v>19105</v>
      </c>
      <c r="Y1678" s="12">
        <f t="shared" si="3741"/>
        <v>19105</v>
      </c>
      <c r="Z1678" s="12"/>
      <c r="AA1678" s="12"/>
      <c r="AB1678" s="12"/>
      <c r="AC1678" s="12">
        <f t="shared" si="3823"/>
        <v>19105</v>
      </c>
      <c r="AD1678" s="12">
        <f t="shared" si="3824"/>
        <v>19105</v>
      </c>
      <c r="AE1678" s="12">
        <f t="shared" si="3825"/>
        <v>19105</v>
      </c>
      <c r="AF1678" s="12"/>
      <c r="AG1678" s="12"/>
      <c r="AH1678" s="12">
        <f t="shared" si="3795"/>
        <v>19105</v>
      </c>
      <c r="AI1678" s="12">
        <f t="shared" si="3796"/>
        <v>19105</v>
      </c>
      <c r="AJ1678" s="12">
        <f t="shared" si="3797"/>
        <v>19105</v>
      </c>
      <c r="AK1678" s="12"/>
      <c r="AL1678" s="12"/>
      <c r="AM1678" s="12"/>
      <c r="AN1678" s="12">
        <f t="shared" si="3707"/>
        <v>19105</v>
      </c>
      <c r="AO1678" s="12">
        <f t="shared" si="3708"/>
        <v>19105</v>
      </c>
      <c r="AP1678" s="12">
        <f t="shared" si="3709"/>
        <v>19105</v>
      </c>
      <c r="AQ1678" s="12"/>
      <c r="AR1678" s="1"/>
    </row>
    <row r="1679" spans="1:44" ht="15.75" customHeight="1" x14ac:dyDescent="0.25">
      <c r="A1679" s="9" t="s">
        <v>72</v>
      </c>
      <c r="B1679" s="11">
        <v>620</v>
      </c>
      <c r="C1679" s="9"/>
      <c r="D1679" s="9"/>
      <c r="E1679" s="13" t="s">
        <v>438</v>
      </c>
      <c r="F1679" s="12">
        <f t="shared" ref="F1679:K1679" si="3860">F1680</f>
        <v>24978.400000000001</v>
      </c>
      <c r="G1679" s="12">
        <f t="shared" si="3860"/>
        <v>24978.400000000001</v>
      </c>
      <c r="H1679" s="12">
        <f t="shared" si="3860"/>
        <v>24978.400000000001</v>
      </c>
      <c r="I1679" s="12">
        <f t="shared" si="3860"/>
        <v>1074.0999999999999</v>
      </c>
      <c r="J1679" s="12">
        <f t="shared" si="3860"/>
        <v>1074.0999999999999</v>
      </c>
      <c r="K1679" s="12">
        <f t="shared" si="3860"/>
        <v>1074.0999999999999</v>
      </c>
      <c r="L1679" s="12">
        <f t="shared" si="3746"/>
        <v>26052.5</v>
      </c>
      <c r="M1679" s="12">
        <f t="shared" si="3747"/>
        <v>26052.5</v>
      </c>
      <c r="N1679" s="12">
        <f t="shared" si="3748"/>
        <v>26052.5</v>
      </c>
      <c r="O1679" s="12">
        <f t="shared" ref="O1679:Q1679" si="3861">O1680</f>
        <v>0</v>
      </c>
      <c r="P1679" s="12">
        <f t="shared" si="3861"/>
        <v>0</v>
      </c>
      <c r="Q1679" s="12">
        <f t="shared" si="3861"/>
        <v>0</v>
      </c>
      <c r="R1679" s="12">
        <f t="shared" si="3768"/>
        <v>26052.5</v>
      </c>
      <c r="S1679" s="12">
        <f t="shared" si="3769"/>
        <v>26052.5</v>
      </c>
      <c r="T1679" s="12">
        <f t="shared" si="3770"/>
        <v>26052.5</v>
      </c>
      <c r="U1679" s="12">
        <f t="shared" ref="U1679:V1679" si="3862">U1680</f>
        <v>0</v>
      </c>
      <c r="V1679" s="12">
        <f t="shared" si="3862"/>
        <v>0</v>
      </c>
      <c r="W1679" s="12">
        <f t="shared" si="3739"/>
        <v>26052.5</v>
      </c>
      <c r="X1679" s="12">
        <f t="shared" si="3740"/>
        <v>26052.5</v>
      </c>
      <c r="Y1679" s="12">
        <f t="shared" si="3741"/>
        <v>26052.5</v>
      </c>
      <c r="Z1679" s="12">
        <f t="shared" ref="Z1679:AB1679" si="3863">Z1680</f>
        <v>0</v>
      </c>
      <c r="AA1679" s="12">
        <f t="shared" si="3863"/>
        <v>0</v>
      </c>
      <c r="AB1679" s="12">
        <f t="shared" si="3863"/>
        <v>0</v>
      </c>
      <c r="AC1679" s="12">
        <f t="shared" si="3823"/>
        <v>26052.5</v>
      </c>
      <c r="AD1679" s="12">
        <f t="shared" si="3824"/>
        <v>26052.5</v>
      </c>
      <c r="AE1679" s="12">
        <f t="shared" si="3825"/>
        <v>26052.5</v>
      </c>
      <c r="AF1679" s="12">
        <f t="shared" ref="AF1679:AG1679" si="3864">AF1680</f>
        <v>0</v>
      </c>
      <c r="AG1679" s="12">
        <f t="shared" si="3864"/>
        <v>0</v>
      </c>
      <c r="AH1679" s="12">
        <f t="shared" si="3795"/>
        <v>26052.5</v>
      </c>
      <c r="AI1679" s="12">
        <f t="shared" si="3796"/>
        <v>26052.5</v>
      </c>
      <c r="AJ1679" s="12">
        <f t="shared" si="3797"/>
        <v>26052.5</v>
      </c>
      <c r="AK1679" s="12">
        <f t="shared" ref="AK1679:AQ1679" si="3865">AK1680</f>
        <v>0</v>
      </c>
      <c r="AL1679" s="12">
        <f t="shared" si="3865"/>
        <v>0</v>
      </c>
      <c r="AM1679" s="12">
        <f t="shared" si="3865"/>
        <v>0</v>
      </c>
      <c r="AN1679" s="12">
        <f t="shared" si="3707"/>
        <v>26052.5</v>
      </c>
      <c r="AO1679" s="12">
        <f t="shared" si="3708"/>
        <v>26052.5</v>
      </c>
      <c r="AP1679" s="12">
        <f t="shared" si="3709"/>
        <v>26052.5</v>
      </c>
      <c r="AQ1679" s="12">
        <f t="shared" si="3865"/>
        <v>0</v>
      </c>
      <c r="AR1679" s="1"/>
    </row>
    <row r="1680" spans="1:44" ht="15.75" customHeight="1" x14ac:dyDescent="0.25">
      <c r="A1680" s="9" t="s">
        <v>72</v>
      </c>
      <c r="B1680" s="11">
        <v>620</v>
      </c>
      <c r="C1680" s="9" t="s">
        <v>189</v>
      </c>
      <c r="D1680" s="9" t="s">
        <v>187</v>
      </c>
      <c r="E1680" s="13" t="s">
        <v>409</v>
      </c>
      <c r="F1680" s="12">
        <v>24978.400000000001</v>
      </c>
      <c r="G1680" s="12">
        <v>24978.400000000001</v>
      </c>
      <c r="H1680" s="12">
        <v>24978.400000000001</v>
      </c>
      <c r="I1680" s="12">
        <v>1074.0999999999999</v>
      </c>
      <c r="J1680" s="12">
        <v>1074.0999999999999</v>
      </c>
      <c r="K1680" s="12">
        <v>1074.0999999999999</v>
      </c>
      <c r="L1680" s="12">
        <f t="shared" si="3746"/>
        <v>26052.5</v>
      </c>
      <c r="M1680" s="12">
        <f t="shared" si="3747"/>
        <v>26052.5</v>
      </c>
      <c r="N1680" s="12">
        <f t="shared" si="3748"/>
        <v>26052.5</v>
      </c>
      <c r="O1680" s="12"/>
      <c r="P1680" s="12"/>
      <c r="Q1680" s="12"/>
      <c r="R1680" s="12">
        <f t="shared" si="3768"/>
        <v>26052.5</v>
      </c>
      <c r="S1680" s="12">
        <f t="shared" si="3769"/>
        <v>26052.5</v>
      </c>
      <c r="T1680" s="12">
        <f t="shared" si="3770"/>
        <v>26052.5</v>
      </c>
      <c r="U1680" s="12"/>
      <c r="V1680" s="12"/>
      <c r="W1680" s="12">
        <f t="shared" si="3739"/>
        <v>26052.5</v>
      </c>
      <c r="X1680" s="12">
        <f t="shared" si="3740"/>
        <v>26052.5</v>
      </c>
      <c r="Y1680" s="12">
        <f t="shared" si="3741"/>
        <v>26052.5</v>
      </c>
      <c r="Z1680" s="12"/>
      <c r="AA1680" s="12"/>
      <c r="AB1680" s="12"/>
      <c r="AC1680" s="12">
        <f t="shared" si="3823"/>
        <v>26052.5</v>
      </c>
      <c r="AD1680" s="12">
        <f t="shared" si="3824"/>
        <v>26052.5</v>
      </c>
      <c r="AE1680" s="12">
        <f t="shared" si="3825"/>
        <v>26052.5</v>
      </c>
      <c r="AF1680" s="12"/>
      <c r="AG1680" s="12"/>
      <c r="AH1680" s="12">
        <f t="shared" si="3795"/>
        <v>26052.5</v>
      </c>
      <c r="AI1680" s="12">
        <f t="shared" si="3796"/>
        <v>26052.5</v>
      </c>
      <c r="AJ1680" s="12">
        <f t="shared" si="3797"/>
        <v>26052.5</v>
      </c>
      <c r="AK1680" s="12"/>
      <c r="AL1680" s="12"/>
      <c r="AM1680" s="12"/>
      <c r="AN1680" s="12">
        <f t="shared" ref="AN1680:AN1743" si="3866">AH1680+AK1680</f>
        <v>26052.5</v>
      </c>
      <c r="AO1680" s="12">
        <f t="shared" ref="AO1680:AO1743" si="3867">AI1680+AL1680</f>
        <v>26052.5</v>
      </c>
      <c r="AP1680" s="12">
        <f t="shared" ref="AP1680:AP1743" si="3868">AJ1680+AM1680</f>
        <v>26052.5</v>
      </c>
      <c r="AQ1680" s="12"/>
      <c r="AR1680" s="1"/>
    </row>
    <row r="1681" spans="1:44" ht="47.25" customHeight="1" x14ac:dyDescent="0.25">
      <c r="A1681" s="9" t="s">
        <v>73</v>
      </c>
      <c r="B1681" s="11"/>
      <c r="C1681" s="9"/>
      <c r="D1681" s="9"/>
      <c r="E1681" s="13" t="s">
        <v>924</v>
      </c>
      <c r="F1681" s="12">
        <f t="shared" ref="F1681:K1683" si="3869">F1682</f>
        <v>178.3</v>
      </c>
      <c r="G1681" s="12">
        <f t="shared" si="3869"/>
        <v>189.7</v>
      </c>
      <c r="H1681" s="12">
        <f t="shared" si="3869"/>
        <v>189.7</v>
      </c>
      <c r="I1681" s="12">
        <f t="shared" si="3869"/>
        <v>0</v>
      </c>
      <c r="J1681" s="12">
        <f t="shared" si="3869"/>
        <v>0</v>
      </c>
      <c r="K1681" s="12">
        <f t="shared" si="3869"/>
        <v>0</v>
      </c>
      <c r="L1681" s="12">
        <f t="shared" si="3746"/>
        <v>178.3</v>
      </c>
      <c r="M1681" s="12">
        <f t="shared" si="3747"/>
        <v>189.7</v>
      </c>
      <c r="N1681" s="12">
        <f t="shared" si="3748"/>
        <v>189.7</v>
      </c>
      <c r="O1681" s="12">
        <f t="shared" ref="O1681:Q1683" si="3870">O1682</f>
        <v>0</v>
      </c>
      <c r="P1681" s="12">
        <f t="shared" si="3870"/>
        <v>0</v>
      </c>
      <c r="Q1681" s="12">
        <f t="shared" si="3870"/>
        <v>0</v>
      </c>
      <c r="R1681" s="12">
        <f t="shared" si="3768"/>
        <v>178.3</v>
      </c>
      <c r="S1681" s="12">
        <f t="shared" si="3769"/>
        <v>189.7</v>
      </c>
      <c r="T1681" s="12">
        <f t="shared" si="3770"/>
        <v>189.7</v>
      </c>
      <c r="U1681" s="12">
        <f t="shared" ref="U1681:V1683" si="3871">U1682</f>
        <v>0</v>
      </c>
      <c r="V1681" s="12">
        <f t="shared" si="3871"/>
        <v>0</v>
      </c>
      <c r="W1681" s="12">
        <f t="shared" si="3739"/>
        <v>178.3</v>
      </c>
      <c r="X1681" s="12">
        <f t="shared" si="3740"/>
        <v>189.7</v>
      </c>
      <c r="Y1681" s="12">
        <f t="shared" si="3741"/>
        <v>189.7</v>
      </c>
      <c r="Z1681" s="12">
        <f t="shared" ref="Z1681:AB1683" si="3872">Z1682</f>
        <v>0</v>
      </c>
      <c r="AA1681" s="12">
        <f t="shared" si="3872"/>
        <v>0</v>
      </c>
      <c r="AB1681" s="12">
        <f t="shared" si="3872"/>
        <v>0</v>
      </c>
      <c r="AC1681" s="12">
        <f t="shared" si="3823"/>
        <v>178.3</v>
      </c>
      <c r="AD1681" s="12">
        <f t="shared" si="3824"/>
        <v>189.7</v>
      </c>
      <c r="AE1681" s="12">
        <f t="shared" si="3825"/>
        <v>189.7</v>
      </c>
      <c r="AF1681" s="12">
        <f t="shared" ref="AF1681:AG1683" si="3873">AF1682</f>
        <v>0</v>
      </c>
      <c r="AG1681" s="12">
        <f t="shared" si="3873"/>
        <v>0</v>
      </c>
      <c r="AH1681" s="12">
        <f t="shared" si="3795"/>
        <v>178.3</v>
      </c>
      <c r="AI1681" s="12">
        <f t="shared" si="3796"/>
        <v>189.7</v>
      </c>
      <c r="AJ1681" s="12">
        <f t="shared" si="3797"/>
        <v>189.7</v>
      </c>
      <c r="AK1681" s="12">
        <f t="shared" ref="AK1681:AQ1683" si="3874">AK1682</f>
        <v>0</v>
      </c>
      <c r="AL1681" s="12">
        <f t="shared" si="3874"/>
        <v>0</v>
      </c>
      <c r="AM1681" s="12">
        <f t="shared" si="3874"/>
        <v>0</v>
      </c>
      <c r="AN1681" s="12">
        <f t="shared" si="3866"/>
        <v>178.3</v>
      </c>
      <c r="AO1681" s="12">
        <f t="shared" si="3867"/>
        <v>189.7</v>
      </c>
      <c r="AP1681" s="12">
        <f t="shared" si="3868"/>
        <v>189.7</v>
      </c>
      <c r="AQ1681" s="12">
        <f t="shared" si="3874"/>
        <v>0</v>
      </c>
      <c r="AR1681" s="1"/>
    </row>
    <row r="1682" spans="1:44" ht="47.25" customHeight="1" x14ac:dyDescent="0.25">
      <c r="A1682" s="9" t="s">
        <v>73</v>
      </c>
      <c r="B1682" s="11">
        <v>600</v>
      </c>
      <c r="C1682" s="9"/>
      <c r="D1682" s="9"/>
      <c r="E1682" s="13" t="s">
        <v>436</v>
      </c>
      <c r="F1682" s="12">
        <f t="shared" si="3869"/>
        <v>178.3</v>
      </c>
      <c r="G1682" s="12">
        <f t="shared" si="3869"/>
        <v>189.7</v>
      </c>
      <c r="H1682" s="12">
        <f t="shared" si="3869"/>
        <v>189.7</v>
      </c>
      <c r="I1682" s="12">
        <f t="shared" si="3869"/>
        <v>0</v>
      </c>
      <c r="J1682" s="12">
        <f t="shared" si="3869"/>
        <v>0</v>
      </c>
      <c r="K1682" s="12">
        <f t="shared" si="3869"/>
        <v>0</v>
      </c>
      <c r="L1682" s="12">
        <f t="shared" si="3746"/>
        <v>178.3</v>
      </c>
      <c r="M1682" s="12">
        <f t="shared" si="3747"/>
        <v>189.7</v>
      </c>
      <c r="N1682" s="12">
        <f t="shared" si="3748"/>
        <v>189.7</v>
      </c>
      <c r="O1682" s="12">
        <f t="shared" si="3870"/>
        <v>0</v>
      </c>
      <c r="P1682" s="12">
        <f t="shared" si="3870"/>
        <v>0</v>
      </c>
      <c r="Q1682" s="12">
        <f t="shared" si="3870"/>
        <v>0</v>
      </c>
      <c r="R1682" s="12">
        <f t="shared" si="3768"/>
        <v>178.3</v>
      </c>
      <c r="S1682" s="12">
        <f t="shared" si="3769"/>
        <v>189.7</v>
      </c>
      <c r="T1682" s="12">
        <f t="shared" si="3770"/>
        <v>189.7</v>
      </c>
      <c r="U1682" s="12">
        <f t="shared" si="3871"/>
        <v>0</v>
      </c>
      <c r="V1682" s="12">
        <f t="shared" si="3871"/>
        <v>0</v>
      </c>
      <c r="W1682" s="12">
        <f t="shared" si="3739"/>
        <v>178.3</v>
      </c>
      <c r="X1682" s="12">
        <f t="shared" si="3740"/>
        <v>189.7</v>
      </c>
      <c r="Y1682" s="12">
        <f t="shared" si="3741"/>
        <v>189.7</v>
      </c>
      <c r="Z1682" s="12">
        <f t="shared" si="3872"/>
        <v>0</v>
      </c>
      <c r="AA1682" s="12">
        <f t="shared" si="3872"/>
        <v>0</v>
      </c>
      <c r="AB1682" s="12">
        <f t="shared" si="3872"/>
        <v>0</v>
      </c>
      <c r="AC1682" s="12">
        <f t="shared" si="3823"/>
        <v>178.3</v>
      </c>
      <c r="AD1682" s="12">
        <f t="shared" si="3824"/>
        <v>189.7</v>
      </c>
      <c r="AE1682" s="12">
        <f t="shared" si="3825"/>
        <v>189.7</v>
      </c>
      <c r="AF1682" s="12">
        <f t="shared" si="3873"/>
        <v>0</v>
      </c>
      <c r="AG1682" s="12">
        <f t="shared" si="3873"/>
        <v>0</v>
      </c>
      <c r="AH1682" s="12">
        <f t="shared" si="3795"/>
        <v>178.3</v>
      </c>
      <c r="AI1682" s="12">
        <f t="shared" si="3796"/>
        <v>189.7</v>
      </c>
      <c r="AJ1682" s="12">
        <f t="shared" si="3797"/>
        <v>189.7</v>
      </c>
      <c r="AK1682" s="12">
        <f t="shared" si="3874"/>
        <v>0</v>
      </c>
      <c r="AL1682" s="12">
        <f t="shared" si="3874"/>
        <v>0</v>
      </c>
      <c r="AM1682" s="12">
        <f t="shared" si="3874"/>
        <v>0</v>
      </c>
      <c r="AN1682" s="12">
        <f t="shared" si="3866"/>
        <v>178.3</v>
      </c>
      <c r="AO1682" s="12">
        <f t="shared" si="3867"/>
        <v>189.7</v>
      </c>
      <c r="AP1682" s="12">
        <f t="shared" si="3868"/>
        <v>189.7</v>
      </c>
      <c r="AQ1682" s="12">
        <f t="shared" si="3874"/>
        <v>0</v>
      </c>
      <c r="AR1682" s="1"/>
    </row>
    <row r="1683" spans="1:44" ht="15.75" customHeight="1" x14ac:dyDescent="0.25">
      <c r="A1683" s="9" t="s">
        <v>73</v>
      </c>
      <c r="B1683" s="11">
        <v>620</v>
      </c>
      <c r="C1683" s="9"/>
      <c r="D1683" s="9"/>
      <c r="E1683" s="13" t="s">
        <v>438</v>
      </c>
      <c r="F1683" s="12">
        <f t="shared" si="3869"/>
        <v>178.3</v>
      </c>
      <c r="G1683" s="12">
        <f t="shared" si="3869"/>
        <v>189.7</v>
      </c>
      <c r="H1683" s="12">
        <f t="shared" si="3869"/>
        <v>189.7</v>
      </c>
      <c r="I1683" s="12">
        <f t="shared" si="3869"/>
        <v>0</v>
      </c>
      <c r="J1683" s="12">
        <f t="shared" si="3869"/>
        <v>0</v>
      </c>
      <c r="K1683" s="12">
        <f t="shared" si="3869"/>
        <v>0</v>
      </c>
      <c r="L1683" s="12">
        <f t="shared" si="3746"/>
        <v>178.3</v>
      </c>
      <c r="M1683" s="12">
        <f t="shared" si="3747"/>
        <v>189.7</v>
      </c>
      <c r="N1683" s="12">
        <f t="shared" si="3748"/>
        <v>189.7</v>
      </c>
      <c r="O1683" s="12">
        <f t="shared" si="3870"/>
        <v>0</v>
      </c>
      <c r="P1683" s="12">
        <f t="shared" si="3870"/>
        <v>0</v>
      </c>
      <c r="Q1683" s="12">
        <f t="shared" si="3870"/>
        <v>0</v>
      </c>
      <c r="R1683" s="12">
        <f t="shared" si="3768"/>
        <v>178.3</v>
      </c>
      <c r="S1683" s="12">
        <f t="shared" si="3769"/>
        <v>189.7</v>
      </c>
      <c r="T1683" s="12">
        <f t="shared" si="3770"/>
        <v>189.7</v>
      </c>
      <c r="U1683" s="12">
        <f t="shared" si="3871"/>
        <v>0</v>
      </c>
      <c r="V1683" s="12">
        <f t="shared" si="3871"/>
        <v>0</v>
      </c>
      <c r="W1683" s="12">
        <f t="shared" si="3739"/>
        <v>178.3</v>
      </c>
      <c r="X1683" s="12">
        <f t="shared" si="3740"/>
        <v>189.7</v>
      </c>
      <c r="Y1683" s="12">
        <f t="shared" si="3741"/>
        <v>189.7</v>
      </c>
      <c r="Z1683" s="12">
        <f t="shared" si="3872"/>
        <v>0</v>
      </c>
      <c r="AA1683" s="12">
        <f t="shared" si="3872"/>
        <v>0</v>
      </c>
      <c r="AB1683" s="12">
        <f t="shared" si="3872"/>
        <v>0</v>
      </c>
      <c r="AC1683" s="12">
        <f t="shared" si="3823"/>
        <v>178.3</v>
      </c>
      <c r="AD1683" s="12">
        <f t="shared" si="3824"/>
        <v>189.7</v>
      </c>
      <c r="AE1683" s="12">
        <f t="shared" si="3825"/>
        <v>189.7</v>
      </c>
      <c r="AF1683" s="12">
        <f t="shared" si="3873"/>
        <v>0</v>
      </c>
      <c r="AG1683" s="12">
        <f t="shared" si="3873"/>
        <v>0</v>
      </c>
      <c r="AH1683" s="12">
        <f t="shared" si="3795"/>
        <v>178.3</v>
      </c>
      <c r="AI1683" s="12">
        <f t="shared" si="3796"/>
        <v>189.7</v>
      </c>
      <c r="AJ1683" s="12">
        <f t="shared" si="3797"/>
        <v>189.7</v>
      </c>
      <c r="AK1683" s="12">
        <f t="shared" si="3874"/>
        <v>0</v>
      </c>
      <c r="AL1683" s="12">
        <f t="shared" si="3874"/>
        <v>0</v>
      </c>
      <c r="AM1683" s="12">
        <f t="shared" si="3874"/>
        <v>0</v>
      </c>
      <c r="AN1683" s="12">
        <f t="shared" si="3866"/>
        <v>178.3</v>
      </c>
      <c r="AO1683" s="12">
        <f t="shared" si="3867"/>
        <v>189.7</v>
      </c>
      <c r="AP1683" s="12">
        <f t="shared" si="3868"/>
        <v>189.7</v>
      </c>
      <c r="AQ1683" s="12">
        <f t="shared" si="3874"/>
        <v>0</v>
      </c>
      <c r="AR1683" s="1"/>
    </row>
    <row r="1684" spans="1:44" ht="15.75" customHeight="1" x14ac:dyDescent="0.25">
      <c r="A1684" s="9" t="s">
        <v>73</v>
      </c>
      <c r="B1684" s="11">
        <v>620</v>
      </c>
      <c r="C1684" s="9" t="s">
        <v>189</v>
      </c>
      <c r="D1684" s="9" t="s">
        <v>187</v>
      </c>
      <c r="E1684" s="13" t="s">
        <v>409</v>
      </c>
      <c r="F1684" s="12">
        <v>178.3</v>
      </c>
      <c r="G1684" s="12">
        <v>189.7</v>
      </c>
      <c r="H1684" s="12">
        <v>189.7</v>
      </c>
      <c r="I1684" s="12"/>
      <c r="J1684" s="12"/>
      <c r="K1684" s="12"/>
      <c r="L1684" s="12">
        <f t="shared" si="3746"/>
        <v>178.3</v>
      </c>
      <c r="M1684" s="12">
        <f t="shared" si="3747"/>
        <v>189.7</v>
      </c>
      <c r="N1684" s="12">
        <f t="shared" si="3748"/>
        <v>189.7</v>
      </c>
      <c r="O1684" s="12"/>
      <c r="P1684" s="12"/>
      <c r="Q1684" s="12"/>
      <c r="R1684" s="12">
        <f t="shared" si="3768"/>
        <v>178.3</v>
      </c>
      <c r="S1684" s="12">
        <f t="shared" si="3769"/>
        <v>189.7</v>
      </c>
      <c r="T1684" s="12">
        <f t="shared" si="3770"/>
        <v>189.7</v>
      </c>
      <c r="U1684" s="12"/>
      <c r="V1684" s="12"/>
      <c r="W1684" s="12">
        <f t="shared" si="3739"/>
        <v>178.3</v>
      </c>
      <c r="X1684" s="12">
        <f t="shared" si="3740"/>
        <v>189.7</v>
      </c>
      <c r="Y1684" s="12">
        <f t="shared" si="3741"/>
        <v>189.7</v>
      </c>
      <c r="Z1684" s="12"/>
      <c r="AA1684" s="12"/>
      <c r="AB1684" s="12"/>
      <c r="AC1684" s="12">
        <f t="shared" si="3823"/>
        <v>178.3</v>
      </c>
      <c r="AD1684" s="12">
        <f t="shared" si="3824"/>
        <v>189.7</v>
      </c>
      <c r="AE1684" s="12">
        <f t="shared" si="3825"/>
        <v>189.7</v>
      </c>
      <c r="AF1684" s="12"/>
      <c r="AG1684" s="12"/>
      <c r="AH1684" s="12">
        <f t="shared" si="3795"/>
        <v>178.3</v>
      </c>
      <c r="AI1684" s="12">
        <f t="shared" si="3796"/>
        <v>189.7</v>
      </c>
      <c r="AJ1684" s="12">
        <f t="shared" si="3797"/>
        <v>189.7</v>
      </c>
      <c r="AK1684" s="12"/>
      <c r="AL1684" s="12"/>
      <c r="AM1684" s="12"/>
      <c r="AN1684" s="12">
        <f t="shared" si="3866"/>
        <v>178.3</v>
      </c>
      <c r="AO1684" s="12">
        <f t="shared" si="3867"/>
        <v>189.7</v>
      </c>
      <c r="AP1684" s="12">
        <f t="shared" si="3868"/>
        <v>189.7</v>
      </c>
      <c r="AQ1684" s="12"/>
      <c r="AR1684" s="1"/>
    </row>
    <row r="1685" spans="1:44" ht="31.5" x14ac:dyDescent="0.25">
      <c r="A1685" s="9" t="s">
        <v>1348</v>
      </c>
      <c r="B1685" s="11"/>
      <c r="C1685" s="9"/>
      <c r="D1685" s="9"/>
      <c r="E1685" s="13" t="s">
        <v>1363</v>
      </c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>
        <f>AC1686</f>
        <v>0</v>
      </c>
      <c r="AD1685" s="12">
        <f t="shared" ref="AD1685:AQ1687" si="3875">AD1686</f>
        <v>0</v>
      </c>
      <c r="AE1685" s="12">
        <f t="shared" si="3875"/>
        <v>0</v>
      </c>
      <c r="AF1685" s="12">
        <f t="shared" si="3875"/>
        <v>516.89599999999996</v>
      </c>
      <c r="AG1685" s="12">
        <f t="shared" si="3875"/>
        <v>0</v>
      </c>
      <c r="AH1685" s="12">
        <f t="shared" ref="AH1685:AH1688" si="3876">AC1685+AF1685</f>
        <v>516.89599999999996</v>
      </c>
      <c r="AI1685" s="12">
        <f t="shared" ref="AI1685:AI1688" si="3877">AD1685+AG1685</f>
        <v>0</v>
      </c>
      <c r="AJ1685" s="12">
        <f t="shared" si="3797"/>
        <v>0</v>
      </c>
      <c r="AK1685" s="12">
        <f t="shared" si="3875"/>
        <v>0</v>
      </c>
      <c r="AL1685" s="12">
        <f t="shared" si="3875"/>
        <v>0</v>
      </c>
      <c r="AM1685" s="12">
        <f t="shared" si="3875"/>
        <v>0</v>
      </c>
      <c r="AN1685" s="12">
        <f t="shared" si="3866"/>
        <v>516.89599999999996</v>
      </c>
      <c r="AO1685" s="12">
        <f t="shared" si="3867"/>
        <v>0</v>
      </c>
      <c r="AP1685" s="12">
        <f t="shared" si="3868"/>
        <v>0</v>
      </c>
      <c r="AQ1685" s="12">
        <f t="shared" si="3875"/>
        <v>0</v>
      </c>
      <c r="AR1685" s="1"/>
    </row>
    <row r="1686" spans="1:44" ht="47.25" x14ac:dyDescent="0.25">
      <c r="A1686" s="9" t="s">
        <v>1348</v>
      </c>
      <c r="B1686" s="11">
        <v>600</v>
      </c>
      <c r="C1686" s="9"/>
      <c r="D1686" s="9"/>
      <c r="E1686" s="13" t="s">
        <v>436</v>
      </c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>
        <f>AC1687</f>
        <v>0</v>
      </c>
      <c r="AD1686" s="12">
        <f t="shared" si="3875"/>
        <v>0</v>
      </c>
      <c r="AE1686" s="12">
        <f t="shared" si="3875"/>
        <v>0</v>
      </c>
      <c r="AF1686" s="12">
        <f t="shared" si="3875"/>
        <v>516.89599999999996</v>
      </c>
      <c r="AG1686" s="12">
        <f t="shared" si="3875"/>
        <v>0</v>
      </c>
      <c r="AH1686" s="12">
        <f t="shared" si="3876"/>
        <v>516.89599999999996</v>
      </c>
      <c r="AI1686" s="12">
        <f t="shared" si="3877"/>
        <v>0</v>
      </c>
      <c r="AJ1686" s="12">
        <f t="shared" si="3797"/>
        <v>0</v>
      </c>
      <c r="AK1686" s="12">
        <f t="shared" si="3875"/>
        <v>0</v>
      </c>
      <c r="AL1686" s="12">
        <f t="shared" si="3875"/>
        <v>0</v>
      </c>
      <c r="AM1686" s="12">
        <f t="shared" si="3875"/>
        <v>0</v>
      </c>
      <c r="AN1686" s="12">
        <f t="shared" si="3866"/>
        <v>516.89599999999996</v>
      </c>
      <c r="AO1686" s="12">
        <f t="shared" si="3867"/>
        <v>0</v>
      </c>
      <c r="AP1686" s="12">
        <f t="shared" si="3868"/>
        <v>0</v>
      </c>
      <c r="AQ1686" s="12">
        <f t="shared" si="3875"/>
        <v>0</v>
      </c>
      <c r="AR1686" s="1"/>
    </row>
    <row r="1687" spans="1:44" ht="15.75" customHeight="1" x14ac:dyDescent="0.25">
      <c r="A1687" s="9" t="s">
        <v>1348</v>
      </c>
      <c r="B1687" s="11">
        <v>620</v>
      </c>
      <c r="C1687" s="9"/>
      <c r="D1687" s="9"/>
      <c r="E1687" s="13" t="s">
        <v>438</v>
      </c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>
        <f>AC1688</f>
        <v>0</v>
      </c>
      <c r="AD1687" s="12">
        <f t="shared" si="3875"/>
        <v>0</v>
      </c>
      <c r="AE1687" s="12">
        <f t="shared" si="3875"/>
        <v>0</v>
      </c>
      <c r="AF1687" s="12">
        <f t="shared" si="3875"/>
        <v>516.89599999999996</v>
      </c>
      <c r="AG1687" s="12">
        <f t="shared" si="3875"/>
        <v>0</v>
      </c>
      <c r="AH1687" s="12">
        <f t="shared" si="3876"/>
        <v>516.89599999999996</v>
      </c>
      <c r="AI1687" s="12">
        <f t="shared" si="3877"/>
        <v>0</v>
      </c>
      <c r="AJ1687" s="12">
        <f t="shared" si="3797"/>
        <v>0</v>
      </c>
      <c r="AK1687" s="12">
        <f t="shared" si="3875"/>
        <v>0</v>
      </c>
      <c r="AL1687" s="12">
        <f t="shared" si="3875"/>
        <v>0</v>
      </c>
      <c r="AM1687" s="12">
        <f t="shared" si="3875"/>
        <v>0</v>
      </c>
      <c r="AN1687" s="12">
        <f t="shared" si="3866"/>
        <v>516.89599999999996</v>
      </c>
      <c r="AO1687" s="12">
        <f t="shared" si="3867"/>
        <v>0</v>
      </c>
      <c r="AP1687" s="12">
        <f t="shared" si="3868"/>
        <v>0</v>
      </c>
      <c r="AQ1687" s="12">
        <f t="shared" si="3875"/>
        <v>0</v>
      </c>
      <c r="AR1687" s="1"/>
    </row>
    <row r="1688" spans="1:44" ht="15.75" customHeight="1" x14ac:dyDescent="0.25">
      <c r="A1688" s="9" t="s">
        <v>1348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>
        <v>0</v>
      </c>
      <c r="AD1688" s="12">
        <v>0</v>
      </c>
      <c r="AE1688" s="12">
        <v>0</v>
      </c>
      <c r="AF1688" s="12">
        <v>516.89599999999996</v>
      </c>
      <c r="AG1688" s="12"/>
      <c r="AH1688" s="12">
        <f t="shared" si="3876"/>
        <v>516.89599999999996</v>
      </c>
      <c r="AI1688" s="12">
        <f t="shared" si="3877"/>
        <v>0</v>
      </c>
      <c r="AJ1688" s="12">
        <f t="shared" si="3797"/>
        <v>0</v>
      </c>
      <c r="AK1688" s="12"/>
      <c r="AL1688" s="12"/>
      <c r="AM1688" s="12"/>
      <c r="AN1688" s="12">
        <f t="shared" si="3866"/>
        <v>516.89599999999996</v>
      </c>
      <c r="AO1688" s="12">
        <f t="shared" si="3867"/>
        <v>0</v>
      </c>
      <c r="AP1688" s="12">
        <f t="shared" si="3868"/>
        <v>0</v>
      </c>
      <c r="AQ1688" s="12"/>
      <c r="AR1688" s="1"/>
    </row>
    <row r="1689" spans="1:44" ht="47.25" customHeight="1" x14ac:dyDescent="0.25">
      <c r="A1689" s="9" t="s">
        <v>590</v>
      </c>
      <c r="B1689" s="11"/>
      <c r="C1689" s="9"/>
      <c r="D1689" s="9"/>
      <c r="E1689" s="13" t="s">
        <v>592</v>
      </c>
      <c r="F1689" s="12">
        <f>F1690</f>
        <v>3664362.8999999994</v>
      </c>
      <c r="G1689" s="12">
        <f t="shared" ref="G1689:K1689" si="3878">G1690</f>
        <v>3720860.4</v>
      </c>
      <c r="H1689" s="12">
        <f t="shared" si="3878"/>
        <v>3788032.3000000003</v>
      </c>
      <c r="I1689" s="12">
        <f t="shared" si="3878"/>
        <v>0</v>
      </c>
      <c r="J1689" s="12">
        <f t="shared" si="3878"/>
        <v>0</v>
      </c>
      <c r="K1689" s="12">
        <f t="shared" si="3878"/>
        <v>0</v>
      </c>
      <c r="L1689" s="12">
        <f t="shared" si="3746"/>
        <v>3664362.8999999994</v>
      </c>
      <c r="M1689" s="12">
        <f t="shared" si="3747"/>
        <v>3720860.4</v>
      </c>
      <c r="N1689" s="12">
        <f t="shared" si="3748"/>
        <v>3788032.3000000003</v>
      </c>
      <c r="O1689" s="12">
        <f>O1690+O1710</f>
        <v>-346.14500000000044</v>
      </c>
      <c r="P1689" s="12">
        <f t="shared" ref="P1689:Q1689" si="3879">P1690+P1710</f>
        <v>-380.34500000000025</v>
      </c>
      <c r="Q1689" s="12">
        <f t="shared" si="3879"/>
        <v>-380.34500000000025</v>
      </c>
      <c r="R1689" s="12">
        <f t="shared" si="3768"/>
        <v>3664016.7549999994</v>
      </c>
      <c r="S1689" s="12">
        <f t="shared" si="3769"/>
        <v>3720480.0549999997</v>
      </c>
      <c r="T1689" s="12">
        <f t="shared" si="3770"/>
        <v>3787651.9550000001</v>
      </c>
      <c r="U1689" s="12">
        <f t="shared" ref="U1689:V1689" si="3880">U1690+U1710</f>
        <v>0</v>
      </c>
      <c r="V1689" s="12">
        <f t="shared" si="3880"/>
        <v>0</v>
      </c>
      <c r="W1689" s="12">
        <f t="shared" si="3739"/>
        <v>3664016.7549999994</v>
      </c>
      <c r="X1689" s="12">
        <f t="shared" si="3740"/>
        <v>3720480.0549999997</v>
      </c>
      <c r="Y1689" s="12">
        <f t="shared" si="3741"/>
        <v>3787651.9550000001</v>
      </c>
      <c r="Z1689" s="12">
        <f t="shared" ref="Z1689:AB1689" si="3881">Z1690+Z1710</f>
        <v>0</v>
      </c>
      <c r="AA1689" s="12">
        <f t="shared" si="3881"/>
        <v>0</v>
      </c>
      <c r="AB1689" s="12">
        <f t="shared" si="3881"/>
        <v>0</v>
      </c>
      <c r="AC1689" s="12">
        <f t="shared" si="3823"/>
        <v>3664016.7549999994</v>
      </c>
      <c r="AD1689" s="12">
        <f t="shared" si="3824"/>
        <v>3720480.0549999997</v>
      </c>
      <c r="AE1689" s="12">
        <f t="shared" si="3825"/>
        <v>3787651.9550000001</v>
      </c>
      <c r="AF1689" s="12">
        <f t="shared" ref="AF1689:AG1689" si="3882">AF1690+AF1710</f>
        <v>0</v>
      </c>
      <c r="AG1689" s="12">
        <f t="shared" si="3882"/>
        <v>0</v>
      </c>
      <c r="AH1689" s="12">
        <f t="shared" si="3795"/>
        <v>3664016.7549999994</v>
      </c>
      <c r="AI1689" s="12">
        <f t="shared" si="3796"/>
        <v>3720480.0549999997</v>
      </c>
      <c r="AJ1689" s="12">
        <f t="shared" si="3797"/>
        <v>3787651.9550000001</v>
      </c>
      <c r="AK1689" s="12">
        <f t="shared" ref="AK1689:AQ1689" si="3883">AK1690+AK1710</f>
        <v>0</v>
      </c>
      <c r="AL1689" s="12">
        <f t="shared" ref="AL1689:AM1689" si="3884">AL1690+AL1710</f>
        <v>0</v>
      </c>
      <c r="AM1689" s="12">
        <f t="shared" si="3884"/>
        <v>0</v>
      </c>
      <c r="AN1689" s="12">
        <f t="shared" si="3866"/>
        <v>3664016.7549999994</v>
      </c>
      <c r="AO1689" s="12">
        <f t="shared" si="3867"/>
        <v>3720480.0549999997</v>
      </c>
      <c r="AP1689" s="12">
        <f t="shared" si="3868"/>
        <v>3787651.9550000001</v>
      </c>
      <c r="AQ1689" s="12">
        <f t="shared" si="3883"/>
        <v>0</v>
      </c>
      <c r="AR1689" s="1"/>
    </row>
    <row r="1690" spans="1:44" ht="47.25" customHeight="1" x14ac:dyDescent="0.25">
      <c r="A1690" s="9" t="s">
        <v>74</v>
      </c>
      <c r="B1690" s="11"/>
      <c r="C1690" s="9"/>
      <c r="D1690" s="9"/>
      <c r="E1690" s="13" t="s">
        <v>1157</v>
      </c>
      <c r="F1690" s="12">
        <f>F1699+F1703+F1691+F1696</f>
        <v>3664362.8999999994</v>
      </c>
      <c r="G1690" s="12">
        <f>G1699+G1703+G1691+G1696</f>
        <v>3720860.4</v>
      </c>
      <c r="H1690" s="12">
        <f t="shared" ref="H1690:AQ1690" si="3885">H1699+H1703+H1691+H1696</f>
        <v>3788032.3000000003</v>
      </c>
      <c r="I1690" s="12">
        <f t="shared" ref="I1690:K1690" si="3886">I1699+I1703+I1691+I1696</f>
        <v>0</v>
      </c>
      <c r="J1690" s="12">
        <f t="shared" si="3886"/>
        <v>0</v>
      </c>
      <c r="K1690" s="12">
        <f t="shared" si="3886"/>
        <v>0</v>
      </c>
      <c r="L1690" s="12">
        <f t="shared" si="3746"/>
        <v>3664362.8999999994</v>
      </c>
      <c r="M1690" s="12">
        <f t="shared" si="3747"/>
        <v>3720860.4</v>
      </c>
      <c r="N1690" s="12">
        <f t="shared" si="3748"/>
        <v>3788032.3000000003</v>
      </c>
      <c r="O1690" s="12">
        <f t="shared" ref="O1690:Q1690" si="3887">O1699+O1703+O1691+O1696</f>
        <v>-2153.6000000000004</v>
      </c>
      <c r="P1690" s="12">
        <f t="shared" si="3887"/>
        <v>-2187.8000000000002</v>
      </c>
      <c r="Q1690" s="12">
        <f t="shared" si="3887"/>
        <v>-2187.8000000000002</v>
      </c>
      <c r="R1690" s="12">
        <f t="shared" si="3768"/>
        <v>3662209.2999999993</v>
      </c>
      <c r="S1690" s="12">
        <f t="shared" si="3769"/>
        <v>3718672.6</v>
      </c>
      <c r="T1690" s="12">
        <f t="shared" si="3770"/>
        <v>3785844.5000000005</v>
      </c>
      <c r="U1690" s="12">
        <f t="shared" ref="U1690:V1690" si="3888">U1699+U1703+U1691+U1696</f>
        <v>0</v>
      </c>
      <c r="V1690" s="12">
        <f t="shared" si="3888"/>
        <v>0</v>
      </c>
      <c r="W1690" s="12">
        <f t="shared" si="3739"/>
        <v>3662209.2999999993</v>
      </c>
      <c r="X1690" s="12">
        <f t="shared" si="3740"/>
        <v>3718672.6</v>
      </c>
      <c r="Y1690" s="12">
        <f t="shared" si="3741"/>
        <v>3785844.5000000005</v>
      </c>
      <c r="Z1690" s="12">
        <f t="shared" ref="Z1690:AB1690" si="3889">Z1699+Z1703+Z1691+Z1696</f>
        <v>0</v>
      </c>
      <c r="AA1690" s="12">
        <f t="shared" si="3889"/>
        <v>0</v>
      </c>
      <c r="AB1690" s="12">
        <f t="shared" si="3889"/>
        <v>0</v>
      </c>
      <c r="AC1690" s="12">
        <f t="shared" si="3823"/>
        <v>3662209.2999999993</v>
      </c>
      <c r="AD1690" s="12">
        <f t="shared" si="3824"/>
        <v>3718672.6</v>
      </c>
      <c r="AE1690" s="12">
        <f t="shared" si="3825"/>
        <v>3785844.5000000005</v>
      </c>
      <c r="AF1690" s="12">
        <f t="shared" ref="AF1690:AG1690" si="3890">AF1699+AF1703+AF1691+AF1696</f>
        <v>0</v>
      </c>
      <c r="AG1690" s="12">
        <f t="shared" si="3890"/>
        <v>0</v>
      </c>
      <c r="AH1690" s="12">
        <f t="shared" si="3795"/>
        <v>3662209.2999999993</v>
      </c>
      <c r="AI1690" s="12">
        <f t="shared" si="3796"/>
        <v>3718672.6</v>
      </c>
      <c r="AJ1690" s="12">
        <f t="shared" si="3797"/>
        <v>3785844.5000000005</v>
      </c>
      <c r="AK1690" s="12">
        <f t="shared" ref="AK1690:AM1690" si="3891">AK1699+AK1703+AK1691+AK1696</f>
        <v>0</v>
      </c>
      <c r="AL1690" s="12">
        <f t="shared" si="3891"/>
        <v>0</v>
      </c>
      <c r="AM1690" s="12">
        <f t="shared" si="3891"/>
        <v>0</v>
      </c>
      <c r="AN1690" s="12">
        <f t="shared" si="3866"/>
        <v>3662209.2999999993</v>
      </c>
      <c r="AO1690" s="12">
        <f t="shared" si="3867"/>
        <v>3718672.6</v>
      </c>
      <c r="AP1690" s="12">
        <f t="shared" si="3868"/>
        <v>3785844.5000000005</v>
      </c>
      <c r="AQ1690" s="12">
        <f t="shared" si="3885"/>
        <v>0</v>
      </c>
      <c r="AR1690" s="1"/>
    </row>
    <row r="1691" spans="1:44" ht="94.5" customHeight="1" x14ac:dyDescent="0.25">
      <c r="A1691" s="9" t="s">
        <v>74</v>
      </c>
      <c r="B1691" s="11">
        <v>100</v>
      </c>
      <c r="C1691" s="9"/>
      <c r="D1691" s="9"/>
      <c r="E1691" s="13" t="s">
        <v>423</v>
      </c>
      <c r="F1691" s="12">
        <f t="shared" ref="F1691:K1691" si="3892">F1692</f>
        <v>4210.4000000000005</v>
      </c>
      <c r="G1691" s="12">
        <f t="shared" si="3892"/>
        <v>4180.3</v>
      </c>
      <c r="H1691" s="12">
        <f t="shared" si="3892"/>
        <v>4031.1</v>
      </c>
      <c r="I1691" s="12">
        <f t="shared" si="3892"/>
        <v>0</v>
      </c>
      <c r="J1691" s="12">
        <f t="shared" si="3892"/>
        <v>0</v>
      </c>
      <c r="K1691" s="12">
        <f t="shared" si="3892"/>
        <v>0</v>
      </c>
      <c r="L1691" s="12">
        <f t="shared" si="3746"/>
        <v>4210.4000000000005</v>
      </c>
      <c r="M1691" s="12">
        <f t="shared" si="3747"/>
        <v>4180.3</v>
      </c>
      <c r="N1691" s="12">
        <f t="shared" si="3748"/>
        <v>4031.1</v>
      </c>
      <c r="O1691" s="12">
        <f t="shared" ref="O1691:Q1691" si="3893">O1692</f>
        <v>0</v>
      </c>
      <c r="P1691" s="12">
        <f t="shared" si="3893"/>
        <v>0</v>
      </c>
      <c r="Q1691" s="12">
        <f t="shared" si="3893"/>
        <v>0</v>
      </c>
      <c r="R1691" s="12">
        <f t="shared" si="3768"/>
        <v>4210.4000000000005</v>
      </c>
      <c r="S1691" s="12">
        <f t="shared" si="3769"/>
        <v>4180.3</v>
      </c>
      <c r="T1691" s="12">
        <f t="shared" si="3770"/>
        <v>4031.1</v>
      </c>
      <c r="U1691" s="12">
        <f t="shared" ref="U1691:V1691" si="3894">U1692</f>
        <v>0</v>
      </c>
      <c r="V1691" s="12">
        <f t="shared" si="3894"/>
        <v>0</v>
      </c>
      <c r="W1691" s="12">
        <f t="shared" si="3739"/>
        <v>4210.4000000000005</v>
      </c>
      <c r="X1691" s="12">
        <f t="shared" si="3740"/>
        <v>4180.3</v>
      </c>
      <c r="Y1691" s="12">
        <f t="shared" si="3741"/>
        <v>4031.1</v>
      </c>
      <c r="Z1691" s="12">
        <f t="shared" ref="Z1691:AB1691" si="3895">Z1692</f>
        <v>0</v>
      </c>
      <c r="AA1691" s="12">
        <f t="shared" si="3895"/>
        <v>0</v>
      </c>
      <c r="AB1691" s="12">
        <f t="shared" si="3895"/>
        <v>0</v>
      </c>
      <c r="AC1691" s="12">
        <f t="shared" si="3823"/>
        <v>4210.4000000000005</v>
      </c>
      <c r="AD1691" s="12">
        <f t="shared" si="3824"/>
        <v>4180.3</v>
      </c>
      <c r="AE1691" s="12">
        <f t="shared" si="3825"/>
        <v>4031.1</v>
      </c>
      <c r="AF1691" s="12">
        <f t="shared" ref="AF1691:AG1691" si="3896">AF1692</f>
        <v>0</v>
      </c>
      <c r="AG1691" s="12">
        <f t="shared" si="3896"/>
        <v>0</v>
      </c>
      <c r="AH1691" s="12">
        <f t="shared" si="3795"/>
        <v>4210.4000000000005</v>
      </c>
      <c r="AI1691" s="12">
        <f t="shared" si="3796"/>
        <v>4180.3</v>
      </c>
      <c r="AJ1691" s="12">
        <f t="shared" si="3797"/>
        <v>4031.1</v>
      </c>
      <c r="AK1691" s="12">
        <f t="shared" ref="AK1691:AQ1691" si="3897">AK1692</f>
        <v>0</v>
      </c>
      <c r="AL1691" s="12">
        <f t="shared" si="3897"/>
        <v>0</v>
      </c>
      <c r="AM1691" s="12">
        <f t="shared" si="3897"/>
        <v>0</v>
      </c>
      <c r="AN1691" s="12">
        <f t="shared" si="3866"/>
        <v>4210.4000000000005</v>
      </c>
      <c r="AO1691" s="12">
        <f t="shared" si="3867"/>
        <v>4180.3</v>
      </c>
      <c r="AP1691" s="12">
        <f t="shared" si="3868"/>
        <v>4031.1</v>
      </c>
      <c r="AQ1691" s="12">
        <f t="shared" si="3897"/>
        <v>0</v>
      </c>
      <c r="AR1691" s="1"/>
    </row>
    <row r="1692" spans="1:44" ht="31.5" customHeight="1" x14ac:dyDescent="0.25">
      <c r="A1692" s="9" t="s">
        <v>74</v>
      </c>
      <c r="B1692" s="11">
        <v>120</v>
      </c>
      <c r="C1692" s="9"/>
      <c r="D1692" s="9"/>
      <c r="E1692" s="13" t="s">
        <v>425</v>
      </c>
      <c r="F1692" s="12">
        <f>F1694+F1693+F1695</f>
        <v>4210.4000000000005</v>
      </c>
      <c r="G1692" s="12">
        <f t="shared" ref="G1692:AQ1692" si="3898">G1694+G1693+G1695</f>
        <v>4180.3</v>
      </c>
      <c r="H1692" s="12">
        <f t="shared" si="3898"/>
        <v>4031.1</v>
      </c>
      <c r="I1692" s="12">
        <f t="shared" ref="I1692:K1692" si="3899">I1694+I1693+I1695</f>
        <v>0</v>
      </c>
      <c r="J1692" s="12">
        <f t="shared" si="3899"/>
        <v>0</v>
      </c>
      <c r="K1692" s="12">
        <f t="shared" si="3899"/>
        <v>0</v>
      </c>
      <c r="L1692" s="12">
        <f t="shared" si="3746"/>
        <v>4210.4000000000005</v>
      </c>
      <c r="M1692" s="12">
        <f t="shared" si="3747"/>
        <v>4180.3</v>
      </c>
      <c r="N1692" s="12">
        <f t="shared" si="3748"/>
        <v>4031.1</v>
      </c>
      <c r="O1692" s="12">
        <f t="shared" ref="O1692:Q1692" si="3900">O1694+O1693+O1695</f>
        <v>0</v>
      </c>
      <c r="P1692" s="12">
        <f t="shared" si="3900"/>
        <v>0</v>
      </c>
      <c r="Q1692" s="12">
        <f t="shared" si="3900"/>
        <v>0</v>
      </c>
      <c r="R1692" s="12">
        <f t="shared" si="3768"/>
        <v>4210.4000000000005</v>
      </c>
      <c r="S1692" s="12">
        <f t="shared" si="3769"/>
        <v>4180.3</v>
      </c>
      <c r="T1692" s="12">
        <f t="shared" si="3770"/>
        <v>4031.1</v>
      </c>
      <c r="U1692" s="12">
        <f t="shared" ref="U1692:V1692" si="3901">U1694+U1693+U1695</f>
        <v>0</v>
      </c>
      <c r="V1692" s="12">
        <f t="shared" si="3901"/>
        <v>0</v>
      </c>
      <c r="W1692" s="12">
        <f t="shared" si="3739"/>
        <v>4210.4000000000005</v>
      </c>
      <c r="X1692" s="12">
        <f t="shared" si="3740"/>
        <v>4180.3</v>
      </c>
      <c r="Y1692" s="12">
        <f t="shared" si="3741"/>
        <v>4031.1</v>
      </c>
      <c r="Z1692" s="12">
        <f t="shared" ref="Z1692:AB1692" si="3902">Z1694+Z1693+Z1695</f>
        <v>0</v>
      </c>
      <c r="AA1692" s="12">
        <f t="shared" si="3902"/>
        <v>0</v>
      </c>
      <c r="AB1692" s="12">
        <f t="shared" si="3902"/>
        <v>0</v>
      </c>
      <c r="AC1692" s="12">
        <f t="shared" si="3823"/>
        <v>4210.4000000000005</v>
      </c>
      <c r="AD1692" s="12">
        <f t="shared" si="3824"/>
        <v>4180.3</v>
      </c>
      <c r="AE1692" s="12">
        <f t="shared" si="3825"/>
        <v>4031.1</v>
      </c>
      <c r="AF1692" s="12">
        <f t="shared" ref="AF1692:AG1692" si="3903">AF1694+AF1693+AF1695</f>
        <v>0</v>
      </c>
      <c r="AG1692" s="12">
        <f t="shared" si="3903"/>
        <v>0</v>
      </c>
      <c r="AH1692" s="12">
        <f t="shared" si="3795"/>
        <v>4210.4000000000005</v>
      </c>
      <c r="AI1692" s="12">
        <f t="shared" si="3796"/>
        <v>4180.3</v>
      </c>
      <c r="AJ1692" s="12">
        <f t="shared" si="3797"/>
        <v>4031.1</v>
      </c>
      <c r="AK1692" s="12">
        <f t="shared" ref="AK1692:AM1692" si="3904">AK1694+AK1693+AK1695</f>
        <v>0</v>
      </c>
      <c r="AL1692" s="12">
        <f t="shared" si="3904"/>
        <v>0</v>
      </c>
      <c r="AM1692" s="12">
        <f t="shared" si="3904"/>
        <v>0</v>
      </c>
      <c r="AN1692" s="12">
        <f t="shared" si="3866"/>
        <v>4210.4000000000005</v>
      </c>
      <c r="AO1692" s="12">
        <f t="shared" si="3867"/>
        <v>4180.3</v>
      </c>
      <c r="AP1692" s="12">
        <f t="shared" si="3868"/>
        <v>4031.1</v>
      </c>
      <c r="AQ1692" s="12">
        <f t="shared" si="3898"/>
        <v>0</v>
      </c>
      <c r="AR1692" s="1"/>
    </row>
    <row r="1693" spans="1:44" ht="15.75" customHeight="1" x14ac:dyDescent="0.25">
      <c r="A1693" s="9" t="s">
        <v>74</v>
      </c>
      <c r="B1693" s="11">
        <v>120</v>
      </c>
      <c r="C1693" s="9" t="s">
        <v>189</v>
      </c>
      <c r="D1693" s="9" t="s">
        <v>187</v>
      </c>
      <c r="E1693" s="13" t="s">
        <v>409</v>
      </c>
      <c r="F1693" s="12">
        <v>715.1</v>
      </c>
      <c r="G1693" s="12">
        <v>715.1</v>
      </c>
      <c r="H1693" s="12">
        <v>715.1</v>
      </c>
      <c r="I1693" s="12"/>
      <c r="J1693" s="12"/>
      <c r="K1693" s="12"/>
      <c r="L1693" s="12">
        <f t="shared" si="3746"/>
        <v>715.1</v>
      </c>
      <c r="M1693" s="12">
        <f t="shared" si="3747"/>
        <v>715.1</v>
      </c>
      <c r="N1693" s="12">
        <f t="shared" si="3748"/>
        <v>715.1</v>
      </c>
      <c r="O1693" s="12"/>
      <c r="P1693" s="12"/>
      <c r="Q1693" s="12"/>
      <c r="R1693" s="12">
        <f t="shared" si="3768"/>
        <v>715.1</v>
      </c>
      <c r="S1693" s="12">
        <f t="shared" si="3769"/>
        <v>715.1</v>
      </c>
      <c r="T1693" s="12">
        <f t="shared" si="3770"/>
        <v>715.1</v>
      </c>
      <c r="U1693" s="12"/>
      <c r="V1693" s="12"/>
      <c r="W1693" s="12">
        <f t="shared" si="3739"/>
        <v>715.1</v>
      </c>
      <c r="X1693" s="12">
        <f t="shared" si="3740"/>
        <v>715.1</v>
      </c>
      <c r="Y1693" s="12">
        <f t="shared" si="3741"/>
        <v>715.1</v>
      </c>
      <c r="Z1693" s="12"/>
      <c r="AA1693" s="12"/>
      <c r="AB1693" s="12"/>
      <c r="AC1693" s="12">
        <f t="shared" si="3823"/>
        <v>715.1</v>
      </c>
      <c r="AD1693" s="12">
        <f t="shared" si="3824"/>
        <v>715.1</v>
      </c>
      <c r="AE1693" s="12">
        <f t="shared" si="3825"/>
        <v>715.1</v>
      </c>
      <c r="AF1693" s="12"/>
      <c r="AG1693" s="12"/>
      <c r="AH1693" s="12">
        <f t="shared" si="3795"/>
        <v>715.1</v>
      </c>
      <c r="AI1693" s="12">
        <f t="shared" si="3796"/>
        <v>715.1</v>
      </c>
      <c r="AJ1693" s="12">
        <f t="shared" si="3797"/>
        <v>715.1</v>
      </c>
      <c r="AK1693" s="12"/>
      <c r="AL1693" s="12"/>
      <c r="AM1693" s="12"/>
      <c r="AN1693" s="12">
        <f t="shared" si="3866"/>
        <v>715.1</v>
      </c>
      <c r="AO1693" s="12">
        <f t="shared" si="3867"/>
        <v>715.1</v>
      </c>
      <c r="AP1693" s="12">
        <f t="shared" si="3868"/>
        <v>715.1</v>
      </c>
      <c r="AQ1693" s="12"/>
      <c r="AR1693" s="1"/>
    </row>
    <row r="1694" spans="1:44" ht="15.75" customHeight="1" x14ac:dyDescent="0.25">
      <c r="A1694" s="9" t="s">
        <v>74</v>
      </c>
      <c r="B1694" s="11">
        <v>120</v>
      </c>
      <c r="C1694" s="9" t="s">
        <v>197</v>
      </c>
      <c r="D1694" s="9" t="s">
        <v>185</v>
      </c>
      <c r="E1694" s="13" t="s">
        <v>416</v>
      </c>
      <c r="F1694" s="12">
        <v>33</v>
      </c>
      <c r="G1694" s="12">
        <v>33</v>
      </c>
      <c r="H1694" s="12">
        <v>33</v>
      </c>
      <c r="I1694" s="12"/>
      <c r="J1694" s="12"/>
      <c r="K1694" s="12"/>
      <c r="L1694" s="12">
        <f t="shared" si="3746"/>
        <v>33</v>
      </c>
      <c r="M1694" s="12">
        <f t="shared" si="3747"/>
        <v>33</v>
      </c>
      <c r="N1694" s="12">
        <f t="shared" si="3748"/>
        <v>33</v>
      </c>
      <c r="O1694" s="12"/>
      <c r="P1694" s="12"/>
      <c r="Q1694" s="12"/>
      <c r="R1694" s="12">
        <f t="shared" si="3768"/>
        <v>33</v>
      </c>
      <c r="S1694" s="12">
        <f t="shared" si="3769"/>
        <v>33</v>
      </c>
      <c r="T1694" s="12">
        <f t="shared" si="3770"/>
        <v>33</v>
      </c>
      <c r="U1694" s="12"/>
      <c r="V1694" s="12"/>
      <c r="W1694" s="12">
        <f t="shared" si="3739"/>
        <v>33</v>
      </c>
      <c r="X1694" s="12">
        <f t="shared" si="3740"/>
        <v>33</v>
      </c>
      <c r="Y1694" s="12">
        <f t="shared" si="3741"/>
        <v>33</v>
      </c>
      <c r="Z1694" s="12"/>
      <c r="AA1694" s="12"/>
      <c r="AB1694" s="12"/>
      <c r="AC1694" s="12">
        <f t="shared" si="3823"/>
        <v>33</v>
      </c>
      <c r="AD1694" s="12">
        <f t="shared" si="3824"/>
        <v>33</v>
      </c>
      <c r="AE1694" s="12">
        <f t="shared" si="3825"/>
        <v>33</v>
      </c>
      <c r="AF1694" s="12"/>
      <c r="AG1694" s="12"/>
      <c r="AH1694" s="12">
        <f t="shared" si="3795"/>
        <v>33</v>
      </c>
      <c r="AI1694" s="12">
        <f t="shared" si="3796"/>
        <v>33</v>
      </c>
      <c r="AJ1694" s="12">
        <f t="shared" si="3797"/>
        <v>33</v>
      </c>
      <c r="AK1694" s="12"/>
      <c r="AL1694" s="12"/>
      <c r="AM1694" s="12"/>
      <c r="AN1694" s="12">
        <f t="shared" si="3866"/>
        <v>33</v>
      </c>
      <c r="AO1694" s="12">
        <f t="shared" si="3867"/>
        <v>33</v>
      </c>
      <c r="AP1694" s="12">
        <f t="shared" si="3868"/>
        <v>33</v>
      </c>
      <c r="AQ1694" s="12"/>
      <c r="AR1694" s="1"/>
    </row>
    <row r="1695" spans="1:44" ht="15.75" customHeight="1" x14ac:dyDescent="0.25">
      <c r="A1695" s="9" t="s">
        <v>74</v>
      </c>
      <c r="B1695" s="11">
        <v>120</v>
      </c>
      <c r="C1695" s="9" t="s">
        <v>197</v>
      </c>
      <c r="D1695" s="9" t="s">
        <v>186</v>
      </c>
      <c r="E1695" s="13" t="s">
        <v>417</v>
      </c>
      <c r="F1695" s="12">
        <v>3462.3</v>
      </c>
      <c r="G1695" s="12">
        <v>3432.2</v>
      </c>
      <c r="H1695" s="12">
        <v>3283</v>
      </c>
      <c r="I1695" s="12"/>
      <c r="J1695" s="12"/>
      <c r="K1695" s="12"/>
      <c r="L1695" s="12">
        <f t="shared" si="3746"/>
        <v>3462.3</v>
      </c>
      <c r="M1695" s="12">
        <f t="shared" si="3747"/>
        <v>3432.2</v>
      </c>
      <c r="N1695" s="12">
        <f t="shared" si="3748"/>
        <v>3283</v>
      </c>
      <c r="O1695" s="12"/>
      <c r="P1695" s="12"/>
      <c r="Q1695" s="12"/>
      <c r="R1695" s="12">
        <f t="shared" si="3768"/>
        <v>3462.3</v>
      </c>
      <c r="S1695" s="12">
        <f t="shared" si="3769"/>
        <v>3432.2</v>
      </c>
      <c r="T1695" s="12">
        <f t="shared" si="3770"/>
        <v>3283</v>
      </c>
      <c r="U1695" s="12"/>
      <c r="V1695" s="12"/>
      <c r="W1695" s="12">
        <f t="shared" si="3739"/>
        <v>3462.3</v>
      </c>
      <c r="X1695" s="12">
        <f t="shared" si="3740"/>
        <v>3432.2</v>
      </c>
      <c r="Y1695" s="12">
        <f t="shared" si="3741"/>
        <v>3283</v>
      </c>
      <c r="Z1695" s="12"/>
      <c r="AA1695" s="12"/>
      <c r="AB1695" s="12"/>
      <c r="AC1695" s="12">
        <f t="shared" si="3823"/>
        <v>3462.3</v>
      </c>
      <c r="AD1695" s="12">
        <f t="shared" si="3824"/>
        <v>3432.2</v>
      </c>
      <c r="AE1695" s="12">
        <f t="shared" si="3825"/>
        <v>3283</v>
      </c>
      <c r="AF1695" s="12"/>
      <c r="AG1695" s="12"/>
      <c r="AH1695" s="12">
        <f t="shared" si="3795"/>
        <v>3462.3</v>
      </c>
      <c r="AI1695" s="12">
        <f t="shared" si="3796"/>
        <v>3432.2</v>
      </c>
      <c r="AJ1695" s="12">
        <f t="shared" si="3797"/>
        <v>3283</v>
      </c>
      <c r="AK1695" s="12"/>
      <c r="AL1695" s="12"/>
      <c r="AM1695" s="12"/>
      <c r="AN1695" s="12">
        <f t="shared" si="3866"/>
        <v>3462.3</v>
      </c>
      <c r="AO1695" s="12">
        <f t="shared" si="3867"/>
        <v>3432.2</v>
      </c>
      <c r="AP1695" s="12">
        <f t="shared" si="3868"/>
        <v>3283</v>
      </c>
      <c r="AQ1695" s="12"/>
      <c r="AR1695" s="1"/>
    </row>
    <row r="1696" spans="1:44" ht="47.25" customHeight="1" x14ac:dyDescent="0.25">
      <c r="A1696" s="9" t="s">
        <v>74</v>
      </c>
      <c r="B1696" s="11">
        <v>200</v>
      </c>
      <c r="C1696" s="9"/>
      <c r="D1696" s="9"/>
      <c r="E1696" s="13" t="s">
        <v>426</v>
      </c>
      <c r="F1696" s="12">
        <f>F1697</f>
        <v>1093.3</v>
      </c>
      <c r="G1696" s="12">
        <f t="shared" ref="G1696:AQ1697" si="3905">G1697</f>
        <v>1083.8</v>
      </c>
      <c r="H1696" s="12">
        <f t="shared" si="3905"/>
        <v>1036.7</v>
      </c>
      <c r="I1696" s="12">
        <f t="shared" si="3905"/>
        <v>0</v>
      </c>
      <c r="J1696" s="12">
        <f t="shared" si="3905"/>
        <v>0</v>
      </c>
      <c r="K1696" s="12">
        <f t="shared" si="3905"/>
        <v>0</v>
      </c>
      <c r="L1696" s="12">
        <f t="shared" si="3746"/>
        <v>1093.3</v>
      </c>
      <c r="M1696" s="12">
        <f t="shared" si="3747"/>
        <v>1083.8</v>
      </c>
      <c r="N1696" s="12">
        <f t="shared" si="3748"/>
        <v>1036.7</v>
      </c>
      <c r="O1696" s="12">
        <f t="shared" si="3905"/>
        <v>0</v>
      </c>
      <c r="P1696" s="12">
        <f t="shared" si="3905"/>
        <v>0</v>
      </c>
      <c r="Q1696" s="12">
        <f t="shared" si="3905"/>
        <v>0</v>
      </c>
      <c r="R1696" s="12">
        <f t="shared" si="3768"/>
        <v>1093.3</v>
      </c>
      <c r="S1696" s="12">
        <f t="shared" si="3769"/>
        <v>1083.8</v>
      </c>
      <c r="T1696" s="12">
        <f t="shared" si="3770"/>
        <v>1036.7</v>
      </c>
      <c r="U1696" s="12">
        <f t="shared" si="3905"/>
        <v>0</v>
      </c>
      <c r="V1696" s="12">
        <f t="shared" si="3905"/>
        <v>0</v>
      </c>
      <c r="W1696" s="12">
        <f t="shared" si="3739"/>
        <v>1093.3</v>
      </c>
      <c r="X1696" s="12">
        <f t="shared" si="3740"/>
        <v>1083.8</v>
      </c>
      <c r="Y1696" s="12">
        <f t="shared" si="3741"/>
        <v>1036.7</v>
      </c>
      <c r="Z1696" s="12">
        <f t="shared" si="3905"/>
        <v>0</v>
      </c>
      <c r="AA1696" s="12">
        <f t="shared" si="3905"/>
        <v>0</v>
      </c>
      <c r="AB1696" s="12">
        <f t="shared" si="3905"/>
        <v>0</v>
      </c>
      <c r="AC1696" s="12">
        <f t="shared" si="3823"/>
        <v>1093.3</v>
      </c>
      <c r="AD1696" s="12">
        <f t="shared" si="3824"/>
        <v>1083.8</v>
      </c>
      <c r="AE1696" s="12">
        <f t="shared" si="3825"/>
        <v>1036.7</v>
      </c>
      <c r="AF1696" s="12">
        <f t="shared" si="3905"/>
        <v>0</v>
      </c>
      <c r="AG1696" s="12">
        <f t="shared" si="3905"/>
        <v>0</v>
      </c>
      <c r="AH1696" s="12">
        <f t="shared" si="3795"/>
        <v>1093.3</v>
      </c>
      <c r="AI1696" s="12">
        <f t="shared" si="3796"/>
        <v>1083.8</v>
      </c>
      <c r="AJ1696" s="12">
        <f t="shared" si="3797"/>
        <v>1036.7</v>
      </c>
      <c r="AK1696" s="12">
        <f t="shared" si="3905"/>
        <v>0</v>
      </c>
      <c r="AL1696" s="12">
        <f t="shared" si="3905"/>
        <v>0</v>
      </c>
      <c r="AM1696" s="12">
        <f t="shared" si="3905"/>
        <v>0</v>
      </c>
      <c r="AN1696" s="12">
        <f t="shared" si="3866"/>
        <v>1093.3</v>
      </c>
      <c r="AO1696" s="12">
        <f t="shared" si="3867"/>
        <v>1083.8</v>
      </c>
      <c r="AP1696" s="12">
        <f t="shared" si="3868"/>
        <v>1036.7</v>
      </c>
      <c r="AQ1696" s="12">
        <f t="shared" si="3905"/>
        <v>0</v>
      </c>
      <c r="AR1696" s="1"/>
    </row>
    <row r="1697" spans="1:44" ht="47.25" customHeight="1" x14ac:dyDescent="0.25">
      <c r="A1697" s="9" t="s">
        <v>74</v>
      </c>
      <c r="B1697" s="11">
        <v>240</v>
      </c>
      <c r="C1697" s="9"/>
      <c r="D1697" s="9"/>
      <c r="E1697" s="13" t="s">
        <v>427</v>
      </c>
      <c r="F1697" s="12">
        <f>F1698</f>
        <v>1093.3</v>
      </c>
      <c r="G1697" s="12">
        <f t="shared" si="3905"/>
        <v>1083.8</v>
      </c>
      <c r="H1697" s="12">
        <f t="shared" si="3905"/>
        <v>1036.7</v>
      </c>
      <c r="I1697" s="12">
        <f t="shared" si="3905"/>
        <v>0</v>
      </c>
      <c r="J1697" s="12">
        <f t="shared" si="3905"/>
        <v>0</v>
      </c>
      <c r="K1697" s="12">
        <f t="shared" si="3905"/>
        <v>0</v>
      </c>
      <c r="L1697" s="12">
        <f t="shared" si="3746"/>
        <v>1093.3</v>
      </c>
      <c r="M1697" s="12">
        <f t="shared" si="3747"/>
        <v>1083.8</v>
      </c>
      <c r="N1697" s="12">
        <f t="shared" si="3748"/>
        <v>1036.7</v>
      </c>
      <c r="O1697" s="12">
        <f t="shared" si="3905"/>
        <v>0</v>
      </c>
      <c r="P1697" s="12">
        <f t="shared" si="3905"/>
        <v>0</v>
      </c>
      <c r="Q1697" s="12">
        <f t="shared" si="3905"/>
        <v>0</v>
      </c>
      <c r="R1697" s="12">
        <f t="shared" si="3768"/>
        <v>1093.3</v>
      </c>
      <c r="S1697" s="12">
        <f t="shared" si="3769"/>
        <v>1083.8</v>
      </c>
      <c r="T1697" s="12">
        <f t="shared" si="3770"/>
        <v>1036.7</v>
      </c>
      <c r="U1697" s="12">
        <f t="shared" si="3905"/>
        <v>0</v>
      </c>
      <c r="V1697" s="12">
        <f t="shared" si="3905"/>
        <v>0</v>
      </c>
      <c r="W1697" s="12">
        <f t="shared" si="3739"/>
        <v>1093.3</v>
      </c>
      <c r="X1697" s="12">
        <f t="shared" si="3740"/>
        <v>1083.8</v>
      </c>
      <c r="Y1697" s="12">
        <f t="shared" si="3741"/>
        <v>1036.7</v>
      </c>
      <c r="Z1697" s="12">
        <f t="shared" si="3905"/>
        <v>0</v>
      </c>
      <c r="AA1697" s="12">
        <f t="shared" si="3905"/>
        <v>0</v>
      </c>
      <c r="AB1697" s="12">
        <f t="shared" si="3905"/>
        <v>0</v>
      </c>
      <c r="AC1697" s="12">
        <f t="shared" si="3823"/>
        <v>1093.3</v>
      </c>
      <c r="AD1697" s="12">
        <f t="shared" si="3824"/>
        <v>1083.8</v>
      </c>
      <c r="AE1697" s="12">
        <f t="shared" si="3825"/>
        <v>1036.7</v>
      </c>
      <c r="AF1697" s="12">
        <f t="shared" si="3905"/>
        <v>0</v>
      </c>
      <c r="AG1697" s="12">
        <f t="shared" si="3905"/>
        <v>0</v>
      </c>
      <c r="AH1697" s="12">
        <f t="shared" si="3795"/>
        <v>1093.3</v>
      </c>
      <c r="AI1697" s="12">
        <f t="shared" si="3796"/>
        <v>1083.8</v>
      </c>
      <c r="AJ1697" s="12">
        <f t="shared" si="3797"/>
        <v>1036.7</v>
      </c>
      <c r="AK1697" s="12">
        <f t="shared" si="3905"/>
        <v>0</v>
      </c>
      <c r="AL1697" s="12">
        <f t="shared" si="3905"/>
        <v>0</v>
      </c>
      <c r="AM1697" s="12">
        <f t="shared" si="3905"/>
        <v>0</v>
      </c>
      <c r="AN1697" s="12">
        <f t="shared" si="3866"/>
        <v>1093.3</v>
      </c>
      <c r="AO1697" s="12">
        <f t="shared" si="3867"/>
        <v>1083.8</v>
      </c>
      <c r="AP1697" s="12">
        <f t="shared" si="3868"/>
        <v>1036.7</v>
      </c>
      <c r="AQ1697" s="12">
        <f t="shared" si="3905"/>
        <v>0</v>
      </c>
      <c r="AR1697" s="1"/>
    </row>
    <row r="1698" spans="1:44" ht="15.75" customHeight="1" x14ac:dyDescent="0.25">
      <c r="A1698" s="9" t="s">
        <v>74</v>
      </c>
      <c r="B1698" s="11">
        <v>240</v>
      </c>
      <c r="C1698" s="9" t="s">
        <v>197</v>
      </c>
      <c r="D1698" s="9" t="s">
        <v>186</v>
      </c>
      <c r="E1698" s="13" t="s">
        <v>417</v>
      </c>
      <c r="F1698" s="12">
        <v>1093.3</v>
      </c>
      <c r="G1698" s="12">
        <v>1083.8</v>
      </c>
      <c r="H1698" s="12">
        <v>1036.7</v>
      </c>
      <c r="I1698" s="12"/>
      <c r="J1698" s="12"/>
      <c r="K1698" s="12"/>
      <c r="L1698" s="12">
        <f t="shared" si="3746"/>
        <v>1093.3</v>
      </c>
      <c r="M1698" s="12">
        <f t="shared" si="3747"/>
        <v>1083.8</v>
      </c>
      <c r="N1698" s="12">
        <f t="shared" si="3748"/>
        <v>1036.7</v>
      </c>
      <c r="O1698" s="12"/>
      <c r="P1698" s="12"/>
      <c r="Q1698" s="12"/>
      <c r="R1698" s="12">
        <f t="shared" si="3768"/>
        <v>1093.3</v>
      </c>
      <c r="S1698" s="12">
        <f t="shared" si="3769"/>
        <v>1083.8</v>
      </c>
      <c r="T1698" s="12">
        <f t="shared" si="3770"/>
        <v>1036.7</v>
      </c>
      <c r="U1698" s="12"/>
      <c r="V1698" s="12"/>
      <c r="W1698" s="12">
        <f t="shared" si="3739"/>
        <v>1093.3</v>
      </c>
      <c r="X1698" s="12">
        <f t="shared" si="3740"/>
        <v>1083.8</v>
      </c>
      <c r="Y1698" s="12">
        <f t="shared" si="3741"/>
        <v>1036.7</v>
      </c>
      <c r="Z1698" s="12"/>
      <c r="AA1698" s="12"/>
      <c r="AB1698" s="12"/>
      <c r="AC1698" s="12">
        <f t="shared" si="3823"/>
        <v>1093.3</v>
      </c>
      <c r="AD1698" s="12">
        <f t="shared" si="3824"/>
        <v>1083.8</v>
      </c>
      <c r="AE1698" s="12">
        <f t="shared" si="3825"/>
        <v>1036.7</v>
      </c>
      <c r="AF1698" s="12"/>
      <c r="AG1698" s="12"/>
      <c r="AH1698" s="12">
        <f t="shared" si="3795"/>
        <v>1093.3</v>
      </c>
      <c r="AI1698" s="12">
        <f t="shared" si="3796"/>
        <v>1083.8</v>
      </c>
      <c r="AJ1698" s="12">
        <f t="shared" si="3797"/>
        <v>1036.7</v>
      </c>
      <c r="AK1698" s="12"/>
      <c r="AL1698" s="12"/>
      <c r="AM1698" s="12"/>
      <c r="AN1698" s="12">
        <f t="shared" si="3866"/>
        <v>1093.3</v>
      </c>
      <c r="AO1698" s="12">
        <f t="shared" si="3867"/>
        <v>1083.8</v>
      </c>
      <c r="AP1698" s="12">
        <f t="shared" si="3868"/>
        <v>1036.7</v>
      </c>
      <c r="AQ1698" s="12"/>
      <c r="AR1698" s="1"/>
    </row>
    <row r="1699" spans="1:44" ht="31.5" customHeight="1" x14ac:dyDescent="0.25">
      <c r="A1699" s="9" t="s">
        <v>74</v>
      </c>
      <c r="B1699" s="11">
        <v>300</v>
      </c>
      <c r="C1699" s="9"/>
      <c r="D1699" s="9"/>
      <c r="E1699" s="13" t="s">
        <v>428</v>
      </c>
      <c r="F1699" s="12">
        <f t="shared" ref="F1699:K1699" si="3906">F1700</f>
        <v>112679.3</v>
      </c>
      <c r="G1699" s="12">
        <f t="shared" si="3906"/>
        <v>111729.09999999999</v>
      </c>
      <c r="H1699" s="12">
        <f t="shared" si="3906"/>
        <v>107019.8</v>
      </c>
      <c r="I1699" s="12">
        <f t="shared" si="3906"/>
        <v>0</v>
      </c>
      <c r="J1699" s="12">
        <f t="shared" si="3906"/>
        <v>0</v>
      </c>
      <c r="K1699" s="12">
        <f t="shared" si="3906"/>
        <v>0</v>
      </c>
      <c r="L1699" s="12">
        <f t="shared" si="3746"/>
        <v>112679.3</v>
      </c>
      <c r="M1699" s="12">
        <f t="shared" si="3747"/>
        <v>111729.09999999999</v>
      </c>
      <c r="N1699" s="12">
        <f t="shared" si="3748"/>
        <v>107019.8</v>
      </c>
      <c r="O1699" s="12">
        <f t="shared" ref="O1699:Q1699" si="3907">O1700</f>
        <v>0</v>
      </c>
      <c r="P1699" s="12">
        <f t="shared" si="3907"/>
        <v>0</v>
      </c>
      <c r="Q1699" s="12">
        <f t="shared" si="3907"/>
        <v>0</v>
      </c>
      <c r="R1699" s="12">
        <f t="shared" si="3768"/>
        <v>112679.3</v>
      </c>
      <c r="S1699" s="12">
        <f t="shared" si="3769"/>
        <v>111729.09999999999</v>
      </c>
      <c r="T1699" s="12">
        <f t="shared" si="3770"/>
        <v>107019.8</v>
      </c>
      <c r="U1699" s="12">
        <f t="shared" ref="U1699:V1699" si="3908">U1700</f>
        <v>0</v>
      </c>
      <c r="V1699" s="12">
        <f t="shared" si="3908"/>
        <v>0</v>
      </c>
      <c r="W1699" s="12">
        <f t="shared" si="3739"/>
        <v>112679.3</v>
      </c>
      <c r="X1699" s="12">
        <f t="shared" si="3740"/>
        <v>111729.09999999999</v>
      </c>
      <c r="Y1699" s="12">
        <f t="shared" si="3741"/>
        <v>107019.8</v>
      </c>
      <c r="Z1699" s="12">
        <f t="shared" ref="Z1699:AB1699" si="3909">Z1700</f>
        <v>0</v>
      </c>
      <c r="AA1699" s="12">
        <f t="shared" si="3909"/>
        <v>0</v>
      </c>
      <c r="AB1699" s="12">
        <f t="shared" si="3909"/>
        <v>0</v>
      </c>
      <c r="AC1699" s="12">
        <f t="shared" si="3823"/>
        <v>112679.3</v>
      </c>
      <c r="AD1699" s="12">
        <f t="shared" si="3824"/>
        <v>111729.09999999999</v>
      </c>
      <c r="AE1699" s="12">
        <f t="shared" si="3825"/>
        <v>107019.8</v>
      </c>
      <c r="AF1699" s="12">
        <f t="shared" ref="AF1699:AG1699" si="3910">AF1700</f>
        <v>0</v>
      </c>
      <c r="AG1699" s="12">
        <f t="shared" si="3910"/>
        <v>0</v>
      </c>
      <c r="AH1699" s="12">
        <f t="shared" si="3795"/>
        <v>112679.3</v>
      </c>
      <c r="AI1699" s="12">
        <f t="shared" si="3796"/>
        <v>111729.09999999999</v>
      </c>
      <c r="AJ1699" s="12">
        <f t="shared" si="3797"/>
        <v>107019.8</v>
      </c>
      <c r="AK1699" s="12">
        <f t="shared" ref="AK1699:AQ1699" si="3911">AK1700</f>
        <v>0</v>
      </c>
      <c r="AL1699" s="12">
        <f t="shared" si="3911"/>
        <v>0</v>
      </c>
      <c r="AM1699" s="12">
        <f t="shared" si="3911"/>
        <v>0</v>
      </c>
      <c r="AN1699" s="12">
        <f t="shared" si="3866"/>
        <v>112679.3</v>
      </c>
      <c r="AO1699" s="12">
        <f t="shared" si="3867"/>
        <v>111729.09999999999</v>
      </c>
      <c r="AP1699" s="12">
        <f t="shared" si="3868"/>
        <v>107019.8</v>
      </c>
      <c r="AQ1699" s="12">
        <f t="shared" si="3911"/>
        <v>0</v>
      </c>
      <c r="AR1699" s="1"/>
    </row>
    <row r="1700" spans="1:44" ht="31.5" customHeight="1" x14ac:dyDescent="0.25">
      <c r="A1700" s="9" t="s">
        <v>74</v>
      </c>
      <c r="B1700" s="11">
        <v>320</v>
      </c>
      <c r="C1700" s="9"/>
      <c r="D1700" s="9"/>
      <c r="E1700" s="13" t="s">
        <v>429</v>
      </c>
      <c r="F1700" s="12">
        <f>F1702+F1701</f>
        <v>112679.3</v>
      </c>
      <c r="G1700" s="12">
        <f t="shared" ref="G1700:AQ1700" si="3912">G1702+G1701</f>
        <v>111729.09999999999</v>
      </c>
      <c r="H1700" s="12">
        <f t="shared" si="3912"/>
        <v>107019.8</v>
      </c>
      <c r="I1700" s="12">
        <f t="shared" ref="I1700:K1700" si="3913">I1702+I1701</f>
        <v>0</v>
      </c>
      <c r="J1700" s="12">
        <f t="shared" si="3913"/>
        <v>0</v>
      </c>
      <c r="K1700" s="12">
        <f t="shared" si="3913"/>
        <v>0</v>
      </c>
      <c r="L1700" s="12">
        <f t="shared" si="3746"/>
        <v>112679.3</v>
      </c>
      <c r="M1700" s="12">
        <f t="shared" si="3747"/>
        <v>111729.09999999999</v>
      </c>
      <c r="N1700" s="12">
        <f t="shared" si="3748"/>
        <v>107019.8</v>
      </c>
      <c r="O1700" s="12">
        <f t="shared" ref="O1700:Q1700" si="3914">O1702+O1701</f>
        <v>0</v>
      </c>
      <c r="P1700" s="12">
        <f t="shared" si="3914"/>
        <v>0</v>
      </c>
      <c r="Q1700" s="12">
        <f t="shared" si="3914"/>
        <v>0</v>
      </c>
      <c r="R1700" s="12">
        <f t="shared" si="3768"/>
        <v>112679.3</v>
      </c>
      <c r="S1700" s="12">
        <f t="shared" si="3769"/>
        <v>111729.09999999999</v>
      </c>
      <c r="T1700" s="12">
        <f t="shared" si="3770"/>
        <v>107019.8</v>
      </c>
      <c r="U1700" s="12">
        <f t="shared" ref="U1700:V1700" si="3915">U1702+U1701</f>
        <v>0</v>
      </c>
      <c r="V1700" s="12">
        <f t="shared" si="3915"/>
        <v>0</v>
      </c>
      <c r="W1700" s="12">
        <f t="shared" si="3739"/>
        <v>112679.3</v>
      </c>
      <c r="X1700" s="12">
        <f t="shared" si="3740"/>
        <v>111729.09999999999</v>
      </c>
      <c r="Y1700" s="12">
        <f t="shared" si="3741"/>
        <v>107019.8</v>
      </c>
      <c r="Z1700" s="12">
        <f t="shared" ref="Z1700:AB1700" si="3916">Z1702+Z1701</f>
        <v>0</v>
      </c>
      <c r="AA1700" s="12">
        <f t="shared" si="3916"/>
        <v>0</v>
      </c>
      <c r="AB1700" s="12">
        <f t="shared" si="3916"/>
        <v>0</v>
      </c>
      <c r="AC1700" s="12">
        <f t="shared" si="3823"/>
        <v>112679.3</v>
      </c>
      <c r="AD1700" s="12">
        <f t="shared" si="3824"/>
        <v>111729.09999999999</v>
      </c>
      <c r="AE1700" s="12">
        <f t="shared" si="3825"/>
        <v>107019.8</v>
      </c>
      <c r="AF1700" s="12">
        <f t="shared" ref="AF1700:AG1700" si="3917">AF1702+AF1701</f>
        <v>0</v>
      </c>
      <c r="AG1700" s="12">
        <f t="shared" si="3917"/>
        <v>0</v>
      </c>
      <c r="AH1700" s="12">
        <f t="shared" si="3795"/>
        <v>112679.3</v>
      </c>
      <c r="AI1700" s="12">
        <f t="shared" si="3796"/>
        <v>111729.09999999999</v>
      </c>
      <c r="AJ1700" s="12">
        <f t="shared" si="3797"/>
        <v>107019.8</v>
      </c>
      <c r="AK1700" s="12">
        <f t="shared" ref="AK1700:AM1700" si="3918">AK1702+AK1701</f>
        <v>0</v>
      </c>
      <c r="AL1700" s="12">
        <f t="shared" si="3918"/>
        <v>0</v>
      </c>
      <c r="AM1700" s="12">
        <f t="shared" si="3918"/>
        <v>0</v>
      </c>
      <c r="AN1700" s="12">
        <f t="shared" si="3866"/>
        <v>112679.3</v>
      </c>
      <c r="AO1700" s="12">
        <f t="shared" si="3867"/>
        <v>111729.09999999999</v>
      </c>
      <c r="AP1700" s="12">
        <f t="shared" si="3868"/>
        <v>107019.8</v>
      </c>
      <c r="AQ1700" s="12">
        <f t="shared" si="3912"/>
        <v>0</v>
      </c>
      <c r="AR1700" s="1"/>
    </row>
    <row r="1701" spans="1:44" ht="15.75" customHeight="1" x14ac:dyDescent="0.25">
      <c r="A1701" s="9" t="s">
        <v>74</v>
      </c>
      <c r="B1701" s="11">
        <v>320</v>
      </c>
      <c r="C1701" s="9" t="s">
        <v>189</v>
      </c>
      <c r="D1701" s="9" t="s">
        <v>187</v>
      </c>
      <c r="E1701" s="13" t="s">
        <v>409</v>
      </c>
      <c r="F1701" s="12">
        <v>3345.7</v>
      </c>
      <c r="G1701" s="12">
        <v>3345.7</v>
      </c>
      <c r="H1701" s="12">
        <v>3345.7</v>
      </c>
      <c r="I1701" s="12"/>
      <c r="J1701" s="12"/>
      <c r="K1701" s="12"/>
      <c r="L1701" s="12">
        <f t="shared" si="3746"/>
        <v>3345.7</v>
      </c>
      <c r="M1701" s="12">
        <f t="shared" si="3747"/>
        <v>3345.7</v>
      </c>
      <c r="N1701" s="12">
        <f t="shared" si="3748"/>
        <v>3345.7</v>
      </c>
      <c r="O1701" s="12"/>
      <c r="P1701" s="12"/>
      <c r="Q1701" s="12"/>
      <c r="R1701" s="12">
        <f t="shared" si="3768"/>
        <v>3345.7</v>
      </c>
      <c r="S1701" s="12">
        <f t="shared" si="3769"/>
        <v>3345.7</v>
      </c>
      <c r="T1701" s="12">
        <f t="shared" si="3770"/>
        <v>3345.7</v>
      </c>
      <c r="U1701" s="12"/>
      <c r="V1701" s="12"/>
      <c r="W1701" s="12">
        <f t="shared" si="3739"/>
        <v>3345.7</v>
      </c>
      <c r="X1701" s="12">
        <f t="shared" si="3740"/>
        <v>3345.7</v>
      </c>
      <c r="Y1701" s="12">
        <f t="shared" si="3741"/>
        <v>3345.7</v>
      </c>
      <c r="Z1701" s="12"/>
      <c r="AA1701" s="12"/>
      <c r="AB1701" s="12"/>
      <c r="AC1701" s="12">
        <f t="shared" si="3823"/>
        <v>3345.7</v>
      </c>
      <c r="AD1701" s="12">
        <f t="shared" si="3824"/>
        <v>3345.7</v>
      </c>
      <c r="AE1701" s="12">
        <f t="shared" si="3825"/>
        <v>3345.7</v>
      </c>
      <c r="AF1701" s="12"/>
      <c r="AG1701" s="12"/>
      <c r="AH1701" s="12">
        <f t="shared" si="3795"/>
        <v>3345.7</v>
      </c>
      <c r="AI1701" s="12">
        <f t="shared" si="3796"/>
        <v>3345.7</v>
      </c>
      <c r="AJ1701" s="12">
        <f t="shared" si="3797"/>
        <v>3345.7</v>
      </c>
      <c r="AK1701" s="12"/>
      <c r="AL1701" s="12"/>
      <c r="AM1701" s="12"/>
      <c r="AN1701" s="12">
        <f t="shared" si="3866"/>
        <v>3345.7</v>
      </c>
      <c r="AO1701" s="12">
        <f t="shared" si="3867"/>
        <v>3345.7</v>
      </c>
      <c r="AP1701" s="12">
        <f t="shared" si="3868"/>
        <v>3345.7</v>
      </c>
      <c r="AQ1701" s="12"/>
      <c r="AR1701" s="1"/>
    </row>
    <row r="1702" spans="1:44" ht="15.75" customHeight="1" x14ac:dyDescent="0.25">
      <c r="A1702" s="9" t="s">
        <v>74</v>
      </c>
      <c r="B1702" s="11">
        <v>320</v>
      </c>
      <c r="C1702" s="9" t="s">
        <v>197</v>
      </c>
      <c r="D1702" s="9" t="s">
        <v>186</v>
      </c>
      <c r="E1702" s="13" t="s">
        <v>417</v>
      </c>
      <c r="F1702" s="12">
        <v>109333.6</v>
      </c>
      <c r="G1702" s="12">
        <v>108383.4</v>
      </c>
      <c r="H1702" s="12">
        <v>103674.1</v>
      </c>
      <c r="I1702" s="12"/>
      <c r="J1702" s="12"/>
      <c r="K1702" s="12"/>
      <c r="L1702" s="12">
        <f t="shared" si="3746"/>
        <v>109333.6</v>
      </c>
      <c r="M1702" s="12">
        <f t="shared" si="3747"/>
        <v>108383.4</v>
      </c>
      <c r="N1702" s="12">
        <f t="shared" si="3748"/>
        <v>103674.1</v>
      </c>
      <c r="O1702" s="12"/>
      <c r="P1702" s="12"/>
      <c r="Q1702" s="12"/>
      <c r="R1702" s="12">
        <f t="shared" si="3768"/>
        <v>109333.6</v>
      </c>
      <c r="S1702" s="12">
        <f t="shared" si="3769"/>
        <v>108383.4</v>
      </c>
      <c r="T1702" s="12">
        <f t="shared" si="3770"/>
        <v>103674.1</v>
      </c>
      <c r="U1702" s="12"/>
      <c r="V1702" s="12"/>
      <c r="W1702" s="12">
        <f t="shared" si="3739"/>
        <v>109333.6</v>
      </c>
      <c r="X1702" s="12">
        <f t="shared" si="3740"/>
        <v>108383.4</v>
      </c>
      <c r="Y1702" s="12">
        <f t="shared" si="3741"/>
        <v>103674.1</v>
      </c>
      <c r="Z1702" s="12"/>
      <c r="AA1702" s="12"/>
      <c r="AB1702" s="12"/>
      <c r="AC1702" s="12">
        <f t="shared" si="3823"/>
        <v>109333.6</v>
      </c>
      <c r="AD1702" s="12">
        <f t="shared" si="3824"/>
        <v>108383.4</v>
      </c>
      <c r="AE1702" s="12">
        <f t="shared" si="3825"/>
        <v>103674.1</v>
      </c>
      <c r="AF1702" s="12"/>
      <c r="AG1702" s="12"/>
      <c r="AH1702" s="12">
        <f t="shared" si="3795"/>
        <v>109333.6</v>
      </c>
      <c r="AI1702" s="12">
        <f t="shared" si="3796"/>
        <v>108383.4</v>
      </c>
      <c r="AJ1702" s="12">
        <f t="shared" si="3797"/>
        <v>103674.1</v>
      </c>
      <c r="AK1702" s="12"/>
      <c r="AL1702" s="12"/>
      <c r="AM1702" s="12"/>
      <c r="AN1702" s="12">
        <f t="shared" si="3866"/>
        <v>109333.6</v>
      </c>
      <c r="AO1702" s="12">
        <f t="shared" si="3867"/>
        <v>108383.4</v>
      </c>
      <c r="AP1702" s="12">
        <f t="shared" si="3868"/>
        <v>103674.1</v>
      </c>
      <c r="AQ1702" s="12"/>
      <c r="AR1702" s="1"/>
    </row>
    <row r="1703" spans="1:44" ht="47.25" customHeight="1" x14ac:dyDescent="0.25">
      <c r="A1703" s="9" t="s">
        <v>74</v>
      </c>
      <c r="B1703" s="11">
        <v>600</v>
      </c>
      <c r="C1703" s="9"/>
      <c r="D1703" s="9"/>
      <c r="E1703" s="13" t="s">
        <v>436</v>
      </c>
      <c r="F1703" s="12">
        <f t="shared" ref="F1703:K1703" si="3919">F1704+F1707</f>
        <v>3546379.9</v>
      </c>
      <c r="G1703" s="12">
        <f t="shared" si="3919"/>
        <v>3603867.2</v>
      </c>
      <c r="H1703" s="12">
        <f t="shared" si="3919"/>
        <v>3675944.7</v>
      </c>
      <c r="I1703" s="12">
        <f t="shared" si="3919"/>
        <v>0</v>
      </c>
      <c r="J1703" s="12">
        <f t="shared" si="3919"/>
        <v>0</v>
      </c>
      <c r="K1703" s="12">
        <f t="shared" si="3919"/>
        <v>0</v>
      </c>
      <c r="L1703" s="12">
        <f t="shared" si="3746"/>
        <v>3546379.9</v>
      </c>
      <c r="M1703" s="12">
        <f t="shared" si="3747"/>
        <v>3603867.2</v>
      </c>
      <c r="N1703" s="12">
        <f t="shared" si="3748"/>
        <v>3675944.7</v>
      </c>
      <c r="O1703" s="12">
        <f t="shared" ref="O1703:Q1703" si="3920">O1704+O1707</f>
        <v>-2153.6000000000004</v>
      </c>
      <c r="P1703" s="12">
        <f t="shared" si="3920"/>
        <v>-2187.8000000000002</v>
      </c>
      <c r="Q1703" s="12">
        <f t="shared" si="3920"/>
        <v>-2187.8000000000002</v>
      </c>
      <c r="R1703" s="12">
        <f t="shared" si="3768"/>
        <v>3544226.3</v>
      </c>
      <c r="S1703" s="12">
        <f t="shared" si="3769"/>
        <v>3601679.4000000004</v>
      </c>
      <c r="T1703" s="12">
        <f t="shared" si="3770"/>
        <v>3673756.9000000004</v>
      </c>
      <c r="U1703" s="12">
        <f t="shared" ref="U1703:V1703" si="3921">U1704+U1707</f>
        <v>0</v>
      </c>
      <c r="V1703" s="12">
        <f t="shared" si="3921"/>
        <v>0</v>
      </c>
      <c r="W1703" s="12">
        <f t="shared" si="3739"/>
        <v>3544226.3</v>
      </c>
      <c r="X1703" s="12">
        <f t="shared" si="3740"/>
        <v>3601679.4000000004</v>
      </c>
      <c r="Y1703" s="12">
        <f t="shared" si="3741"/>
        <v>3673756.9000000004</v>
      </c>
      <c r="Z1703" s="12">
        <f t="shared" ref="Z1703:AB1703" si="3922">Z1704+Z1707</f>
        <v>0</v>
      </c>
      <c r="AA1703" s="12">
        <f t="shared" si="3922"/>
        <v>0</v>
      </c>
      <c r="AB1703" s="12">
        <f t="shared" si="3922"/>
        <v>0</v>
      </c>
      <c r="AC1703" s="12">
        <f t="shared" si="3823"/>
        <v>3544226.3</v>
      </c>
      <c r="AD1703" s="12">
        <f t="shared" si="3824"/>
        <v>3601679.4000000004</v>
      </c>
      <c r="AE1703" s="12">
        <f t="shared" si="3825"/>
        <v>3673756.9000000004</v>
      </c>
      <c r="AF1703" s="12">
        <f t="shared" ref="AF1703:AG1703" si="3923">AF1704+AF1707</f>
        <v>0</v>
      </c>
      <c r="AG1703" s="12">
        <f t="shared" si="3923"/>
        <v>0</v>
      </c>
      <c r="AH1703" s="12">
        <f t="shared" si="3795"/>
        <v>3544226.3</v>
      </c>
      <c r="AI1703" s="12">
        <f t="shared" si="3796"/>
        <v>3601679.4000000004</v>
      </c>
      <c r="AJ1703" s="12">
        <f t="shared" si="3797"/>
        <v>3673756.9000000004</v>
      </c>
      <c r="AK1703" s="12">
        <f t="shared" ref="AK1703:AQ1703" si="3924">AK1704+AK1707</f>
        <v>0</v>
      </c>
      <c r="AL1703" s="12">
        <f t="shared" ref="AL1703:AM1703" si="3925">AL1704+AL1707</f>
        <v>0</v>
      </c>
      <c r="AM1703" s="12">
        <f t="shared" si="3925"/>
        <v>0</v>
      </c>
      <c r="AN1703" s="12">
        <f t="shared" si="3866"/>
        <v>3544226.3</v>
      </c>
      <c r="AO1703" s="12">
        <f t="shared" si="3867"/>
        <v>3601679.4000000004</v>
      </c>
      <c r="AP1703" s="12">
        <f t="shared" si="3868"/>
        <v>3673756.9000000004</v>
      </c>
      <c r="AQ1703" s="12">
        <f t="shared" si="3924"/>
        <v>0</v>
      </c>
      <c r="AR1703" s="1"/>
    </row>
    <row r="1704" spans="1:44" ht="15.75" customHeight="1" x14ac:dyDescent="0.25">
      <c r="A1704" s="9" t="s">
        <v>74</v>
      </c>
      <c r="B1704" s="11">
        <v>610</v>
      </c>
      <c r="C1704" s="9"/>
      <c r="D1704" s="9"/>
      <c r="E1704" s="13" t="s">
        <v>437</v>
      </c>
      <c r="F1704" s="12">
        <f>F1705+F1706</f>
        <v>220894.4</v>
      </c>
      <c r="G1704" s="12">
        <f t="shared" ref="G1704:AQ1704" si="3926">G1705+G1706</f>
        <v>221940.1</v>
      </c>
      <c r="H1704" s="12">
        <f t="shared" si="3926"/>
        <v>221940.1</v>
      </c>
      <c r="I1704" s="12">
        <f t="shared" ref="I1704:K1704" si="3927">I1705+I1706</f>
        <v>0</v>
      </c>
      <c r="J1704" s="12">
        <f t="shared" si="3927"/>
        <v>0</v>
      </c>
      <c r="K1704" s="12">
        <f t="shared" si="3927"/>
        <v>0</v>
      </c>
      <c r="L1704" s="12">
        <f t="shared" si="3746"/>
        <v>220894.4</v>
      </c>
      <c r="M1704" s="12">
        <f t="shared" si="3747"/>
        <v>221940.1</v>
      </c>
      <c r="N1704" s="12">
        <f t="shared" si="3748"/>
        <v>221940.1</v>
      </c>
      <c r="O1704" s="12">
        <f t="shared" ref="O1704:Q1704" si="3928">O1705+O1706</f>
        <v>-59.8</v>
      </c>
      <c r="P1704" s="12">
        <f t="shared" si="3928"/>
        <v>-59.8</v>
      </c>
      <c r="Q1704" s="12">
        <f t="shared" si="3928"/>
        <v>-59.8</v>
      </c>
      <c r="R1704" s="12">
        <f t="shared" si="3768"/>
        <v>220834.6</v>
      </c>
      <c r="S1704" s="12">
        <f t="shared" si="3769"/>
        <v>221880.30000000002</v>
      </c>
      <c r="T1704" s="12">
        <f t="shared" si="3770"/>
        <v>221880.30000000002</v>
      </c>
      <c r="U1704" s="12">
        <f t="shared" ref="U1704:V1704" si="3929">U1705+U1706</f>
        <v>0</v>
      </c>
      <c r="V1704" s="12">
        <f t="shared" si="3929"/>
        <v>0</v>
      </c>
      <c r="W1704" s="12">
        <f t="shared" si="3739"/>
        <v>220834.6</v>
      </c>
      <c r="X1704" s="12">
        <f t="shared" si="3740"/>
        <v>221880.30000000002</v>
      </c>
      <c r="Y1704" s="12">
        <f t="shared" si="3741"/>
        <v>221880.30000000002</v>
      </c>
      <c r="Z1704" s="12">
        <f t="shared" ref="Z1704:AB1704" si="3930">Z1705+Z1706</f>
        <v>0</v>
      </c>
      <c r="AA1704" s="12">
        <f t="shared" si="3930"/>
        <v>0</v>
      </c>
      <c r="AB1704" s="12">
        <f t="shared" si="3930"/>
        <v>0</v>
      </c>
      <c r="AC1704" s="12">
        <f t="shared" si="3823"/>
        <v>220834.6</v>
      </c>
      <c r="AD1704" s="12">
        <f t="shared" si="3824"/>
        <v>221880.30000000002</v>
      </c>
      <c r="AE1704" s="12">
        <f t="shared" si="3825"/>
        <v>221880.30000000002</v>
      </c>
      <c r="AF1704" s="12">
        <f t="shared" ref="AF1704:AG1704" si="3931">AF1705+AF1706</f>
        <v>0</v>
      </c>
      <c r="AG1704" s="12">
        <f t="shared" si="3931"/>
        <v>0</v>
      </c>
      <c r="AH1704" s="12">
        <f t="shared" si="3795"/>
        <v>220834.6</v>
      </c>
      <c r="AI1704" s="12">
        <f t="shared" si="3796"/>
        <v>221880.30000000002</v>
      </c>
      <c r="AJ1704" s="12">
        <f t="shared" si="3797"/>
        <v>221880.30000000002</v>
      </c>
      <c r="AK1704" s="12">
        <f t="shared" ref="AK1704:AM1704" si="3932">AK1705+AK1706</f>
        <v>0</v>
      </c>
      <c r="AL1704" s="12">
        <f t="shared" si="3932"/>
        <v>0</v>
      </c>
      <c r="AM1704" s="12">
        <f t="shared" si="3932"/>
        <v>0</v>
      </c>
      <c r="AN1704" s="12">
        <f t="shared" si="3866"/>
        <v>220834.6</v>
      </c>
      <c r="AO1704" s="12">
        <f t="shared" si="3867"/>
        <v>221880.30000000002</v>
      </c>
      <c r="AP1704" s="12">
        <f t="shared" si="3868"/>
        <v>221880.30000000002</v>
      </c>
      <c r="AQ1704" s="12">
        <f t="shared" si="3926"/>
        <v>0</v>
      </c>
      <c r="AR1704" s="1"/>
    </row>
    <row r="1705" spans="1:44" ht="15.75" customHeight="1" x14ac:dyDescent="0.25">
      <c r="A1705" s="9" t="s">
        <v>74</v>
      </c>
      <c r="B1705" s="11">
        <v>610</v>
      </c>
      <c r="C1705" s="9" t="s">
        <v>189</v>
      </c>
      <c r="D1705" s="9" t="s">
        <v>187</v>
      </c>
      <c r="E1705" s="13" t="s">
        <v>409</v>
      </c>
      <c r="F1705" s="12">
        <v>220694.39999999999</v>
      </c>
      <c r="G1705" s="12">
        <v>221740.1</v>
      </c>
      <c r="H1705" s="12">
        <v>221740.1</v>
      </c>
      <c r="I1705" s="12"/>
      <c r="J1705" s="12"/>
      <c r="K1705" s="12"/>
      <c r="L1705" s="12">
        <f t="shared" si="3746"/>
        <v>220694.39999999999</v>
      </c>
      <c r="M1705" s="12">
        <f t="shared" si="3747"/>
        <v>221740.1</v>
      </c>
      <c r="N1705" s="12">
        <f t="shared" si="3748"/>
        <v>221740.1</v>
      </c>
      <c r="O1705" s="12">
        <v>-59.8</v>
      </c>
      <c r="P1705" s="12">
        <v>-59.8</v>
      </c>
      <c r="Q1705" s="12">
        <v>-59.8</v>
      </c>
      <c r="R1705" s="12">
        <f t="shared" si="3768"/>
        <v>220634.6</v>
      </c>
      <c r="S1705" s="12">
        <f t="shared" si="3769"/>
        <v>221680.30000000002</v>
      </c>
      <c r="T1705" s="12">
        <f t="shared" si="3770"/>
        <v>221680.30000000002</v>
      </c>
      <c r="U1705" s="12"/>
      <c r="V1705" s="12"/>
      <c r="W1705" s="12">
        <f t="shared" si="3739"/>
        <v>220634.6</v>
      </c>
      <c r="X1705" s="12">
        <f t="shared" si="3740"/>
        <v>221680.30000000002</v>
      </c>
      <c r="Y1705" s="12">
        <f t="shared" si="3741"/>
        <v>221680.30000000002</v>
      </c>
      <c r="Z1705" s="12"/>
      <c r="AA1705" s="12"/>
      <c r="AB1705" s="12"/>
      <c r="AC1705" s="12">
        <f t="shared" si="3823"/>
        <v>220634.6</v>
      </c>
      <c r="AD1705" s="12">
        <f t="shared" si="3824"/>
        <v>221680.30000000002</v>
      </c>
      <c r="AE1705" s="12">
        <f t="shared" si="3825"/>
        <v>221680.30000000002</v>
      </c>
      <c r="AF1705" s="12"/>
      <c r="AG1705" s="12"/>
      <c r="AH1705" s="12">
        <f t="shared" si="3795"/>
        <v>220634.6</v>
      </c>
      <c r="AI1705" s="12">
        <f t="shared" si="3796"/>
        <v>221680.30000000002</v>
      </c>
      <c r="AJ1705" s="12">
        <f t="shared" si="3797"/>
        <v>221680.30000000002</v>
      </c>
      <c r="AK1705" s="12"/>
      <c r="AL1705" s="12"/>
      <c r="AM1705" s="12"/>
      <c r="AN1705" s="12">
        <f t="shared" si="3866"/>
        <v>220634.6</v>
      </c>
      <c r="AO1705" s="12">
        <f t="shared" si="3867"/>
        <v>221680.30000000002</v>
      </c>
      <c r="AP1705" s="12">
        <f t="shared" si="3868"/>
        <v>221680.30000000002</v>
      </c>
      <c r="AQ1705" s="12"/>
      <c r="AR1705" s="1"/>
    </row>
    <row r="1706" spans="1:44" ht="15.75" customHeight="1" x14ac:dyDescent="0.25">
      <c r="A1706" s="9" t="s">
        <v>74</v>
      </c>
      <c r="B1706" s="11">
        <v>610</v>
      </c>
      <c r="C1706" s="9" t="s">
        <v>197</v>
      </c>
      <c r="D1706" s="9" t="s">
        <v>185</v>
      </c>
      <c r="E1706" s="13" t="s">
        <v>416</v>
      </c>
      <c r="F1706" s="12">
        <v>200</v>
      </c>
      <c r="G1706" s="12">
        <v>200</v>
      </c>
      <c r="H1706" s="12">
        <v>200</v>
      </c>
      <c r="I1706" s="12"/>
      <c r="J1706" s="12"/>
      <c r="K1706" s="12"/>
      <c r="L1706" s="12">
        <f t="shared" si="3746"/>
        <v>200</v>
      </c>
      <c r="M1706" s="12">
        <f t="shared" si="3747"/>
        <v>200</v>
      </c>
      <c r="N1706" s="12">
        <f t="shared" si="3748"/>
        <v>200</v>
      </c>
      <c r="O1706" s="12"/>
      <c r="P1706" s="12"/>
      <c r="Q1706" s="12"/>
      <c r="R1706" s="12">
        <f t="shared" si="3768"/>
        <v>200</v>
      </c>
      <c r="S1706" s="12">
        <f t="shared" si="3769"/>
        <v>200</v>
      </c>
      <c r="T1706" s="12">
        <f t="shared" si="3770"/>
        <v>200</v>
      </c>
      <c r="U1706" s="12"/>
      <c r="V1706" s="12"/>
      <c r="W1706" s="12">
        <f t="shared" si="3739"/>
        <v>200</v>
      </c>
      <c r="X1706" s="12">
        <f t="shared" si="3740"/>
        <v>200</v>
      </c>
      <c r="Y1706" s="12">
        <f t="shared" si="3741"/>
        <v>200</v>
      </c>
      <c r="Z1706" s="12"/>
      <c r="AA1706" s="12"/>
      <c r="AB1706" s="12"/>
      <c r="AC1706" s="12">
        <f t="shared" si="3823"/>
        <v>200</v>
      </c>
      <c r="AD1706" s="12">
        <f t="shared" si="3824"/>
        <v>200</v>
      </c>
      <c r="AE1706" s="12">
        <f t="shared" si="3825"/>
        <v>200</v>
      </c>
      <c r="AF1706" s="12"/>
      <c r="AG1706" s="12"/>
      <c r="AH1706" s="12">
        <f t="shared" si="3795"/>
        <v>200</v>
      </c>
      <c r="AI1706" s="12">
        <f t="shared" si="3796"/>
        <v>200</v>
      </c>
      <c r="AJ1706" s="12">
        <f t="shared" si="3797"/>
        <v>200</v>
      </c>
      <c r="AK1706" s="12"/>
      <c r="AL1706" s="12"/>
      <c r="AM1706" s="12"/>
      <c r="AN1706" s="12">
        <f t="shared" si="3866"/>
        <v>200</v>
      </c>
      <c r="AO1706" s="12">
        <f t="shared" si="3867"/>
        <v>200</v>
      </c>
      <c r="AP1706" s="12">
        <f t="shared" si="3868"/>
        <v>200</v>
      </c>
      <c r="AQ1706" s="12"/>
      <c r="AR1706" s="1"/>
    </row>
    <row r="1707" spans="1:44" ht="15.75" customHeight="1" x14ac:dyDescent="0.25">
      <c r="A1707" s="9" t="s">
        <v>74</v>
      </c>
      <c r="B1707" s="11">
        <v>620</v>
      </c>
      <c r="C1707" s="9"/>
      <c r="D1707" s="9"/>
      <c r="E1707" s="13" t="s">
        <v>438</v>
      </c>
      <c r="F1707" s="12">
        <f>F1708+F1709</f>
        <v>3325485.5</v>
      </c>
      <c r="G1707" s="12">
        <f t="shared" ref="G1707:AQ1707" si="3933">G1708+G1709</f>
        <v>3381927.1</v>
      </c>
      <c r="H1707" s="12">
        <f t="shared" si="3933"/>
        <v>3454004.6</v>
      </c>
      <c r="I1707" s="12">
        <f t="shared" ref="I1707:K1707" si="3934">I1708+I1709</f>
        <v>0</v>
      </c>
      <c r="J1707" s="12">
        <f t="shared" si="3934"/>
        <v>0</v>
      </c>
      <c r="K1707" s="12">
        <f t="shared" si="3934"/>
        <v>0</v>
      </c>
      <c r="L1707" s="12">
        <f t="shared" si="3746"/>
        <v>3325485.5</v>
      </c>
      <c r="M1707" s="12">
        <f t="shared" si="3747"/>
        <v>3381927.1</v>
      </c>
      <c r="N1707" s="12">
        <f t="shared" si="3748"/>
        <v>3454004.6</v>
      </c>
      <c r="O1707" s="12">
        <f t="shared" ref="O1707:Q1707" si="3935">O1708+O1709</f>
        <v>-2093.8000000000002</v>
      </c>
      <c r="P1707" s="12">
        <f t="shared" si="3935"/>
        <v>-2128</v>
      </c>
      <c r="Q1707" s="12">
        <f t="shared" si="3935"/>
        <v>-2128</v>
      </c>
      <c r="R1707" s="12">
        <f t="shared" si="3768"/>
        <v>3323391.7</v>
      </c>
      <c r="S1707" s="12">
        <f t="shared" si="3769"/>
        <v>3379799.1</v>
      </c>
      <c r="T1707" s="12">
        <f t="shared" si="3770"/>
        <v>3451876.6</v>
      </c>
      <c r="U1707" s="12">
        <f t="shared" ref="U1707:V1707" si="3936">U1708+U1709</f>
        <v>0</v>
      </c>
      <c r="V1707" s="12">
        <f t="shared" si="3936"/>
        <v>0</v>
      </c>
      <c r="W1707" s="12">
        <f t="shared" si="3739"/>
        <v>3323391.7</v>
      </c>
      <c r="X1707" s="12">
        <f t="shared" si="3740"/>
        <v>3379799.1</v>
      </c>
      <c r="Y1707" s="12">
        <f t="shared" si="3741"/>
        <v>3451876.6</v>
      </c>
      <c r="Z1707" s="12">
        <f t="shared" ref="Z1707:AB1707" si="3937">Z1708+Z1709</f>
        <v>0</v>
      </c>
      <c r="AA1707" s="12">
        <f t="shared" si="3937"/>
        <v>0</v>
      </c>
      <c r="AB1707" s="12">
        <f t="shared" si="3937"/>
        <v>0</v>
      </c>
      <c r="AC1707" s="12">
        <f t="shared" si="3823"/>
        <v>3323391.7</v>
      </c>
      <c r="AD1707" s="12">
        <f t="shared" si="3824"/>
        <v>3379799.1</v>
      </c>
      <c r="AE1707" s="12">
        <f t="shared" si="3825"/>
        <v>3451876.6</v>
      </c>
      <c r="AF1707" s="12">
        <f t="shared" ref="AF1707:AG1707" si="3938">AF1708+AF1709</f>
        <v>0</v>
      </c>
      <c r="AG1707" s="12">
        <f t="shared" si="3938"/>
        <v>0</v>
      </c>
      <c r="AH1707" s="12">
        <f t="shared" si="3795"/>
        <v>3323391.7</v>
      </c>
      <c r="AI1707" s="12">
        <f t="shared" si="3796"/>
        <v>3379799.1</v>
      </c>
      <c r="AJ1707" s="12">
        <f t="shared" si="3797"/>
        <v>3451876.6</v>
      </c>
      <c r="AK1707" s="12">
        <f t="shared" ref="AK1707:AM1707" si="3939">AK1708+AK1709</f>
        <v>0</v>
      </c>
      <c r="AL1707" s="12">
        <f t="shared" si="3939"/>
        <v>0</v>
      </c>
      <c r="AM1707" s="12">
        <f t="shared" si="3939"/>
        <v>0</v>
      </c>
      <c r="AN1707" s="12">
        <f t="shared" si="3866"/>
        <v>3323391.7</v>
      </c>
      <c r="AO1707" s="12">
        <f t="shared" si="3867"/>
        <v>3379799.1</v>
      </c>
      <c r="AP1707" s="12">
        <f t="shared" si="3868"/>
        <v>3451876.6</v>
      </c>
      <c r="AQ1707" s="12">
        <f t="shared" si="3933"/>
        <v>0</v>
      </c>
      <c r="AR1707" s="1"/>
    </row>
    <row r="1708" spans="1:44" ht="15.75" customHeight="1" x14ac:dyDescent="0.25">
      <c r="A1708" s="9" t="s">
        <v>74</v>
      </c>
      <c r="B1708" s="11">
        <v>620</v>
      </c>
      <c r="C1708" s="9" t="s">
        <v>189</v>
      </c>
      <c r="D1708" s="9" t="s">
        <v>187</v>
      </c>
      <c r="E1708" s="13" t="s">
        <v>409</v>
      </c>
      <c r="F1708" s="12">
        <v>3323485.5</v>
      </c>
      <c r="G1708" s="12">
        <v>3379927.1</v>
      </c>
      <c r="H1708" s="12">
        <v>3452004.6</v>
      </c>
      <c r="I1708" s="12"/>
      <c r="J1708" s="12"/>
      <c r="K1708" s="12"/>
      <c r="L1708" s="12">
        <f t="shared" si="3746"/>
        <v>3323485.5</v>
      </c>
      <c r="M1708" s="12">
        <f t="shared" si="3747"/>
        <v>3379927.1</v>
      </c>
      <c r="N1708" s="12">
        <f t="shared" si="3748"/>
        <v>3452004.6</v>
      </c>
      <c r="O1708" s="12">
        <v>-2093.8000000000002</v>
      </c>
      <c r="P1708" s="12">
        <v>-2128</v>
      </c>
      <c r="Q1708" s="12">
        <v>-2128</v>
      </c>
      <c r="R1708" s="12">
        <f t="shared" si="3768"/>
        <v>3321391.7</v>
      </c>
      <c r="S1708" s="12">
        <f t="shared" si="3769"/>
        <v>3377799.1</v>
      </c>
      <c r="T1708" s="12">
        <f t="shared" si="3770"/>
        <v>3449876.6</v>
      </c>
      <c r="U1708" s="12"/>
      <c r="V1708" s="12"/>
      <c r="W1708" s="12">
        <f t="shared" si="3739"/>
        <v>3321391.7</v>
      </c>
      <c r="X1708" s="12">
        <f t="shared" si="3740"/>
        <v>3377799.1</v>
      </c>
      <c r="Y1708" s="12">
        <f t="shared" si="3741"/>
        <v>3449876.6</v>
      </c>
      <c r="Z1708" s="12"/>
      <c r="AA1708" s="12"/>
      <c r="AB1708" s="12"/>
      <c r="AC1708" s="12">
        <f t="shared" si="3823"/>
        <v>3321391.7</v>
      </c>
      <c r="AD1708" s="12">
        <f t="shared" si="3824"/>
        <v>3377799.1</v>
      </c>
      <c r="AE1708" s="12">
        <f t="shared" si="3825"/>
        <v>3449876.6</v>
      </c>
      <c r="AF1708" s="12"/>
      <c r="AG1708" s="12"/>
      <c r="AH1708" s="12">
        <f t="shared" si="3795"/>
        <v>3321391.7</v>
      </c>
      <c r="AI1708" s="12">
        <f t="shared" si="3796"/>
        <v>3377799.1</v>
      </c>
      <c r="AJ1708" s="12">
        <f t="shared" si="3797"/>
        <v>3449876.6</v>
      </c>
      <c r="AK1708" s="12"/>
      <c r="AL1708" s="12"/>
      <c r="AM1708" s="12"/>
      <c r="AN1708" s="12">
        <f t="shared" si="3866"/>
        <v>3321391.7</v>
      </c>
      <c r="AO1708" s="12">
        <f t="shared" si="3867"/>
        <v>3377799.1</v>
      </c>
      <c r="AP1708" s="12">
        <f t="shared" si="3868"/>
        <v>3449876.6</v>
      </c>
      <c r="AQ1708" s="12"/>
      <c r="AR1708" s="1"/>
    </row>
    <row r="1709" spans="1:44" ht="15.75" customHeight="1" x14ac:dyDescent="0.25">
      <c r="A1709" s="9" t="s">
        <v>74</v>
      </c>
      <c r="B1709" s="11">
        <v>620</v>
      </c>
      <c r="C1709" s="9" t="s">
        <v>197</v>
      </c>
      <c r="D1709" s="9" t="s">
        <v>185</v>
      </c>
      <c r="E1709" s="13" t="s">
        <v>416</v>
      </c>
      <c r="F1709" s="12">
        <v>2000</v>
      </c>
      <c r="G1709" s="12">
        <v>2000</v>
      </c>
      <c r="H1709" s="12">
        <v>2000</v>
      </c>
      <c r="I1709" s="12"/>
      <c r="J1709" s="12"/>
      <c r="K1709" s="12"/>
      <c r="L1709" s="12">
        <f t="shared" si="3746"/>
        <v>2000</v>
      </c>
      <c r="M1709" s="12">
        <f t="shared" si="3747"/>
        <v>2000</v>
      </c>
      <c r="N1709" s="12">
        <f t="shared" si="3748"/>
        <v>2000</v>
      </c>
      <c r="O1709" s="12"/>
      <c r="P1709" s="12"/>
      <c r="Q1709" s="12"/>
      <c r="R1709" s="12">
        <f t="shared" si="3768"/>
        <v>2000</v>
      </c>
      <c r="S1709" s="12">
        <f t="shared" si="3769"/>
        <v>2000</v>
      </c>
      <c r="T1709" s="12">
        <f t="shared" si="3770"/>
        <v>2000</v>
      </c>
      <c r="U1709" s="12"/>
      <c r="V1709" s="12"/>
      <c r="W1709" s="12">
        <f t="shared" ref="W1709:W1772" si="3940">R1709+U1709</f>
        <v>2000</v>
      </c>
      <c r="X1709" s="12">
        <f t="shared" ref="X1709:X1772" si="3941">S1709+V1709</f>
        <v>2000</v>
      </c>
      <c r="Y1709" s="12">
        <f t="shared" ref="Y1709:Y1772" si="3942">T1709</f>
        <v>2000</v>
      </c>
      <c r="Z1709" s="12"/>
      <c r="AA1709" s="12"/>
      <c r="AB1709" s="12"/>
      <c r="AC1709" s="12">
        <f t="shared" si="3823"/>
        <v>2000</v>
      </c>
      <c r="AD1709" s="12">
        <f t="shared" si="3824"/>
        <v>2000</v>
      </c>
      <c r="AE1709" s="12">
        <f t="shared" si="3825"/>
        <v>2000</v>
      </c>
      <c r="AF1709" s="12"/>
      <c r="AG1709" s="12"/>
      <c r="AH1709" s="12">
        <f t="shared" si="3795"/>
        <v>2000</v>
      </c>
      <c r="AI1709" s="12">
        <f t="shared" si="3796"/>
        <v>2000</v>
      </c>
      <c r="AJ1709" s="12">
        <f t="shared" si="3797"/>
        <v>2000</v>
      </c>
      <c r="AK1709" s="12"/>
      <c r="AL1709" s="12"/>
      <c r="AM1709" s="12"/>
      <c r="AN1709" s="12">
        <f t="shared" si="3866"/>
        <v>2000</v>
      </c>
      <c r="AO1709" s="12">
        <f t="shared" si="3867"/>
        <v>2000</v>
      </c>
      <c r="AP1709" s="12">
        <f t="shared" si="3868"/>
        <v>2000</v>
      </c>
      <c r="AQ1709" s="12"/>
      <c r="AR1709" s="1"/>
    </row>
    <row r="1710" spans="1:44" ht="267.75" x14ac:dyDescent="0.25">
      <c r="A1710" s="9" t="s">
        <v>1309</v>
      </c>
      <c r="B1710" s="11"/>
      <c r="C1710" s="9"/>
      <c r="D1710" s="9"/>
      <c r="E1710" s="13" t="s">
        <v>1249</v>
      </c>
      <c r="F1710" s="12"/>
      <c r="G1710" s="12"/>
      <c r="H1710" s="12"/>
      <c r="I1710" s="12"/>
      <c r="J1710" s="12"/>
      <c r="K1710" s="12"/>
      <c r="L1710" s="12">
        <f>L1711</f>
        <v>0</v>
      </c>
      <c r="M1710" s="12">
        <f t="shared" ref="M1710:Q1712" si="3943">M1711</f>
        <v>0</v>
      </c>
      <c r="N1710" s="12">
        <f t="shared" si="3943"/>
        <v>0</v>
      </c>
      <c r="O1710" s="12">
        <f t="shared" si="3943"/>
        <v>1807.4549999999999</v>
      </c>
      <c r="P1710" s="12">
        <f t="shared" si="3943"/>
        <v>1807.4549999999999</v>
      </c>
      <c r="Q1710" s="12">
        <f t="shared" si="3943"/>
        <v>1807.4549999999999</v>
      </c>
      <c r="R1710" s="12">
        <f t="shared" ref="R1710:R1713" si="3944">L1710+O1710</f>
        <v>1807.4549999999999</v>
      </c>
      <c r="S1710" s="12">
        <f t="shared" ref="S1710:S1713" si="3945">M1710+P1710</f>
        <v>1807.4549999999999</v>
      </c>
      <c r="T1710" s="12">
        <f t="shared" ref="T1710:T1713" si="3946">N1710+Q1710</f>
        <v>1807.4549999999999</v>
      </c>
      <c r="U1710" s="12">
        <f t="shared" ref="U1710:V1712" si="3947">U1711</f>
        <v>0</v>
      </c>
      <c r="V1710" s="12">
        <f t="shared" si="3947"/>
        <v>0</v>
      </c>
      <c r="W1710" s="12">
        <f t="shared" si="3940"/>
        <v>1807.4549999999999</v>
      </c>
      <c r="X1710" s="12">
        <f t="shared" si="3941"/>
        <v>1807.4549999999999</v>
      </c>
      <c r="Y1710" s="12">
        <f t="shared" si="3942"/>
        <v>1807.4549999999999</v>
      </c>
      <c r="Z1710" s="12">
        <f t="shared" ref="Z1710:AB1712" si="3948">Z1711</f>
        <v>0</v>
      </c>
      <c r="AA1710" s="12">
        <f t="shared" si="3948"/>
        <v>0</v>
      </c>
      <c r="AB1710" s="12">
        <f t="shared" si="3948"/>
        <v>0</v>
      </c>
      <c r="AC1710" s="12">
        <f t="shared" si="3823"/>
        <v>1807.4549999999999</v>
      </c>
      <c r="AD1710" s="12">
        <f t="shared" si="3824"/>
        <v>1807.4549999999999</v>
      </c>
      <c r="AE1710" s="12">
        <f t="shared" si="3825"/>
        <v>1807.4549999999999</v>
      </c>
      <c r="AF1710" s="12">
        <f t="shared" ref="AF1710:AG1712" si="3949">AF1711</f>
        <v>0</v>
      </c>
      <c r="AG1710" s="12">
        <f t="shared" si="3949"/>
        <v>0</v>
      </c>
      <c r="AH1710" s="12">
        <f t="shared" si="3795"/>
        <v>1807.4549999999999</v>
      </c>
      <c r="AI1710" s="12">
        <f t="shared" si="3796"/>
        <v>1807.4549999999999</v>
      </c>
      <c r="AJ1710" s="12">
        <f t="shared" si="3797"/>
        <v>1807.4549999999999</v>
      </c>
      <c r="AK1710" s="12">
        <f t="shared" ref="AK1710:AQ1712" si="3950">AK1711</f>
        <v>0</v>
      </c>
      <c r="AL1710" s="12">
        <f t="shared" si="3950"/>
        <v>0</v>
      </c>
      <c r="AM1710" s="12">
        <f t="shared" si="3950"/>
        <v>0</v>
      </c>
      <c r="AN1710" s="12">
        <f t="shared" si="3866"/>
        <v>1807.4549999999999</v>
      </c>
      <c r="AO1710" s="12">
        <f t="shared" si="3867"/>
        <v>1807.4549999999999</v>
      </c>
      <c r="AP1710" s="12">
        <f t="shared" si="3868"/>
        <v>1807.4549999999999</v>
      </c>
      <c r="AQ1710" s="12">
        <f t="shared" si="3950"/>
        <v>0</v>
      </c>
      <c r="AR1710" s="1"/>
    </row>
    <row r="1711" spans="1:44" ht="47.25" x14ac:dyDescent="0.25">
      <c r="A1711" s="9" t="s">
        <v>1309</v>
      </c>
      <c r="B1711" s="11">
        <v>600</v>
      </c>
      <c r="C1711" s="9"/>
      <c r="D1711" s="9"/>
      <c r="E1711" s="13" t="s">
        <v>436</v>
      </c>
      <c r="F1711" s="12"/>
      <c r="G1711" s="12"/>
      <c r="H1711" s="12"/>
      <c r="I1711" s="12"/>
      <c r="J1711" s="12"/>
      <c r="K1711" s="12"/>
      <c r="L1711" s="12">
        <f>L1712</f>
        <v>0</v>
      </c>
      <c r="M1711" s="12">
        <f t="shared" si="3943"/>
        <v>0</v>
      </c>
      <c r="N1711" s="12">
        <f t="shared" si="3943"/>
        <v>0</v>
      </c>
      <c r="O1711" s="12">
        <f t="shared" si="3943"/>
        <v>1807.4549999999999</v>
      </c>
      <c r="P1711" s="12">
        <f t="shared" si="3943"/>
        <v>1807.4549999999999</v>
      </c>
      <c r="Q1711" s="12">
        <f t="shared" si="3943"/>
        <v>1807.4549999999999</v>
      </c>
      <c r="R1711" s="12">
        <f t="shared" si="3944"/>
        <v>1807.4549999999999</v>
      </c>
      <c r="S1711" s="12">
        <f t="shared" si="3945"/>
        <v>1807.4549999999999</v>
      </c>
      <c r="T1711" s="12">
        <f t="shared" si="3946"/>
        <v>1807.4549999999999</v>
      </c>
      <c r="U1711" s="12">
        <f t="shared" si="3947"/>
        <v>0</v>
      </c>
      <c r="V1711" s="12">
        <f t="shared" si="3947"/>
        <v>0</v>
      </c>
      <c r="W1711" s="12">
        <f t="shared" si="3940"/>
        <v>1807.4549999999999</v>
      </c>
      <c r="X1711" s="12">
        <f t="shared" si="3941"/>
        <v>1807.4549999999999</v>
      </c>
      <c r="Y1711" s="12">
        <f t="shared" si="3942"/>
        <v>1807.4549999999999</v>
      </c>
      <c r="Z1711" s="12">
        <f t="shared" si="3948"/>
        <v>0</v>
      </c>
      <c r="AA1711" s="12">
        <f t="shared" si="3948"/>
        <v>0</v>
      </c>
      <c r="AB1711" s="12">
        <f t="shared" si="3948"/>
        <v>0</v>
      </c>
      <c r="AC1711" s="12">
        <f t="shared" si="3823"/>
        <v>1807.4549999999999</v>
      </c>
      <c r="AD1711" s="12">
        <f t="shared" si="3824"/>
        <v>1807.4549999999999</v>
      </c>
      <c r="AE1711" s="12">
        <f t="shared" si="3825"/>
        <v>1807.4549999999999</v>
      </c>
      <c r="AF1711" s="12">
        <f t="shared" si="3949"/>
        <v>0</v>
      </c>
      <c r="AG1711" s="12">
        <f t="shared" si="3949"/>
        <v>0</v>
      </c>
      <c r="AH1711" s="12">
        <f t="shared" si="3795"/>
        <v>1807.4549999999999</v>
      </c>
      <c r="AI1711" s="12">
        <f t="shared" si="3796"/>
        <v>1807.4549999999999</v>
      </c>
      <c r="AJ1711" s="12">
        <f t="shared" si="3797"/>
        <v>1807.4549999999999</v>
      </c>
      <c r="AK1711" s="12">
        <f t="shared" si="3950"/>
        <v>0</v>
      </c>
      <c r="AL1711" s="12">
        <f t="shared" si="3950"/>
        <v>0</v>
      </c>
      <c r="AM1711" s="12">
        <f t="shared" si="3950"/>
        <v>0</v>
      </c>
      <c r="AN1711" s="12">
        <f t="shared" si="3866"/>
        <v>1807.4549999999999</v>
      </c>
      <c r="AO1711" s="12">
        <f t="shared" si="3867"/>
        <v>1807.4549999999999</v>
      </c>
      <c r="AP1711" s="12">
        <f t="shared" si="3868"/>
        <v>1807.4549999999999</v>
      </c>
      <c r="AQ1711" s="12">
        <f t="shared" si="3950"/>
        <v>0</v>
      </c>
      <c r="AR1711" s="1"/>
    </row>
    <row r="1712" spans="1:44" x14ac:dyDescent="0.25">
      <c r="A1712" s="9" t="s">
        <v>1309</v>
      </c>
      <c r="B1712" s="11">
        <v>620</v>
      </c>
      <c r="C1712" s="9"/>
      <c r="D1712" s="9"/>
      <c r="E1712" s="13" t="s">
        <v>438</v>
      </c>
      <c r="F1712" s="12"/>
      <c r="G1712" s="12"/>
      <c r="H1712" s="12"/>
      <c r="I1712" s="12"/>
      <c r="J1712" s="12"/>
      <c r="K1712" s="12"/>
      <c r="L1712" s="12">
        <f>L1713</f>
        <v>0</v>
      </c>
      <c r="M1712" s="12">
        <f t="shared" si="3943"/>
        <v>0</v>
      </c>
      <c r="N1712" s="12">
        <f t="shared" si="3943"/>
        <v>0</v>
      </c>
      <c r="O1712" s="12">
        <f t="shared" si="3943"/>
        <v>1807.4549999999999</v>
      </c>
      <c r="P1712" s="12">
        <f t="shared" si="3943"/>
        <v>1807.4549999999999</v>
      </c>
      <c r="Q1712" s="12">
        <f t="shared" si="3943"/>
        <v>1807.4549999999999</v>
      </c>
      <c r="R1712" s="12">
        <f t="shared" si="3944"/>
        <v>1807.4549999999999</v>
      </c>
      <c r="S1712" s="12">
        <f t="shared" si="3945"/>
        <v>1807.4549999999999</v>
      </c>
      <c r="T1712" s="12">
        <f t="shared" si="3946"/>
        <v>1807.4549999999999</v>
      </c>
      <c r="U1712" s="12">
        <f t="shared" si="3947"/>
        <v>0</v>
      </c>
      <c r="V1712" s="12">
        <f t="shared" si="3947"/>
        <v>0</v>
      </c>
      <c r="W1712" s="12">
        <f t="shared" si="3940"/>
        <v>1807.4549999999999</v>
      </c>
      <c r="X1712" s="12">
        <f t="shared" si="3941"/>
        <v>1807.4549999999999</v>
      </c>
      <c r="Y1712" s="12">
        <f t="shared" si="3942"/>
        <v>1807.4549999999999</v>
      </c>
      <c r="Z1712" s="12">
        <f t="shared" si="3948"/>
        <v>0</v>
      </c>
      <c r="AA1712" s="12">
        <f t="shared" si="3948"/>
        <v>0</v>
      </c>
      <c r="AB1712" s="12">
        <f t="shared" si="3948"/>
        <v>0</v>
      </c>
      <c r="AC1712" s="12">
        <f t="shared" si="3823"/>
        <v>1807.4549999999999</v>
      </c>
      <c r="AD1712" s="12">
        <f t="shared" si="3824"/>
        <v>1807.4549999999999</v>
      </c>
      <c r="AE1712" s="12">
        <f t="shared" si="3825"/>
        <v>1807.4549999999999</v>
      </c>
      <c r="AF1712" s="12">
        <f t="shared" si="3949"/>
        <v>0</v>
      </c>
      <c r="AG1712" s="12">
        <f t="shared" si="3949"/>
        <v>0</v>
      </c>
      <c r="AH1712" s="12">
        <f t="shared" si="3795"/>
        <v>1807.4549999999999</v>
      </c>
      <c r="AI1712" s="12">
        <f t="shared" si="3796"/>
        <v>1807.4549999999999</v>
      </c>
      <c r="AJ1712" s="12">
        <f t="shared" si="3797"/>
        <v>1807.4549999999999</v>
      </c>
      <c r="AK1712" s="12">
        <f t="shared" si="3950"/>
        <v>0</v>
      </c>
      <c r="AL1712" s="12">
        <f t="shared" si="3950"/>
        <v>0</v>
      </c>
      <c r="AM1712" s="12">
        <f t="shared" si="3950"/>
        <v>0</v>
      </c>
      <c r="AN1712" s="12">
        <f t="shared" si="3866"/>
        <v>1807.4549999999999</v>
      </c>
      <c r="AO1712" s="12">
        <f t="shared" si="3867"/>
        <v>1807.4549999999999</v>
      </c>
      <c r="AP1712" s="12">
        <f t="shared" si="3868"/>
        <v>1807.4549999999999</v>
      </c>
      <c r="AQ1712" s="12">
        <f t="shared" si="3950"/>
        <v>0</v>
      </c>
      <c r="AR1712" s="1"/>
    </row>
    <row r="1713" spans="1:44" ht="15.75" customHeight="1" x14ac:dyDescent="0.25">
      <c r="A1713" s="9" t="s">
        <v>1309</v>
      </c>
      <c r="B1713" s="11">
        <v>620</v>
      </c>
      <c r="C1713" s="9" t="s">
        <v>189</v>
      </c>
      <c r="D1713" s="9" t="s">
        <v>187</v>
      </c>
      <c r="E1713" s="13" t="s">
        <v>409</v>
      </c>
      <c r="F1713" s="12"/>
      <c r="G1713" s="12"/>
      <c r="H1713" s="12"/>
      <c r="I1713" s="12"/>
      <c r="J1713" s="12"/>
      <c r="K1713" s="12"/>
      <c r="L1713" s="12">
        <v>0</v>
      </c>
      <c r="M1713" s="12">
        <v>0</v>
      </c>
      <c r="N1713" s="12">
        <v>0</v>
      </c>
      <c r="O1713" s="12">
        <v>1807.4549999999999</v>
      </c>
      <c r="P1713" s="12">
        <v>1807.4549999999999</v>
      </c>
      <c r="Q1713" s="12">
        <v>1807.4549999999999</v>
      </c>
      <c r="R1713" s="12">
        <f t="shared" si="3944"/>
        <v>1807.4549999999999</v>
      </c>
      <c r="S1713" s="12">
        <f t="shared" si="3945"/>
        <v>1807.4549999999999</v>
      </c>
      <c r="T1713" s="12">
        <f t="shared" si="3946"/>
        <v>1807.4549999999999</v>
      </c>
      <c r="U1713" s="12"/>
      <c r="V1713" s="12"/>
      <c r="W1713" s="12">
        <f t="shared" si="3940"/>
        <v>1807.4549999999999</v>
      </c>
      <c r="X1713" s="12">
        <f t="shared" si="3941"/>
        <v>1807.4549999999999</v>
      </c>
      <c r="Y1713" s="12">
        <f t="shared" si="3942"/>
        <v>1807.4549999999999</v>
      </c>
      <c r="Z1713" s="12"/>
      <c r="AA1713" s="12"/>
      <c r="AB1713" s="12"/>
      <c r="AC1713" s="12">
        <f t="shared" si="3823"/>
        <v>1807.4549999999999</v>
      </c>
      <c r="AD1713" s="12">
        <f t="shared" si="3824"/>
        <v>1807.4549999999999</v>
      </c>
      <c r="AE1713" s="12">
        <f t="shared" si="3825"/>
        <v>1807.4549999999999</v>
      </c>
      <c r="AF1713" s="12"/>
      <c r="AG1713" s="12"/>
      <c r="AH1713" s="12">
        <f t="shared" si="3795"/>
        <v>1807.4549999999999</v>
      </c>
      <c r="AI1713" s="12">
        <f t="shared" si="3796"/>
        <v>1807.4549999999999</v>
      </c>
      <c r="AJ1713" s="12">
        <f t="shared" si="3797"/>
        <v>1807.4549999999999</v>
      </c>
      <c r="AK1713" s="12"/>
      <c r="AL1713" s="12"/>
      <c r="AM1713" s="12"/>
      <c r="AN1713" s="12">
        <f t="shared" si="3866"/>
        <v>1807.4549999999999</v>
      </c>
      <c r="AO1713" s="12">
        <f t="shared" si="3867"/>
        <v>1807.4549999999999</v>
      </c>
      <c r="AP1713" s="12">
        <f t="shared" si="3868"/>
        <v>1807.4549999999999</v>
      </c>
      <c r="AQ1713" s="12"/>
      <c r="AR1713" s="1"/>
    </row>
    <row r="1714" spans="1:44" s="26" customFormat="1" ht="31.5" customHeight="1" x14ac:dyDescent="0.25">
      <c r="A1714" s="27" t="s">
        <v>344</v>
      </c>
      <c r="B1714" s="28"/>
      <c r="C1714" s="27"/>
      <c r="D1714" s="27"/>
      <c r="E1714" s="23" t="s">
        <v>594</v>
      </c>
      <c r="F1714" s="29">
        <f>F1715+F1754</f>
        <v>5462851.4999999991</v>
      </c>
      <c r="G1714" s="29">
        <f>G1715+G1754</f>
        <v>5610288.2999999989</v>
      </c>
      <c r="H1714" s="29">
        <f>H1715+H1754</f>
        <v>5719513.1999999983</v>
      </c>
      <c r="I1714" s="29">
        <f t="shared" ref="I1714:K1714" si="3951">I1715+I1754</f>
        <v>16470.8</v>
      </c>
      <c r="J1714" s="29">
        <f t="shared" si="3951"/>
        <v>-2292.1999999999998</v>
      </c>
      <c r="K1714" s="29">
        <f t="shared" si="3951"/>
        <v>-2292.1999999999998</v>
      </c>
      <c r="L1714" s="29">
        <f t="shared" si="3746"/>
        <v>5479322.2999999989</v>
      </c>
      <c r="M1714" s="29">
        <f t="shared" si="3747"/>
        <v>5607996.0999999987</v>
      </c>
      <c r="N1714" s="29">
        <f t="shared" si="3748"/>
        <v>5717220.9999999981</v>
      </c>
      <c r="O1714" s="29">
        <f t="shared" ref="O1714:Q1714" si="3952">O1715+O1754</f>
        <v>-1688.9959999999999</v>
      </c>
      <c r="P1714" s="29">
        <f t="shared" si="3952"/>
        <v>-1688.9959999999999</v>
      </c>
      <c r="Q1714" s="29">
        <f t="shared" si="3952"/>
        <v>-1688.9959999999999</v>
      </c>
      <c r="R1714" s="12">
        <f t="shared" si="3768"/>
        <v>5477633.3039999986</v>
      </c>
      <c r="S1714" s="12">
        <f t="shared" si="3769"/>
        <v>5606307.1039999984</v>
      </c>
      <c r="T1714" s="12">
        <f t="shared" si="3770"/>
        <v>5715532.0039999979</v>
      </c>
      <c r="U1714" s="29">
        <f t="shared" ref="U1714:V1714" si="3953">U1715+U1754</f>
        <v>0</v>
      </c>
      <c r="V1714" s="29">
        <f t="shared" si="3953"/>
        <v>0</v>
      </c>
      <c r="W1714" s="12">
        <f t="shared" si="3940"/>
        <v>5477633.3039999986</v>
      </c>
      <c r="X1714" s="12">
        <f t="shared" si="3941"/>
        <v>5606307.1039999984</v>
      </c>
      <c r="Y1714" s="12">
        <f t="shared" si="3942"/>
        <v>5715532.0039999979</v>
      </c>
      <c r="Z1714" s="29">
        <f t="shared" ref="Z1714:AB1714" si="3954">Z1715+Z1754</f>
        <v>0</v>
      </c>
      <c r="AA1714" s="29">
        <f t="shared" si="3954"/>
        <v>0</v>
      </c>
      <c r="AB1714" s="29">
        <f t="shared" si="3954"/>
        <v>0</v>
      </c>
      <c r="AC1714" s="12">
        <f t="shared" si="3823"/>
        <v>5477633.3039999986</v>
      </c>
      <c r="AD1714" s="12">
        <f t="shared" si="3824"/>
        <v>5606307.1039999984</v>
      </c>
      <c r="AE1714" s="12">
        <f t="shared" si="3825"/>
        <v>5715532.0039999979</v>
      </c>
      <c r="AF1714" s="29">
        <f t="shared" ref="AF1714:AG1714" si="3955">AF1715+AF1754</f>
        <v>0</v>
      </c>
      <c r="AG1714" s="29">
        <f t="shared" si="3955"/>
        <v>0</v>
      </c>
      <c r="AH1714" s="29">
        <f t="shared" si="3795"/>
        <v>5477633.3039999986</v>
      </c>
      <c r="AI1714" s="29">
        <f t="shared" si="3796"/>
        <v>5606307.1039999984</v>
      </c>
      <c r="AJ1714" s="29">
        <f t="shared" si="3797"/>
        <v>5715532.0039999979</v>
      </c>
      <c r="AK1714" s="29">
        <f>AK1715+AK1754</f>
        <v>-2563.4989999999998</v>
      </c>
      <c r="AL1714" s="29">
        <f>AL1715+AL1754</f>
        <v>0</v>
      </c>
      <c r="AM1714" s="29">
        <f>AM1715+AM1754</f>
        <v>0</v>
      </c>
      <c r="AN1714" s="29">
        <f t="shared" si="3866"/>
        <v>5475069.8049999988</v>
      </c>
      <c r="AO1714" s="29">
        <f t="shared" si="3867"/>
        <v>5606307.1039999984</v>
      </c>
      <c r="AP1714" s="29">
        <f t="shared" si="3868"/>
        <v>5715532.0039999979</v>
      </c>
      <c r="AQ1714" s="29">
        <f>AQ1715+AQ1754</f>
        <v>0</v>
      </c>
      <c r="AR1714" s="25"/>
    </row>
    <row r="1715" spans="1:44" ht="63" customHeight="1" x14ac:dyDescent="0.25">
      <c r="A1715" s="9" t="s">
        <v>345</v>
      </c>
      <c r="B1715" s="11"/>
      <c r="C1715" s="9"/>
      <c r="D1715" s="9"/>
      <c r="E1715" s="13" t="s">
        <v>595</v>
      </c>
      <c r="F1715" s="12">
        <f>F1716+F1722+F1726+F1730+F1736+F1740+F1744+F1748</f>
        <v>1056986.2000000002</v>
      </c>
      <c r="G1715" s="12">
        <f t="shared" ref="G1715:K1715" si="3956">G1716+G1722+G1726+G1730+G1736+G1740+G1744+G1748</f>
        <v>1068584</v>
      </c>
      <c r="H1715" s="12">
        <f t="shared" si="3956"/>
        <v>1068584</v>
      </c>
      <c r="I1715" s="12">
        <f t="shared" si="3956"/>
        <v>11131.3</v>
      </c>
      <c r="J1715" s="12">
        <f t="shared" si="3956"/>
        <v>-7631.7</v>
      </c>
      <c r="K1715" s="12">
        <f t="shared" si="3956"/>
        <v>-7631.7</v>
      </c>
      <c r="L1715" s="12">
        <f t="shared" si="3746"/>
        <v>1068117.5000000002</v>
      </c>
      <c r="M1715" s="12">
        <f t="shared" si="3747"/>
        <v>1060952.3</v>
      </c>
      <c r="N1715" s="12">
        <f t="shared" si="3748"/>
        <v>1060952.3</v>
      </c>
      <c r="O1715" s="12">
        <f t="shared" ref="O1715:Q1715" si="3957">O1716+O1722+O1726+O1730+O1736+O1740+O1744+O1748</f>
        <v>-36.76</v>
      </c>
      <c r="P1715" s="12">
        <f t="shared" si="3957"/>
        <v>-36.76</v>
      </c>
      <c r="Q1715" s="12">
        <f t="shared" si="3957"/>
        <v>-36.76</v>
      </c>
      <c r="R1715" s="12">
        <f t="shared" si="3768"/>
        <v>1068080.7400000002</v>
      </c>
      <c r="S1715" s="12">
        <f t="shared" si="3769"/>
        <v>1060915.54</v>
      </c>
      <c r="T1715" s="12">
        <f t="shared" si="3770"/>
        <v>1060915.54</v>
      </c>
      <c r="U1715" s="12">
        <f t="shared" ref="U1715:V1715" si="3958">U1716+U1722+U1726+U1730+U1736+U1740+U1744+U1748</f>
        <v>0</v>
      </c>
      <c r="V1715" s="12">
        <f t="shared" si="3958"/>
        <v>0</v>
      </c>
      <c r="W1715" s="12">
        <f t="shared" si="3940"/>
        <v>1068080.7400000002</v>
      </c>
      <c r="X1715" s="12">
        <f t="shared" si="3941"/>
        <v>1060915.54</v>
      </c>
      <c r="Y1715" s="12">
        <f t="shared" si="3942"/>
        <v>1060915.54</v>
      </c>
      <c r="Z1715" s="12">
        <f t="shared" ref="Z1715:AB1715" si="3959">Z1716+Z1722+Z1726+Z1730+Z1736+Z1740+Z1744+Z1748</f>
        <v>0</v>
      </c>
      <c r="AA1715" s="12">
        <f t="shared" si="3959"/>
        <v>0</v>
      </c>
      <c r="AB1715" s="12">
        <f t="shared" si="3959"/>
        <v>0</v>
      </c>
      <c r="AC1715" s="12">
        <f t="shared" si="3823"/>
        <v>1068080.7400000002</v>
      </c>
      <c r="AD1715" s="12">
        <f t="shared" si="3824"/>
        <v>1060915.54</v>
      </c>
      <c r="AE1715" s="12">
        <f t="shared" si="3825"/>
        <v>1060915.54</v>
      </c>
      <c r="AF1715" s="12">
        <f t="shared" ref="AF1715:AG1715" si="3960">AF1716+AF1722+AF1726+AF1730+AF1736+AF1740+AF1744+AF1748</f>
        <v>0</v>
      </c>
      <c r="AG1715" s="12">
        <f t="shared" si="3960"/>
        <v>0</v>
      </c>
      <c r="AH1715" s="12">
        <f t="shared" si="3795"/>
        <v>1068080.7400000002</v>
      </c>
      <c r="AI1715" s="12">
        <f t="shared" si="3796"/>
        <v>1060915.54</v>
      </c>
      <c r="AJ1715" s="12">
        <f t="shared" si="3797"/>
        <v>1060915.54</v>
      </c>
      <c r="AK1715" s="12">
        <f t="shared" ref="AK1715:AQ1715" si="3961">AK1716+AK1722+AK1726+AK1730+AK1736+AK1740+AK1744+AK1748</f>
        <v>-2563.4989999999998</v>
      </c>
      <c r="AL1715" s="12">
        <f t="shared" ref="AL1715:AM1715" si="3962">AL1716+AL1722+AL1726+AL1730+AL1736+AL1740+AL1744+AL1748</f>
        <v>0</v>
      </c>
      <c r="AM1715" s="12">
        <f t="shared" si="3962"/>
        <v>0</v>
      </c>
      <c r="AN1715" s="12">
        <f t="shared" si="3866"/>
        <v>1065517.2410000002</v>
      </c>
      <c r="AO1715" s="12">
        <f t="shared" si="3867"/>
        <v>1060915.54</v>
      </c>
      <c r="AP1715" s="12">
        <f t="shared" si="3868"/>
        <v>1060915.54</v>
      </c>
      <c r="AQ1715" s="12">
        <f t="shared" si="3961"/>
        <v>0</v>
      </c>
      <c r="AR1715" s="1"/>
    </row>
    <row r="1716" spans="1:44" ht="78.75" customHeight="1" x14ac:dyDescent="0.25">
      <c r="A1716" s="9" t="s">
        <v>68</v>
      </c>
      <c r="B1716" s="11"/>
      <c r="C1716" s="9"/>
      <c r="D1716" s="9"/>
      <c r="E1716" s="17" t="s">
        <v>914</v>
      </c>
      <c r="F1716" s="12">
        <f t="shared" ref="F1716:K1716" si="3963">F1717</f>
        <v>935497.8</v>
      </c>
      <c r="G1716" s="12">
        <f t="shared" si="3963"/>
        <v>947781</v>
      </c>
      <c r="H1716" s="12">
        <f t="shared" si="3963"/>
        <v>947781</v>
      </c>
      <c r="I1716" s="12">
        <f t="shared" si="3963"/>
        <v>-7631.7</v>
      </c>
      <c r="J1716" s="12">
        <f t="shared" si="3963"/>
        <v>-7631.7</v>
      </c>
      <c r="K1716" s="12">
        <f t="shared" si="3963"/>
        <v>-7631.7</v>
      </c>
      <c r="L1716" s="12">
        <f t="shared" si="3746"/>
        <v>927866.10000000009</v>
      </c>
      <c r="M1716" s="12">
        <f t="shared" si="3747"/>
        <v>940149.3</v>
      </c>
      <c r="N1716" s="12">
        <f t="shared" si="3748"/>
        <v>940149.3</v>
      </c>
      <c r="O1716" s="12">
        <f t="shared" ref="O1716:Q1716" si="3964">O1717</f>
        <v>-36.76</v>
      </c>
      <c r="P1716" s="12">
        <f t="shared" si="3964"/>
        <v>-36.76</v>
      </c>
      <c r="Q1716" s="12">
        <f t="shared" si="3964"/>
        <v>-36.76</v>
      </c>
      <c r="R1716" s="12">
        <f t="shared" si="3768"/>
        <v>927829.34000000008</v>
      </c>
      <c r="S1716" s="12">
        <f t="shared" si="3769"/>
        <v>940112.54</v>
      </c>
      <c r="T1716" s="12">
        <f t="shared" si="3770"/>
        <v>940112.54</v>
      </c>
      <c r="U1716" s="12">
        <f t="shared" ref="U1716:V1716" si="3965">U1717</f>
        <v>0</v>
      </c>
      <c r="V1716" s="12">
        <f t="shared" si="3965"/>
        <v>0</v>
      </c>
      <c r="W1716" s="12">
        <f t="shared" si="3940"/>
        <v>927829.34000000008</v>
      </c>
      <c r="X1716" s="12">
        <f t="shared" si="3941"/>
        <v>940112.54</v>
      </c>
      <c r="Y1716" s="12">
        <f t="shared" si="3942"/>
        <v>940112.54</v>
      </c>
      <c r="Z1716" s="12">
        <f t="shared" ref="Z1716:AB1716" si="3966">Z1717</f>
        <v>0</v>
      </c>
      <c r="AA1716" s="12">
        <f t="shared" si="3966"/>
        <v>0</v>
      </c>
      <c r="AB1716" s="12">
        <f t="shared" si="3966"/>
        <v>0</v>
      </c>
      <c r="AC1716" s="12">
        <f t="shared" si="3823"/>
        <v>927829.34000000008</v>
      </c>
      <c r="AD1716" s="12">
        <f t="shared" si="3824"/>
        <v>940112.54</v>
      </c>
      <c r="AE1716" s="12">
        <f t="shared" si="3825"/>
        <v>940112.54</v>
      </c>
      <c r="AF1716" s="12">
        <f t="shared" ref="AF1716:AG1716" si="3967">AF1717</f>
        <v>0</v>
      </c>
      <c r="AG1716" s="12">
        <f t="shared" si="3967"/>
        <v>0</v>
      </c>
      <c r="AH1716" s="12">
        <f t="shared" si="3795"/>
        <v>927829.34000000008</v>
      </c>
      <c r="AI1716" s="12">
        <f t="shared" si="3796"/>
        <v>940112.54</v>
      </c>
      <c r="AJ1716" s="12">
        <f t="shared" si="3797"/>
        <v>940112.54</v>
      </c>
      <c r="AK1716" s="12">
        <f t="shared" ref="AK1716:AQ1716" si="3968">AK1717</f>
        <v>-2563.4989999999998</v>
      </c>
      <c r="AL1716" s="12">
        <f t="shared" si="3968"/>
        <v>0</v>
      </c>
      <c r="AM1716" s="12">
        <f t="shared" si="3968"/>
        <v>0</v>
      </c>
      <c r="AN1716" s="12">
        <f t="shared" si="3866"/>
        <v>925265.84100000013</v>
      </c>
      <c r="AO1716" s="12">
        <f t="shared" si="3867"/>
        <v>940112.54</v>
      </c>
      <c r="AP1716" s="12">
        <f t="shared" si="3868"/>
        <v>940112.54</v>
      </c>
      <c r="AQ1716" s="12">
        <f t="shared" si="3968"/>
        <v>0</v>
      </c>
      <c r="AR1716" s="1"/>
    </row>
    <row r="1717" spans="1:44" ht="47.25" customHeight="1" x14ac:dyDescent="0.25">
      <c r="A1717" s="9" t="s">
        <v>68</v>
      </c>
      <c r="B1717" s="11">
        <v>600</v>
      </c>
      <c r="C1717" s="9"/>
      <c r="D1717" s="9"/>
      <c r="E1717" s="13" t="s">
        <v>436</v>
      </c>
      <c r="F1717" s="12">
        <f t="shared" ref="F1717:K1717" si="3969">F1718+F1720</f>
        <v>935497.8</v>
      </c>
      <c r="G1717" s="12">
        <f t="shared" si="3969"/>
        <v>947781</v>
      </c>
      <c r="H1717" s="12">
        <f t="shared" si="3969"/>
        <v>947781</v>
      </c>
      <c r="I1717" s="12">
        <f t="shared" si="3969"/>
        <v>-7631.7</v>
      </c>
      <c r="J1717" s="12">
        <f t="shared" si="3969"/>
        <v>-7631.7</v>
      </c>
      <c r="K1717" s="12">
        <f t="shared" si="3969"/>
        <v>-7631.7</v>
      </c>
      <c r="L1717" s="12">
        <f t="shared" si="3746"/>
        <v>927866.10000000009</v>
      </c>
      <c r="M1717" s="12">
        <f t="shared" si="3747"/>
        <v>940149.3</v>
      </c>
      <c r="N1717" s="12">
        <f t="shared" si="3748"/>
        <v>940149.3</v>
      </c>
      <c r="O1717" s="12">
        <f t="shared" ref="O1717:Q1717" si="3970">O1718+O1720</f>
        <v>-36.76</v>
      </c>
      <c r="P1717" s="12">
        <f t="shared" si="3970"/>
        <v>-36.76</v>
      </c>
      <c r="Q1717" s="12">
        <f t="shared" si="3970"/>
        <v>-36.76</v>
      </c>
      <c r="R1717" s="12">
        <f t="shared" si="3768"/>
        <v>927829.34000000008</v>
      </c>
      <c r="S1717" s="12">
        <f t="shared" si="3769"/>
        <v>940112.54</v>
      </c>
      <c r="T1717" s="12">
        <f t="shared" si="3770"/>
        <v>940112.54</v>
      </c>
      <c r="U1717" s="12">
        <f t="shared" ref="U1717:V1717" si="3971">U1718+U1720</f>
        <v>0</v>
      </c>
      <c r="V1717" s="12">
        <f t="shared" si="3971"/>
        <v>0</v>
      </c>
      <c r="W1717" s="12">
        <f t="shared" si="3940"/>
        <v>927829.34000000008</v>
      </c>
      <c r="X1717" s="12">
        <f t="shared" si="3941"/>
        <v>940112.54</v>
      </c>
      <c r="Y1717" s="12">
        <f t="shared" si="3942"/>
        <v>940112.54</v>
      </c>
      <c r="Z1717" s="12">
        <f t="shared" ref="Z1717:AB1717" si="3972">Z1718+Z1720</f>
        <v>0</v>
      </c>
      <c r="AA1717" s="12">
        <f t="shared" si="3972"/>
        <v>0</v>
      </c>
      <c r="AB1717" s="12">
        <f t="shared" si="3972"/>
        <v>0</v>
      </c>
      <c r="AC1717" s="12">
        <f t="shared" si="3823"/>
        <v>927829.34000000008</v>
      </c>
      <c r="AD1717" s="12">
        <f t="shared" si="3824"/>
        <v>940112.54</v>
      </c>
      <c r="AE1717" s="12">
        <f t="shared" si="3825"/>
        <v>940112.54</v>
      </c>
      <c r="AF1717" s="12">
        <f t="shared" ref="AF1717:AG1717" si="3973">AF1718+AF1720</f>
        <v>0</v>
      </c>
      <c r="AG1717" s="12">
        <f t="shared" si="3973"/>
        <v>0</v>
      </c>
      <c r="AH1717" s="12">
        <f t="shared" si="3795"/>
        <v>927829.34000000008</v>
      </c>
      <c r="AI1717" s="12">
        <f t="shared" si="3796"/>
        <v>940112.54</v>
      </c>
      <c r="AJ1717" s="12">
        <f t="shared" si="3797"/>
        <v>940112.54</v>
      </c>
      <c r="AK1717" s="12">
        <f t="shared" ref="AK1717:AQ1717" si="3974">AK1718+AK1720</f>
        <v>-2563.4989999999998</v>
      </c>
      <c r="AL1717" s="12">
        <f t="shared" ref="AL1717:AM1717" si="3975">AL1718+AL1720</f>
        <v>0</v>
      </c>
      <c r="AM1717" s="12">
        <f t="shared" si="3975"/>
        <v>0</v>
      </c>
      <c r="AN1717" s="12">
        <f t="shared" si="3866"/>
        <v>925265.84100000013</v>
      </c>
      <c r="AO1717" s="12">
        <f t="shared" si="3867"/>
        <v>940112.54</v>
      </c>
      <c r="AP1717" s="12">
        <f t="shared" si="3868"/>
        <v>940112.54</v>
      </c>
      <c r="AQ1717" s="12">
        <f t="shared" si="3974"/>
        <v>0</v>
      </c>
      <c r="AR1717" s="1"/>
    </row>
    <row r="1718" spans="1:44" ht="15.75" customHeight="1" x14ac:dyDescent="0.25">
      <c r="A1718" s="9" t="s">
        <v>68</v>
      </c>
      <c r="B1718" s="11">
        <v>610</v>
      </c>
      <c r="C1718" s="9"/>
      <c r="D1718" s="9"/>
      <c r="E1718" s="13" t="s">
        <v>437</v>
      </c>
      <c r="F1718" s="12">
        <f t="shared" ref="F1718:K1718" si="3976">F1719</f>
        <v>61574.8</v>
      </c>
      <c r="G1718" s="12">
        <f t="shared" si="3976"/>
        <v>61574.8</v>
      </c>
      <c r="H1718" s="12">
        <f t="shared" si="3976"/>
        <v>61574.8</v>
      </c>
      <c r="I1718" s="12">
        <f t="shared" si="3976"/>
        <v>-2909.3</v>
      </c>
      <c r="J1718" s="12">
        <f t="shared" si="3976"/>
        <v>-2909.3</v>
      </c>
      <c r="K1718" s="12">
        <f t="shared" si="3976"/>
        <v>-2909.3</v>
      </c>
      <c r="L1718" s="12">
        <f t="shared" ref="L1718:L1794" si="3977">F1718+I1718</f>
        <v>58665.5</v>
      </c>
      <c r="M1718" s="12">
        <f t="shared" ref="M1718:M1794" si="3978">G1718+J1718</f>
        <v>58665.5</v>
      </c>
      <c r="N1718" s="12">
        <f t="shared" ref="N1718:N1794" si="3979">H1718+K1718</f>
        <v>58665.5</v>
      </c>
      <c r="O1718" s="12">
        <f t="shared" ref="O1718:Q1718" si="3980">O1719</f>
        <v>0</v>
      </c>
      <c r="P1718" s="12">
        <f t="shared" si="3980"/>
        <v>0</v>
      </c>
      <c r="Q1718" s="12">
        <f t="shared" si="3980"/>
        <v>0</v>
      </c>
      <c r="R1718" s="12">
        <f t="shared" si="3768"/>
        <v>58665.5</v>
      </c>
      <c r="S1718" s="12">
        <f t="shared" si="3769"/>
        <v>58665.5</v>
      </c>
      <c r="T1718" s="12">
        <f t="shared" si="3770"/>
        <v>58665.5</v>
      </c>
      <c r="U1718" s="12">
        <f t="shared" ref="U1718:V1718" si="3981">U1719</f>
        <v>0</v>
      </c>
      <c r="V1718" s="12">
        <f t="shared" si="3981"/>
        <v>0</v>
      </c>
      <c r="W1718" s="12">
        <f t="shared" si="3940"/>
        <v>58665.5</v>
      </c>
      <c r="X1718" s="12">
        <f t="shared" si="3941"/>
        <v>58665.5</v>
      </c>
      <c r="Y1718" s="12">
        <f t="shared" si="3942"/>
        <v>58665.5</v>
      </c>
      <c r="Z1718" s="12">
        <f t="shared" ref="Z1718:AB1718" si="3982">Z1719</f>
        <v>0</v>
      </c>
      <c r="AA1718" s="12">
        <f t="shared" si="3982"/>
        <v>0</v>
      </c>
      <c r="AB1718" s="12">
        <f t="shared" si="3982"/>
        <v>0</v>
      </c>
      <c r="AC1718" s="12">
        <f t="shared" si="3823"/>
        <v>58665.5</v>
      </c>
      <c r="AD1718" s="12">
        <f t="shared" si="3824"/>
        <v>58665.5</v>
      </c>
      <c r="AE1718" s="12">
        <f t="shared" si="3825"/>
        <v>58665.5</v>
      </c>
      <c r="AF1718" s="12">
        <f t="shared" ref="AF1718:AG1718" si="3983">AF1719</f>
        <v>0</v>
      </c>
      <c r="AG1718" s="12">
        <f t="shared" si="3983"/>
        <v>0</v>
      </c>
      <c r="AH1718" s="12">
        <f t="shared" si="3795"/>
        <v>58665.5</v>
      </c>
      <c r="AI1718" s="12">
        <f t="shared" si="3796"/>
        <v>58665.5</v>
      </c>
      <c r="AJ1718" s="12">
        <f t="shared" si="3797"/>
        <v>58665.5</v>
      </c>
      <c r="AK1718" s="12">
        <f t="shared" ref="AK1718:AQ1718" si="3984">AK1719</f>
        <v>0</v>
      </c>
      <c r="AL1718" s="12">
        <f t="shared" si="3984"/>
        <v>0</v>
      </c>
      <c r="AM1718" s="12">
        <f t="shared" si="3984"/>
        <v>0</v>
      </c>
      <c r="AN1718" s="12">
        <f t="shared" si="3866"/>
        <v>58665.5</v>
      </c>
      <c r="AO1718" s="12">
        <f t="shared" si="3867"/>
        <v>58665.5</v>
      </c>
      <c r="AP1718" s="12">
        <f t="shared" si="3868"/>
        <v>58665.5</v>
      </c>
      <c r="AQ1718" s="12">
        <f t="shared" si="3984"/>
        <v>0</v>
      </c>
      <c r="AR1718" s="1"/>
    </row>
    <row r="1719" spans="1:44" ht="15.75" customHeight="1" x14ac:dyDescent="0.25">
      <c r="A1719" s="9" t="s">
        <v>68</v>
      </c>
      <c r="B1719" s="11">
        <v>610</v>
      </c>
      <c r="C1719" s="9" t="s">
        <v>189</v>
      </c>
      <c r="D1719" s="9" t="s">
        <v>184</v>
      </c>
      <c r="E1719" s="13" t="s">
        <v>410</v>
      </c>
      <c r="F1719" s="12">
        <v>61574.8</v>
      </c>
      <c r="G1719" s="12">
        <v>61574.8</v>
      </c>
      <c r="H1719" s="12">
        <v>61574.8</v>
      </c>
      <c r="I1719" s="12">
        <v>-2909.3</v>
      </c>
      <c r="J1719" s="12">
        <v>-2909.3</v>
      </c>
      <c r="K1719" s="12">
        <v>-2909.3</v>
      </c>
      <c r="L1719" s="12">
        <f t="shared" si="3977"/>
        <v>58665.5</v>
      </c>
      <c r="M1719" s="12">
        <f t="shared" si="3978"/>
        <v>58665.5</v>
      </c>
      <c r="N1719" s="12">
        <f t="shared" si="3979"/>
        <v>58665.5</v>
      </c>
      <c r="O1719" s="12"/>
      <c r="P1719" s="12"/>
      <c r="Q1719" s="12"/>
      <c r="R1719" s="12">
        <f t="shared" si="3768"/>
        <v>58665.5</v>
      </c>
      <c r="S1719" s="12">
        <f t="shared" si="3769"/>
        <v>58665.5</v>
      </c>
      <c r="T1719" s="12">
        <f t="shared" si="3770"/>
        <v>58665.5</v>
      </c>
      <c r="U1719" s="12"/>
      <c r="V1719" s="12"/>
      <c r="W1719" s="12">
        <f t="shared" si="3940"/>
        <v>58665.5</v>
      </c>
      <c r="X1719" s="12">
        <f t="shared" si="3941"/>
        <v>58665.5</v>
      </c>
      <c r="Y1719" s="12">
        <f t="shared" si="3942"/>
        <v>58665.5</v>
      </c>
      <c r="Z1719" s="12"/>
      <c r="AA1719" s="12"/>
      <c r="AB1719" s="12"/>
      <c r="AC1719" s="12">
        <f t="shared" si="3823"/>
        <v>58665.5</v>
      </c>
      <c r="AD1719" s="12">
        <f t="shared" si="3824"/>
        <v>58665.5</v>
      </c>
      <c r="AE1719" s="12">
        <f t="shared" si="3825"/>
        <v>58665.5</v>
      </c>
      <c r="AF1719" s="12"/>
      <c r="AG1719" s="12"/>
      <c r="AH1719" s="12">
        <f t="shared" si="3795"/>
        <v>58665.5</v>
      </c>
      <c r="AI1719" s="12">
        <f t="shared" si="3796"/>
        <v>58665.5</v>
      </c>
      <c r="AJ1719" s="12">
        <f t="shared" si="3797"/>
        <v>58665.5</v>
      </c>
      <c r="AK1719" s="12"/>
      <c r="AL1719" s="12"/>
      <c r="AM1719" s="12"/>
      <c r="AN1719" s="12">
        <f t="shared" si="3866"/>
        <v>58665.5</v>
      </c>
      <c r="AO1719" s="12">
        <f t="shared" si="3867"/>
        <v>58665.5</v>
      </c>
      <c r="AP1719" s="12">
        <f t="shared" si="3868"/>
        <v>58665.5</v>
      </c>
      <c r="AQ1719" s="12"/>
      <c r="AR1719" s="1"/>
    </row>
    <row r="1720" spans="1:44" ht="15.75" customHeight="1" x14ac:dyDescent="0.25">
      <c r="A1720" s="9" t="s">
        <v>68</v>
      </c>
      <c r="B1720" s="11">
        <v>620</v>
      </c>
      <c r="C1720" s="9"/>
      <c r="D1720" s="9"/>
      <c r="E1720" s="13" t="s">
        <v>438</v>
      </c>
      <c r="F1720" s="12">
        <f t="shared" ref="F1720:K1720" si="3985">F1721</f>
        <v>873923</v>
      </c>
      <c r="G1720" s="12">
        <f t="shared" si="3985"/>
        <v>886206.2</v>
      </c>
      <c r="H1720" s="12">
        <f t="shared" si="3985"/>
        <v>886206.2</v>
      </c>
      <c r="I1720" s="12">
        <f t="shared" si="3985"/>
        <v>-4722.3999999999996</v>
      </c>
      <c r="J1720" s="12">
        <f t="shared" si="3985"/>
        <v>-4722.3999999999996</v>
      </c>
      <c r="K1720" s="12">
        <f t="shared" si="3985"/>
        <v>-4722.3999999999996</v>
      </c>
      <c r="L1720" s="12">
        <f t="shared" si="3977"/>
        <v>869200.6</v>
      </c>
      <c r="M1720" s="12">
        <f t="shared" si="3978"/>
        <v>881483.79999999993</v>
      </c>
      <c r="N1720" s="12">
        <f t="shared" si="3979"/>
        <v>881483.79999999993</v>
      </c>
      <c r="O1720" s="12">
        <f t="shared" ref="O1720:Q1720" si="3986">O1721</f>
        <v>-36.76</v>
      </c>
      <c r="P1720" s="12">
        <f t="shared" si="3986"/>
        <v>-36.76</v>
      </c>
      <c r="Q1720" s="12">
        <f t="shared" si="3986"/>
        <v>-36.76</v>
      </c>
      <c r="R1720" s="12">
        <f t="shared" si="3768"/>
        <v>869163.84</v>
      </c>
      <c r="S1720" s="12">
        <f t="shared" si="3769"/>
        <v>881447.03999999992</v>
      </c>
      <c r="T1720" s="12">
        <f t="shared" si="3770"/>
        <v>881447.03999999992</v>
      </c>
      <c r="U1720" s="12">
        <f t="shared" ref="U1720:V1720" si="3987">U1721</f>
        <v>0</v>
      </c>
      <c r="V1720" s="12">
        <f t="shared" si="3987"/>
        <v>0</v>
      </c>
      <c r="W1720" s="12">
        <f t="shared" si="3940"/>
        <v>869163.84</v>
      </c>
      <c r="X1720" s="12">
        <f t="shared" si="3941"/>
        <v>881447.03999999992</v>
      </c>
      <c r="Y1720" s="12">
        <f t="shared" si="3942"/>
        <v>881447.03999999992</v>
      </c>
      <c r="Z1720" s="12">
        <f t="shared" ref="Z1720:AB1720" si="3988">Z1721</f>
        <v>0</v>
      </c>
      <c r="AA1720" s="12">
        <f t="shared" si="3988"/>
        <v>0</v>
      </c>
      <c r="AB1720" s="12">
        <f t="shared" si="3988"/>
        <v>0</v>
      </c>
      <c r="AC1720" s="12">
        <f t="shared" si="3823"/>
        <v>869163.84</v>
      </c>
      <c r="AD1720" s="12">
        <f t="shared" si="3824"/>
        <v>881447.03999999992</v>
      </c>
      <c r="AE1720" s="12">
        <f t="shared" si="3825"/>
        <v>881447.03999999992</v>
      </c>
      <c r="AF1720" s="12">
        <f t="shared" ref="AF1720:AG1720" si="3989">AF1721</f>
        <v>0</v>
      </c>
      <c r="AG1720" s="12">
        <f t="shared" si="3989"/>
        <v>0</v>
      </c>
      <c r="AH1720" s="12">
        <f t="shared" si="3795"/>
        <v>869163.84</v>
      </c>
      <c r="AI1720" s="12">
        <f t="shared" si="3796"/>
        <v>881447.03999999992</v>
      </c>
      <c r="AJ1720" s="12">
        <f t="shared" si="3797"/>
        <v>881447.03999999992</v>
      </c>
      <c r="AK1720" s="12">
        <f t="shared" ref="AK1720:AQ1720" si="3990">AK1721</f>
        <v>-2563.4989999999998</v>
      </c>
      <c r="AL1720" s="12">
        <f t="shared" si="3990"/>
        <v>0</v>
      </c>
      <c r="AM1720" s="12">
        <f t="shared" si="3990"/>
        <v>0</v>
      </c>
      <c r="AN1720" s="12">
        <f t="shared" si="3866"/>
        <v>866600.34100000001</v>
      </c>
      <c r="AO1720" s="12">
        <f t="shared" si="3867"/>
        <v>881447.03999999992</v>
      </c>
      <c r="AP1720" s="12">
        <f t="shared" si="3868"/>
        <v>881447.03999999992</v>
      </c>
      <c r="AQ1720" s="12">
        <f t="shared" si="3990"/>
        <v>0</v>
      </c>
      <c r="AR1720" s="1"/>
    </row>
    <row r="1721" spans="1:44" ht="15.75" customHeight="1" x14ac:dyDescent="0.25">
      <c r="A1721" s="9" t="s">
        <v>68</v>
      </c>
      <c r="B1721" s="11">
        <v>620</v>
      </c>
      <c r="C1721" s="9" t="s">
        <v>189</v>
      </c>
      <c r="D1721" s="9" t="s">
        <v>184</v>
      </c>
      <c r="E1721" s="13" t="s">
        <v>410</v>
      </c>
      <c r="F1721" s="12">
        <v>873923</v>
      </c>
      <c r="G1721" s="12">
        <v>886206.2</v>
      </c>
      <c r="H1721" s="12">
        <v>886206.2</v>
      </c>
      <c r="I1721" s="12">
        <f>-2292.2-2430.2</f>
        <v>-4722.3999999999996</v>
      </c>
      <c r="J1721" s="12">
        <f>-2292.2-2430.2</f>
        <v>-4722.3999999999996</v>
      </c>
      <c r="K1721" s="12">
        <f>-2292.2-2430.2</f>
        <v>-4722.3999999999996</v>
      </c>
      <c r="L1721" s="12">
        <f t="shared" si="3977"/>
        <v>869200.6</v>
      </c>
      <c r="M1721" s="12">
        <f t="shared" si="3978"/>
        <v>881483.79999999993</v>
      </c>
      <c r="N1721" s="12">
        <f t="shared" si="3979"/>
        <v>881483.79999999993</v>
      </c>
      <c r="O1721" s="12">
        <v>-36.76</v>
      </c>
      <c r="P1721" s="12">
        <v>-36.76</v>
      </c>
      <c r="Q1721" s="12">
        <v>-36.76</v>
      </c>
      <c r="R1721" s="12">
        <f t="shared" ref="R1721:R1784" si="3991">L1721+O1721</f>
        <v>869163.84</v>
      </c>
      <c r="S1721" s="12">
        <f t="shared" ref="S1721:S1784" si="3992">M1721+P1721</f>
        <v>881447.03999999992</v>
      </c>
      <c r="T1721" s="12">
        <f t="shared" ref="T1721:T1784" si="3993">N1721+Q1721</f>
        <v>881447.03999999992</v>
      </c>
      <c r="U1721" s="12"/>
      <c r="V1721" s="12"/>
      <c r="W1721" s="12">
        <f t="shared" si="3940"/>
        <v>869163.84</v>
      </c>
      <c r="X1721" s="12">
        <f t="shared" si="3941"/>
        <v>881447.03999999992</v>
      </c>
      <c r="Y1721" s="12">
        <f t="shared" si="3942"/>
        <v>881447.03999999992</v>
      </c>
      <c r="Z1721" s="12"/>
      <c r="AA1721" s="12"/>
      <c r="AB1721" s="12"/>
      <c r="AC1721" s="12">
        <f t="shared" si="3823"/>
        <v>869163.84</v>
      </c>
      <c r="AD1721" s="12">
        <f t="shared" si="3824"/>
        <v>881447.03999999992</v>
      </c>
      <c r="AE1721" s="12">
        <f t="shared" si="3825"/>
        <v>881447.03999999992</v>
      </c>
      <c r="AF1721" s="12"/>
      <c r="AG1721" s="12"/>
      <c r="AH1721" s="12">
        <f t="shared" si="3795"/>
        <v>869163.84</v>
      </c>
      <c r="AI1721" s="12">
        <f t="shared" si="3796"/>
        <v>881447.03999999992</v>
      </c>
      <c r="AJ1721" s="12">
        <f t="shared" si="3797"/>
        <v>881447.03999999992</v>
      </c>
      <c r="AK1721" s="12">
        <v>-2563.4989999999998</v>
      </c>
      <c r="AL1721" s="12"/>
      <c r="AM1721" s="12"/>
      <c r="AN1721" s="12">
        <f t="shared" si="3866"/>
        <v>866600.34100000001</v>
      </c>
      <c r="AO1721" s="12">
        <f t="shared" si="3867"/>
        <v>881447.03999999992</v>
      </c>
      <c r="AP1721" s="12">
        <f t="shared" si="3868"/>
        <v>881447.03999999992</v>
      </c>
      <c r="AQ1721" s="12"/>
      <c r="AR1721" s="1"/>
    </row>
    <row r="1722" spans="1:44" ht="94.5" customHeight="1" x14ac:dyDescent="0.25">
      <c r="A1722" s="9" t="s">
        <v>66</v>
      </c>
      <c r="B1722" s="11"/>
      <c r="C1722" s="9"/>
      <c r="D1722" s="9"/>
      <c r="E1722" s="13" t="s">
        <v>843</v>
      </c>
      <c r="F1722" s="12">
        <f t="shared" ref="F1722:K1724" si="3994">F1723</f>
        <v>1431.7</v>
      </c>
      <c r="G1722" s="12">
        <f t="shared" si="3994"/>
        <v>1431.7</v>
      </c>
      <c r="H1722" s="12">
        <f t="shared" si="3994"/>
        <v>1431.7</v>
      </c>
      <c r="I1722" s="12">
        <f t="shared" si="3994"/>
        <v>0</v>
      </c>
      <c r="J1722" s="12">
        <f t="shared" si="3994"/>
        <v>0</v>
      </c>
      <c r="K1722" s="12">
        <f t="shared" si="3994"/>
        <v>0</v>
      </c>
      <c r="L1722" s="12">
        <f t="shared" si="3977"/>
        <v>1431.7</v>
      </c>
      <c r="M1722" s="12">
        <f t="shared" si="3978"/>
        <v>1431.7</v>
      </c>
      <c r="N1722" s="12">
        <f t="shared" si="3979"/>
        <v>1431.7</v>
      </c>
      <c r="O1722" s="12">
        <f t="shared" ref="O1722:Q1724" si="3995">O1723</f>
        <v>0</v>
      </c>
      <c r="P1722" s="12">
        <f t="shared" si="3995"/>
        <v>0</v>
      </c>
      <c r="Q1722" s="12">
        <f t="shared" si="3995"/>
        <v>0</v>
      </c>
      <c r="R1722" s="12">
        <f t="shared" si="3991"/>
        <v>1431.7</v>
      </c>
      <c r="S1722" s="12">
        <f t="shared" si="3992"/>
        <v>1431.7</v>
      </c>
      <c r="T1722" s="12">
        <f t="shared" si="3993"/>
        <v>1431.7</v>
      </c>
      <c r="U1722" s="12">
        <f t="shared" ref="U1722:V1724" si="3996">U1723</f>
        <v>0</v>
      </c>
      <c r="V1722" s="12">
        <f t="shared" si="3996"/>
        <v>0</v>
      </c>
      <c r="W1722" s="12">
        <f t="shared" si="3940"/>
        <v>1431.7</v>
      </c>
      <c r="X1722" s="12">
        <f t="shared" si="3941"/>
        <v>1431.7</v>
      </c>
      <c r="Y1722" s="12">
        <f t="shared" si="3942"/>
        <v>1431.7</v>
      </c>
      <c r="Z1722" s="12">
        <f t="shared" ref="Z1722:AB1724" si="3997">Z1723</f>
        <v>0</v>
      </c>
      <c r="AA1722" s="12">
        <f t="shared" si="3997"/>
        <v>0</v>
      </c>
      <c r="AB1722" s="12">
        <f t="shared" si="3997"/>
        <v>0</v>
      </c>
      <c r="AC1722" s="12">
        <f t="shared" si="3823"/>
        <v>1431.7</v>
      </c>
      <c r="AD1722" s="12">
        <f t="shared" si="3824"/>
        <v>1431.7</v>
      </c>
      <c r="AE1722" s="12">
        <f t="shared" si="3825"/>
        <v>1431.7</v>
      </c>
      <c r="AF1722" s="12">
        <f t="shared" ref="AF1722:AG1724" si="3998">AF1723</f>
        <v>0</v>
      </c>
      <c r="AG1722" s="12">
        <f t="shared" si="3998"/>
        <v>0</v>
      </c>
      <c r="AH1722" s="12">
        <f t="shared" si="3795"/>
        <v>1431.7</v>
      </c>
      <c r="AI1722" s="12">
        <f t="shared" si="3796"/>
        <v>1431.7</v>
      </c>
      <c r="AJ1722" s="12">
        <f t="shared" si="3797"/>
        <v>1431.7</v>
      </c>
      <c r="AK1722" s="12">
        <f t="shared" ref="AK1722:AQ1724" si="3999">AK1723</f>
        <v>0</v>
      </c>
      <c r="AL1722" s="12">
        <f t="shared" si="3999"/>
        <v>0</v>
      </c>
      <c r="AM1722" s="12">
        <f t="shared" si="3999"/>
        <v>0</v>
      </c>
      <c r="AN1722" s="12">
        <f t="shared" si="3866"/>
        <v>1431.7</v>
      </c>
      <c r="AO1722" s="12">
        <f t="shared" si="3867"/>
        <v>1431.7</v>
      </c>
      <c r="AP1722" s="12">
        <f t="shared" si="3868"/>
        <v>1431.7</v>
      </c>
      <c r="AQ1722" s="12">
        <f t="shared" si="3999"/>
        <v>0</v>
      </c>
      <c r="AR1722" s="1"/>
    </row>
    <row r="1723" spans="1:44" ht="47.25" customHeight="1" x14ac:dyDescent="0.25">
      <c r="A1723" s="9" t="s">
        <v>66</v>
      </c>
      <c r="B1723" s="11">
        <v>600</v>
      </c>
      <c r="C1723" s="9"/>
      <c r="D1723" s="9"/>
      <c r="E1723" s="13" t="s">
        <v>436</v>
      </c>
      <c r="F1723" s="12">
        <f t="shared" si="3994"/>
        <v>1431.7</v>
      </c>
      <c r="G1723" s="12">
        <f t="shared" si="3994"/>
        <v>1431.7</v>
      </c>
      <c r="H1723" s="12">
        <f t="shared" si="3994"/>
        <v>1431.7</v>
      </c>
      <c r="I1723" s="12">
        <f t="shared" si="3994"/>
        <v>0</v>
      </c>
      <c r="J1723" s="12">
        <f t="shared" si="3994"/>
        <v>0</v>
      </c>
      <c r="K1723" s="12">
        <f t="shared" si="3994"/>
        <v>0</v>
      </c>
      <c r="L1723" s="12">
        <f t="shared" si="3977"/>
        <v>1431.7</v>
      </c>
      <c r="M1723" s="12">
        <f t="shared" si="3978"/>
        <v>1431.7</v>
      </c>
      <c r="N1723" s="12">
        <f t="shared" si="3979"/>
        <v>1431.7</v>
      </c>
      <c r="O1723" s="12">
        <f t="shared" si="3995"/>
        <v>0</v>
      </c>
      <c r="P1723" s="12">
        <f t="shared" si="3995"/>
        <v>0</v>
      </c>
      <c r="Q1723" s="12">
        <f t="shared" si="3995"/>
        <v>0</v>
      </c>
      <c r="R1723" s="12">
        <f t="shared" si="3991"/>
        <v>1431.7</v>
      </c>
      <c r="S1723" s="12">
        <f t="shared" si="3992"/>
        <v>1431.7</v>
      </c>
      <c r="T1723" s="12">
        <f t="shared" si="3993"/>
        <v>1431.7</v>
      </c>
      <c r="U1723" s="12">
        <f t="shared" si="3996"/>
        <v>0</v>
      </c>
      <c r="V1723" s="12">
        <f t="shared" si="3996"/>
        <v>0</v>
      </c>
      <c r="W1723" s="12">
        <f t="shared" si="3940"/>
        <v>1431.7</v>
      </c>
      <c r="X1723" s="12">
        <f t="shared" si="3941"/>
        <v>1431.7</v>
      </c>
      <c r="Y1723" s="12">
        <f t="shared" si="3942"/>
        <v>1431.7</v>
      </c>
      <c r="Z1723" s="12">
        <f t="shared" si="3997"/>
        <v>0</v>
      </c>
      <c r="AA1723" s="12">
        <f t="shared" si="3997"/>
        <v>0</v>
      </c>
      <c r="AB1723" s="12">
        <f t="shared" si="3997"/>
        <v>0</v>
      </c>
      <c r="AC1723" s="12">
        <f t="shared" si="3823"/>
        <v>1431.7</v>
      </c>
      <c r="AD1723" s="12">
        <f t="shared" si="3824"/>
        <v>1431.7</v>
      </c>
      <c r="AE1723" s="12">
        <f t="shared" si="3825"/>
        <v>1431.7</v>
      </c>
      <c r="AF1723" s="12">
        <f t="shared" si="3998"/>
        <v>0</v>
      </c>
      <c r="AG1723" s="12">
        <f t="shared" si="3998"/>
        <v>0</v>
      </c>
      <c r="AH1723" s="12">
        <f t="shared" si="3795"/>
        <v>1431.7</v>
      </c>
      <c r="AI1723" s="12">
        <f t="shared" si="3796"/>
        <v>1431.7</v>
      </c>
      <c r="AJ1723" s="12">
        <f t="shared" si="3797"/>
        <v>1431.7</v>
      </c>
      <c r="AK1723" s="12">
        <f t="shared" si="3999"/>
        <v>0</v>
      </c>
      <c r="AL1723" s="12">
        <f t="shared" si="3999"/>
        <v>0</v>
      </c>
      <c r="AM1723" s="12">
        <f t="shared" si="3999"/>
        <v>0</v>
      </c>
      <c r="AN1723" s="12">
        <f t="shared" si="3866"/>
        <v>1431.7</v>
      </c>
      <c r="AO1723" s="12">
        <f t="shared" si="3867"/>
        <v>1431.7</v>
      </c>
      <c r="AP1723" s="12">
        <f t="shared" si="3868"/>
        <v>1431.7</v>
      </c>
      <c r="AQ1723" s="12">
        <f t="shared" si="3999"/>
        <v>0</v>
      </c>
      <c r="AR1723" s="1"/>
    </row>
    <row r="1724" spans="1:44" ht="15.75" customHeight="1" x14ac:dyDescent="0.25">
      <c r="A1724" s="9" t="s">
        <v>66</v>
      </c>
      <c r="B1724" s="11">
        <v>620</v>
      </c>
      <c r="C1724" s="9"/>
      <c r="D1724" s="9"/>
      <c r="E1724" s="13" t="s">
        <v>438</v>
      </c>
      <c r="F1724" s="12">
        <f t="shared" si="3994"/>
        <v>1431.7</v>
      </c>
      <c r="G1724" s="12">
        <f t="shared" si="3994"/>
        <v>1431.7</v>
      </c>
      <c r="H1724" s="12">
        <f t="shared" si="3994"/>
        <v>1431.7</v>
      </c>
      <c r="I1724" s="12">
        <f t="shared" si="3994"/>
        <v>0</v>
      </c>
      <c r="J1724" s="12">
        <f t="shared" si="3994"/>
        <v>0</v>
      </c>
      <c r="K1724" s="12">
        <f t="shared" si="3994"/>
        <v>0</v>
      </c>
      <c r="L1724" s="12">
        <f t="shared" si="3977"/>
        <v>1431.7</v>
      </c>
      <c r="M1724" s="12">
        <f t="shared" si="3978"/>
        <v>1431.7</v>
      </c>
      <c r="N1724" s="12">
        <f t="shared" si="3979"/>
        <v>1431.7</v>
      </c>
      <c r="O1724" s="12">
        <f t="shared" si="3995"/>
        <v>0</v>
      </c>
      <c r="P1724" s="12">
        <f t="shared" si="3995"/>
        <v>0</v>
      </c>
      <c r="Q1724" s="12">
        <f t="shared" si="3995"/>
        <v>0</v>
      </c>
      <c r="R1724" s="12">
        <f t="shared" si="3991"/>
        <v>1431.7</v>
      </c>
      <c r="S1724" s="12">
        <f t="shared" si="3992"/>
        <v>1431.7</v>
      </c>
      <c r="T1724" s="12">
        <f t="shared" si="3993"/>
        <v>1431.7</v>
      </c>
      <c r="U1724" s="12">
        <f t="shared" si="3996"/>
        <v>0</v>
      </c>
      <c r="V1724" s="12">
        <f t="shared" si="3996"/>
        <v>0</v>
      </c>
      <c r="W1724" s="12">
        <f t="shared" si="3940"/>
        <v>1431.7</v>
      </c>
      <c r="X1724" s="12">
        <f t="shared" si="3941"/>
        <v>1431.7</v>
      </c>
      <c r="Y1724" s="12">
        <f t="shared" si="3942"/>
        <v>1431.7</v>
      </c>
      <c r="Z1724" s="12">
        <f t="shared" si="3997"/>
        <v>0</v>
      </c>
      <c r="AA1724" s="12">
        <f t="shared" si="3997"/>
        <v>0</v>
      </c>
      <c r="AB1724" s="12">
        <f t="shared" si="3997"/>
        <v>0</v>
      </c>
      <c r="AC1724" s="12">
        <f t="shared" si="3823"/>
        <v>1431.7</v>
      </c>
      <c r="AD1724" s="12">
        <f t="shared" si="3824"/>
        <v>1431.7</v>
      </c>
      <c r="AE1724" s="12">
        <f t="shared" si="3825"/>
        <v>1431.7</v>
      </c>
      <c r="AF1724" s="12">
        <f t="shared" si="3998"/>
        <v>0</v>
      </c>
      <c r="AG1724" s="12">
        <f t="shared" si="3998"/>
        <v>0</v>
      </c>
      <c r="AH1724" s="12">
        <f t="shared" si="3795"/>
        <v>1431.7</v>
      </c>
      <c r="AI1724" s="12">
        <f t="shared" si="3796"/>
        <v>1431.7</v>
      </c>
      <c r="AJ1724" s="12">
        <f t="shared" si="3797"/>
        <v>1431.7</v>
      </c>
      <c r="AK1724" s="12">
        <f t="shared" si="3999"/>
        <v>0</v>
      </c>
      <c r="AL1724" s="12">
        <f t="shared" si="3999"/>
        <v>0</v>
      </c>
      <c r="AM1724" s="12">
        <f t="shared" si="3999"/>
        <v>0</v>
      </c>
      <c r="AN1724" s="12">
        <f t="shared" si="3866"/>
        <v>1431.7</v>
      </c>
      <c r="AO1724" s="12">
        <f t="shared" si="3867"/>
        <v>1431.7</v>
      </c>
      <c r="AP1724" s="12">
        <f t="shared" si="3868"/>
        <v>1431.7</v>
      </c>
      <c r="AQ1724" s="12">
        <f t="shared" si="3999"/>
        <v>0</v>
      </c>
      <c r="AR1724" s="1"/>
    </row>
    <row r="1725" spans="1:44" ht="15.75" customHeight="1" x14ac:dyDescent="0.25">
      <c r="A1725" s="9" t="s">
        <v>66</v>
      </c>
      <c r="B1725" s="11">
        <v>620</v>
      </c>
      <c r="C1725" s="9" t="s">
        <v>189</v>
      </c>
      <c r="D1725" s="9" t="s">
        <v>184</v>
      </c>
      <c r="E1725" s="13" t="s">
        <v>410</v>
      </c>
      <c r="F1725" s="12">
        <v>1431.7</v>
      </c>
      <c r="G1725" s="12">
        <v>1431.7</v>
      </c>
      <c r="H1725" s="12">
        <v>1431.7</v>
      </c>
      <c r="I1725" s="12"/>
      <c r="J1725" s="12"/>
      <c r="K1725" s="12"/>
      <c r="L1725" s="12">
        <f t="shared" si="3977"/>
        <v>1431.7</v>
      </c>
      <c r="M1725" s="12">
        <f t="shared" si="3978"/>
        <v>1431.7</v>
      </c>
      <c r="N1725" s="12">
        <f t="shared" si="3979"/>
        <v>1431.7</v>
      </c>
      <c r="O1725" s="12"/>
      <c r="P1725" s="12"/>
      <c r="Q1725" s="12"/>
      <c r="R1725" s="12">
        <f t="shared" si="3991"/>
        <v>1431.7</v>
      </c>
      <c r="S1725" s="12">
        <f t="shared" si="3992"/>
        <v>1431.7</v>
      </c>
      <c r="T1725" s="12">
        <f t="shared" si="3993"/>
        <v>1431.7</v>
      </c>
      <c r="U1725" s="12"/>
      <c r="V1725" s="12"/>
      <c r="W1725" s="12">
        <f t="shared" si="3940"/>
        <v>1431.7</v>
      </c>
      <c r="X1725" s="12">
        <f t="shared" si="3941"/>
        <v>1431.7</v>
      </c>
      <c r="Y1725" s="12">
        <f t="shared" si="3942"/>
        <v>1431.7</v>
      </c>
      <c r="Z1725" s="12"/>
      <c r="AA1725" s="12"/>
      <c r="AB1725" s="12"/>
      <c r="AC1725" s="12">
        <f t="shared" si="3823"/>
        <v>1431.7</v>
      </c>
      <c r="AD1725" s="12">
        <f t="shared" si="3824"/>
        <v>1431.7</v>
      </c>
      <c r="AE1725" s="12">
        <f t="shared" si="3825"/>
        <v>1431.7</v>
      </c>
      <c r="AF1725" s="12"/>
      <c r="AG1725" s="12"/>
      <c r="AH1725" s="12">
        <f t="shared" si="3795"/>
        <v>1431.7</v>
      </c>
      <c r="AI1725" s="12">
        <f t="shared" si="3796"/>
        <v>1431.7</v>
      </c>
      <c r="AJ1725" s="12">
        <f t="shared" si="3797"/>
        <v>1431.7</v>
      </c>
      <c r="AK1725" s="12"/>
      <c r="AL1725" s="12"/>
      <c r="AM1725" s="12"/>
      <c r="AN1725" s="12">
        <f t="shared" si="3866"/>
        <v>1431.7</v>
      </c>
      <c r="AO1725" s="12">
        <f t="shared" si="3867"/>
        <v>1431.7</v>
      </c>
      <c r="AP1725" s="12">
        <f t="shared" si="3868"/>
        <v>1431.7</v>
      </c>
      <c r="AQ1725" s="12"/>
      <c r="AR1725" s="1"/>
    </row>
    <row r="1726" spans="1:44" ht="47.25" customHeight="1" x14ac:dyDescent="0.25">
      <c r="A1726" s="9" t="s">
        <v>67</v>
      </c>
      <c r="B1726" s="11"/>
      <c r="C1726" s="9"/>
      <c r="D1726" s="9"/>
      <c r="E1726" s="13" t="s">
        <v>596</v>
      </c>
      <c r="F1726" s="12">
        <f t="shared" ref="F1726:K1728" si="4000">F1727</f>
        <v>15257.8</v>
      </c>
      <c r="G1726" s="12">
        <f t="shared" si="4000"/>
        <v>15303.5</v>
      </c>
      <c r="H1726" s="12">
        <f t="shared" si="4000"/>
        <v>15303.5</v>
      </c>
      <c r="I1726" s="12">
        <f t="shared" si="4000"/>
        <v>0</v>
      </c>
      <c r="J1726" s="12">
        <f t="shared" si="4000"/>
        <v>0</v>
      </c>
      <c r="K1726" s="12">
        <f t="shared" si="4000"/>
        <v>0</v>
      </c>
      <c r="L1726" s="12">
        <f t="shared" si="3977"/>
        <v>15257.8</v>
      </c>
      <c r="M1726" s="12">
        <f t="shared" si="3978"/>
        <v>15303.5</v>
      </c>
      <c r="N1726" s="12">
        <f t="shared" si="3979"/>
        <v>15303.5</v>
      </c>
      <c r="O1726" s="12">
        <f t="shared" ref="O1726:Q1728" si="4001">O1727</f>
        <v>0</v>
      </c>
      <c r="P1726" s="12">
        <f t="shared" si="4001"/>
        <v>0</v>
      </c>
      <c r="Q1726" s="12">
        <f t="shared" si="4001"/>
        <v>0</v>
      </c>
      <c r="R1726" s="12">
        <f t="shared" si="3991"/>
        <v>15257.8</v>
      </c>
      <c r="S1726" s="12">
        <f t="shared" si="3992"/>
        <v>15303.5</v>
      </c>
      <c r="T1726" s="12">
        <f t="shared" si="3993"/>
        <v>15303.5</v>
      </c>
      <c r="U1726" s="12">
        <f t="shared" ref="U1726:V1728" si="4002">U1727</f>
        <v>0</v>
      </c>
      <c r="V1726" s="12">
        <f t="shared" si="4002"/>
        <v>0</v>
      </c>
      <c r="W1726" s="12">
        <f t="shared" si="3940"/>
        <v>15257.8</v>
      </c>
      <c r="X1726" s="12">
        <f t="shared" si="3941"/>
        <v>15303.5</v>
      </c>
      <c r="Y1726" s="12">
        <f t="shared" si="3942"/>
        <v>15303.5</v>
      </c>
      <c r="Z1726" s="12">
        <f t="shared" ref="Z1726:AB1728" si="4003">Z1727</f>
        <v>0</v>
      </c>
      <c r="AA1726" s="12">
        <f t="shared" si="4003"/>
        <v>0</v>
      </c>
      <c r="AB1726" s="12">
        <f t="shared" si="4003"/>
        <v>0</v>
      </c>
      <c r="AC1726" s="12">
        <f t="shared" si="3823"/>
        <v>15257.8</v>
      </c>
      <c r="AD1726" s="12">
        <f t="shared" si="3824"/>
        <v>15303.5</v>
      </c>
      <c r="AE1726" s="12">
        <f t="shared" si="3825"/>
        <v>15303.5</v>
      </c>
      <c r="AF1726" s="12">
        <f t="shared" ref="AF1726:AG1728" si="4004">AF1727</f>
        <v>0</v>
      </c>
      <c r="AG1726" s="12">
        <f t="shared" si="4004"/>
        <v>0</v>
      </c>
      <c r="AH1726" s="12">
        <f t="shared" si="3795"/>
        <v>15257.8</v>
      </c>
      <c r="AI1726" s="12">
        <f t="shared" si="3796"/>
        <v>15303.5</v>
      </c>
      <c r="AJ1726" s="12">
        <f t="shared" ref="AJ1726:AJ1789" si="4005">AE1726</f>
        <v>15303.5</v>
      </c>
      <c r="AK1726" s="12">
        <f t="shared" ref="AK1726:AQ1728" si="4006">AK1727</f>
        <v>0</v>
      </c>
      <c r="AL1726" s="12">
        <f t="shared" si="4006"/>
        <v>0</v>
      </c>
      <c r="AM1726" s="12">
        <f t="shared" si="4006"/>
        <v>0</v>
      </c>
      <c r="AN1726" s="12">
        <f t="shared" si="3866"/>
        <v>15257.8</v>
      </c>
      <c r="AO1726" s="12">
        <f t="shared" si="3867"/>
        <v>15303.5</v>
      </c>
      <c r="AP1726" s="12">
        <f t="shared" si="3868"/>
        <v>15303.5</v>
      </c>
      <c r="AQ1726" s="12">
        <f t="shared" si="4006"/>
        <v>0</v>
      </c>
      <c r="AR1726" s="1"/>
    </row>
    <row r="1727" spans="1:44" ht="47.25" customHeight="1" x14ac:dyDescent="0.25">
      <c r="A1727" s="9" t="s">
        <v>67</v>
      </c>
      <c r="B1727" s="11">
        <v>600</v>
      </c>
      <c r="C1727" s="9"/>
      <c r="D1727" s="9"/>
      <c r="E1727" s="13" t="s">
        <v>436</v>
      </c>
      <c r="F1727" s="12">
        <f t="shared" si="4000"/>
        <v>15257.8</v>
      </c>
      <c r="G1727" s="12">
        <f t="shared" si="4000"/>
        <v>15303.5</v>
      </c>
      <c r="H1727" s="12">
        <f t="shared" si="4000"/>
        <v>15303.5</v>
      </c>
      <c r="I1727" s="12">
        <f t="shared" si="4000"/>
        <v>0</v>
      </c>
      <c r="J1727" s="12">
        <f t="shared" si="4000"/>
        <v>0</v>
      </c>
      <c r="K1727" s="12">
        <f t="shared" si="4000"/>
        <v>0</v>
      </c>
      <c r="L1727" s="12">
        <f t="shared" si="3977"/>
        <v>15257.8</v>
      </c>
      <c r="M1727" s="12">
        <f t="shared" si="3978"/>
        <v>15303.5</v>
      </c>
      <c r="N1727" s="12">
        <f t="shared" si="3979"/>
        <v>15303.5</v>
      </c>
      <c r="O1727" s="12">
        <f t="shared" si="4001"/>
        <v>0</v>
      </c>
      <c r="P1727" s="12">
        <f t="shared" si="4001"/>
        <v>0</v>
      </c>
      <c r="Q1727" s="12">
        <f t="shared" si="4001"/>
        <v>0</v>
      </c>
      <c r="R1727" s="12">
        <f t="shared" si="3991"/>
        <v>15257.8</v>
      </c>
      <c r="S1727" s="12">
        <f t="shared" si="3992"/>
        <v>15303.5</v>
      </c>
      <c r="T1727" s="12">
        <f t="shared" si="3993"/>
        <v>15303.5</v>
      </c>
      <c r="U1727" s="12">
        <f t="shared" si="4002"/>
        <v>0</v>
      </c>
      <c r="V1727" s="12">
        <f t="shared" si="4002"/>
        <v>0</v>
      </c>
      <c r="W1727" s="12">
        <f t="shared" si="3940"/>
        <v>15257.8</v>
      </c>
      <c r="X1727" s="12">
        <f t="shared" si="3941"/>
        <v>15303.5</v>
      </c>
      <c r="Y1727" s="12">
        <f t="shared" si="3942"/>
        <v>15303.5</v>
      </c>
      <c r="Z1727" s="12">
        <f t="shared" si="4003"/>
        <v>0</v>
      </c>
      <c r="AA1727" s="12">
        <f t="shared" si="4003"/>
        <v>0</v>
      </c>
      <c r="AB1727" s="12">
        <f t="shared" si="4003"/>
        <v>0</v>
      </c>
      <c r="AC1727" s="12">
        <f t="shared" si="3823"/>
        <v>15257.8</v>
      </c>
      <c r="AD1727" s="12">
        <f t="shared" si="3824"/>
        <v>15303.5</v>
      </c>
      <c r="AE1727" s="12">
        <f t="shared" si="3825"/>
        <v>15303.5</v>
      </c>
      <c r="AF1727" s="12">
        <f t="shared" si="4004"/>
        <v>0</v>
      </c>
      <c r="AG1727" s="12">
        <f t="shared" si="4004"/>
        <v>0</v>
      </c>
      <c r="AH1727" s="12">
        <f t="shared" si="3795"/>
        <v>15257.8</v>
      </c>
      <c r="AI1727" s="12">
        <f t="shared" si="3796"/>
        <v>15303.5</v>
      </c>
      <c r="AJ1727" s="12">
        <f t="shared" si="4005"/>
        <v>15303.5</v>
      </c>
      <c r="AK1727" s="12">
        <f t="shared" si="4006"/>
        <v>0</v>
      </c>
      <c r="AL1727" s="12">
        <f t="shared" si="4006"/>
        <v>0</v>
      </c>
      <c r="AM1727" s="12">
        <f t="shared" si="4006"/>
        <v>0</v>
      </c>
      <c r="AN1727" s="12">
        <f t="shared" si="3866"/>
        <v>15257.8</v>
      </c>
      <c r="AO1727" s="12">
        <f t="shared" si="3867"/>
        <v>15303.5</v>
      </c>
      <c r="AP1727" s="12">
        <f t="shared" si="3868"/>
        <v>15303.5</v>
      </c>
      <c r="AQ1727" s="12">
        <f t="shared" si="4006"/>
        <v>0</v>
      </c>
      <c r="AR1727" s="1"/>
    </row>
    <row r="1728" spans="1:44" ht="15.75" customHeight="1" x14ac:dyDescent="0.25">
      <c r="A1728" s="9" t="s">
        <v>67</v>
      </c>
      <c r="B1728" s="11">
        <v>620</v>
      </c>
      <c r="C1728" s="9"/>
      <c r="D1728" s="9"/>
      <c r="E1728" s="13" t="s">
        <v>438</v>
      </c>
      <c r="F1728" s="12">
        <f t="shared" si="4000"/>
        <v>15257.8</v>
      </c>
      <c r="G1728" s="12">
        <f t="shared" si="4000"/>
        <v>15303.5</v>
      </c>
      <c r="H1728" s="12">
        <f t="shared" si="4000"/>
        <v>15303.5</v>
      </c>
      <c r="I1728" s="12">
        <f t="shared" si="4000"/>
        <v>0</v>
      </c>
      <c r="J1728" s="12">
        <f t="shared" si="4000"/>
        <v>0</v>
      </c>
      <c r="K1728" s="12">
        <f t="shared" si="4000"/>
        <v>0</v>
      </c>
      <c r="L1728" s="12">
        <f t="shared" si="3977"/>
        <v>15257.8</v>
      </c>
      <c r="M1728" s="12">
        <f t="shared" si="3978"/>
        <v>15303.5</v>
      </c>
      <c r="N1728" s="12">
        <f t="shared" si="3979"/>
        <v>15303.5</v>
      </c>
      <c r="O1728" s="12">
        <f t="shared" si="4001"/>
        <v>0</v>
      </c>
      <c r="P1728" s="12">
        <f t="shared" si="4001"/>
        <v>0</v>
      </c>
      <c r="Q1728" s="12">
        <f t="shared" si="4001"/>
        <v>0</v>
      </c>
      <c r="R1728" s="12">
        <f t="shared" si="3991"/>
        <v>15257.8</v>
      </c>
      <c r="S1728" s="12">
        <f t="shared" si="3992"/>
        <v>15303.5</v>
      </c>
      <c r="T1728" s="12">
        <f t="shared" si="3993"/>
        <v>15303.5</v>
      </c>
      <c r="U1728" s="12">
        <f t="shared" si="4002"/>
        <v>0</v>
      </c>
      <c r="V1728" s="12">
        <f t="shared" si="4002"/>
        <v>0</v>
      </c>
      <c r="W1728" s="12">
        <f t="shared" si="3940"/>
        <v>15257.8</v>
      </c>
      <c r="X1728" s="12">
        <f t="shared" si="3941"/>
        <v>15303.5</v>
      </c>
      <c r="Y1728" s="12">
        <f t="shared" si="3942"/>
        <v>15303.5</v>
      </c>
      <c r="Z1728" s="12">
        <f t="shared" si="4003"/>
        <v>0</v>
      </c>
      <c r="AA1728" s="12">
        <f t="shared" si="4003"/>
        <v>0</v>
      </c>
      <c r="AB1728" s="12">
        <f t="shared" si="4003"/>
        <v>0</v>
      </c>
      <c r="AC1728" s="12">
        <f t="shared" si="3823"/>
        <v>15257.8</v>
      </c>
      <c r="AD1728" s="12">
        <f t="shared" si="3824"/>
        <v>15303.5</v>
      </c>
      <c r="AE1728" s="12">
        <f t="shared" si="3825"/>
        <v>15303.5</v>
      </c>
      <c r="AF1728" s="12">
        <f t="shared" si="4004"/>
        <v>0</v>
      </c>
      <c r="AG1728" s="12">
        <f t="shared" si="4004"/>
        <v>0</v>
      </c>
      <c r="AH1728" s="12">
        <f t="shared" si="3795"/>
        <v>15257.8</v>
      </c>
      <c r="AI1728" s="12">
        <f t="shared" si="3796"/>
        <v>15303.5</v>
      </c>
      <c r="AJ1728" s="12">
        <f t="shared" si="4005"/>
        <v>15303.5</v>
      </c>
      <c r="AK1728" s="12">
        <f t="shared" si="4006"/>
        <v>0</v>
      </c>
      <c r="AL1728" s="12">
        <f t="shared" si="4006"/>
        <v>0</v>
      </c>
      <c r="AM1728" s="12">
        <f t="shared" si="4006"/>
        <v>0</v>
      </c>
      <c r="AN1728" s="12">
        <f t="shared" si="3866"/>
        <v>15257.8</v>
      </c>
      <c r="AO1728" s="12">
        <f t="shared" si="3867"/>
        <v>15303.5</v>
      </c>
      <c r="AP1728" s="12">
        <f t="shared" si="3868"/>
        <v>15303.5</v>
      </c>
      <c r="AQ1728" s="12">
        <f t="shared" si="4006"/>
        <v>0</v>
      </c>
      <c r="AR1728" s="1"/>
    </row>
    <row r="1729" spans="1:44" ht="15.75" customHeight="1" x14ac:dyDescent="0.25">
      <c r="A1729" s="9" t="s">
        <v>67</v>
      </c>
      <c r="B1729" s="11">
        <v>620</v>
      </c>
      <c r="C1729" s="9" t="s">
        <v>189</v>
      </c>
      <c r="D1729" s="9" t="s">
        <v>184</v>
      </c>
      <c r="E1729" s="13" t="s">
        <v>410</v>
      </c>
      <c r="F1729" s="12">
        <v>15257.8</v>
      </c>
      <c r="G1729" s="12">
        <v>15303.5</v>
      </c>
      <c r="H1729" s="12">
        <v>15303.5</v>
      </c>
      <c r="I1729" s="12"/>
      <c r="J1729" s="12"/>
      <c r="K1729" s="12"/>
      <c r="L1729" s="12">
        <f t="shared" si="3977"/>
        <v>15257.8</v>
      </c>
      <c r="M1729" s="12">
        <f t="shared" si="3978"/>
        <v>15303.5</v>
      </c>
      <c r="N1729" s="12">
        <f t="shared" si="3979"/>
        <v>15303.5</v>
      </c>
      <c r="O1729" s="12"/>
      <c r="P1729" s="12"/>
      <c r="Q1729" s="12"/>
      <c r="R1729" s="12">
        <f t="shared" si="3991"/>
        <v>15257.8</v>
      </c>
      <c r="S1729" s="12">
        <f t="shared" si="3992"/>
        <v>15303.5</v>
      </c>
      <c r="T1729" s="12">
        <f t="shared" si="3993"/>
        <v>15303.5</v>
      </c>
      <c r="U1729" s="12"/>
      <c r="V1729" s="12"/>
      <c r="W1729" s="12">
        <f t="shared" si="3940"/>
        <v>15257.8</v>
      </c>
      <c r="X1729" s="12">
        <f t="shared" si="3941"/>
        <v>15303.5</v>
      </c>
      <c r="Y1729" s="12">
        <f t="shared" si="3942"/>
        <v>15303.5</v>
      </c>
      <c r="Z1729" s="12"/>
      <c r="AA1729" s="12"/>
      <c r="AB1729" s="12"/>
      <c r="AC1729" s="12">
        <f t="shared" si="3823"/>
        <v>15257.8</v>
      </c>
      <c r="AD1729" s="12">
        <f t="shared" si="3824"/>
        <v>15303.5</v>
      </c>
      <c r="AE1729" s="12">
        <f t="shared" si="3825"/>
        <v>15303.5</v>
      </c>
      <c r="AF1729" s="12"/>
      <c r="AG1729" s="12"/>
      <c r="AH1729" s="12">
        <f t="shared" si="3795"/>
        <v>15257.8</v>
      </c>
      <c r="AI1729" s="12">
        <f t="shared" si="3796"/>
        <v>15303.5</v>
      </c>
      <c r="AJ1729" s="12">
        <f t="shared" si="4005"/>
        <v>15303.5</v>
      </c>
      <c r="AK1729" s="12"/>
      <c r="AL1729" s="12"/>
      <c r="AM1729" s="12"/>
      <c r="AN1729" s="12">
        <f t="shared" si="3866"/>
        <v>15257.8</v>
      </c>
      <c r="AO1729" s="12">
        <f t="shared" si="3867"/>
        <v>15303.5</v>
      </c>
      <c r="AP1729" s="12">
        <f t="shared" si="3868"/>
        <v>15303.5</v>
      </c>
      <c r="AQ1729" s="12"/>
      <c r="AR1729" s="1"/>
    </row>
    <row r="1730" spans="1:44" ht="47.25" customHeight="1" x14ac:dyDescent="0.25">
      <c r="A1730" s="9" t="s">
        <v>69</v>
      </c>
      <c r="B1730" s="11"/>
      <c r="C1730" s="9"/>
      <c r="D1730" s="9"/>
      <c r="E1730" s="13" t="s">
        <v>597</v>
      </c>
      <c r="F1730" s="12">
        <f t="shared" ref="F1730:K1730" si="4007">F1731</f>
        <v>102132</v>
      </c>
      <c r="G1730" s="12">
        <f t="shared" si="4007"/>
        <v>102132</v>
      </c>
      <c r="H1730" s="12">
        <f t="shared" si="4007"/>
        <v>102132</v>
      </c>
      <c r="I1730" s="12">
        <f t="shared" si="4007"/>
        <v>0</v>
      </c>
      <c r="J1730" s="12">
        <f t="shared" si="4007"/>
        <v>0</v>
      </c>
      <c r="K1730" s="12">
        <f t="shared" si="4007"/>
        <v>0</v>
      </c>
      <c r="L1730" s="12">
        <f t="shared" si="3977"/>
        <v>102132</v>
      </c>
      <c r="M1730" s="12">
        <f t="shared" si="3978"/>
        <v>102132</v>
      </c>
      <c r="N1730" s="12">
        <f t="shared" si="3979"/>
        <v>102132</v>
      </c>
      <c r="O1730" s="12">
        <f t="shared" ref="O1730:Q1730" si="4008">O1731</f>
        <v>0</v>
      </c>
      <c r="P1730" s="12">
        <f t="shared" si="4008"/>
        <v>0</v>
      </c>
      <c r="Q1730" s="12">
        <f t="shared" si="4008"/>
        <v>0</v>
      </c>
      <c r="R1730" s="12">
        <f t="shared" si="3991"/>
        <v>102132</v>
      </c>
      <c r="S1730" s="12">
        <f t="shared" si="3992"/>
        <v>102132</v>
      </c>
      <c r="T1730" s="12">
        <f t="shared" si="3993"/>
        <v>102132</v>
      </c>
      <c r="U1730" s="12">
        <f t="shared" ref="U1730:V1730" si="4009">U1731</f>
        <v>0</v>
      </c>
      <c r="V1730" s="12">
        <f t="shared" si="4009"/>
        <v>0</v>
      </c>
      <c r="W1730" s="12">
        <f t="shared" si="3940"/>
        <v>102132</v>
      </c>
      <c r="X1730" s="12">
        <f t="shared" si="3941"/>
        <v>102132</v>
      </c>
      <c r="Y1730" s="12">
        <f t="shared" si="3942"/>
        <v>102132</v>
      </c>
      <c r="Z1730" s="12">
        <f t="shared" ref="Z1730:AB1730" si="4010">Z1731</f>
        <v>0</v>
      </c>
      <c r="AA1730" s="12">
        <f t="shared" si="4010"/>
        <v>0</v>
      </c>
      <c r="AB1730" s="12">
        <f t="shared" si="4010"/>
        <v>0</v>
      </c>
      <c r="AC1730" s="12">
        <f t="shared" si="3823"/>
        <v>102132</v>
      </c>
      <c r="AD1730" s="12">
        <f t="shared" si="3824"/>
        <v>102132</v>
      </c>
      <c r="AE1730" s="12">
        <f t="shared" si="3825"/>
        <v>102132</v>
      </c>
      <c r="AF1730" s="12">
        <f t="shared" ref="AF1730:AG1730" si="4011">AF1731</f>
        <v>0</v>
      </c>
      <c r="AG1730" s="12">
        <f t="shared" si="4011"/>
        <v>0</v>
      </c>
      <c r="AH1730" s="12">
        <f t="shared" ref="AH1730:AH1793" si="4012">AC1730+AF1730</f>
        <v>102132</v>
      </c>
      <c r="AI1730" s="12">
        <f t="shared" ref="AI1730:AI1793" si="4013">AD1730+AG1730</f>
        <v>102132</v>
      </c>
      <c r="AJ1730" s="12">
        <f t="shared" si="4005"/>
        <v>102132</v>
      </c>
      <c r="AK1730" s="12">
        <f t="shared" ref="AK1730:AQ1730" si="4014">AK1731</f>
        <v>0</v>
      </c>
      <c r="AL1730" s="12">
        <f t="shared" si="4014"/>
        <v>0</v>
      </c>
      <c r="AM1730" s="12">
        <f t="shared" si="4014"/>
        <v>0</v>
      </c>
      <c r="AN1730" s="12">
        <f t="shared" si="3866"/>
        <v>102132</v>
      </c>
      <c r="AO1730" s="12">
        <f t="shared" si="3867"/>
        <v>102132</v>
      </c>
      <c r="AP1730" s="12">
        <f t="shared" si="3868"/>
        <v>102132</v>
      </c>
      <c r="AQ1730" s="12">
        <f t="shared" si="4014"/>
        <v>0</v>
      </c>
      <c r="AR1730" s="1"/>
    </row>
    <row r="1731" spans="1:44" ht="47.25" customHeight="1" x14ac:dyDescent="0.25">
      <c r="A1731" s="9" t="s">
        <v>69</v>
      </c>
      <c r="B1731" s="11">
        <v>600</v>
      </c>
      <c r="C1731" s="9"/>
      <c r="D1731" s="9"/>
      <c r="E1731" s="13" t="s">
        <v>436</v>
      </c>
      <c r="F1731" s="12">
        <f>F1732+F1734</f>
        <v>102132</v>
      </c>
      <c r="G1731" s="12">
        <f t="shared" ref="G1731:AQ1731" si="4015">G1732+G1734</f>
        <v>102132</v>
      </c>
      <c r="H1731" s="12">
        <f t="shared" si="4015"/>
        <v>102132</v>
      </c>
      <c r="I1731" s="12">
        <f t="shared" ref="I1731:K1731" si="4016">I1732+I1734</f>
        <v>0</v>
      </c>
      <c r="J1731" s="12">
        <f t="shared" si="4016"/>
        <v>0</v>
      </c>
      <c r="K1731" s="12">
        <f t="shared" si="4016"/>
        <v>0</v>
      </c>
      <c r="L1731" s="12">
        <f t="shared" si="3977"/>
        <v>102132</v>
      </c>
      <c r="M1731" s="12">
        <f t="shared" si="3978"/>
        <v>102132</v>
      </c>
      <c r="N1731" s="12">
        <f t="shared" si="3979"/>
        <v>102132</v>
      </c>
      <c r="O1731" s="12">
        <f t="shared" ref="O1731:Q1731" si="4017">O1732+O1734</f>
        <v>0</v>
      </c>
      <c r="P1731" s="12">
        <f t="shared" si="4017"/>
        <v>0</v>
      </c>
      <c r="Q1731" s="12">
        <f t="shared" si="4017"/>
        <v>0</v>
      </c>
      <c r="R1731" s="12">
        <f t="shared" si="3991"/>
        <v>102132</v>
      </c>
      <c r="S1731" s="12">
        <f t="shared" si="3992"/>
        <v>102132</v>
      </c>
      <c r="T1731" s="12">
        <f t="shared" si="3993"/>
        <v>102132</v>
      </c>
      <c r="U1731" s="12">
        <f t="shared" ref="U1731:V1731" si="4018">U1732+U1734</f>
        <v>0</v>
      </c>
      <c r="V1731" s="12">
        <f t="shared" si="4018"/>
        <v>0</v>
      </c>
      <c r="W1731" s="12">
        <f t="shared" si="3940"/>
        <v>102132</v>
      </c>
      <c r="X1731" s="12">
        <f t="shared" si="3941"/>
        <v>102132</v>
      </c>
      <c r="Y1731" s="12">
        <f t="shared" si="3942"/>
        <v>102132</v>
      </c>
      <c r="Z1731" s="12">
        <f t="shared" ref="Z1731:AB1731" si="4019">Z1732+Z1734</f>
        <v>0</v>
      </c>
      <c r="AA1731" s="12">
        <f t="shared" si="4019"/>
        <v>0</v>
      </c>
      <c r="AB1731" s="12">
        <f t="shared" si="4019"/>
        <v>0</v>
      </c>
      <c r="AC1731" s="12">
        <f t="shared" si="3823"/>
        <v>102132</v>
      </c>
      <c r="AD1731" s="12">
        <f t="shared" si="3824"/>
        <v>102132</v>
      </c>
      <c r="AE1731" s="12">
        <f t="shared" si="3825"/>
        <v>102132</v>
      </c>
      <c r="AF1731" s="12">
        <f t="shared" ref="AF1731:AG1731" si="4020">AF1732+AF1734</f>
        <v>0</v>
      </c>
      <c r="AG1731" s="12">
        <f t="shared" si="4020"/>
        <v>0</v>
      </c>
      <c r="AH1731" s="12">
        <f t="shared" si="4012"/>
        <v>102132</v>
      </c>
      <c r="AI1731" s="12">
        <f t="shared" si="4013"/>
        <v>102132</v>
      </c>
      <c r="AJ1731" s="12">
        <f t="shared" si="4005"/>
        <v>102132</v>
      </c>
      <c r="AK1731" s="12">
        <f t="shared" ref="AK1731:AM1731" si="4021">AK1732+AK1734</f>
        <v>0</v>
      </c>
      <c r="AL1731" s="12">
        <f t="shared" si="4021"/>
        <v>0</v>
      </c>
      <c r="AM1731" s="12">
        <f t="shared" si="4021"/>
        <v>0</v>
      </c>
      <c r="AN1731" s="12">
        <f t="shared" si="3866"/>
        <v>102132</v>
      </c>
      <c r="AO1731" s="12">
        <f t="shared" si="3867"/>
        <v>102132</v>
      </c>
      <c r="AP1731" s="12">
        <f t="shared" si="3868"/>
        <v>102132</v>
      </c>
      <c r="AQ1731" s="12">
        <f t="shared" si="4015"/>
        <v>0</v>
      </c>
      <c r="AR1731" s="1"/>
    </row>
    <row r="1732" spans="1:44" ht="15.75" customHeight="1" x14ac:dyDescent="0.25">
      <c r="A1732" s="9" t="s">
        <v>69</v>
      </c>
      <c r="B1732" s="11">
        <v>610</v>
      </c>
      <c r="C1732" s="9"/>
      <c r="D1732" s="9"/>
      <c r="E1732" s="13" t="s">
        <v>437</v>
      </c>
      <c r="F1732" s="12">
        <f t="shared" ref="F1732:K1732" si="4022">F1733</f>
        <v>5334.5</v>
      </c>
      <c r="G1732" s="12">
        <f t="shared" si="4022"/>
        <v>5334.5</v>
      </c>
      <c r="H1732" s="12">
        <f t="shared" si="4022"/>
        <v>5334.5</v>
      </c>
      <c r="I1732" s="12">
        <f t="shared" si="4022"/>
        <v>0</v>
      </c>
      <c r="J1732" s="12">
        <f t="shared" si="4022"/>
        <v>0</v>
      </c>
      <c r="K1732" s="12">
        <f t="shared" si="4022"/>
        <v>0</v>
      </c>
      <c r="L1732" s="12">
        <f t="shared" si="3977"/>
        <v>5334.5</v>
      </c>
      <c r="M1732" s="12">
        <f t="shared" si="3978"/>
        <v>5334.5</v>
      </c>
      <c r="N1732" s="12">
        <f t="shared" si="3979"/>
        <v>5334.5</v>
      </c>
      <c r="O1732" s="12">
        <f t="shared" ref="O1732:Q1732" si="4023">O1733</f>
        <v>0</v>
      </c>
      <c r="P1732" s="12">
        <f t="shared" si="4023"/>
        <v>0</v>
      </c>
      <c r="Q1732" s="12">
        <f t="shared" si="4023"/>
        <v>0</v>
      </c>
      <c r="R1732" s="12">
        <f t="shared" si="3991"/>
        <v>5334.5</v>
      </c>
      <c r="S1732" s="12">
        <f t="shared" si="3992"/>
        <v>5334.5</v>
      </c>
      <c r="T1732" s="12">
        <f t="shared" si="3993"/>
        <v>5334.5</v>
      </c>
      <c r="U1732" s="12">
        <f t="shared" ref="U1732:V1732" si="4024">U1733</f>
        <v>0</v>
      </c>
      <c r="V1732" s="12">
        <f t="shared" si="4024"/>
        <v>0</v>
      </c>
      <c r="W1732" s="12">
        <f t="shared" si="3940"/>
        <v>5334.5</v>
      </c>
      <c r="X1732" s="12">
        <f t="shared" si="3941"/>
        <v>5334.5</v>
      </c>
      <c r="Y1732" s="12">
        <f t="shared" si="3942"/>
        <v>5334.5</v>
      </c>
      <c r="Z1732" s="12">
        <f t="shared" ref="Z1732:AB1732" si="4025">Z1733</f>
        <v>0</v>
      </c>
      <c r="AA1732" s="12">
        <f t="shared" si="4025"/>
        <v>0</v>
      </c>
      <c r="AB1732" s="12">
        <f t="shared" si="4025"/>
        <v>0</v>
      </c>
      <c r="AC1732" s="12">
        <f t="shared" si="3823"/>
        <v>5334.5</v>
      </c>
      <c r="AD1732" s="12">
        <f t="shared" si="3824"/>
        <v>5334.5</v>
      </c>
      <c r="AE1732" s="12">
        <f t="shared" si="3825"/>
        <v>5334.5</v>
      </c>
      <c r="AF1732" s="12">
        <f t="shared" ref="AF1732:AG1732" si="4026">AF1733</f>
        <v>0</v>
      </c>
      <c r="AG1732" s="12">
        <f t="shared" si="4026"/>
        <v>0</v>
      </c>
      <c r="AH1732" s="12">
        <f t="shared" si="4012"/>
        <v>5334.5</v>
      </c>
      <c r="AI1732" s="12">
        <f t="shared" si="4013"/>
        <v>5334.5</v>
      </c>
      <c r="AJ1732" s="12">
        <f t="shared" si="4005"/>
        <v>5334.5</v>
      </c>
      <c r="AK1732" s="12">
        <f t="shared" ref="AK1732:AQ1732" si="4027">AK1733</f>
        <v>0</v>
      </c>
      <c r="AL1732" s="12">
        <f t="shared" si="4027"/>
        <v>0</v>
      </c>
      <c r="AM1732" s="12">
        <f t="shared" si="4027"/>
        <v>0</v>
      </c>
      <c r="AN1732" s="12">
        <f t="shared" si="3866"/>
        <v>5334.5</v>
      </c>
      <c r="AO1732" s="12">
        <f t="shared" si="3867"/>
        <v>5334.5</v>
      </c>
      <c r="AP1732" s="12">
        <f t="shared" si="3868"/>
        <v>5334.5</v>
      </c>
      <c r="AQ1732" s="12">
        <f t="shared" si="4027"/>
        <v>0</v>
      </c>
      <c r="AR1732" s="1"/>
    </row>
    <row r="1733" spans="1:44" ht="31.5" customHeight="1" x14ac:dyDescent="0.25">
      <c r="A1733" s="9" t="s">
        <v>69</v>
      </c>
      <c r="B1733" s="11">
        <v>610</v>
      </c>
      <c r="C1733" s="9" t="s">
        <v>197</v>
      </c>
      <c r="D1733" s="9" t="s">
        <v>188</v>
      </c>
      <c r="E1733" s="13" t="s">
        <v>418</v>
      </c>
      <c r="F1733" s="12">
        <v>5334.5</v>
      </c>
      <c r="G1733" s="12">
        <v>5334.5</v>
      </c>
      <c r="H1733" s="12">
        <v>5334.5</v>
      </c>
      <c r="I1733" s="12"/>
      <c r="J1733" s="12"/>
      <c r="K1733" s="12"/>
      <c r="L1733" s="12">
        <f t="shared" si="3977"/>
        <v>5334.5</v>
      </c>
      <c r="M1733" s="12">
        <f t="shared" si="3978"/>
        <v>5334.5</v>
      </c>
      <c r="N1733" s="12">
        <f t="shared" si="3979"/>
        <v>5334.5</v>
      </c>
      <c r="O1733" s="12"/>
      <c r="P1733" s="12"/>
      <c r="Q1733" s="12"/>
      <c r="R1733" s="12">
        <f t="shared" si="3991"/>
        <v>5334.5</v>
      </c>
      <c r="S1733" s="12">
        <f t="shared" si="3992"/>
        <v>5334.5</v>
      </c>
      <c r="T1733" s="12">
        <f t="shared" si="3993"/>
        <v>5334.5</v>
      </c>
      <c r="U1733" s="12"/>
      <c r="V1733" s="12"/>
      <c r="W1733" s="12">
        <f t="shared" si="3940"/>
        <v>5334.5</v>
      </c>
      <c r="X1733" s="12">
        <f t="shared" si="3941"/>
        <v>5334.5</v>
      </c>
      <c r="Y1733" s="12">
        <f t="shared" si="3942"/>
        <v>5334.5</v>
      </c>
      <c r="Z1733" s="12"/>
      <c r="AA1733" s="12"/>
      <c r="AB1733" s="12"/>
      <c r="AC1733" s="12">
        <f t="shared" si="3823"/>
        <v>5334.5</v>
      </c>
      <c r="AD1733" s="12">
        <f t="shared" si="3824"/>
        <v>5334.5</v>
      </c>
      <c r="AE1733" s="12">
        <f t="shared" si="3825"/>
        <v>5334.5</v>
      </c>
      <c r="AF1733" s="12"/>
      <c r="AG1733" s="12"/>
      <c r="AH1733" s="12">
        <f t="shared" si="4012"/>
        <v>5334.5</v>
      </c>
      <c r="AI1733" s="12">
        <f t="shared" si="4013"/>
        <v>5334.5</v>
      </c>
      <c r="AJ1733" s="12">
        <f t="shared" si="4005"/>
        <v>5334.5</v>
      </c>
      <c r="AK1733" s="12"/>
      <c r="AL1733" s="12"/>
      <c r="AM1733" s="12"/>
      <c r="AN1733" s="12">
        <f t="shared" si="3866"/>
        <v>5334.5</v>
      </c>
      <c r="AO1733" s="12">
        <f t="shared" si="3867"/>
        <v>5334.5</v>
      </c>
      <c r="AP1733" s="12">
        <f t="shared" si="3868"/>
        <v>5334.5</v>
      </c>
      <c r="AQ1733" s="12"/>
      <c r="AR1733" s="1"/>
    </row>
    <row r="1734" spans="1:44" ht="15.75" customHeight="1" x14ac:dyDescent="0.25">
      <c r="A1734" s="9" t="s">
        <v>69</v>
      </c>
      <c r="B1734" s="11">
        <v>620</v>
      </c>
      <c r="C1734" s="9"/>
      <c r="D1734" s="9"/>
      <c r="E1734" s="13" t="s">
        <v>438</v>
      </c>
      <c r="F1734" s="12">
        <f t="shared" ref="F1734:K1734" si="4028">F1735</f>
        <v>96797.5</v>
      </c>
      <c r="G1734" s="12">
        <f t="shared" si="4028"/>
        <v>96797.5</v>
      </c>
      <c r="H1734" s="12">
        <f t="shared" si="4028"/>
        <v>96797.5</v>
      </c>
      <c r="I1734" s="12">
        <f t="shared" si="4028"/>
        <v>0</v>
      </c>
      <c r="J1734" s="12">
        <f t="shared" si="4028"/>
        <v>0</v>
      </c>
      <c r="K1734" s="12">
        <f t="shared" si="4028"/>
        <v>0</v>
      </c>
      <c r="L1734" s="12">
        <f t="shared" si="3977"/>
        <v>96797.5</v>
      </c>
      <c r="M1734" s="12">
        <f t="shared" si="3978"/>
        <v>96797.5</v>
      </c>
      <c r="N1734" s="12">
        <f t="shared" si="3979"/>
        <v>96797.5</v>
      </c>
      <c r="O1734" s="12">
        <f t="shared" ref="O1734:Q1734" si="4029">O1735</f>
        <v>0</v>
      </c>
      <c r="P1734" s="12">
        <f t="shared" si="4029"/>
        <v>0</v>
      </c>
      <c r="Q1734" s="12">
        <f t="shared" si="4029"/>
        <v>0</v>
      </c>
      <c r="R1734" s="12">
        <f t="shared" si="3991"/>
        <v>96797.5</v>
      </c>
      <c r="S1734" s="12">
        <f t="shared" si="3992"/>
        <v>96797.5</v>
      </c>
      <c r="T1734" s="12">
        <f t="shared" si="3993"/>
        <v>96797.5</v>
      </c>
      <c r="U1734" s="12">
        <f t="shared" ref="U1734:V1734" si="4030">U1735</f>
        <v>0</v>
      </c>
      <c r="V1734" s="12">
        <f t="shared" si="4030"/>
        <v>0</v>
      </c>
      <c r="W1734" s="12">
        <f t="shared" si="3940"/>
        <v>96797.5</v>
      </c>
      <c r="X1734" s="12">
        <f t="shared" si="3941"/>
        <v>96797.5</v>
      </c>
      <c r="Y1734" s="12">
        <f t="shared" si="3942"/>
        <v>96797.5</v>
      </c>
      <c r="Z1734" s="12">
        <f t="shared" ref="Z1734:AB1734" si="4031">Z1735</f>
        <v>0</v>
      </c>
      <c r="AA1734" s="12">
        <f t="shared" si="4031"/>
        <v>0</v>
      </c>
      <c r="AB1734" s="12">
        <f t="shared" si="4031"/>
        <v>0</v>
      </c>
      <c r="AC1734" s="12">
        <f t="shared" si="3823"/>
        <v>96797.5</v>
      </c>
      <c r="AD1734" s="12">
        <f t="shared" si="3824"/>
        <v>96797.5</v>
      </c>
      <c r="AE1734" s="12">
        <f t="shared" si="3825"/>
        <v>96797.5</v>
      </c>
      <c r="AF1734" s="12">
        <f t="shared" ref="AF1734:AG1734" si="4032">AF1735</f>
        <v>0</v>
      </c>
      <c r="AG1734" s="12">
        <f t="shared" si="4032"/>
        <v>0</v>
      </c>
      <c r="AH1734" s="12">
        <f t="shared" si="4012"/>
        <v>96797.5</v>
      </c>
      <c r="AI1734" s="12">
        <f t="shared" si="4013"/>
        <v>96797.5</v>
      </c>
      <c r="AJ1734" s="12">
        <f t="shared" si="4005"/>
        <v>96797.5</v>
      </c>
      <c r="AK1734" s="12">
        <f t="shared" ref="AK1734:AQ1734" si="4033">AK1735</f>
        <v>0</v>
      </c>
      <c r="AL1734" s="12">
        <f t="shared" si="4033"/>
        <v>0</v>
      </c>
      <c r="AM1734" s="12">
        <f t="shared" si="4033"/>
        <v>0</v>
      </c>
      <c r="AN1734" s="12">
        <f t="shared" si="3866"/>
        <v>96797.5</v>
      </c>
      <c r="AO1734" s="12">
        <f t="shared" si="3867"/>
        <v>96797.5</v>
      </c>
      <c r="AP1734" s="12">
        <f t="shared" si="3868"/>
        <v>96797.5</v>
      </c>
      <c r="AQ1734" s="12">
        <f t="shared" si="4033"/>
        <v>0</v>
      </c>
      <c r="AR1734" s="1"/>
    </row>
    <row r="1735" spans="1:44" ht="31.5" customHeight="1" x14ac:dyDescent="0.25">
      <c r="A1735" s="9" t="s">
        <v>69</v>
      </c>
      <c r="B1735" s="11">
        <v>620</v>
      </c>
      <c r="C1735" s="9" t="s">
        <v>197</v>
      </c>
      <c r="D1735" s="9" t="s">
        <v>188</v>
      </c>
      <c r="E1735" s="13" t="s">
        <v>418</v>
      </c>
      <c r="F1735" s="12">
        <v>96797.5</v>
      </c>
      <c r="G1735" s="12">
        <v>96797.5</v>
      </c>
      <c r="H1735" s="12">
        <v>96797.5</v>
      </c>
      <c r="I1735" s="12"/>
      <c r="J1735" s="12"/>
      <c r="K1735" s="12"/>
      <c r="L1735" s="12">
        <f t="shared" si="3977"/>
        <v>96797.5</v>
      </c>
      <c r="M1735" s="12">
        <f t="shared" si="3978"/>
        <v>96797.5</v>
      </c>
      <c r="N1735" s="12">
        <f t="shared" si="3979"/>
        <v>96797.5</v>
      </c>
      <c r="O1735" s="12"/>
      <c r="P1735" s="12"/>
      <c r="Q1735" s="12"/>
      <c r="R1735" s="12">
        <f t="shared" si="3991"/>
        <v>96797.5</v>
      </c>
      <c r="S1735" s="12">
        <f t="shared" si="3992"/>
        <v>96797.5</v>
      </c>
      <c r="T1735" s="12">
        <f t="shared" si="3993"/>
        <v>96797.5</v>
      </c>
      <c r="U1735" s="12"/>
      <c r="V1735" s="12"/>
      <c r="W1735" s="12">
        <f t="shared" si="3940"/>
        <v>96797.5</v>
      </c>
      <c r="X1735" s="12">
        <f t="shared" si="3941"/>
        <v>96797.5</v>
      </c>
      <c r="Y1735" s="12">
        <f t="shared" si="3942"/>
        <v>96797.5</v>
      </c>
      <c r="Z1735" s="12"/>
      <c r="AA1735" s="12"/>
      <c r="AB1735" s="12"/>
      <c r="AC1735" s="12">
        <f t="shared" si="3823"/>
        <v>96797.5</v>
      </c>
      <c r="AD1735" s="12">
        <f t="shared" si="3824"/>
        <v>96797.5</v>
      </c>
      <c r="AE1735" s="12">
        <f t="shared" si="3825"/>
        <v>96797.5</v>
      </c>
      <c r="AF1735" s="12"/>
      <c r="AG1735" s="12"/>
      <c r="AH1735" s="12">
        <f t="shared" si="4012"/>
        <v>96797.5</v>
      </c>
      <c r="AI1735" s="12">
        <f t="shared" si="4013"/>
        <v>96797.5</v>
      </c>
      <c r="AJ1735" s="12">
        <f t="shared" si="4005"/>
        <v>96797.5</v>
      </c>
      <c r="AK1735" s="12"/>
      <c r="AL1735" s="12"/>
      <c r="AM1735" s="12"/>
      <c r="AN1735" s="12">
        <f t="shared" si="3866"/>
        <v>96797.5</v>
      </c>
      <c r="AO1735" s="12">
        <f t="shared" si="3867"/>
        <v>96797.5</v>
      </c>
      <c r="AP1735" s="12">
        <f t="shared" si="3868"/>
        <v>96797.5</v>
      </c>
      <c r="AQ1735" s="12"/>
      <c r="AR1735" s="1"/>
    </row>
    <row r="1736" spans="1:44" ht="47.25" customHeight="1" x14ac:dyDescent="0.25">
      <c r="A1736" s="9" t="s">
        <v>1140</v>
      </c>
      <c r="B1736" s="11"/>
      <c r="C1736" s="9"/>
      <c r="D1736" s="9"/>
      <c r="E1736" s="13" t="s">
        <v>598</v>
      </c>
      <c r="F1736" s="12">
        <f t="shared" ref="F1736:K1738" si="4034">F1737</f>
        <v>85</v>
      </c>
      <c r="G1736" s="12">
        <f t="shared" si="4034"/>
        <v>90.5</v>
      </c>
      <c r="H1736" s="12">
        <f t="shared" si="4034"/>
        <v>90.5</v>
      </c>
      <c r="I1736" s="12">
        <f t="shared" si="4034"/>
        <v>0</v>
      </c>
      <c r="J1736" s="12">
        <f t="shared" si="4034"/>
        <v>0</v>
      </c>
      <c r="K1736" s="12">
        <f t="shared" si="4034"/>
        <v>0</v>
      </c>
      <c r="L1736" s="12">
        <f t="shared" si="3977"/>
        <v>85</v>
      </c>
      <c r="M1736" s="12">
        <f t="shared" si="3978"/>
        <v>90.5</v>
      </c>
      <c r="N1736" s="12">
        <f t="shared" si="3979"/>
        <v>90.5</v>
      </c>
      <c r="O1736" s="12">
        <f t="shared" ref="O1736:Q1738" si="4035">O1737</f>
        <v>0</v>
      </c>
      <c r="P1736" s="12">
        <f t="shared" si="4035"/>
        <v>0</v>
      </c>
      <c r="Q1736" s="12">
        <f t="shared" si="4035"/>
        <v>0</v>
      </c>
      <c r="R1736" s="12">
        <f t="shared" si="3991"/>
        <v>85</v>
      </c>
      <c r="S1736" s="12">
        <f t="shared" si="3992"/>
        <v>90.5</v>
      </c>
      <c r="T1736" s="12">
        <f t="shared" si="3993"/>
        <v>90.5</v>
      </c>
      <c r="U1736" s="12">
        <f t="shared" ref="U1736:V1738" si="4036">U1737</f>
        <v>0</v>
      </c>
      <c r="V1736" s="12">
        <f t="shared" si="4036"/>
        <v>0</v>
      </c>
      <c r="W1736" s="12">
        <f t="shared" si="3940"/>
        <v>85</v>
      </c>
      <c r="X1736" s="12">
        <f t="shared" si="3941"/>
        <v>90.5</v>
      </c>
      <c r="Y1736" s="12">
        <f t="shared" si="3942"/>
        <v>90.5</v>
      </c>
      <c r="Z1736" s="12">
        <f t="shared" ref="Z1736:AB1738" si="4037">Z1737</f>
        <v>0</v>
      </c>
      <c r="AA1736" s="12">
        <f t="shared" si="4037"/>
        <v>0</v>
      </c>
      <c r="AB1736" s="12">
        <f t="shared" si="4037"/>
        <v>0</v>
      </c>
      <c r="AC1736" s="12">
        <f t="shared" si="3823"/>
        <v>85</v>
      </c>
      <c r="AD1736" s="12">
        <f t="shared" si="3824"/>
        <v>90.5</v>
      </c>
      <c r="AE1736" s="12">
        <f t="shared" si="3825"/>
        <v>90.5</v>
      </c>
      <c r="AF1736" s="12">
        <f t="shared" ref="AF1736:AG1738" si="4038">AF1737</f>
        <v>0</v>
      </c>
      <c r="AG1736" s="12">
        <f t="shared" si="4038"/>
        <v>0</v>
      </c>
      <c r="AH1736" s="12">
        <f t="shared" si="4012"/>
        <v>85</v>
      </c>
      <c r="AI1736" s="12">
        <f t="shared" si="4013"/>
        <v>90.5</v>
      </c>
      <c r="AJ1736" s="12">
        <f t="shared" si="4005"/>
        <v>90.5</v>
      </c>
      <c r="AK1736" s="12">
        <f t="shared" ref="AK1736:AQ1738" si="4039">AK1737</f>
        <v>0</v>
      </c>
      <c r="AL1736" s="12">
        <f t="shared" si="4039"/>
        <v>0</v>
      </c>
      <c r="AM1736" s="12">
        <f t="shared" si="4039"/>
        <v>0</v>
      </c>
      <c r="AN1736" s="12">
        <f t="shared" si="3866"/>
        <v>85</v>
      </c>
      <c r="AO1736" s="12">
        <f t="shared" si="3867"/>
        <v>90.5</v>
      </c>
      <c r="AP1736" s="12">
        <f t="shared" si="3868"/>
        <v>90.5</v>
      </c>
      <c r="AQ1736" s="12">
        <f t="shared" si="4039"/>
        <v>0</v>
      </c>
      <c r="AR1736" s="1"/>
    </row>
    <row r="1737" spans="1:44" ht="47.25" customHeight="1" x14ac:dyDescent="0.25">
      <c r="A1737" s="9" t="s">
        <v>1140</v>
      </c>
      <c r="B1737" s="11">
        <v>600</v>
      </c>
      <c r="C1737" s="9"/>
      <c r="D1737" s="9"/>
      <c r="E1737" s="13" t="s">
        <v>436</v>
      </c>
      <c r="F1737" s="12">
        <f t="shared" si="4034"/>
        <v>85</v>
      </c>
      <c r="G1737" s="12">
        <f t="shared" si="4034"/>
        <v>90.5</v>
      </c>
      <c r="H1737" s="12">
        <f t="shared" si="4034"/>
        <v>90.5</v>
      </c>
      <c r="I1737" s="12">
        <f t="shared" si="4034"/>
        <v>0</v>
      </c>
      <c r="J1737" s="12">
        <f t="shared" si="4034"/>
        <v>0</v>
      </c>
      <c r="K1737" s="12">
        <f t="shared" si="4034"/>
        <v>0</v>
      </c>
      <c r="L1737" s="12">
        <f t="shared" si="3977"/>
        <v>85</v>
      </c>
      <c r="M1737" s="12">
        <f t="shared" si="3978"/>
        <v>90.5</v>
      </c>
      <c r="N1737" s="12">
        <f t="shared" si="3979"/>
        <v>90.5</v>
      </c>
      <c r="O1737" s="12">
        <f t="shared" si="4035"/>
        <v>0</v>
      </c>
      <c r="P1737" s="12">
        <f t="shared" si="4035"/>
        <v>0</v>
      </c>
      <c r="Q1737" s="12">
        <f t="shared" si="4035"/>
        <v>0</v>
      </c>
      <c r="R1737" s="12">
        <f t="shared" si="3991"/>
        <v>85</v>
      </c>
      <c r="S1737" s="12">
        <f t="shared" si="3992"/>
        <v>90.5</v>
      </c>
      <c r="T1737" s="12">
        <f t="shared" si="3993"/>
        <v>90.5</v>
      </c>
      <c r="U1737" s="12">
        <f t="shared" si="4036"/>
        <v>0</v>
      </c>
      <c r="V1737" s="12">
        <f t="shared" si="4036"/>
        <v>0</v>
      </c>
      <c r="W1737" s="12">
        <f t="shared" si="3940"/>
        <v>85</v>
      </c>
      <c r="X1737" s="12">
        <f t="shared" si="3941"/>
        <v>90.5</v>
      </c>
      <c r="Y1737" s="12">
        <f t="shared" si="3942"/>
        <v>90.5</v>
      </c>
      <c r="Z1737" s="12">
        <f t="shared" si="4037"/>
        <v>0</v>
      </c>
      <c r="AA1737" s="12">
        <f t="shared" si="4037"/>
        <v>0</v>
      </c>
      <c r="AB1737" s="12">
        <f t="shared" si="4037"/>
        <v>0</v>
      </c>
      <c r="AC1737" s="12">
        <f t="shared" si="3823"/>
        <v>85</v>
      </c>
      <c r="AD1737" s="12">
        <f t="shared" si="3824"/>
        <v>90.5</v>
      </c>
      <c r="AE1737" s="12">
        <f t="shared" si="3825"/>
        <v>90.5</v>
      </c>
      <c r="AF1737" s="12">
        <f t="shared" si="4038"/>
        <v>0</v>
      </c>
      <c r="AG1737" s="12">
        <f t="shared" si="4038"/>
        <v>0</v>
      </c>
      <c r="AH1737" s="12">
        <f t="shared" si="4012"/>
        <v>85</v>
      </c>
      <c r="AI1737" s="12">
        <f t="shared" si="4013"/>
        <v>90.5</v>
      </c>
      <c r="AJ1737" s="12">
        <f t="shared" si="4005"/>
        <v>90.5</v>
      </c>
      <c r="AK1737" s="12">
        <f t="shared" si="4039"/>
        <v>0</v>
      </c>
      <c r="AL1737" s="12">
        <f t="shared" si="4039"/>
        <v>0</v>
      </c>
      <c r="AM1737" s="12">
        <f t="shared" si="4039"/>
        <v>0</v>
      </c>
      <c r="AN1737" s="12">
        <f t="shared" si="3866"/>
        <v>85</v>
      </c>
      <c r="AO1737" s="12">
        <f t="shared" si="3867"/>
        <v>90.5</v>
      </c>
      <c r="AP1737" s="12">
        <f t="shared" si="3868"/>
        <v>90.5</v>
      </c>
      <c r="AQ1737" s="12">
        <f t="shared" si="4039"/>
        <v>0</v>
      </c>
      <c r="AR1737" s="1"/>
    </row>
    <row r="1738" spans="1:44" ht="15.75" customHeight="1" x14ac:dyDescent="0.25">
      <c r="A1738" s="9" t="s">
        <v>1140</v>
      </c>
      <c r="B1738" s="11">
        <v>620</v>
      </c>
      <c r="C1738" s="9"/>
      <c r="D1738" s="9"/>
      <c r="E1738" s="13" t="s">
        <v>438</v>
      </c>
      <c r="F1738" s="12">
        <f t="shared" si="4034"/>
        <v>85</v>
      </c>
      <c r="G1738" s="12">
        <f t="shared" si="4034"/>
        <v>90.5</v>
      </c>
      <c r="H1738" s="12">
        <f t="shared" si="4034"/>
        <v>90.5</v>
      </c>
      <c r="I1738" s="12">
        <f t="shared" si="4034"/>
        <v>0</v>
      </c>
      <c r="J1738" s="12">
        <f t="shared" si="4034"/>
        <v>0</v>
      </c>
      <c r="K1738" s="12">
        <f t="shared" si="4034"/>
        <v>0</v>
      </c>
      <c r="L1738" s="12">
        <f t="shared" si="3977"/>
        <v>85</v>
      </c>
      <c r="M1738" s="12">
        <f t="shared" si="3978"/>
        <v>90.5</v>
      </c>
      <c r="N1738" s="12">
        <f t="shared" si="3979"/>
        <v>90.5</v>
      </c>
      <c r="O1738" s="12">
        <f t="shared" si="4035"/>
        <v>0</v>
      </c>
      <c r="P1738" s="12">
        <f t="shared" si="4035"/>
        <v>0</v>
      </c>
      <c r="Q1738" s="12">
        <f t="shared" si="4035"/>
        <v>0</v>
      </c>
      <c r="R1738" s="12">
        <f t="shared" si="3991"/>
        <v>85</v>
      </c>
      <c r="S1738" s="12">
        <f t="shared" si="3992"/>
        <v>90.5</v>
      </c>
      <c r="T1738" s="12">
        <f t="shared" si="3993"/>
        <v>90.5</v>
      </c>
      <c r="U1738" s="12">
        <f t="shared" si="4036"/>
        <v>0</v>
      </c>
      <c r="V1738" s="12">
        <f t="shared" si="4036"/>
        <v>0</v>
      </c>
      <c r="W1738" s="12">
        <f t="shared" si="3940"/>
        <v>85</v>
      </c>
      <c r="X1738" s="12">
        <f t="shared" si="3941"/>
        <v>90.5</v>
      </c>
      <c r="Y1738" s="12">
        <f t="shared" si="3942"/>
        <v>90.5</v>
      </c>
      <c r="Z1738" s="12">
        <f t="shared" si="4037"/>
        <v>0</v>
      </c>
      <c r="AA1738" s="12">
        <f t="shared" si="4037"/>
        <v>0</v>
      </c>
      <c r="AB1738" s="12">
        <f t="shared" si="4037"/>
        <v>0</v>
      </c>
      <c r="AC1738" s="12">
        <f t="shared" ref="AC1738:AC1801" si="4040">W1738+Z1738</f>
        <v>85</v>
      </c>
      <c r="AD1738" s="12">
        <f t="shared" ref="AD1738:AD1801" si="4041">X1738+AA1738</f>
        <v>90.5</v>
      </c>
      <c r="AE1738" s="12">
        <f t="shared" ref="AE1738:AE1801" si="4042">Y1738+AB1738</f>
        <v>90.5</v>
      </c>
      <c r="AF1738" s="12">
        <f t="shared" si="4038"/>
        <v>0</v>
      </c>
      <c r="AG1738" s="12">
        <f t="shared" si="4038"/>
        <v>0</v>
      </c>
      <c r="AH1738" s="12">
        <f t="shared" si="4012"/>
        <v>85</v>
      </c>
      <c r="AI1738" s="12">
        <f t="shared" si="4013"/>
        <v>90.5</v>
      </c>
      <c r="AJ1738" s="12">
        <f t="shared" si="4005"/>
        <v>90.5</v>
      </c>
      <c r="AK1738" s="12">
        <f t="shared" si="4039"/>
        <v>0</v>
      </c>
      <c r="AL1738" s="12">
        <f t="shared" si="4039"/>
        <v>0</v>
      </c>
      <c r="AM1738" s="12">
        <f t="shared" si="4039"/>
        <v>0</v>
      </c>
      <c r="AN1738" s="12">
        <f t="shared" si="3866"/>
        <v>85</v>
      </c>
      <c r="AO1738" s="12">
        <f t="shared" si="3867"/>
        <v>90.5</v>
      </c>
      <c r="AP1738" s="12">
        <f t="shared" si="3868"/>
        <v>90.5</v>
      </c>
      <c r="AQ1738" s="12">
        <f t="shared" si="4039"/>
        <v>0</v>
      </c>
      <c r="AR1738" s="1"/>
    </row>
    <row r="1739" spans="1:44" ht="15.75" customHeight="1" x14ac:dyDescent="0.25">
      <c r="A1739" s="9" t="s">
        <v>1140</v>
      </c>
      <c r="B1739" s="11">
        <v>620</v>
      </c>
      <c r="C1739" s="9" t="s">
        <v>189</v>
      </c>
      <c r="D1739" s="9" t="s">
        <v>184</v>
      </c>
      <c r="E1739" s="13" t="s">
        <v>410</v>
      </c>
      <c r="F1739" s="12">
        <v>85</v>
      </c>
      <c r="G1739" s="12">
        <v>90.5</v>
      </c>
      <c r="H1739" s="12">
        <v>90.5</v>
      </c>
      <c r="I1739" s="12"/>
      <c r="J1739" s="12"/>
      <c r="K1739" s="12"/>
      <c r="L1739" s="12">
        <f t="shared" si="3977"/>
        <v>85</v>
      </c>
      <c r="M1739" s="12">
        <f t="shared" si="3978"/>
        <v>90.5</v>
      </c>
      <c r="N1739" s="12">
        <f t="shared" si="3979"/>
        <v>90.5</v>
      </c>
      <c r="O1739" s="12"/>
      <c r="P1739" s="12"/>
      <c r="Q1739" s="12"/>
      <c r="R1739" s="12">
        <f t="shared" si="3991"/>
        <v>85</v>
      </c>
      <c r="S1739" s="12">
        <f t="shared" si="3992"/>
        <v>90.5</v>
      </c>
      <c r="T1739" s="12">
        <f t="shared" si="3993"/>
        <v>90.5</v>
      </c>
      <c r="U1739" s="12"/>
      <c r="V1739" s="12"/>
      <c r="W1739" s="12">
        <f t="shared" si="3940"/>
        <v>85</v>
      </c>
      <c r="X1739" s="12">
        <f t="shared" si="3941"/>
        <v>90.5</v>
      </c>
      <c r="Y1739" s="12">
        <f t="shared" si="3942"/>
        <v>90.5</v>
      </c>
      <c r="Z1739" s="12"/>
      <c r="AA1739" s="12"/>
      <c r="AB1739" s="12"/>
      <c r="AC1739" s="12">
        <f t="shared" si="4040"/>
        <v>85</v>
      </c>
      <c r="AD1739" s="12">
        <f t="shared" si="4041"/>
        <v>90.5</v>
      </c>
      <c r="AE1739" s="12">
        <f t="shared" si="4042"/>
        <v>90.5</v>
      </c>
      <c r="AF1739" s="12"/>
      <c r="AG1739" s="12"/>
      <c r="AH1739" s="12">
        <f t="shared" si="4012"/>
        <v>85</v>
      </c>
      <c r="AI1739" s="12">
        <f t="shared" si="4013"/>
        <v>90.5</v>
      </c>
      <c r="AJ1739" s="12">
        <f t="shared" si="4005"/>
        <v>90.5</v>
      </c>
      <c r="AK1739" s="12"/>
      <c r="AL1739" s="12"/>
      <c r="AM1739" s="12"/>
      <c r="AN1739" s="12">
        <f t="shared" si="3866"/>
        <v>85</v>
      </c>
      <c r="AO1739" s="12">
        <f t="shared" si="3867"/>
        <v>90.5</v>
      </c>
      <c r="AP1739" s="12">
        <f t="shared" si="3868"/>
        <v>90.5</v>
      </c>
      <c r="AQ1739" s="12"/>
      <c r="AR1739" s="1"/>
    </row>
    <row r="1740" spans="1:44" ht="94.5" customHeight="1" x14ac:dyDescent="0.25">
      <c r="A1740" s="9" t="s">
        <v>70</v>
      </c>
      <c r="B1740" s="11"/>
      <c r="C1740" s="9"/>
      <c r="D1740" s="9"/>
      <c r="E1740" s="13" t="s">
        <v>599</v>
      </c>
      <c r="F1740" s="12">
        <f t="shared" ref="F1740:K1742" si="4043">F1741</f>
        <v>1845.3</v>
      </c>
      <c r="G1740" s="12">
        <f t="shared" si="4043"/>
        <v>1845.3</v>
      </c>
      <c r="H1740" s="12">
        <f t="shared" si="4043"/>
        <v>1845.3</v>
      </c>
      <c r="I1740" s="12">
        <f t="shared" si="4043"/>
        <v>0</v>
      </c>
      <c r="J1740" s="12">
        <f t="shared" si="4043"/>
        <v>0</v>
      </c>
      <c r="K1740" s="12">
        <f t="shared" si="4043"/>
        <v>0</v>
      </c>
      <c r="L1740" s="12">
        <f t="shared" si="3977"/>
        <v>1845.3</v>
      </c>
      <c r="M1740" s="12">
        <f t="shared" si="3978"/>
        <v>1845.3</v>
      </c>
      <c r="N1740" s="12">
        <f t="shared" si="3979"/>
        <v>1845.3</v>
      </c>
      <c r="O1740" s="12">
        <f t="shared" ref="O1740:Q1742" si="4044">O1741</f>
        <v>0</v>
      </c>
      <c r="P1740" s="12">
        <f t="shared" si="4044"/>
        <v>0</v>
      </c>
      <c r="Q1740" s="12">
        <f t="shared" si="4044"/>
        <v>0</v>
      </c>
      <c r="R1740" s="12">
        <f t="shared" si="3991"/>
        <v>1845.3</v>
      </c>
      <c r="S1740" s="12">
        <f t="shared" si="3992"/>
        <v>1845.3</v>
      </c>
      <c r="T1740" s="12">
        <f t="shared" si="3993"/>
        <v>1845.3</v>
      </c>
      <c r="U1740" s="12">
        <f t="shared" ref="U1740:V1742" si="4045">U1741</f>
        <v>0</v>
      </c>
      <c r="V1740" s="12">
        <f t="shared" si="4045"/>
        <v>0</v>
      </c>
      <c r="W1740" s="12">
        <f t="shared" si="3940"/>
        <v>1845.3</v>
      </c>
      <c r="X1740" s="12">
        <f t="shared" si="3941"/>
        <v>1845.3</v>
      </c>
      <c r="Y1740" s="12">
        <f t="shared" si="3942"/>
        <v>1845.3</v>
      </c>
      <c r="Z1740" s="12">
        <f t="shared" ref="Z1740:AB1742" si="4046">Z1741</f>
        <v>0</v>
      </c>
      <c r="AA1740" s="12">
        <f t="shared" si="4046"/>
        <v>0</v>
      </c>
      <c r="AB1740" s="12">
        <f t="shared" si="4046"/>
        <v>0</v>
      </c>
      <c r="AC1740" s="12">
        <f t="shared" si="4040"/>
        <v>1845.3</v>
      </c>
      <c r="AD1740" s="12">
        <f t="shared" si="4041"/>
        <v>1845.3</v>
      </c>
      <c r="AE1740" s="12">
        <f t="shared" si="4042"/>
        <v>1845.3</v>
      </c>
      <c r="AF1740" s="12">
        <f t="shared" ref="AF1740:AG1742" si="4047">AF1741</f>
        <v>0</v>
      </c>
      <c r="AG1740" s="12">
        <f t="shared" si="4047"/>
        <v>0</v>
      </c>
      <c r="AH1740" s="12">
        <f t="shared" si="4012"/>
        <v>1845.3</v>
      </c>
      <c r="AI1740" s="12">
        <f t="shared" si="4013"/>
        <v>1845.3</v>
      </c>
      <c r="AJ1740" s="12">
        <f t="shared" si="4005"/>
        <v>1845.3</v>
      </c>
      <c r="AK1740" s="12">
        <f t="shared" ref="AK1740:AQ1742" si="4048">AK1741</f>
        <v>0</v>
      </c>
      <c r="AL1740" s="12">
        <f t="shared" si="4048"/>
        <v>0</v>
      </c>
      <c r="AM1740" s="12">
        <f t="shared" si="4048"/>
        <v>0</v>
      </c>
      <c r="AN1740" s="12">
        <f t="shared" si="3866"/>
        <v>1845.3</v>
      </c>
      <c r="AO1740" s="12">
        <f t="shared" si="3867"/>
        <v>1845.3</v>
      </c>
      <c r="AP1740" s="12">
        <f t="shared" si="3868"/>
        <v>1845.3</v>
      </c>
      <c r="AQ1740" s="12">
        <f t="shared" si="4048"/>
        <v>0</v>
      </c>
      <c r="AR1740" s="1"/>
    </row>
    <row r="1741" spans="1:44" ht="47.25" customHeight="1" x14ac:dyDescent="0.25">
      <c r="A1741" s="9" t="s">
        <v>70</v>
      </c>
      <c r="B1741" s="11">
        <v>600</v>
      </c>
      <c r="C1741" s="9"/>
      <c r="D1741" s="9"/>
      <c r="E1741" s="13" t="s">
        <v>436</v>
      </c>
      <c r="F1741" s="12">
        <f t="shared" si="4043"/>
        <v>1845.3</v>
      </c>
      <c r="G1741" s="12">
        <f t="shared" si="4043"/>
        <v>1845.3</v>
      </c>
      <c r="H1741" s="12">
        <f t="shared" si="4043"/>
        <v>1845.3</v>
      </c>
      <c r="I1741" s="12">
        <f t="shared" si="4043"/>
        <v>0</v>
      </c>
      <c r="J1741" s="12">
        <f t="shared" si="4043"/>
        <v>0</v>
      </c>
      <c r="K1741" s="12">
        <f t="shared" si="4043"/>
        <v>0</v>
      </c>
      <c r="L1741" s="12">
        <f t="shared" si="3977"/>
        <v>1845.3</v>
      </c>
      <c r="M1741" s="12">
        <f t="shared" si="3978"/>
        <v>1845.3</v>
      </c>
      <c r="N1741" s="12">
        <f t="shared" si="3979"/>
        <v>1845.3</v>
      </c>
      <c r="O1741" s="12">
        <f t="shared" si="4044"/>
        <v>0</v>
      </c>
      <c r="P1741" s="12">
        <f t="shared" si="4044"/>
        <v>0</v>
      </c>
      <c r="Q1741" s="12">
        <f t="shared" si="4044"/>
        <v>0</v>
      </c>
      <c r="R1741" s="12">
        <f t="shared" si="3991"/>
        <v>1845.3</v>
      </c>
      <c r="S1741" s="12">
        <f t="shared" si="3992"/>
        <v>1845.3</v>
      </c>
      <c r="T1741" s="12">
        <f t="shared" si="3993"/>
        <v>1845.3</v>
      </c>
      <c r="U1741" s="12">
        <f t="shared" si="4045"/>
        <v>0</v>
      </c>
      <c r="V1741" s="12">
        <f t="shared" si="4045"/>
        <v>0</v>
      </c>
      <c r="W1741" s="12">
        <f t="shared" si="3940"/>
        <v>1845.3</v>
      </c>
      <c r="X1741" s="12">
        <f t="shared" si="3941"/>
        <v>1845.3</v>
      </c>
      <c r="Y1741" s="12">
        <f t="shared" si="3942"/>
        <v>1845.3</v>
      </c>
      <c r="Z1741" s="12">
        <f t="shared" si="4046"/>
        <v>0</v>
      </c>
      <c r="AA1741" s="12">
        <f t="shared" si="4046"/>
        <v>0</v>
      </c>
      <c r="AB1741" s="12">
        <f t="shared" si="4046"/>
        <v>0</v>
      </c>
      <c r="AC1741" s="12">
        <f t="shared" si="4040"/>
        <v>1845.3</v>
      </c>
      <c r="AD1741" s="12">
        <f t="shared" si="4041"/>
        <v>1845.3</v>
      </c>
      <c r="AE1741" s="12">
        <f t="shared" si="4042"/>
        <v>1845.3</v>
      </c>
      <c r="AF1741" s="12">
        <f t="shared" si="4047"/>
        <v>0</v>
      </c>
      <c r="AG1741" s="12">
        <f t="shared" si="4047"/>
        <v>0</v>
      </c>
      <c r="AH1741" s="12">
        <f t="shared" si="4012"/>
        <v>1845.3</v>
      </c>
      <c r="AI1741" s="12">
        <f t="shared" si="4013"/>
        <v>1845.3</v>
      </c>
      <c r="AJ1741" s="12">
        <f t="shared" si="4005"/>
        <v>1845.3</v>
      </c>
      <c r="AK1741" s="12">
        <f t="shared" si="4048"/>
        <v>0</v>
      </c>
      <c r="AL1741" s="12">
        <f t="shared" si="4048"/>
        <v>0</v>
      </c>
      <c r="AM1741" s="12">
        <f t="shared" si="4048"/>
        <v>0</v>
      </c>
      <c r="AN1741" s="12">
        <f t="shared" si="3866"/>
        <v>1845.3</v>
      </c>
      <c r="AO1741" s="12">
        <f t="shared" si="3867"/>
        <v>1845.3</v>
      </c>
      <c r="AP1741" s="12">
        <f t="shared" si="3868"/>
        <v>1845.3</v>
      </c>
      <c r="AQ1741" s="12">
        <f t="shared" si="4048"/>
        <v>0</v>
      </c>
      <c r="AR1741" s="1"/>
    </row>
    <row r="1742" spans="1:44" ht="15.75" customHeight="1" x14ac:dyDescent="0.25">
      <c r="A1742" s="9" t="s">
        <v>70</v>
      </c>
      <c r="B1742" s="11">
        <v>610</v>
      </c>
      <c r="C1742" s="9"/>
      <c r="D1742" s="9"/>
      <c r="E1742" s="13" t="s">
        <v>437</v>
      </c>
      <c r="F1742" s="12">
        <f t="shared" si="4043"/>
        <v>1845.3</v>
      </c>
      <c r="G1742" s="12">
        <f t="shared" si="4043"/>
        <v>1845.3</v>
      </c>
      <c r="H1742" s="12">
        <f t="shared" si="4043"/>
        <v>1845.3</v>
      </c>
      <c r="I1742" s="12">
        <f t="shared" si="4043"/>
        <v>0</v>
      </c>
      <c r="J1742" s="12">
        <f t="shared" si="4043"/>
        <v>0</v>
      </c>
      <c r="K1742" s="12">
        <f t="shared" si="4043"/>
        <v>0</v>
      </c>
      <c r="L1742" s="12">
        <f t="shared" si="3977"/>
        <v>1845.3</v>
      </c>
      <c r="M1742" s="12">
        <f t="shared" si="3978"/>
        <v>1845.3</v>
      </c>
      <c r="N1742" s="12">
        <f t="shared" si="3979"/>
        <v>1845.3</v>
      </c>
      <c r="O1742" s="12">
        <f t="shared" si="4044"/>
        <v>0</v>
      </c>
      <c r="P1742" s="12">
        <f t="shared" si="4044"/>
        <v>0</v>
      </c>
      <c r="Q1742" s="12">
        <f t="shared" si="4044"/>
        <v>0</v>
      </c>
      <c r="R1742" s="12">
        <f t="shared" si="3991"/>
        <v>1845.3</v>
      </c>
      <c r="S1742" s="12">
        <f t="shared" si="3992"/>
        <v>1845.3</v>
      </c>
      <c r="T1742" s="12">
        <f t="shared" si="3993"/>
        <v>1845.3</v>
      </c>
      <c r="U1742" s="12">
        <f t="shared" si="4045"/>
        <v>0</v>
      </c>
      <c r="V1742" s="12">
        <f t="shared" si="4045"/>
        <v>0</v>
      </c>
      <c r="W1742" s="12">
        <f t="shared" si="3940"/>
        <v>1845.3</v>
      </c>
      <c r="X1742" s="12">
        <f t="shared" si="3941"/>
        <v>1845.3</v>
      </c>
      <c r="Y1742" s="12">
        <f t="shared" si="3942"/>
        <v>1845.3</v>
      </c>
      <c r="Z1742" s="12">
        <f t="shared" si="4046"/>
        <v>0</v>
      </c>
      <c r="AA1742" s="12">
        <f t="shared" si="4046"/>
        <v>0</v>
      </c>
      <c r="AB1742" s="12">
        <f t="shared" si="4046"/>
        <v>0</v>
      </c>
      <c r="AC1742" s="12">
        <f t="shared" si="4040"/>
        <v>1845.3</v>
      </c>
      <c r="AD1742" s="12">
        <f t="shared" si="4041"/>
        <v>1845.3</v>
      </c>
      <c r="AE1742" s="12">
        <f t="shared" si="4042"/>
        <v>1845.3</v>
      </c>
      <c r="AF1742" s="12">
        <f t="shared" si="4047"/>
        <v>0</v>
      </c>
      <c r="AG1742" s="12">
        <f t="shared" si="4047"/>
        <v>0</v>
      </c>
      <c r="AH1742" s="12">
        <f t="shared" si="4012"/>
        <v>1845.3</v>
      </c>
      <c r="AI1742" s="12">
        <f t="shared" si="4013"/>
        <v>1845.3</v>
      </c>
      <c r="AJ1742" s="12">
        <f t="shared" si="4005"/>
        <v>1845.3</v>
      </c>
      <c r="AK1742" s="12">
        <f t="shared" si="4048"/>
        <v>0</v>
      </c>
      <c r="AL1742" s="12">
        <f t="shared" si="4048"/>
        <v>0</v>
      </c>
      <c r="AM1742" s="12">
        <f t="shared" si="4048"/>
        <v>0</v>
      </c>
      <c r="AN1742" s="12">
        <f t="shared" si="3866"/>
        <v>1845.3</v>
      </c>
      <c r="AO1742" s="12">
        <f t="shared" si="3867"/>
        <v>1845.3</v>
      </c>
      <c r="AP1742" s="12">
        <f t="shared" si="3868"/>
        <v>1845.3</v>
      </c>
      <c r="AQ1742" s="12">
        <f t="shared" si="4048"/>
        <v>0</v>
      </c>
      <c r="AR1742" s="1"/>
    </row>
    <row r="1743" spans="1:44" ht="15.75" customHeight="1" x14ac:dyDescent="0.25">
      <c r="A1743" s="9" t="s">
        <v>70</v>
      </c>
      <c r="B1743" s="11">
        <v>610</v>
      </c>
      <c r="C1743" s="9" t="s">
        <v>189</v>
      </c>
      <c r="D1743" s="9" t="s">
        <v>184</v>
      </c>
      <c r="E1743" s="13" t="s">
        <v>410</v>
      </c>
      <c r="F1743" s="12">
        <v>1845.3</v>
      </c>
      <c r="G1743" s="12">
        <v>1845.3</v>
      </c>
      <c r="H1743" s="12">
        <v>1845.3</v>
      </c>
      <c r="I1743" s="12"/>
      <c r="J1743" s="12"/>
      <c r="K1743" s="12"/>
      <c r="L1743" s="12">
        <f t="shared" si="3977"/>
        <v>1845.3</v>
      </c>
      <c r="M1743" s="12">
        <f t="shared" si="3978"/>
        <v>1845.3</v>
      </c>
      <c r="N1743" s="12">
        <f t="shared" si="3979"/>
        <v>1845.3</v>
      </c>
      <c r="O1743" s="12"/>
      <c r="P1743" s="12"/>
      <c r="Q1743" s="12"/>
      <c r="R1743" s="12">
        <f t="shared" si="3991"/>
        <v>1845.3</v>
      </c>
      <c r="S1743" s="12">
        <f t="shared" si="3992"/>
        <v>1845.3</v>
      </c>
      <c r="T1743" s="12">
        <f t="shared" si="3993"/>
        <v>1845.3</v>
      </c>
      <c r="U1743" s="12"/>
      <c r="V1743" s="12"/>
      <c r="W1743" s="12">
        <f t="shared" si="3940"/>
        <v>1845.3</v>
      </c>
      <c r="X1743" s="12">
        <f t="shared" si="3941"/>
        <v>1845.3</v>
      </c>
      <c r="Y1743" s="12">
        <f t="shared" si="3942"/>
        <v>1845.3</v>
      </c>
      <c r="Z1743" s="12"/>
      <c r="AA1743" s="12"/>
      <c r="AB1743" s="12"/>
      <c r="AC1743" s="12">
        <f t="shared" si="4040"/>
        <v>1845.3</v>
      </c>
      <c r="AD1743" s="12">
        <f t="shared" si="4041"/>
        <v>1845.3</v>
      </c>
      <c r="AE1743" s="12">
        <f t="shared" si="4042"/>
        <v>1845.3</v>
      </c>
      <c r="AF1743" s="12"/>
      <c r="AG1743" s="12"/>
      <c r="AH1743" s="12">
        <f t="shared" si="4012"/>
        <v>1845.3</v>
      </c>
      <c r="AI1743" s="12">
        <f t="shared" si="4013"/>
        <v>1845.3</v>
      </c>
      <c r="AJ1743" s="12">
        <f t="shared" si="4005"/>
        <v>1845.3</v>
      </c>
      <c r="AK1743" s="12"/>
      <c r="AL1743" s="12"/>
      <c r="AM1743" s="12"/>
      <c r="AN1743" s="12">
        <f t="shared" si="3866"/>
        <v>1845.3</v>
      </c>
      <c r="AO1743" s="12">
        <f t="shared" si="3867"/>
        <v>1845.3</v>
      </c>
      <c r="AP1743" s="12">
        <f t="shared" si="3868"/>
        <v>1845.3</v>
      </c>
      <c r="AQ1743" s="12"/>
      <c r="AR1743" s="1"/>
    </row>
    <row r="1744" spans="1:44" ht="78.75" customHeight="1" x14ac:dyDescent="0.25">
      <c r="A1744" s="9" t="s">
        <v>659</v>
      </c>
      <c r="B1744" s="11"/>
      <c r="C1744" s="9"/>
      <c r="D1744" s="9"/>
      <c r="E1744" s="13" t="s">
        <v>661</v>
      </c>
      <c r="F1744" s="12">
        <f t="shared" ref="F1744:K1746" si="4049">F1745</f>
        <v>736.6</v>
      </c>
      <c r="G1744" s="12">
        <f t="shared" si="4049"/>
        <v>0</v>
      </c>
      <c r="H1744" s="12">
        <f t="shared" si="4049"/>
        <v>0</v>
      </c>
      <c r="I1744" s="12">
        <f t="shared" si="4049"/>
        <v>0</v>
      </c>
      <c r="J1744" s="12">
        <f t="shared" si="4049"/>
        <v>0</v>
      </c>
      <c r="K1744" s="12">
        <f t="shared" si="4049"/>
        <v>0</v>
      </c>
      <c r="L1744" s="12">
        <f t="shared" si="3977"/>
        <v>736.6</v>
      </c>
      <c r="M1744" s="12">
        <f t="shared" si="3978"/>
        <v>0</v>
      </c>
      <c r="N1744" s="12">
        <f t="shared" si="3979"/>
        <v>0</v>
      </c>
      <c r="O1744" s="12">
        <f t="shared" ref="O1744:Q1746" si="4050">O1745</f>
        <v>0</v>
      </c>
      <c r="P1744" s="12">
        <f t="shared" si="4050"/>
        <v>0</v>
      </c>
      <c r="Q1744" s="12">
        <f t="shared" si="4050"/>
        <v>0</v>
      </c>
      <c r="R1744" s="12">
        <f t="shared" si="3991"/>
        <v>736.6</v>
      </c>
      <c r="S1744" s="12">
        <f t="shared" si="3992"/>
        <v>0</v>
      </c>
      <c r="T1744" s="12">
        <f t="shared" si="3993"/>
        <v>0</v>
      </c>
      <c r="U1744" s="12">
        <f t="shared" ref="U1744:V1746" si="4051">U1745</f>
        <v>0</v>
      </c>
      <c r="V1744" s="12">
        <f t="shared" si="4051"/>
        <v>0</v>
      </c>
      <c r="W1744" s="12">
        <f t="shared" si="3940"/>
        <v>736.6</v>
      </c>
      <c r="X1744" s="12">
        <f t="shared" si="3941"/>
        <v>0</v>
      </c>
      <c r="Y1744" s="12">
        <f t="shared" si="3942"/>
        <v>0</v>
      </c>
      <c r="Z1744" s="12">
        <f t="shared" ref="Z1744:AB1746" si="4052">Z1745</f>
        <v>0</v>
      </c>
      <c r="AA1744" s="12">
        <f t="shared" si="4052"/>
        <v>0</v>
      </c>
      <c r="AB1744" s="12">
        <f t="shared" si="4052"/>
        <v>0</v>
      </c>
      <c r="AC1744" s="12">
        <f t="shared" si="4040"/>
        <v>736.6</v>
      </c>
      <c r="AD1744" s="12">
        <f t="shared" si="4041"/>
        <v>0</v>
      </c>
      <c r="AE1744" s="12">
        <f t="shared" si="4042"/>
        <v>0</v>
      </c>
      <c r="AF1744" s="12">
        <f t="shared" ref="AF1744:AG1746" si="4053">AF1745</f>
        <v>0</v>
      </c>
      <c r="AG1744" s="12">
        <f t="shared" si="4053"/>
        <v>0</v>
      </c>
      <c r="AH1744" s="12">
        <f t="shared" si="4012"/>
        <v>736.6</v>
      </c>
      <c r="AI1744" s="12">
        <f t="shared" si="4013"/>
        <v>0</v>
      </c>
      <c r="AJ1744" s="12">
        <f t="shared" si="4005"/>
        <v>0</v>
      </c>
      <c r="AK1744" s="12">
        <f t="shared" ref="AK1744:AQ1746" si="4054">AK1745</f>
        <v>0</v>
      </c>
      <c r="AL1744" s="12">
        <f t="shared" si="4054"/>
        <v>0</v>
      </c>
      <c r="AM1744" s="12">
        <f t="shared" si="4054"/>
        <v>0</v>
      </c>
      <c r="AN1744" s="12">
        <f t="shared" ref="AN1744:AN1807" si="4055">AH1744+AK1744</f>
        <v>736.6</v>
      </c>
      <c r="AO1744" s="12">
        <f t="shared" ref="AO1744:AO1807" si="4056">AI1744+AL1744</f>
        <v>0</v>
      </c>
      <c r="AP1744" s="12">
        <f t="shared" ref="AP1744:AP1807" si="4057">AJ1744+AM1744</f>
        <v>0</v>
      </c>
      <c r="AQ1744" s="12">
        <f t="shared" si="4054"/>
        <v>0</v>
      </c>
      <c r="AR1744" s="1"/>
    </row>
    <row r="1745" spans="1:44" ht="47.25" customHeight="1" x14ac:dyDescent="0.25">
      <c r="A1745" s="9" t="s">
        <v>659</v>
      </c>
      <c r="B1745" s="11">
        <v>600</v>
      </c>
      <c r="C1745" s="9"/>
      <c r="D1745" s="9"/>
      <c r="E1745" s="13" t="s">
        <v>436</v>
      </c>
      <c r="F1745" s="12">
        <f t="shared" si="4049"/>
        <v>736.6</v>
      </c>
      <c r="G1745" s="12">
        <f t="shared" si="4049"/>
        <v>0</v>
      </c>
      <c r="H1745" s="12">
        <f t="shared" si="4049"/>
        <v>0</v>
      </c>
      <c r="I1745" s="12">
        <f t="shared" si="4049"/>
        <v>0</v>
      </c>
      <c r="J1745" s="12">
        <f t="shared" si="4049"/>
        <v>0</v>
      </c>
      <c r="K1745" s="12">
        <f t="shared" si="4049"/>
        <v>0</v>
      </c>
      <c r="L1745" s="12">
        <f t="shared" si="3977"/>
        <v>736.6</v>
      </c>
      <c r="M1745" s="12">
        <f t="shared" si="3978"/>
        <v>0</v>
      </c>
      <c r="N1745" s="12">
        <f t="shared" si="3979"/>
        <v>0</v>
      </c>
      <c r="O1745" s="12">
        <f t="shared" si="4050"/>
        <v>0</v>
      </c>
      <c r="P1745" s="12">
        <f t="shared" si="4050"/>
        <v>0</v>
      </c>
      <c r="Q1745" s="12">
        <f t="shared" si="4050"/>
        <v>0</v>
      </c>
      <c r="R1745" s="12">
        <f t="shared" si="3991"/>
        <v>736.6</v>
      </c>
      <c r="S1745" s="12">
        <f t="shared" si="3992"/>
        <v>0</v>
      </c>
      <c r="T1745" s="12">
        <f t="shared" si="3993"/>
        <v>0</v>
      </c>
      <c r="U1745" s="12">
        <f t="shared" si="4051"/>
        <v>0</v>
      </c>
      <c r="V1745" s="12">
        <f t="shared" si="4051"/>
        <v>0</v>
      </c>
      <c r="W1745" s="12">
        <f t="shared" si="3940"/>
        <v>736.6</v>
      </c>
      <c r="X1745" s="12">
        <f t="shared" si="3941"/>
        <v>0</v>
      </c>
      <c r="Y1745" s="12">
        <f t="shared" si="3942"/>
        <v>0</v>
      </c>
      <c r="Z1745" s="12">
        <f t="shared" si="4052"/>
        <v>0</v>
      </c>
      <c r="AA1745" s="12">
        <f t="shared" si="4052"/>
        <v>0</v>
      </c>
      <c r="AB1745" s="12">
        <f t="shared" si="4052"/>
        <v>0</v>
      </c>
      <c r="AC1745" s="12">
        <f t="shared" si="4040"/>
        <v>736.6</v>
      </c>
      <c r="AD1745" s="12">
        <f t="shared" si="4041"/>
        <v>0</v>
      </c>
      <c r="AE1745" s="12">
        <f t="shared" si="4042"/>
        <v>0</v>
      </c>
      <c r="AF1745" s="12">
        <f t="shared" si="4053"/>
        <v>0</v>
      </c>
      <c r="AG1745" s="12">
        <f t="shared" si="4053"/>
        <v>0</v>
      </c>
      <c r="AH1745" s="12">
        <f t="shared" si="4012"/>
        <v>736.6</v>
      </c>
      <c r="AI1745" s="12">
        <f t="shared" si="4013"/>
        <v>0</v>
      </c>
      <c r="AJ1745" s="12">
        <f t="shared" si="4005"/>
        <v>0</v>
      </c>
      <c r="AK1745" s="12">
        <f t="shared" si="4054"/>
        <v>0</v>
      </c>
      <c r="AL1745" s="12">
        <f t="shared" si="4054"/>
        <v>0</v>
      </c>
      <c r="AM1745" s="12">
        <f t="shared" si="4054"/>
        <v>0</v>
      </c>
      <c r="AN1745" s="12">
        <f t="shared" si="4055"/>
        <v>736.6</v>
      </c>
      <c r="AO1745" s="12">
        <f t="shared" si="4056"/>
        <v>0</v>
      </c>
      <c r="AP1745" s="12">
        <f t="shared" si="4057"/>
        <v>0</v>
      </c>
      <c r="AQ1745" s="12">
        <f t="shared" si="4054"/>
        <v>0</v>
      </c>
      <c r="AR1745" s="1"/>
    </row>
    <row r="1746" spans="1:44" ht="15.75" customHeight="1" x14ac:dyDescent="0.25">
      <c r="A1746" s="9" t="s">
        <v>659</v>
      </c>
      <c r="B1746" s="11">
        <v>620</v>
      </c>
      <c r="C1746" s="9"/>
      <c r="D1746" s="9"/>
      <c r="E1746" s="13" t="s">
        <v>438</v>
      </c>
      <c r="F1746" s="12">
        <f t="shared" si="4049"/>
        <v>736.6</v>
      </c>
      <c r="G1746" s="12">
        <f t="shared" si="4049"/>
        <v>0</v>
      </c>
      <c r="H1746" s="12">
        <f t="shared" si="4049"/>
        <v>0</v>
      </c>
      <c r="I1746" s="12">
        <f t="shared" si="4049"/>
        <v>0</v>
      </c>
      <c r="J1746" s="12">
        <f t="shared" si="4049"/>
        <v>0</v>
      </c>
      <c r="K1746" s="12">
        <f t="shared" si="4049"/>
        <v>0</v>
      </c>
      <c r="L1746" s="12">
        <f t="shared" si="3977"/>
        <v>736.6</v>
      </c>
      <c r="M1746" s="12">
        <f t="shared" si="3978"/>
        <v>0</v>
      </c>
      <c r="N1746" s="12">
        <f t="shared" si="3979"/>
        <v>0</v>
      </c>
      <c r="O1746" s="12">
        <f t="shared" si="4050"/>
        <v>0</v>
      </c>
      <c r="P1746" s="12">
        <f t="shared" si="4050"/>
        <v>0</v>
      </c>
      <c r="Q1746" s="12">
        <f t="shared" si="4050"/>
        <v>0</v>
      </c>
      <c r="R1746" s="12">
        <f t="shared" si="3991"/>
        <v>736.6</v>
      </c>
      <c r="S1746" s="12">
        <f t="shared" si="3992"/>
        <v>0</v>
      </c>
      <c r="T1746" s="12">
        <f t="shared" si="3993"/>
        <v>0</v>
      </c>
      <c r="U1746" s="12">
        <f t="shared" si="4051"/>
        <v>0</v>
      </c>
      <c r="V1746" s="12">
        <f t="shared" si="4051"/>
        <v>0</v>
      </c>
      <c r="W1746" s="12">
        <f t="shared" si="3940"/>
        <v>736.6</v>
      </c>
      <c r="X1746" s="12">
        <f t="shared" si="3941"/>
        <v>0</v>
      </c>
      <c r="Y1746" s="12">
        <f t="shared" si="3942"/>
        <v>0</v>
      </c>
      <c r="Z1746" s="12">
        <f t="shared" si="4052"/>
        <v>0</v>
      </c>
      <c r="AA1746" s="12">
        <f t="shared" si="4052"/>
        <v>0</v>
      </c>
      <c r="AB1746" s="12">
        <f t="shared" si="4052"/>
        <v>0</v>
      </c>
      <c r="AC1746" s="12">
        <f t="shared" si="4040"/>
        <v>736.6</v>
      </c>
      <c r="AD1746" s="12">
        <f t="shared" si="4041"/>
        <v>0</v>
      </c>
      <c r="AE1746" s="12">
        <f t="shared" si="4042"/>
        <v>0</v>
      </c>
      <c r="AF1746" s="12">
        <f t="shared" si="4053"/>
        <v>0</v>
      </c>
      <c r="AG1746" s="12">
        <f t="shared" si="4053"/>
        <v>0</v>
      </c>
      <c r="AH1746" s="12">
        <f t="shared" si="4012"/>
        <v>736.6</v>
      </c>
      <c r="AI1746" s="12">
        <f t="shared" si="4013"/>
        <v>0</v>
      </c>
      <c r="AJ1746" s="12">
        <f t="shared" si="4005"/>
        <v>0</v>
      </c>
      <c r="AK1746" s="12">
        <f t="shared" si="4054"/>
        <v>0</v>
      </c>
      <c r="AL1746" s="12">
        <f t="shared" si="4054"/>
        <v>0</v>
      </c>
      <c r="AM1746" s="12">
        <f t="shared" si="4054"/>
        <v>0</v>
      </c>
      <c r="AN1746" s="12">
        <f t="shared" si="4055"/>
        <v>736.6</v>
      </c>
      <c r="AO1746" s="12">
        <f t="shared" si="4056"/>
        <v>0</v>
      </c>
      <c r="AP1746" s="12">
        <f t="shared" si="4057"/>
        <v>0</v>
      </c>
      <c r="AQ1746" s="12">
        <f t="shared" si="4054"/>
        <v>0</v>
      </c>
      <c r="AR1746" s="1"/>
    </row>
    <row r="1747" spans="1:44" ht="15.75" customHeight="1" x14ac:dyDescent="0.25">
      <c r="A1747" s="9" t="s">
        <v>659</v>
      </c>
      <c r="B1747" s="11">
        <v>620</v>
      </c>
      <c r="C1747" s="9" t="s">
        <v>189</v>
      </c>
      <c r="D1747" s="9" t="s">
        <v>184</v>
      </c>
      <c r="E1747" s="13" t="s">
        <v>410</v>
      </c>
      <c r="F1747" s="12">
        <v>736.6</v>
      </c>
      <c r="G1747" s="12"/>
      <c r="H1747" s="12"/>
      <c r="I1747" s="12"/>
      <c r="J1747" s="12"/>
      <c r="K1747" s="12"/>
      <c r="L1747" s="12">
        <f t="shared" si="3977"/>
        <v>736.6</v>
      </c>
      <c r="M1747" s="12">
        <f t="shared" si="3978"/>
        <v>0</v>
      </c>
      <c r="N1747" s="12">
        <f t="shared" si="3979"/>
        <v>0</v>
      </c>
      <c r="O1747" s="12"/>
      <c r="P1747" s="12"/>
      <c r="Q1747" s="12"/>
      <c r="R1747" s="12">
        <f t="shared" si="3991"/>
        <v>736.6</v>
      </c>
      <c r="S1747" s="12">
        <f t="shared" si="3992"/>
        <v>0</v>
      </c>
      <c r="T1747" s="12">
        <f t="shared" si="3993"/>
        <v>0</v>
      </c>
      <c r="U1747" s="12"/>
      <c r="V1747" s="12"/>
      <c r="W1747" s="12">
        <f t="shared" si="3940"/>
        <v>736.6</v>
      </c>
      <c r="X1747" s="12">
        <f t="shared" si="3941"/>
        <v>0</v>
      </c>
      <c r="Y1747" s="12">
        <f t="shared" si="3942"/>
        <v>0</v>
      </c>
      <c r="Z1747" s="12"/>
      <c r="AA1747" s="12"/>
      <c r="AB1747" s="12"/>
      <c r="AC1747" s="12">
        <f t="shared" si="4040"/>
        <v>736.6</v>
      </c>
      <c r="AD1747" s="12">
        <f t="shared" si="4041"/>
        <v>0</v>
      </c>
      <c r="AE1747" s="12">
        <f t="shared" si="4042"/>
        <v>0</v>
      </c>
      <c r="AF1747" s="12"/>
      <c r="AG1747" s="12"/>
      <c r="AH1747" s="12">
        <f t="shared" si="4012"/>
        <v>736.6</v>
      </c>
      <c r="AI1747" s="12">
        <f t="shared" si="4013"/>
        <v>0</v>
      </c>
      <c r="AJ1747" s="12">
        <f t="shared" si="4005"/>
        <v>0</v>
      </c>
      <c r="AK1747" s="12"/>
      <c r="AL1747" s="12"/>
      <c r="AM1747" s="12"/>
      <c r="AN1747" s="12">
        <f t="shared" si="4055"/>
        <v>736.6</v>
      </c>
      <c r="AO1747" s="12">
        <f t="shared" si="4056"/>
        <v>0</v>
      </c>
      <c r="AP1747" s="12">
        <f t="shared" si="4057"/>
        <v>0</v>
      </c>
      <c r="AQ1747" s="12"/>
      <c r="AR1747" s="1"/>
    </row>
    <row r="1748" spans="1:44" ht="63" x14ac:dyDescent="0.25">
      <c r="A1748" s="9" t="s">
        <v>1185</v>
      </c>
      <c r="B1748" s="11"/>
      <c r="C1748" s="9"/>
      <c r="D1748" s="9"/>
      <c r="E1748" s="13" t="s">
        <v>1186</v>
      </c>
      <c r="F1748" s="12">
        <f>F1749</f>
        <v>0</v>
      </c>
      <c r="G1748" s="12">
        <f t="shared" ref="G1748:AQ1748" si="4058">G1749</f>
        <v>0</v>
      </c>
      <c r="H1748" s="12">
        <f t="shared" si="4058"/>
        <v>0</v>
      </c>
      <c r="I1748" s="12">
        <f t="shared" si="4058"/>
        <v>18763</v>
      </c>
      <c r="J1748" s="12">
        <f t="shared" si="4058"/>
        <v>0</v>
      </c>
      <c r="K1748" s="12">
        <f t="shared" si="4058"/>
        <v>0</v>
      </c>
      <c r="L1748" s="12">
        <f t="shared" ref="L1748:L1753" si="4059">F1748+I1748</f>
        <v>18763</v>
      </c>
      <c r="M1748" s="12">
        <f t="shared" ref="M1748:M1753" si="4060">G1748+J1748</f>
        <v>0</v>
      </c>
      <c r="N1748" s="12">
        <f t="shared" ref="N1748:N1753" si="4061">H1748+K1748</f>
        <v>0</v>
      </c>
      <c r="O1748" s="12">
        <f t="shared" si="4058"/>
        <v>0</v>
      </c>
      <c r="P1748" s="12">
        <f t="shared" si="4058"/>
        <v>0</v>
      </c>
      <c r="Q1748" s="12">
        <f t="shared" si="4058"/>
        <v>0</v>
      </c>
      <c r="R1748" s="12">
        <f t="shared" si="3991"/>
        <v>18763</v>
      </c>
      <c r="S1748" s="12">
        <f t="shared" si="3992"/>
        <v>0</v>
      </c>
      <c r="T1748" s="12">
        <f t="shared" si="3993"/>
        <v>0</v>
      </c>
      <c r="U1748" s="12">
        <f t="shared" si="4058"/>
        <v>0</v>
      </c>
      <c r="V1748" s="12">
        <f t="shared" si="4058"/>
        <v>0</v>
      </c>
      <c r="W1748" s="12">
        <f t="shared" si="3940"/>
        <v>18763</v>
      </c>
      <c r="X1748" s="12">
        <f t="shared" si="3941"/>
        <v>0</v>
      </c>
      <c r="Y1748" s="12">
        <f t="shared" si="3942"/>
        <v>0</v>
      </c>
      <c r="Z1748" s="12">
        <f t="shared" si="4058"/>
        <v>0</v>
      </c>
      <c r="AA1748" s="12">
        <f t="shared" si="4058"/>
        <v>0</v>
      </c>
      <c r="AB1748" s="12">
        <f t="shared" si="4058"/>
        <v>0</v>
      </c>
      <c r="AC1748" s="12">
        <f t="shared" si="4040"/>
        <v>18763</v>
      </c>
      <c r="AD1748" s="12">
        <f t="shared" si="4041"/>
        <v>0</v>
      </c>
      <c r="AE1748" s="12">
        <f t="shared" si="4042"/>
        <v>0</v>
      </c>
      <c r="AF1748" s="12">
        <f t="shared" si="4058"/>
        <v>0</v>
      </c>
      <c r="AG1748" s="12">
        <f t="shared" si="4058"/>
        <v>0</v>
      </c>
      <c r="AH1748" s="12">
        <f t="shared" si="4012"/>
        <v>18763</v>
      </c>
      <c r="AI1748" s="12">
        <f t="shared" si="4013"/>
        <v>0</v>
      </c>
      <c r="AJ1748" s="12">
        <f t="shared" si="4005"/>
        <v>0</v>
      </c>
      <c r="AK1748" s="12">
        <f t="shared" si="4058"/>
        <v>0</v>
      </c>
      <c r="AL1748" s="12">
        <f t="shared" si="4058"/>
        <v>0</v>
      </c>
      <c r="AM1748" s="12">
        <f t="shared" si="4058"/>
        <v>0</v>
      </c>
      <c r="AN1748" s="12">
        <f t="shared" si="4055"/>
        <v>18763</v>
      </c>
      <c r="AO1748" s="12">
        <f t="shared" si="4056"/>
        <v>0</v>
      </c>
      <c r="AP1748" s="12">
        <f t="shared" si="4057"/>
        <v>0</v>
      </c>
      <c r="AQ1748" s="12">
        <f t="shared" si="4058"/>
        <v>0</v>
      </c>
      <c r="AR1748" s="1"/>
    </row>
    <row r="1749" spans="1:44" ht="47.25" x14ac:dyDescent="0.25">
      <c r="A1749" s="9" t="s">
        <v>1185</v>
      </c>
      <c r="B1749" s="11">
        <v>600</v>
      </c>
      <c r="C1749" s="9"/>
      <c r="D1749" s="9"/>
      <c r="E1749" s="13" t="s">
        <v>436</v>
      </c>
      <c r="F1749" s="12">
        <f>F1750+F1752</f>
        <v>0</v>
      </c>
      <c r="G1749" s="12">
        <f t="shared" ref="G1749:AQ1749" si="4062">G1750+G1752</f>
        <v>0</v>
      </c>
      <c r="H1749" s="12">
        <f t="shared" si="4062"/>
        <v>0</v>
      </c>
      <c r="I1749" s="12">
        <f t="shared" si="4062"/>
        <v>18763</v>
      </c>
      <c r="J1749" s="12">
        <f t="shared" si="4062"/>
        <v>0</v>
      </c>
      <c r="K1749" s="12">
        <f t="shared" si="4062"/>
        <v>0</v>
      </c>
      <c r="L1749" s="12">
        <f t="shared" si="4059"/>
        <v>18763</v>
      </c>
      <c r="M1749" s="12">
        <f t="shared" si="4060"/>
        <v>0</v>
      </c>
      <c r="N1749" s="12">
        <f t="shared" si="4061"/>
        <v>0</v>
      </c>
      <c r="O1749" s="12">
        <f t="shared" ref="O1749:Q1749" si="4063">O1750+O1752</f>
        <v>0</v>
      </c>
      <c r="P1749" s="12">
        <f t="shared" si="4063"/>
        <v>0</v>
      </c>
      <c r="Q1749" s="12">
        <f t="shared" si="4063"/>
        <v>0</v>
      </c>
      <c r="R1749" s="12">
        <f t="shared" si="3991"/>
        <v>18763</v>
      </c>
      <c r="S1749" s="12">
        <f t="shared" si="3992"/>
        <v>0</v>
      </c>
      <c r="T1749" s="12">
        <f t="shared" si="3993"/>
        <v>0</v>
      </c>
      <c r="U1749" s="12">
        <f t="shared" ref="U1749:V1749" si="4064">U1750+U1752</f>
        <v>0</v>
      </c>
      <c r="V1749" s="12">
        <f t="shared" si="4064"/>
        <v>0</v>
      </c>
      <c r="W1749" s="12">
        <f t="shared" si="3940"/>
        <v>18763</v>
      </c>
      <c r="X1749" s="12">
        <f t="shared" si="3941"/>
        <v>0</v>
      </c>
      <c r="Y1749" s="12">
        <f t="shared" si="3942"/>
        <v>0</v>
      </c>
      <c r="Z1749" s="12">
        <f t="shared" ref="Z1749:AB1749" si="4065">Z1750+Z1752</f>
        <v>0</v>
      </c>
      <c r="AA1749" s="12">
        <f t="shared" si="4065"/>
        <v>0</v>
      </c>
      <c r="AB1749" s="12">
        <f t="shared" si="4065"/>
        <v>0</v>
      </c>
      <c r="AC1749" s="12">
        <f t="shared" si="4040"/>
        <v>18763</v>
      </c>
      <c r="AD1749" s="12">
        <f t="shared" si="4041"/>
        <v>0</v>
      </c>
      <c r="AE1749" s="12">
        <f t="shared" si="4042"/>
        <v>0</v>
      </c>
      <c r="AF1749" s="12">
        <f t="shared" ref="AF1749:AG1749" si="4066">AF1750+AF1752</f>
        <v>0</v>
      </c>
      <c r="AG1749" s="12">
        <f t="shared" si="4066"/>
        <v>0</v>
      </c>
      <c r="AH1749" s="12">
        <f t="shared" si="4012"/>
        <v>18763</v>
      </c>
      <c r="AI1749" s="12">
        <f t="shared" si="4013"/>
        <v>0</v>
      </c>
      <c r="AJ1749" s="12">
        <f t="shared" si="4005"/>
        <v>0</v>
      </c>
      <c r="AK1749" s="12">
        <f t="shared" ref="AK1749:AM1749" si="4067">AK1750+AK1752</f>
        <v>0</v>
      </c>
      <c r="AL1749" s="12">
        <f t="shared" si="4067"/>
        <v>0</v>
      </c>
      <c r="AM1749" s="12">
        <f t="shared" si="4067"/>
        <v>0</v>
      </c>
      <c r="AN1749" s="12">
        <f t="shared" si="4055"/>
        <v>18763</v>
      </c>
      <c r="AO1749" s="12">
        <f t="shared" si="4056"/>
        <v>0</v>
      </c>
      <c r="AP1749" s="12">
        <f t="shared" si="4057"/>
        <v>0</v>
      </c>
      <c r="AQ1749" s="12">
        <f t="shared" si="4062"/>
        <v>0</v>
      </c>
      <c r="AR1749" s="1"/>
    </row>
    <row r="1750" spans="1:44" ht="15.75" customHeight="1" x14ac:dyDescent="0.25">
      <c r="A1750" s="9" t="s">
        <v>1185</v>
      </c>
      <c r="B1750" s="11">
        <v>610</v>
      </c>
      <c r="C1750" s="9"/>
      <c r="D1750" s="9"/>
      <c r="E1750" s="13" t="s">
        <v>437</v>
      </c>
      <c r="F1750" s="12">
        <f>F1751</f>
        <v>0</v>
      </c>
      <c r="G1750" s="12">
        <f t="shared" ref="G1750:AQ1750" si="4068">G1751</f>
        <v>0</v>
      </c>
      <c r="H1750" s="12">
        <f t="shared" si="4068"/>
        <v>0</v>
      </c>
      <c r="I1750" s="12">
        <f t="shared" si="4068"/>
        <v>2506</v>
      </c>
      <c r="J1750" s="12">
        <f t="shared" si="4068"/>
        <v>0</v>
      </c>
      <c r="K1750" s="12">
        <f t="shared" si="4068"/>
        <v>0</v>
      </c>
      <c r="L1750" s="12">
        <f t="shared" si="4059"/>
        <v>2506</v>
      </c>
      <c r="M1750" s="12">
        <f t="shared" si="4060"/>
        <v>0</v>
      </c>
      <c r="N1750" s="12">
        <f t="shared" si="4061"/>
        <v>0</v>
      </c>
      <c r="O1750" s="12">
        <f t="shared" si="4068"/>
        <v>0</v>
      </c>
      <c r="P1750" s="12">
        <f t="shared" si="4068"/>
        <v>0</v>
      </c>
      <c r="Q1750" s="12">
        <f t="shared" si="4068"/>
        <v>0</v>
      </c>
      <c r="R1750" s="12">
        <f t="shared" si="3991"/>
        <v>2506</v>
      </c>
      <c r="S1750" s="12">
        <f t="shared" si="3992"/>
        <v>0</v>
      </c>
      <c r="T1750" s="12">
        <f t="shared" si="3993"/>
        <v>0</v>
      </c>
      <c r="U1750" s="12">
        <f t="shared" si="4068"/>
        <v>0</v>
      </c>
      <c r="V1750" s="12">
        <f t="shared" si="4068"/>
        <v>0</v>
      </c>
      <c r="W1750" s="12">
        <f t="shared" si="3940"/>
        <v>2506</v>
      </c>
      <c r="X1750" s="12">
        <f t="shared" si="3941"/>
        <v>0</v>
      </c>
      <c r="Y1750" s="12">
        <f t="shared" si="3942"/>
        <v>0</v>
      </c>
      <c r="Z1750" s="12">
        <f t="shared" si="4068"/>
        <v>0</v>
      </c>
      <c r="AA1750" s="12">
        <f t="shared" si="4068"/>
        <v>0</v>
      </c>
      <c r="AB1750" s="12">
        <f t="shared" si="4068"/>
        <v>0</v>
      </c>
      <c r="AC1750" s="12">
        <f t="shared" si="4040"/>
        <v>2506</v>
      </c>
      <c r="AD1750" s="12">
        <f t="shared" si="4041"/>
        <v>0</v>
      </c>
      <c r="AE1750" s="12">
        <f t="shared" si="4042"/>
        <v>0</v>
      </c>
      <c r="AF1750" s="12">
        <f t="shared" si="4068"/>
        <v>0</v>
      </c>
      <c r="AG1750" s="12">
        <f t="shared" si="4068"/>
        <v>0</v>
      </c>
      <c r="AH1750" s="12">
        <f t="shared" si="4012"/>
        <v>2506</v>
      </c>
      <c r="AI1750" s="12">
        <f t="shared" si="4013"/>
        <v>0</v>
      </c>
      <c r="AJ1750" s="12">
        <f t="shared" si="4005"/>
        <v>0</v>
      </c>
      <c r="AK1750" s="12">
        <f t="shared" si="4068"/>
        <v>0</v>
      </c>
      <c r="AL1750" s="12">
        <f t="shared" si="4068"/>
        <v>0</v>
      </c>
      <c r="AM1750" s="12">
        <f t="shared" si="4068"/>
        <v>0</v>
      </c>
      <c r="AN1750" s="12">
        <f t="shared" si="4055"/>
        <v>2506</v>
      </c>
      <c r="AO1750" s="12">
        <f t="shared" si="4056"/>
        <v>0</v>
      </c>
      <c r="AP1750" s="12">
        <f t="shared" si="4057"/>
        <v>0</v>
      </c>
      <c r="AQ1750" s="12">
        <f t="shared" si="4068"/>
        <v>0</v>
      </c>
      <c r="AR1750" s="1"/>
    </row>
    <row r="1751" spans="1:44" ht="31.5" x14ac:dyDescent="0.25">
      <c r="A1751" s="9" t="s">
        <v>1185</v>
      </c>
      <c r="B1751" s="11">
        <v>610</v>
      </c>
      <c r="C1751" s="9" t="s">
        <v>197</v>
      </c>
      <c r="D1751" s="9" t="s">
        <v>188</v>
      </c>
      <c r="E1751" s="13" t="s">
        <v>418</v>
      </c>
      <c r="F1751" s="12">
        <v>0</v>
      </c>
      <c r="G1751" s="12">
        <v>0</v>
      </c>
      <c r="H1751" s="12">
        <v>0</v>
      </c>
      <c r="I1751" s="12">
        <v>2506</v>
      </c>
      <c r="J1751" s="12"/>
      <c r="K1751" s="12"/>
      <c r="L1751" s="12">
        <f t="shared" si="4059"/>
        <v>2506</v>
      </c>
      <c r="M1751" s="12">
        <f t="shared" si="4060"/>
        <v>0</v>
      </c>
      <c r="N1751" s="12">
        <f t="shared" si="4061"/>
        <v>0</v>
      </c>
      <c r="O1751" s="12"/>
      <c r="P1751" s="12"/>
      <c r="Q1751" s="12"/>
      <c r="R1751" s="12">
        <f t="shared" si="3991"/>
        <v>2506</v>
      </c>
      <c r="S1751" s="12">
        <f t="shared" si="3992"/>
        <v>0</v>
      </c>
      <c r="T1751" s="12">
        <f t="shared" si="3993"/>
        <v>0</v>
      </c>
      <c r="U1751" s="12"/>
      <c r="V1751" s="12"/>
      <c r="W1751" s="12">
        <f t="shared" si="3940"/>
        <v>2506</v>
      </c>
      <c r="X1751" s="12">
        <f t="shared" si="3941"/>
        <v>0</v>
      </c>
      <c r="Y1751" s="12">
        <f t="shared" si="3942"/>
        <v>0</v>
      </c>
      <c r="Z1751" s="12"/>
      <c r="AA1751" s="12"/>
      <c r="AB1751" s="12"/>
      <c r="AC1751" s="12">
        <f t="shared" si="4040"/>
        <v>2506</v>
      </c>
      <c r="AD1751" s="12">
        <f t="shared" si="4041"/>
        <v>0</v>
      </c>
      <c r="AE1751" s="12">
        <f t="shared" si="4042"/>
        <v>0</v>
      </c>
      <c r="AF1751" s="12"/>
      <c r="AG1751" s="12"/>
      <c r="AH1751" s="12">
        <f t="shared" si="4012"/>
        <v>2506</v>
      </c>
      <c r="AI1751" s="12">
        <f t="shared" si="4013"/>
        <v>0</v>
      </c>
      <c r="AJ1751" s="12">
        <f t="shared" si="4005"/>
        <v>0</v>
      </c>
      <c r="AK1751" s="12"/>
      <c r="AL1751" s="12"/>
      <c r="AM1751" s="12"/>
      <c r="AN1751" s="12">
        <f t="shared" si="4055"/>
        <v>2506</v>
      </c>
      <c r="AO1751" s="12">
        <f t="shared" si="4056"/>
        <v>0</v>
      </c>
      <c r="AP1751" s="12">
        <f t="shared" si="4057"/>
        <v>0</v>
      </c>
      <c r="AQ1751" s="12"/>
      <c r="AR1751" s="1"/>
    </row>
    <row r="1752" spans="1:44" ht="15.75" customHeight="1" x14ac:dyDescent="0.25">
      <c r="A1752" s="9" t="s">
        <v>1185</v>
      </c>
      <c r="B1752" s="11">
        <v>620</v>
      </c>
      <c r="C1752" s="9"/>
      <c r="D1752" s="9"/>
      <c r="E1752" s="13" t="s">
        <v>438</v>
      </c>
      <c r="F1752" s="12">
        <f>F1753</f>
        <v>0</v>
      </c>
      <c r="G1752" s="12">
        <f t="shared" ref="G1752:AQ1752" si="4069">G1753</f>
        <v>0</v>
      </c>
      <c r="H1752" s="12">
        <f t="shared" si="4069"/>
        <v>0</v>
      </c>
      <c r="I1752" s="12">
        <f t="shared" si="4069"/>
        <v>16257</v>
      </c>
      <c r="J1752" s="12">
        <f t="shared" si="4069"/>
        <v>0</v>
      </c>
      <c r="K1752" s="12">
        <f t="shared" si="4069"/>
        <v>0</v>
      </c>
      <c r="L1752" s="12">
        <f t="shared" si="4059"/>
        <v>16257</v>
      </c>
      <c r="M1752" s="12">
        <f t="shared" si="4060"/>
        <v>0</v>
      </c>
      <c r="N1752" s="12">
        <f t="shared" si="4061"/>
        <v>0</v>
      </c>
      <c r="O1752" s="12">
        <f t="shared" si="4069"/>
        <v>0</v>
      </c>
      <c r="P1752" s="12">
        <f t="shared" si="4069"/>
        <v>0</v>
      </c>
      <c r="Q1752" s="12">
        <f t="shared" si="4069"/>
        <v>0</v>
      </c>
      <c r="R1752" s="12">
        <f t="shared" si="3991"/>
        <v>16257</v>
      </c>
      <c r="S1752" s="12">
        <f t="shared" si="3992"/>
        <v>0</v>
      </c>
      <c r="T1752" s="12">
        <f t="shared" si="3993"/>
        <v>0</v>
      </c>
      <c r="U1752" s="12">
        <f t="shared" si="4069"/>
        <v>0</v>
      </c>
      <c r="V1752" s="12">
        <f t="shared" si="4069"/>
        <v>0</v>
      </c>
      <c r="W1752" s="12">
        <f t="shared" si="3940"/>
        <v>16257</v>
      </c>
      <c r="X1752" s="12">
        <f t="shared" si="3941"/>
        <v>0</v>
      </c>
      <c r="Y1752" s="12">
        <f t="shared" si="3942"/>
        <v>0</v>
      </c>
      <c r="Z1752" s="12">
        <f t="shared" si="4069"/>
        <v>0</v>
      </c>
      <c r="AA1752" s="12">
        <f t="shared" si="4069"/>
        <v>0</v>
      </c>
      <c r="AB1752" s="12">
        <f t="shared" si="4069"/>
        <v>0</v>
      </c>
      <c r="AC1752" s="12">
        <f t="shared" si="4040"/>
        <v>16257</v>
      </c>
      <c r="AD1752" s="12">
        <f t="shared" si="4041"/>
        <v>0</v>
      </c>
      <c r="AE1752" s="12">
        <f t="shared" si="4042"/>
        <v>0</v>
      </c>
      <c r="AF1752" s="12">
        <f t="shared" si="4069"/>
        <v>0</v>
      </c>
      <c r="AG1752" s="12">
        <f t="shared" si="4069"/>
        <v>0</v>
      </c>
      <c r="AH1752" s="12">
        <f t="shared" si="4012"/>
        <v>16257</v>
      </c>
      <c r="AI1752" s="12">
        <f t="shared" si="4013"/>
        <v>0</v>
      </c>
      <c r="AJ1752" s="12">
        <f t="shared" si="4005"/>
        <v>0</v>
      </c>
      <c r="AK1752" s="12">
        <f t="shared" si="4069"/>
        <v>0</v>
      </c>
      <c r="AL1752" s="12">
        <f t="shared" si="4069"/>
        <v>0</v>
      </c>
      <c r="AM1752" s="12">
        <f t="shared" si="4069"/>
        <v>0</v>
      </c>
      <c r="AN1752" s="12">
        <f t="shared" si="4055"/>
        <v>16257</v>
      </c>
      <c r="AO1752" s="12">
        <f t="shared" si="4056"/>
        <v>0</v>
      </c>
      <c r="AP1752" s="12">
        <f t="shared" si="4057"/>
        <v>0</v>
      </c>
      <c r="AQ1752" s="12">
        <f t="shared" si="4069"/>
        <v>0</v>
      </c>
      <c r="AR1752" s="1"/>
    </row>
    <row r="1753" spans="1:44" ht="31.5" x14ac:dyDescent="0.25">
      <c r="A1753" s="9" t="s">
        <v>1185</v>
      </c>
      <c r="B1753" s="11">
        <v>620</v>
      </c>
      <c r="C1753" s="9" t="s">
        <v>197</v>
      </c>
      <c r="D1753" s="9" t="s">
        <v>188</v>
      </c>
      <c r="E1753" s="13" t="s">
        <v>418</v>
      </c>
      <c r="F1753" s="12">
        <v>0</v>
      </c>
      <c r="G1753" s="12">
        <v>0</v>
      </c>
      <c r="H1753" s="12">
        <v>0</v>
      </c>
      <c r="I1753" s="12">
        <v>16257</v>
      </c>
      <c r="J1753" s="12"/>
      <c r="K1753" s="12"/>
      <c r="L1753" s="12">
        <f t="shared" si="4059"/>
        <v>16257</v>
      </c>
      <c r="M1753" s="12">
        <f t="shared" si="4060"/>
        <v>0</v>
      </c>
      <c r="N1753" s="12">
        <f t="shared" si="4061"/>
        <v>0</v>
      </c>
      <c r="O1753" s="12"/>
      <c r="P1753" s="12"/>
      <c r="Q1753" s="12"/>
      <c r="R1753" s="12">
        <f t="shared" si="3991"/>
        <v>16257</v>
      </c>
      <c r="S1753" s="12">
        <f t="shared" si="3992"/>
        <v>0</v>
      </c>
      <c r="T1753" s="12">
        <f t="shared" si="3993"/>
        <v>0</v>
      </c>
      <c r="U1753" s="12"/>
      <c r="V1753" s="12"/>
      <c r="W1753" s="12">
        <f t="shared" si="3940"/>
        <v>16257</v>
      </c>
      <c r="X1753" s="12">
        <f t="shared" si="3941"/>
        <v>0</v>
      </c>
      <c r="Y1753" s="12">
        <f t="shared" si="3942"/>
        <v>0</v>
      </c>
      <c r="Z1753" s="12"/>
      <c r="AA1753" s="12"/>
      <c r="AB1753" s="12"/>
      <c r="AC1753" s="12">
        <f t="shared" si="4040"/>
        <v>16257</v>
      </c>
      <c r="AD1753" s="12">
        <f t="shared" si="4041"/>
        <v>0</v>
      </c>
      <c r="AE1753" s="12">
        <f t="shared" si="4042"/>
        <v>0</v>
      </c>
      <c r="AF1753" s="12"/>
      <c r="AG1753" s="12"/>
      <c r="AH1753" s="12">
        <f t="shared" si="4012"/>
        <v>16257</v>
      </c>
      <c r="AI1753" s="12">
        <f t="shared" si="4013"/>
        <v>0</v>
      </c>
      <c r="AJ1753" s="12">
        <f t="shared" si="4005"/>
        <v>0</v>
      </c>
      <c r="AK1753" s="12"/>
      <c r="AL1753" s="12"/>
      <c r="AM1753" s="12"/>
      <c r="AN1753" s="12">
        <f t="shared" si="4055"/>
        <v>16257</v>
      </c>
      <c r="AO1753" s="12">
        <f t="shared" si="4056"/>
        <v>0</v>
      </c>
      <c r="AP1753" s="12">
        <f t="shared" si="4057"/>
        <v>0</v>
      </c>
      <c r="AQ1753" s="12"/>
      <c r="AR1753" s="1"/>
    </row>
    <row r="1754" spans="1:44" ht="63" customHeight="1" x14ac:dyDescent="0.25">
      <c r="A1754" s="9" t="s">
        <v>346</v>
      </c>
      <c r="B1754" s="11"/>
      <c r="C1754" s="9"/>
      <c r="D1754" s="9"/>
      <c r="E1754" s="13" t="s">
        <v>600</v>
      </c>
      <c r="F1754" s="12">
        <f>F1755+F1770+F1783+F1776</f>
        <v>4405865.2999999989</v>
      </c>
      <c r="G1754" s="12">
        <f t="shared" ref="G1754:K1754" si="4070">G1755+G1770+G1783+G1776</f>
        <v>4541704.2999999989</v>
      </c>
      <c r="H1754" s="12">
        <f t="shared" si="4070"/>
        <v>4650929.1999999983</v>
      </c>
      <c r="I1754" s="12">
        <f t="shared" si="4070"/>
        <v>5339.5</v>
      </c>
      <c r="J1754" s="12">
        <f t="shared" si="4070"/>
        <v>5339.5</v>
      </c>
      <c r="K1754" s="12">
        <f t="shared" si="4070"/>
        <v>5339.5</v>
      </c>
      <c r="L1754" s="12">
        <f t="shared" si="3977"/>
        <v>4411204.7999999989</v>
      </c>
      <c r="M1754" s="12">
        <f t="shared" si="3978"/>
        <v>4547043.7999999989</v>
      </c>
      <c r="N1754" s="12">
        <f t="shared" si="3979"/>
        <v>4656268.6999999983</v>
      </c>
      <c r="O1754" s="12">
        <f t="shared" ref="O1754:Q1754" si="4071">O1755+O1770+O1783+O1776</f>
        <v>-1652.2359999999999</v>
      </c>
      <c r="P1754" s="12">
        <f t="shared" si="4071"/>
        <v>-1652.2359999999999</v>
      </c>
      <c r="Q1754" s="12">
        <f t="shared" si="4071"/>
        <v>-1652.2359999999999</v>
      </c>
      <c r="R1754" s="12">
        <f t="shared" si="3991"/>
        <v>4409552.5639999993</v>
      </c>
      <c r="S1754" s="12">
        <f t="shared" si="3992"/>
        <v>4545391.5639999993</v>
      </c>
      <c r="T1754" s="12">
        <f t="shared" si="3993"/>
        <v>4654616.4639999988</v>
      </c>
      <c r="U1754" s="12">
        <f t="shared" ref="U1754:V1754" si="4072">U1755+U1770+U1783+U1776</f>
        <v>0</v>
      </c>
      <c r="V1754" s="12">
        <f t="shared" si="4072"/>
        <v>0</v>
      </c>
      <c r="W1754" s="12">
        <f t="shared" si="3940"/>
        <v>4409552.5639999993</v>
      </c>
      <c r="X1754" s="12">
        <f t="shared" si="3941"/>
        <v>4545391.5639999993</v>
      </c>
      <c r="Y1754" s="12">
        <f t="shared" si="3942"/>
        <v>4654616.4639999988</v>
      </c>
      <c r="Z1754" s="12">
        <f t="shared" ref="Z1754:AB1754" si="4073">Z1755+Z1770+Z1783+Z1776</f>
        <v>0</v>
      </c>
      <c r="AA1754" s="12">
        <f t="shared" si="4073"/>
        <v>0</v>
      </c>
      <c r="AB1754" s="12">
        <f t="shared" si="4073"/>
        <v>0</v>
      </c>
      <c r="AC1754" s="12">
        <f t="shared" si="4040"/>
        <v>4409552.5639999993</v>
      </c>
      <c r="AD1754" s="12">
        <f t="shared" si="4041"/>
        <v>4545391.5639999993</v>
      </c>
      <c r="AE1754" s="12">
        <f t="shared" si="4042"/>
        <v>4654616.4639999988</v>
      </c>
      <c r="AF1754" s="12">
        <f t="shared" ref="AF1754:AG1754" si="4074">AF1755+AF1770+AF1783+AF1776</f>
        <v>0</v>
      </c>
      <c r="AG1754" s="12">
        <f t="shared" si="4074"/>
        <v>0</v>
      </c>
      <c r="AH1754" s="12">
        <f t="shared" si="4012"/>
        <v>4409552.5639999993</v>
      </c>
      <c r="AI1754" s="12">
        <f t="shared" si="4013"/>
        <v>4545391.5639999993</v>
      </c>
      <c r="AJ1754" s="12">
        <f t="shared" si="4005"/>
        <v>4654616.4639999988</v>
      </c>
      <c r="AK1754" s="12">
        <f t="shared" ref="AK1754:AQ1754" si="4075">AK1755+AK1770+AK1783+AK1776</f>
        <v>0</v>
      </c>
      <c r="AL1754" s="12">
        <f t="shared" ref="AL1754:AM1754" si="4076">AL1755+AL1770+AL1783+AL1776</f>
        <v>0</v>
      </c>
      <c r="AM1754" s="12">
        <f t="shared" si="4076"/>
        <v>0</v>
      </c>
      <c r="AN1754" s="12">
        <f t="shared" si="4055"/>
        <v>4409552.5639999993</v>
      </c>
      <c r="AO1754" s="12">
        <f t="shared" si="4056"/>
        <v>4545391.5639999993</v>
      </c>
      <c r="AP1754" s="12">
        <f t="shared" si="4057"/>
        <v>4654616.4639999988</v>
      </c>
      <c r="AQ1754" s="12">
        <f t="shared" si="4075"/>
        <v>0</v>
      </c>
      <c r="AR1754" s="1"/>
    </row>
    <row r="1755" spans="1:44" ht="47.25" customHeight="1" x14ac:dyDescent="0.25">
      <c r="A1755" s="9" t="s">
        <v>1047</v>
      </c>
      <c r="B1755" s="11"/>
      <c r="C1755" s="9"/>
      <c r="D1755" s="9"/>
      <c r="E1755" s="13" t="s">
        <v>1157</v>
      </c>
      <c r="F1755" s="12">
        <f>F1760+F1756</f>
        <v>4337295.3999999994</v>
      </c>
      <c r="G1755" s="12">
        <f t="shared" ref="G1755:AQ1755" si="4077">G1760+G1756</f>
        <v>4473134.3999999994</v>
      </c>
      <c r="H1755" s="12">
        <f t="shared" si="4077"/>
        <v>4582359.2999999989</v>
      </c>
      <c r="I1755" s="12">
        <f t="shared" ref="I1755:K1755" si="4078">I1760+I1756</f>
        <v>0</v>
      </c>
      <c r="J1755" s="12">
        <f t="shared" si="4078"/>
        <v>0</v>
      </c>
      <c r="K1755" s="12">
        <f t="shared" si="4078"/>
        <v>0</v>
      </c>
      <c r="L1755" s="12">
        <f t="shared" si="3977"/>
        <v>4337295.3999999994</v>
      </c>
      <c r="M1755" s="12">
        <f t="shared" si="3978"/>
        <v>4473134.3999999994</v>
      </c>
      <c r="N1755" s="12">
        <f t="shared" si="3979"/>
        <v>4582359.2999999989</v>
      </c>
      <c r="O1755" s="12">
        <f t="shared" ref="O1755:Q1755" si="4079">O1760+O1756</f>
        <v>-17.100000000000001</v>
      </c>
      <c r="P1755" s="12">
        <f t="shared" si="4079"/>
        <v>-17.100000000000001</v>
      </c>
      <c r="Q1755" s="12">
        <f t="shared" si="4079"/>
        <v>-17.100000000000001</v>
      </c>
      <c r="R1755" s="12">
        <f t="shared" si="3991"/>
        <v>4337278.3</v>
      </c>
      <c r="S1755" s="12">
        <f t="shared" si="3992"/>
        <v>4473117.3</v>
      </c>
      <c r="T1755" s="12">
        <f t="shared" si="3993"/>
        <v>4582342.1999999993</v>
      </c>
      <c r="U1755" s="12">
        <f t="shared" ref="U1755:V1755" si="4080">U1760+U1756</f>
        <v>0</v>
      </c>
      <c r="V1755" s="12">
        <f t="shared" si="4080"/>
        <v>0</v>
      </c>
      <c r="W1755" s="12">
        <f t="shared" si="3940"/>
        <v>4337278.3</v>
      </c>
      <c r="X1755" s="12">
        <f t="shared" si="3941"/>
        <v>4473117.3</v>
      </c>
      <c r="Y1755" s="12">
        <f t="shared" si="3942"/>
        <v>4582342.1999999993</v>
      </c>
      <c r="Z1755" s="12">
        <f t="shared" ref="Z1755:AB1755" si="4081">Z1760+Z1756</f>
        <v>0</v>
      </c>
      <c r="AA1755" s="12">
        <f t="shared" si="4081"/>
        <v>0</v>
      </c>
      <c r="AB1755" s="12">
        <f t="shared" si="4081"/>
        <v>0</v>
      </c>
      <c r="AC1755" s="12">
        <f t="shared" si="4040"/>
        <v>4337278.3</v>
      </c>
      <c r="AD1755" s="12">
        <f t="shared" si="4041"/>
        <v>4473117.3</v>
      </c>
      <c r="AE1755" s="12">
        <f t="shared" si="4042"/>
        <v>4582342.1999999993</v>
      </c>
      <c r="AF1755" s="12">
        <f t="shared" ref="AF1755:AG1755" si="4082">AF1760+AF1756</f>
        <v>0</v>
      </c>
      <c r="AG1755" s="12">
        <f t="shared" si="4082"/>
        <v>0</v>
      </c>
      <c r="AH1755" s="12">
        <f t="shared" si="4012"/>
        <v>4337278.3</v>
      </c>
      <c r="AI1755" s="12">
        <f t="shared" si="4013"/>
        <v>4473117.3</v>
      </c>
      <c r="AJ1755" s="12">
        <f t="shared" si="4005"/>
        <v>4582342.1999999993</v>
      </c>
      <c r="AK1755" s="12">
        <f t="shared" ref="AK1755:AM1755" si="4083">AK1760+AK1756</f>
        <v>0</v>
      </c>
      <c r="AL1755" s="12">
        <f t="shared" si="4083"/>
        <v>0</v>
      </c>
      <c r="AM1755" s="12">
        <f t="shared" si="4083"/>
        <v>0</v>
      </c>
      <c r="AN1755" s="12">
        <f t="shared" si="4055"/>
        <v>4337278.3</v>
      </c>
      <c r="AO1755" s="12">
        <f t="shared" si="4056"/>
        <v>4473117.3</v>
      </c>
      <c r="AP1755" s="12">
        <f t="shared" si="4057"/>
        <v>4582342.1999999993</v>
      </c>
      <c r="AQ1755" s="12">
        <f t="shared" si="4077"/>
        <v>0</v>
      </c>
      <c r="AR1755" s="1"/>
    </row>
    <row r="1756" spans="1:44" ht="94.5" customHeight="1" x14ac:dyDescent="0.25">
      <c r="A1756" s="9" t="s">
        <v>1047</v>
      </c>
      <c r="B1756" s="11">
        <v>100</v>
      </c>
      <c r="C1756" s="9"/>
      <c r="D1756" s="9"/>
      <c r="E1756" s="13" t="s">
        <v>423</v>
      </c>
      <c r="F1756" s="12">
        <f>F1757</f>
        <v>2219.6</v>
      </c>
      <c r="G1756" s="12">
        <f t="shared" ref="G1756:AQ1756" si="4084">G1757</f>
        <v>2219.6</v>
      </c>
      <c r="H1756" s="12">
        <f t="shared" si="4084"/>
        <v>2219.6</v>
      </c>
      <c r="I1756" s="12">
        <f t="shared" si="4084"/>
        <v>0</v>
      </c>
      <c r="J1756" s="12">
        <f t="shared" si="4084"/>
        <v>0</v>
      </c>
      <c r="K1756" s="12">
        <f t="shared" si="4084"/>
        <v>0</v>
      </c>
      <c r="L1756" s="12">
        <f t="shared" si="3977"/>
        <v>2219.6</v>
      </c>
      <c r="M1756" s="12">
        <f t="shared" si="3978"/>
        <v>2219.6</v>
      </c>
      <c r="N1756" s="12">
        <f t="shared" si="3979"/>
        <v>2219.6</v>
      </c>
      <c r="O1756" s="12">
        <f t="shared" si="4084"/>
        <v>0</v>
      </c>
      <c r="P1756" s="12">
        <f t="shared" si="4084"/>
        <v>0</v>
      </c>
      <c r="Q1756" s="12">
        <f t="shared" si="4084"/>
        <v>0</v>
      </c>
      <c r="R1756" s="12">
        <f t="shared" si="3991"/>
        <v>2219.6</v>
      </c>
      <c r="S1756" s="12">
        <f t="shared" si="3992"/>
        <v>2219.6</v>
      </c>
      <c r="T1756" s="12">
        <f t="shared" si="3993"/>
        <v>2219.6</v>
      </c>
      <c r="U1756" s="12">
        <f t="shared" si="4084"/>
        <v>0</v>
      </c>
      <c r="V1756" s="12">
        <f t="shared" si="4084"/>
        <v>0</v>
      </c>
      <c r="W1756" s="12">
        <f t="shared" si="3940"/>
        <v>2219.6</v>
      </c>
      <c r="X1756" s="12">
        <f t="shared" si="3941"/>
        <v>2219.6</v>
      </c>
      <c r="Y1756" s="12">
        <f t="shared" si="3942"/>
        <v>2219.6</v>
      </c>
      <c r="Z1756" s="12">
        <f t="shared" si="4084"/>
        <v>0</v>
      </c>
      <c r="AA1756" s="12">
        <f t="shared" si="4084"/>
        <v>0</v>
      </c>
      <c r="AB1756" s="12">
        <f t="shared" si="4084"/>
        <v>0</v>
      </c>
      <c r="AC1756" s="12">
        <f t="shared" si="4040"/>
        <v>2219.6</v>
      </c>
      <c r="AD1756" s="12">
        <f t="shared" si="4041"/>
        <v>2219.6</v>
      </c>
      <c r="AE1756" s="12">
        <f t="shared" si="4042"/>
        <v>2219.6</v>
      </c>
      <c r="AF1756" s="12">
        <f t="shared" si="4084"/>
        <v>0</v>
      </c>
      <c r="AG1756" s="12">
        <f t="shared" si="4084"/>
        <v>0</v>
      </c>
      <c r="AH1756" s="12">
        <f t="shared" si="4012"/>
        <v>2219.6</v>
      </c>
      <c r="AI1756" s="12">
        <f t="shared" si="4013"/>
        <v>2219.6</v>
      </c>
      <c r="AJ1756" s="12">
        <f t="shared" si="4005"/>
        <v>2219.6</v>
      </c>
      <c r="AK1756" s="12">
        <f t="shared" si="4084"/>
        <v>0</v>
      </c>
      <c r="AL1756" s="12">
        <f t="shared" si="4084"/>
        <v>0</v>
      </c>
      <c r="AM1756" s="12">
        <f t="shared" si="4084"/>
        <v>0</v>
      </c>
      <c r="AN1756" s="12">
        <f t="shared" si="4055"/>
        <v>2219.6</v>
      </c>
      <c r="AO1756" s="12">
        <f t="shared" si="4056"/>
        <v>2219.6</v>
      </c>
      <c r="AP1756" s="12">
        <f t="shared" si="4057"/>
        <v>2219.6</v>
      </c>
      <c r="AQ1756" s="12">
        <f t="shared" si="4084"/>
        <v>0</v>
      </c>
      <c r="AR1756" s="1"/>
    </row>
    <row r="1757" spans="1:44" ht="31.5" customHeight="1" x14ac:dyDescent="0.25">
      <c r="A1757" s="9" t="s">
        <v>1047</v>
      </c>
      <c r="B1757" s="11">
        <v>120</v>
      </c>
      <c r="C1757" s="9"/>
      <c r="D1757" s="9"/>
      <c r="E1757" s="13" t="s">
        <v>425</v>
      </c>
      <c r="F1757" s="12">
        <f>F1758+F1759</f>
        <v>2219.6</v>
      </c>
      <c r="G1757" s="12">
        <f t="shared" ref="G1757:AQ1757" si="4085">G1758+G1759</f>
        <v>2219.6</v>
      </c>
      <c r="H1757" s="12">
        <f t="shared" si="4085"/>
        <v>2219.6</v>
      </c>
      <c r="I1757" s="12">
        <f t="shared" ref="I1757:K1757" si="4086">I1758+I1759</f>
        <v>0</v>
      </c>
      <c r="J1757" s="12">
        <f t="shared" si="4086"/>
        <v>0</v>
      </c>
      <c r="K1757" s="12">
        <f t="shared" si="4086"/>
        <v>0</v>
      </c>
      <c r="L1757" s="12">
        <f t="shared" si="3977"/>
        <v>2219.6</v>
      </c>
      <c r="M1757" s="12">
        <f t="shared" si="3978"/>
        <v>2219.6</v>
      </c>
      <c r="N1757" s="12">
        <f t="shared" si="3979"/>
        <v>2219.6</v>
      </c>
      <c r="O1757" s="12">
        <f t="shared" ref="O1757:Q1757" si="4087">O1758+O1759</f>
        <v>0</v>
      </c>
      <c r="P1757" s="12">
        <f t="shared" si="4087"/>
        <v>0</v>
      </c>
      <c r="Q1757" s="12">
        <f t="shared" si="4087"/>
        <v>0</v>
      </c>
      <c r="R1757" s="12">
        <f t="shared" si="3991"/>
        <v>2219.6</v>
      </c>
      <c r="S1757" s="12">
        <f t="shared" si="3992"/>
        <v>2219.6</v>
      </c>
      <c r="T1757" s="12">
        <f t="shared" si="3993"/>
        <v>2219.6</v>
      </c>
      <c r="U1757" s="12">
        <f t="shared" ref="U1757:V1757" si="4088">U1758+U1759</f>
        <v>0</v>
      </c>
      <c r="V1757" s="12">
        <f t="shared" si="4088"/>
        <v>0</v>
      </c>
      <c r="W1757" s="12">
        <f t="shared" si="3940"/>
        <v>2219.6</v>
      </c>
      <c r="X1757" s="12">
        <f t="shared" si="3941"/>
        <v>2219.6</v>
      </c>
      <c r="Y1757" s="12">
        <f t="shared" si="3942"/>
        <v>2219.6</v>
      </c>
      <c r="Z1757" s="12">
        <f t="shared" ref="Z1757:AB1757" si="4089">Z1758+Z1759</f>
        <v>0</v>
      </c>
      <c r="AA1757" s="12">
        <f t="shared" si="4089"/>
        <v>0</v>
      </c>
      <c r="AB1757" s="12">
        <f t="shared" si="4089"/>
        <v>0</v>
      </c>
      <c r="AC1757" s="12">
        <f t="shared" si="4040"/>
        <v>2219.6</v>
      </c>
      <c r="AD1757" s="12">
        <f t="shared" si="4041"/>
        <v>2219.6</v>
      </c>
      <c r="AE1757" s="12">
        <f t="shared" si="4042"/>
        <v>2219.6</v>
      </c>
      <c r="AF1757" s="12">
        <f t="shared" ref="AF1757:AG1757" si="4090">AF1758+AF1759</f>
        <v>0</v>
      </c>
      <c r="AG1757" s="12">
        <f t="shared" si="4090"/>
        <v>0</v>
      </c>
      <c r="AH1757" s="12">
        <f t="shared" si="4012"/>
        <v>2219.6</v>
      </c>
      <c r="AI1757" s="12">
        <f t="shared" si="4013"/>
        <v>2219.6</v>
      </c>
      <c r="AJ1757" s="12">
        <f t="shared" si="4005"/>
        <v>2219.6</v>
      </c>
      <c r="AK1757" s="12">
        <f t="shared" ref="AK1757:AM1757" si="4091">AK1758+AK1759</f>
        <v>0</v>
      </c>
      <c r="AL1757" s="12">
        <f t="shared" si="4091"/>
        <v>0</v>
      </c>
      <c r="AM1757" s="12">
        <f t="shared" si="4091"/>
        <v>0</v>
      </c>
      <c r="AN1757" s="12">
        <f t="shared" si="4055"/>
        <v>2219.6</v>
      </c>
      <c r="AO1757" s="12">
        <f t="shared" si="4056"/>
        <v>2219.6</v>
      </c>
      <c r="AP1757" s="12">
        <f t="shared" si="4057"/>
        <v>2219.6</v>
      </c>
      <c r="AQ1757" s="12">
        <f t="shared" si="4085"/>
        <v>0</v>
      </c>
      <c r="AR1757" s="1"/>
    </row>
    <row r="1758" spans="1:44" ht="15.75" customHeight="1" x14ac:dyDescent="0.25">
      <c r="A1758" s="9" t="s">
        <v>1047</v>
      </c>
      <c r="B1758" s="11">
        <v>120</v>
      </c>
      <c r="C1758" s="9" t="s">
        <v>189</v>
      </c>
      <c r="D1758" s="9" t="s">
        <v>184</v>
      </c>
      <c r="E1758" s="13" t="s">
        <v>410</v>
      </c>
      <c r="F1758" s="12">
        <v>2044.5</v>
      </c>
      <c r="G1758" s="12">
        <v>2044.5</v>
      </c>
      <c r="H1758" s="12">
        <v>2044.5</v>
      </c>
      <c r="I1758" s="12"/>
      <c r="J1758" s="12"/>
      <c r="K1758" s="12"/>
      <c r="L1758" s="12">
        <f t="shared" si="3977"/>
        <v>2044.5</v>
      </c>
      <c r="M1758" s="12">
        <f t="shared" si="3978"/>
        <v>2044.5</v>
      </c>
      <c r="N1758" s="12">
        <f t="shared" si="3979"/>
        <v>2044.5</v>
      </c>
      <c r="O1758" s="12"/>
      <c r="P1758" s="12"/>
      <c r="Q1758" s="12"/>
      <c r="R1758" s="12">
        <f t="shared" si="3991"/>
        <v>2044.5</v>
      </c>
      <c r="S1758" s="12">
        <f t="shared" si="3992"/>
        <v>2044.5</v>
      </c>
      <c r="T1758" s="12">
        <f t="shared" si="3993"/>
        <v>2044.5</v>
      </c>
      <c r="U1758" s="12"/>
      <c r="V1758" s="12"/>
      <c r="W1758" s="12">
        <f t="shared" si="3940"/>
        <v>2044.5</v>
      </c>
      <c r="X1758" s="12">
        <f t="shared" si="3941"/>
        <v>2044.5</v>
      </c>
      <c r="Y1758" s="12">
        <f t="shared" si="3942"/>
        <v>2044.5</v>
      </c>
      <c r="Z1758" s="12"/>
      <c r="AA1758" s="12"/>
      <c r="AB1758" s="12"/>
      <c r="AC1758" s="12">
        <f t="shared" si="4040"/>
        <v>2044.5</v>
      </c>
      <c r="AD1758" s="12">
        <f t="shared" si="4041"/>
        <v>2044.5</v>
      </c>
      <c r="AE1758" s="12">
        <f t="shared" si="4042"/>
        <v>2044.5</v>
      </c>
      <c r="AF1758" s="12"/>
      <c r="AG1758" s="12"/>
      <c r="AH1758" s="12">
        <f t="shared" si="4012"/>
        <v>2044.5</v>
      </c>
      <c r="AI1758" s="12">
        <f t="shared" si="4013"/>
        <v>2044.5</v>
      </c>
      <c r="AJ1758" s="12">
        <f t="shared" si="4005"/>
        <v>2044.5</v>
      </c>
      <c r="AK1758" s="12"/>
      <c r="AL1758" s="12"/>
      <c r="AM1758" s="12"/>
      <c r="AN1758" s="12">
        <f t="shared" si="4055"/>
        <v>2044.5</v>
      </c>
      <c r="AO1758" s="12">
        <f t="shared" si="4056"/>
        <v>2044.5</v>
      </c>
      <c r="AP1758" s="12">
        <f t="shared" si="4057"/>
        <v>2044.5</v>
      </c>
      <c r="AQ1758" s="12"/>
      <c r="AR1758" s="1"/>
    </row>
    <row r="1759" spans="1:44" ht="15.75" customHeight="1" x14ac:dyDescent="0.25">
      <c r="A1759" s="9" t="s">
        <v>1047</v>
      </c>
      <c r="B1759" s="11">
        <v>120</v>
      </c>
      <c r="C1759" s="9" t="s">
        <v>197</v>
      </c>
      <c r="D1759" s="9" t="s">
        <v>185</v>
      </c>
      <c r="E1759" s="13" t="s">
        <v>416</v>
      </c>
      <c r="F1759" s="12">
        <v>175.1</v>
      </c>
      <c r="G1759" s="12">
        <v>175.1</v>
      </c>
      <c r="H1759" s="12">
        <v>175.1</v>
      </c>
      <c r="I1759" s="12"/>
      <c r="J1759" s="12"/>
      <c r="K1759" s="12"/>
      <c r="L1759" s="12">
        <f t="shared" si="3977"/>
        <v>175.1</v>
      </c>
      <c r="M1759" s="12">
        <f t="shared" si="3978"/>
        <v>175.1</v>
      </c>
      <c r="N1759" s="12">
        <f t="shared" si="3979"/>
        <v>175.1</v>
      </c>
      <c r="O1759" s="12"/>
      <c r="P1759" s="12"/>
      <c r="Q1759" s="12"/>
      <c r="R1759" s="12">
        <f t="shared" si="3991"/>
        <v>175.1</v>
      </c>
      <c r="S1759" s="12">
        <f t="shared" si="3992"/>
        <v>175.1</v>
      </c>
      <c r="T1759" s="12">
        <f t="shared" si="3993"/>
        <v>175.1</v>
      </c>
      <c r="U1759" s="12"/>
      <c r="V1759" s="12"/>
      <c r="W1759" s="12">
        <f t="shared" si="3940"/>
        <v>175.1</v>
      </c>
      <c r="X1759" s="12">
        <f t="shared" si="3941"/>
        <v>175.1</v>
      </c>
      <c r="Y1759" s="12">
        <f t="shared" si="3942"/>
        <v>175.1</v>
      </c>
      <c r="Z1759" s="12"/>
      <c r="AA1759" s="12"/>
      <c r="AB1759" s="12"/>
      <c r="AC1759" s="12">
        <f t="shared" si="4040"/>
        <v>175.1</v>
      </c>
      <c r="AD1759" s="12">
        <f t="shared" si="4041"/>
        <v>175.1</v>
      </c>
      <c r="AE1759" s="12">
        <f t="shared" si="4042"/>
        <v>175.1</v>
      </c>
      <c r="AF1759" s="12"/>
      <c r="AG1759" s="12"/>
      <c r="AH1759" s="12">
        <f t="shared" si="4012"/>
        <v>175.1</v>
      </c>
      <c r="AI1759" s="12">
        <f t="shared" si="4013"/>
        <v>175.1</v>
      </c>
      <c r="AJ1759" s="12">
        <f t="shared" si="4005"/>
        <v>175.1</v>
      </c>
      <c r="AK1759" s="12"/>
      <c r="AL1759" s="12"/>
      <c r="AM1759" s="12"/>
      <c r="AN1759" s="12">
        <f t="shared" si="4055"/>
        <v>175.1</v>
      </c>
      <c r="AO1759" s="12">
        <f t="shared" si="4056"/>
        <v>175.1</v>
      </c>
      <c r="AP1759" s="12">
        <f t="shared" si="4057"/>
        <v>175.1</v>
      </c>
      <c r="AQ1759" s="12"/>
      <c r="AR1759" s="1"/>
    </row>
    <row r="1760" spans="1:44" ht="47.25" customHeight="1" x14ac:dyDescent="0.25">
      <c r="A1760" s="9" t="s">
        <v>1047</v>
      </c>
      <c r="B1760" s="11">
        <v>600</v>
      </c>
      <c r="C1760" s="9"/>
      <c r="D1760" s="9"/>
      <c r="E1760" s="13" t="s">
        <v>436</v>
      </c>
      <c r="F1760" s="12">
        <f t="shared" ref="F1760:K1760" si="4092">F1761+F1764+F1768</f>
        <v>4335075.8</v>
      </c>
      <c r="G1760" s="12">
        <f t="shared" si="4092"/>
        <v>4470914.8</v>
      </c>
      <c r="H1760" s="12">
        <f t="shared" si="4092"/>
        <v>4580139.6999999993</v>
      </c>
      <c r="I1760" s="12">
        <f t="shared" si="4092"/>
        <v>0</v>
      </c>
      <c r="J1760" s="12">
        <f t="shared" si="4092"/>
        <v>0</v>
      </c>
      <c r="K1760" s="12">
        <f t="shared" si="4092"/>
        <v>0</v>
      </c>
      <c r="L1760" s="12">
        <f t="shared" si="3977"/>
        <v>4335075.8</v>
      </c>
      <c r="M1760" s="12">
        <f t="shared" si="3978"/>
        <v>4470914.8</v>
      </c>
      <c r="N1760" s="12">
        <f t="shared" si="3979"/>
        <v>4580139.6999999993</v>
      </c>
      <c r="O1760" s="12">
        <f t="shared" ref="O1760:Q1760" si="4093">O1761+O1764+O1768</f>
        <v>-17.100000000000001</v>
      </c>
      <c r="P1760" s="12">
        <f t="shared" si="4093"/>
        <v>-17.100000000000001</v>
      </c>
      <c r="Q1760" s="12">
        <f t="shared" si="4093"/>
        <v>-17.100000000000001</v>
      </c>
      <c r="R1760" s="12">
        <f t="shared" si="3991"/>
        <v>4335058.7</v>
      </c>
      <c r="S1760" s="12">
        <f t="shared" si="3992"/>
        <v>4470897.7</v>
      </c>
      <c r="T1760" s="12">
        <f t="shared" si="3993"/>
        <v>4580122.5999999996</v>
      </c>
      <c r="U1760" s="12">
        <f t="shared" ref="U1760:V1760" si="4094">U1761+U1764+U1768</f>
        <v>0</v>
      </c>
      <c r="V1760" s="12">
        <f t="shared" si="4094"/>
        <v>0</v>
      </c>
      <c r="W1760" s="12">
        <f t="shared" si="3940"/>
        <v>4335058.7</v>
      </c>
      <c r="X1760" s="12">
        <f t="shared" si="3941"/>
        <v>4470897.7</v>
      </c>
      <c r="Y1760" s="12">
        <f t="shared" si="3942"/>
        <v>4580122.5999999996</v>
      </c>
      <c r="Z1760" s="12">
        <f t="shared" ref="Z1760:AB1760" si="4095">Z1761+Z1764+Z1768</f>
        <v>0</v>
      </c>
      <c r="AA1760" s="12">
        <f t="shared" si="4095"/>
        <v>0</v>
      </c>
      <c r="AB1760" s="12">
        <f t="shared" si="4095"/>
        <v>0</v>
      </c>
      <c r="AC1760" s="12">
        <f t="shared" si="4040"/>
        <v>4335058.7</v>
      </c>
      <c r="AD1760" s="12">
        <f t="shared" si="4041"/>
        <v>4470897.7</v>
      </c>
      <c r="AE1760" s="12">
        <f t="shared" si="4042"/>
        <v>4580122.5999999996</v>
      </c>
      <c r="AF1760" s="12">
        <f t="shared" ref="AF1760:AG1760" si="4096">AF1761+AF1764+AF1768</f>
        <v>0</v>
      </c>
      <c r="AG1760" s="12">
        <f t="shared" si="4096"/>
        <v>0</v>
      </c>
      <c r="AH1760" s="12">
        <f t="shared" si="4012"/>
        <v>4335058.7</v>
      </c>
      <c r="AI1760" s="12">
        <f t="shared" si="4013"/>
        <v>4470897.7</v>
      </c>
      <c r="AJ1760" s="12">
        <f t="shared" si="4005"/>
        <v>4580122.5999999996</v>
      </c>
      <c r="AK1760" s="12">
        <f t="shared" ref="AK1760:AQ1760" si="4097">AK1761+AK1764+AK1768</f>
        <v>0</v>
      </c>
      <c r="AL1760" s="12">
        <f t="shared" ref="AL1760:AM1760" si="4098">AL1761+AL1764+AL1768</f>
        <v>0</v>
      </c>
      <c r="AM1760" s="12">
        <f t="shared" si="4098"/>
        <v>0</v>
      </c>
      <c r="AN1760" s="12">
        <f t="shared" si="4055"/>
        <v>4335058.7</v>
      </c>
      <c r="AO1760" s="12">
        <f t="shared" si="4056"/>
        <v>4470897.7</v>
      </c>
      <c r="AP1760" s="12">
        <f t="shared" si="4057"/>
        <v>4580122.5999999996</v>
      </c>
      <c r="AQ1760" s="12">
        <f t="shared" si="4097"/>
        <v>0</v>
      </c>
      <c r="AR1760" s="1"/>
    </row>
    <row r="1761" spans="1:44" ht="15.75" customHeight="1" x14ac:dyDescent="0.25">
      <c r="A1761" s="9" t="s">
        <v>1047</v>
      </c>
      <c r="B1761" s="11">
        <v>610</v>
      </c>
      <c r="C1761" s="9"/>
      <c r="D1761" s="9"/>
      <c r="E1761" s="13" t="s">
        <v>437</v>
      </c>
      <c r="F1761" s="12">
        <f>F1763+F1762</f>
        <v>360521.80000000005</v>
      </c>
      <c r="G1761" s="12">
        <f t="shared" ref="G1761:AQ1761" si="4099">G1763+G1762</f>
        <v>360521.80000000005</v>
      </c>
      <c r="H1761" s="12">
        <f t="shared" si="4099"/>
        <v>360521.80000000005</v>
      </c>
      <c r="I1761" s="12">
        <f t="shared" ref="I1761:K1761" si="4100">I1763+I1762</f>
        <v>0</v>
      </c>
      <c r="J1761" s="12">
        <f t="shared" si="4100"/>
        <v>0</v>
      </c>
      <c r="K1761" s="12">
        <f t="shared" si="4100"/>
        <v>0</v>
      </c>
      <c r="L1761" s="12">
        <f t="shared" si="3977"/>
        <v>360521.80000000005</v>
      </c>
      <c r="M1761" s="12">
        <f t="shared" si="3978"/>
        <v>360521.80000000005</v>
      </c>
      <c r="N1761" s="12">
        <f t="shared" si="3979"/>
        <v>360521.80000000005</v>
      </c>
      <c r="O1761" s="12">
        <f t="shared" ref="O1761:Q1761" si="4101">O1763+O1762</f>
        <v>0</v>
      </c>
      <c r="P1761" s="12">
        <f t="shared" si="4101"/>
        <v>0</v>
      </c>
      <c r="Q1761" s="12">
        <f t="shared" si="4101"/>
        <v>0</v>
      </c>
      <c r="R1761" s="12">
        <f t="shared" si="3991"/>
        <v>360521.80000000005</v>
      </c>
      <c r="S1761" s="12">
        <f t="shared" si="3992"/>
        <v>360521.80000000005</v>
      </c>
      <c r="T1761" s="12">
        <f t="shared" si="3993"/>
        <v>360521.80000000005</v>
      </c>
      <c r="U1761" s="12">
        <f t="shared" ref="U1761:V1761" si="4102">U1763+U1762</f>
        <v>0</v>
      </c>
      <c r="V1761" s="12">
        <f t="shared" si="4102"/>
        <v>0</v>
      </c>
      <c r="W1761" s="12">
        <f t="shared" si="3940"/>
        <v>360521.80000000005</v>
      </c>
      <c r="X1761" s="12">
        <f t="shared" si="3941"/>
        <v>360521.80000000005</v>
      </c>
      <c r="Y1761" s="12">
        <f t="shared" si="3942"/>
        <v>360521.80000000005</v>
      </c>
      <c r="Z1761" s="12">
        <f t="shared" ref="Z1761:AB1761" si="4103">Z1763+Z1762</f>
        <v>0</v>
      </c>
      <c r="AA1761" s="12">
        <f t="shared" si="4103"/>
        <v>0</v>
      </c>
      <c r="AB1761" s="12">
        <f t="shared" si="4103"/>
        <v>0</v>
      </c>
      <c r="AC1761" s="12">
        <f t="shared" si="4040"/>
        <v>360521.80000000005</v>
      </c>
      <c r="AD1761" s="12">
        <f t="shared" si="4041"/>
        <v>360521.80000000005</v>
      </c>
      <c r="AE1761" s="12">
        <f t="shared" si="4042"/>
        <v>360521.80000000005</v>
      </c>
      <c r="AF1761" s="12">
        <f t="shared" ref="AF1761:AG1761" si="4104">AF1763+AF1762</f>
        <v>0</v>
      </c>
      <c r="AG1761" s="12">
        <f t="shared" si="4104"/>
        <v>0</v>
      </c>
      <c r="AH1761" s="12">
        <f t="shared" si="4012"/>
        <v>360521.80000000005</v>
      </c>
      <c r="AI1761" s="12">
        <f t="shared" si="4013"/>
        <v>360521.80000000005</v>
      </c>
      <c r="AJ1761" s="12">
        <f t="shared" si="4005"/>
        <v>360521.80000000005</v>
      </c>
      <c r="AK1761" s="12">
        <f t="shared" ref="AK1761:AM1761" si="4105">AK1763+AK1762</f>
        <v>0</v>
      </c>
      <c r="AL1761" s="12">
        <f t="shared" si="4105"/>
        <v>0</v>
      </c>
      <c r="AM1761" s="12">
        <f t="shared" si="4105"/>
        <v>0</v>
      </c>
      <c r="AN1761" s="12">
        <f t="shared" si="4055"/>
        <v>360521.80000000005</v>
      </c>
      <c r="AO1761" s="12">
        <f t="shared" si="4056"/>
        <v>360521.80000000005</v>
      </c>
      <c r="AP1761" s="12">
        <f t="shared" si="4057"/>
        <v>360521.80000000005</v>
      </c>
      <c r="AQ1761" s="12">
        <f t="shared" si="4099"/>
        <v>0</v>
      </c>
      <c r="AR1761" s="1"/>
    </row>
    <row r="1762" spans="1:44" ht="15.75" customHeight="1" x14ac:dyDescent="0.25">
      <c r="A1762" s="9" t="s">
        <v>1047</v>
      </c>
      <c r="B1762" s="11">
        <v>610</v>
      </c>
      <c r="C1762" s="9" t="s">
        <v>189</v>
      </c>
      <c r="D1762" s="9" t="s">
        <v>184</v>
      </c>
      <c r="E1762" s="13" t="s">
        <v>410</v>
      </c>
      <c r="F1762" s="12">
        <v>349796.4</v>
      </c>
      <c r="G1762" s="12">
        <v>349796.4</v>
      </c>
      <c r="H1762" s="12">
        <v>349796.4</v>
      </c>
      <c r="I1762" s="12"/>
      <c r="J1762" s="12"/>
      <c r="K1762" s="12"/>
      <c r="L1762" s="12">
        <f t="shared" si="3977"/>
        <v>349796.4</v>
      </c>
      <c r="M1762" s="12">
        <f t="shared" si="3978"/>
        <v>349796.4</v>
      </c>
      <c r="N1762" s="12">
        <f t="shared" si="3979"/>
        <v>349796.4</v>
      </c>
      <c r="O1762" s="12"/>
      <c r="P1762" s="12"/>
      <c r="Q1762" s="12"/>
      <c r="R1762" s="12">
        <f t="shared" si="3991"/>
        <v>349796.4</v>
      </c>
      <c r="S1762" s="12">
        <f t="shared" si="3992"/>
        <v>349796.4</v>
      </c>
      <c r="T1762" s="12">
        <f t="shared" si="3993"/>
        <v>349796.4</v>
      </c>
      <c r="U1762" s="12"/>
      <c r="V1762" s="12"/>
      <c r="W1762" s="12">
        <f t="shared" si="3940"/>
        <v>349796.4</v>
      </c>
      <c r="X1762" s="12">
        <f t="shared" si="3941"/>
        <v>349796.4</v>
      </c>
      <c r="Y1762" s="12">
        <f t="shared" si="3942"/>
        <v>349796.4</v>
      </c>
      <c r="Z1762" s="12"/>
      <c r="AA1762" s="12"/>
      <c r="AB1762" s="12"/>
      <c r="AC1762" s="12">
        <f t="shared" si="4040"/>
        <v>349796.4</v>
      </c>
      <c r="AD1762" s="12">
        <f t="shared" si="4041"/>
        <v>349796.4</v>
      </c>
      <c r="AE1762" s="12">
        <f t="shared" si="4042"/>
        <v>349796.4</v>
      </c>
      <c r="AF1762" s="12"/>
      <c r="AG1762" s="12"/>
      <c r="AH1762" s="12">
        <f t="shared" si="4012"/>
        <v>349796.4</v>
      </c>
      <c r="AI1762" s="12">
        <f t="shared" si="4013"/>
        <v>349796.4</v>
      </c>
      <c r="AJ1762" s="12">
        <f t="shared" si="4005"/>
        <v>349796.4</v>
      </c>
      <c r="AK1762" s="12"/>
      <c r="AL1762" s="12"/>
      <c r="AM1762" s="12"/>
      <c r="AN1762" s="12">
        <f t="shared" si="4055"/>
        <v>349796.4</v>
      </c>
      <c r="AO1762" s="12">
        <f t="shared" si="4056"/>
        <v>349796.4</v>
      </c>
      <c r="AP1762" s="12">
        <f t="shared" si="4057"/>
        <v>349796.4</v>
      </c>
      <c r="AQ1762" s="12"/>
      <c r="AR1762" s="1"/>
    </row>
    <row r="1763" spans="1:44" ht="15.75" customHeight="1" x14ac:dyDescent="0.25">
      <c r="A1763" s="9" t="s">
        <v>1047</v>
      </c>
      <c r="B1763" s="11">
        <v>610</v>
      </c>
      <c r="C1763" s="9" t="s">
        <v>197</v>
      </c>
      <c r="D1763" s="9" t="s">
        <v>185</v>
      </c>
      <c r="E1763" s="13" t="s">
        <v>416</v>
      </c>
      <c r="F1763" s="12">
        <v>10725.4</v>
      </c>
      <c r="G1763" s="12">
        <v>10725.4</v>
      </c>
      <c r="H1763" s="12">
        <v>10725.4</v>
      </c>
      <c r="I1763" s="12"/>
      <c r="J1763" s="12"/>
      <c r="K1763" s="12"/>
      <c r="L1763" s="12">
        <f t="shared" si="3977"/>
        <v>10725.4</v>
      </c>
      <c r="M1763" s="12">
        <f t="shared" si="3978"/>
        <v>10725.4</v>
      </c>
      <c r="N1763" s="12">
        <f t="shared" si="3979"/>
        <v>10725.4</v>
      </c>
      <c r="O1763" s="12"/>
      <c r="P1763" s="12"/>
      <c r="Q1763" s="12"/>
      <c r="R1763" s="12">
        <f t="shared" si="3991"/>
        <v>10725.4</v>
      </c>
      <c r="S1763" s="12">
        <f t="shared" si="3992"/>
        <v>10725.4</v>
      </c>
      <c r="T1763" s="12">
        <f t="shared" si="3993"/>
        <v>10725.4</v>
      </c>
      <c r="U1763" s="12"/>
      <c r="V1763" s="12"/>
      <c r="W1763" s="12">
        <f t="shared" si="3940"/>
        <v>10725.4</v>
      </c>
      <c r="X1763" s="12">
        <f t="shared" si="3941"/>
        <v>10725.4</v>
      </c>
      <c r="Y1763" s="12">
        <f t="shared" si="3942"/>
        <v>10725.4</v>
      </c>
      <c r="Z1763" s="12"/>
      <c r="AA1763" s="12"/>
      <c r="AB1763" s="12"/>
      <c r="AC1763" s="12">
        <f t="shared" si="4040"/>
        <v>10725.4</v>
      </c>
      <c r="AD1763" s="12">
        <f t="shared" si="4041"/>
        <v>10725.4</v>
      </c>
      <c r="AE1763" s="12">
        <f t="shared" si="4042"/>
        <v>10725.4</v>
      </c>
      <c r="AF1763" s="12"/>
      <c r="AG1763" s="12"/>
      <c r="AH1763" s="12">
        <f t="shared" si="4012"/>
        <v>10725.4</v>
      </c>
      <c r="AI1763" s="12">
        <f t="shared" si="4013"/>
        <v>10725.4</v>
      </c>
      <c r="AJ1763" s="12">
        <f t="shared" si="4005"/>
        <v>10725.4</v>
      </c>
      <c r="AK1763" s="12"/>
      <c r="AL1763" s="12"/>
      <c r="AM1763" s="12"/>
      <c r="AN1763" s="12">
        <f t="shared" si="4055"/>
        <v>10725.4</v>
      </c>
      <c r="AO1763" s="12">
        <f t="shared" si="4056"/>
        <v>10725.4</v>
      </c>
      <c r="AP1763" s="12">
        <f t="shared" si="4057"/>
        <v>10725.4</v>
      </c>
      <c r="AQ1763" s="12"/>
      <c r="AR1763" s="1"/>
    </row>
    <row r="1764" spans="1:44" ht="15.75" customHeight="1" x14ac:dyDescent="0.25">
      <c r="A1764" s="9" t="s">
        <v>1047</v>
      </c>
      <c r="B1764" s="11">
        <v>620</v>
      </c>
      <c r="C1764" s="9"/>
      <c r="D1764" s="9"/>
      <c r="E1764" s="13" t="s">
        <v>438</v>
      </c>
      <c r="F1764" s="12">
        <f>F1767+F1765+F1766</f>
        <v>3973910.2</v>
      </c>
      <c r="G1764" s="12">
        <f t="shared" ref="G1764:AQ1764" si="4106">G1767+G1765+G1766</f>
        <v>4109749.2</v>
      </c>
      <c r="H1764" s="12">
        <f t="shared" si="4106"/>
        <v>4218974.0999999996</v>
      </c>
      <c r="I1764" s="12">
        <f t="shared" ref="I1764:K1764" si="4107">I1767+I1765+I1766</f>
        <v>0</v>
      </c>
      <c r="J1764" s="12">
        <f t="shared" si="4107"/>
        <v>0</v>
      </c>
      <c r="K1764" s="12">
        <f t="shared" si="4107"/>
        <v>0</v>
      </c>
      <c r="L1764" s="12">
        <f t="shared" si="3977"/>
        <v>3973910.2</v>
      </c>
      <c r="M1764" s="12">
        <f t="shared" si="3978"/>
        <v>4109749.2</v>
      </c>
      <c r="N1764" s="12">
        <f t="shared" si="3979"/>
        <v>4218974.0999999996</v>
      </c>
      <c r="O1764" s="12">
        <f t="shared" ref="O1764:Q1764" si="4108">O1767+O1765+O1766</f>
        <v>-17.100000000000001</v>
      </c>
      <c r="P1764" s="12">
        <f t="shared" si="4108"/>
        <v>-17.100000000000001</v>
      </c>
      <c r="Q1764" s="12">
        <f t="shared" si="4108"/>
        <v>-17.100000000000001</v>
      </c>
      <c r="R1764" s="12">
        <f t="shared" si="3991"/>
        <v>3973893.1</v>
      </c>
      <c r="S1764" s="12">
        <f t="shared" si="3992"/>
        <v>4109732.1</v>
      </c>
      <c r="T1764" s="12">
        <f t="shared" si="3993"/>
        <v>4218957</v>
      </c>
      <c r="U1764" s="12">
        <f t="shared" ref="U1764:V1764" si="4109">U1767+U1765+U1766</f>
        <v>0</v>
      </c>
      <c r="V1764" s="12">
        <f t="shared" si="4109"/>
        <v>0</v>
      </c>
      <c r="W1764" s="12">
        <f t="shared" si="3940"/>
        <v>3973893.1</v>
      </c>
      <c r="X1764" s="12">
        <f t="shared" si="3941"/>
        <v>4109732.1</v>
      </c>
      <c r="Y1764" s="12">
        <f t="shared" si="3942"/>
        <v>4218957</v>
      </c>
      <c r="Z1764" s="12">
        <f t="shared" ref="Z1764:AB1764" si="4110">Z1767+Z1765+Z1766</f>
        <v>0</v>
      </c>
      <c r="AA1764" s="12">
        <f t="shared" si="4110"/>
        <v>0</v>
      </c>
      <c r="AB1764" s="12">
        <f t="shared" si="4110"/>
        <v>0</v>
      </c>
      <c r="AC1764" s="12">
        <f t="shared" si="4040"/>
        <v>3973893.1</v>
      </c>
      <c r="AD1764" s="12">
        <f t="shared" si="4041"/>
        <v>4109732.1</v>
      </c>
      <c r="AE1764" s="12">
        <f t="shared" si="4042"/>
        <v>4218957</v>
      </c>
      <c r="AF1764" s="12">
        <f t="shared" ref="AF1764:AG1764" si="4111">AF1767+AF1765+AF1766</f>
        <v>0</v>
      </c>
      <c r="AG1764" s="12">
        <f t="shared" si="4111"/>
        <v>0</v>
      </c>
      <c r="AH1764" s="12">
        <f t="shared" si="4012"/>
        <v>3973893.1</v>
      </c>
      <c r="AI1764" s="12">
        <f t="shared" si="4013"/>
        <v>4109732.1</v>
      </c>
      <c r="AJ1764" s="12">
        <f t="shared" si="4005"/>
        <v>4218957</v>
      </c>
      <c r="AK1764" s="12">
        <f t="shared" ref="AK1764:AM1764" si="4112">AK1767+AK1765+AK1766</f>
        <v>0</v>
      </c>
      <c r="AL1764" s="12">
        <f t="shared" si="4112"/>
        <v>0</v>
      </c>
      <c r="AM1764" s="12">
        <f t="shared" si="4112"/>
        <v>0</v>
      </c>
      <c r="AN1764" s="12">
        <f t="shared" si="4055"/>
        <v>3973893.1</v>
      </c>
      <c r="AO1764" s="12">
        <f t="shared" si="4056"/>
        <v>4109732.1</v>
      </c>
      <c r="AP1764" s="12">
        <f t="shared" si="4057"/>
        <v>4218957</v>
      </c>
      <c r="AQ1764" s="12">
        <f t="shared" si="4106"/>
        <v>0</v>
      </c>
      <c r="AR1764" s="1"/>
    </row>
    <row r="1765" spans="1:44" ht="15.75" customHeight="1" x14ac:dyDescent="0.25">
      <c r="A1765" s="9" t="s">
        <v>1047</v>
      </c>
      <c r="B1765" s="11">
        <v>620</v>
      </c>
      <c r="C1765" s="9" t="s">
        <v>189</v>
      </c>
      <c r="D1765" s="9" t="s">
        <v>187</v>
      </c>
      <c r="E1765" s="13" t="s">
        <v>409</v>
      </c>
      <c r="F1765" s="12">
        <v>48810.400000000001</v>
      </c>
      <c r="G1765" s="12">
        <v>48810.400000000001</v>
      </c>
      <c r="H1765" s="12">
        <v>48810.400000000001</v>
      </c>
      <c r="I1765" s="12"/>
      <c r="J1765" s="12"/>
      <c r="K1765" s="12"/>
      <c r="L1765" s="12">
        <f t="shared" si="3977"/>
        <v>48810.400000000001</v>
      </c>
      <c r="M1765" s="12">
        <f t="shared" si="3978"/>
        <v>48810.400000000001</v>
      </c>
      <c r="N1765" s="12">
        <f t="shared" si="3979"/>
        <v>48810.400000000001</v>
      </c>
      <c r="O1765" s="12">
        <v>-17.100000000000001</v>
      </c>
      <c r="P1765" s="12">
        <v>-17.100000000000001</v>
      </c>
      <c r="Q1765" s="12">
        <v>-17.100000000000001</v>
      </c>
      <c r="R1765" s="12">
        <f t="shared" si="3991"/>
        <v>48793.3</v>
      </c>
      <c r="S1765" s="12">
        <f t="shared" si="3992"/>
        <v>48793.3</v>
      </c>
      <c r="T1765" s="12">
        <f t="shared" si="3993"/>
        <v>48793.3</v>
      </c>
      <c r="U1765" s="12"/>
      <c r="V1765" s="12"/>
      <c r="W1765" s="12">
        <f t="shared" si="3940"/>
        <v>48793.3</v>
      </c>
      <c r="X1765" s="12">
        <f t="shared" si="3941"/>
        <v>48793.3</v>
      </c>
      <c r="Y1765" s="12">
        <f t="shared" si="3942"/>
        <v>48793.3</v>
      </c>
      <c r="Z1765" s="12"/>
      <c r="AA1765" s="12"/>
      <c r="AB1765" s="12"/>
      <c r="AC1765" s="12">
        <f t="shared" si="4040"/>
        <v>48793.3</v>
      </c>
      <c r="AD1765" s="12">
        <f t="shared" si="4041"/>
        <v>48793.3</v>
      </c>
      <c r="AE1765" s="12">
        <f t="shared" si="4042"/>
        <v>48793.3</v>
      </c>
      <c r="AF1765" s="12"/>
      <c r="AG1765" s="12"/>
      <c r="AH1765" s="12">
        <f t="shared" si="4012"/>
        <v>48793.3</v>
      </c>
      <c r="AI1765" s="12">
        <f t="shared" si="4013"/>
        <v>48793.3</v>
      </c>
      <c r="AJ1765" s="12">
        <f t="shared" si="4005"/>
        <v>48793.3</v>
      </c>
      <c r="AK1765" s="12"/>
      <c r="AL1765" s="12"/>
      <c r="AM1765" s="12"/>
      <c r="AN1765" s="12">
        <f t="shared" si="4055"/>
        <v>48793.3</v>
      </c>
      <c r="AO1765" s="12">
        <f t="shared" si="4056"/>
        <v>48793.3</v>
      </c>
      <c r="AP1765" s="12">
        <f t="shared" si="4057"/>
        <v>48793.3</v>
      </c>
      <c r="AQ1765" s="12"/>
      <c r="AR1765" s="1"/>
    </row>
    <row r="1766" spans="1:44" ht="15.75" customHeight="1" x14ac:dyDescent="0.25">
      <c r="A1766" s="9" t="s">
        <v>1047</v>
      </c>
      <c r="B1766" s="11">
        <v>620</v>
      </c>
      <c r="C1766" s="9" t="s">
        <v>189</v>
      </c>
      <c r="D1766" s="9" t="s">
        <v>184</v>
      </c>
      <c r="E1766" s="13" t="s">
        <v>410</v>
      </c>
      <c r="F1766" s="12">
        <v>3765398.1</v>
      </c>
      <c r="G1766" s="12">
        <v>3897782.5</v>
      </c>
      <c r="H1766" s="12">
        <v>4005851.5</v>
      </c>
      <c r="I1766" s="12"/>
      <c r="J1766" s="12"/>
      <c r="K1766" s="12"/>
      <c r="L1766" s="12">
        <f t="shared" si="3977"/>
        <v>3765398.1</v>
      </c>
      <c r="M1766" s="12">
        <f t="shared" si="3978"/>
        <v>3897782.5</v>
      </c>
      <c r="N1766" s="12">
        <f t="shared" si="3979"/>
        <v>4005851.5</v>
      </c>
      <c r="O1766" s="12"/>
      <c r="P1766" s="12"/>
      <c r="Q1766" s="12"/>
      <c r="R1766" s="12">
        <f t="shared" si="3991"/>
        <v>3765398.1</v>
      </c>
      <c r="S1766" s="12">
        <f t="shared" si="3992"/>
        <v>3897782.5</v>
      </c>
      <c r="T1766" s="12">
        <f t="shared" si="3993"/>
        <v>4005851.5</v>
      </c>
      <c r="U1766" s="12"/>
      <c r="V1766" s="12"/>
      <c r="W1766" s="12">
        <f t="shared" si="3940"/>
        <v>3765398.1</v>
      </c>
      <c r="X1766" s="12">
        <f t="shared" si="3941"/>
        <v>3897782.5</v>
      </c>
      <c r="Y1766" s="12">
        <f t="shared" si="3942"/>
        <v>4005851.5</v>
      </c>
      <c r="Z1766" s="12"/>
      <c r="AA1766" s="12"/>
      <c r="AB1766" s="12"/>
      <c r="AC1766" s="12">
        <f t="shared" si="4040"/>
        <v>3765398.1</v>
      </c>
      <c r="AD1766" s="12">
        <f t="shared" si="4041"/>
        <v>3897782.5</v>
      </c>
      <c r="AE1766" s="12">
        <f t="shared" si="4042"/>
        <v>4005851.5</v>
      </c>
      <c r="AF1766" s="12"/>
      <c r="AG1766" s="12"/>
      <c r="AH1766" s="12">
        <f t="shared" si="4012"/>
        <v>3765398.1</v>
      </c>
      <c r="AI1766" s="12">
        <f t="shared" si="4013"/>
        <v>3897782.5</v>
      </c>
      <c r="AJ1766" s="12">
        <f t="shared" si="4005"/>
        <v>4005851.5</v>
      </c>
      <c r="AK1766" s="12"/>
      <c r="AL1766" s="12"/>
      <c r="AM1766" s="12"/>
      <c r="AN1766" s="12">
        <f t="shared" si="4055"/>
        <v>3765398.1</v>
      </c>
      <c r="AO1766" s="12">
        <f t="shared" si="4056"/>
        <v>3897782.5</v>
      </c>
      <c r="AP1766" s="12">
        <f t="shared" si="4057"/>
        <v>4005851.5</v>
      </c>
      <c r="AQ1766" s="12"/>
      <c r="AR1766" s="1"/>
    </row>
    <row r="1767" spans="1:44" ht="15.75" customHeight="1" x14ac:dyDescent="0.25">
      <c r="A1767" s="9" t="s">
        <v>1047</v>
      </c>
      <c r="B1767" s="11">
        <v>620</v>
      </c>
      <c r="C1767" s="9" t="s">
        <v>197</v>
      </c>
      <c r="D1767" s="9" t="s">
        <v>185</v>
      </c>
      <c r="E1767" s="13" t="s">
        <v>416</v>
      </c>
      <c r="F1767" s="12">
        <v>159701.70000000001</v>
      </c>
      <c r="G1767" s="12">
        <v>163156.29999999999</v>
      </c>
      <c r="H1767" s="12">
        <v>164312.20000000001</v>
      </c>
      <c r="I1767" s="12"/>
      <c r="J1767" s="12"/>
      <c r="K1767" s="12"/>
      <c r="L1767" s="12">
        <f t="shared" si="3977"/>
        <v>159701.70000000001</v>
      </c>
      <c r="M1767" s="12">
        <f t="shared" si="3978"/>
        <v>163156.29999999999</v>
      </c>
      <c r="N1767" s="12">
        <f t="shared" si="3979"/>
        <v>164312.20000000001</v>
      </c>
      <c r="O1767" s="12"/>
      <c r="P1767" s="12"/>
      <c r="Q1767" s="12"/>
      <c r="R1767" s="12">
        <f t="shared" si="3991"/>
        <v>159701.70000000001</v>
      </c>
      <c r="S1767" s="12">
        <f t="shared" si="3992"/>
        <v>163156.29999999999</v>
      </c>
      <c r="T1767" s="12">
        <f t="shared" si="3993"/>
        <v>164312.20000000001</v>
      </c>
      <c r="U1767" s="12"/>
      <c r="V1767" s="12"/>
      <c r="W1767" s="12">
        <f t="shared" si="3940"/>
        <v>159701.70000000001</v>
      </c>
      <c r="X1767" s="12">
        <f t="shared" si="3941"/>
        <v>163156.29999999999</v>
      </c>
      <c r="Y1767" s="12">
        <f t="shared" si="3942"/>
        <v>164312.20000000001</v>
      </c>
      <c r="Z1767" s="12"/>
      <c r="AA1767" s="12"/>
      <c r="AB1767" s="12"/>
      <c r="AC1767" s="12">
        <f t="shared" si="4040"/>
        <v>159701.70000000001</v>
      </c>
      <c r="AD1767" s="12">
        <f t="shared" si="4041"/>
        <v>163156.29999999999</v>
      </c>
      <c r="AE1767" s="12">
        <f t="shared" si="4042"/>
        <v>164312.20000000001</v>
      </c>
      <c r="AF1767" s="12"/>
      <c r="AG1767" s="12"/>
      <c r="AH1767" s="12">
        <f t="shared" si="4012"/>
        <v>159701.70000000001</v>
      </c>
      <c r="AI1767" s="12">
        <f t="shared" si="4013"/>
        <v>163156.29999999999</v>
      </c>
      <c r="AJ1767" s="12">
        <f t="shared" si="4005"/>
        <v>164312.20000000001</v>
      </c>
      <c r="AK1767" s="12"/>
      <c r="AL1767" s="12"/>
      <c r="AM1767" s="12"/>
      <c r="AN1767" s="12">
        <f t="shared" si="4055"/>
        <v>159701.70000000001</v>
      </c>
      <c r="AO1767" s="12">
        <f t="shared" si="4056"/>
        <v>163156.29999999999</v>
      </c>
      <c r="AP1767" s="12">
        <f t="shared" si="4057"/>
        <v>164312.20000000001</v>
      </c>
      <c r="AQ1767" s="12"/>
      <c r="AR1767" s="1"/>
    </row>
    <row r="1768" spans="1:44" ht="47.25" customHeight="1" x14ac:dyDescent="0.25">
      <c r="A1768" s="9" t="s">
        <v>1047</v>
      </c>
      <c r="B1768" s="11">
        <v>630</v>
      </c>
      <c r="C1768" s="9"/>
      <c r="D1768" s="9"/>
      <c r="E1768" s="13" t="s">
        <v>439</v>
      </c>
      <c r="F1768" s="12">
        <f t="shared" ref="F1768:K1768" si="4113">F1769</f>
        <v>643.79999999999995</v>
      </c>
      <c r="G1768" s="12">
        <f t="shared" si="4113"/>
        <v>643.79999999999995</v>
      </c>
      <c r="H1768" s="12">
        <f t="shared" si="4113"/>
        <v>643.79999999999995</v>
      </c>
      <c r="I1768" s="12">
        <f t="shared" si="4113"/>
        <v>0</v>
      </c>
      <c r="J1768" s="12">
        <f t="shared" si="4113"/>
        <v>0</v>
      </c>
      <c r="K1768" s="12">
        <f t="shared" si="4113"/>
        <v>0</v>
      </c>
      <c r="L1768" s="12">
        <f t="shared" si="3977"/>
        <v>643.79999999999995</v>
      </c>
      <c r="M1768" s="12">
        <f t="shared" si="3978"/>
        <v>643.79999999999995</v>
      </c>
      <c r="N1768" s="12">
        <f t="shared" si="3979"/>
        <v>643.79999999999995</v>
      </c>
      <c r="O1768" s="12">
        <f t="shared" ref="O1768:Q1768" si="4114">O1769</f>
        <v>0</v>
      </c>
      <c r="P1768" s="12">
        <f t="shared" si="4114"/>
        <v>0</v>
      </c>
      <c r="Q1768" s="12">
        <f t="shared" si="4114"/>
        <v>0</v>
      </c>
      <c r="R1768" s="12">
        <f t="shared" si="3991"/>
        <v>643.79999999999995</v>
      </c>
      <c r="S1768" s="12">
        <f t="shared" si="3992"/>
        <v>643.79999999999995</v>
      </c>
      <c r="T1768" s="12">
        <f t="shared" si="3993"/>
        <v>643.79999999999995</v>
      </c>
      <c r="U1768" s="12">
        <f t="shared" ref="U1768:V1768" si="4115">U1769</f>
        <v>0</v>
      </c>
      <c r="V1768" s="12">
        <f t="shared" si="4115"/>
        <v>0</v>
      </c>
      <c r="W1768" s="12">
        <f t="shared" si="3940"/>
        <v>643.79999999999995</v>
      </c>
      <c r="X1768" s="12">
        <f t="shared" si="3941"/>
        <v>643.79999999999995</v>
      </c>
      <c r="Y1768" s="12">
        <f t="shared" si="3942"/>
        <v>643.79999999999995</v>
      </c>
      <c r="Z1768" s="12">
        <f t="shared" ref="Z1768:AB1768" si="4116">Z1769</f>
        <v>0</v>
      </c>
      <c r="AA1768" s="12">
        <f t="shared" si="4116"/>
        <v>0</v>
      </c>
      <c r="AB1768" s="12">
        <f t="shared" si="4116"/>
        <v>0</v>
      </c>
      <c r="AC1768" s="12">
        <f t="shared" si="4040"/>
        <v>643.79999999999995</v>
      </c>
      <c r="AD1768" s="12">
        <f t="shared" si="4041"/>
        <v>643.79999999999995</v>
      </c>
      <c r="AE1768" s="12">
        <f t="shared" si="4042"/>
        <v>643.79999999999995</v>
      </c>
      <c r="AF1768" s="12">
        <f t="shared" ref="AF1768:AG1768" si="4117">AF1769</f>
        <v>0</v>
      </c>
      <c r="AG1768" s="12">
        <f t="shared" si="4117"/>
        <v>0</v>
      </c>
      <c r="AH1768" s="12">
        <f t="shared" si="4012"/>
        <v>643.79999999999995</v>
      </c>
      <c r="AI1768" s="12">
        <f t="shared" si="4013"/>
        <v>643.79999999999995</v>
      </c>
      <c r="AJ1768" s="12">
        <f t="shared" si="4005"/>
        <v>643.79999999999995</v>
      </c>
      <c r="AK1768" s="12">
        <f t="shared" ref="AK1768:AQ1768" si="4118">AK1769</f>
        <v>0</v>
      </c>
      <c r="AL1768" s="12">
        <f t="shared" si="4118"/>
        <v>0</v>
      </c>
      <c r="AM1768" s="12">
        <f t="shared" si="4118"/>
        <v>0</v>
      </c>
      <c r="AN1768" s="12">
        <f t="shared" si="4055"/>
        <v>643.79999999999995</v>
      </c>
      <c r="AO1768" s="12">
        <f t="shared" si="4056"/>
        <v>643.79999999999995</v>
      </c>
      <c r="AP1768" s="12">
        <f t="shared" si="4057"/>
        <v>643.79999999999995</v>
      </c>
      <c r="AQ1768" s="12">
        <f t="shared" si="4118"/>
        <v>0</v>
      </c>
      <c r="AR1768" s="1"/>
    </row>
    <row r="1769" spans="1:44" ht="15.75" customHeight="1" x14ac:dyDescent="0.25">
      <c r="A1769" s="9" t="s">
        <v>1047</v>
      </c>
      <c r="B1769" s="11">
        <v>630</v>
      </c>
      <c r="C1769" s="9" t="s">
        <v>197</v>
      </c>
      <c r="D1769" s="9" t="s">
        <v>185</v>
      </c>
      <c r="E1769" s="13" t="s">
        <v>416</v>
      </c>
      <c r="F1769" s="12">
        <v>643.79999999999995</v>
      </c>
      <c r="G1769" s="12">
        <v>643.79999999999995</v>
      </c>
      <c r="H1769" s="12">
        <v>643.79999999999995</v>
      </c>
      <c r="I1769" s="12"/>
      <c r="J1769" s="12"/>
      <c r="K1769" s="12"/>
      <c r="L1769" s="12">
        <f t="shared" si="3977"/>
        <v>643.79999999999995</v>
      </c>
      <c r="M1769" s="12">
        <f t="shared" si="3978"/>
        <v>643.79999999999995</v>
      </c>
      <c r="N1769" s="12">
        <f t="shared" si="3979"/>
        <v>643.79999999999995</v>
      </c>
      <c r="O1769" s="12"/>
      <c r="P1769" s="12"/>
      <c r="Q1769" s="12"/>
      <c r="R1769" s="12">
        <f t="shared" si="3991"/>
        <v>643.79999999999995</v>
      </c>
      <c r="S1769" s="12">
        <f t="shared" si="3992"/>
        <v>643.79999999999995</v>
      </c>
      <c r="T1769" s="12">
        <f t="shared" si="3993"/>
        <v>643.79999999999995</v>
      </c>
      <c r="U1769" s="12"/>
      <c r="V1769" s="12"/>
      <c r="W1769" s="12">
        <f t="shared" si="3940"/>
        <v>643.79999999999995</v>
      </c>
      <c r="X1769" s="12">
        <f t="shared" si="3941"/>
        <v>643.79999999999995</v>
      </c>
      <c r="Y1769" s="12">
        <f t="shared" si="3942"/>
        <v>643.79999999999995</v>
      </c>
      <c r="Z1769" s="12"/>
      <c r="AA1769" s="12"/>
      <c r="AB1769" s="12"/>
      <c r="AC1769" s="12">
        <f t="shared" si="4040"/>
        <v>643.79999999999995</v>
      </c>
      <c r="AD1769" s="12">
        <f t="shared" si="4041"/>
        <v>643.79999999999995</v>
      </c>
      <c r="AE1769" s="12">
        <f t="shared" si="4042"/>
        <v>643.79999999999995</v>
      </c>
      <c r="AF1769" s="12"/>
      <c r="AG1769" s="12"/>
      <c r="AH1769" s="12">
        <f t="shared" si="4012"/>
        <v>643.79999999999995</v>
      </c>
      <c r="AI1769" s="12">
        <f t="shared" si="4013"/>
        <v>643.79999999999995</v>
      </c>
      <c r="AJ1769" s="12">
        <f t="shared" si="4005"/>
        <v>643.79999999999995</v>
      </c>
      <c r="AK1769" s="12"/>
      <c r="AL1769" s="12"/>
      <c r="AM1769" s="12"/>
      <c r="AN1769" s="12">
        <f t="shared" si="4055"/>
        <v>643.79999999999995</v>
      </c>
      <c r="AO1769" s="12">
        <f t="shared" si="4056"/>
        <v>643.79999999999995</v>
      </c>
      <c r="AP1769" s="12">
        <f t="shared" si="4057"/>
        <v>643.79999999999995</v>
      </c>
      <c r="AQ1769" s="12"/>
      <c r="AR1769" s="1"/>
    </row>
    <row r="1770" spans="1:44" ht="246" hidden="1" customHeight="1" x14ac:dyDescent="0.25">
      <c r="A1770" s="9" t="s">
        <v>1158</v>
      </c>
      <c r="B1770" s="11"/>
      <c r="C1770" s="9"/>
      <c r="D1770" s="9"/>
      <c r="E1770" s="13" t="s">
        <v>1196</v>
      </c>
      <c r="F1770" s="12">
        <f t="shared" ref="F1770:K1770" si="4119">F1771</f>
        <v>67979.100000000006</v>
      </c>
      <c r="G1770" s="12">
        <f t="shared" si="4119"/>
        <v>67979.100000000006</v>
      </c>
      <c r="H1770" s="12">
        <f t="shared" si="4119"/>
        <v>67979.100000000006</v>
      </c>
      <c r="I1770" s="12">
        <f t="shared" si="4119"/>
        <v>-67979.100000000006</v>
      </c>
      <c r="J1770" s="12">
        <f t="shared" si="4119"/>
        <v>-67979.100000000006</v>
      </c>
      <c r="K1770" s="12">
        <f t="shared" si="4119"/>
        <v>-67979.100000000006</v>
      </c>
      <c r="L1770" s="12">
        <f t="shared" si="3977"/>
        <v>0</v>
      </c>
      <c r="M1770" s="12">
        <f t="shared" si="3978"/>
        <v>0</v>
      </c>
      <c r="N1770" s="12">
        <f t="shared" si="3979"/>
        <v>0</v>
      </c>
      <c r="O1770" s="12">
        <f t="shared" ref="O1770:Q1770" si="4120">O1771</f>
        <v>0</v>
      </c>
      <c r="P1770" s="12">
        <f t="shared" si="4120"/>
        <v>0</v>
      </c>
      <c r="Q1770" s="12">
        <f t="shared" si="4120"/>
        <v>0</v>
      </c>
      <c r="R1770" s="12">
        <f t="shared" si="3991"/>
        <v>0</v>
      </c>
      <c r="S1770" s="12">
        <f t="shared" si="3992"/>
        <v>0</v>
      </c>
      <c r="T1770" s="12">
        <f t="shared" si="3993"/>
        <v>0</v>
      </c>
      <c r="U1770" s="12">
        <f t="shared" ref="U1770:V1770" si="4121">U1771</f>
        <v>0</v>
      </c>
      <c r="V1770" s="12">
        <f t="shared" si="4121"/>
        <v>0</v>
      </c>
      <c r="W1770" s="12">
        <f t="shared" si="3940"/>
        <v>0</v>
      </c>
      <c r="X1770" s="12">
        <f t="shared" si="3941"/>
        <v>0</v>
      </c>
      <c r="Y1770" s="12">
        <f t="shared" si="3942"/>
        <v>0</v>
      </c>
      <c r="Z1770" s="12">
        <f t="shared" ref="Z1770:AB1770" si="4122">Z1771</f>
        <v>0</v>
      </c>
      <c r="AA1770" s="12">
        <f t="shared" si="4122"/>
        <v>0</v>
      </c>
      <c r="AB1770" s="12">
        <f t="shared" si="4122"/>
        <v>0</v>
      </c>
      <c r="AC1770" s="12">
        <f t="shared" si="4040"/>
        <v>0</v>
      </c>
      <c r="AD1770" s="12">
        <f t="shared" si="4041"/>
        <v>0</v>
      </c>
      <c r="AE1770" s="12">
        <f t="shared" si="4042"/>
        <v>0</v>
      </c>
      <c r="AF1770" s="12">
        <f t="shared" ref="AF1770:AG1770" si="4123">AF1771</f>
        <v>0</v>
      </c>
      <c r="AG1770" s="12">
        <f t="shared" si="4123"/>
        <v>0</v>
      </c>
      <c r="AH1770" s="12">
        <f t="shared" si="4012"/>
        <v>0</v>
      </c>
      <c r="AI1770" s="12">
        <f t="shared" si="4013"/>
        <v>0</v>
      </c>
      <c r="AJ1770" s="12">
        <f t="shared" si="4005"/>
        <v>0</v>
      </c>
      <c r="AK1770" s="12">
        <f t="shared" ref="AK1770:AQ1770" si="4124">AK1771</f>
        <v>0</v>
      </c>
      <c r="AL1770" s="12">
        <f t="shared" si="4124"/>
        <v>0</v>
      </c>
      <c r="AM1770" s="12">
        <f t="shared" si="4124"/>
        <v>0</v>
      </c>
      <c r="AN1770" s="12">
        <f t="shared" si="4055"/>
        <v>0</v>
      </c>
      <c r="AO1770" s="12">
        <f t="shared" si="4056"/>
        <v>0</v>
      </c>
      <c r="AP1770" s="12">
        <f t="shared" si="4057"/>
        <v>0</v>
      </c>
      <c r="AQ1770" s="12">
        <f t="shared" si="4124"/>
        <v>0</v>
      </c>
      <c r="AR1770" s="52">
        <v>0</v>
      </c>
    </row>
    <row r="1771" spans="1:44" ht="47.25" hidden="1" customHeight="1" x14ac:dyDescent="0.25">
      <c r="A1771" s="9" t="s">
        <v>1158</v>
      </c>
      <c r="B1771" s="11">
        <v>600</v>
      </c>
      <c r="C1771" s="9"/>
      <c r="D1771" s="9"/>
      <c r="E1771" s="13" t="s">
        <v>436</v>
      </c>
      <c r="F1771" s="12">
        <f>F1772+F1774</f>
        <v>67979.100000000006</v>
      </c>
      <c r="G1771" s="12">
        <f t="shared" ref="G1771:AQ1771" si="4125">G1772+G1774</f>
        <v>67979.100000000006</v>
      </c>
      <c r="H1771" s="12">
        <f t="shared" si="4125"/>
        <v>67979.100000000006</v>
      </c>
      <c r="I1771" s="12">
        <f t="shared" ref="I1771:K1771" si="4126">I1772+I1774</f>
        <v>-67979.100000000006</v>
      </c>
      <c r="J1771" s="12">
        <f t="shared" si="4126"/>
        <v>-67979.100000000006</v>
      </c>
      <c r="K1771" s="12">
        <f t="shared" si="4126"/>
        <v>-67979.100000000006</v>
      </c>
      <c r="L1771" s="12">
        <f t="shared" si="3977"/>
        <v>0</v>
      </c>
      <c r="M1771" s="12">
        <f t="shared" si="3978"/>
        <v>0</v>
      </c>
      <c r="N1771" s="12">
        <f t="shared" si="3979"/>
        <v>0</v>
      </c>
      <c r="O1771" s="12">
        <f t="shared" ref="O1771:Q1771" si="4127">O1772+O1774</f>
        <v>0</v>
      </c>
      <c r="P1771" s="12">
        <f t="shared" si="4127"/>
        <v>0</v>
      </c>
      <c r="Q1771" s="12">
        <f t="shared" si="4127"/>
        <v>0</v>
      </c>
      <c r="R1771" s="12">
        <f t="shared" si="3991"/>
        <v>0</v>
      </c>
      <c r="S1771" s="12">
        <f t="shared" si="3992"/>
        <v>0</v>
      </c>
      <c r="T1771" s="12">
        <f t="shared" si="3993"/>
        <v>0</v>
      </c>
      <c r="U1771" s="12">
        <f t="shared" ref="U1771:V1771" si="4128">U1772+U1774</f>
        <v>0</v>
      </c>
      <c r="V1771" s="12">
        <f t="shared" si="4128"/>
        <v>0</v>
      </c>
      <c r="W1771" s="12">
        <f t="shared" si="3940"/>
        <v>0</v>
      </c>
      <c r="X1771" s="12">
        <f t="shared" si="3941"/>
        <v>0</v>
      </c>
      <c r="Y1771" s="12">
        <f t="shared" si="3942"/>
        <v>0</v>
      </c>
      <c r="Z1771" s="12">
        <f t="shared" ref="Z1771:AB1771" si="4129">Z1772+Z1774</f>
        <v>0</v>
      </c>
      <c r="AA1771" s="12">
        <f t="shared" si="4129"/>
        <v>0</v>
      </c>
      <c r="AB1771" s="12">
        <f t="shared" si="4129"/>
        <v>0</v>
      </c>
      <c r="AC1771" s="12">
        <f t="shared" si="4040"/>
        <v>0</v>
      </c>
      <c r="AD1771" s="12">
        <f t="shared" si="4041"/>
        <v>0</v>
      </c>
      <c r="AE1771" s="12">
        <f t="shared" si="4042"/>
        <v>0</v>
      </c>
      <c r="AF1771" s="12">
        <f t="shared" ref="AF1771:AG1771" si="4130">AF1772+AF1774</f>
        <v>0</v>
      </c>
      <c r="AG1771" s="12">
        <f t="shared" si="4130"/>
        <v>0</v>
      </c>
      <c r="AH1771" s="12">
        <f t="shared" si="4012"/>
        <v>0</v>
      </c>
      <c r="AI1771" s="12">
        <f t="shared" si="4013"/>
        <v>0</v>
      </c>
      <c r="AJ1771" s="12">
        <f t="shared" si="4005"/>
        <v>0</v>
      </c>
      <c r="AK1771" s="12">
        <f t="shared" ref="AK1771:AM1771" si="4131">AK1772+AK1774</f>
        <v>0</v>
      </c>
      <c r="AL1771" s="12">
        <f t="shared" si="4131"/>
        <v>0</v>
      </c>
      <c r="AM1771" s="12">
        <f t="shared" si="4131"/>
        <v>0</v>
      </c>
      <c r="AN1771" s="12">
        <f t="shared" si="4055"/>
        <v>0</v>
      </c>
      <c r="AO1771" s="12">
        <f t="shared" si="4056"/>
        <v>0</v>
      </c>
      <c r="AP1771" s="12">
        <f t="shared" si="4057"/>
        <v>0</v>
      </c>
      <c r="AQ1771" s="12">
        <f t="shared" si="4125"/>
        <v>0</v>
      </c>
      <c r="AR1771" s="52">
        <v>0</v>
      </c>
    </row>
    <row r="1772" spans="1:44" ht="15.75" hidden="1" customHeight="1" x14ac:dyDescent="0.25">
      <c r="A1772" s="9" t="s">
        <v>1158</v>
      </c>
      <c r="B1772" s="11">
        <v>610</v>
      </c>
      <c r="C1772" s="9"/>
      <c r="D1772" s="9"/>
      <c r="E1772" s="13" t="s">
        <v>437</v>
      </c>
      <c r="F1772" s="12">
        <f t="shared" ref="F1772:K1772" si="4132">F1773</f>
        <v>31858.9</v>
      </c>
      <c r="G1772" s="12">
        <f t="shared" si="4132"/>
        <v>31858.9</v>
      </c>
      <c r="H1772" s="12">
        <f t="shared" si="4132"/>
        <v>31858.9</v>
      </c>
      <c r="I1772" s="12">
        <f t="shared" si="4132"/>
        <v>-31858.9</v>
      </c>
      <c r="J1772" s="12">
        <f t="shared" si="4132"/>
        <v>-31858.9</v>
      </c>
      <c r="K1772" s="12">
        <f t="shared" si="4132"/>
        <v>-31858.9</v>
      </c>
      <c r="L1772" s="12">
        <f t="shared" si="3977"/>
        <v>0</v>
      </c>
      <c r="M1772" s="12">
        <f t="shared" si="3978"/>
        <v>0</v>
      </c>
      <c r="N1772" s="12">
        <f t="shared" si="3979"/>
        <v>0</v>
      </c>
      <c r="O1772" s="12">
        <f t="shared" ref="O1772:Q1772" si="4133">O1773</f>
        <v>0</v>
      </c>
      <c r="P1772" s="12">
        <f t="shared" si="4133"/>
        <v>0</v>
      </c>
      <c r="Q1772" s="12">
        <f t="shared" si="4133"/>
        <v>0</v>
      </c>
      <c r="R1772" s="12">
        <f t="shared" si="3991"/>
        <v>0</v>
      </c>
      <c r="S1772" s="12">
        <f t="shared" si="3992"/>
        <v>0</v>
      </c>
      <c r="T1772" s="12">
        <f t="shared" si="3993"/>
        <v>0</v>
      </c>
      <c r="U1772" s="12">
        <f t="shared" ref="U1772:V1772" si="4134">U1773</f>
        <v>0</v>
      </c>
      <c r="V1772" s="12">
        <f t="shared" si="4134"/>
        <v>0</v>
      </c>
      <c r="W1772" s="12">
        <f t="shared" si="3940"/>
        <v>0</v>
      </c>
      <c r="X1772" s="12">
        <f t="shared" si="3941"/>
        <v>0</v>
      </c>
      <c r="Y1772" s="12">
        <f t="shared" si="3942"/>
        <v>0</v>
      </c>
      <c r="Z1772" s="12">
        <f t="shared" ref="Z1772:AB1772" si="4135">Z1773</f>
        <v>0</v>
      </c>
      <c r="AA1772" s="12">
        <f t="shared" si="4135"/>
        <v>0</v>
      </c>
      <c r="AB1772" s="12">
        <f t="shared" si="4135"/>
        <v>0</v>
      </c>
      <c r="AC1772" s="12">
        <f t="shared" si="4040"/>
        <v>0</v>
      </c>
      <c r="AD1772" s="12">
        <f t="shared" si="4041"/>
        <v>0</v>
      </c>
      <c r="AE1772" s="12">
        <f t="shared" si="4042"/>
        <v>0</v>
      </c>
      <c r="AF1772" s="12">
        <f t="shared" ref="AF1772:AG1772" si="4136">AF1773</f>
        <v>0</v>
      </c>
      <c r="AG1772" s="12">
        <f t="shared" si="4136"/>
        <v>0</v>
      </c>
      <c r="AH1772" s="12">
        <f t="shared" si="4012"/>
        <v>0</v>
      </c>
      <c r="AI1772" s="12">
        <f t="shared" si="4013"/>
        <v>0</v>
      </c>
      <c r="AJ1772" s="12">
        <f t="shared" si="4005"/>
        <v>0</v>
      </c>
      <c r="AK1772" s="12">
        <f t="shared" ref="AK1772:AQ1772" si="4137">AK1773</f>
        <v>0</v>
      </c>
      <c r="AL1772" s="12">
        <f t="shared" si="4137"/>
        <v>0</v>
      </c>
      <c r="AM1772" s="12">
        <f t="shared" si="4137"/>
        <v>0</v>
      </c>
      <c r="AN1772" s="12">
        <f t="shared" si="4055"/>
        <v>0</v>
      </c>
      <c r="AO1772" s="12">
        <f t="shared" si="4056"/>
        <v>0</v>
      </c>
      <c r="AP1772" s="12">
        <f t="shared" si="4057"/>
        <v>0</v>
      </c>
      <c r="AQ1772" s="12">
        <f t="shared" si="4137"/>
        <v>0</v>
      </c>
      <c r="AR1772" s="52">
        <v>0</v>
      </c>
    </row>
    <row r="1773" spans="1:44" ht="15.75" hidden="1" customHeight="1" x14ac:dyDescent="0.25">
      <c r="A1773" s="9" t="s">
        <v>1158</v>
      </c>
      <c r="B1773" s="11">
        <v>610</v>
      </c>
      <c r="C1773" s="9" t="s">
        <v>189</v>
      </c>
      <c r="D1773" s="9" t="s">
        <v>184</v>
      </c>
      <c r="E1773" s="13" t="s">
        <v>410</v>
      </c>
      <c r="F1773" s="12">
        <v>31858.9</v>
      </c>
      <c r="G1773" s="12">
        <v>31858.9</v>
      </c>
      <c r="H1773" s="12">
        <v>31858.9</v>
      </c>
      <c r="I1773" s="12">
        <v>-31858.9</v>
      </c>
      <c r="J1773" s="12">
        <v>-31858.9</v>
      </c>
      <c r="K1773" s="12">
        <v>-31858.9</v>
      </c>
      <c r="L1773" s="12">
        <f t="shared" si="3977"/>
        <v>0</v>
      </c>
      <c r="M1773" s="12">
        <f t="shared" si="3978"/>
        <v>0</v>
      </c>
      <c r="N1773" s="12">
        <f t="shared" si="3979"/>
        <v>0</v>
      </c>
      <c r="O1773" s="12"/>
      <c r="P1773" s="12"/>
      <c r="Q1773" s="12"/>
      <c r="R1773" s="12">
        <f t="shared" si="3991"/>
        <v>0</v>
      </c>
      <c r="S1773" s="12">
        <f t="shared" si="3992"/>
        <v>0</v>
      </c>
      <c r="T1773" s="12">
        <f t="shared" si="3993"/>
        <v>0</v>
      </c>
      <c r="U1773" s="12"/>
      <c r="V1773" s="12"/>
      <c r="W1773" s="12">
        <f t="shared" ref="W1773:W1836" si="4138">R1773+U1773</f>
        <v>0</v>
      </c>
      <c r="X1773" s="12">
        <f t="shared" ref="X1773:X1836" si="4139">S1773+V1773</f>
        <v>0</v>
      </c>
      <c r="Y1773" s="12">
        <f t="shared" ref="Y1773:Y1836" si="4140">T1773</f>
        <v>0</v>
      </c>
      <c r="Z1773" s="12"/>
      <c r="AA1773" s="12"/>
      <c r="AB1773" s="12"/>
      <c r="AC1773" s="12">
        <f t="shared" si="4040"/>
        <v>0</v>
      </c>
      <c r="AD1773" s="12">
        <f t="shared" si="4041"/>
        <v>0</v>
      </c>
      <c r="AE1773" s="12">
        <f t="shared" si="4042"/>
        <v>0</v>
      </c>
      <c r="AF1773" s="12"/>
      <c r="AG1773" s="12"/>
      <c r="AH1773" s="12">
        <f t="shared" si="4012"/>
        <v>0</v>
      </c>
      <c r="AI1773" s="12">
        <f t="shared" si="4013"/>
        <v>0</v>
      </c>
      <c r="AJ1773" s="12">
        <f t="shared" si="4005"/>
        <v>0</v>
      </c>
      <c r="AK1773" s="12"/>
      <c r="AL1773" s="12"/>
      <c r="AM1773" s="12"/>
      <c r="AN1773" s="12">
        <f t="shared" si="4055"/>
        <v>0</v>
      </c>
      <c r="AO1773" s="12">
        <f t="shared" si="4056"/>
        <v>0</v>
      </c>
      <c r="AP1773" s="12">
        <f t="shared" si="4057"/>
        <v>0</v>
      </c>
      <c r="AQ1773" s="12"/>
      <c r="AR1773" s="52">
        <v>0</v>
      </c>
    </row>
    <row r="1774" spans="1:44" ht="15.75" hidden="1" customHeight="1" x14ac:dyDescent="0.25">
      <c r="A1774" s="9" t="s">
        <v>1158</v>
      </c>
      <c r="B1774" s="11">
        <v>620</v>
      </c>
      <c r="C1774" s="9"/>
      <c r="D1774" s="9"/>
      <c r="E1774" s="13" t="s">
        <v>438</v>
      </c>
      <c r="F1774" s="12">
        <f t="shared" ref="F1774:K1774" si="4141">F1775</f>
        <v>36120.199999999997</v>
      </c>
      <c r="G1774" s="12">
        <f t="shared" si="4141"/>
        <v>36120.199999999997</v>
      </c>
      <c r="H1774" s="12">
        <f t="shared" si="4141"/>
        <v>36120.199999999997</v>
      </c>
      <c r="I1774" s="12">
        <f t="shared" si="4141"/>
        <v>-36120.199999999997</v>
      </c>
      <c r="J1774" s="12">
        <f t="shared" si="4141"/>
        <v>-36120.199999999997</v>
      </c>
      <c r="K1774" s="12">
        <f t="shared" si="4141"/>
        <v>-36120.199999999997</v>
      </c>
      <c r="L1774" s="12">
        <f t="shared" si="3977"/>
        <v>0</v>
      </c>
      <c r="M1774" s="12">
        <f t="shared" si="3978"/>
        <v>0</v>
      </c>
      <c r="N1774" s="12">
        <f t="shared" si="3979"/>
        <v>0</v>
      </c>
      <c r="O1774" s="12">
        <f t="shared" ref="O1774:Q1774" si="4142">O1775</f>
        <v>0</v>
      </c>
      <c r="P1774" s="12">
        <f t="shared" si="4142"/>
        <v>0</v>
      </c>
      <c r="Q1774" s="12">
        <f t="shared" si="4142"/>
        <v>0</v>
      </c>
      <c r="R1774" s="12">
        <f t="shared" si="3991"/>
        <v>0</v>
      </c>
      <c r="S1774" s="12">
        <f t="shared" si="3992"/>
        <v>0</v>
      </c>
      <c r="T1774" s="12">
        <f t="shared" si="3993"/>
        <v>0</v>
      </c>
      <c r="U1774" s="12">
        <f t="shared" ref="U1774:V1774" si="4143">U1775</f>
        <v>0</v>
      </c>
      <c r="V1774" s="12">
        <f t="shared" si="4143"/>
        <v>0</v>
      </c>
      <c r="W1774" s="12">
        <f t="shared" si="4138"/>
        <v>0</v>
      </c>
      <c r="X1774" s="12">
        <f t="shared" si="4139"/>
        <v>0</v>
      </c>
      <c r="Y1774" s="12">
        <f t="shared" si="4140"/>
        <v>0</v>
      </c>
      <c r="Z1774" s="12">
        <f t="shared" ref="Z1774:AB1774" si="4144">Z1775</f>
        <v>0</v>
      </c>
      <c r="AA1774" s="12">
        <f t="shared" si="4144"/>
        <v>0</v>
      </c>
      <c r="AB1774" s="12">
        <f t="shared" si="4144"/>
        <v>0</v>
      </c>
      <c r="AC1774" s="12">
        <f t="shared" si="4040"/>
        <v>0</v>
      </c>
      <c r="AD1774" s="12">
        <f t="shared" si="4041"/>
        <v>0</v>
      </c>
      <c r="AE1774" s="12">
        <f t="shared" si="4042"/>
        <v>0</v>
      </c>
      <c r="AF1774" s="12">
        <f t="shared" ref="AF1774:AG1774" si="4145">AF1775</f>
        <v>0</v>
      </c>
      <c r="AG1774" s="12">
        <f t="shared" si="4145"/>
        <v>0</v>
      </c>
      <c r="AH1774" s="12">
        <f t="shared" si="4012"/>
        <v>0</v>
      </c>
      <c r="AI1774" s="12">
        <f t="shared" si="4013"/>
        <v>0</v>
      </c>
      <c r="AJ1774" s="12">
        <f t="shared" si="4005"/>
        <v>0</v>
      </c>
      <c r="AK1774" s="12">
        <f t="shared" ref="AK1774:AQ1774" si="4146">AK1775</f>
        <v>0</v>
      </c>
      <c r="AL1774" s="12">
        <f t="shared" si="4146"/>
        <v>0</v>
      </c>
      <c r="AM1774" s="12">
        <f t="shared" si="4146"/>
        <v>0</v>
      </c>
      <c r="AN1774" s="12">
        <f t="shared" si="4055"/>
        <v>0</v>
      </c>
      <c r="AO1774" s="12">
        <f t="shared" si="4056"/>
        <v>0</v>
      </c>
      <c r="AP1774" s="12">
        <f t="shared" si="4057"/>
        <v>0</v>
      </c>
      <c r="AQ1774" s="12">
        <f t="shared" si="4146"/>
        <v>0</v>
      </c>
      <c r="AR1774" s="52">
        <v>0</v>
      </c>
    </row>
    <row r="1775" spans="1:44" ht="15.75" hidden="1" customHeight="1" x14ac:dyDescent="0.25">
      <c r="A1775" s="9" t="s">
        <v>1158</v>
      </c>
      <c r="B1775" s="11">
        <v>620</v>
      </c>
      <c r="C1775" s="9" t="s">
        <v>189</v>
      </c>
      <c r="D1775" s="9" t="s">
        <v>184</v>
      </c>
      <c r="E1775" s="13" t="s">
        <v>410</v>
      </c>
      <c r="F1775" s="12">
        <v>36120.199999999997</v>
      </c>
      <c r="G1775" s="12">
        <v>36120.199999999997</v>
      </c>
      <c r="H1775" s="12">
        <v>36120.199999999997</v>
      </c>
      <c r="I1775" s="12">
        <v>-36120.199999999997</v>
      </c>
      <c r="J1775" s="12">
        <v>-36120.199999999997</v>
      </c>
      <c r="K1775" s="12">
        <v>-36120.199999999997</v>
      </c>
      <c r="L1775" s="12">
        <f t="shared" si="3977"/>
        <v>0</v>
      </c>
      <c r="M1775" s="12">
        <f t="shared" si="3978"/>
        <v>0</v>
      </c>
      <c r="N1775" s="12">
        <f t="shared" si="3979"/>
        <v>0</v>
      </c>
      <c r="O1775" s="12"/>
      <c r="P1775" s="12"/>
      <c r="Q1775" s="12"/>
      <c r="R1775" s="12">
        <f t="shared" si="3991"/>
        <v>0</v>
      </c>
      <c r="S1775" s="12">
        <f t="shared" si="3992"/>
        <v>0</v>
      </c>
      <c r="T1775" s="12">
        <f t="shared" si="3993"/>
        <v>0</v>
      </c>
      <c r="U1775" s="12"/>
      <c r="V1775" s="12"/>
      <c r="W1775" s="12">
        <f t="shared" si="4138"/>
        <v>0</v>
      </c>
      <c r="X1775" s="12">
        <f t="shared" si="4139"/>
        <v>0</v>
      </c>
      <c r="Y1775" s="12">
        <f t="shared" si="4140"/>
        <v>0</v>
      </c>
      <c r="Z1775" s="12"/>
      <c r="AA1775" s="12"/>
      <c r="AB1775" s="12"/>
      <c r="AC1775" s="12">
        <f t="shared" si="4040"/>
        <v>0</v>
      </c>
      <c r="AD1775" s="12">
        <f t="shared" si="4041"/>
        <v>0</v>
      </c>
      <c r="AE1775" s="12">
        <f t="shared" si="4042"/>
        <v>0</v>
      </c>
      <c r="AF1775" s="12"/>
      <c r="AG1775" s="12"/>
      <c r="AH1775" s="12">
        <f t="shared" si="4012"/>
        <v>0</v>
      </c>
      <c r="AI1775" s="12">
        <f t="shared" si="4013"/>
        <v>0</v>
      </c>
      <c r="AJ1775" s="12">
        <f t="shared" si="4005"/>
        <v>0</v>
      </c>
      <c r="AK1775" s="12"/>
      <c r="AL1775" s="12"/>
      <c r="AM1775" s="12"/>
      <c r="AN1775" s="12">
        <f t="shared" si="4055"/>
        <v>0</v>
      </c>
      <c r="AO1775" s="12">
        <f t="shared" si="4056"/>
        <v>0</v>
      </c>
      <c r="AP1775" s="12">
        <f t="shared" si="4057"/>
        <v>0</v>
      </c>
      <c r="AQ1775" s="12"/>
      <c r="AR1775" s="52">
        <v>0</v>
      </c>
    </row>
    <row r="1776" spans="1:44" ht="261.75" customHeight="1" x14ac:dyDescent="0.25">
      <c r="A1776" s="9" t="s">
        <v>1231</v>
      </c>
      <c r="B1776" s="11"/>
      <c r="C1776" s="9"/>
      <c r="D1776" s="9"/>
      <c r="E1776" s="13" t="s">
        <v>1249</v>
      </c>
      <c r="F1776" s="12">
        <f>F1777</f>
        <v>0</v>
      </c>
      <c r="G1776" s="12">
        <f t="shared" ref="G1776:AQ1776" si="4147">G1777</f>
        <v>0</v>
      </c>
      <c r="H1776" s="12">
        <f t="shared" si="4147"/>
        <v>0</v>
      </c>
      <c r="I1776" s="12">
        <f t="shared" si="4147"/>
        <v>73318.600000000006</v>
      </c>
      <c r="J1776" s="12">
        <f t="shared" si="4147"/>
        <v>73318.600000000006</v>
      </c>
      <c r="K1776" s="12">
        <f t="shared" si="4147"/>
        <v>73318.600000000006</v>
      </c>
      <c r="L1776" s="12">
        <f t="shared" ref="L1776:L1782" si="4148">F1776+I1776</f>
        <v>73318.600000000006</v>
      </c>
      <c r="M1776" s="12">
        <f t="shared" ref="M1776:M1782" si="4149">G1776+J1776</f>
        <v>73318.600000000006</v>
      </c>
      <c r="N1776" s="12">
        <f t="shared" ref="N1776:N1782" si="4150">H1776+K1776</f>
        <v>73318.600000000006</v>
      </c>
      <c r="O1776" s="12">
        <f t="shared" si="4147"/>
        <v>-1635.136</v>
      </c>
      <c r="P1776" s="12">
        <f t="shared" si="4147"/>
        <v>-1635.136</v>
      </c>
      <c r="Q1776" s="12">
        <f t="shared" si="4147"/>
        <v>-1635.136</v>
      </c>
      <c r="R1776" s="12">
        <f t="shared" si="3991"/>
        <v>71683.464000000007</v>
      </c>
      <c r="S1776" s="12">
        <f t="shared" si="3992"/>
        <v>71683.464000000007</v>
      </c>
      <c r="T1776" s="12">
        <f t="shared" si="3993"/>
        <v>71683.464000000007</v>
      </c>
      <c r="U1776" s="12">
        <f t="shared" si="4147"/>
        <v>0</v>
      </c>
      <c r="V1776" s="12">
        <f t="shared" si="4147"/>
        <v>0</v>
      </c>
      <c r="W1776" s="12">
        <f t="shared" si="4138"/>
        <v>71683.464000000007</v>
      </c>
      <c r="X1776" s="12">
        <f t="shared" si="4139"/>
        <v>71683.464000000007</v>
      </c>
      <c r="Y1776" s="12">
        <f t="shared" si="4140"/>
        <v>71683.464000000007</v>
      </c>
      <c r="Z1776" s="12">
        <f t="shared" si="4147"/>
        <v>0</v>
      </c>
      <c r="AA1776" s="12">
        <f t="shared" si="4147"/>
        <v>0</v>
      </c>
      <c r="AB1776" s="12">
        <f t="shared" si="4147"/>
        <v>0</v>
      </c>
      <c r="AC1776" s="12">
        <f t="shared" si="4040"/>
        <v>71683.464000000007</v>
      </c>
      <c r="AD1776" s="12">
        <f t="shared" si="4041"/>
        <v>71683.464000000007</v>
      </c>
      <c r="AE1776" s="12">
        <f t="shared" si="4042"/>
        <v>71683.464000000007</v>
      </c>
      <c r="AF1776" s="12">
        <f t="shared" si="4147"/>
        <v>0</v>
      </c>
      <c r="AG1776" s="12">
        <f t="shared" si="4147"/>
        <v>0</v>
      </c>
      <c r="AH1776" s="12">
        <f t="shared" si="4012"/>
        <v>71683.464000000007</v>
      </c>
      <c r="AI1776" s="12">
        <f t="shared" si="4013"/>
        <v>71683.464000000007</v>
      </c>
      <c r="AJ1776" s="12">
        <f t="shared" si="4005"/>
        <v>71683.464000000007</v>
      </c>
      <c r="AK1776" s="12">
        <f t="shared" si="4147"/>
        <v>0</v>
      </c>
      <c r="AL1776" s="12">
        <f t="shared" si="4147"/>
        <v>0</v>
      </c>
      <c r="AM1776" s="12">
        <f t="shared" si="4147"/>
        <v>0</v>
      </c>
      <c r="AN1776" s="12">
        <f t="shared" si="4055"/>
        <v>71683.464000000007</v>
      </c>
      <c r="AO1776" s="12">
        <f t="shared" si="4056"/>
        <v>71683.464000000007</v>
      </c>
      <c r="AP1776" s="12">
        <f t="shared" si="4057"/>
        <v>71683.464000000007</v>
      </c>
      <c r="AQ1776" s="12">
        <f t="shared" si="4147"/>
        <v>0</v>
      </c>
      <c r="AR1776" s="1"/>
    </row>
    <row r="1777" spans="1:44" ht="47.25" x14ac:dyDescent="0.25">
      <c r="A1777" s="9" t="s">
        <v>1231</v>
      </c>
      <c r="B1777" s="11">
        <v>600</v>
      </c>
      <c r="C1777" s="9"/>
      <c r="D1777" s="9"/>
      <c r="E1777" s="13" t="s">
        <v>436</v>
      </c>
      <c r="F1777" s="12">
        <f>F1778+F1780</f>
        <v>0</v>
      </c>
      <c r="G1777" s="12">
        <f t="shared" ref="G1777:AQ1777" si="4151">G1778+G1780</f>
        <v>0</v>
      </c>
      <c r="H1777" s="12">
        <f t="shared" si="4151"/>
        <v>0</v>
      </c>
      <c r="I1777" s="12">
        <f t="shared" si="4151"/>
        <v>73318.600000000006</v>
      </c>
      <c r="J1777" s="12">
        <f t="shared" si="4151"/>
        <v>73318.600000000006</v>
      </c>
      <c r="K1777" s="12">
        <f t="shared" si="4151"/>
        <v>73318.600000000006</v>
      </c>
      <c r="L1777" s="12">
        <f t="shared" si="4148"/>
        <v>73318.600000000006</v>
      </c>
      <c r="M1777" s="12">
        <f t="shared" si="4149"/>
        <v>73318.600000000006</v>
      </c>
      <c r="N1777" s="12">
        <f t="shared" si="4150"/>
        <v>73318.600000000006</v>
      </c>
      <c r="O1777" s="12">
        <f t="shared" ref="O1777:Q1777" si="4152">O1778+O1780</f>
        <v>-1635.136</v>
      </c>
      <c r="P1777" s="12">
        <f t="shared" si="4152"/>
        <v>-1635.136</v>
      </c>
      <c r="Q1777" s="12">
        <f t="shared" si="4152"/>
        <v>-1635.136</v>
      </c>
      <c r="R1777" s="12">
        <f t="shared" si="3991"/>
        <v>71683.464000000007</v>
      </c>
      <c r="S1777" s="12">
        <f t="shared" si="3992"/>
        <v>71683.464000000007</v>
      </c>
      <c r="T1777" s="12">
        <f t="shared" si="3993"/>
        <v>71683.464000000007</v>
      </c>
      <c r="U1777" s="12">
        <f t="shared" ref="U1777:V1777" si="4153">U1778+U1780</f>
        <v>0</v>
      </c>
      <c r="V1777" s="12">
        <f t="shared" si="4153"/>
        <v>0</v>
      </c>
      <c r="W1777" s="12">
        <f t="shared" si="4138"/>
        <v>71683.464000000007</v>
      </c>
      <c r="X1777" s="12">
        <f t="shared" si="4139"/>
        <v>71683.464000000007</v>
      </c>
      <c r="Y1777" s="12">
        <f t="shared" si="4140"/>
        <v>71683.464000000007</v>
      </c>
      <c r="Z1777" s="12">
        <f t="shared" ref="Z1777:AB1777" si="4154">Z1778+Z1780</f>
        <v>0</v>
      </c>
      <c r="AA1777" s="12">
        <f t="shared" si="4154"/>
        <v>0</v>
      </c>
      <c r="AB1777" s="12">
        <f t="shared" si="4154"/>
        <v>0</v>
      </c>
      <c r="AC1777" s="12">
        <f t="shared" si="4040"/>
        <v>71683.464000000007</v>
      </c>
      <c r="AD1777" s="12">
        <f t="shared" si="4041"/>
        <v>71683.464000000007</v>
      </c>
      <c r="AE1777" s="12">
        <f t="shared" si="4042"/>
        <v>71683.464000000007</v>
      </c>
      <c r="AF1777" s="12">
        <f t="shared" ref="AF1777:AG1777" si="4155">AF1778+AF1780</f>
        <v>0</v>
      </c>
      <c r="AG1777" s="12">
        <f t="shared" si="4155"/>
        <v>0</v>
      </c>
      <c r="AH1777" s="12">
        <f t="shared" si="4012"/>
        <v>71683.464000000007</v>
      </c>
      <c r="AI1777" s="12">
        <f t="shared" si="4013"/>
        <v>71683.464000000007</v>
      </c>
      <c r="AJ1777" s="12">
        <f t="shared" si="4005"/>
        <v>71683.464000000007</v>
      </c>
      <c r="AK1777" s="12">
        <f t="shared" ref="AK1777:AM1777" si="4156">AK1778+AK1780</f>
        <v>0</v>
      </c>
      <c r="AL1777" s="12">
        <f t="shared" si="4156"/>
        <v>0</v>
      </c>
      <c r="AM1777" s="12">
        <f t="shared" si="4156"/>
        <v>0</v>
      </c>
      <c r="AN1777" s="12">
        <f t="shared" si="4055"/>
        <v>71683.464000000007</v>
      </c>
      <c r="AO1777" s="12">
        <f t="shared" si="4056"/>
        <v>71683.464000000007</v>
      </c>
      <c r="AP1777" s="12">
        <f t="shared" si="4057"/>
        <v>71683.464000000007</v>
      </c>
      <c r="AQ1777" s="12">
        <f t="shared" si="4151"/>
        <v>0</v>
      </c>
      <c r="AR1777" s="1"/>
    </row>
    <row r="1778" spans="1:44" ht="15.75" customHeight="1" x14ac:dyDescent="0.25">
      <c r="A1778" s="9" t="s">
        <v>1231</v>
      </c>
      <c r="B1778" s="11">
        <v>610</v>
      </c>
      <c r="C1778" s="9"/>
      <c r="D1778" s="9"/>
      <c r="E1778" s="13" t="s">
        <v>437</v>
      </c>
      <c r="F1778" s="12">
        <f>F1779</f>
        <v>0</v>
      </c>
      <c r="G1778" s="12">
        <f t="shared" ref="G1778:AQ1778" si="4157">G1779</f>
        <v>0</v>
      </c>
      <c r="H1778" s="12">
        <f t="shared" si="4157"/>
        <v>0</v>
      </c>
      <c r="I1778" s="12">
        <f t="shared" si="4157"/>
        <v>34768.199999999997</v>
      </c>
      <c r="J1778" s="12">
        <f t="shared" si="4157"/>
        <v>34768.199999999997</v>
      </c>
      <c r="K1778" s="12">
        <f t="shared" si="4157"/>
        <v>34768.199999999997</v>
      </c>
      <c r="L1778" s="12">
        <f t="shared" si="4148"/>
        <v>34768.199999999997</v>
      </c>
      <c r="M1778" s="12">
        <f t="shared" si="4149"/>
        <v>34768.199999999997</v>
      </c>
      <c r="N1778" s="12">
        <f t="shared" si="4150"/>
        <v>34768.199999999997</v>
      </c>
      <c r="O1778" s="12">
        <f t="shared" si="4157"/>
        <v>0</v>
      </c>
      <c r="P1778" s="12">
        <f t="shared" si="4157"/>
        <v>0</v>
      </c>
      <c r="Q1778" s="12">
        <f t="shared" si="4157"/>
        <v>0</v>
      </c>
      <c r="R1778" s="12">
        <f t="shared" si="3991"/>
        <v>34768.199999999997</v>
      </c>
      <c r="S1778" s="12">
        <f t="shared" si="3992"/>
        <v>34768.199999999997</v>
      </c>
      <c r="T1778" s="12">
        <f t="shared" si="3993"/>
        <v>34768.199999999997</v>
      </c>
      <c r="U1778" s="12">
        <f t="shared" si="4157"/>
        <v>0</v>
      </c>
      <c r="V1778" s="12">
        <f t="shared" si="4157"/>
        <v>0</v>
      </c>
      <c r="W1778" s="12">
        <f t="shared" si="4138"/>
        <v>34768.199999999997</v>
      </c>
      <c r="X1778" s="12">
        <f t="shared" si="4139"/>
        <v>34768.199999999997</v>
      </c>
      <c r="Y1778" s="12">
        <f t="shared" si="4140"/>
        <v>34768.199999999997</v>
      </c>
      <c r="Z1778" s="12">
        <f t="shared" si="4157"/>
        <v>0</v>
      </c>
      <c r="AA1778" s="12">
        <f t="shared" si="4157"/>
        <v>0</v>
      </c>
      <c r="AB1778" s="12">
        <f t="shared" si="4157"/>
        <v>0</v>
      </c>
      <c r="AC1778" s="12">
        <f t="shared" si="4040"/>
        <v>34768.199999999997</v>
      </c>
      <c r="AD1778" s="12">
        <f t="shared" si="4041"/>
        <v>34768.199999999997</v>
      </c>
      <c r="AE1778" s="12">
        <f t="shared" si="4042"/>
        <v>34768.199999999997</v>
      </c>
      <c r="AF1778" s="12">
        <f t="shared" si="4157"/>
        <v>0</v>
      </c>
      <c r="AG1778" s="12">
        <f t="shared" si="4157"/>
        <v>0</v>
      </c>
      <c r="AH1778" s="12">
        <f t="shared" si="4012"/>
        <v>34768.199999999997</v>
      </c>
      <c r="AI1778" s="12">
        <f t="shared" si="4013"/>
        <v>34768.199999999997</v>
      </c>
      <c r="AJ1778" s="12">
        <f t="shared" si="4005"/>
        <v>34768.199999999997</v>
      </c>
      <c r="AK1778" s="12">
        <f t="shared" si="4157"/>
        <v>0</v>
      </c>
      <c r="AL1778" s="12">
        <f t="shared" si="4157"/>
        <v>0</v>
      </c>
      <c r="AM1778" s="12">
        <f t="shared" si="4157"/>
        <v>0</v>
      </c>
      <c r="AN1778" s="12">
        <f t="shared" si="4055"/>
        <v>34768.199999999997</v>
      </c>
      <c r="AO1778" s="12">
        <f t="shared" si="4056"/>
        <v>34768.199999999997</v>
      </c>
      <c r="AP1778" s="12">
        <f t="shared" si="4057"/>
        <v>34768.199999999997</v>
      </c>
      <c r="AQ1778" s="12">
        <f t="shared" si="4157"/>
        <v>0</v>
      </c>
      <c r="AR1778" s="1"/>
    </row>
    <row r="1779" spans="1:44" ht="15.75" customHeight="1" x14ac:dyDescent="0.25">
      <c r="A1779" s="9" t="s">
        <v>1231</v>
      </c>
      <c r="B1779" s="11">
        <v>610</v>
      </c>
      <c r="C1779" s="9" t="s">
        <v>189</v>
      </c>
      <c r="D1779" s="9" t="s">
        <v>184</v>
      </c>
      <c r="E1779" s="13" t="s">
        <v>410</v>
      </c>
      <c r="F1779" s="12">
        <v>0</v>
      </c>
      <c r="G1779" s="12">
        <v>0</v>
      </c>
      <c r="H1779" s="12">
        <v>0</v>
      </c>
      <c r="I1779" s="12">
        <v>34768.199999999997</v>
      </c>
      <c r="J1779" s="12">
        <v>34768.199999999997</v>
      </c>
      <c r="K1779" s="12">
        <v>34768.199999999997</v>
      </c>
      <c r="L1779" s="12">
        <f t="shared" si="4148"/>
        <v>34768.199999999997</v>
      </c>
      <c r="M1779" s="12">
        <f t="shared" si="4149"/>
        <v>34768.199999999997</v>
      </c>
      <c r="N1779" s="12">
        <f t="shared" si="4150"/>
        <v>34768.199999999997</v>
      </c>
      <c r="O1779" s="12"/>
      <c r="P1779" s="12"/>
      <c r="Q1779" s="12"/>
      <c r="R1779" s="12">
        <f t="shared" si="3991"/>
        <v>34768.199999999997</v>
      </c>
      <c r="S1779" s="12">
        <f t="shared" si="3992"/>
        <v>34768.199999999997</v>
      </c>
      <c r="T1779" s="12">
        <f t="shared" si="3993"/>
        <v>34768.199999999997</v>
      </c>
      <c r="U1779" s="12"/>
      <c r="V1779" s="12"/>
      <c r="W1779" s="12">
        <f t="shared" si="4138"/>
        <v>34768.199999999997</v>
      </c>
      <c r="X1779" s="12">
        <f t="shared" si="4139"/>
        <v>34768.199999999997</v>
      </c>
      <c r="Y1779" s="12">
        <f t="shared" si="4140"/>
        <v>34768.199999999997</v>
      </c>
      <c r="Z1779" s="12"/>
      <c r="AA1779" s="12"/>
      <c r="AB1779" s="12"/>
      <c r="AC1779" s="12">
        <f t="shared" si="4040"/>
        <v>34768.199999999997</v>
      </c>
      <c r="AD1779" s="12">
        <f t="shared" si="4041"/>
        <v>34768.199999999997</v>
      </c>
      <c r="AE1779" s="12">
        <f t="shared" si="4042"/>
        <v>34768.199999999997</v>
      </c>
      <c r="AF1779" s="12"/>
      <c r="AG1779" s="12"/>
      <c r="AH1779" s="12">
        <f t="shared" si="4012"/>
        <v>34768.199999999997</v>
      </c>
      <c r="AI1779" s="12">
        <f t="shared" si="4013"/>
        <v>34768.199999999997</v>
      </c>
      <c r="AJ1779" s="12">
        <f t="shared" si="4005"/>
        <v>34768.199999999997</v>
      </c>
      <c r="AK1779" s="12"/>
      <c r="AL1779" s="12"/>
      <c r="AM1779" s="12"/>
      <c r="AN1779" s="12">
        <f t="shared" si="4055"/>
        <v>34768.199999999997</v>
      </c>
      <c r="AO1779" s="12">
        <f t="shared" si="4056"/>
        <v>34768.199999999997</v>
      </c>
      <c r="AP1779" s="12">
        <f t="shared" si="4057"/>
        <v>34768.199999999997</v>
      </c>
      <c r="AQ1779" s="12"/>
      <c r="AR1779" s="1"/>
    </row>
    <row r="1780" spans="1:44" ht="15.75" customHeight="1" x14ac:dyDescent="0.25">
      <c r="A1780" s="9" t="s">
        <v>1231</v>
      </c>
      <c r="B1780" s="11">
        <v>620</v>
      </c>
      <c r="C1780" s="9"/>
      <c r="D1780" s="9"/>
      <c r="E1780" s="13" t="s">
        <v>438</v>
      </c>
      <c r="F1780" s="12">
        <f>F1782</f>
        <v>0</v>
      </c>
      <c r="G1780" s="12">
        <f t="shared" ref="G1780:K1780" si="4158">G1782</f>
        <v>0</v>
      </c>
      <c r="H1780" s="12">
        <f t="shared" si="4158"/>
        <v>0</v>
      </c>
      <c r="I1780" s="12">
        <f t="shared" si="4158"/>
        <v>38550.400000000001</v>
      </c>
      <c r="J1780" s="12">
        <f t="shared" si="4158"/>
        <v>38550.400000000001</v>
      </c>
      <c r="K1780" s="12">
        <f t="shared" si="4158"/>
        <v>38550.400000000001</v>
      </c>
      <c r="L1780" s="12">
        <f t="shared" si="4148"/>
        <v>38550.400000000001</v>
      </c>
      <c r="M1780" s="12">
        <f t="shared" si="4149"/>
        <v>38550.400000000001</v>
      </c>
      <c r="N1780" s="12">
        <f t="shared" si="4150"/>
        <v>38550.400000000001</v>
      </c>
      <c r="O1780" s="12">
        <f>O1782+O1781</f>
        <v>-1635.136</v>
      </c>
      <c r="P1780" s="12">
        <f t="shared" ref="P1780:AQ1780" si="4159">P1782+P1781</f>
        <v>-1635.136</v>
      </c>
      <c r="Q1780" s="12">
        <f t="shared" si="4159"/>
        <v>-1635.136</v>
      </c>
      <c r="R1780" s="12">
        <f t="shared" si="3991"/>
        <v>36915.264000000003</v>
      </c>
      <c r="S1780" s="12">
        <f t="shared" si="3992"/>
        <v>36915.264000000003</v>
      </c>
      <c r="T1780" s="12">
        <f t="shared" si="3993"/>
        <v>36915.264000000003</v>
      </c>
      <c r="U1780" s="12">
        <f t="shared" ref="U1780:V1780" si="4160">U1782+U1781</f>
        <v>0</v>
      </c>
      <c r="V1780" s="12">
        <f t="shared" si="4160"/>
        <v>0</v>
      </c>
      <c r="W1780" s="12">
        <f t="shared" si="4138"/>
        <v>36915.264000000003</v>
      </c>
      <c r="X1780" s="12">
        <f t="shared" si="4139"/>
        <v>36915.264000000003</v>
      </c>
      <c r="Y1780" s="12">
        <f t="shared" si="4140"/>
        <v>36915.264000000003</v>
      </c>
      <c r="Z1780" s="12">
        <f t="shared" ref="Z1780:AB1780" si="4161">Z1782+Z1781</f>
        <v>0</v>
      </c>
      <c r="AA1780" s="12">
        <f t="shared" si="4161"/>
        <v>0</v>
      </c>
      <c r="AB1780" s="12">
        <f t="shared" si="4161"/>
        <v>0</v>
      </c>
      <c r="AC1780" s="12">
        <f t="shared" si="4040"/>
        <v>36915.264000000003</v>
      </c>
      <c r="AD1780" s="12">
        <f t="shared" si="4041"/>
        <v>36915.264000000003</v>
      </c>
      <c r="AE1780" s="12">
        <f t="shared" si="4042"/>
        <v>36915.264000000003</v>
      </c>
      <c r="AF1780" s="12">
        <f t="shared" ref="AF1780:AG1780" si="4162">AF1782+AF1781</f>
        <v>0</v>
      </c>
      <c r="AG1780" s="12">
        <f t="shared" si="4162"/>
        <v>0</v>
      </c>
      <c r="AH1780" s="12">
        <f t="shared" si="4012"/>
        <v>36915.264000000003</v>
      </c>
      <c r="AI1780" s="12">
        <f t="shared" si="4013"/>
        <v>36915.264000000003</v>
      </c>
      <c r="AJ1780" s="12">
        <f t="shared" si="4005"/>
        <v>36915.264000000003</v>
      </c>
      <c r="AK1780" s="12">
        <f t="shared" ref="AK1780:AM1780" si="4163">AK1782+AK1781</f>
        <v>0</v>
      </c>
      <c r="AL1780" s="12">
        <f t="shared" si="4163"/>
        <v>0</v>
      </c>
      <c r="AM1780" s="12">
        <f t="shared" si="4163"/>
        <v>0</v>
      </c>
      <c r="AN1780" s="12">
        <f t="shared" si="4055"/>
        <v>36915.264000000003</v>
      </c>
      <c r="AO1780" s="12">
        <f t="shared" si="4056"/>
        <v>36915.264000000003</v>
      </c>
      <c r="AP1780" s="12">
        <f t="shared" si="4057"/>
        <v>36915.264000000003</v>
      </c>
      <c r="AQ1780" s="12">
        <f t="shared" si="4159"/>
        <v>0</v>
      </c>
      <c r="AR1780" s="1"/>
    </row>
    <row r="1781" spans="1:44" ht="15.75" hidden="1" customHeight="1" x14ac:dyDescent="0.25">
      <c r="A1781" s="9" t="s">
        <v>1231</v>
      </c>
      <c r="B1781" s="11">
        <v>620</v>
      </c>
      <c r="C1781" s="9" t="s">
        <v>189</v>
      </c>
      <c r="D1781" s="9" t="s">
        <v>187</v>
      </c>
      <c r="E1781" s="13" t="s">
        <v>409</v>
      </c>
      <c r="F1781" s="12"/>
      <c r="G1781" s="12"/>
      <c r="H1781" s="12"/>
      <c r="I1781" s="12"/>
      <c r="J1781" s="12"/>
      <c r="K1781" s="12"/>
      <c r="L1781" s="12">
        <v>0</v>
      </c>
      <c r="M1781" s="12">
        <v>0</v>
      </c>
      <c r="N1781" s="12">
        <v>0</v>
      </c>
      <c r="O1781" s="12"/>
      <c r="P1781" s="12"/>
      <c r="Q1781" s="12"/>
      <c r="R1781" s="12">
        <f t="shared" si="3991"/>
        <v>0</v>
      </c>
      <c r="S1781" s="12">
        <f t="shared" si="3992"/>
        <v>0</v>
      </c>
      <c r="T1781" s="12">
        <f t="shared" si="3993"/>
        <v>0</v>
      </c>
      <c r="U1781" s="12"/>
      <c r="V1781" s="12"/>
      <c r="W1781" s="12">
        <f t="shared" si="4138"/>
        <v>0</v>
      </c>
      <c r="X1781" s="12">
        <f t="shared" si="4139"/>
        <v>0</v>
      </c>
      <c r="Y1781" s="12">
        <f t="shared" si="4140"/>
        <v>0</v>
      </c>
      <c r="Z1781" s="12"/>
      <c r="AA1781" s="12"/>
      <c r="AB1781" s="12"/>
      <c r="AC1781" s="12">
        <f t="shared" si="4040"/>
        <v>0</v>
      </c>
      <c r="AD1781" s="12">
        <f t="shared" si="4041"/>
        <v>0</v>
      </c>
      <c r="AE1781" s="12">
        <f t="shared" si="4042"/>
        <v>0</v>
      </c>
      <c r="AF1781" s="12"/>
      <c r="AG1781" s="12"/>
      <c r="AH1781" s="12">
        <f t="shared" si="4012"/>
        <v>0</v>
      </c>
      <c r="AI1781" s="12">
        <f t="shared" si="4013"/>
        <v>0</v>
      </c>
      <c r="AJ1781" s="12">
        <f t="shared" si="4005"/>
        <v>0</v>
      </c>
      <c r="AK1781" s="12"/>
      <c r="AL1781" s="12"/>
      <c r="AM1781" s="12"/>
      <c r="AN1781" s="12">
        <f t="shared" si="4055"/>
        <v>0</v>
      </c>
      <c r="AO1781" s="12">
        <f t="shared" si="4056"/>
        <v>0</v>
      </c>
      <c r="AP1781" s="12">
        <f t="shared" si="4057"/>
        <v>0</v>
      </c>
      <c r="AQ1781" s="12"/>
      <c r="AR1781" s="52">
        <v>0</v>
      </c>
    </row>
    <row r="1782" spans="1:44" ht="15.75" customHeight="1" x14ac:dyDescent="0.25">
      <c r="A1782" s="9" t="s">
        <v>1231</v>
      </c>
      <c r="B1782" s="11">
        <v>620</v>
      </c>
      <c r="C1782" s="9" t="s">
        <v>189</v>
      </c>
      <c r="D1782" s="9" t="s">
        <v>184</v>
      </c>
      <c r="E1782" s="13" t="s">
        <v>410</v>
      </c>
      <c r="F1782" s="12">
        <v>0</v>
      </c>
      <c r="G1782" s="12">
        <v>0</v>
      </c>
      <c r="H1782" s="12">
        <v>0</v>
      </c>
      <c r="I1782" s="12">
        <v>38550.400000000001</v>
      </c>
      <c r="J1782" s="12">
        <v>38550.400000000001</v>
      </c>
      <c r="K1782" s="12">
        <v>38550.400000000001</v>
      </c>
      <c r="L1782" s="12">
        <f t="shared" si="4148"/>
        <v>38550.400000000001</v>
      </c>
      <c r="M1782" s="12">
        <f t="shared" si="4149"/>
        <v>38550.400000000001</v>
      </c>
      <c r="N1782" s="12">
        <f t="shared" si="4150"/>
        <v>38550.400000000001</v>
      </c>
      <c r="O1782" s="12">
        <v>-1635.136</v>
      </c>
      <c r="P1782" s="12">
        <v>-1635.136</v>
      </c>
      <c r="Q1782" s="12">
        <v>-1635.136</v>
      </c>
      <c r="R1782" s="12">
        <f t="shared" si="3991"/>
        <v>36915.264000000003</v>
      </c>
      <c r="S1782" s="12">
        <f t="shared" si="3992"/>
        <v>36915.264000000003</v>
      </c>
      <c r="T1782" s="12">
        <f t="shared" si="3993"/>
        <v>36915.264000000003</v>
      </c>
      <c r="U1782" s="12"/>
      <c r="V1782" s="12"/>
      <c r="W1782" s="12">
        <f t="shared" si="4138"/>
        <v>36915.264000000003</v>
      </c>
      <c r="X1782" s="12">
        <f t="shared" si="4139"/>
        <v>36915.264000000003</v>
      </c>
      <c r="Y1782" s="12">
        <f t="shared" si="4140"/>
        <v>36915.264000000003</v>
      </c>
      <c r="Z1782" s="12"/>
      <c r="AA1782" s="12"/>
      <c r="AB1782" s="12"/>
      <c r="AC1782" s="12">
        <f t="shared" si="4040"/>
        <v>36915.264000000003</v>
      </c>
      <c r="AD1782" s="12">
        <f t="shared" si="4041"/>
        <v>36915.264000000003</v>
      </c>
      <c r="AE1782" s="12">
        <f t="shared" si="4042"/>
        <v>36915.264000000003</v>
      </c>
      <c r="AF1782" s="12"/>
      <c r="AG1782" s="12"/>
      <c r="AH1782" s="12">
        <f t="shared" si="4012"/>
        <v>36915.264000000003</v>
      </c>
      <c r="AI1782" s="12">
        <f t="shared" si="4013"/>
        <v>36915.264000000003</v>
      </c>
      <c r="AJ1782" s="12">
        <f t="shared" si="4005"/>
        <v>36915.264000000003</v>
      </c>
      <c r="AK1782" s="12"/>
      <c r="AL1782" s="12"/>
      <c r="AM1782" s="12"/>
      <c r="AN1782" s="12">
        <f t="shared" si="4055"/>
        <v>36915.264000000003</v>
      </c>
      <c r="AO1782" s="12">
        <f t="shared" si="4056"/>
        <v>36915.264000000003</v>
      </c>
      <c r="AP1782" s="12">
        <f t="shared" si="4057"/>
        <v>36915.264000000003</v>
      </c>
      <c r="AQ1782" s="12"/>
      <c r="AR1782" s="1"/>
    </row>
    <row r="1783" spans="1:44" ht="110.25" customHeight="1" x14ac:dyDescent="0.25">
      <c r="A1783" s="9" t="s">
        <v>1159</v>
      </c>
      <c r="B1783" s="11"/>
      <c r="C1783" s="9"/>
      <c r="D1783" s="9"/>
      <c r="E1783" s="13" t="s">
        <v>1287</v>
      </c>
      <c r="F1783" s="12">
        <f>F1784+F1787</f>
        <v>590.79999999999995</v>
      </c>
      <c r="G1783" s="12">
        <f t="shared" ref="G1783:AQ1783" si="4164">G1784+G1787</f>
        <v>590.79999999999995</v>
      </c>
      <c r="H1783" s="12">
        <f t="shared" si="4164"/>
        <v>590.79999999999995</v>
      </c>
      <c r="I1783" s="12">
        <f t="shared" ref="I1783:K1783" si="4165">I1784+I1787</f>
        <v>0</v>
      </c>
      <c r="J1783" s="12">
        <f t="shared" si="4165"/>
        <v>0</v>
      </c>
      <c r="K1783" s="12">
        <f t="shared" si="4165"/>
        <v>0</v>
      </c>
      <c r="L1783" s="12">
        <f t="shared" si="3977"/>
        <v>590.79999999999995</v>
      </c>
      <c r="M1783" s="12">
        <f t="shared" si="3978"/>
        <v>590.79999999999995</v>
      </c>
      <c r="N1783" s="12">
        <f t="shared" si="3979"/>
        <v>590.79999999999995</v>
      </c>
      <c r="O1783" s="12">
        <f t="shared" ref="O1783:Q1783" si="4166">O1784+O1787</f>
        <v>0</v>
      </c>
      <c r="P1783" s="12">
        <f t="shared" si="4166"/>
        <v>0</v>
      </c>
      <c r="Q1783" s="12">
        <f t="shared" si="4166"/>
        <v>0</v>
      </c>
      <c r="R1783" s="12">
        <f t="shared" si="3991"/>
        <v>590.79999999999995</v>
      </c>
      <c r="S1783" s="12">
        <f t="shared" si="3992"/>
        <v>590.79999999999995</v>
      </c>
      <c r="T1783" s="12">
        <f t="shared" si="3993"/>
        <v>590.79999999999995</v>
      </c>
      <c r="U1783" s="12">
        <f t="shared" ref="U1783:V1783" si="4167">U1784+U1787</f>
        <v>0</v>
      </c>
      <c r="V1783" s="12">
        <f t="shared" si="4167"/>
        <v>0</v>
      </c>
      <c r="W1783" s="12">
        <f t="shared" si="4138"/>
        <v>590.79999999999995</v>
      </c>
      <c r="X1783" s="12">
        <f t="shared" si="4139"/>
        <v>590.79999999999995</v>
      </c>
      <c r="Y1783" s="12">
        <f t="shared" si="4140"/>
        <v>590.79999999999995</v>
      </c>
      <c r="Z1783" s="12">
        <f t="shared" ref="Z1783:AB1783" si="4168">Z1784+Z1787</f>
        <v>0</v>
      </c>
      <c r="AA1783" s="12">
        <f t="shared" si="4168"/>
        <v>0</v>
      </c>
      <c r="AB1783" s="12">
        <f t="shared" si="4168"/>
        <v>0</v>
      </c>
      <c r="AC1783" s="12">
        <f t="shared" si="4040"/>
        <v>590.79999999999995</v>
      </c>
      <c r="AD1783" s="12">
        <f t="shared" si="4041"/>
        <v>590.79999999999995</v>
      </c>
      <c r="AE1783" s="12">
        <f t="shared" si="4042"/>
        <v>590.79999999999995</v>
      </c>
      <c r="AF1783" s="12">
        <f t="shared" ref="AF1783:AG1783" si="4169">AF1784+AF1787</f>
        <v>0</v>
      </c>
      <c r="AG1783" s="12">
        <f t="shared" si="4169"/>
        <v>0</v>
      </c>
      <c r="AH1783" s="12">
        <f t="shared" si="4012"/>
        <v>590.79999999999995</v>
      </c>
      <c r="AI1783" s="12">
        <f t="shared" si="4013"/>
        <v>590.79999999999995</v>
      </c>
      <c r="AJ1783" s="12">
        <f t="shared" si="4005"/>
        <v>590.79999999999995</v>
      </c>
      <c r="AK1783" s="12">
        <f t="shared" ref="AK1783:AM1783" si="4170">AK1784+AK1787</f>
        <v>0</v>
      </c>
      <c r="AL1783" s="12">
        <f t="shared" si="4170"/>
        <v>0</v>
      </c>
      <c r="AM1783" s="12">
        <f t="shared" si="4170"/>
        <v>0</v>
      </c>
      <c r="AN1783" s="12">
        <f t="shared" si="4055"/>
        <v>590.79999999999995</v>
      </c>
      <c r="AO1783" s="12">
        <f t="shared" si="4056"/>
        <v>590.79999999999995</v>
      </c>
      <c r="AP1783" s="12">
        <f t="shared" si="4057"/>
        <v>590.79999999999995</v>
      </c>
      <c r="AQ1783" s="12">
        <f t="shared" si="4164"/>
        <v>0</v>
      </c>
      <c r="AR1783" s="1"/>
    </row>
    <row r="1784" spans="1:44" ht="31.5" customHeight="1" x14ac:dyDescent="0.25">
      <c r="A1784" s="9" t="s">
        <v>1159</v>
      </c>
      <c r="B1784" s="11">
        <v>300</v>
      </c>
      <c r="C1784" s="9"/>
      <c r="D1784" s="9"/>
      <c r="E1784" s="13" t="s">
        <v>428</v>
      </c>
      <c r="F1784" s="12">
        <f>F1785</f>
        <v>489.3</v>
      </c>
      <c r="G1784" s="12">
        <f t="shared" ref="G1784:AQ1785" si="4171">G1785</f>
        <v>489.3</v>
      </c>
      <c r="H1784" s="12">
        <f t="shared" si="4171"/>
        <v>489.3</v>
      </c>
      <c r="I1784" s="12">
        <f t="shared" si="4171"/>
        <v>0</v>
      </c>
      <c r="J1784" s="12">
        <f t="shared" si="4171"/>
        <v>0</v>
      </c>
      <c r="K1784" s="12">
        <f t="shared" si="4171"/>
        <v>0</v>
      </c>
      <c r="L1784" s="12">
        <f t="shared" si="3977"/>
        <v>489.3</v>
      </c>
      <c r="M1784" s="12">
        <f t="shared" si="3978"/>
        <v>489.3</v>
      </c>
      <c r="N1784" s="12">
        <f t="shared" si="3979"/>
        <v>489.3</v>
      </c>
      <c r="O1784" s="12">
        <f t="shared" si="4171"/>
        <v>0</v>
      </c>
      <c r="P1784" s="12">
        <f t="shared" si="4171"/>
        <v>0</v>
      </c>
      <c r="Q1784" s="12">
        <f t="shared" si="4171"/>
        <v>0</v>
      </c>
      <c r="R1784" s="12">
        <f t="shared" si="3991"/>
        <v>489.3</v>
      </c>
      <c r="S1784" s="12">
        <f t="shared" si="3992"/>
        <v>489.3</v>
      </c>
      <c r="T1784" s="12">
        <f t="shared" si="3993"/>
        <v>489.3</v>
      </c>
      <c r="U1784" s="12">
        <f t="shared" si="4171"/>
        <v>0</v>
      </c>
      <c r="V1784" s="12">
        <f t="shared" si="4171"/>
        <v>0</v>
      </c>
      <c r="W1784" s="12">
        <f t="shared" si="4138"/>
        <v>489.3</v>
      </c>
      <c r="X1784" s="12">
        <f t="shared" si="4139"/>
        <v>489.3</v>
      </c>
      <c r="Y1784" s="12">
        <f t="shared" si="4140"/>
        <v>489.3</v>
      </c>
      <c r="Z1784" s="12">
        <f t="shared" si="4171"/>
        <v>0</v>
      </c>
      <c r="AA1784" s="12">
        <f t="shared" si="4171"/>
        <v>0</v>
      </c>
      <c r="AB1784" s="12">
        <f t="shared" si="4171"/>
        <v>0</v>
      </c>
      <c r="AC1784" s="12">
        <f t="shared" si="4040"/>
        <v>489.3</v>
      </c>
      <c r="AD1784" s="12">
        <f t="shared" si="4041"/>
        <v>489.3</v>
      </c>
      <c r="AE1784" s="12">
        <f t="shared" si="4042"/>
        <v>489.3</v>
      </c>
      <c r="AF1784" s="12">
        <f t="shared" si="4171"/>
        <v>0</v>
      </c>
      <c r="AG1784" s="12">
        <f t="shared" si="4171"/>
        <v>0</v>
      </c>
      <c r="AH1784" s="12">
        <f t="shared" si="4012"/>
        <v>489.3</v>
      </c>
      <c r="AI1784" s="12">
        <f t="shared" si="4013"/>
        <v>489.3</v>
      </c>
      <c r="AJ1784" s="12">
        <f t="shared" si="4005"/>
        <v>489.3</v>
      </c>
      <c r="AK1784" s="12">
        <f t="shared" si="4171"/>
        <v>0</v>
      </c>
      <c r="AL1784" s="12">
        <f t="shared" si="4171"/>
        <v>0</v>
      </c>
      <c r="AM1784" s="12">
        <f t="shared" si="4171"/>
        <v>0</v>
      </c>
      <c r="AN1784" s="12">
        <f t="shared" si="4055"/>
        <v>489.3</v>
      </c>
      <c r="AO1784" s="12">
        <f t="shared" si="4056"/>
        <v>489.3</v>
      </c>
      <c r="AP1784" s="12">
        <f t="shared" si="4057"/>
        <v>489.3</v>
      </c>
      <c r="AQ1784" s="12">
        <f t="shared" si="4171"/>
        <v>0</v>
      </c>
      <c r="AR1784" s="1"/>
    </row>
    <row r="1785" spans="1:44" ht="31.5" customHeight="1" x14ac:dyDescent="0.25">
      <c r="A1785" s="9" t="s">
        <v>1159</v>
      </c>
      <c r="B1785" s="11">
        <v>320</v>
      </c>
      <c r="C1785" s="9"/>
      <c r="D1785" s="9"/>
      <c r="E1785" s="13" t="s">
        <v>429</v>
      </c>
      <c r="F1785" s="12">
        <f>F1786</f>
        <v>489.3</v>
      </c>
      <c r="G1785" s="12">
        <f t="shared" si="4171"/>
        <v>489.3</v>
      </c>
      <c r="H1785" s="12">
        <f t="shared" si="4171"/>
        <v>489.3</v>
      </c>
      <c r="I1785" s="12">
        <f t="shared" si="4171"/>
        <v>0</v>
      </c>
      <c r="J1785" s="12">
        <f t="shared" si="4171"/>
        <v>0</v>
      </c>
      <c r="K1785" s="12">
        <f t="shared" si="4171"/>
        <v>0</v>
      </c>
      <c r="L1785" s="12">
        <f t="shared" si="3977"/>
        <v>489.3</v>
      </c>
      <c r="M1785" s="12">
        <f t="shared" si="3978"/>
        <v>489.3</v>
      </c>
      <c r="N1785" s="12">
        <f t="shared" si="3979"/>
        <v>489.3</v>
      </c>
      <c r="O1785" s="12">
        <f t="shared" si="4171"/>
        <v>0</v>
      </c>
      <c r="P1785" s="12">
        <f t="shared" si="4171"/>
        <v>0</v>
      </c>
      <c r="Q1785" s="12">
        <f t="shared" si="4171"/>
        <v>0</v>
      </c>
      <c r="R1785" s="12">
        <f t="shared" ref="R1785:R1848" si="4172">L1785+O1785</f>
        <v>489.3</v>
      </c>
      <c r="S1785" s="12">
        <f t="shared" ref="S1785:S1848" si="4173">M1785+P1785</f>
        <v>489.3</v>
      </c>
      <c r="T1785" s="12">
        <f t="shared" ref="T1785:T1848" si="4174">N1785+Q1785</f>
        <v>489.3</v>
      </c>
      <c r="U1785" s="12">
        <f t="shared" si="4171"/>
        <v>0</v>
      </c>
      <c r="V1785" s="12">
        <f t="shared" si="4171"/>
        <v>0</v>
      </c>
      <c r="W1785" s="12">
        <f t="shared" si="4138"/>
        <v>489.3</v>
      </c>
      <c r="X1785" s="12">
        <f t="shared" si="4139"/>
        <v>489.3</v>
      </c>
      <c r="Y1785" s="12">
        <f t="shared" si="4140"/>
        <v>489.3</v>
      </c>
      <c r="Z1785" s="12">
        <f t="shared" si="4171"/>
        <v>0</v>
      </c>
      <c r="AA1785" s="12">
        <f t="shared" si="4171"/>
        <v>0</v>
      </c>
      <c r="AB1785" s="12">
        <f t="shared" si="4171"/>
        <v>0</v>
      </c>
      <c r="AC1785" s="12">
        <f t="shared" si="4040"/>
        <v>489.3</v>
      </c>
      <c r="AD1785" s="12">
        <f t="shared" si="4041"/>
        <v>489.3</v>
      </c>
      <c r="AE1785" s="12">
        <f t="shared" si="4042"/>
        <v>489.3</v>
      </c>
      <c r="AF1785" s="12">
        <f t="shared" si="4171"/>
        <v>0</v>
      </c>
      <c r="AG1785" s="12">
        <f t="shared" si="4171"/>
        <v>0</v>
      </c>
      <c r="AH1785" s="12">
        <f t="shared" si="4012"/>
        <v>489.3</v>
      </c>
      <c r="AI1785" s="12">
        <f t="shared" si="4013"/>
        <v>489.3</v>
      </c>
      <c r="AJ1785" s="12">
        <f t="shared" si="4005"/>
        <v>489.3</v>
      </c>
      <c r="AK1785" s="12">
        <f t="shared" si="4171"/>
        <v>0</v>
      </c>
      <c r="AL1785" s="12">
        <f t="shared" si="4171"/>
        <v>0</v>
      </c>
      <c r="AM1785" s="12">
        <f t="shared" si="4171"/>
        <v>0</v>
      </c>
      <c r="AN1785" s="12">
        <f t="shared" si="4055"/>
        <v>489.3</v>
      </c>
      <c r="AO1785" s="12">
        <f t="shared" si="4056"/>
        <v>489.3</v>
      </c>
      <c r="AP1785" s="12">
        <f t="shared" si="4057"/>
        <v>489.3</v>
      </c>
      <c r="AQ1785" s="12">
        <f t="shared" si="4171"/>
        <v>0</v>
      </c>
      <c r="AR1785" s="1"/>
    </row>
    <row r="1786" spans="1:44" ht="15.75" customHeight="1" x14ac:dyDescent="0.25">
      <c r="A1786" s="9" t="s">
        <v>1159</v>
      </c>
      <c r="B1786" s="11">
        <v>320</v>
      </c>
      <c r="C1786" s="9" t="s">
        <v>197</v>
      </c>
      <c r="D1786" s="9" t="s">
        <v>185</v>
      </c>
      <c r="E1786" s="13" t="s">
        <v>416</v>
      </c>
      <c r="F1786" s="12">
        <v>489.3</v>
      </c>
      <c r="G1786" s="12">
        <v>489.3</v>
      </c>
      <c r="H1786" s="12">
        <v>489.3</v>
      </c>
      <c r="I1786" s="12"/>
      <c r="J1786" s="12"/>
      <c r="K1786" s="12"/>
      <c r="L1786" s="12">
        <f t="shared" si="3977"/>
        <v>489.3</v>
      </c>
      <c r="M1786" s="12">
        <f t="shared" si="3978"/>
        <v>489.3</v>
      </c>
      <c r="N1786" s="12">
        <f t="shared" si="3979"/>
        <v>489.3</v>
      </c>
      <c r="O1786" s="12"/>
      <c r="P1786" s="12"/>
      <c r="Q1786" s="12"/>
      <c r="R1786" s="12">
        <f t="shared" si="4172"/>
        <v>489.3</v>
      </c>
      <c r="S1786" s="12">
        <f t="shared" si="4173"/>
        <v>489.3</v>
      </c>
      <c r="T1786" s="12">
        <f t="shared" si="4174"/>
        <v>489.3</v>
      </c>
      <c r="U1786" s="12"/>
      <c r="V1786" s="12"/>
      <c r="W1786" s="12">
        <f t="shared" si="4138"/>
        <v>489.3</v>
      </c>
      <c r="X1786" s="12">
        <f t="shared" si="4139"/>
        <v>489.3</v>
      </c>
      <c r="Y1786" s="12">
        <f t="shared" si="4140"/>
        <v>489.3</v>
      </c>
      <c r="Z1786" s="12"/>
      <c r="AA1786" s="12"/>
      <c r="AB1786" s="12"/>
      <c r="AC1786" s="12">
        <f t="shared" si="4040"/>
        <v>489.3</v>
      </c>
      <c r="AD1786" s="12">
        <f t="shared" si="4041"/>
        <v>489.3</v>
      </c>
      <c r="AE1786" s="12">
        <f t="shared" si="4042"/>
        <v>489.3</v>
      </c>
      <c r="AF1786" s="12"/>
      <c r="AG1786" s="12"/>
      <c r="AH1786" s="12">
        <f t="shared" si="4012"/>
        <v>489.3</v>
      </c>
      <c r="AI1786" s="12">
        <f t="shared" si="4013"/>
        <v>489.3</v>
      </c>
      <c r="AJ1786" s="12">
        <f t="shared" si="4005"/>
        <v>489.3</v>
      </c>
      <c r="AK1786" s="12"/>
      <c r="AL1786" s="12"/>
      <c r="AM1786" s="12"/>
      <c r="AN1786" s="12">
        <f t="shared" si="4055"/>
        <v>489.3</v>
      </c>
      <c r="AO1786" s="12">
        <f t="shared" si="4056"/>
        <v>489.3</v>
      </c>
      <c r="AP1786" s="12">
        <f t="shared" si="4057"/>
        <v>489.3</v>
      </c>
      <c r="AQ1786" s="12"/>
      <c r="AR1786" s="1"/>
    </row>
    <row r="1787" spans="1:44" ht="47.25" customHeight="1" x14ac:dyDescent="0.25">
      <c r="A1787" s="9" t="s">
        <v>1159</v>
      </c>
      <c r="B1787" s="11">
        <v>600</v>
      </c>
      <c r="C1787" s="9"/>
      <c r="D1787" s="9"/>
      <c r="E1787" s="13" t="s">
        <v>436</v>
      </c>
      <c r="F1787" s="12">
        <f>F1788</f>
        <v>101.5</v>
      </c>
      <c r="G1787" s="12">
        <f t="shared" ref="G1787:AQ1788" si="4175">G1788</f>
        <v>101.5</v>
      </c>
      <c r="H1787" s="12">
        <f t="shared" si="4175"/>
        <v>101.5</v>
      </c>
      <c r="I1787" s="12">
        <f t="shared" si="4175"/>
        <v>0</v>
      </c>
      <c r="J1787" s="12">
        <f t="shared" si="4175"/>
        <v>0</v>
      </c>
      <c r="K1787" s="12">
        <f t="shared" si="4175"/>
        <v>0</v>
      </c>
      <c r="L1787" s="12">
        <f t="shared" si="3977"/>
        <v>101.5</v>
      </c>
      <c r="M1787" s="12">
        <f t="shared" si="3978"/>
        <v>101.5</v>
      </c>
      <c r="N1787" s="12">
        <f t="shared" si="3979"/>
        <v>101.5</v>
      </c>
      <c r="O1787" s="12">
        <f t="shared" si="4175"/>
        <v>0</v>
      </c>
      <c r="P1787" s="12">
        <f t="shared" si="4175"/>
        <v>0</v>
      </c>
      <c r="Q1787" s="12">
        <f t="shared" si="4175"/>
        <v>0</v>
      </c>
      <c r="R1787" s="12">
        <f t="shared" si="4172"/>
        <v>101.5</v>
      </c>
      <c r="S1787" s="12">
        <f t="shared" si="4173"/>
        <v>101.5</v>
      </c>
      <c r="T1787" s="12">
        <f t="shared" si="4174"/>
        <v>101.5</v>
      </c>
      <c r="U1787" s="12">
        <f t="shared" si="4175"/>
        <v>0</v>
      </c>
      <c r="V1787" s="12">
        <f t="shared" si="4175"/>
        <v>0</v>
      </c>
      <c r="W1787" s="12">
        <f t="shared" si="4138"/>
        <v>101.5</v>
      </c>
      <c r="X1787" s="12">
        <f t="shared" si="4139"/>
        <v>101.5</v>
      </c>
      <c r="Y1787" s="12">
        <f t="shared" si="4140"/>
        <v>101.5</v>
      </c>
      <c r="Z1787" s="12">
        <f t="shared" si="4175"/>
        <v>0</v>
      </c>
      <c r="AA1787" s="12">
        <f t="shared" si="4175"/>
        <v>0</v>
      </c>
      <c r="AB1787" s="12">
        <f t="shared" si="4175"/>
        <v>0</v>
      </c>
      <c r="AC1787" s="12">
        <f t="shared" si="4040"/>
        <v>101.5</v>
      </c>
      <c r="AD1787" s="12">
        <f t="shared" si="4041"/>
        <v>101.5</v>
      </c>
      <c r="AE1787" s="12">
        <f t="shared" si="4042"/>
        <v>101.5</v>
      </c>
      <c r="AF1787" s="12">
        <f t="shared" si="4175"/>
        <v>0</v>
      </c>
      <c r="AG1787" s="12">
        <f t="shared" si="4175"/>
        <v>0</v>
      </c>
      <c r="AH1787" s="12">
        <f t="shared" si="4012"/>
        <v>101.5</v>
      </c>
      <c r="AI1787" s="12">
        <f t="shared" si="4013"/>
        <v>101.5</v>
      </c>
      <c r="AJ1787" s="12">
        <f t="shared" si="4005"/>
        <v>101.5</v>
      </c>
      <c r="AK1787" s="12">
        <f t="shared" si="4175"/>
        <v>0</v>
      </c>
      <c r="AL1787" s="12">
        <f t="shared" si="4175"/>
        <v>0</v>
      </c>
      <c r="AM1787" s="12">
        <f t="shared" si="4175"/>
        <v>0</v>
      </c>
      <c r="AN1787" s="12">
        <f t="shared" si="4055"/>
        <v>101.5</v>
      </c>
      <c r="AO1787" s="12">
        <f t="shared" si="4056"/>
        <v>101.5</v>
      </c>
      <c r="AP1787" s="12">
        <f t="shared" si="4057"/>
        <v>101.5</v>
      </c>
      <c r="AQ1787" s="12">
        <f t="shared" si="4175"/>
        <v>0</v>
      </c>
      <c r="AR1787" s="1"/>
    </row>
    <row r="1788" spans="1:44" ht="15.75" customHeight="1" x14ac:dyDescent="0.25">
      <c r="A1788" s="9" t="s">
        <v>1159</v>
      </c>
      <c r="B1788" s="11">
        <v>620</v>
      </c>
      <c r="C1788" s="9"/>
      <c r="D1788" s="9"/>
      <c r="E1788" s="13" t="s">
        <v>438</v>
      </c>
      <c r="F1788" s="12">
        <f>F1789</f>
        <v>101.5</v>
      </c>
      <c r="G1788" s="12">
        <f t="shared" si="4175"/>
        <v>101.5</v>
      </c>
      <c r="H1788" s="12">
        <f t="shared" si="4175"/>
        <v>101.5</v>
      </c>
      <c r="I1788" s="12">
        <f t="shared" si="4175"/>
        <v>0</v>
      </c>
      <c r="J1788" s="12">
        <f t="shared" si="4175"/>
        <v>0</v>
      </c>
      <c r="K1788" s="12">
        <f t="shared" si="4175"/>
        <v>0</v>
      </c>
      <c r="L1788" s="12">
        <f t="shared" si="3977"/>
        <v>101.5</v>
      </c>
      <c r="M1788" s="12">
        <f t="shared" si="3978"/>
        <v>101.5</v>
      </c>
      <c r="N1788" s="12">
        <f t="shared" si="3979"/>
        <v>101.5</v>
      </c>
      <c r="O1788" s="12">
        <f t="shared" si="4175"/>
        <v>0</v>
      </c>
      <c r="P1788" s="12">
        <f t="shared" si="4175"/>
        <v>0</v>
      </c>
      <c r="Q1788" s="12">
        <f t="shared" si="4175"/>
        <v>0</v>
      </c>
      <c r="R1788" s="12">
        <f t="shared" si="4172"/>
        <v>101.5</v>
      </c>
      <c r="S1788" s="12">
        <f t="shared" si="4173"/>
        <v>101.5</v>
      </c>
      <c r="T1788" s="12">
        <f t="shared" si="4174"/>
        <v>101.5</v>
      </c>
      <c r="U1788" s="12">
        <f t="shared" si="4175"/>
        <v>0</v>
      </c>
      <c r="V1788" s="12">
        <f t="shared" si="4175"/>
        <v>0</v>
      </c>
      <c r="W1788" s="12">
        <f t="shared" si="4138"/>
        <v>101.5</v>
      </c>
      <c r="X1788" s="12">
        <f t="shared" si="4139"/>
        <v>101.5</v>
      </c>
      <c r="Y1788" s="12">
        <f t="shared" si="4140"/>
        <v>101.5</v>
      </c>
      <c r="Z1788" s="12">
        <f t="shared" si="4175"/>
        <v>0</v>
      </c>
      <c r="AA1788" s="12">
        <f t="shared" si="4175"/>
        <v>0</v>
      </c>
      <c r="AB1788" s="12">
        <f t="shared" si="4175"/>
        <v>0</v>
      </c>
      <c r="AC1788" s="12">
        <f t="shared" si="4040"/>
        <v>101.5</v>
      </c>
      <c r="AD1788" s="12">
        <f t="shared" si="4041"/>
        <v>101.5</v>
      </c>
      <c r="AE1788" s="12">
        <f t="shared" si="4042"/>
        <v>101.5</v>
      </c>
      <c r="AF1788" s="12">
        <f t="shared" si="4175"/>
        <v>0</v>
      </c>
      <c r="AG1788" s="12">
        <f t="shared" si="4175"/>
        <v>0</v>
      </c>
      <c r="AH1788" s="12">
        <f t="shared" si="4012"/>
        <v>101.5</v>
      </c>
      <c r="AI1788" s="12">
        <f t="shared" si="4013"/>
        <v>101.5</v>
      </c>
      <c r="AJ1788" s="12">
        <f t="shared" si="4005"/>
        <v>101.5</v>
      </c>
      <c r="AK1788" s="12">
        <f t="shared" si="4175"/>
        <v>0</v>
      </c>
      <c r="AL1788" s="12">
        <f t="shared" si="4175"/>
        <v>0</v>
      </c>
      <c r="AM1788" s="12">
        <f t="shared" si="4175"/>
        <v>0</v>
      </c>
      <c r="AN1788" s="12">
        <f t="shared" si="4055"/>
        <v>101.5</v>
      </c>
      <c r="AO1788" s="12">
        <f t="shared" si="4056"/>
        <v>101.5</v>
      </c>
      <c r="AP1788" s="12">
        <f t="shared" si="4057"/>
        <v>101.5</v>
      </c>
      <c r="AQ1788" s="12">
        <f t="shared" si="4175"/>
        <v>0</v>
      </c>
      <c r="AR1788" s="1"/>
    </row>
    <row r="1789" spans="1:44" ht="15.75" customHeight="1" x14ac:dyDescent="0.25">
      <c r="A1789" s="9" t="s">
        <v>1159</v>
      </c>
      <c r="B1789" s="11">
        <v>620</v>
      </c>
      <c r="C1789" s="9" t="s">
        <v>197</v>
      </c>
      <c r="D1789" s="9" t="s">
        <v>185</v>
      </c>
      <c r="E1789" s="13" t="s">
        <v>416</v>
      </c>
      <c r="F1789" s="12">
        <v>101.5</v>
      </c>
      <c r="G1789" s="12">
        <v>101.5</v>
      </c>
      <c r="H1789" s="12">
        <v>101.5</v>
      </c>
      <c r="I1789" s="12"/>
      <c r="J1789" s="12"/>
      <c r="K1789" s="12"/>
      <c r="L1789" s="12">
        <f t="shared" si="3977"/>
        <v>101.5</v>
      </c>
      <c r="M1789" s="12">
        <f t="shared" si="3978"/>
        <v>101.5</v>
      </c>
      <c r="N1789" s="12">
        <f t="shared" si="3979"/>
        <v>101.5</v>
      </c>
      <c r="O1789" s="12"/>
      <c r="P1789" s="12"/>
      <c r="Q1789" s="12"/>
      <c r="R1789" s="12">
        <f t="shared" si="4172"/>
        <v>101.5</v>
      </c>
      <c r="S1789" s="12">
        <f t="shared" si="4173"/>
        <v>101.5</v>
      </c>
      <c r="T1789" s="12">
        <f t="shared" si="4174"/>
        <v>101.5</v>
      </c>
      <c r="U1789" s="12"/>
      <c r="V1789" s="12"/>
      <c r="W1789" s="12">
        <f t="shared" si="4138"/>
        <v>101.5</v>
      </c>
      <c r="X1789" s="12">
        <f t="shared" si="4139"/>
        <v>101.5</v>
      </c>
      <c r="Y1789" s="12">
        <f t="shared" si="4140"/>
        <v>101.5</v>
      </c>
      <c r="Z1789" s="12"/>
      <c r="AA1789" s="12"/>
      <c r="AB1789" s="12"/>
      <c r="AC1789" s="12">
        <f t="shared" si="4040"/>
        <v>101.5</v>
      </c>
      <c r="AD1789" s="12">
        <f t="shared" si="4041"/>
        <v>101.5</v>
      </c>
      <c r="AE1789" s="12">
        <f t="shared" si="4042"/>
        <v>101.5</v>
      </c>
      <c r="AF1789" s="12"/>
      <c r="AG1789" s="12"/>
      <c r="AH1789" s="12">
        <f t="shared" si="4012"/>
        <v>101.5</v>
      </c>
      <c r="AI1789" s="12">
        <f t="shared" si="4013"/>
        <v>101.5</v>
      </c>
      <c r="AJ1789" s="12">
        <f t="shared" si="4005"/>
        <v>101.5</v>
      </c>
      <c r="AK1789" s="12"/>
      <c r="AL1789" s="12"/>
      <c r="AM1789" s="12"/>
      <c r="AN1789" s="12">
        <f t="shared" si="4055"/>
        <v>101.5</v>
      </c>
      <c r="AO1789" s="12">
        <f t="shared" si="4056"/>
        <v>101.5</v>
      </c>
      <c r="AP1789" s="12">
        <f t="shared" si="4057"/>
        <v>101.5</v>
      </c>
      <c r="AQ1789" s="12"/>
      <c r="AR1789" s="1"/>
    </row>
    <row r="1790" spans="1:44" s="26" customFormat="1" ht="31.5" customHeight="1" x14ac:dyDescent="0.25">
      <c r="A1790" s="27" t="s">
        <v>347</v>
      </c>
      <c r="B1790" s="28"/>
      <c r="C1790" s="27"/>
      <c r="D1790" s="27"/>
      <c r="E1790" s="23" t="s">
        <v>601</v>
      </c>
      <c r="F1790" s="29">
        <f t="shared" ref="F1790:K1790" si="4176">F1791</f>
        <v>593203.79999999993</v>
      </c>
      <c r="G1790" s="29">
        <f t="shared" si="4176"/>
        <v>594209.19999999995</v>
      </c>
      <c r="H1790" s="29">
        <f t="shared" si="4176"/>
        <v>594135.79999999993</v>
      </c>
      <c r="I1790" s="29">
        <f t="shared" si="4176"/>
        <v>0</v>
      </c>
      <c r="J1790" s="29">
        <f t="shared" si="4176"/>
        <v>0</v>
      </c>
      <c r="K1790" s="29">
        <f t="shared" si="4176"/>
        <v>0</v>
      </c>
      <c r="L1790" s="29">
        <f t="shared" si="3977"/>
        <v>593203.79999999993</v>
      </c>
      <c r="M1790" s="29">
        <f t="shared" si="3978"/>
        <v>594209.19999999995</v>
      </c>
      <c r="N1790" s="29">
        <f t="shared" si="3979"/>
        <v>594135.79999999993</v>
      </c>
      <c r="O1790" s="29">
        <f t="shared" ref="O1790:Q1790" si="4177">O1791</f>
        <v>0</v>
      </c>
      <c r="P1790" s="29">
        <f t="shared" si="4177"/>
        <v>0</v>
      </c>
      <c r="Q1790" s="29">
        <f t="shared" si="4177"/>
        <v>0</v>
      </c>
      <c r="R1790" s="12">
        <f t="shared" si="4172"/>
        <v>593203.79999999993</v>
      </c>
      <c r="S1790" s="12">
        <f t="shared" si="4173"/>
        <v>594209.19999999995</v>
      </c>
      <c r="T1790" s="12">
        <f t="shared" si="4174"/>
        <v>594135.79999999993</v>
      </c>
      <c r="U1790" s="29">
        <f t="shared" ref="U1790:V1790" si="4178">U1791</f>
        <v>0</v>
      </c>
      <c r="V1790" s="29">
        <f t="shared" si="4178"/>
        <v>0</v>
      </c>
      <c r="W1790" s="12">
        <f t="shared" si="4138"/>
        <v>593203.79999999993</v>
      </c>
      <c r="X1790" s="12">
        <f t="shared" si="4139"/>
        <v>594209.19999999995</v>
      </c>
      <c r="Y1790" s="12">
        <f t="shared" si="4140"/>
        <v>594135.79999999993</v>
      </c>
      <c r="Z1790" s="29">
        <f t="shared" ref="Z1790:AB1790" si="4179">Z1791</f>
        <v>0</v>
      </c>
      <c r="AA1790" s="29">
        <f t="shared" si="4179"/>
        <v>0</v>
      </c>
      <c r="AB1790" s="29">
        <f t="shared" si="4179"/>
        <v>0</v>
      </c>
      <c r="AC1790" s="12">
        <f t="shared" si="4040"/>
        <v>593203.79999999993</v>
      </c>
      <c r="AD1790" s="12">
        <f t="shared" si="4041"/>
        <v>594209.19999999995</v>
      </c>
      <c r="AE1790" s="12">
        <f t="shared" si="4042"/>
        <v>594135.79999999993</v>
      </c>
      <c r="AF1790" s="29">
        <f t="shared" ref="AF1790:AG1790" si="4180">AF1791</f>
        <v>0</v>
      </c>
      <c r="AG1790" s="29">
        <f t="shared" si="4180"/>
        <v>0</v>
      </c>
      <c r="AH1790" s="29">
        <f t="shared" si="4012"/>
        <v>593203.79999999993</v>
      </c>
      <c r="AI1790" s="29">
        <f t="shared" si="4013"/>
        <v>594209.19999999995</v>
      </c>
      <c r="AJ1790" s="29">
        <f t="shared" ref="AJ1790:AJ1853" si="4181">AE1790</f>
        <v>594135.79999999993</v>
      </c>
      <c r="AK1790" s="29">
        <f t="shared" ref="AK1790:AQ1790" si="4182">AK1791</f>
        <v>-360.38099999999997</v>
      </c>
      <c r="AL1790" s="29">
        <f t="shared" si="4182"/>
        <v>0</v>
      </c>
      <c r="AM1790" s="29">
        <f t="shared" si="4182"/>
        <v>0</v>
      </c>
      <c r="AN1790" s="29">
        <f t="shared" si="4055"/>
        <v>592843.41899999988</v>
      </c>
      <c r="AO1790" s="29">
        <f t="shared" si="4056"/>
        <v>594209.19999999995</v>
      </c>
      <c r="AP1790" s="29">
        <f t="shared" si="4057"/>
        <v>594135.79999999993</v>
      </c>
      <c r="AQ1790" s="29">
        <f t="shared" si="4182"/>
        <v>0</v>
      </c>
      <c r="AR1790" s="25"/>
    </row>
    <row r="1791" spans="1:44" ht="47.25" customHeight="1" x14ac:dyDescent="0.25">
      <c r="A1791" s="9" t="s">
        <v>348</v>
      </c>
      <c r="B1791" s="11"/>
      <c r="C1791" s="9"/>
      <c r="D1791" s="9"/>
      <c r="E1791" s="13" t="s">
        <v>602</v>
      </c>
      <c r="F1791" s="12">
        <f>F1792+F1805+F1809+F1813</f>
        <v>593203.79999999993</v>
      </c>
      <c r="G1791" s="12">
        <f>G1792+G1805+G1809+G1813</f>
        <v>594209.19999999995</v>
      </c>
      <c r="H1791" s="12">
        <f>H1792+H1805+H1809+H1813</f>
        <v>594135.79999999993</v>
      </c>
      <c r="I1791" s="12">
        <f t="shared" ref="I1791:K1791" si="4183">I1792+I1805+I1809+I1813</f>
        <v>0</v>
      </c>
      <c r="J1791" s="12">
        <f t="shared" si="4183"/>
        <v>0</v>
      </c>
      <c r="K1791" s="12">
        <f t="shared" si="4183"/>
        <v>0</v>
      </c>
      <c r="L1791" s="12">
        <f t="shared" si="3977"/>
        <v>593203.79999999993</v>
      </c>
      <c r="M1791" s="12">
        <f t="shared" si="3978"/>
        <v>594209.19999999995</v>
      </c>
      <c r="N1791" s="12">
        <f t="shared" si="3979"/>
        <v>594135.79999999993</v>
      </c>
      <c r="O1791" s="12">
        <f t="shared" ref="O1791:Q1791" si="4184">O1792+O1805+O1809+O1813</f>
        <v>0</v>
      </c>
      <c r="P1791" s="12">
        <f t="shared" si="4184"/>
        <v>0</v>
      </c>
      <c r="Q1791" s="12">
        <f t="shared" si="4184"/>
        <v>0</v>
      </c>
      <c r="R1791" s="12">
        <f t="shared" si="4172"/>
        <v>593203.79999999993</v>
      </c>
      <c r="S1791" s="12">
        <f t="shared" si="4173"/>
        <v>594209.19999999995</v>
      </c>
      <c r="T1791" s="12">
        <f t="shared" si="4174"/>
        <v>594135.79999999993</v>
      </c>
      <c r="U1791" s="12">
        <f t="shared" ref="U1791:V1791" si="4185">U1792+U1805+U1809+U1813</f>
        <v>0</v>
      </c>
      <c r="V1791" s="12">
        <f t="shared" si="4185"/>
        <v>0</v>
      </c>
      <c r="W1791" s="12">
        <f t="shared" si="4138"/>
        <v>593203.79999999993</v>
      </c>
      <c r="X1791" s="12">
        <f t="shared" si="4139"/>
        <v>594209.19999999995</v>
      </c>
      <c r="Y1791" s="12">
        <f t="shared" si="4140"/>
        <v>594135.79999999993</v>
      </c>
      <c r="Z1791" s="12">
        <f t="shared" ref="Z1791:AB1791" si="4186">Z1792+Z1805+Z1809+Z1813</f>
        <v>0</v>
      </c>
      <c r="AA1791" s="12">
        <f t="shared" si="4186"/>
        <v>0</v>
      </c>
      <c r="AB1791" s="12">
        <f t="shared" si="4186"/>
        <v>0</v>
      </c>
      <c r="AC1791" s="12">
        <f t="shared" si="4040"/>
        <v>593203.79999999993</v>
      </c>
      <c r="AD1791" s="12">
        <f t="shared" si="4041"/>
        <v>594209.19999999995</v>
      </c>
      <c r="AE1791" s="12">
        <f t="shared" si="4042"/>
        <v>594135.79999999993</v>
      </c>
      <c r="AF1791" s="12">
        <f t="shared" ref="AF1791:AG1791" si="4187">AF1792+AF1805+AF1809+AF1813</f>
        <v>0</v>
      </c>
      <c r="AG1791" s="12">
        <f t="shared" si="4187"/>
        <v>0</v>
      </c>
      <c r="AH1791" s="12">
        <f t="shared" si="4012"/>
        <v>593203.79999999993</v>
      </c>
      <c r="AI1791" s="12">
        <f t="shared" si="4013"/>
        <v>594209.19999999995</v>
      </c>
      <c r="AJ1791" s="12">
        <f t="shared" si="4181"/>
        <v>594135.79999999993</v>
      </c>
      <c r="AK1791" s="12">
        <f>AK1792+AK1805+AK1809+AK1813</f>
        <v>-360.38099999999997</v>
      </c>
      <c r="AL1791" s="12">
        <f>AL1792+AL1805+AL1809+AL1813</f>
        <v>0</v>
      </c>
      <c r="AM1791" s="12">
        <f>AM1792+AM1805+AM1809+AM1813</f>
        <v>0</v>
      </c>
      <c r="AN1791" s="12">
        <f t="shared" si="4055"/>
        <v>592843.41899999988</v>
      </c>
      <c r="AO1791" s="12">
        <f t="shared" si="4056"/>
        <v>594209.19999999995</v>
      </c>
      <c r="AP1791" s="12">
        <f t="shared" si="4057"/>
        <v>594135.79999999993</v>
      </c>
      <c r="AQ1791" s="12">
        <f>AQ1792+AQ1805+AQ1809+AQ1813</f>
        <v>0</v>
      </c>
      <c r="AR1791" s="1"/>
    </row>
    <row r="1792" spans="1:44" ht="78.75" customHeight="1" x14ac:dyDescent="0.25">
      <c r="A1792" s="9" t="s">
        <v>77</v>
      </c>
      <c r="B1792" s="11"/>
      <c r="C1792" s="9"/>
      <c r="D1792" s="9"/>
      <c r="E1792" s="17" t="s">
        <v>914</v>
      </c>
      <c r="F1792" s="12">
        <f>F1793+F1796+F1799+F1802</f>
        <v>575297</v>
      </c>
      <c r="G1792" s="12">
        <f>G1793+G1796+G1799+G1802</f>
        <v>576284.6</v>
      </c>
      <c r="H1792" s="12">
        <f>H1793+H1796+H1799+H1802</f>
        <v>576284.6</v>
      </c>
      <c r="I1792" s="12">
        <f t="shared" ref="I1792:K1792" si="4188">I1793+I1796+I1799+I1802</f>
        <v>0</v>
      </c>
      <c r="J1792" s="12">
        <f t="shared" si="4188"/>
        <v>0</v>
      </c>
      <c r="K1792" s="12">
        <f t="shared" si="4188"/>
        <v>0</v>
      </c>
      <c r="L1792" s="12">
        <f t="shared" si="3977"/>
        <v>575297</v>
      </c>
      <c r="M1792" s="12">
        <f t="shared" si="3978"/>
        <v>576284.6</v>
      </c>
      <c r="N1792" s="12">
        <f t="shared" si="3979"/>
        <v>576284.6</v>
      </c>
      <c r="O1792" s="12">
        <f t="shared" ref="O1792:Q1792" si="4189">O1793+O1796+O1799+O1802</f>
        <v>0</v>
      </c>
      <c r="P1792" s="12">
        <f t="shared" si="4189"/>
        <v>0</v>
      </c>
      <c r="Q1792" s="12">
        <f t="shared" si="4189"/>
        <v>0</v>
      </c>
      <c r="R1792" s="12">
        <f t="shared" si="4172"/>
        <v>575297</v>
      </c>
      <c r="S1792" s="12">
        <f t="shared" si="4173"/>
        <v>576284.6</v>
      </c>
      <c r="T1792" s="12">
        <f t="shared" si="4174"/>
        <v>576284.6</v>
      </c>
      <c r="U1792" s="12">
        <f t="shared" ref="U1792:V1792" si="4190">U1793+U1796+U1799+U1802</f>
        <v>0</v>
      </c>
      <c r="V1792" s="12">
        <f t="shared" si="4190"/>
        <v>0</v>
      </c>
      <c r="W1792" s="12">
        <f t="shared" si="4138"/>
        <v>575297</v>
      </c>
      <c r="X1792" s="12">
        <f t="shared" si="4139"/>
        <v>576284.6</v>
      </c>
      <c r="Y1792" s="12">
        <f t="shared" si="4140"/>
        <v>576284.6</v>
      </c>
      <c r="Z1792" s="12">
        <f t="shared" ref="Z1792:AB1792" si="4191">Z1793+Z1796+Z1799+Z1802</f>
        <v>0</v>
      </c>
      <c r="AA1792" s="12">
        <f t="shared" si="4191"/>
        <v>0</v>
      </c>
      <c r="AB1792" s="12">
        <f t="shared" si="4191"/>
        <v>0</v>
      </c>
      <c r="AC1792" s="12">
        <f t="shared" si="4040"/>
        <v>575297</v>
      </c>
      <c r="AD1792" s="12">
        <f t="shared" si="4041"/>
        <v>576284.6</v>
      </c>
      <c r="AE1792" s="12">
        <f t="shared" si="4042"/>
        <v>576284.6</v>
      </c>
      <c r="AF1792" s="12">
        <f t="shared" ref="AF1792:AG1792" si="4192">AF1793+AF1796+AF1799+AF1802</f>
        <v>0</v>
      </c>
      <c r="AG1792" s="12">
        <f t="shared" si="4192"/>
        <v>0</v>
      </c>
      <c r="AH1792" s="12">
        <f t="shared" si="4012"/>
        <v>575297</v>
      </c>
      <c r="AI1792" s="12">
        <f t="shared" si="4013"/>
        <v>576284.6</v>
      </c>
      <c r="AJ1792" s="12">
        <f t="shared" si="4181"/>
        <v>576284.6</v>
      </c>
      <c r="AK1792" s="12">
        <f>AK1793+AK1796+AK1799+AK1802</f>
        <v>-360.38099999999997</v>
      </c>
      <c r="AL1792" s="12">
        <f>AL1793+AL1796+AL1799+AL1802</f>
        <v>0</v>
      </c>
      <c r="AM1792" s="12">
        <f>AM1793+AM1796+AM1799+AM1802</f>
        <v>0</v>
      </c>
      <c r="AN1792" s="12">
        <f t="shared" si="4055"/>
        <v>574936.61899999995</v>
      </c>
      <c r="AO1792" s="12">
        <f t="shared" si="4056"/>
        <v>576284.6</v>
      </c>
      <c r="AP1792" s="12">
        <f t="shared" si="4057"/>
        <v>576284.6</v>
      </c>
      <c r="AQ1792" s="12">
        <f>AQ1793+AQ1796+AQ1799+AQ1802</f>
        <v>0</v>
      </c>
      <c r="AR1792" s="1"/>
    </row>
    <row r="1793" spans="1:44" ht="94.5" customHeight="1" x14ac:dyDescent="0.25">
      <c r="A1793" s="9" t="s">
        <v>77</v>
      </c>
      <c r="B1793" s="11">
        <v>100</v>
      </c>
      <c r="C1793" s="9"/>
      <c r="D1793" s="9"/>
      <c r="E1793" s="13" t="s">
        <v>423</v>
      </c>
      <c r="F1793" s="12">
        <f t="shared" ref="F1793:K1794" si="4193">F1794</f>
        <v>7641.1</v>
      </c>
      <c r="G1793" s="12">
        <f t="shared" si="4193"/>
        <v>7641.1</v>
      </c>
      <c r="H1793" s="12">
        <f t="shared" si="4193"/>
        <v>7641.1</v>
      </c>
      <c r="I1793" s="12">
        <f t="shared" si="4193"/>
        <v>0</v>
      </c>
      <c r="J1793" s="12">
        <f t="shared" si="4193"/>
        <v>0</v>
      </c>
      <c r="K1793" s="12">
        <f t="shared" si="4193"/>
        <v>0</v>
      </c>
      <c r="L1793" s="12">
        <f t="shared" si="3977"/>
        <v>7641.1</v>
      </c>
      <c r="M1793" s="12">
        <f t="shared" si="3978"/>
        <v>7641.1</v>
      </c>
      <c r="N1793" s="12">
        <f t="shared" si="3979"/>
        <v>7641.1</v>
      </c>
      <c r="O1793" s="12">
        <f t="shared" ref="O1793:Q1794" si="4194">O1794</f>
        <v>0</v>
      </c>
      <c r="P1793" s="12">
        <f t="shared" si="4194"/>
        <v>0</v>
      </c>
      <c r="Q1793" s="12">
        <f t="shared" si="4194"/>
        <v>0</v>
      </c>
      <c r="R1793" s="12">
        <f t="shared" si="4172"/>
        <v>7641.1</v>
      </c>
      <c r="S1793" s="12">
        <f t="shared" si="4173"/>
        <v>7641.1</v>
      </c>
      <c r="T1793" s="12">
        <f t="shared" si="4174"/>
        <v>7641.1</v>
      </c>
      <c r="U1793" s="12">
        <f t="shared" ref="U1793:V1794" si="4195">U1794</f>
        <v>0</v>
      </c>
      <c r="V1793" s="12">
        <f t="shared" si="4195"/>
        <v>0</v>
      </c>
      <c r="W1793" s="12">
        <f t="shared" si="4138"/>
        <v>7641.1</v>
      </c>
      <c r="X1793" s="12">
        <f t="shared" si="4139"/>
        <v>7641.1</v>
      </c>
      <c r="Y1793" s="12">
        <f t="shared" si="4140"/>
        <v>7641.1</v>
      </c>
      <c r="Z1793" s="12">
        <f t="shared" ref="Z1793:AB1794" si="4196">Z1794</f>
        <v>0</v>
      </c>
      <c r="AA1793" s="12">
        <f t="shared" si="4196"/>
        <v>0</v>
      </c>
      <c r="AB1793" s="12">
        <f t="shared" si="4196"/>
        <v>0</v>
      </c>
      <c r="AC1793" s="12">
        <f t="shared" si="4040"/>
        <v>7641.1</v>
      </c>
      <c r="AD1793" s="12">
        <f t="shared" si="4041"/>
        <v>7641.1</v>
      </c>
      <c r="AE1793" s="12">
        <f t="shared" si="4042"/>
        <v>7641.1</v>
      </c>
      <c r="AF1793" s="12">
        <f t="shared" ref="AF1793:AG1794" si="4197">AF1794</f>
        <v>0</v>
      </c>
      <c r="AG1793" s="12">
        <f t="shared" si="4197"/>
        <v>0</v>
      </c>
      <c r="AH1793" s="12">
        <f t="shared" si="4012"/>
        <v>7641.1</v>
      </c>
      <c r="AI1793" s="12">
        <f t="shared" si="4013"/>
        <v>7641.1</v>
      </c>
      <c r="AJ1793" s="12">
        <f t="shared" si="4181"/>
        <v>7641.1</v>
      </c>
      <c r="AK1793" s="12">
        <f t="shared" ref="AK1793:AQ1794" si="4198">AK1794</f>
        <v>0</v>
      </c>
      <c r="AL1793" s="12">
        <f t="shared" si="4198"/>
        <v>0</v>
      </c>
      <c r="AM1793" s="12">
        <f t="shared" si="4198"/>
        <v>0</v>
      </c>
      <c r="AN1793" s="12">
        <f t="shared" si="4055"/>
        <v>7641.1</v>
      </c>
      <c r="AO1793" s="12">
        <f t="shared" si="4056"/>
        <v>7641.1</v>
      </c>
      <c r="AP1793" s="12">
        <f t="shared" si="4057"/>
        <v>7641.1</v>
      </c>
      <c r="AQ1793" s="12">
        <f t="shared" si="4198"/>
        <v>0</v>
      </c>
      <c r="AR1793" s="1"/>
    </row>
    <row r="1794" spans="1:44" ht="31.5" customHeight="1" x14ac:dyDescent="0.25">
      <c r="A1794" s="9" t="s">
        <v>77</v>
      </c>
      <c r="B1794" s="11">
        <v>110</v>
      </c>
      <c r="C1794" s="9"/>
      <c r="D1794" s="9"/>
      <c r="E1794" s="13" t="s">
        <v>424</v>
      </c>
      <c r="F1794" s="12">
        <f t="shared" si="4193"/>
        <v>7641.1</v>
      </c>
      <c r="G1794" s="12">
        <f t="shared" si="4193"/>
        <v>7641.1</v>
      </c>
      <c r="H1794" s="12">
        <f t="shared" si="4193"/>
        <v>7641.1</v>
      </c>
      <c r="I1794" s="12">
        <f t="shared" si="4193"/>
        <v>0</v>
      </c>
      <c r="J1794" s="12">
        <f t="shared" si="4193"/>
        <v>0</v>
      </c>
      <c r="K1794" s="12">
        <f t="shared" si="4193"/>
        <v>0</v>
      </c>
      <c r="L1794" s="12">
        <f t="shared" si="3977"/>
        <v>7641.1</v>
      </c>
      <c r="M1794" s="12">
        <f t="shared" si="3978"/>
        <v>7641.1</v>
      </c>
      <c r="N1794" s="12">
        <f t="shared" si="3979"/>
        <v>7641.1</v>
      </c>
      <c r="O1794" s="12">
        <f t="shared" si="4194"/>
        <v>0</v>
      </c>
      <c r="P1794" s="12">
        <f t="shared" si="4194"/>
        <v>0</v>
      </c>
      <c r="Q1794" s="12">
        <f t="shared" si="4194"/>
        <v>0</v>
      </c>
      <c r="R1794" s="12">
        <f t="shared" si="4172"/>
        <v>7641.1</v>
      </c>
      <c r="S1794" s="12">
        <f t="shared" si="4173"/>
        <v>7641.1</v>
      </c>
      <c r="T1794" s="12">
        <f t="shared" si="4174"/>
        <v>7641.1</v>
      </c>
      <c r="U1794" s="12">
        <f t="shared" si="4195"/>
        <v>0</v>
      </c>
      <c r="V1794" s="12">
        <f t="shared" si="4195"/>
        <v>0</v>
      </c>
      <c r="W1794" s="12">
        <f t="shared" si="4138"/>
        <v>7641.1</v>
      </c>
      <c r="X1794" s="12">
        <f t="shared" si="4139"/>
        <v>7641.1</v>
      </c>
      <c r="Y1794" s="12">
        <f t="shared" si="4140"/>
        <v>7641.1</v>
      </c>
      <c r="Z1794" s="12">
        <f t="shared" si="4196"/>
        <v>0</v>
      </c>
      <c r="AA1794" s="12">
        <f t="shared" si="4196"/>
        <v>0</v>
      </c>
      <c r="AB1794" s="12">
        <f t="shared" si="4196"/>
        <v>0</v>
      </c>
      <c r="AC1794" s="12">
        <f t="shared" si="4040"/>
        <v>7641.1</v>
      </c>
      <c r="AD1794" s="12">
        <f t="shared" si="4041"/>
        <v>7641.1</v>
      </c>
      <c r="AE1794" s="12">
        <f t="shared" si="4042"/>
        <v>7641.1</v>
      </c>
      <c r="AF1794" s="12">
        <f t="shared" si="4197"/>
        <v>0</v>
      </c>
      <c r="AG1794" s="12">
        <f t="shared" si="4197"/>
        <v>0</v>
      </c>
      <c r="AH1794" s="12">
        <f t="shared" ref="AH1794:AH1857" si="4199">AC1794+AF1794</f>
        <v>7641.1</v>
      </c>
      <c r="AI1794" s="12">
        <f t="shared" ref="AI1794:AI1857" si="4200">AD1794+AG1794</f>
        <v>7641.1</v>
      </c>
      <c r="AJ1794" s="12">
        <f t="shared" si="4181"/>
        <v>7641.1</v>
      </c>
      <c r="AK1794" s="12">
        <f t="shared" si="4198"/>
        <v>0</v>
      </c>
      <c r="AL1794" s="12">
        <f t="shared" si="4198"/>
        <v>0</v>
      </c>
      <c r="AM1794" s="12">
        <f t="shared" si="4198"/>
        <v>0</v>
      </c>
      <c r="AN1794" s="12">
        <f t="shared" si="4055"/>
        <v>7641.1</v>
      </c>
      <c r="AO1794" s="12">
        <f t="shared" si="4056"/>
        <v>7641.1</v>
      </c>
      <c r="AP1794" s="12">
        <f t="shared" si="4057"/>
        <v>7641.1</v>
      </c>
      <c r="AQ1794" s="12">
        <f t="shared" si="4198"/>
        <v>0</v>
      </c>
      <c r="AR1794" s="1"/>
    </row>
    <row r="1795" spans="1:44" ht="15.75" customHeight="1" x14ac:dyDescent="0.25">
      <c r="A1795" s="9" t="s">
        <v>77</v>
      </c>
      <c r="B1795" s="11">
        <v>110</v>
      </c>
      <c r="C1795" s="9" t="s">
        <v>189</v>
      </c>
      <c r="D1795" s="9" t="s">
        <v>185</v>
      </c>
      <c r="E1795" s="13" t="s">
        <v>411</v>
      </c>
      <c r="F1795" s="12">
        <v>7641.1</v>
      </c>
      <c r="G1795" s="12">
        <v>7641.1</v>
      </c>
      <c r="H1795" s="12">
        <v>7641.1</v>
      </c>
      <c r="I1795" s="12"/>
      <c r="J1795" s="12"/>
      <c r="K1795" s="12"/>
      <c r="L1795" s="12">
        <f t="shared" ref="L1795:L1858" si="4201">F1795+I1795</f>
        <v>7641.1</v>
      </c>
      <c r="M1795" s="12">
        <f t="shared" ref="M1795:M1858" si="4202">G1795+J1795</f>
        <v>7641.1</v>
      </c>
      <c r="N1795" s="12">
        <f t="shared" ref="N1795:N1858" si="4203">H1795+K1795</f>
        <v>7641.1</v>
      </c>
      <c r="O1795" s="12"/>
      <c r="P1795" s="12"/>
      <c r="Q1795" s="12"/>
      <c r="R1795" s="12">
        <f t="shared" si="4172"/>
        <v>7641.1</v>
      </c>
      <c r="S1795" s="12">
        <f t="shared" si="4173"/>
        <v>7641.1</v>
      </c>
      <c r="T1795" s="12">
        <f t="shared" si="4174"/>
        <v>7641.1</v>
      </c>
      <c r="U1795" s="12"/>
      <c r="V1795" s="12"/>
      <c r="W1795" s="12">
        <f t="shared" si="4138"/>
        <v>7641.1</v>
      </c>
      <c r="X1795" s="12">
        <f t="shared" si="4139"/>
        <v>7641.1</v>
      </c>
      <c r="Y1795" s="12">
        <f t="shared" si="4140"/>
        <v>7641.1</v>
      </c>
      <c r="Z1795" s="12"/>
      <c r="AA1795" s="12"/>
      <c r="AB1795" s="12"/>
      <c r="AC1795" s="12">
        <f t="shared" si="4040"/>
        <v>7641.1</v>
      </c>
      <c r="AD1795" s="12">
        <f t="shared" si="4041"/>
        <v>7641.1</v>
      </c>
      <c r="AE1795" s="12">
        <f t="shared" si="4042"/>
        <v>7641.1</v>
      </c>
      <c r="AF1795" s="12"/>
      <c r="AG1795" s="12"/>
      <c r="AH1795" s="12">
        <f t="shared" si="4199"/>
        <v>7641.1</v>
      </c>
      <c r="AI1795" s="12">
        <f t="shared" si="4200"/>
        <v>7641.1</v>
      </c>
      <c r="AJ1795" s="12">
        <f t="shared" si="4181"/>
        <v>7641.1</v>
      </c>
      <c r="AK1795" s="12"/>
      <c r="AL1795" s="12"/>
      <c r="AM1795" s="12"/>
      <c r="AN1795" s="12">
        <f t="shared" si="4055"/>
        <v>7641.1</v>
      </c>
      <c r="AO1795" s="12">
        <f t="shared" si="4056"/>
        <v>7641.1</v>
      </c>
      <c r="AP1795" s="12">
        <f t="shared" si="4057"/>
        <v>7641.1</v>
      </c>
      <c r="AQ1795" s="12"/>
      <c r="AR1795" s="1"/>
    </row>
    <row r="1796" spans="1:44" ht="47.25" customHeight="1" x14ac:dyDescent="0.25">
      <c r="A1796" s="9" t="s">
        <v>77</v>
      </c>
      <c r="B1796" s="11">
        <v>200</v>
      </c>
      <c r="C1796" s="9"/>
      <c r="D1796" s="9"/>
      <c r="E1796" s="13" t="s">
        <v>426</v>
      </c>
      <c r="F1796" s="12">
        <f t="shared" ref="F1796:K1797" si="4204">F1797</f>
        <v>2239.1</v>
      </c>
      <c r="G1796" s="12">
        <f t="shared" si="4204"/>
        <v>2239.1</v>
      </c>
      <c r="H1796" s="12">
        <f t="shared" si="4204"/>
        <v>2239.1</v>
      </c>
      <c r="I1796" s="12">
        <f t="shared" si="4204"/>
        <v>0</v>
      </c>
      <c r="J1796" s="12">
        <f t="shared" si="4204"/>
        <v>0</v>
      </c>
      <c r="K1796" s="12">
        <f t="shared" si="4204"/>
        <v>0</v>
      </c>
      <c r="L1796" s="12">
        <f t="shared" si="4201"/>
        <v>2239.1</v>
      </c>
      <c r="M1796" s="12">
        <f t="shared" si="4202"/>
        <v>2239.1</v>
      </c>
      <c r="N1796" s="12">
        <f t="shared" si="4203"/>
        <v>2239.1</v>
      </c>
      <c r="O1796" s="12">
        <f t="shared" ref="O1796:Q1797" si="4205">O1797</f>
        <v>0</v>
      </c>
      <c r="P1796" s="12">
        <f t="shared" si="4205"/>
        <v>0</v>
      </c>
      <c r="Q1796" s="12">
        <f t="shared" si="4205"/>
        <v>0</v>
      </c>
      <c r="R1796" s="12">
        <f t="shared" si="4172"/>
        <v>2239.1</v>
      </c>
      <c r="S1796" s="12">
        <f t="shared" si="4173"/>
        <v>2239.1</v>
      </c>
      <c r="T1796" s="12">
        <f t="shared" si="4174"/>
        <v>2239.1</v>
      </c>
      <c r="U1796" s="12">
        <f t="shared" ref="U1796:V1797" si="4206">U1797</f>
        <v>0</v>
      </c>
      <c r="V1796" s="12">
        <f t="shared" si="4206"/>
        <v>0</v>
      </c>
      <c r="W1796" s="12">
        <f t="shared" si="4138"/>
        <v>2239.1</v>
      </c>
      <c r="X1796" s="12">
        <f t="shared" si="4139"/>
        <v>2239.1</v>
      </c>
      <c r="Y1796" s="12">
        <f t="shared" si="4140"/>
        <v>2239.1</v>
      </c>
      <c r="Z1796" s="12">
        <f t="shared" ref="Z1796:AB1797" si="4207">Z1797</f>
        <v>0</v>
      </c>
      <c r="AA1796" s="12">
        <f t="shared" si="4207"/>
        <v>0</v>
      </c>
      <c r="AB1796" s="12">
        <f t="shared" si="4207"/>
        <v>0</v>
      </c>
      <c r="AC1796" s="12">
        <f t="shared" si="4040"/>
        <v>2239.1</v>
      </c>
      <c r="AD1796" s="12">
        <f t="shared" si="4041"/>
        <v>2239.1</v>
      </c>
      <c r="AE1796" s="12">
        <f t="shared" si="4042"/>
        <v>2239.1</v>
      </c>
      <c r="AF1796" s="12">
        <f t="shared" ref="AF1796:AG1797" si="4208">AF1797</f>
        <v>0</v>
      </c>
      <c r="AG1796" s="12">
        <f t="shared" si="4208"/>
        <v>0</v>
      </c>
      <c r="AH1796" s="12">
        <f t="shared" si="4199"/>
        <v>2239.1</v>
      </c>
      <c r="AI1796" s="12">
        <f t="shared" si="4200"/>
        <v>2239.1</v>
      </c>
      <c r="AJ1796" s="12">
        <f t="shared" si="4181"/>
        <v>2239.1</v>
      </c>
      <c r="AK1796" s="12">
        <f t="shared" ref="AK1796:AQ1797" si="4209">AK1797</f>
        <v>0</v>
      </c>
      <c r="AL1796" s="12">
        <f t="shared" si="4209"/>
        <v>0</v>
      </c>
      <c r="AM1796" s="12">
        <f t="shared" si="4209"/>
        <v>0</v>
      </c>
      <c r="AN1796" s="12">
        <f t="shared" si="4055"/>
        <v>2239.1</v>
      </c>
      <c r="AO1796" s="12">
        <f t="shared" si="4056"/>
        <v>2239.1</v>
      </c>
      <c r="AP1796" s="12">
        <f t="shared" si="4057"/>
        <v>2239.1</v>
      </c>
      <c r="AQ1796" s="12">
        <f t="shared" si="4209"/>
        <v>0</v>
      </c>
      <c r="AR1796" s="1"/>
    </row>
    <row r="1797" spans="1:44" ht="47.25" customHeight="1" x14ac:dyDescent="0.25">
      <c r="A1797" s="9" t="s">
        <v>77</v>
      </c>
      <c r="B1797" s="11">
        <v>240</v>
      </c>
      <c r="C1797" s="9"/>
      <c r="D1797" s="9"/>
      <c r="E1797" s="13" t="s">
        <v>427</v>
      </c>
      <c r="F1797" s="12">
        <f t="shared" si="4204"/>
        <v>2239.1</v>
      </c>
      <c r="G1797" s="12">
        <f t="shared" si="4204"/>
        <v>2239.1</v>
      </c>
      <c r="H1797" s="12">
        <f t="shared" si="4204"/>
        <v>2239.1</v>
      </c>
      <c r="I1797" s="12">
        <f t="shared" si="4204"/>
        <v>0</v>
      </c>
      <c r="J1797" s="12">
        <f t="shared" si="4204"/>
        <v>0</v>
      </c>
      <c r="K1797" s="12">
        <f t="shared" si="4204"/>
        <v>0</v>
      </c>
      <c r="L1797" s="12">
        <f t="shared" si="4201"/>
        <v>2239.1</v>
      </c>
      <c r="M1797" s="12">
        <f t="shared" si="4202"/>
        <v>2239.1</v>
      </c>
      <c r="N1797" s="12">
        <f t="shared" si="4203"/>
        <v>2239.1</v>
      </c>
      <c r="O1797" s="12">
        <f t="shared" si="4205"/>
        <v>0</v>
      </c>
      <c r="P1797" s="12">
        <f t="shared" si="4205"/>
        <v>0</v>
      </c>
      <c r="Q1797" s="12">
        <f t="shared" si="4205"/>
        <v>0</v>
      </c>
      <c r="R1797" s="12">
        <f t="shared" si="4172"/>
        <v>2239.1</v>
      </c>
      <c r="S1797" s="12">
        <f t="shared" si="4173"/>
        <v>2239.1</v>
      </c>
      <c r="T1797" s="12">
        <f t="shared" si="4174"/>
        <v>2239.1</v>
      </c>
      <c r="U1797" s="12">
        <f t="shared" si="4206"/>
        <v>0</v>
      </c>
      <c r="V1797" s="12">
        <f t="shared" si="4206"/>
        <v>0</v>
      </c>
      <c r="W1797" s="12">
        <f t="shared" si="4138"/>
        <v>2239.1</v>
      </c>
      <c r="X1797" s="12">
        <f t="shared" si="4139"/>
        <v>2239.1</v>
      </c>
      <c r="Y1797" s="12">
        <f t="shared" si="4140"/>
        <v>2239.1</v>
      </c>
      <c r="Z1797" s="12">
        <f t="shared" si="4207"/>
        <v>0</v>
      </c>
      <c r="AA1797" s="12">
        <f t="shared" si="4207"/>
        <v>0</v>
      </c>
      <c r="AB1797" s="12">
        <f t="shared" si="4207"/>
        <v>0</v>
      </c>
      <c r="AC1797" s="12">
        <f t="shared" si="4040"/>
        <v>2239.1</v>
      </c>
      <c r="AD1797" s="12">
        <f t="shared" si="4041"/>
        <v>2239.1</v>
      </c>
      <c r="AE1797" s="12">
        <f t="shared" si="4042"/>
        <v>2239.1</v>
      </c>
      <c r="AF1797" s="12">
        <f t="shared" si="4208"/>
        <v>0</v>
      </c>
      <c r="AG1797" s="12">
        <f t="shared" si="4208"/>
        <v>0</v>
      </c>
      <c r="AH1797" s="12">
        <f t="shared" si="4199"/>
        <v>2239.1</v>
      </c>
      <c r="AI1797" s="12">
        <f t="shared" si="4200"/>
        <v>2239.1</v>
      </c>
      <c r="AJ1797" s="12">
        <f t="shared" si="4181"/>
        <v>2239.1</v>
      </c>
      <c r="AK1797" s="12">
        <f t="shared" si="4209"/>
        <v>0</v>
      </c>
      <c r="AL1797" s="12">
        <f t="shared" si="4209"/>
        <v>0</v>
      </c>
      <c r="AM1797" s="12">
        <f t="shared" si="4209"/>
        <v>0</v>
      </c>
      <c r="AN1797" s="12">
        <f t="shared" si="4055"/>
        <v>2239.1</v>
      </c>
      <c r="AO1797" s="12">
        <f t="shared" si="4056"/>
        <v>2239.1</v>
      </c>
      <c r="AP1797" s="12">
        <f t="shared" si="4057"/>
        <v>2239.1</v>
      </c>
      <c r="AQ1797" s="12">
        <f t="shared" si="4209"/>
        <v>0</v>
      </c>
      <c r="AR1797" s="1"/>
    </row>
    <row r="1798" spans="1:44" ht="15.75" customHeight="1" x14ac:dyDescent="0.25">
      <c r="A1798" s="9" t="s">
        <v>77</v>
      </c>
      <c r="B1798" s="11">
        <v>240</v>
      </c>
      <c r="C1798" s="9" t="s">
        <v>189</v>
      </c>
      <c r="D1798" s="9" t="s">
        <v>185</v>
      </c>
      <c r="E1798" s="13" t="s">
        <v>411</v>
      </c>
      <c r="F1798" s="12">
        <v>2239.1</v>
      </c>
      <c r="G1798" s="12">
        <v>2239.1</v>
      </c>
      <c r="H1798" s="12">
        <v>2239.1</v>
      </c>
      <c r="I1798" s="12"/>
      <c r="J1798" s="12"/>
      <c r="K1798" s="12"/>
      <c r="L1798" s="12">
        <f t="shared" si="4201"/>
        <v>2239.1</v>
      </c>
      <c r="M1798" s="12">
        <f t="shared" si="4202"/>
        <v>2239.1</v>
      </c>
      <c r="N1798" s="12">
        <f t="shared" si="4203"/>
        <v>2239.1</v>
      </c>
      <c r="O1798" s="12"/>
      <c r="P1798" s="12"/>
      <c r="Q1798" s="12"/>
      <c r="R1798" s="12">
        <f t="shared" si="4172"/>
        <v>2239.1</v>
      </c>
      <c r="S1798" s="12">
        <f t="shared" si="4173"/>
        <v>2239.1</v>
      </c>
      <c r="T1798" s="12">
        <f t="shared" si="4174"/>
        <v>2239.1</v>
      </c>
      <c r="U1798" s="12"/>
      <c r="V1798" s="12"/>
      <c r="W1798" s="12">
        <f t="shared" si="4138"/>
        <v>2239.1</v>
      </c>
      <c r="X1798" s="12">
        <f t="shared" si="4139"/>
        <v>2239.1</v>
      </c>
      <c r="Y1798" s="12">
        <f t="shared" si="4140"/>
        <v>2239.1</v>
      </c>
      <c r="Z1798" s="12"/>
      <c r="AA1798" s="12"/>
      <c r="AB1798" s="12"/>
      <c r="AC1798" s="12">
        <f t="shared" si="4040"/>
        <v>2239.1</v>
      </c>
      <c r="AD1798" s="12">
        <f t="shared" si="4041"/>
        <v>2239.1</v>
      </c>
      <c r="AE1798" s="12">
        <f t="shared" si="4042"/>
        <v>2239.1</v>
      </c>
      <c r="AF1798" s="12"/>
      <c r="AG1798" s="12"/>
      <c r="AH1798" s="12">
        <f t="shared" si="4199"/>
        <v>2239.1</v>
      </c>
      <c r="AI1798" s="12">
        <f t="shared" si="4200"/>
        <v>2239.1</v>
      </c>
      <c r="AJ1798" s="12">
        <f t="shared" si="4181"/>
        <v>2239.1</v>
      </c>
      <c r="AK1798" s="12"/>
      <c r="AL1798" s="12"/>
      <c r="AM1798" s="12"/>
      <c r="AN1798" s="12">
        <f t="shared" si="4055"/>
        <v>2239.1</v>
      </c>
      <c r="AO1798" s="12">
        <f t="shared" si="4056"/>
        <v>2239.1</v>
      </c>
      <c r="AP1798" s="12">
        <f t="shared" si="4057"/>
        <v>2239.1</v>
      </c>
      <c r="AQ1798" s="12"/>
      <c r="AR1798" s="1"/>
    </row>
    <row r="1799" spans="1:44" ht="47.25" customHeight="1" x14ac:dyDescent="0.25">
      <c r="A1799" s="9" t="s">
        <v>77</v>
      </c>
      <c r="B1799" s="11">
        <v>600</v>
      </c>
      <c r="C1799" s="9"/>
      <c r="D1799" s="9"/>
      <c r="E1799" s="13" t="s">
        <v>436</v>
      </c>
      <c r="F1799" s="12">
        <f t="shared" ref="F1799:K1800" si="4210">F1800</f>
        <v>564483</v>
      </c>
      <c r="G1799" s="12">
        <f t="shared" si="4210"/>
        <v>565470.6</v>
      </c>
      <c r="H1799" s="12">
        <f t="shared" si="4210"/>
        <v>565470.6</v>
      </c>
      <c r="I1799" s="12">
        <f t="shared" si="4210"/>
        <v>0</v>
      </c>
      <c r="J1799" s="12">
        <f t="shared" si="4210"/>
        <v>0</v>
      </c>
      <c r="K1799" s="12">
        <f t="shared" si="4210"/>
        <v>0</v>
      </c>
      <c r="L1799" s="12">
        <f t="shared" si="4201"/>
        <v>564483</v>
      </c>
      <c r="M1799" s="12">
        <f t="shared" si="4202"/>
        <v>565470.6</v>
      </c>
      <c r="N1799" s="12">
        <f t="shared" si="4203"/>
        <v>565470.6</v>
      </c>
      <c r="O1799" s="12">
        <f t="shared" ref="O1799:Q1800" si="4211">O1800</f>
        <v>0</v>
      </c>
      <c r="P1799" s="12">
        <f t="shared" si="4211"/>
        <v>0</v>
      </c>
      <c r="Q1799" s="12">
        <f t="shared" si="4211"/>
        <v>0</v>
      </c>
      <c r="R1799" s="12">
        <f t="shared" si="4172"/>
        <v>564483</v>
      </c>
      <c r="S1799" s="12">
        <f t="shared" si="4173"/>
        <v>565470.6</v>
      </c>
      <c r="T1799" s="12">
        <f t="shared" si="4174"/>
        <v>565470.6</v>
      </c>
      <c r="U1799" s="12">
        <f t="shared" ref="U1799:V1800" si="4212">U1800</f>
        <v>0</v>
      </c>
      <c r="V1799" s="12">
        <f t="shared" si="4212"/>
        <v>0</v>
      </c>
      <c r="W1799" s="12">
        <f t="shared" si="4138"/>
        <v>564483</v>
      </c>
      <c r="X1799" s="12">
        <f t="shared" si="4139"/>
        <v>565470.6</v>
      </c>
      <c r="Y1799" s="12">
        <f t="shared" si="4140"/>
        <v>565470.6</v>
      </c>
      <c r="Z1799" s="12">
        <f t="shared" ref="Z1799:AB1800" si="4213">Z1800</f>
        <v>0</v>
      </c>
      <c r="AA1799" s="12">
        <f t="shared" si="4213"/>
        <v>0</v>
      </c>
      <c r="AB1799" s="12">
        <f t="shared" si="4213"/>
        <v>0</v>
      </c>
      <c r="AC1799" s="12">
        <f t="shared" si="4040"/>
        <v>564483</v>
      </c>
      <c r="AD1799" s="12">
        <f t="shared" si="4041"/>
        <v>565470.6</v>
      </c>
      <c r="AE1799" s="12">
        <f t="shared" si="4042"/>
        <v>565470.6</v>
      </c>
      <c r="AF1799" s="12">
        <f t="shared" ref="AF1799:AG1800" si="4214">AF1800</f>
        <v>0</v>
      </c>
      <c r="AG1799" s="12">
        <f t="shared" si="4214"/>
        <v>0</v>
      </c>
      <c r="AH1799" s="12">
        <f t="shared" si="4199"/>
        <v>564483</v>
      </c>
      <c r="AI1799" s="12">
        <f t="shared" si="4200"/>
        <v>565470.6</v>
      </c>
      <c r="AJ1799" s="12">
        <f t="shared" si="4181"/>
        <v>565470.6</v>
      </c>
      <c r="AK1799" s="12">
        <f t="shared" ref="AK1799:AQ1800" si="4215">AK1800</f>
        <v>-360.38099999999997</v>
      </c>
      <c r="AL1799" s="12">
        <f t="shared" si="4215"/>
        <v>0</v>
      </c>
      <c r="AM1799" s="12">
        <f t="shared" si="4215"/>
        <v>0</v>
      </c>
      <c r="AN1799" s="12">
        <f t="shared" si="4055"/>
        <v>564122.61899999995</v>
      </c>
      <c r="AO1799" s="12">
        <f t="shared" si="4056"/>
        <v>565470.6</v>
      </c>
      <c r="AP1799" s="12">
        <f t="shared" si="4057"/>
        <v>565470.6</v>
      </c>
      <c r="AQ1799" s="12">
        <f t="shared" si="4215"/>
        <v>0</v>
      </c>
      <c r="AR1799" s="1"/>
    </row>
    <row r="1800" spans="1:44" ht="15.75" customHeight="1" x14ac:dyDescent="0.25">
      <c r="A1800" s="9" t="s">
        <v>77</v>
      </c>
      <c r="B1800" s="11">
        <v>620</v>
      </c>
      <c r="C1800" s="9"/>
      <c r="D1800" s="9"/>
      <c r="E1800" s="13" t="s">
        <v>438</v>
      </c>
      <c r="F1800" s="12">
        <f>F1801</f>
        <v>564483</v>
      </c>
      <c r="G1800" s="12">
        <f t="shared" si="4210"/>
        <v>565470.6</v>
      </c>
      <c r="H1800" s="12">
        <f t="shared" si="4210"/>
        <v>565470.6</v>
      </c>
      <c r="I1800" s="12">
        <f t="shared" si="4210"/>
        <v>0</v>
      </c>
      <c r="J1800" s="12">
        <f t="shared" si="4210"/>
        <v>0</v>
      </c>
      <c r="K1800" s="12">
        <f t="shared" si="4210"/>
        <v>0</v>
      </c>
      <c r="L1800" s="12">
        <f t="shared" si="4201"/>
        <v>564483</v>
      </c>
      <c r="M1800" s="12">
        <f t="shared" si="4202"/>
        <v>565470.6</v>
      </c>
      <c r="N1800" s="12">
        <f t="shared" si="4203"/>
        <v>565470.6</v>
      </c>
      <c r="O1800" s="12">
        <f t="shared" si="4211"/>
        <v>0</v>
      </c>
      <c r="P1800" s="12">
        <f t="shared" si="4211"/>
        <v>0</v>
      </c>
      <c r="Q1800" s="12">
        <f t="shared" si="4211"/>
        <v>0</v>
      </c>
      <c r="R1800" s="12">
        <f t="shared" si="4172"/>
        <v>564483</v>
      </c>
      <c r="S1800" s="12">
        <f t="shared" si="4173"/>
        <v>565470.6</v>
      </c>
      <c r="T1800" s="12">
        <f t="shared" si="4174"/>
        <v>565470.6</v>
      </c>
      <c r="U1800" s="12">
        <f t="shared" si="4212"/>
        <v>0</v>
      </c>
      <c r="V1800" s="12">
        <f t="shared" si="4212"/>
        <v>0</v>
      </c>
      <c r="W1800" s="12">
        <f t="shared" si="4138"/>
        <v>564483</v>
      </c>
      <c r="X1800" s="12">
        <f t="shared" si="4139"/>
        <v>565470.6</v>
      </c>
      <c r="Y1800" s="12">
        <f t="shared" si="4140"/>
        <v>565470.6</v>
      </c>
      <c r="Z1800" s="12">
        <f t="shared" si="4213"/>
        <v>0</v>
      </c>
      <c r="AA1800" s="12">
        <f t="shared" si="4213"/>
        <v>0</v>
      </c>
      <c r="AB1800" s="12">
        <f t="shared" si="4213"/>
        <v>0</v>
      </c>
      <c r="AC1800" s="12">
        <f t="shared" si="4040"/>
        <v>564483</v>
      </c>
      <c r="AD1800" s="12">
        <f t="shared" si="4041"/>
        <v>565470.6</v>
      </c>
      <c r="AE1800" s="12">
        <f t="shared" si="4042"/>
        <v>565470.6</v>
      </c>
      <c r="AF1800" s="12">
        <f t="shared" si="4214"/>
        <v>0</v>
      </c>
      <c r="AG1800" s="12">
        <f t="shared" si="4214"/>
        <v>0</v>
      </c>
      <c r="AH1800" s="12">
        <f t="shared" si="4199"/>
        <v>564483</v>
      </c>
      <c r="AI1800" s="12">
        <f t="shared" si="4200"/>
        <v>565470.6</v>
      </c>
      <c r="AJ1800" s="12">
        <f t="shared" si="4181"/>
        <v>565470.6</v>
      </c>
      <c r="AK1800" s="12">
        <f t="shared" si="4215"/>
        <v>-360.38099999999997</v>
      </c>
      <c r="AL1800" s="12">
        <f t="shared" si="4215"/>
        <v>0</v>
      </c>
      <c r="AM1800" s="12">
        <f t="shared" si="4215"/>
        <v>0</v>
      </c>
      <c r="AN1800" s="12">
        <f t="shared" si="4055"/>
        <v>564122.61899999995</v>
      </c>
      <c r="AO1800" s="12">
        <f t="shared" si="4056"/>
        <v>565470.6</v>
      </c>
      <c r="AP1800" s="12">
        <f t="shared" si="4057"/>
        <v>565470.6</v>
      </c>
      <c r="AQ1800" s="12">
        <f t="shared" si="4215"/>
        <v>0</v>
      </c>
      <c r="AR1800" s="1"/>
    </row>
    <row r="1801" spans="1:44" ht="15.75" customHeight="1" x14ac:dyDescent="0.25">
      <c r="A1801" s="9" t="s">
        <v>77</v>
      </c>
      <c r="B1801" s="11">
        <v>620</v>
      </c>
      <c r="C1801" s="9" t="s">
        <v>189</v>
      </c>
      <c r="D1801" s="9" t="s">
        <v>185</v>
      </c>
      <c r="E1801" s="13" t="s">
        <v>411</v>
      </c>
      <c r="F1801" s="12">
        <v>564483</v>
      </c>
      <c r="G1801" s="12">
        <v>565470.6</v>
      </c>
      <c r="H1801" s="12">
        <v>565470.6</v>
      </c>
      <c r="I1801" s="12"/>
      <c r="J1801" s="12"/>
      <c r="K1801" s="12"/>
      <c r="L1801" s="12">
        <f t="shared" si="4201"/>
        <v>564483</v>
      </c>
      <c r="M1801" s="12">
        <f t="shared" si="4202"/>
        <v>565470.6</v>
      </c>
      <c r="N1801" s="12">
        <f t="shared" si="4203"/>
        <v>565470.6</v>
      </c>
      <c r="O1801" s="12"/>
      <c r="P1801" s="12"/>
      <c r="Q1801" s="12"/>
      <c r="R1801" s="12">
        <f t="shared" si="4172"/>
        <v>564483</v>
      </c>
      <c r="S1801" s="12">
        <f t="shared" si="4173"/>
        <v>565470.6</v>
      </c>
      <c r="T1801" s="12">
        <f t="shared" si="4174"/>
        <v>565470.6</v>
      </c>
      <c r="U1801" s="12"/>
      <c r="V1801" s="12"/>
      <c r="W1801" s="12">
        <f t="shared" si="4138"/>
        <v>564483</v>
      </c>
      <c r="X1801" s="12">
        <f t="shared" si="4139"/>
        <v>565470.6</v>
      </c>
      <c r="Y1801" s="12">
        <f t="shared" si="4140"/>
        <v>565470.6</v>
      </c>
      <c r="Z1801" s="12"/>
      <c r="AA1801" s="12"/>
      <c r="AB1801" s="12"/>
      <c r="AC1801" s="12">
        <f t="shared" si="4040"/>
        <v>564483</v>
      </c>
      <c r="AD1801" s="12">
        <f t="shared" si="4041"/>
        <v>565470.6</v>
      </c>
      <c r="AE1801" s="12">
        <f t="shared" si="4042"/>
        <v>565470.6</v>
      </c>
      <c r="AF1801" s="12"/>
      <c r="AG1801" s="12"/>
      <c r="AH1801" s="12">
        <f t="shared" si="4199"/>
        <v>564483</v>
      </c>
      <c r="AI1801" s="12">
        <f t="shared" si="4200"/>
        <v>565470.6</v>
      </c>
      <c r="AJ1801" s="12">
        <f t="shared" si="4181"/>
        <v>565470.6</v>
      </c>
      <c r="AK1801" s="12">
        <v>-360.38099999999997</v>
      </c>
      <c r="AL1801" s="12"/>
      <c r="AM1801" s="12"/>
      <c r="AN1801" s="12">
        <f t="shared" si="4055"/>
        <v>564122.61899999995</v>
      </c>
      <c r="AO1801" s="12">
        <f t="shared" si="4056"/>
        <v>565470.6</v>
      </c>
      <c r="AP1801" s="12">
        <f t="shared" si="4057"/>
        <v>565470.6</v>
      </c>
      <c r="AQ1801" s="12"/>
      <c r="AR1801" s="1"/>
    </row>
    <row r="1802" spans="1:44" ht="15.75" customHeight="1" x14ac:dyDescent="0.25">
      <c r="A1802" s="9" t="s">
        <v>77</v>
      </c>
      <c r="B1802" s="11">
        <v>800</v>
      </c>
      <c r="C1802" s="9"/>
      <c r="D1802" s="9"/>
      <c r="E1802" s="13" t="s">
        <v>440</v>
      </c>
      <c r="F1802" s="12">
        <f t="shared" ref="F1802:K1803" si="4216">F1803</f>
        <v>933.8</v>
      </c>
      <c r="G1802" s="12">
        <f t="shared" si="4216"/>
        <v>933.8</v>
      </c>
      <c r="H1802" s="12">
        <f t="shared" si="4216"/>
        <v>933.8</v>
      </c>
      <c r="I1802" s="12">
        <f t="shared" si="4216"/>
        <v>0</v>
      </c>
      <c r="J1802" s="12">
        <f t="shared" si="4216"/>
        <v>0</v>
      </c>
      <c r="K1802" s="12">
        <f t="shared" si="4216"/>
        <v>0</v>
      </c>
      <c r="L1802" s="12">
        <f t="shared" si="4201"/>
        <v>933.8</v>
      </c>
      <c r="M1802" s="12">
        <f t="shared" si="4202"/>
        <v>933.8</v>
      </c>
      <c r="N1802" s="12">
        <f t="shared" si="4203"/>
        <v>933.8</v>
      </c>
      <c r="O1802" s="12">
        <f t="shared" ref="O1802:Q1803" si="4217">O1803</f>
        <v>0</v>
      </c>
      <c r="P1802" s="12">
        <f t="shared" si="4217"/>
        <v>0</v>
      </c>
      <c r="Q1802" s="12">
        <f t="shared" si="4217"/>
        <v>0</v>
      </c>
      <c r="R1802" s="12">
        <f t="shared" si="4172"/>
        <v>933.8</v>
      </c>
      <c r="S1802" s="12">
        <f t="shared" si="4173"/>
        <v>933.8</v>
      </c>
      <c r="T1802" s="12">
        <f t="shared" si="4174"/>
        <v>933.8</v>
      </c>
      <c r="U1802" s="12">
        <f t="shared" ref="U1802:V1803" si="4218">U1803</f>
        <v>0</v>
      </c>
      <c r="V1802" s="12">
        <f t="shared" si="4218"/>
        <v>0</v>
      </c>
      <c r="W1802" s="12">
        <f t="shared" si="4138"/>
        <v>933.8</v>
      </c>
      <c r="X1802" s="12">
        <f t="shared" si="4139"/>
        <v>933.8</v>
      </c>
      <c r="Y1802" s="12">
        <f t="shared" si="4140"/>
        <v>933.8</v>
      </c>
      <c r="Z1802" s="12">
        <f t="shared" ref="Z1802:AB1803" si="4219">Z1803</f>
        <v>0</v>
      </c>
      <c r="AA1802" s="12">
        <f t="shared" si="4219"/>
        <v>0</v>
      </c>
      <c r="AB1802" s="12">
        <f t="shared" si="4219"/>
        <v>0</v>
      </c>
      <c r="AC1802" s="12">
        <f t="shared" ref="AC1802:AC1865" si="4220">W1802+Z1802</f>
        <v>933.8</v>
      </c>
      <c r="AD1802" s="12">
        <f t="shared" ref="AD1802:AD1865" si="4221">X1802+AA1802</f>
        <v>933.8</v>
      </c>
      <c r="AE1802" s="12">
        <f t="shared" ref="AE1802:AE1865" si="4222">Y1802+AB1802</f>
        <v>933.8</v>
      </c>
      <c r="AF1802" s="12">
        <f t="shared" ref="AF1802:AG1803" si="4223">AF1803</f>
        <v>0</v>
      </c>
      <c r="AG1802" s="12">
        <f t="shared" si="4223"/>
        <v>0</v>
      </c>
      <c r="AH1802" s="12">
        <f t="shared" si="4199"/>
        <v>933.8</v>
      </c>
      <c r="AI1802" s="12">
        <f t="shared" si="4200"/>
        <v>933.8</v>
      </c>
      <c r="AJ1802" s="12">
        <f t="shared" si="4181"/>
        <v>933.8</v>
      </c>
      <c r="AK1802" s="12">
        <f t="shared" ref="AK1802:AQ1803" si="4224">AK1803</f>
        <v>0</v>
      </c>
      <c r="AL1802" s="12">
        <f t="shared" si="4224"/>
        <v>0</v>
      </c>
      <c r="AM1802" s="12">
        <f t="shared" si="4224"/>
        <v>0</v>
      </c>
      <c r="AN1802" s="12">
        <f t="shared" si="4055"/>
        <v>933.8</v>
      </c>
      <c r="AO1802" s="12">
        <f t="shared" si="4056"/>
        <v>933.8</v>
      </c>
      <c r="AP1802" s="12">
        <f t="shared" si="4057"/>
        <v>933.8</v>
      </c>
      <c r="AQ1802" s="12">
        <f t="shared" si="4224"/>
        <v>0</v>
      </c>
      <c r="AR1802" s="1"/>
    </row>
    <row r="1803" spans="1:44" ht="15.75" customHeight="1" x14ac:dyDescent="0.25">
      <c r="A1803" s="9" t="s">
        <v>77</v>
      </c>
      <c r="B1803" s="11">
        <v>850</v>
      </c>
      <c r="C1803" s="9"/>
      <c r="D1803" s="9"/>
      <c r="E1803" s="13" t="s">
        <v>443</v>
      </c>
      <c r="F1803" s="12">
        <f t="shared" si="4216"/>
        <v>933.8</v>
      </c>
      <c r="G1803" s="12">
        <f t="shared" si="4216"/>
        <v>933.8</v>
      </c>
      <c r="H1803" s="12">
        <f t="shared" si="4216"/>
        <v>933.8</v>
      </c>
      <c r="I1803" s="12">
        <f t="shared" si="4216"/>
        <v>0</v>
      </c>
      <c r="J1803" s="12">
        <f t="shared" si="4216"/>
        <v>0</v>
      </c>
      <c r="K1803" s="12">
        <f t="shared" si="4216"/>
        <v>0</v>
      </c>
      <c r="L1803" s="12">
        <f t="shared" si="4201"/>
        <v>933.8</v>
      </c>
      <c r="M1803" s="12">
        <f t="shared" si="4202"/>
        <v>933.8</v>
      </c>
      <c r="N1803" s="12">
        <f t="shared" si="4203"/>
        <v>933.8</v>
      </c>
      <c r="O1803" s="12">
        <f t="shared" si="4217"/>
        <v>0</v>
      </c>
      <c r="P1803" s="12">
        <f t="shared" si="4217"/>
        <v>0</v>
      </c>
      <c r="Q1803" s="12">
        <f t="shared" si="4217"/>
        <v>0</v>
      </c>
      <c r="R1803" s="12">
        <f t="shared" si="4172"/>
        <v>933.8</v>
      </c>
      <c r="S1803" s="12">
        <f t="shared" si="4173"/>
        <v>933.8</v>
      </c>
      <c r="T1803" s="12">
        <f t="shared" si="4174"/>
        <v>933.8</v>
      </c>
      <c r="U1803" s="12">
        <f t="shared" si="4218"/>
        <v>0</v>
      </c>
      <c r="V1803" s="12">
        <f t="shared" si="4218"/>
        <v>0</v>
      </c>
      <c r="W1803" s="12">
        <f t="shared" si="4138"/>
        <v>933.8</v>
      </c>
      <c r="X1803" s="12">
        <f t="shared" si="4139"/>
        <v>933.8</v>
      </c>
      <c r="Y1803" s="12">
        <f t="shared" si="4140"/>
        <v>933.8</v>
      </c>
      <c r="Z1803" s="12">
        <f t="shared" si="4219"/>
        <v>0</v>
      </c>
      <c r="AA1803" s="12">
        <f t="shared" si="4219"/>
        <v>0</v>
      </c>
      <c r="AB1803" s="12">
        <f t="shared" si="4219"/>
        <v>0</v>
      </c>
      <c r="AC1803" s="12">
        <f t="shared" si="4220"/>
        <v>933.8</v>
      </c>
      <c r="AD1803" s="12">
        <f t="shared" si="4221"/>
        <v>933.8</v>
      </c>
      <c r="AE1803" s="12">
        <f t="shared" si="4222"/>
        <v>933.8</v>
      </c>
      <c r="AF1803" s="12">
        <f t="shared" si="4223"/>
        <v>0</v>
      </c>
      <c r="AG1803" s="12">
        <f t="shared" si="4223"/>
        <v>0</v>
      </c>
      <c r="AH1803" s="12">
        <f t="shared" si="4199"/>
        <v>933.8</v>
      </c>
      <c r="AI1803" s="12">
        <f t="shared" si="4200"/>
        <v>933.8</v>
      </c>
      <c r="AJ1803" s="12">
        <f t="shared" si="4181"/>
        <v>933.8</v>
      </c>
      <c r="AK1803" s="12">
        <f t="shared" si="4224"/>
        <v>0</v>
      </c>
      <c r="AL1803" s="12">
        <f t="shared" si="4224"/>
        <v>0</v>
      </c>
      <c r="AM1803" s="12">
        <f t="shared" si="4224"/>
        <v>0</v>
      </c>
      <c r="AN1803" s="12">
        <f t="shared" si="4055"/>
        <v>933.8</v>
      </c>
      <c r="AO1803" s="12">
        <f t="shared" si="4056"/>
        <v>933.8</v>
      </c>
      <c r="AP1803" s="12">
        <f t="shared" si="4057"/>
        <v>933.8</v>
      </c>
      <c r="AQ1803" s="12">
        <f t="shared" si="4224"/>
        <v>0</v>
      </c>
      <c r="AR1803" s="1"/>
    </row>
    <row r="1804" spans="1:44" ht="15.75" customHeight="1" x14ac:dyDescent="0.25">
      <c r="A1804" s="9" t="s">
        <v>77</v>
      </c>
      <c r="B1804" s="11">
        <v>850</v>
      </c>
      <c r="C1804" s="9" t="s">
        <v>189</v>
      </c>
      <c r="D1804" s="9" t="s">
        <v>185</v>
      </c>
      <c r="E1804" s="13" t="s">
        <v>411</v>
      </c>
      <c r="F1804" s="12">
        <v>933.8</v>
      </c>
      <c r="G1804" s="12">
        <v>933.8</v>
      </c>
      <c r="H1804" s="12">
        <v>933.8</v>
      </c>
      <c r="I1804" s="12"/>
      <c r="J1804" s="12"/>
      <c r="K1804" s="12"/>
      <c r="L1804" s="12">
        <f t="shared" si="4201"/>
        <v>933.8</v>
      </c>
      <c r="M1804" s="12">
        <f t="shared" si="4202"/>
        <v>933.8</v>
      </c>
      <c r="N1804" s="12">
        <f t="shared" si="4203"/>
        <v>933.8</v>
      </c>
      <c r="O1804" s="12"/>
      <c r="P1804" s="12"/>
      <c r="Q1804" s="12"/>
      <c r="R1804" s="12">
        <f t="shared" si="4172"/>
        <v>933.8</v>
      </c>
      <c r="S1804" s="12">
        <f t="shared" si="4173"/>
        <v>933.8</v>
      </c>
      <c r="T1804" s="12">
        <f t="shared" si="4174"/>
        <v>933.8</v>
      </c>
      <c r="U1804" s="12"/>
      <c r="V1804" s="12"/>
      <c r="W1804" s="12">
        <f t="shared" si="4138"/>
        <v>933.8</v>
      </c>
      <c r="X1804" s="12">
        <f t="shared" si="4139"/>
        <v>933.8</v>
      </c>
      <c r="Y1804" s="12">
        <f t="shared" si="4140"/>
        <v>933.8</v>
      </c>
      <c r="Z1804" s="12"/>
      <c r="AA1804" s="12"/>
      <c r="AB1804" s="12"/>
      <c r="AC1804" s="12">
        <f t="shared" si="4220"/>
        <v>933.8</v>
      </c>
      <c r="AD1804" s="12">
        <f t="shared" si="4221"/>
        <v>933.8</v>
      </c>
      <c r="AE1804" s="12">
        <f t="shared" si="4222"/>
        <v>933.8</v>
      </c>
      <c r="AF1804" s="12"/>
      <c r="AG1804" s="12"/>
      <c r="AH1804" s="12">
        <f t="shared" si="4199"/>
        <v>933.8</v>
      </c>
      <c r="AI1804" s="12">
        <f t="shared" si="4200"/>
        <v>933.8</v>
      </c>
      <c r="AJ1804" s="12">
        <f t="shared" si="4181"/>
        <v>933.8</v>
      </c>
      <c r="AK1804" s="12"/>
      <c r="AL1804" s="12"/>
      <c r="AM1804" s="12"/>
      <c r="AN1804" s="12">
        <f t="shared" si="4055"/>
        <v>933.8</v>
      </c>
      <c r="AO1804" s="12">
        <f t="shared" si="4056"/>
        <v>933.8</v>
      </c>
      <c r="AP1804" s="12">
        <f t="shared" si="4057"/>
        <v>933.8</v>
      </c>
      <c r="AQ1804" s="12"/>
      <c r="AR1804" s="1"/>
    </row>
    <row r="1805" spans="1:44" ht="47.25" customHeight="1" x14ac:dyDescent="0.25">
      <c r="A1805" s="9" t="s">
        <v>1141</v>
      </c>
      <c r="B1805" s="11"/>
      <c r="C1805" s="9"/>
      <c r="D1805" s="9"/>
      <c r="E1805" s="13" t="s">
        <v>924</v>
      </c>
      <c r="F1805" s="12">
        <f t="shared" ref="F1805:K1807" si="4225">F1806</f>
        <v>1010.6</v>
      </c>
      <c r="G1805" s="12">
        <f t="shared" si="4225"/>
        <v>1075.0999999999999</v>
      </c>
      <c r="H1805" s="12">
        <f t="shared" si="4225"/>
        <v>1075.0999999999999</v>
      </c>
      <c r="I1805" s="12">
        <f t="shared" si="4225"/>
        <v>0</v>
      </c>
      <c r="J1805" s="12">
        <f t="shared" si="4225"/>
        <v>0</v>
      </c>
      <c r="K1805" s="12">
        <f t="shared" si="4225"/>
        <v>0</v>
      </c>
      <c r="L1805" s="12">
        <f t="shared" si="4201"/>
        <v>1010.6</v>
      </c>
      <c r="M1805" s="12">
        <f t="shared" si="4202"/>
        <v>1075.0999999999999</v>
      </c>
      <c r="N1805" s="12">
        <f t="shared" si="4203"/>
        <v>1075.0999999999999</v>
      </c>
      <c r="O1805" s="12">
        <f t="shared" ref="O1805:Q1807" si="4226">O1806</f>
        <v>0</v>
      </c>
      <c r="P1805" s="12">
        <f t="shared" si="4226"/>
        <v>0</v>
      </c>
      <c r="Q1805" s="12">
        <f t="shared" si="4226"/>
        <v>0</v>
      </c>
      <c r="R1805" s="12">
        <f t="shared" si="4172"/>
        <v>1010.6</v>
      </c>
      <c r="S1805" s="12">
        <f t="shared" si="4173"/>
        <v>1075.0999999999999</v>
      </c>
      <c r="T1805" s="12">
        <f t="shared" si="4174"/>
        <v>1075.0999999999999</v>
      </c>
      <c r="U1805" s="12">
        <f t="shared" ref="U1805:V1807" si="4227">U1806</f>
        <v>0</v>
      </c>
      <c r="V1805" s="12">
        <f t="shared" si="4227"/>
        <v>0</v>
      </c>
      <c r="W1805" s="12">
        <f t="shared" si="4138"/>
        <v>1010.6</v>
      </c>
      <c r="X1805" s="12">
        <f t="shared" si="4139"/>
        <v>1075.0999999999999</v>
      </c>
      <c r="Y1805" s="12">
        <f t="shared" si="4140"/>
        <v>1075.0999999999999</v>
      </c>
      <c r="Z1805" s="12">
        <f t="shared" ref="Z1805:AB1807" si="4228">Z1806</f>
        <v>0</v>
      </c>
      <c r="AA1805" s="12">
        <f t="shared" si="4228"/>
        <v>0</v>
      </c>
      <c r="AB1805" s="12">
        <f t="shared" si="4228"/>
        <v>0</v>
      </c>
      <c r="AC1805" s="12">
        <f t="shared" si="4220"/>
        <v>1010.6</v>
      </c>
      <c r="AD1805" s="12">
        <f t="shared" si="4221"/>
        <v>1075.0999999999999</v>
      </c>
      <c r="AE1805" s="12">
        <f t="shared" si="4222"/>
        <v>1075.0999999999999</v>
      </c>
      <c r="AF1805" s="12">
        <f t="shared" ref="AF1805:AG1807" si="4229">AF1806</f>
        <v>0</v>
      </c>
      <c r="AG1805" s="12">
        <f t="shared" si="4229"/>
        <v>0</v>
      </c>
      <c r="AH1805" s="12">
        <f t="shared" si="4199"/>
        <v>1010.6</v>
      </c>
      <c r="AI1805" s="12">
        <f t="shared" si="4200"/>
        <v>1075.0999999999999</v>
      </c>
      <c r="AJ1805" s="12">
        <f t="shared" si="4181"/>
        <v>1075.0999999999999</v>
      </c>
      <c r="AK1805" s="12">
        <f t="shared" ref="AK1805:AQ1807" si="4230">AK1806</f>
        <v>0</v>
      </c>
      <c r="AL1805" s="12">
        <f t="shared" si="4230"/>
        <v>0</v>
      </c>
      <c r="AM1805" s="12">
        <f t="shared" si="4230"/>
        <v>0</v>
      </c>
      <c r="AN1805" s="12">
        <f t="shared" si="4055"/>
        <v>1010.6</v>
      </c>
      <c r="AO1805" s="12">
        <f t="shared" si="4056"/>
        <v>1075.0999999999999</v>
      </c>
      <c r="AP1805" s="12">
        <f t="shared" si="4057"/>
        <v>1075.0999999999999</v>
      </c>
      <c r="AQ1805" s="12">
        <f t="shared" si="4230"/>
        <v>0</v>
      </c>
      <c r="AR1805" s="1"/>
    </row>
    <row r="1806" spans="1:44" ht="47.25" customHeight="1" x14ac:dyDescent="0.25">
      <c r="A1806" s="9" t="s">
        <v>1141</v>
      </c>
      <c r="B1806" s="11">
        <v>600</v>
      </c>
      <c r="C1806" s="9"/>
      <c r="D1806" s="9"/>
      <c r="E1806" s="13" t="s">
        <v>436</v>
      </c>
      <c r="F1806" s="12">
        <f t="shared" si="4225"/>
        <v>1010.6</v>
      </c>
      <c r="G1806" s="12">
        <f t="shared" si="4225"/>
        <v>1075.0999999999999</v>
      </c>
      <c r="H1806" s="12">
        <f t="shared" si="4225"/>
        <v>1075.0999999999999</v>
      </c>
      <c r="I1806" s="12">
        <f t="shared" si="4225"/>
        <v>0</v>
      </c>
      <c r="J1806" s="12">
        <f t="shared" si="4225"/>
        <v>0</v>
      </c>
      <c r="K1806" s="12">
        <f t="shared" si="4225"/>
        <v>0</v>
      </c>
      <c r="L1806" s="12">
        <f t="shared" si="4201"/>
        <v>1010.6</v>
      </c>
      <c r="M1806" s="12">
        <f t="shared" si="4202"/>
        <v>1075.0999999999999</v>
      </c>
      <c r="N1806" s="12">
        <f t="shared" si="4203"/>
        <v>1075.0999999999999</v>
      </c>
      <c r="O1806" s="12">
        <f t="shared" si="4226"/>
        <v>0</v>
      </c>
      <c r="P1806" s="12">
        <f t="shared" si="4226"/>
        <v>0</v>
      </c>
      <c r="Q1806" s="12">
        <f t="shared" si="4226"/>
        <v>0</v>
      </c>
      <c r="R1806" s="12">
        <f t="shared" si="4172"/>
        <v>1010.6</v>
      </c>
      <c r="S1806" s="12">
        <f t="shared" si="4173"/>
        <v>1075.0999999999999</v>
      </c>
      <c r="T1806" s="12">
        <f t="shared" si="4174"/>
        <v>1075.0999999999999</v>
      </c>
      <c r="U1806" s="12">
        <f t="shared" si="4227"/>
        <v>0</v>
      </c>
      <c r="V1806" s="12">
        <f t="shared" si="4227"/>
        <v>0</v>
      </c>
      <c r="W1806" s="12">
        <f t="shared" si="4138"/>
        <v>1010.6</v>
      </c>
      <c r="X1806" s="12">
        <f t="shared" si="4139"/>
        <v>1075.0999999999999</v>
      </c>
      <c r="Y1806" s="12">
        <f t="shared" si="4140"/>
        <v>1075.0999999999999</v>
      </c>
      <c r="Z1806" s="12">
        <f t="shared" si="4228"/>
        <v>0</v>
      </c>
      <c r="AA1806" s="12">
        <f t="shared" si="4228"/>
        <v>0</v>
      </c>
      <c r="AB1806" s="12">
        <f t="shared" si="4228"/>
        <v>0</v>
      </c>
      <c r="AC1806" s="12">
        <f t="shared" si="4220"/>
        <v>1010.6</v>
      </c>
      <c r="AD1806" s="12">
        <f t="shared" si="4221"/>
        <v>1075.0999999999999</v>
      </c>
      <c r="AE1806" s="12">
        <f t="shared" si="4222"/>
        <v>1075.0999999999999</v>
      </c>
      <c r="AF1806" s="12">
        <f t="shared" si="4229"/>
        <v>0</v>
      </c>
      <c r="AG1806" s="12">
        <f t="shared" si="4229"/>
        <v>0</v>
      </c>
      <c r="AH1806" s="12">
        <f t="shared" si="4199"/>
        <v>1010.6</v>
      </c>
      <c r="AI1806" s="12">
        <f t="shared" si="4200"/>
        <v>1075.0999999999999</v>
      </c>
      <c r="AJ1806" s="12">
        <f t="shared" si="4181"/>
        <v>1075.0999999999999</v>
      </c>
      <c r="AK1806" s="12">
        <f t="shared" si="4230"/>
        <v>0</v>
      </c>
      <c r="AL1806" s="12">
        <f t="shared" si="4230"/>
        <v>0</v>
      </c>
      <c r="AM1806" s="12">
        <f t="shared" si="4230"/>
        <v>0</v>
      </c>
      <c r="AN1806" s="12">
        <f t="shared" si="4055"/>
        <v>1010.6</v>
      </c>
      <c r="AO1806" s="12">
        <f t="shared" si="4056"/>
        <v>1075.0999999999999</v>
      </c>
      <c r="AP1806" s="12">
        <f t="shared" si="4057"/>
        <v>1075.0999999999999</v>
      </c>
      <c r="AQ1806" s="12">
        <f t="shared" si="4230"/>
        <v>0</v>
      </c>
      <c r="AR1806" s="1"/>
    </row>
    <row r="1807" spans="1:44" ht="15.75" customHeight="1" x14ac:dyDescent="0.25">
      <c r="A1807" s="9" t="s">
        <v>1141</v>
      </c>
      <c r="B1807" s="11">
        <v>620</v>
      </c>
      <c r="C1807" s="9"/>
      <c r="D1807" s="9"/>
      <c r="E1807" s="13" t="s">
        <v>438</v>
      </c>
      <c r="F1807" s="12">
        <f t="shared" si="4225"/>
        <v>1010.6</v>
      </c>
      <c r="G1807" s="12">
        <f t="shared" si="4225"/>
        <v>1075.0999999999999</v>
      </c>
      <c r="H1807" s="12">
        <f t="shared" si="4225"/>
        <v>1075.0999999999999</v>
      </c>
      <c r="I1807" s="12">
        <f t="shared" si="4225"/>
        <v>0</v>
      </c>
      <c r="J1807" s="12">
        <f t="shared" si="4225"/>
        <v>0</v>
      </c>
      <c r="K1807" s="12">
        <f t="shared" si="4225"/>
        <v>0</v>
      </c>
      <c r="L1807" s="12">
        <f t="shared" si="4201"/>
        <v>1010.6</v>
      </c>
      <c r="M1807" s="12">
        <f t="shared" si="4202"/>
        <v>1075.0999999999999</v>
      </c>
      <c r="N1807" s="12">
        <f t="shared" si="4203"/>
        <v>1075.0999999999999</v>
      </c>
      <c r="O1807" s="12">
        <f t="shared" si="4226"/>
        <v>0</v>
      </c>
      <c r="P1807" s="12">
        <f t="shared" si="4226"/>
        <v>0</v>
      </c>
      <c r="Q1807" s="12">
        <f t="shared" si="4226"/>
        <v>0</v>
      </c>
      <c r="R1807" s="12">
        <f t="shared" si="4172"/>
        <v>1010.6</v>
      </c>
      <c r="S1807" s="12">
        <f t="shared" si="4173"/>
        <v>1075.0999999999999</v>
      </c>
      <c r="T1807" s="12">
        <f t="shared" si="4174"/>
        <v>1075.0999999999999</v>
      </c>
      <c r="U1807" s="12">
        <f t="shared" si="4227"/>
        <v>0</v>
      </c>
      <c r="V1807" s="12">
        <f t="shared" si="4227"/>
        <v>0</v>
      </c>
      <c r="W1807" s="12">
        <f t="shared" si="4138"/>
        <v>1010.6</v>
      </c>
      <c r="X1807" s="12">
        <f t="shared" si="4139"/>
        <v>1075.0999999999999</v>
      </c>
      <c r="Y1807" s="12">
        <f t="shared" si="4140"/>
        <v>1075.0999999999999</v>
      </c>
      <c r="Z1807" s="12">
        <f t="shared" si="4228"/>
        <v>0</v>
      </c>
      <c r="AA1807" s="12">
        <f t="shared" si="4228"/>
        <v>0</v>
      </c>
      <c r="AB1807" s="12">
        <f t="shared" si="4228"/>
        <v>0</v>
      </c>
      <c r="AC1807" s="12">
        <f t="shared" si="4220"/>
        <v>1010.6</v>
      </c>
      <c r="AD1807" s="12">
        <f t="shared" si="4221"/>
        <v>1075.0999999999999</v>
      </c>
      <c r="AE1807" s="12">
        <f t="shared" si="4222"/>
        <v>1075.0999999999999</v>
      </c>
      <c r="AF1807" s="12">
        <f t="shared" si="4229"/>
        <v>0</v>
      </c>
      <c r="AG1807" s="12">
        <f t="shared" si="4229"/>
        <v>0</v>
      </c>
      <c r="AH1807" s="12">
        <f t="shared" si="4199"/>
        <v>1010.6</v>
      </c>
      <c r="AI1807" s="12">
        <f t="shared" si="4200"/>
        <v>1075.0999999999999</v>
      </c>
      <c r="AJ1807" s="12">
        <f t="shared" si="4181"/>
        <v>1075.0999999999999</v>
      </c>
      <c r="AK1807" s="12">
        <f t="shared" si="4230"/>
        <v>0</v>
      </c>
      <c r="AL1807" s="12">
        <f t="shared" si="4230"/>
        <v>0</v>
      </c>
      <c r="AM1807" s="12">
        <f t="shared" si="4230"/>
        <v>0</v>
      </c>
      <c r="AN1807" s="12">
        <f t="shared" si="4055"/>
        <v>1010.6</v>
      </c>
      <c r="AO1807" s="12">
        <f t="shared" si="4056"/>
        <v>1075.0999999999999</v>
      </c>
      <c r="AP1807" s="12">
        <f t="shared" si="4057"/>
        <v>1075.0999999999999</v>
      </c>
      <c r="AQ1807" s="12">
        <f t="shared" si="4230"/>
        <v>0</v>
      </c>
      <c r="AR1807" s="1"/>
    </row>
    <row r="1808" spans="1:44" ht="15.75" customHeight="1" x14ac:dyDescent="0.25">
      <c r="A1808" s="9" t="s">
        <v>1141</v>
      </c>
      <c r="B1808" s="11">
        <v>620</v>
      </c>
      <c r="C1808" s="9" t="s">
        <v>189</v>
      </c>
      <c r="D1808" s="9" t="s">
        <v>185</v>
      </c>
      <c r="E1808" s="13" t="s">
        <v>411</v>
      </c>
      <c r="F1808" s="12">
        <v>1010.6</v>
      </c>
      <c r="G1808" s="12">
        <v>1075.0999999999999</v>
      </c>
      <c r="H1808" s="12">
        <v>1075.0999999999999</v>
      </c>
      <c r="I1808" s="12"/>
      <c r="J1808" s="12"/>
      <c r="K1808" s="12"/>
      <c r="L1808" s="12">
        <f t="shared" si="4201"/>
        <v>1010.6</v>
      </c>
      <c r="M1808" s="12">
        <f t="shared" si="4202"/>
        <v>1075.0999999999999</v>
      </c>
      <c r="N1808" s="12">
        <f t="shared" si="4203"/>
        <v>1075.0999999999999</v>
      </c>
      <c r="O1808" s="12"/>
      <c r="P1808" s="12"/>
      <c r="Q1808" s="12"/>
      <c r="R1808" s="12">
        <f t="shared" si="4172"/>
        <v>1010.6</v>
      </c>
      <c r="S1808" s="12">
        <f t="shared" si="4173"/>
        <v>1075.0999999999999</v>
      </c>
      <c r="T1808" s="12">
        <f t="shared" si="4174"/>
        <v>1075.0999999999999</v>
      </c>
      <c r="U1808" s="12"/>
      <c r="V1808" s="12"/>
      <c r="W1808" s="12">
        <f t="shared" si="4138"/>
        <v>1010.6</v>
      </c>
      <c r="X1808" s="12">
        <f t="shared" si="4139"/>
        <v>1075.0999999999999</v>
      </c>
      <c r="Y1808" s="12">
        <f t="shared" si="4140"/>
        <v>1075.0999999999999</v>
      </c>
      <c r="Z1808" s="12"/>
      <c r="AA1808" s="12"/>
      <c r="AB1808" s="12"/>
      <c r="AC1808" s="12">
        <f t="shared" si="4220"/>
        <v>1010.6</v>
      </c>
      <c r="AD1808" s="12">
        <f t="shared" si="4221"/>
        <v>1075.0999999999999</v>
      </c>
      <c r="AE1808" s="12">
        <f t="shared" si="4222"/>
        <v>1075.0999999999999</v>
      </c>
      <c r="AF1808" s="12"/>
      <c r="AG1808" s="12"/>
      <c r="AH1808" s="12">
        <f t="shared" si="4199"/>
        <v>1010.6</v>
      </c>
      <c r="AI1808" s="12">
        <f t="shared" si="4200"/>
        <v>1075.0999999999999</v>
      </c>
      <c r="AJ1808" s="12">
        <f t="shared" si="4181"/>
        <v>1075.0999999999999</v>
      </c>
      <c r="AK1808" s="12"/>
      <c r="AL1808" s="12"/>
      <c r="AM1808" s="12"/>
      <c r="AN1808" s="12">
        <f t="shared" ref="AN1808:AN1871" si="4231">AH1808+AK1808</f>
        <v>1010.6</v>
      </c>
      <c r="AO1808" s="12">
        <f t="shared" ref="AO1808:AO1871" si="4232">AI1808+AL1808</f>
        <v>1075.0999999999999</v>
      </c>
      <c r="AP1808" s="12">
        <f t="shared" ref="AP1808:AP1871" si="4233">AJ1808+AM1808</f>
        <v>1075.0999999999999</v>
      </c>
      <c r="AQ1808" s="12"/>
      <c r="AR1808" s="1"/>
    </row>
    <row r="1809" spans="1:44" ht="31.5" customHeight="1" x14ac:dyDescent="0.25">
      <c r="A1809" s="9" t="s">
        <v>670</v>
      </c>
      <c r="B1809" s="11"/>
      <c r="C1809" s="9"/>
      <c r="D1809" s="9"/>
      <c r="E1809" s="13" t="s">
        <v>673</v>
      </c>
      <c r="F1809" s="12">
        <f t="shared" ref="F1809:K1811" si="4234">F1810</f>
        <v>2219</v>
      </c>
      <c r="G1809" s="12">
        <f t="shared" si="4234"/>
        <v>2219</v>
      </c>
      <c r="H1809" s="12">
        <f t="shared" si="4234"/>
        <v>2219</v>
      </c>
      <c r="I1809" s="12">
        <f t="shared" si="4234"/>
        <v>0</v>
      </c>
      <c r="J1809" s="12">
        <f t="shared" si="4234"/>
        <v>0</v>
      </c>
      <c r="K1809" s="12">
        <f t="shared" si="4234"/>
        <v>0</v>
      </c>
      <c r="L1809" s="12">
        <f t="shared" si="4201"/>
        <v>2219</v>
      </c>
      <c r="M1809" s="12">
        <f t="shared" si="4202"/>
        <v>2219</v>
      </c>
      <c r="N1809" s="12">
        <f t="shared" si="4203"/>
        <v>2219</v>
      </c>
      <c r="O1809" s="12">
        <f t="shared" ref="O1809:Q1811" si="4235">O1810</f>
        <v>0</v>
      </c>
      <c r="P1809" s="12">
        <f t="shared" si="4235"/>
        <v>0</v>
      </c>
      <c r="Q1809" s="12">
        <f t="shared" si="4235"/>
        <v>0</v>
      </c>
      <c r="R1809" s="12">
        <f t="shared" si="4172"/>
        <v>2219</v>
      </c>
      <c r="S1809" s="12">
        <f t="shared" si="4173"/>
        <v>2219</v>
      </c>
      <c r="T1809" s="12">
        <f t="shared" si="4174"/>
        <v>2219</v>
      </c>
      <c r="U1809" s="12">
        <f t="shared" ref="U1809:V1811" si="4236">U1810</f>
        <v>0</v>
      </c>
      <c r="V1809" s="12">
        <f t="shared" si="4236"/>
        <v>0</v>
      </c>
      <c r="W1809" s="12">
        <f t="shared" si="4138"/>
        <v>2219</v>
      </c>
      <c r="X1809" s="12">
        <f t="shared" si="4139"/>
        <v>2219</v>
      </c>
      <c r="Y1809" s="12">
        <f t="shared" si="4140"/>
        <v>2219</v>
      </c>
      <c r="Z1809" s="12">
        <f t="shared" ref="Z1809:AB1811" si="4237">Z1810</f>
        <v>0</v>
      </c>
      <c r="AA1809" s="12">
        <f t="shared" si="4237"/>
        <v>0</v>
      </c>
      <c r="AB1809" s="12">
        <f t="shared" si="4237"/>
        <v>0</v>
      </c>
      <c r="AC1809" s="12">
        <f t="shared" si="4220"/>
        <v>2219</v>
      </c>
      <c r="AD1809" s="12">
        <f t="shared" si="4221"/>
        <v>2219</v>
      </c>
      <c r="AE1809" s="12">
        <f t="shared" si="4222"/>
        <v>2219</v>
      </c>
      <c r="AF1809" s="12">
        <f t="shared" ref="AF1809:AG1811" si="4238">AF1810</f>
        <v>0</v>
      </c>
      <c r="AG1809" s="12">
        <f t="shared" si="4238"/>
        <v>0</v>
      </c>
      <c r="AH1809" s="12">
        <f t="shared" si="4199"/>
        <v>2219</v>
      </c>
      <c r="AI1809" s="12">
        <f t="shared" si="4200"/>
        <v>2219</v>
      </c>
      <c r="AJ1809" s="12">
        <f t="shared" si="4181"/>
        <v>2219</v>
      </c>
      <c r="AK1809" s="12">
        <f t="shared" ref="AK1809:AQ1811" si="4239">AK1810</f>
        <v>0</v>
      </c>
      <c r="AL1809" s="12">
        <f t="shared" si="4239"/>
        <v>0</v>
      </c>
      <c r="AM1809" s="12">
        <f t="shared" si="4239"/>
        <v>0</v>
      </c>
      <c r="AN1809" s="12">
        <f t="shared" si="4231"/>
        <v>2219</v>
      </c>
      <c r="AO1809" s="12">
        <f t="shared" si="4232"/>
        <v>2219</v>
      </c>
      <c r="AP1809" s="12">
        <f t="shared" si="4233"/>
        <v>2219</v>
      </c>
      <c r="AQ1809" s="12">
        <f t="shared" si="4239"/>
        <v>0</v>
      </c>
      <c r="AR1809" s="1"/>
    </row>
    <row r="1810" spans="1:44" ht="47.25" customHeight="1" x14ac:dyDescent="0.25">
      <c r="A1810" s="9" t="s">
        <v>670</v>
      </c>
      <c r="B1810" s="11">
        <v>600</v>
      </c>
      <c r="C1810" s="9"/>
      <c r="D1810" s="9"/>
      <c r="E1810" s="13" t="s">
        <v>436</v>
      </c>
      <c r="F1810" s="12">
        <f t="shared" si="4234"/>
        <v>2219</v>
      </c>
      <c r="G1810" s="12">
        <f t="shared" si="4234"/>
        <v>2219</v>
      </c>
      <c r="H1810" s="12">
        <f t="shared" si="4234"/>
        <v>2219</v>
      </c>
      <c r="I1810" s="12">
        <f t="shared" si="4234"/>
        <v>0</v>
      </c>
      <c r="J1810" s="12">
        <f t="shared" si="4234"/>
        <v>0</v>
      </c>
      <c r="K1810" s="12">
        <f t="shared" si="4234"/>
        <v>0</v>
      </c>
      <c r="L1810" s="12">
        <f t="shared" si="4201"/>
        <v>2219</v>
      </c>
      <c r="M1810" s="12">
        <f t="shared" si="4202"/>
        <v>2219</v>
      </c>
      <c r="N1810" s="12">
        <f t="shared" si="4203"/>
        <v>2219</v>
      </c>
      <c r="O1810" s="12">
        <f t="shared" si="4235"/>
        <v>0</v>
      </c>
      <c r="P1810" s="12">
        <f t="shared" si="4235"/>
        <v>0</v>
      </c>
      <c r="Q1810" s="12">
        <f t="shared" si="4235"/>
        <v>0</v>
      </c>
      <c r="R1810" s="12">
        <f t="shared" si="4172"/>
        <v>2219</v>
      </c>
      <c r="S1810" s="12">
        <f t="shared" si="4173"/>
        <v>2219</v>
      </c>
      <c r="T1810" s="12">
        <f t="shared" si="4174"/>
        <v>2219</v>
      </c>
      <c r="U1810" s="12">
        <f t="shared" si="4236"/>
        <v>0</v>
      </c>
      <c r="V1810" s="12">
        <f t="shared" si="4236"/>
        <v>0</v>
      </c>
      <c r="W1810" s="12">
        <f t="shared" si="4138"/>
        <v>2219</v>
      </c>
      <c r="X1810" s="12">
        <f t="shared" si="4139"/>
        <v>2219</v>
      </c>
      <c r="Y1810" s="12">
        <f t="shared" si="4140"/>
        <v>2219</v>
      </c>
      <c r="Z1810" s="12">
        <f t="shared" si="4237"/>
        <v>0</v>
      </c>
      <c r="AA1810" s="12">
        <f t="shared" si="4237"/>
        <v>0</v>
      </c>
      <c r="AB1810" s="12">
        <f t="shared" si="4237"/>
        <v>0</v>
      </c>
      <c r="AC1810" s="12">
        <f t="shared" si="4220"/>
        <v>2219</v>
      </c>
      <c r="AD1810" s="12">
        <f t="shared" si="4221"/>
        <v>2219</v>
      </c>
      <c r="AE1810" s="12">
        <f t="shared" si="4222"/>
        <v>2219</v>
      </c>
      <c r="AF1810" s="12">
        <f t="shared" si="4238"/>
        <v>0</v>
      </c>
      <c r="AG1810" s="12">
        <f t="shared" si="4238"/>
        <v>0</v>
      </c>
      <c r="AH1810" s="12">
        <f t="shared" si="4199"/>
        <v>2219</v>
      </c>
      <c r="AI1810" s="12">
        <f t="shared" si="4200"/>
        <v>2219</v>
      </c>
      <c r="AJ1810" s="12">
        <f t="shared" si="4181"/>
        <v>2219</v>
      </c>
      <c r="AK1810" s="12">
        <f t="shared" si="4239"/>
        <v>0</v>
      </c>
      <c r="AL1810" s="12">
        <f t="shared" si="4239"/>
        <v>0</v>
      </c>
      <c r="AM1810" s="12">
        <f t="shared" si="4239"/>
        <v>0</v>
      </c>
      <c r="AN1810" s="12">
        <f t="shared" si="4231"/>
        <v>2219</v>
      </c>
      <c r="AO1810" s="12">
        <f t="shared" si="4232"/>
        <v>2219</v>
      </c>
      <c r="AP1810" s="12">
        <f t="shared" si="4233"/>
        <v>2219</v>
      </c>
      <c r="AQ1810" s="12">
        <f t="shared" si="4239"/>
        <v>0</v>
      </c>
      <c r="AR1810" s="1"/>
    </row>
    <row r="1811" spans="1:44" ht="15.75" customHeight="1" x14ac:dyDescent="0.25">
      <c r="A1811" s="9" t="s">
        <v>670</v>
      </c>
      <c r="B1811" s="11">
        <v>620</v>
      </c>
      <c r="C1811" s="9"/>
      <c r="D1811" s="9"/>
      <c r="E1811" s="13" t="s">
        <v>438</v>
      </c>
      <c r="F1811" s="12">
        <f t="shared" si="4234"/>
        <v>2219</v>
      </c>
      <c r="G1811" s="12">
        <f t="shared" si="4234"/>
        <v>2219</v>
      </c>
      <c r="H1811" s="12">
        <f t="shared" si="4234"/>
        <v>2219</v>
      </c>
      <c r="I1811" s="12">
        <f t="shared" si="4234"/>
        <v>0</v>
      </c>
      <c r="J1811" s="12">
        <f t="shared" si="4234"/>
        <v>0</v>
      </c>
      <c r="K1811" s="12">
        <f t="shared" si="4234"/>
        <v>0</v>
      </c>
      <c r="L1811" s="12">
        <f t="shared" si="4201"/>
        <v>2219</v>
      </c>
      <c r="M1811" s="12">
        <f t="shared" si="4202"/>
        <v>2219</v>
      </c>
      <c r="N1811" s="12">
        <f t="shared" si="4203"/>
        <v>2219</v>
      </c>
      <c r="O1811" s="12">
        <f t="shared" si="4235"/>
        <v>0</v>
      </c>
      <c r="P1811" s="12">
        <f t="shared" si="4235"/>
        <v>0</v>
      </c>
      <c r="Q1811" s="12">
        <f t="shared" si="4235"/>
        <v>0</v>
      </c>
      <c r="R1811" s="12">
        <f t="shared" si="4172"/>
        <v>2219</v>
      </c>
      <c r="S1811" s="12">
        <f t="shared" si="4173"/>
        <v>2219</v>
      </c>
      <c r="T1811" s="12">
        <f t="shared" si="4174"/>
        <v>2219</v>
      </c>
      <c r="U1811" s="12">
        <f t="shared" si="4236"/>
        <v>0</v>
      </c>
      <c r="V1811" s="12">
        <f t="shared" si="4236"/>
        <v>0</v>
      </c>
      <c r="W1811" s="12">
        <f t="shared" si="4138"/>
        <v>2219</v>
      </c>
      <c r="X1811" s="12">
        <f t="shared" si="4139"/>
        <v>2219</v>
      </c>
      <c r="Y1811" s="12">
        <f t="shared" si="4140"/>
        <v>2219</v>
      </c>
      <c r="Z1811" s="12">
        <f t="shared" si="4237"/>
        <v>0</v>
      </c>
      <c r="AA1811" s="12">
        <f t="shared" si="4237"/>
        <v>0</v>
      </c>
      <c r="AB1811" s="12">
        <f t="shared" si="4237"/>
        <v>0</v>
      </c>
      <c r="AC1811" s="12">
        <f t="shared" si="4220"/>
        <v>2219</v>
      </c>
      <c r="AD1811" s="12">
        <f t="shared" si="4221"/>
        <v>2219</v>
      </c>
      <c r="AE1811" s="12">
        <f t="shared" si="4222"/>
        <v>2219</v>
      </c>
      <c r="AF1811" s="12">
        <f t="shared" si="4238"/>
        <v>0</v>
      </c>
      <c r="AG1811" s="12">
        <f t="shared" si="4238"/>
        <v>0</v>
      </c>
      <c r="AH1811" s="12">
        <f t="shared" si="4199"/>
        <v>2219</v>
      </c>
      <c r="AI1811" s="12">
        <f t="shared" si="4200"/>
        <v>2219</v>
      </c>
      <c r="AJ1811" s="12">
        <f t="shared" si="4181"/>
        <v>2219</v>
      </c>
      <c r="AK1811" s="12">
        <f t="shared" si="4239"/>
        <v>0</v>
      </c>
      <c r="AL1811" s="12">
        <f t="shared" si="4239"/>
        <v>0</v>
      </c>
      <c r="AM1811" s="12">
        <f t="shared" si="4239"/>
        <v>0</v>
      </c>
      <c r="AN1811" s="12">
        <f t="shared" si="4231"/>
        <v>2219</v>
      </c>
      <c r="AO1811" s="12">
        <f t="shared" si="4232"/>
        <v>2219</v>
      </c>
      <c r="AP1811" s="12">
        <f t="shared" si="4233"/>
        <v>2219</v>
      </c>
      <c r="AQ1811" s="12">
        <f t="shared" si="4239"/>
        <v>0</v>
      </c>
      <c r="AR1811" s="1"/>
    </row>
    <row r="1812" spans="1:44" ht="15.75" customHeight="1" x14ac:dyDescent="0.25">
      <c r="A1812" s="9" t="s">
        <v>670</v>
      </c>
      <c r="B1812" s="11">
        <v>620</v>
      </c>
      <c r="C1812" s="9" t="s">
        <v>189</v>
      </c>
      <c r="D1812" s="9" t="s">
        <v>185</v>
      </c>
      <c r="E1812" s="13" t="s">
        <v>411</v>
      </c>
      <c r="F1812" s="12">
        <v>2219</v>
      </c>
      <c r="G1812" s="12">
        <v>2219</v>
      </c>
      <c r="H1812" s="12">
        <v>2219</v>
      </c>
      <c r="I1812" s="12"/>
      <c r="J1812" s="12"/>
      <c r="K1812" s="12"/>
      <c r="L1812" s="12">
        <f t="shared" si="4201"/>
        <v>2219</v>
      </c>
      <c r="M1812" s="12">
        <f t="shared" si="4202"/>
        <v>2219</v>
      </c>
      <c r="N1812" s="12">
        <f t="shared" si="4203"/>
        <v>2219</v>
      </c>
      <c r="O1812" s="12"/>
      <c r="P1812" s="12"/>
      <c r="Q1812" s="12"/>
      <c r="R1812" s="12">
        <f t="shared" si="4172"/>
        <v>2219</v>
      </c>
      <c r="S1812" s="12">
        <f t="shared" si="4173"/>
        <v>2219</v>
      </c>
      <c r="T1812" s="12">
        <f t="shared" si="4174"/>
        <v>2219</v>
      </c>
      <c r="U1812" s="12"/>
      <c r="V1812" s="12"/>
      <c r="W1812" s="12">
        <f t="shared" si="4138"/>
        <v>2219</v>
      </c>
      <c r="X1812" s="12">
        <f t="shared" si="4139"/>
        <v>2219</v>
      </c>
      <c r="Y1812" s="12">
        <f t="shared" si="4140"/>
        <v>2219</v>
      </c>
      <c r="Z1812" s="12"/>
      <c r="AA1812" s="12"/>
      <c r="AB1812" s="12"/>
      <c r="AC1812" s="12">
        <f t="shared" si="4220"/>
        <v>2219</v>
      </c>
      <c r="AD1812" s="12">
        <f t="shared" si="4221"/>
        <v>2219</v>
      </c>
      <c r="AE1812" s="12">
        <f t="shared" si="4222"/>
        <v>2219</v>
      </c>
      <c r="AF1812" s="12"/>
      <c r="AG1812" s="12"/>
      <c r="AH1812" s="12">
        <f t="shared" si="4199"/>
        <v>2219</v>
      </c>
      <c r="AI1812" s="12">
        <f t="shared" si="4200"/>
        <v>2219</v>
      </c>
      <c r="AJ1812" s="12">
        <f t="shared" si="4181"/>
        <v>2219</v>
      </c>
      <c r="AK1812" s="12"/>
      <c r="AL1812" s="12"/>
      <c r="AM1812" s="12"/>
      <c r="AN1812" s="12">
        <f t="shared" si="4231"/>
        <v>2219</v>
      </c>
      <c r="AO1812" s="12">
        <f t="shared" si="4232"/>
        <v>2219</v>
      </c>
      <c r="AP1812" s="12">
        <f t="shared" si="4233"/>
        <v>2219</v>
      </c>
      <c r="AQ1812" s="12"/>
      <c r="AR1812" s="1"/>
    </row>
    <row r="1813" spans="1:44" ht="47.25" customHeight="1" x14ac:dyDescent="0.25">
      <c r="A1813" s="9" t="s">
        <v>758</v>
      </c>
      <c r="B1813" s="11"/>
      <c r="C1813" s="9"/>
      <c r="D1813" s="9"/>
      <c r="E1813" s="13" t="s">
        <v>593</v>
      </c>
      <c r="F1813" s="12">
        <f t="shared" ref="F1813:K1813" si="4240">F1814+F1817</f>
        <v>14677.2</v>
      </c>
      <c r="G1813" s="12">
        <f t="shared" si="4240"/>
        <v>14630.5</v>
      </c>
      <c r="H1813" s="12">
        <f t="shared" si="4240"/>
        <v>14557.1</v>
      </c>
      <c r="I1813" s="12">
        <f t="shared" si="4240"/>
        <v>0</v>
      </c>
      <c r="J1813" s="12">
        <f t="shared" si="4240"/>
        <v>0</v>
      </c>
      <c r="K1813" s="12">
        <f t="shared" si="4240"/>
        <v>0</v>
      </c>
      <c r="L1813" s="12">
        <f t="shared" si="4201"/>
        <v>14677.2</v>
      </c>
      <c r="M1813" s="12">
        <f t="shared" si="4202"/>
        <v>14630.5</v>
      </c>
      <c r="N1813" s="12">
        <f t="shared" si="4203"/>
        <v>14557.1</v>
      </c>
      <c r="O1813" s="12">
        <f t="shared" ref="O1813:Q1813" si="4241">O1814+O1817</f>
        <v>0</v>
      </c>
      <c r="P1813" s="12">
        <f t="shared" si="4241"/>
        <v>0</v>
      </c>
      <c r="Q1813" s="12">
        <f t="shared" si="4241"/>
        <v>0</v>
      </c>
      <c r="R1813" s="12">
        <f t="shared" si="4172"/>
        <v>14677.2</v>
      </c>
      <c r="S1813" s="12">
        <f t="shared" si="4173"/>
        <v>14630.5</v>
      </c>
      <c r="T1813" s="12">
        <f t="shared" si="4174"/>
        <v>14557.1</v>
      </c>
      <c r="U1813" s="12">
        <f t="shared" ref="U1813:V1813" si="4242">U1814+U1817</f>
        <v>0</v>
      </c>
      <c r="V1813" s="12">
        <f t="shared" si="4242"/>
        <v>0</v>
      </c>
      <c r="W1813" s="12">
        <f t="shared" si="4138"/>
        <v>14677.2</v>
      </c>
      <c r="X1813" s="12">
        <f t="shared" si="4139"/>
        <v>14630.5</v>
      </c>
      <c r="Y1813" s="12">
        <f t="shared" si="4140"/>
        <v>14557.1</v>
      </c>
      <c r="Z1813" s="12">
        <f t="shared" ref="Z1813:AB1813" si="4243">Z1814+Z1817</f>
        <v>0</v>
      </c>
      <c r="AA1813" s="12">
        <f t="shared" si="4243"/>
        <v>0</v>
      </c>
      <c r="AB1813" s="12">
        <f t="shared" si="4243"/>
        <v>0</v>
      </c>
      <c r="AC1813" s="12">
        <f t="shared" si="4220"/>
        <v>14677.2</v>
      </c>
      <c r="AD1813" s="12">
        <f t="shared" si="4221"/>
        <v>14630.5</v>
      </c>
      <c r="AE1813" s="12">
        <f t="shared" si="4222"/>
        <v>14557.1</v>
      </c>
      <c r="AF1813" s="12">
        <f t="shared" ref="AF1813:AG1813" si="4244">AF1814+AF1817</f>
        <v>0</v>
      </c>
      <c r="AG1813" s="12">
        <f t="shared" si="4244"/>
        <v>0</v>
      </c>
      <c r="AH1813" s="12">
        <f t="shared" si="4199"/>
        <v>14677.2</v>
      </c>
      <c r="AI1813" s="12">
        <f t="shared" si="4200"/>
        <v>14630.5</v>
      </c>
      <c r="AJ1813" s="12">
        <f t="shared" si="4181"/>
        <v>14557.1</v>
      </c>
      <c r="AK1813" s="12">
        <f t="shared" ref="AK1813:AQ1813" si="4245">AK1814+AK1817</f>
        <v>0</v>
      </c>
      <c r="AL1813" s="12">
        <f t="shared" ref="AL1813:AM1813" si="4246">AL1814+AL1817</f>
        <v>0</v>
      </c>
      <c r="AM1813" s="12">
        <f t="shared" si="4246"/>
        <v>0</v>
      </c>
      <c r="AN1813" s="12">
        <f t="shared" si="4231"/>
        <v>14677.2</v>
      </c>
      <c r="AO1813" s="12">
        <f t="shared" si="4232"/>
        <v>14630.5</v>
      </c>
      <c r="AP1813" s="12">
        <f t="shared" si="4233"/>
        <v>14557.1</v>
      </c>
      <c r="AQ1813" s="12">
        <f t="shared" si="4245"/>
        <v>0</v>
      </c>
      <c r="AR1813" s="1"/>
    </row>
    <row r="1814" spans="1:44" ht="94.5" customHeight="1" x14ac:dyDescent="0.25">
      <c r="A1814" s="9" t="s">
        <v>758</v>
      </c>
      <c r="B1814" s="11">
        <v>100</v>
      </c>
      <c r="C1814" s="9"/>
      <c r="D1814" s="9"/>
      <c r="E1814" s="13" t="s">
        <v>423</v>
      </c>
      <c r="F1814" s="12">
        <f t="shared" ref="F1814:K1815" si="4247">F1815</f>
        <v>168.2</v>
      </c>
      <c r="G1814" s="12">
        <f t="shared" si="4247"/>
        <v>168.2</v>
      </c>
      <c r="H1814" s="12">
        <f t="shared" si="4247"/>
        <v>168.2</v>
      </c>
      <c r="I1814" s="12">
        <f t="shared" si="4247"/>
        <v>0</v>
      </c>
      <c r="J1814" s="12">
        <f t="shared" si="4247"/>
        <v>0</v>
      </c>
      <c r="K1814" s="12">
        <f t="shared" si="4247"/>
        <v>0</v>
      </c>
      <c r="L1814" s="12">
        <f t="shared" si="4201"/>
        <v>168.2</v>
      </c>
      <c r="M1814" s="12">
        <f t="shared" si="4202"/>
        <v>168.2</v>
      </c>
      <c r="N1814" s="12">
        <f t="shared" si="4203"/>
        <v>168.2</v>
      </c>
      <c r="O1814" s="12">
        <f t="shared" ref="O1814:Q1815" si="4248">O1815</f>
        <v>0</v>
      </c>
      <c r="P1814" s="12">
        <f t="shared" si="4248"/>
        <v>0</v>
      </c>
      <c r="Q1814" s="12">
        <f t="shared" si="4248"/>
        <v>0</v>
      </c>
      <c r="R1814" s="12">
        <f t="shared" si="4172"/>
        <v>168.2</v>
      </c>
      <c r="S1814" s="12">
        <f t="shared" si="4173"/>
        <v>168.2</v>
      </c>
      <c r="T1814" s="12">
        <f t="shared" si="4174"/>
        <v>168.2</v>
      </c>
      <c r="U1814" s="12">
        <f t="shared" ref="U1814:V1815" si="4249">U1815</f>
        <v>0</v>
      </c>
      <c r="V1814" s="12">
        <f t="shared" si="4249"/>
        <v>0</v>
      </c>
      <c r="W1814" s="12">
        <f t="shared" si="4138"/>
        <v>168.2</v>
      </c>
      <c r="X1814" s="12">
        <f t="shared" si="4139"/>
        <v>168.2</v>
      </c>
      <c r="Y1814" s="12">
        <f t="shared" si="4140"/>
        <v>168.2</v>
      </c>
      <c r="Z1814" s="12">
        <f t="shared" ref="Z1814:AB1815" si="4250">Z1815</f>
        <v>0</v>
      </c>
      <c r="AA1814" s="12">
        <f t="shared" si="4250"/>
        <v>0</v>
      </c>
      <c r="AB1814" s="12">
        <f t="shared" si="4250"/>
        <v>0</v>
      </c>
      <c r="AC1814" s="12">
        <f t="shared" si="4220"/>
        <v>168.2</v>
      </c>
      <c r="AD1814" s="12">
        <f t="shared" si="4221"/>
        <v>168.2</v>
      </c>
      <c r="AE1814" s="12">
        <f t="shared" si="4222"/>
        <v>168.2</v>
      </c>
      <c r="AF1814" s="12">
        <f t="shared" ref="AF1814:AG1815" si="4251">AF1815</f>
        <v>0</v>
      </c>
      <c r="AG1814" s="12">
        <f t="shared" si="4251"/>
        <v>0</v>
      </c>
      <c r="AH1814" s="12">
        <f t="shared" si="4199"/>
        <v>168.2</v>
      </c>
      <c r="AI1814" s="12">
        <f t="shared" si="4200"/>
        <v>168.2</v>
      </c>
      <c r="AJ1814" s="12">
        <f t="shared" si="4181"/>
        <v>168.2</v>
      </c>
      <c r="AK1814" s="12">
        <f t="shared" ref="AK1814:AQ1815" si="4252">AK1815</f>
        <v>0</v>
      </c>
      <c r="AL1814" s="12">
        <f t="shared" si="4252"/>
        <v>0</v>
      </c>
      <c r="AM1814" s="12">
        <f t="shared" si="4252"/>
        <v>0</v>
      </c>
      <c r="AN1814" s="12">
        <f t="shared" si="4231"/>
        <v>168.2</v>
      </c>
      <c r="AO1814" s="12">
        <f t="shared" si="4232"/>
        <v>168.2</v>
      </c>
      <c r="AP1814" s="12">
        <f t="shared" si="4233"/>
        <v>168.2</v>
      </c>
      <c r="AQ1814" s="12">
        <f t="shared" si="4252"/>
        <v>0</v>
      </c>
      <c r="AR1814" s="1"/>
    </row>
    <row r="1815" spans="1:44" ht="31.5" customHeight="1" x14ac:dyDescent="0.25">
      <c r="A1815" s="9" t="s">
        <v>758</v>
      </c>
      <c r="B1815" s="11">
        <v>110</v>
      </c>
      <c r="C1815" s="9"/>
      <c r="D1815" s="9"/>
      <c r="E1815" s="13" t="s">
        <v>424</v>
      </c>
      <c r="F1815" s="12">
        <f t="shared" si="4247"/>
        <v>168.2</v>
      </c>
      <c r="G1815" s="12">
        <f t="shared" si="4247"/>
        <v>168.2</v>
      </c>
      <c r="H1815" s="12">
        <f t="shared" si="4247"/>
        <v>168.2</v>
      </c>
      <c r="I1815" s="12">
        <f t="shared" si="4247"/>
        <v>0</v>
      </c>
      <c r="J1815" s="12">
        <f t="shared" si="4247"/>
        <v>0</v>
      </c>
      <c r="K1815" s="12">
        <f t="shared" si="4247"/>
        <v>0</v>
      </c>
      <c r="L1815" s="12">
        <f t="shared" si="4201"/>
        <v>168.2</v>
      </c>
      <c r="M1815" s="12">
        <f t="shared" si="4202"/>
        <v>168.2</v>
      </c>
      <c r="N1815" s="12">
        <f t="shared" si="4203"/>
        <v>168.2</v>
      </c>
      <c r="O1815" s="12">
        <f t="shared" si="4248"/>
        <v>0</v>
      </c>
      <c r="P1815" s="12">
        <f t="shared" si="4248"/>
        <v>0</v>
      </c>
      <c r="Q1815" s="12">
        <f t="shared" si="4248"/>
        <v>0</v>
      </c>
      <c r="R1815" s="12">
        <f t="shared" si="4172"/>
        <v>168.2</v>
      </c>
      <c r="S1815" s="12">
        <f t="shared" si="4173"/>
        <v>168.2</v>
      </c>
      <c r="T1815" s="12">
        <f t="shared" si="4174"/>
        <v>168.2</v>
      </c>
      <c r="U1815" s="12">
        <f t="shared" si="4249"/>
        <v>0</v>
      </c>
      <c r="V1815" s="12">
        <f t="shared" si="4249"/>
        <v>0</v>
      </c>
      <c r="W1815" s="12">
        <f t="shared" si="4138"/>
        <v>168.2</v>
      </c>
      <c r="X1815" s="12">
        <f t="shared" si="4139"/>
        <v>168.2</v>
      </c>
      <c r="Y1815" s="12">
        <f t="shared" si="4140"/>
        <v>168.2</v>
      </c>
      <c r="Z1815" s="12">
        <f t="shared" si="4250"/>
        <v>0</v>
      </c>
      <c r="AA1815" s="12">
        <f t="shared" si="4250"/>
        <v>0</v>
      </c>
      <c r="AB1815" s="12">
        <f t="shared" si="4250"/>
        <v>0</v>
      </c>
      <c r="AC1815" s="12">
        <f t="shared" si="4220"/>
        <v>168.2</v>
      </c>
      <c r="AD1815" s="12">
        <f t="shared" si="4221"/>
        <v>168.2</v>
      </c>
      <c r="AE1815" s="12">
        <f t="shared" si="4222"/>
        <v>168.2</v>
      </c>
      <c r="AF1815" s="12">
        <f t="shared" si="4251"/>
        <v>0</v>
      </c>
      <c r="AG1815" s="12">
        <f t="shared" si="4251"/>
        <v>0</v>
      </c>
      <c r="AH1815" s="12">
        <f t="shared" si="4199"/>
        <v>168.2</v>
      </c>
      <c r="AI1815" s="12">
        <f t="shared" si="4200"/>
        <v>168.2</v>
      </c>
      <c r="AJ1815" s="12">
        <f t="shared" si="4181"/>
        <v>168.2</v>
      </c>
      <c r="AK1815" s="12">
        <f t="shared" si="4252"/>
        <v>0</v>
      </c>
      <c r="AL1815" s="12">
        <f t="shared" si="4252"/>
        <v>0</v>
      </c>
      <c r="AM1815" s="12">
        <f t="shared" si="4252"/>
        <v>0</v>
      </c>
      <c r="AN1815" s="12">
        <f t="shared" si="4231"/>
        <v>168.2</v>
      </c>
      <c r="AO1815" s="12">
        <f t="shared" si="4232"/>
        <v>168.2</v>
      </c>
      <c r="AP1815" s="12">
        <f t="shared" si="4233"/>
        <v>168.2</v>
      </c>
      <c r="AQ1815" s="12">
        <f t="shared" si="4252"/>
        <v>0</v>
      </c>
      <c r="AR1815" s="1"/>
    </row>
    <row r="1816" spans="1:44" ht="15.75" customHeight="1" x14ac:dyDescent="0.25">
      <c r="A1816" s="9" t="s">
        <v>758</v>
      </c>
      <c r="B1816" s="11">
        <v>110</v>
      </c>
      <c r="C1816" s="9" t="s">
        <v>197</v>
      </c>
      <c r="D1816" s="9" t="s">
        <v>185</v>
      </c>
      <c r="E1816" s="13" t="s">
        <v>416</v>
      </c>
      <c r="F1816" s="12">
        <v>168.2</v>
      </c>
      <c r="G1816" s="12">
        <v>168.2</v>
      </c>
      <c r="H1816" s="12">
        <v>168.2</v>
      </c>
      <c r="I1816" s="12"/>
      <c r="J1816" s="12"/>
      <c r="K1816" s="12"/>
      <c r="L1816" s="12">
        <f t="shared" si="4201"/>
        <v>168.2</v>
      </c>
      <c r="M1816" s="12">
        <f t="shared" si="4202"/>
        <v>168.2</v>
      </c>
      <c r="N1816" s="12">
        <f t="shared" si="4203"/>
        <v>168.2</v>
      </c>
      <c r="O1816" s="12"/>
      <c r="P1816" s="12"/>
      <c r="Q1816" s="12"/>
      <c r="R1816" s="12">
        <f t="shared" si="4172"/>
        <v>168.2</v>
      </c>
      <c r="S1816" s="12">
        <f t="shared" si="4173"/>
        <v>168.2</v>
      </c>
      <c r="T1816" s="12">
        <f t="shared" si="4174"/>
        <v>168.2</v>
      </c>
      <c r="U1816" s="12"/>
      <c r="V1816" s="12"/>
      <c r="W1816" s="12">
        <f t="shared" si="4138"/>
        <v>168.2</v>
      </c>
      <c r="X1816" s="12">
        <f t="shared" si="4139"/>
        <v>168.2</v>
      </c>
      <c r="Y1816" s="12">
        <f t="shared" si="4140"/>
        <v>168.2</v>
      </c>
      <c r="Z1816" s="12"/>
      <c r="AA1816" s="12"/>
      <c r="AB1816" s="12"/>
      <c r="AC1816" s="12">
        <f t="shared" si="4220"/>
        <v>168.2</v>
      </c>
      <c r="AD1816" s="12">
        <f t="shared" si="4221"/>
        <v>168.2</v>
      </c>
      <c r="AE1816" s="12">
        <f t="shared" si="4222"/>
        <v>168.2</v>
      </c>
      <c r="AF1816" s="12"/>
      <c r="AG1816" s="12"/>
      <c r="AH1816" s="12">
        <f t="shared" si="4199"/>
        <v>168.2</v>
      </c>
      <c r="AI1816" s="12">
        <f t="shared" si="4200"/>
        <v>168.2</v>
      </c>
      <c r="AJ1816" s="12">
        <f t="shared" si="4181"/>
        <v>168.2</v>
      </c>
      <c r="AK1816" s="12"/>
      <c r="AL1816" s="12"/>
      <c r="AM1816" s="12"/>
      <c r="AN1816" s="12">
        <f t="shared" si="4231"/>
        <v>168.2</v>
      </c>
      <c r="AO1816" s="12">
        <f t="shared" si="4232"/>
        <v>168.2</v>
      </c>
      <c r="AP1816" s="12">
        <f t="shared" si="4233"/>
        <v>168.2</v>
      </c>
      <c r="AQ1816" s="12"/>
      <c r="AR1816" s="1"/>
    </row>
    <row r="1817" spans="1:44" ht="47.25" customHeight="1" x14ac:dyDescent="0.25">
      <c r="A1817" s="9" t="s">
        <v>758</v>
      </c>
      <c r="B1817" s="11">
        <v>600</v>
      </c>
      <c r="C1817" s="9"/>
      <c r="D1817" s="9"/>
      <c r="E1817" s="13" t="s">
        <v>436</v>
      </c>
      <c r="F1817" s="12">
        <f t="shared" ref="F1817:K1818" si="4253">F1818</f>
        <v>14509</v>
      </c>
      <c r="G1817" s="12">
        <f t="shared" si="4253"/>
        <v>14462.3</v>
      </c>
      <c r="H1817" s="12">
        <f t="shared" si="4253"/>
        <v>14388.9</v>
      </c>
      <c r="I1817" s="12">
        <f t="shared" si="4253"/>
        <v>0</v>
      </c>
      <c r="J1817" s="12">
        <f t="shared" si="4253"/>
        <v>0</v>
      </c>
      <c r="K1817" s="12">
        <f t="shared" si="4253"/>
        <v>0</v>
      </c>
      <c r="L1817" s="12">
        <f t="shared" si="4201"/>
        <v>14509</v>
      </c>
      <c r="M1817" s="12">
        <f t="shared" si="4202"/>
        <v>14462.3</v>
      </c>
      <c r="N1817" s="12">
        <f t="shared" si="4203"/>
        <v>14388.9</v>
      </c>
      <c r="O1817" s="12">
        <f t="shared" ref="O1817:Q1818" si="4254">O1818</f>
        <v>0</v>
      </c>
      <c r="P1817" s="12">
        <f t="shared" si="4254"/>
        <v>0</v>
      </c>
      <c r="Q1817" s="12">
        <f t="shared" si="4254"/>
        <v>0</v>
      </c>
      <c r="R1817" s="12">
        <f t="shared" si="4172"/>
        <v>14509</v>
      </c>
      <c r="S1817" s="12">
        <f t="shared" si="4173"/>
        <v>14462.3</v>
      </c>
      <c r="T1817" s="12">
        <f t="shared" si="4174"/>
        <v>14388.9</v>
      </c>
      <c r="U1817" s="12">
        <f t="shared" ref="U1817:V1818" si="4255">U1818</f>
        <v>0</v>
      </c>
      <c r="V1817" s="12">
        <f t="shared" si="4255"/>
        <v>0</v>
      </c>
      <c r="W1817" s="12">
        <f t="shared" si="4138"/>
        <v>14509</v>
      </c>
      <c r="X1817" s="12">
        <f t="shared" si="4139"/>
        <v>14462.3</v>
      </c>
      <c r="Y1817" s="12">
        <f t="shared" si="4140"/>
        <v>14388.9</v>
      </c>
      <c r="Z1817" s="12">
        <f t="shared" ref="Z1817:AB1818" si="4256">Z1818</f>
        <v>0</v>
      </c>
      <c r="AA1817" s="12">
        <f t="shared" si="4256"/>
        <v>0</v>
      </c>
      <c r="AB1817" s="12">
        <f t="shared" si="4256"/>
        <v>0</v>
      </c>
      <c r="AC1817" s="12">
        <f t="shared" si="4220"/>
        <v>14509</v>
      </c>
      <c r="AD1817" s="12">
        <f t="shared" si="4221"/>
        <v>14462.3</v>
      </c>
      <c r="AE1817" s="12">
        <f t="shared" si="4222"/>
        <v>14388.9</v>
      </c>
      <c r="AF1817" s="12">
        <f t="shared" ref="AF1817:AG1818" si="4257">AF1818</f>
        <v>0</v>
      </c>
      <c r="AG1817" s="12">
        <f t="shared" si="4257"/>
        <v>0</v>
      </c>
      <c r="AH1817" s="12">
        <f t="shared" si="4199"/>
        <v>14509</v>
      </c>
      <c r="AI1817" s="12">
        <f t="shared" si="4200"/>
        <v>14462.3</v>
      </c>
      <c r="AJ1817" s="12">
        <f t="shared" si="4181"/>
        <v>14388.9</v>
      </c>
      <c r="AK1817" s="12">
        <f t="shared" ref="AK1817:AQ1818" si="4258">AK1818</f>
        <v>0</v>
      </c>
      <c r="AL1817" s="12">
        <f t="shared" si="4258"/>
        <v>0</v>
      </c>
      <c r="AM1817" s="12">
        <f t="shared" si="4258"/>
        <v>0</v>
      </c>
      <c r="AN1817" s="12">
        <f t="shared" si="4231"/>
        <v>14509</v>
      </c>
      <c r="AO1817" s="12">
        <f t="shared" si="4232"/>
        <v>14462.3</v>
      </c>
      <c r="AP1817" s="12">
        <f t="shared" si="4233"/>
        <v>14388.9</v>
      </c>
      <c r="AQ1817" s="12">
        <f t="shared" si="4258"/>
        <v>0</v>
      </c>
      <c r="AR1817" s="1"/>
    </row>
    <row r="1818" spans="1:44" ht="15.75" customHeight="1" x14ac:dyDescent="0.25">
      <c r="A1818" s="9" t="s">
        <v>758</v>
      </c>
      <c r="B1818" s="11">
        <v>620</v>
      </c>
      <c r="C1818" s="9"/>
      <c r="D1818" s="9"/>
      <c r="E1818" s="13" t="s">
        <v>438</v>
      </c>
      <c r="F1818" s="12">
        <f t="shared" si="4253"/>
        <v>14509</v>
      </c>
      <c r="G1818" s="12">
        <f t="shared" si="4253"/>
        <v>14462.3</v>
      </c>
      <c r="H1818" s="12">
        <f t="shared" si="4253"/>
        <v>14388.9</v>
      </c>
      <c r="I1818" s="12">
        <f t="shared" si="4253"/>
        <v>0</v>
      </c>
      <c r="J1818" s="12">
        <f t="shared" si="4253"/>
        <v>0</v>
      </c>
      <c r="K1818" s="12">
        <f t="shared" si="4253"/>
        <v>0</v>
      </c>
      <c r="L1818" s="12">
        <f t="shared" si="4201"/>
        <v>14509</v>
      </c>
      <c r="M1818" s="12">
        <f t="shared" si="4202"/>
        <v>14462.3</v>
      </c>
      <c r="N1818" s="12">
        <f t="shared" si="4203"/>
        <v>14388.9</v>
      </c>
      <c r="O1818" s="12">
        <f t="shared" si="4254"/>
        <v>0</v>
      </c>
      <c r="P1818" s="12">
        <f t="shared" si="4254"/>
        <v>0</v>
      </c>
      <c r="Q1818" s="12">
        <f t="shared" si="4254"/>
        <v>0</v>
      </c>
      <c r="R1818" s="12">
        <f t="shared" si="4172"/>
        <v>14509</v>
      </c>
      <c r="S1818" s="12">
        <f t="shared" si="4173"/>
        <v>14462.3</v>
      </c>
      <c r="T1818" s="12">
        <f t="shared" si="4174"/>
        <v>14388.9</v>
      </c>
      <c r="U1818" s="12">
        <f t="shared" si="4255"/>
        <v>0</v>
      </c>
      <c r="V1818" s="12">
        <f t="shared" si="4255"/>
        <v>0</v>
      </c>
      <c r="W1818" s="12">
        <f t="shared" si="4138"/>
        <v>14509</v>
      </c>
      <c r="X1818" s="12">
        <f t="shared" si="4139"/>
        <v>14462.3</v>
      </c>
      <c r="Y1818" s="12">
        <f t="shared" si="4140"/>
        <v>14388.9</v>
      </c>
      <c r="Z1818" s="12">
        <f t="shared" si="4256"/>
        <v>0</v>
      </c>
      <c r="AA1818" s="12">
        <f t="shared" si="4256"/>
        <v>0</v>
      </c>
      <c r="AB1818" s="12">
        <f t="shared" si="4256"/>
        <v>0</v>
      </c>
      <c r="AC1818" s="12">
        <f t="shared" si="4220"/>
        <v>14509</v>
      </c>
      <c r="AD1818" s="12">
        <f t="shared" si="4221"/>
        <v>14462.3</v>
      </c>
      <c r="AE1818" s="12">
        <f t="shared" si="4222"/>
        <v>14388.9</v>
      </c>
      <c r="AF1818" s="12">
        <f t="shared" si="4257"/>
        <v>0</v>
      </c>
      <c r="AG1818" s="12">
        <f t="shared" si="4257"/>
        <v>0</v>
      </c>
      <c r="AH1818" s="12">
        <f t="shared" si="4199"/>
        <v>14509</v>
      </c>
      <c r="AI1818" s="12">
        <f t="shared" si="4200"/>
        <v>14462.3</v>
      </c>
      <c r="AJ1818" s="12">
        <f t="shared" si="4181"/>
        <v>14388.9</v>
      </c>
      <c r="AK1818" s="12">
        <f t="shared" si="4258"/>
        <v>0</v>
      </c>
      <c r="AL1818" s="12">
        <f t="shared" si="4258"/>
        <v>0</v>
      </c>
      <c r="AM1818" s="12">
        <f t="shared" si="4258"/>
        <v>0</v>
      </c>
      <c r="AN1818" s="12">
        <f t="shared" si="4231"/>
        <v>14509</v>
      </c>
      <c r="AO1818" s="12">
        <f t="shared" si="4232"/>
        <v>14462.3</v>
      </c>
      <c r="AP1818" s="12">
        <f t="shared" si="4233"/>
        <v>14388.9</v>
      </c>
      <c r="AQ1818" s="12">
        <f t="shared" si="4258"/>
        <v>0</v>
      </c>
      <c r="AR1818" s="1"/>
    </row>
    <row r="1819" spans="1:44" ht="15.75" customHeight="1" x14ac:dyDescent="0.25">
      <c r="A1819" s="9" t="s">
        <v>758</v>
      </c>
      <c r="B1819" s="11">
        <v>620</v>
      </c>
      <c r="C1819" s="9" t="s">
        <v>197</v>
      </c>
      <c r="D1819" s="9" t="s">
        <v>185</v>
      </c>
      <c r="E1819" s="13" t="s">
        <v>416</v>
      </c>
      <c r="F1819" s="12">
        <v>14509</v>
      </c>
      <c r="G1819" s="12">
        <v>14462.3</v>
      </c>
      <c r="H1819" s="12">
        <v>14388.9</v>
      </c>
      <c r="I1819" s="12"/>
      <c r="J1819" s="12"/>
      <c r="K1819" s="12"/>
      <c r="L1819" s="12">
        <f t="shared" si="4201"/>
        <v>14509</v>
      </c>
      <c r="M1819" s="12">
        <f t="shared" si="4202"/>
        <v>14462.3</v>
      </c>
      <c r="N1819" s="12">
        <f t="shared" si="4203"/>
        <v>14388.9</v>
      </c>
      <c r="O1819" s="12"/>
      <c r="P1819" s="12"/>
      <c r="Q1819" s="12"/>
      <c r="R1819" s="12">
        <f t="shared" si="4172"/>
        <v>14509</v>
      </c>
      <c r="S1819" s="12">
        <f t="shared" si="4173"/>
        <v>14462.3</v>
      </c>
      <c r="T1819" s="12">
        <f t="shared" si="4174"/>
        <v>14388.9</v>
      </c>
      <c r="U1819" s="12"/>
      <c r="V1819" s="12"/>
      <c r="W1819" s="12">
        <f t="shared" si="4138"/>
        <v>14509</v>
      </c>
      <c r="X1819" s="12">
        <f t="shared" si="4139"/>
        <v>14462.3</v>
      </c>
      <c r="Y1819" s="12">
        <f t="shared" si="4140"/>
        <v>14388.9</v>
      </c>
      <c r="Z1819" s="12"/>
      <c r="AA1819" s="12"/>
      <c r="AB1819" s="12"/>
      <c r="AC1819" s="12">
        <f t="shared" si="4220"/>
        <v>14509</v>
      </c>
      <c r="AD1819" s="12">
        <f t="shared" si="4221"/>
        <v>14462.3</v>
      </c>
      <c r="AE1819" s="12">
        <f t="shared" si="4222"/>
        <v>14388.9</v>
      </c>
      <c r="AF1819" s="12"/>
      <c r="AG1819" s="12"/>
      <c r="AH1819" s="12">
        <f t="shared" si="4199"/>
        <v>14509</v>
      </c>
      <c r="AI1819" s="12">
        <f t="shared" si="4200"/>
        <v>14462.3</v>
      </c>
      <c r="AJ1819" s="12">
        <f t="shared" si="4181"/>
        <v>14388.9</v>
      </c>
      <c r="AK1819" s="12"/>
      <c r="AL1819" s="12"/>
      <c r="AM1819" s="12"/>
      <c r="AN1819" s="12">
        <f t="shared" si="4231"/>
        <v>14509</v>
      </c>
      <c r="AO1819" s="12">
        <f t="shared" si="4232"/>
        <v>14462.3</v>
      </c>
      <c r="AP1819" s="12">
        <f t="shared" si="4233"/>
        <v>14388.9</v>
      </c>
      <c r="AQ1819" s="12"/>
      <c r="AR1819" s="1"/>
    </row>
    <row r="1820" spans="1:44" s="26" customFormat="1" ht="47.25" customHeight="1" x14ac:dyDescent="0.25">
      <c r="A1820" s="27" t="s">
        <v>349</v>
      </c>
      <c r="B1820" s="28"/>
      <c r="C1820" s="27"/>
      <c r="D1820" s="27"/>
      <c r="E1820" s="23" t="s">
        <v>603</v>
      </c>
      <c r="F1820" s="29">
        <f>F1821+F1848+F1867+F1879</f>
        <v>117624.19999999998</v>
      </c>
      <c r="G1820" s="29">
        <f t="shared" ref="G1820:K1820" si="4259">G1821+G1848+G1867+G1879</f>
        <v>117768.5</v>
      </c>
      <c r="H1820" s="29">
        <f t="shared" si="4259"/>
        <v>117862</v>
      </c>
      <c r="I1820" s="29">
        <f t="shared" si="4259"/>
        <v>2873.6</v>
      </c>
      <c r="J1820" s="29">
        <f t="shared" si="4259"/>
        <v>2873.6</v>
      </c>
      <c r="K1820" s="29">
        <f t="shared" si="4259"/>
        <v>2873.6</v>
      </c>
      <c r="L1820" s="29">
        <f t="shared" si="4201"/>
        <v>120497.79999999999</v>
      </c>
      <c r="M1820" s="29">
        <f t="shared" si="4202"/>
        <v>120642.1</v>
      </c>
      <c r="N1820" s="29">
        <f t="shared" si="4203"/>
        <v>120735.6</v>
      </c>
      <c r="O1820" s="29">
        <f t="shared" ref="O1820:Q1820" si="4260">O1821+O1848+O1867+O1879</f>
        <v>0</v>
      </c>
      <c r="P1820" s="29">
        <f t="shared" si="4260"/>
        <v>0</v>
      </c>
      <c r="Q1820" s="29">
        <f t="shared" si="4260"/>
        <v>0</v>
      </c>
      <c r="R1820" s="12">
        <f t="shared" si="4172"/>
        <v>120497.79999999999</v>
      </c>
      <c r="S1820" s="12">
        <f t="shared" si="4173"/>
        <v>120642.1</v>
      </c>
      <c r="T1820" s="12">
        <f t="shared" si="4174"/>
        <v>120735.6</v>
      </c>
      <c r="U1820" s="29">
        <f t="shared" ref="U1820:V1820" si="4261">U1821+U1848+U1867+U1879</f>
        <v>0</v>
      </c>
      <c r="V1820" s="29">
        <f t="shared" si="4261"/>
        <v>0</v>
      </c>
      <c r="W1820" s="12">
        <f t="shared" si="4138"/>
        <v>120497.79999999999</v>
      </c>
      <c r="X1820" s="12">
        <f t="shared" si="4139"/>
        <v>120642.1</v>
      </c>
      <c r="Y1820" s="12">
        <f t="shared" si="4140"/>
        <v>120735.6</v>
      </c>
      <c r="Z1820" s="29">
        <f t="shared" ref="Z1820:AB1820" si="4262">Z1821+Z1848+Z1867+Z1879</f>
        <v>0</v>
      </c>
      <c r="AA1820" s="29">
        <f t="shared" si="4262"/>
        <v>0</v>
      </c>
      <c r="AB1820" s="29">
        <f t="shared" si="4262"/>
        <v>0</v>
      </c>
      <c r="AC1820" s="12">
        <f t="shared" si="4220"/>
        <v>120497.79999999999</v>
      </c>
      <c r="AD1820" s="12">
        <f t="shared" si="4221"/>
        <v>120642.1</v>
      </c>
      <c r="AE1820" s="12">
        <f t="shared" si="4222"/>
        <v>120735.6</v>
      </c>
      <c r="AF1820" s="29">
        <f t="shared" ref="AF1820:AG1820" si="4263">AF1821+AF1848+AF1867+AF1879</f>
        <v>0</v>
      </c>
      <c r="AG1820" s="29">
        <f t="shared" si="4263"/>
        <v>0</v>
      </c>
      <c r="AH1820" s="29">
        <f t="shared" si="4199"/>
        <v>120497.79999999999</v>
      </c>
      <c r="AI1820" s="29">
        <f t="shared" si="4200"/>
        <v>120642.1</v>
      </c>
      <c r="AJ1820" s="29">
        <f t="shared" si="4181"/>
        <v>120735.6</v>
      </c>
      <c r="AK1820" s="29">
        <f t="shared" ref="AK1820:AQ1820" si="4264">AK1821+AK1848+AK1867+AK1879</f>
        <v>2680.0940000000001</v>
      </c>
      <c r="AL1820" s="29">
        <f t="shared" ref="AL1820:AM1820" si="4265">AL1821+AL1848+AL1867+AL1879</f>
        <v>2285.2910000000002</v>
      </c>
      <c r="AM1820" s="29">
        <f t="shared" si="4265"/>
        <v>2285.2910000000002</v>
      </c>
      <c r="AN1820" s="29">
        <f t="shared" si="4231"/>
        <v>123177.89399999999</v>
      </c>
      <c r="AO1820" s="29">
        <f t="shared" si="4232"/>
        <v>122927.391</v>
      </c>
      <c r="AP1820" s="29">
        <f t="shared" si="4233"/>
        <v>123020.891</v>
      </c>
      <c r="AQ1820" s="29">
        <f t="shared" si="4264"/>
        <v>0</v>
      </c>
      <c r="AR1820" s="25"/>
    </row>
    <row r="1821" spans="1:44" ht="47.25" customHeight="1" x14ac:dyDescent="0.25">
      <c r="A1821" s="9" t="s">
        <v>350</v>
      </c>
      <c r="B1821" s="11"/>
      <c r="C1821" s="9"/>
      <c r="D1821" s="9"/>
      <c r="E1821" s="13" t="s">
        <v>604</v>
      </c>
      <c r="F1821" s="12">
        <f>F1822+F1838+F1842</f>
        <v>86420.599999999991</v>
      </c>
      <c r="G1821" s="12">
        <f>G1822+G1838+G1842</f>
        <v>86564.900000000009</v>
      </c>
      <c r="H1821" s="12">
        <f>H1822+H1838+H1842</f>
        <v>86658.400000000009</v>
      </c>
      <c r="I1821" s="12">
        <f t="shared" ref="I1821:K1821" si="4266">I1822+I1838+I1842</f>
        <v>0</v>
      </c>
      <c r="J1821" s="12">
        <f t="shared" si="4266"/>
        <v>0</v>
      </c>
      <c r="K1821" s="12">
        <f t="shared" si="4266"/>
        <v>0</v>
      </c>
      <c r="L1821" s="12">
        <f t="shared" si="4201"/>
        <v>86420.599999999991</v>
      </c>
      <c r="M1821" s="12">
        <f t="shared" si="4202"/>
        <v>86564.900000000009</v>
      </c>
      <c r="N1821" s="12">
        <f t="shared" si="4203"/>
        <v>86658.400000000009</v>
      </c>
      <c r="O1821" s="12">
        <f t="shared" ref="O1821:Q1821" si="4267">O1822+O1838+O1842</f>
        <v>0</v>
      </c>
      <c r="P1821" s="12">
        <f t="shared" si="4267"/>
        <v>0</v>
      </c>
      <c r="Q1821" s="12">
        <f t="shared" si="4267"/>
        <v>0</v>
      </c>
      <c r="R1821" s="12">
        <f t="shared" si="4172"/>
        <v>86420.599999999991</v>
      </c>
      <c r="S1821" s="12">
        <f t="shared" si="4173"/>
        <v>86564.900000000009</v>
      </c>
      <c r="T1821" s="12">
        <f t="shared" si="4174"/>
        <v>86658.400000000009</v>
      </c>
      <c r="U1821" s="12">
        <f t="shared" ref="U1821:V1821" si="4268">U1822+U1838+U1842</f>
        <v>0</v>
      </c>
      <c r="V1821" s="12">
        <f t="shared" si="4268"/>
        <v>0</v>
      </c>
      <c r="W1821" s="12">
        <f t="shared" si="4138"/>
        <v>86420.599999999991</v>
      </c>
      <c r="X1821" s="12">
        <f t="shared" si="4139"/>
        <v>86564.900000000009</v>
      </c>
      <c r="Y1821" s="12">
        <f t="shared" si="4140"/>
        <v>86658.400000000009</v>
      </c>
      <c r="Z1821" s="12">
        <f t="shared" ref="Z1821:AB1821" si="4269">Z1822+Z1838+Z1842</f>
        <v>0</v>
      </c>
      <c r="AA1821" s="12">
        <f t="shared" si="4269"/>
        <v>0</v>
      </c>
      <c r="AB1821" s="12">
        <f t="shared" si="4269"/>
        <v>0</v>
      </c>
      <c r="AC1821" s="12">
        <f t="shared" si="4220"/>
        <v>86420.599999999991</v>
      </c>
      <c r="AD1821" s="12">
        <f t="shared" si="4221"/>
        <v>86564.900000000009</v>
      </c>
      <c r="AE1821" s="12">
        <f t="shared" si="4222"/>
        <v>86658.400000000009</v>
      </c>
      <c r="AF1821" s="12">
        <f t="shared" ref="AF1821:AG1821" si="4270">AF1822+AF1838+AF1842</f>
        <v>0</v>
      </c>
      <c r="AG1821" s="12">
        <f t="shared" si="4270"/>
        <v>0</v>
      </c>
      <c r="AH1821" s="12">
        <f t="shared" si="4199"/>
        <v>86420.599999999991</v>
      </c>
      <c r="AI1821" s="12">
        <f t="shared" si="4200"/>
        <v>86564.900000000009</v>
      </c>
      <c r="AJ1821" s="12">
        <f t="shared" si="4181"/>
        <v>86658.400000000009</v>
      </c>
      <c r="AK1821" s="12">
        <f>AK1822+AK1838+AK1842</f>
        <v>2285.2910000000002</v>
      </c>
      <c r="AL1821" s="12">
        <f>AL1822+AL1838+AL1842</f>
        <v>2285.2910000000002</v>
      </c>
      <c r="AM1821" s="12">
        <f>AM1822+AM1838+AM1842</f>
        <v>2285.2910000000002</v>
      </c>
      <c r="AN1821" s="12">
        <f t="shared" si="4231"/>
        <v>88705.890999999989</v>
      </c>
      <c r="AO1821" s="12">
        <f t="shared" si="4232"/>
        <v>88850.191000000006</v>
      </c>
      <c r="AP1821" s="12">
        <f t="shared" si="4233"/>
        <v>88943.691000000006</v>
      </c>
      <c r="AQ1821" s="12">
        <f>AQ1822+AQ1838+AQ1842</f>
        <v>0</v>
      </c>
      <c r="AR1821" s="1"/>
    </row>
    <row r="1822" spans="1:44" ht="78.75" customHeight="1" x14ac:dyDescent="0.25">
      <c r="A1822" s="9" t="s">
        <v>78</v>
      </c>
      <c r="B1822" s="11"/>
      <c r="C1822" s="9"/>
      <c r="D1822" s="9"/>
      <c r="E1822" s="17" t="s">
        <v>914</v>
      </c>
      <c r="F1822" s="12">
        <f t="shared" ref="F1822:K1822" si="4271">F1823+F1826+F1829+F1835</f>
        <v>84233.8</v>
      </c>
      <c r="G1822" s="12">
        <f t="shared" si="4271"/>
        <v>84233.8</v>
      </c>
      <c r="H1822" s="12">
        <f t="shared" si="4271"/>
        <v>84233.8</v>
      </c>
      <c r="I1822" s="12">
        <f t="shared" si="4271"/>
        <v>0</v>
      </c>
      <c r="J1822" s="12">
        <f t="shared" si="4271"/>
        <v>0</v>
      </c>
      <c r="K1822" s="12">
        <f t="shared" si="4271"/>
        <v>0</v>
      </c>
      <c r="L1822" s="12">
        <f t="shared" si="4201"/>
        <v>84233.8</v>
      </c>
      <c r="M1822" s="12">
        <f t="shared" si="4202"/>
        <v>84233.8</v>
      </c>
      <c r="N1822" s="12">
        <f t="shared" si="4203"/>
        <v>84233.8</v>
      </c>
      <c r="O1822" s="12">
        <f t="shared" ref="O1822:Q1822" si="4272">O1823+O1826+O1829+O1835</f>
        <v>0</v>
      </c>
      <c r="P1822" s="12">
        <f t="shared" si="4272"/>
        <v>0</v>
      </c>
      <c r="Q1822" s="12">
        <f t="shared" si="4272"/>
        <v>0</v>
      </c>
      <c r="R1822" s="12">
        <f t="shared" si="4172"/>
        <v>84233.8</v>
      </c>
      <c r="S1822" s="12">
        <f t="shared" si="4173"/>
        <v>84233.8</v>
      </c>
      <c r="T1822" s="12">
        <f t="shared" si="4174"/>
        <v>84233.8</v>
      </c>
      <c r="U1822" s="12">
        <f t="shared" ref="U1822:V1822" si="4273">U1823+U1826+U1829+U1835</f>
        <v>0</v>
      </c>
      <c r="V1822" s="12">
        <f t="shared" si="4273"/>
        <v>0</v>
      </c>
      <c r="W1822" s="12">
        <f t="shared" si="4138"/>
        <v>84233.8</v>
      </c>
      <c r="X1822" s="12">
        <f t="shared" si="4139"/>
        <v>84233.8</v>
      </c>
      <c r="Y1822" s="12">
        <f t="shared" si="4140"/>
        <v>84233.8</v>
      </c>
      <c r="Z1822" s="12">
        <f t="shared" ref="Z1822:AB1822" si="4274">Z1823+Z1826+Z1829+Z1835</f>
        <v>0</v>
      </c>
      <c r="AA1822" s="12">
        <f t="shared" si="4274"/>
        <v>0</v>
      </c>
      <c r="AB1822" s="12">
        <f t="shared" si="4274"/>
        <v>0</v>
      </c>
      <c r="AC1822" s="12">
        <f t="shared" si="4220"/>
        <v>84233.8</v>
      </c>
      <c r="AD1822" s="12">
        <f t="shared" si="4221"/>
        <v>84233.8</v>
      </c>
      <c r="AE1822" s="12">
        <f t="shared" si="4222"/>
        <v>84233.8</v>
      </c>
      <c r="AF1822" s="12">
        <f t="shared" ref="AF1822:AG1822" si="4275">AF1823+AF1826+AF1829+AF1835</f>
        <v>0</v>
      </c>
      <c r="AG1822" s="12">
        <f t="shared" si="4275"/>
        <v>0</v>
      </c>
      <c r="AH1822" s="12">
        <f t="shared" si="4199"/>
        <v>84233.8</v>
      </c>
      <c r="AI1822" s="12">
        <f t="shared" si="4200"/>
        <v>84233.8</v>
      </c>
      <c r="AJ1822" s="12">
        <f t="shared" si="4181"/>
        <v>84233.8</v>
      </c>
      <c r="AK1822" s="12">
        <f t="shared" ref="AK1822:AQ1822" si="4276">AK1823+AK1826+AK1829+AK1835</f>
        <v>2285.2910000000002</v>
      </c>
      <c r="AL1822" s="12">
        <f t="shared" ref="AL1822:AM1822" si="4277">AL1823+AL1826+AL1829+AL1835</f>
        <v>2285.2910000000002</v>
      </c>
      <c r="AM1822" s="12">
        <f t="shared" si="4277"/>
        <v>2285.2910000000002</v>
      </c>
      <c r="AN1822" s="12">
        <f t="shared" si="4231"/>
        <v>86519.091</v>
      </c>
      <c r="AO1822" s="12">
        <f t="shared" si="4232"/>
        <v>86519.091</v>
      </c>
      <c r="AP1822" s="12">
        <f t="shared" si="4233"/>
        <v>86519.091</v>
      </c>
      <c r="AQ1822" s="12">
        <f t="shared" si="4276"/>
        <v>0</v>
      </c>
      <c r="AR1822" s="1"/>
    </row>
    <row r="1823" spans="1:44" ht="94.5" customHeight="1" x14ac:dyDescent="0.25">
      <c r="A1823" s="9" t="s">
        <v>78</v>
      </c>
      <c r="B1823" s="11">
        <v>100</v>
      </c>
      <c r="C1823" s="9"/>
      <c r="D1823" s="9"/>
      <c r="E1823" s="13" t="s">
        <v>423</v>
      </c>
      <c r="F1823" s="12">
        <f t="shared" ref="F1823:K1824" si="4278">F1824</f>
        <v>30487.4</v>
      </c>
      <c r="G1823" s="12">
        <f t="shared" si="4278"/>
        <v>30487.4</v>
      </c>
      <c r="H1823" s="12">
        <f t="shared" si="4278"/>
        <v>30487.4</v>
      </c>
      <c r="I1823" s="12">
        <f t="shared" si="4278"/>
        <v>0</v>
      </c>
      <c r="J1823" s="12">
        <f t="shared" si="4278"/>
        <v>0</v>
      </c>
      <c r="K1823" s="12">
        <f t="shared" si="4278"/>
        <v>0</v>
      </c>
      <c r="L1823" s="12">
        <f t="shared" si="4201"/>
        <v>30487.4</v>
      </c>
      <c r="M1823" s="12">
        <f t="shared" si="4202"/>
        <v>30487.4</v>
      </c>
      <c r="N1823" s="12">
        <f t="shared" si="4203"/>
        <v>30487.4</v>
      </c>
      <c r="O1823" s="12">
        <f t="shared" ref="O1823:Q1824" si="4279">O1824</f>
        <v>0</v>
      </c>
      <c r="P1823" s="12">
        <f t="shared" si="4279"/>
        <v>0</v>
      </c>
      <c r="Q1823" s="12">
        <f t="shared" si="4279"/>
        <v>0</v>
      </c>
      <c r="R1823" s="12">
        <f t="shared" si="4172"/>
        <v>30487.4</v>
      </c>
      <c r="S1823" s="12">
        <f t="shared" si="4173"/>
        <v>30487.4</v>
      </c>
      <c r="T1823" s="12">
        <f t="shared" si="4174"/>
        <v>30487.4</v>
      </c>
      <c r="U1823" s="12">
        <f t="shared" ref="U1823:V1824" si="4280">U1824</f>
        <v>0</v>
      </c>
      <c r="V1823" s="12">
        <f t="shared" si="4280"/>
        <v>0</v>
      </c>
      <c r="W1823" s="12">
        <f t="shared" si="4138"/>
        <v>30487.4</v>
      </c>
      <c r="X1823" s="12">
        <f t="shared" si="4139"/>
        <v>30487.4</v>
      </c>
      <c r="Y1823" s="12">
        <f t="shared" si="4140"/>
        <v>30487.4</v>
      </c>
      <c r="Z1823" s="12">
        <f t="shared" ref="Z1823:AB1824" si="4281">Z1824</f>
        <v>0</v>
      </c>
      <c r="AA1823" s="12">
        <f t="shared" si="4281"/>
        <v>0</v>
      </c>
      <c r="AB1823" s="12">
        <f t="shared" si="4281"/>
        <v>0</v>
      </c>
      <c r="AC1823" s="12">
        <f t="shared" si="4220"/>
        <v>30487.4</v>
      </c>
      <c r="AD1823" s="12">
        <f t="shared" si="4221"/>
        <v>30487.4</v>
      </c>
      <c r="AE1823" s="12">
        <f t="shared" si="4222"/>
        <v>30487.4</v>
      </c>
      <c r="AF1823" s="12">
        <f t="shared" ref="AF1823:AG1824" si="4282">AF1824</f>
        <v>0</v>
      </c>
      <c r="AG1823" s="12">
        <f t="shared" si="4282"/>
        <v>0</v>
      </c>
      <c r="AH1823" s="12">
        <f t="shared" si="4199"/>
        <v>30487.4</v>
      </c>
      <c r="AI1823" s="12">
        <f t="shared" si="4200"/>
        <v>30487.4</v>
      </c>
      <c r="AJ1823" s="12">
        <f t="shared" si="4181"/>
        <v>30487.4</v>
      </c>
      <c r="AK1823" s="12">
        <f t="shared" ref="AK1823:AQ1824" si="4283">AK1824</f>
        <v>0</v>
      </c>
      <c r="AL1823" s="12">
        <f t="shared" si="4283"/>
        <v>0</v>
      </c>
      <c r="AM1823" s="12">
        <f t="shared" si="4283"/>
        <v>0</v>
      </c>
      <c r="AN1823" s="12">
        <f t="shared" si="4231"/>
        <v>30487.4</v>
      </c>
      <c r="AO1823" s="12">
        <f t="shared" si="4232"/>
        <v>30487.4</v>
      </c>
      <c r="AP1823" s="12">
        <f t="shared" si="4233"/>
        <v>30487.4</v>
      </c>
      <c r="AQ1823" s="12">
        <f t="shared" si="4283"/>
        <v>0</v>
      </c>
      <c r="AR1823" s="1"/>
    </row>
    <row r="1824" spans="1:44" ht="31.5" customHeight="1" x14ac:dyDescent="0.25">
      <c r="A1824" s="9" t="s">
        <v>78</v>
      </c>
      <c r="B1824" s="11">
        <v>110</v>
      </c>
      <c r="C1824" s="9"/>
      <c r="D1824" s="9"/>
      <c r="E1824" s="13" t="s">
        <v>424</v>
      </c>
      <c r="F1824" s="12">
        <f t="shared" si="4278"/>
        <v>30487.4</v>
      </c>
      <c r="G1824" s="12">
        <f t="shared" si="4278"/>
        <v>30487.4</v>
      </c>
      <c r="H1824" s="12">
        <f t="shared" si="4278"/>
        <v>30487.4</v>
      </c>
      <c r="I1824" s="12">
        <f t="shared" si="4278"/>
        <v>0</v>
      </c>
      <c r="J1824" s="12">
        <f t="shared" si="4278"/>
        <v>0</v>
      </c>
      <c r="K1824" s="12">
        <f t="shared" si="4278"/>
        <v>0</v>
      </c>
      <c r="L1824" s="12">
        <f t="shared" si="4201"/>
        <v>30487.4</v>
      </c>
      <c r="M1824" s="12">
        <f t="shared" si="4202"/>
        <v>30487.4</v>
      </c>
      <c r="N1824" s="12">
        <f t="shared" si="4203"/>
        <v>30487.4</v>
      </c>
      <c r="O1824" s="12">
        <f t="shared" si="4279"/>
        <v>0</v>
      </c>
      <c r="P1824" s="12">
        <f t="shared" si="4279"/>
        <v>0</v>
      </c>
      <c r="Q1824" s="12">
        <f t="shared" si="4279"/>
        <v>0</v>
      </c>
      <c r="R1824" s="12">
        <f t="shared" si="4172"/>
        <v>30487.4</v>
      </c>
      <c r="S1824" s="12">
        <f t="shared" si="4173"/>
        <v>30487.4</v>
      </c>
      <c r="T1824" s="12">
        <f t="shared" si="4174"/>
        <v>30487.4</v>
      </c>
      <c r="U1824" s="12">
        <f t="shared" si="4280"/>
        <v>0</v>
      </c>
      <c r="V1824" s="12">
        <f t="shared" si="4280"/>
        <v>0</v>
      </c>
      <c r="W1824" s="12">
        <f t="shared" si="4138"/>
        <v>30487.4</v>
      </c>
      <c r="X1824" s="12">
        <f t="shared" si="4139"/>
        <v>30487.4</v>
      </c>
      <c r="Y1824" s="12">
        <f t="shared" si="4140"/>
        <v>30487.4</v>
      </c>
      <c r="Z1824" s="12">
        <f t="shared" si="4281"/>
        <v>0</v>
      </c>
      <c r="AA1824" s="12">
        <f t="shared" si="4281"/>
        <v>0</v>
      </c>
      <c r="AB1824" s="12">
        <f t="shared" si="4281"/>
        <v>0</v>
      </c>
      <c r="AC1824" s="12">
        <f t="shared" si="4220"/>
        <v>30487.4</v>
      </c>
      <c r="AD1824" s="12">
        <f t="shared" si="4221"/>
        <v>30487.4</v>
      </c>
      <c r="AE1824" s="12">
        <f t="shared" si="4222"/>
        <v>30487.4</v>
      </c>
      <c r="AF1824" s="12">
        <f t="shared" si="4282"/>
        <v>0</v>
      </c>
      <c r="AG1824" s="12">
        <f t="shared" si="4282"/>
        <v>0</v>
      </c>
      <c r="AH1824" s="12">
        <f t="shared" si="4199"/>
        <v>30487.4</v>
      </c>
      <c r="AI1824" s="12">
        <f t="shared" si="4200"/>
        <v>30487.4</v>
      </c>
      <c r="AJ1824" s="12">
        <f t="shared" si="4181"/>
        <v>30487.4</v>
      </c>
      <c r="AK1824" s="12">
        <f t="shared" si="4283"/>
        <v>0</v>
      </c>
      <c r="AL1824" s="12">
        <f t="shared" si="4283"/>
        <v>0</v>
      </c>
      <c r="AM1824" s="12">
        <f t="shared" si="4283"/>
        <v>0</v>
      </c>
      <c r="AN1824" s="12">
        <f t="shared" si="4231"/>
        <v>30487.4</v>
      </c>
      <c r="AO1824" s="12">
        <f t="shared" si="4232"/>
        <v>30487.4</v>
      </c>
      <c r="AP1824" s="12">
        <f t="shared" si="4233"/>
        <v>30487.4</v>
      </c>
      <c r="AQ1824" s="12">
        <f t="shared" si="4283"/>
        <v>0</v>
      </c>
      <c r="AR1824" s="1"/>
    </row>
    <row r="1825" spans="1:44" ht="15.75" customHeight="1" x14ac:dyDescent="0.25">
      <c r="A1825" s="9" t="s">
        <v>78</v>
      </c>
      <c r="B1825" s="11">
        <v>110</v>
      </c>
      <c r="C1825" s="9" t="s">
        <v>189</v>
      </c>
      <c r="D1825" s="9" t="s">
        <v>192</v>
      </c>
      <c r="E1825" s="13" t="s">
        <v>412</v>
      </c>
      <c r="F1825" s="12">
        <v>30487.4</v>
      </c>
      <c r="G1825" s="12">
        <v>30487.4</v>
      </c>
      <c r="H1825" s="12">
        <v>30487.4</v>
      </c>
      <c r="I1825" s="12"/>
      <c r="J1825" s="12"/>
      <c r="K1825" s="12"/>
      <c r="L1825" s="12">
        <f t="shared" si="4201"/>
        <v>30487.4</v>
      </c>
      <c r="M1825" s="12">
        <f t="shared" si="4202"/>
        <v>30487.4</v>
      </c>
      <c r="N1825" s="12">
        <f t="shared" si="4203"/>
        <v>30487.4</v>
      </c>
      <c r="O1825" s="12"/>
      <c r="P1825" s="12"/>
      <c r="Q1825" s="12"/>
      <c r="R1825" s="12">
        <f t="shared" si="4172"/>
        <v>30487.4</v>
      </c>
      <c r="S1825" s="12">
        <f t="shared" si="4173"/>
        <v>30487.4</v>
      </c>
      <c r="T1825" s="12">
        <f t="shared" si="4174"/>
        <v>30487.4</v>
      </c>
      <c r="U1825" s="12"/>
      <c r="V1825" s="12"/>
      <c r="W1825" s="12">
        <f t="shared" si="4138"/>
        <v>30487.4</v>
      </c>
      <c r="X1825" s="12">
        <f t="shared" si="4139"/>
        <v>30487.4</v>
      </c>
      <c r="Y1825" s="12">
        <f t="shared" si="4140"/>
        <v>30487.4</v>
      </c>
      <c r="Z1825" s="12"/>
      <c r="AA1825" s="12"/>
      <c r="AB1825" s="12"/>
      <c r="AC1825" s="12">
        <f t="shared" si="4220"/>
        <v>30487.4</v>
      </c>
      <c r="AD1825" s="12">
        <f t="shared" si="4221"/>
        <v>30487.4</v>
      </c>
      <c r="AE1825" s="12">
        <f t="shared" si="4222"/>
        <v>30487.4</v>
      </c>
      <c r="AF1825" s="12"/>
      <c r="AG1825" s="12"/>
      <c r="AH1825" s="12">
        <f t="shared" si="4199"/>
        <v>30487.4</v>
      </c>
      <c r="AI1825" s="12">
        <f t="shared" si="4200"/>
        <v>30487.4</v>
      </c>
      <c r="AJ1825" s="12">
        <f t="shared" si="4181"/>
        <v>30487.4</v>
      </c>
      <c r="AK1825" s="12"/>
      <c r="AL1825" s="12"/>
      <c r="AM1825" s="12"/>
      <c r="AN1825" s="12">
        <f t="shared" si="4231"/>
        <v>30487.4</v>
      </c>
      <c r="AO1825" s="12">
        <f t="shared" si="4232"/>
        <v>30487.4</v>
      </c>
      <c r="AP1825" s="12">
        <f t="shared" si="4233"/>
        <v>30487.4</v>
      </c>
      <c r="AQ1825" s="12"/>
      <c r="AR1825" s="1"/>
    </row>
    <row r="1826" spans="1:44" ht="47.25" customHeight="1" x14ac:dyDescent="0.25">
      <c r="A1826" s="9" t="s">
        <v>78</v>
      </c>
      <c r="B1826" s="11">
        <v>200</v>
      </c>
      <c r="C1826" s="9"/>
      <c r="D1826" s="9"/>
      <c r="E1826" s="13" t="s">
        <v>426</v>
      </c>
      <c r="F1826" s="12">
        <f t="shared" ref="F1826:K1827" si="4284">F1827</f>
        <v>3887.5</v>
      </c>
      <c r="G1826" s="12">
        <f t="shared" si="4284"/>
        <v>3887.5</v>
      </c>
      <c r="H1826" s="12">
        <f t="shared" si="4284"/>
        <v>3887.5</v>
      </c>
      <c r="I1826" s="12">
        <f t="shared" si="4284"/>
        <v>0</v>
      </c>
      <c r="J1826" s="12">
        <f t="shared" si="4284"/>
        <v>0</v>
      </c>
      <c r="K1826" s="12">
        <f t="shared" si="4284"/>
        <v>0</v>
      </c>
      <c r="L1826" s="12">
        <f t="shared" si="4201"/>
        <v>3887.5</v>
      </c>
      <c r="M1826" s="12">
        <f t="shared" si="4202"/>
        <v>3887.5</v>
      </c>
      <c r="N1826" s="12">
        <f t="shared" si="4203"/>
        <v>3887.5</v>
      </c>
      <c r="O1826" s="12">
        <f t="shared" ref="O1826:Q1827" si="4285">O1827</f>
        <v>0</v>
      </c>
      <c r="P1826" s="12">
        <f t="shared" si="4285"/>
        <v>0</v>
      </c>
      <c r="Q1826" s="12">
        <f t="shared" si="4285"/>
        <v>0</v>
      </c>
      <c r="R1826" s="12">
        <f t="shared" si="4172"/>
        <v>3887.5</v>
      </c>
      <c r="S1826" s="12">
        <f t="shared" si="4173"/>
        <v>3887.5</v>
      </c>
      <c r="T1826" s="12">
        <f t="shared" si="4174"/>
        <v>3887.5</v>
      </c>
      <c r="U1826" s="12">
        <f t="shared" ref="U1826:V1827" si="4286">U1827</f>
        <v>0</v>
      </c>
      <c r="V1826" s="12">
        <f t="shared" si="4286"/>
        <v>0</v>
      </c>
      <c r="W1826" s="12">
        <f t="shared" si="4138"/>
        <v>3887.5</v>
      </c>
      <c r="X1826" s="12">
        <f t="shared" si="4139"/>
        <v>3887.5</v>
      </c>
      <c r="Y1826" s="12">
        <f t="shared" si="4140"/>
        <v>3887.5</v>
      </c>
      <c r="Z1826" s="12">
        <f t="shared" ref="Z1826:AB1827" si="4287">Z1827</f>
        <v>0</v>
      </c>
      <c r="AA1826" s="12">
        <f t="shared" si="4287"/>
        <v>0</v>
      </c>
      <c r="AB1826" s="12">
        <f t="shared" si="4287"/>
        <v>0</v>
      </c>
      <c r="AC1826" s="12">
        <f t="shared" si="4220"/>
        <v>3887.5</v>
      </c>
      <c r="AD1826" s="12">
        <f t="shared" si="4221"/>
        <v>3887.5</v>
      </c>
      <c r="AE1826" s="12">
        <f t="shared" si="4222"/>
        <v>3887.5</v>
      </c>
      <c r="AF1826" s="12">
        <f t="shared" ref="AF1826:AG1827" si="4288">AF1827</f>
        <v>0</v>
      </c>
      <c r="AG1826" s="12">
        <f t="shared" si="4288"/>
        <v>0</v>
      </c>
      <c r="AH1826" s="12">
        <f t="shared" si="4199"/>
        <v>3887.5</v>
      </c>
      <c r="AI1826" s="12">
        <f t="shared" si="4200"/>
        <v>3887.5</v>
      </c>
      <c r="AJ1826" s="12">
        <f t="shared" si="4181"/>
        <v>3887.5</v>
      </c>
      <c r="AK1826" s="12">
        <f t="shared" ref="AK1826:AQ1827" si="4289">AK1827</f>
        <v>0</v>
      </c>
      <c r="AL1826" s="12">
        <f t="shared" si="4289"/>
        <v>0</v>
      </c>
      <c r="AM1826" s="12">
        <f t="shared" si="4289"/>
        <v>0</v>
      </c>
      <c r="AN1826" s="12">
        <f t="shared" si="4231"/>
        <v>3887.5</v>
      </c>
      <c r="AO1826" s="12">
        <f t="shared" si="4232"/>
        <v>3887.5</v>
      </c>
      <c r="AP1826" s="12">
        <f t="shared" si="4233"/>
        <v>3887.5</v>
      </c>
      <c r="AQ1826" s="12">
        <f t="shared" si="4289"/>
        <v>0</v>
      </c>
      <c r="AR1826" s="1"/>
    </row>
    <row r="1827" spans="1:44" ht="47.25" customHeight="1" x14ac:dyDescent="0.25">
      <c r="A1827" s="9" t="s">
        <v>78</v>
      </c>
      <c r="B1827" s="11">
        <v>240</v>
      </c>
      <c r="C1827" s="9"/>
      <c r="D1827" s="9"/>
      <c r="E1827" s="13" t="s">
        <v>427</v>
      </c>
      <c r="F1827" s="12">
        <f t="shared" si="4284"/>
        <v>3887.5</v>
      </c>
      <c r="G1827" s="12">
        <f t="shared" si="4284"/>
        <v>3887.5</v>
      </c>
      <c r="H1827" s="12">
        <f t="shared" si="4284"/>
        <v>3887.5</v>
      </c>
      <c r="I1827" s="12">
        <f t="shared" si="4284"/>
        <v>0</v>
      </c>
      <c r="J1827" s="12">
        <f t="shared" si="4284"/>
        <v>0</v>
      </c>
      <c r="K1827" s="12">
        <f t="shared" si="4284"/>
        <v>0</v>
      </c>
      <c r="L1827" s="12">
        <f t="shared" si="4201"/>
        <v>3887.5</v>
      </c>
      <c r="M1827" s="12">
        <f t="shared" si="4202"/>
        <v>3887.5</v>
      </c>
      <c r="N1827" s="12">
        <f t="shared" si="4203"/>
        <v>3887.5</v>
      </c>
      <c r="O1827" s="12">
        <f t="shared" si="4285"/>
        <v>0</v>
      </c>
      <c r="P1827" s="12">
        <f t="shared" si="4285"/>
        <v>0</v>
      </c>
      <c r="Q1827" s="12">
        <f t="shared" si="4285"/>
        <v>0</v>
      </c>
      <c r="R1827" s="12">
        <f t="shared" si="4172"/>
        <v>3887.5</v>
      </c>
      <c r="S1827" s="12">
        <f t="shared" si="4173"/>
        <v>3887.5</v>
      </c>
      <c r="T1827" s="12">
        <f t="shared" si="4174"/>
        <v>3887.5</v>
      </c>
      <c r="U1827" s="12">
        <f t="shared" si="4286"/>
        <v>0</v>
      </c>
      <c r="V1827" s="12">
        <f t="shared" si="4286"/>
        <v>0</v>
      </c>
      <c r="W1827" s="12">
        <f t="shared" si="4138"/>
        <v>3887.5</v>
      </c>
      <c r="X1827" s="12">
        <f t="shared" si="4139"/>
        <v>3887.5</v>
      </c>
      <c r="Y1827" s="12">
        <f t="shared" si="4140"/>
        <v>3887.5</v>
      </c>
      <c r="Z1827" s="12">
        <f t="shared" si="4287"/>
        <v>0</v>
      </c>
      <c r="AA1827" s="12">
        <f t="shared" si="4287"/>
        <v>0</v>
      </c>
      <c r="AB1827" s="12">
        <f t="shared" si="4287"/>
        <v>0</v>
      </c>
      <c r="AC1827" s="12">
        <f t="shared" si="4220"/>
        <v>3887.5</v>
      </c>
      <c r="AD1827" s="12">
        <f t="shared" si="4221"/>
        <v>3887.5</v>
      </c>
      <c r="AE1827" s="12">
        <f t="shared" si="4222"/>
        <v>3887.5</v>
      </c>
      <c r="AF1827" s="12">
        <f t="shared" si="4288"/>
        <v>0</v>
      </c>
      <c r="AG1827" s="12">
        <f t="shared" si="4288"/>
        <v>0</v>
      </c>
      <c r="AH1827" s="12">
        <f t="shared" si="4199"/>
        <v>3887.5</v>
      </c>
      <c r="AI1827" s="12">
        <f t="shared" si="4200"/>
        <v>3887.5</v>
      </c>
      <c r="AJ1827" s="12">
        <f t="shared" si="4181"/>
        <v>3887.5</v>
      </c>
      <c r="AK1827" s="12">
        <f t="shared" si="4289"/>
        <v>0</v>
      </c>
      <c r="AL1827" s="12">
        <f t="shared" si="4289"/>
        <v>0</v>
      </c>
      <c r="AM1827" s="12">
        <f t="shared" si="4289"/>
        <v>0</v>
      </c>
      <c r="AN1827" s="12">
        <f t="shared" si="4231"/>
        <v>3887.5</v>
      </c>
      <c r="AO1827" s="12">
        <f t="shared" si="4232"/>
        <v>3887.5</v>
      </c>
      <c r="AP1827" s="12">
        <f t="shared" si="4233"/>
        <v>3887.5</v>
      </c>
      <c r="AQ1827" s="12">
        <f t="shared" si="4289"/>
        <v>0</v>
      </c>
      <c r="AR1827" s="1"/>
    </row>
    <row r="1828" spans="1:44" ht="15.75" customHeight="1" x14ac:dyDescent="0.25">
      <c r="A1828" s="9" t="s">
        <v>78</v>
      </c>
      <c r="B1828" s="11">
        <v>240</v>
      </c>
      <c r="C1828" s="9" t="s">
        <v>189</v>
      </c>
      <c r="D1828" s="9" t="s">
        <v>192</v>
      </c>
      <c r="E1828" s="13" t="s">
        <v>412</v>
      </c>
      <c r="F1828" s="12">
        <v>3887.5</v>
      </c>
      <c r="G1828" s="12">
        <v>3887.5</v>
      </c>
      <c r="H1828" s="12">
        <v>3887.5</v>
      </c>
      <c r="I1828" s="12"/>
      <c r="J1828" s="12"/>
      <c r="K1828" s="12"/>
      <c r="L1828" s="12">
        <f t="shared" si="4201"/>
        <v>3887.5</v>
      </c>
      <c r="M1828" s="12">
        <f t="shared" si="4202"/>
        <v>3887.5</v>
      </c>
      <c r="N1828" s="12">
        <f t="shared" si="4203"/>
        <v>3887.5</v>
      </c>
      <c r="O1828" s="12"/>
      <c r="P1828" s="12"/>
      <c r="Q1828" s="12"/>
      <c r="R1828" s="12">
        <f t="shared" si="4172"/>
        <v>3887.5</v>
      </c>
      <c r="S1828" s="12">
        <f t="shared" si="4173"/>
        <v>3887.5</v>
      </c>
      <c r="T1828" s="12">
        <f t="shared" si="4174"/>
        <v>3887.5</v>
      </c>
      <c r="U1828" s="12"/>
      <c r="V1828" s="12"/>
      <c r="W1828" s="12">
        <f t="shared" si="4138"/>
        <v>3887.5</v>
      </c>
      <c r="X1828" s="12">
        <f t="shared" si="4139"/>
        <v>3887.5</v>
      </c>
      <c r="Y1828" s="12">
        <f t="shared" si="4140"/>
        <v>3887.5</v>
      </c>
      <c r="Z1828" s="12"/>
      <c r="AA1828" s="12"/>
      <c r="AB1828" s="12"/>
      <c r="AC1828" s="12">
        <f t="shared" si="4220"/>
        <v>3887.5</v>
      </c>
      <c r="AD1828" s="12">
        <f t="shared" si="4221"/>
        <v>3887.5</v>
      </c>
      <c r="AE1828" s="12">
        <f t="shared" si="4222"/>
        <v>3887.5</v>
      </c>
      <c r="AF1828" s="12"/>
      <c r="AG1828" s="12"/>
      <c r="AH1828" s="12">
        <f t="shared" si="4199"/>
        <v>3887.5</v>
      </c>
      <c r="AI1828" s="12">
        <f t="shared" si="4200"/>
        <v>3887.5</v>
      </c>
      <c r="AJ1828" s="12">
        <f t="shared" si="4181"/>
        <v>3887.5</v>
      </c>
      <c r="AK1828" s="12"/>
      <c r="AL1828" s="12"/>
      <c r="AM1828" s="12"/>
      <c r="AN1828" s="12">
        <f t="shared" si="4231"/>
        <v>3887.5</v>
      </c>
      <c r="AO1828" s="12">
        <f t="shared" si="4232"/>
        <v>3887.5</v>
      </c>
      <c r="AP1828" s="12">
        <f t="shared" si="4233"/>
        <v>3887.5</v>
      </c>
      <c r="AQ1828" s="12"/>
      <c r="AR1828" s="1"/>
    </row>
    <row r="1829" spans="1:44" ht="47.25" customHeight="1" x14ac:dyDescent="0.25">
      <c r="A1829" s="9" t="s">
        <v>78</v>
      </c>
      <c r="B1829" s="11">
        <v>600</v>
      </c>
      <c r="C1829" s="9"/>
      <c r="D1829" s="9"/>
      <c r="E1829" s="13" t="s">
        <v>436</v>
      </c>
      <c r="F1829" s="12">
        <f t="shared" ref="F1829:K1829" si="4290">F1830+F1832</f>
        <v>49142.600000000006</v>
      </c>
      <c r="G1829" s="12">
        <f t="shared" si="4290"/>
        <v>49142.600000000006</v>
      </c>
      <c r="H1829" s="12">
        <f t="shared" si="4290"/>
        <v>49142.600000000006</v>
      </c>
      <c r="I1829" s="12">
        <f t="shared" si="4290"/>
        <v>0</v>
      </c>
      <c r="J1829" s="12">
        <f t="shared" si="4290"/>
        <v>0</v>
      </c>
      <c r="K1829" s="12">
        <f t="shared" si="4290"/>
        <v>0</v>
      </c>
      <c r="L1829" s="12">
        <f t="shared" si="4201"/>
        <v>49142.600000000006</v>
      </c>
      <c r="M1829" s="12">
        <f t="shared" si="4202"/>
        <v>49142.600000000006</v>
      </c>
      <c r="N1829" s="12">
        <f t="shared" si="4203"/>
        <v>49142.600000000006</v>
      </c>
      <c r="O1829" s="12">
        <f t="shared" ref="O1829:Q1829" si="4291">O1830+O1832</f>
        <v>0</v>
      </c>
      <c r="P1829" s="12">
        <f t="shared" si="4291"/>
        <v>0</v>
      </c>
      <c r="Q1829" s="12">
        <f t="shared" si="4291"/>
        <v>0</v>
      </c>
      <c r="R1829" s="12">
        <f t="shared" si="4172"/>
        <v>49142.600000000006</v>
      </c>
      <c r="S1829" s="12">
        <f t="shared" si="4173"/>
        <v>49142.600000000006</v>
      </c>
      <c r="T1829" s="12">
        <f t="shared" si="4174"/>
        <v>49142.600000000006</v>
      </c>
      <c r="U1829" s="12">
        <f t="shared" ref="U1829:V1829" si="4292">U1830+U1832</f>
        <v>0</v>
      </c>
      <c r="V1829" s="12">
        <f t="shared" si="4292"/>
        <v>0</v>
      </c>
      <c r="W1829" s="12">
        <f t="shared" si="4138"/>
        <v>49142.600000000006</v>
      </c>
      <c r="X1829" s="12">
        <f t="shared" si="4139"/>
        <v>49142.600000000006</v>
      </c>
      <c r="Y1829" s="12">
        <f t="shared" si="4140"/>
        <v>49142.600000000006</v>
      </c>
      <c r="Z1829" s="12">
        <f t="shared" ref="Z1829:AB1829" si="4293">Z1830+Z1832</f>
        <v>0</v>
      </c>
      <c r="AA1829" s="12">
        <f t="shared" si="4293"/>
        <v>0</v>
      </c>
      <c r="AB1829" s="12">
        <f t="shared" si="4293"/>
        <v>0</v>
      </c>
      <c r="AC1829" s="12">
        <f t="shared" si="4220"/>
        <v>49142.600000000006</v>
      </c>
      <c r="AD1829" s="12">
        <f t="shared" si="4221"/>
        <v>49142.600000000006</v>
      </c>
      <c r="AE1829" s="12">
        <f t="shared" si="4222"/>
        <v>49142.600000000006</v>
      </c>
      <c r="AF1829" s="12">
        <f t="shared" ref="AF1829:AG1829" si="4294">AF1830+AF1832</f>
        <v>0</v>
      </c>
      <c r="AG1829" s="12">
        <f t="shared" si="4294"/>
        <v>0</v>
      </c>
      <c r="AH1829" s="12">
        <f t="shared" si="4199"/>
        <v>49142.600000000006</v>
      </c>
      <c r="AI1829" s="12">
        <f t="shared" si="4200"/>
        <v>49142.600000000006</v>
      </c>
      <c r="AJ1829" s="12">
        <f t="shared" si="4181"/>
        <v>49142.600000000006</v>
      </c>
      <c r="AK1829" s="12">
        <f t="shared" ref="AK1829:AQ1829" si="4295">AK1830+AK1832</f>
        <v>2285.2910000000002</v>
      </c>
      <c r="AL1829" s="12">
        <f t="shared" ref="AL1829:AM1829" si="4296">AL1830+AL1832</f>
        <v>2285.2910000000002</v>
      </c>
      <c r="AM1829" s="12">
        <f t="shared" si="4296"/>
        <v>2285.2910000000002</v>
      </c>
      <c r="AN1829" s="12">
        <f t="shared" si="4231"/>
        <v>51427.891000000003</v>
      </c>
      <c r="AO1829" s="12">
        <f t="shared" si="4232"/>
        <v>51427.891000000003</v>
      </c>
      <c r="AP1829" s="12">
        <f t="shared" si="4233"/>
        <v>51427.891000000003</v>
      </c>
      <c r="AQ1829" s="12">
        <f t="shared" si="4295"/>
        <v>0</v>
      </c>
      <c r="AR1829" s="1"/>
    </row>
    <row r="1830" spans="1:44" ht="15.75" customHeight="1" x14ac:dyDescent="0.25">
      <c r="A1830" s="9" t="s">
        <v>78</v>
      </c>
      <c r="B1830" s="11">
        <v>610</v>
      </c>
      <c r="C1830" s="9"/>
      <c r="D1830" s="9"/>
      <c r="E1830" s="13" t="s">
        <v>437</v>
      </c>
      <c r="F1830" s="12">
        <f t="shared" ref="F1830:K1830" si="4297">F1831</f>
        <v>30343.3</v>
      </c>
      <c r="G1830" s="12">
        <f t="shared" si="4297"/>
        <v>30343.3</v>
      </c>
      <c r="H1830" s="12">
        <f t="shared" si="4297"/>
        <v>30343.3</v>
      </c>
      <c r="I1830" s="12">
        <f t="shared" si="4297"/>
        <v>0</v>
      </c>
      <c r="J1830" s="12">
        <f t="shared" si="4297"/>
        <v>0</v>
      </c>
      <c r="K1830" s="12">
        <f t="shared" si="4297"/>
        <v>0</v>
      </c>
      <c r="L1830" s="12">
        <f t="shared" si="4201"/>
        <v>30343.3</v>
      </c>
      <c r="M1830" s="12">
        <f t="shared" si="4202"/>
        <v>30343.3</v>
      </c>
      <c r="N1830" s="12">
        <f t="shared" si="4203"/>
        <v>30343.3</v>
      </c>
      <c r="O1830" s="12">
        <f t="shared" ref="O1830:Q1830" si="4298">O1831</f>
        <v>0</v>
      </c>
      <c r="P1830" s="12">
        <f t="shared" si="4298"/>
        <v>0</v>
      </c>
      <c r="Q1830" s="12">
        <f t="shared" si="4298"/>
        <v>0</v>
      </c>
      <c r="R1830" s="12">
        <f t="shared" si="4172"/>
        <v>30343.3</v>
      </c>
      <c r="S1830" s="12">
        <f t="shared" si="4173"/>
        <v>30343.3</v>
      </c>
      <c r="T1830" s="12">
        <f t="shared" si="4174"/>
        <v>30343.3</v>
      </c>
      <c r="U1830" s="12">
        <f t="shared" ref="U1830:V1830" si="4299">U1831</f>
        <v>0</v>
      </c>
      <c r="V1830" s="12">
        <f t="shared" si="4299"/>
        <v>0</v>
      </c>
      <c r="W1830" s="12">
        <f t="shared" si="4138"/>
        <v>30343.3</v>
      </c>
      <c r="X1830" s="12">
        <f t="shared" si="4139"/>
        <v>30343.3</v>
      </c>
      <c r="Y1830" s="12">
        <f t="shared" si="4140"/>
        <v>30343.3</v>
      </c>
      <c r="Z1830" s="12">
        <f t="shared" ref="Z1830:AB1830" si="4300">Z1831</f>
        <v>0</v>
      </c>
      <c r="AA1830" s="12">
        <f t="shared" si="4300"/>
        <v>0</v>
      </c>
      <c r="AB1830" s="12">
        <f t="shared" si="4300"/>
        <v>0</v>
      </c>
      <c r="AC1830" s="12">
        <f t="shared" si="4220"/>
        <v>30343.3</v>
      </c>
      <c r="AD1830" s="12">
        <f t="shared" si="4221"/>
        <v>30343.3</v>
      </c>
      <c r="AE1830" s="12">
        <f t="shared" si="4222"/>
        <v>30343.3</v>
      </c>
      <c r="AF1830" s="12">
        <f t="shared" ref="AF1830:AG1830" si="4301">AF1831</f>
        <v>0</v>
      </c>
      <c r="AG1830" s="12">
        <f t="shared" si="4301"/>
        <v>0</v>
      </c>
      <c r="AH1830" s="12">
        <f t="shared" si="4199"/>
        <v>30343.3</v>
      </c>
      <c r="AI1830" s="12">
        <f t="shared" si="4200"/>
        <v>30343.3</v>
      </c>
      <c r="AJ1830" s="12">
        <f t="shared" si="4181"/>
        <v>30343.3</v>
      </c>
      <c r="AK1830" s="12">
        <f t="shared" ref="AK1830:AQ1830" si="4302">AK1831</f>
        <v>2285.2910000000002</v>
      </c>
      <c r="AL1830" s="12">
        <f t="shared" si="4302"/>
        <v>2285.2910000000002</v>
      </c>
      <c r="AM1830" s="12">
        <f t="shared" si="4302"/>
        <v>2285.2910000000002</v>
      </c>
      <c r="AN1830" s="12">
        <f t="shared" si="4231"/>
        <v>32628.591</v>
      </c>
      <c r="AO1830" s="12">
        <f t="shared" si="4232"/>
        <v>32628.591</v>
      </c>
      <c r="AP1830" s="12">
        <f t="shared" si="4233"/>
        <v>32628.591</v>
      </c>
      <c r="AQ1830" s="12">
        <f t="shared" si="4302"/>
        <v>0</v>
      </c>
      <c r="AR1830" s="1"/>
    </row>
    <row r="1831" spans="1:44" ht="15.75" customHeight="1" x14ac:dyDescent="0.25">
      <c r="A1831" s="9" t="s">
        <v>78</v>
      </c>
      <c r="B1831" s="11">
        <v>610</v>
      </c>
      <c r="C1831" s="9" t="s">
        <v>189</v>
      </c>
      <c r="D1831" s="9" t="s">
        <v>192</v>
      </c>
      <c r="E1831" s="13" t="s">
        <v>412</v>
      </c>
      <c r="F1831" s="12">
        <v>30343.3</v>
      </c>
      <c r="G1831" s="12">
        <v>30343.3</v>
      </c>
      <c r="H1831" s="12">
        <v>30343.3</v>
      </c>
      <c r="I1831" s="12"/>
      <c r="J1831" s="12"/>
      <c r="K1831" s="12"/>
      <c r="L1831" s="12">
        <f t="shared" si="4201"/>
        <v>30343.3</v>
      </c>
      <c r="M1831" s="12">
        <f t="shared" si="4202"/>
        <v>30343.3</v>
      </c>
      <c r="N1831" s="12">
        <f t="shared" si="4203"/>
        <v>30343.3</v>
      </c>
      <c r="O1831" s="12"/>
      <c r="P1831" s="12"/>
      <c r="Q1831" s="12"/>
      <c r="R1831" s="12">
        <f t="shared" si="4172"/>
        <v>30343.3</v>
      </c>
      <c r="S1831" s="12">
        <f t="shared" si="4173"/>
        <v>30343.3</v>
      </c>
      <c r="T1831" s="12">
        <f t="shared" si="4174"/>
        <v>30343.3</v>
      </c>
      <c r="U1831" s="12"/>
      <c r="V1831" s="12"/>
      <c r="W1831" s="12">
        <f t="shared" si="4138"/>
        <v>30343.3</v>
      </c>
      <c r="X1831" s="12">
        <f t="shared" si="4139"/>
        <v>30343.3</v>
      </c>
      <c r="Y1831" s="12">
        <f t="shared" si="4140"/>
        <v>30343.3</v>
      </c>
      <c r="Z1831" s="12"/>
      <c r="AA1831" s="12"/>
      <c r="AB1831" s="12"/>
      <c r="AC1831" s="12">
        <f t="shared" si="4220"/>
        <v>30343.3</v>
      </c>
      <c r="AD1831" s="12">
        <f t="shared" si="4221"/>
        <v>30343.3</v>
      </c>
      <c r="AE1831" s="12">
        <f t="shared" si="4222"/>
        <v>30343.3</v>
      </c>
      <c r="AF1831" s="12"/>
      <c r="AG1831" s="12"/>
      <c r="AH1831" s="12">
        <f t="shared" si="4199"/>
        <v>30343.3</v>
      </c>
      <c r="AI1831" s="12">
        <f t="shared" si="4200"/>
        <v>30343.3</v>
      </c>
      <c r="AJ1831" s="12">
        <f t="shared" si="4181"/>
        <v>30343.3</v>
      </c>
      <c r="AK1831" s="12">
        <v>2285.2910000000002</v>
      </c>
      <c r="AL1831" s="12">
        <v>2285.2910000000002</v>
      </c>
      <c r="AM1831" s="12">
        <v>2285.2910000000002</v>
      </c>
      <c r="AN1831" s="12">
        <f t="shared" si="4231"/>
        <v>32628.591</v>
      </c>
      <c r="AO1831" s="12">
        <f t="shared" si="4232"/>
        <v>32628.591</v>
      </c>
      <c r="AP1831" s="12">
        <f t="shared" si="4233"/>
        <v>32628.591</v>
      </c>
      <c r="AQ1831" s="12"/>
      <c r="AR1831" s="1"/>
    </row>
    <row r="1832" spans="1:44" ht="15.75" customHeight="1" x14ac:dyDescent="0.25">
      <c r="A1832" s="9" t="s">
        <v>78</v>
      </c>
      <c r="B1832" s="11">
        <v>620</v>
      </c>
      <c r="C1832" s="9"/>
      <c r="D1832" s="9"/>
      <c r="E1832" s="13" t="s">
        <v>438</v>
      </c>
      <c r="F1832" s="12">
        <f t="shared" ref="F1832:K1832" si="4303">F1834+F1833</f>
        <v>18799.300000000003</v>
      </c>
      <c r="G1832" s="12">
        <f t="shared" si="4303"/>
        <v>18799.300000000003</v>
      </c>
      <c r="H1832" s="12">
        <f t="shared" si="4303"/>
        <v>18799.300000000003</v>
      </c>
      <c r="I1832" s="12">
        <f t="shared" si="4303"/>
        <v>0</v>
      </c>
      <c r="J1832" s="12">
        <f t="shared" si="4303"/>
        <v>0</v>
      </c>
      <c r="K1832" s="12">
        <f t="shared" si="4303"/>
        <v>0</v>
      </c>
      <c r="L1832" s="12">
        <f t="shared" si="4201"/>
        <v>18799.300000000003</v>
      </c>
      <c r="M1832" s="12">
        <f t="shared" si="4202"/>
        <v>18799.300000000003</v>
      </c>
      <c r="N1832" s="12">
        <f t="shared" si="4203"/>
        <v>18799.300000000003</v>
      </c>
      <c r="O1832" s="12">
        <f t="shared" ref="O1832:Q1832" si="4304">O1834+O1833</f>
        <v>0</v>
      </c>
      <c r="P1832" s="12">
        <f t="shared" si="4304"/>
        <v>0</v>
      </c>
      <c r="Q1832" s="12">
        <f t="shared" si="4304"/>
        <v>0</v>
      </c>
      <c r="R1832" s="12">
        <f t="shared" si="4172"/>
        <v>18799.300000000003</v>
      </c>
      <c r="S1832" s="12">
        <f t="shared" si="4173"/>
        <v>18799.300000000003</v>
      </c>
      <c r="T1832" s="12">
        <f t="shared" si="4174"/>
        <v>18799.300000000003</v>
      </c>
      <c r="U1832" s="12">
        <f t="shared" ref="U1832:V1832" si="4305">U1834+U1833</f>
        <v>0</v>
      </c>
      <c r="V1832" s="12">
        <f t="shared" si="4305"/>
        <v>0</v>
      </c>
      <c r="W1832" s="12">
        <f t="shared" si="4138"/>
        <v>18799.300000000003</v>
      </c>
      <c r="X1832" s="12">
        <f t="shared" si="4139"/>
        <v>18799.300000000003</v>
      </c>
      <c r="Y1832" s="12">
        <f t="shared" si="4140"/>
        <v>18799.300000000003</v>
      </c>
      <c r="Z1832" s="12">
        <f t="shared" ref="Z1832:AB1832" si="4306">Z1834+Z1833</f>
        <v>0</v>
      </c>
      <c r="AA1832" s="12">
        <f t="shared" si="4306"/>
        <v>0</v>
      </c>
      <c r="AB1832" s="12">
        <f t="shared" si="4306"/>
        <v>0</v>
      </c>
      <c r="AC1832" s="12">
        <f t="shared" si="4220"/>
        <v>18799.300000000003</v>
      </c>
      <c r="AD1832" s="12">
        <f t="shared" si="4221"/>
        <v>18799.300000000003</v>
      </c>
      <c r="AE1832" s="12">
        <f t="shared" si="4222"/>
        <v>18799.300000000003</v>
      </c>
      <c r="AF1832" s="12">
        <f t="shared" ref="AF1832:AG1832" si="4307">AF1834+AF1833</f>
        <v>0</v>
      </c>
      <c r="AG1832" s="12">
        <f t="shared" si="4307"/>
        <v>0</v>
      </c>
      <c r="AH1832" s="12">
        <f t="shared" si="4199"/>
        <v>18799.300000000003</v>
      </c>
      <c r="AI1832" s="12">
        <f t="shared" si="4200"/>
        <v>18799.300000000003</v>
      </c>
      <c r="AJ1832" s="12">
        <f t="shared" si="4181"/>
        <v>18799.300000000003</v>
      </c>
      <c r="AK1832" s="12">
        <f t="shared" ref="AK1832:AQ1832" si="4308">AK1834+AK1833</f>
        <v>0</v>
      </c>
      <c r="AL1832" s="12">
        <f t="shared" ref="AL1832:AM1832" si="4309">AL1834+AL1833</f>
        <v>0</v>
      </c>
      <c r="AM1832" s="12">
        <f t="shared" si="4309"/>
        <v>0</v>
      </c>
      <c r="AN1832" s="12">
        <f t="shared" si="4231"/>
        <v>18799.300000000003</v>
      </c>
      <c r="AO1832" s="12">
        <f t="shared" si="4232"/>
        <v>18799.300000000003</v>
      </c>
      <c r="AP1832" s="12">
        <f t="shared" si="4233"/>
        <v>18799.300000000003</v>
      </c>
      <c r="AQ1832" s="12">
        <f t="shared" si="4308"/>
        <v>0</v>
      </c>
      <c r="AR1832" s="1"/>
    </row>
    <row r="1833" spans="1:44" ht="31.5" customHeight="1" x14ac:dyDescent="0.25">
      <c r="A1833" s="9" t="s">
        <v>78</v>
      </c>
      <c r="B1833" s="11">
        <v>620</v>
      </c>
      <c r="C1833" s="9" t="s">
        <v>189</v>
      </c>
      <c r="D1833" s="9" t="s">
        <v>196</v>
      </c>
      <c r="E1833" s="13" t="s">
        <v>772</v>
      </c>
      <c r="F1833" s="12">
        <v>13598.7</v>
      </c>
      <c r="G1833" s="12">
        <v>13598.7</v>
      </c>
      <c r="H1833" s="12">
        <v>13598.7</v>
      </c>
      <c r="I1833" s="12"/>
      <c r="J1833" s="12"/>
      <c r="K1833" s="12"/>
      <c r="L1833" s="12">
        <f t="shared" si="4201"/>
        <v>13598.7</v>
      </c>
      <c r="M1833" s="12">
        <f t="shared" si="4202"/>
        <v>13598.7</v>
      </c>
      <c r="N1833" s="12">
        <f t="shared" si="4203"/>
        <v>13598.7</v>
      </c>
      <c r="O1833" s="12"/>
      <c r="P1833" s="12"/>
      <c r="Q1833" s="12"/>
      <c r="R1833" s="12">
        <f t="shared" si="4172"/>
        <v>13598.7</v>
      </c>
      <c r="S1833" s="12">
        <f t="shared" si="4173"/>
        <v>13598.7</v>
      </c>
      <c r="T1833" s="12">
        <f t="shared" si="4174"/>
        <v>13598.7</v>
      </c>
      <c r="U1833" s="12"/>
      <c r="V1833" s="12"/>
      <c r="W1833" s="12">
        <f t="shared" si="4138"/>
        <v>13598.7</v>
      </c>
      <c r="X1833" s="12">
        <f t="shared" si="4139"/>
        <v>13598.7</v>
      </c>
      <c r="Y1833" s="12">
        <f t="shared" si="4140"/>
        <v>13598.7</v>
      </c>
      <c r="Z1833" s="12"/>
      <c r="AA1833" s="12"/>
      <c r="AB1833" s="12"/>
      <c r="AC1833" s="12">
        <f t="shared" si="4220"/>
        <v>13598.7</v>
      </c>
      <c r="AD1833" s="12">
        <f t="shared" si="4221"/>
        <v>13598.7</v>
      </c>
      <c r="AE1833" s="12">
        <f t="shared" si="4222"/>
        <v>13598.7</v>
      </c>
      <c r="AF1833" s="12"/>
      <c r="AG1833" s="12"/>
      <c r="AH1833" s="12">
        <f t="shared" si="4199"/>
        <v>13598.7</v>
      </c>
      <c r="AI1833" s="12">
        <f t="shared" si="4200"/>
        <v>13598.7</v>
      </c>
      <c r="AJ1833" s="12">
        <f t="shared" si="4181"/>
        <v>13598.7</v>
      </c>
      <c r="AK1833" s="12"/>
      <c r="AL1833" s="12"/>
      <c r="AM1833" s="12"/>
      <c r="AN1833" s="12">
        <f t="shared" si="4231"/>
        <v>13598.7</v>
      </c>
      <c r="AO1833" s="12">
        <f t="shared" si="4232"/>
        <v>13598.7</v>
      </c>
      <c r="AP1833" s="12">
        <f t="shared" si="4233"/>
        <v>13598.7</v>
      </c>
      <c r="AQ1833" s="12"/>
      <c r="AR1833" s="1"/>
    </row>
    <row r="1834" spans="1:44" ht="15.75" customHeight="1" x14ac:dyDescent="0.25">
      <c r="A1834" s="9" t="s">
        <v>78</v>
      </c>
      <c r="B1834" s="11">
        <v>620</v>
      </c>
      <c r="C1834" s="9" t="s">
        <v>189</v>
      </c>
      <c r="D1834" s="9" t="s">
        <v>192</v>
      </c>
      <c r="E1834" s="13" t="s">
        <v>412</v>
      </c>
      <c r="F1834" s="12">
        <v>5200.6000000000004</v>
      </c>
      <c r="G1834" s="12">
        <v>5200.6000000000004</v>
      </c>
      <c r="H1834" s="12">
        <v>5200.6000000000004</v>
      </c>
      <c r="I1834" s="12"/>
      <c r="J1834" s="12"/>
      <c r="K1834" s="12"/>
      <c r="L1834" s="12">
        <f t="shared" si="4201"/>
        <v>5200.6000000000004</v>
      </c>
      <c r="M1834" s="12">
        <f t="shared" si="4202"/>
        <v>5200.6000000000004</v>
      </c>
      <c r="N1834" s="12">
        <f t="shared" si="4203"/>
        <v>5200.6000000000004</v>
      </c>
      <c r="O1834" s="12"/>
      <c r="P1834" s="12"/>
      <c r="Q1834" s="12"/>
      <c r="R1834" s="12">
        <f t="shared" si="4172"/>
        <v>5200.6000000000004</v>
      </c>
      <c r="S1834" s="12">
        <f t="shared" si="4173"/>
        <v>5200.6000000000004</v>
      </c>
      <c r="T1834" s="12">
        <f t="shared" si="4174"/>
        <v>5200.6000000000004</v>
      </c>
      <c r="U1834" s="12"/>
      <c r="V1834" s="12"/>
      <c r="W1834" s="12">
        <f t="shared" si="4138"/>
        <v>5200.6000000000004</v>
      </c>
      <c r="X1834" s="12">
        <f t="shared" si="4139"/>
        <v>5200.6000000000004</v>
      </c>
      <c r="Y1834" s="12">
        <f t="shared" si="4140"/>
        <v>5200.6000000000004</v>
      </c>
      <c r="Z1834" s="12"/>
      <c r="AA1834" s="12"/>
      <c r="AB1834" s="12"/>
      <c r="AC1834" s="12">
        <f t="shared" si="4220"/>
        <v>5200.6000000000004</v>
      </c>
      <c r="AD1834" s="12">
        <f t="shared" si="4221"/>
        <v>5200.6000000000004</v>
      </c>
      <c r="AE1834" s="12">
        <f t="shared" si="4222"/>
        <v>5200.6000000000004</v>
      </c>
      <c r="AF1834" s="12"/>
      <c r="AG1834" s="12"/>
      <c r="AH1834" s="12">
        <f t="shared" si="4199"/>
        <v>5200.6000000000004</v>
      </c>
      <c r="AI1834" s="12">
        <f t="shared" si="4200"/>
        <v>5200.6000000000004</v>
      </c>
      <c r="AJ1834" s="12">
        <f t="shared" si="4181"/>
        <v>5200.6000000000004</v>
      </c>
      <c r="AK1834" s="12"/>
      <c r="AL1834" s="12"/>
      <c r="AM1834" s="12"/>
      <c r="AN1834" s="12">
        <f t="shared" si="4231"/>
        <v>5200.6000000000004</v>
      </c>
      <c r="AO1834" s="12">
        <f t="shared" si="4232"/>
        <v>5200.6000000000004</v>
      </c>
      <c r="AP1834" s="12">
        <f t="shared" si="4233"/>
        <v>5200.6000000000004</v>
      </c>
      <c r="AQ1834" s="12"/>
      <c r="AR1834" s="1"/>
    </row>
    <row r="1835" spans="1:44" ht="15.75" customHeight="1" x14ac:dyDescent="0.25">
      <c r="A1835" s="9" t="s">
        <v>78</v>
      </c>
      <c r="B1835" s="11">
        <v>800</v>
      </c>
      <c r="C1835" s="9"/>
      <c r="D1835" s="9"/>
      <c r="E1835" s="13" t="s">
        <v>440</v>
      </c>
      <c r="F1835" s="12">
        <f t="shared" ref="F1835:K1836" si="4310">F1836</f>
        <v>716.3</v>
      </c>
      <c r="G1835" s="12">
        <f t="shared" si="4310"/>
        <v>716.3</v>
      </c>
      <c r="H1835" s="12">
        <f t="shared" si="4310"/>
        <v>716.3</v>
      </c>
      <c r="I1835" s="12">
        <f t="shared" si="4310"/>
        <v>0</v>
      </c>
      <c r="J1835" s="12">
        <f t="shared" si="4310"/>
        <v>0</v>
      </c>
      <c r="K1835" s="12">
        <f t="shared" si="4310"/>
        <v>0</v>
      </c>
      <c r="L1835" s="12">
        <f t="shared" si="4201"/>
        <v>716.3</v>
      </c>
      <c r="M1835" s="12">
        <f t="shared" si="4202"/>
        <v>716.3</v>
      </c>
      <c r="N1835" s="12">
        <f t="shared" si="4203"/>
        <v>716.3</v>
      </c>
      <c r="O1835" s="12">
        <f t="shared" ref="O1835:Q1836" si="4311">O1836</f>
        <v>0</v>
      </c>
      <c r="P1835" s="12">
        <f t="shared" si="4311"/>
        <v>0</v>
      </c>
      <c r="Q1835" s="12">
        <f t="shared" si="4311"/>
        <v>0</v>
      </c>
      <c r="R1835" s="12">
        <f t="shared" si="4172"/>
        <v>716.3</v>
      </c>
      <c r="S1835" s="12">
        <f t="shared" si="4173"/>
        <v>716.3</v>
      </c>
      <c r="T1835" s="12">
        <f t="shared" si="4174"/>
        <v>716.3</v>
      </c>
      <c r="U1835" s="12">
        <f t="shared" ref="U1835:V1836" si="4312">U1836</f>
        <v>0</v>
      </c>
      <c r="V1835" s="12">
        <f t="shared" si="4312"/>
        <v>0</v>
      </c>
      <c r="W1835" s="12">
        <f t="shared" si="4138"/>
        <v>716.3</v>
      </c>
      <c r="X1835" s="12">
        <f t="shared" si="4139"/>
        <v>716.3</v>
      </c>
      <c r="Y1835" s="12">
        <f t="shared" si="4140"/>
        <v>716.3</v>
      </c>
      <c r="Z1835" s="12">
        <f t="shared" ref="Z1835:AB1836" si="4313">Z1836</f>
        <v>0</v>
      </c>
      <c r="AA1835" s="12">
        <f t="shared" si="4313"/>
        <v>0</v>
      </c>
      <c r="AB1835" s="12">
        <f t="shared" si="4313"/>
        <v>0</v>
      </c>
      <c r="AC1835" s="12">
        <f t="shared" si="4220"/>
        <v>716.3</v>
      </c>
      <c r="AD1835" s="12">
        <f t="shared" si="4221"/>
        <v>716.3</v>
      </c>
      <c r="AE1835" s="12">
        <f t="shared" si="4222"/>
        <v>716.3</v>
      </c>
      <c r="AF1835" s="12">
        <f t="shared" ref="AF1835:AG1836" si="4314">AF1836</f>
        <v>0</v>
      </c>
      <c r="AG1835" s="12">
        <f t="shared" si="4314"/>
        <v>0</v>
      </c>
      <c r="AH1835" s="12">
        <f t="shared" si="4199"/>
        <v>716.3</v>
      </c>
      <c r="AI1835" s="12">
        <f t="shared" si="4200"/>
        <v>716.3</v>
      </c>
      <c r="AJ1835" s="12">
        <f t="shared" si="4181"/>
        <v>716.3</v>
      </c>
      <c r="AK1835" s="12">
        <f t="shared" ref="AK1835:AQ1836" si="4315">AK1836</f>
        <v>0</v>
      </c>
      <c r="AL1835" s="12">
        <f t="shared" si="4315"/>
        <v>0</v>
      </c>
      <c r="AM1835" s="12">
        <f t="shared" si="4315"/>
        <v>0</v>
      </c>
      <c r="AN1835" s="12">
        <f t="shared" si="4231"/>
        <v>716.3</v>
      </c>
      <c r="AO1835" s="12">
        <f t="shared" si="4232"/>
        <v>716.3</v>
      </c>
      <c r="AP1835" s="12">
        <f t="shared" si="4233"/>
        <v>716.3</v>
      </c>
      <c r="AQ1835" s="12">
        <f t="shared" si="4315"/>
        <v>0</v>
      </c>
      <c r="AR1835" s="1"/>
    </row>
    <row r="1836" spans="1:44" ht="15.75" customHeight="1" x14ac:dyDescent="0.25">
      <c r="A1836" s="9" t="s">
        <v>78</v>
      </c>
      <c r="B1836" s="11">
        <v>850</v>
      </c>
      <c r="C1836" s="9"/>
      <c r="D1836" s="9"/>
      <c r="E1836" s="13" t="s">
        <v>443</v>
      </c>
      <c r="F1836" s="12">
        <f t="shared" si="4310"/>
        <v>716.3</v>
      </c>
      <c r="G1836" s="12">
        <f t="shared" si="4310"/>
        <v>716.3</v>
      </c>
      <c r="H1836" s="12">
        <f t="shared" si="4310"/>
        <v>716.3</v>
      </c>
      <c r="I1836" s="12">
        <f t="shared" si="4310"/>
        <v>0</v>
      </c>
      <c r="J1836" s="12">
        <f t="shared" si="4310"/>
        <v>0</v>
      </c>
      <c r="K1836" s="12">
        <f t="shared" si="4310"/>
        <v>0</v>
      </c>
      <c r="L1836" s="12">
        <f t="shared" si="4201"/>
        <v>716.3</v>
      </c>
      <c r="M1836" s="12">
        <f t="shared" si="4202"/>
        <v>716.3</v>
      </c>
      <c r="N1836" s="12">
        <f t="shared" si="4203"/>
        <v>716.3</v>
      </c>
      <c r="O1836" s="12">
        <f t="shared" si="4311"/>
        <v>0</v>
      </c>
      <c r="P1836" s="12">
        <f t="shared" si="4311"/>
        <v>0</v>
      </c>
      <c r="Q1836" s="12">
        <f t="shared" si="4311"/>
        <v>0</v>
      </c>
      <c r="R1836" s="12">
        <f t="shared" si="4172"/>
        <v>716.3</v>
      </c>
      <c r="S1836" s="12">
        <f t="shared" si="4173"/>
        <v>716.3</v>
      </c>
      <c r="T1836" s="12">
        <f t="shared" si="4174"/>
        <v>716.3</v>
      </c>
      <c r="U1836" s="12">
        <f t="shared" si="4312"/>
        <v>0</v>
      </c>
      <c r="V1836" s="12">
        <f t="shared" si="4312"/>
        <v>0</v>
      </c>
      <c r="W1836" s="12">
        <f t="shared" si="4138"/>
        <v>716.3</v>
      </c>
      <c r="X1836" s="12">
        <f t="shared" si="4139"/>
        <v>716.3</v>
      </c>
      <c r="Y1836" s="12">
        <f t="shared" si="4140"/>
        <v>716.3</v>
      </c>
      <c r="Z1836" s="12">
        <f t="shared" si="4313"/>
        <v>0</v>
      </c>
      <c r="AA1836" s="12">
        <f t="shared" si="4313"/>
        <v>0</v>
      </c>
      <c r="AB1836" s="12">
        <f t="shared" si="4313"/>
        <v>0</v>
      </c>
      <c r="AC1836" s="12">
        <f t="shared" si="4220"/>
        <v>716.3</v>
      </c>
      <c r="AD1836" s="12">
        <f t="shared" si="4221"/>
        <v>716.3</v>
      </c>
      <c r="AE1836" s="12">
        <f t="shared" si="4222"/>
        <v>716.3</v>
      </c>
      <c r="AF1836" s="12">
        <f t="shared" si="4314"/>
        <v>0</v>
      </c>
      <c r="AG1836" s="12">
        <f t="shared" si="4314"/>
        <v>0</v>
      </c>
      <c r="AH1836" s="12">
        <f t="shared" si="4199"/>
        <v>716.3</v>
      </c>
      <c r="AI1836" s="12">
        <f t="shared" si="4200"/>
        <v>716.3</v>
      </c>
      <c r="AJ1836" s="12">
        <f t="shared" si="4181"/>
        <v>716.3</v>
      </c>
      <c r="AK1836" s="12">
        <f t="shared" si="4315"/>
        <v>0</v>
      </c>
      <c r="AL1836" s="12">
        <f t="shared" si="4315"/>
        <v>0</v>
      </c>
      <c r="AM1836" s="12">
        <f t="shared" si="4315"/>
        <v>0</v>
      </c>
      <c r="AN1836" s="12">
        <f t="shared" si="4231"/>
        <v>716.3</v>
      </c>
      <c r="AO1836" s="12">
        <f t="shared" si="4232"/>
        <v>716.3</v>
      </c>
      <c r="AP1836" s="12">
        <f t="shared" si="4233"/>
        <v>716.3</v>
      </c>
      <c r="AQ1836" s="12">
        <f t="shared" si="4315"/>
        <v>0</v>
      </c>
      <c r="AR1836" s="1"/>
    </row>
    <row r="1837" spans="1:44" ht="15.75" customHeight="1" x14ac:dyDescent="0.25">
      <c r="A1837" s="9" t="s">
        <v>78</v>
      </c>
      <c r="B1837" s="11">
        <v>850</v>
      </c>
      <c r="C1837" s="9" t="s">
        <v>189</v>
      </c>
      <c r="D1837" s="9" t="s">
        <v>192</v>
      </c>
      <c r="E1837" s="13" t="s">
        <v>412</v>
      </c>
      <c r="F1837" s="12">
        <v>716.3</v>
      </c>
      <c r="G1837" s="12">
        <v>716.3</v>
      </c>
      <c r="H1837" s="12">
        <v>716.3</v>
      </c>
      <c r="I1837" s="12"/>
      <c r="J1837" s="12"/>
      <c r="K1837" s="12"/>
      <c r="L1837" s="12">
        <f t="shared" si="4201"/>
        <v>716.3</v>
      </c>
      <c r="M1837" s="12">
        <f t="shared" si="4202"/>
        <v>716.3</v>
      </c>
      <c r="N1837" s="12">
        <f t="shared" si="4203"/>
        <v>716.3</v>
      </c>
      <c r="O1837" s="12"/>
      <c r="P1837" s="12"/>
      <c r="Q1837" s="12"/>
      <c r="R1837" s="12">
        <f t="shared" si="4172"/>
        <v>716.3</v>
      </c>
      <c r="S1837" s="12">
        <f t="shared" si="4173"/>
        <v>716.3</v>
      </c>
      <c r="T1837" s="12">
        <f t="shared" si="4174"/>
        <v>716.3</v>
      </c>
      <c r="U1837" s="12"/>
      <c r="V1837" s="12"/>
      <c r="W1837" s="12">
        <f t="shared" ref="W1837:W1900" si="4316">R1837+U1837</f>
        <v>716.3</v>
      </c>
      <c r="X1837" s="12">
        <f t="shared" ref="X1837:X1900" si="4317">S1837+V1837</f>
        <v>716.3</v>
      </c>
      <c r="Y1837" s="12">
        <f t="shared" ref="Y1837:Y1900" si="4318">T1837</f>
        <v>716.3</v>
      </c>
      <c r="Z1837" s="12"/>
      <c r="AA1837" s="12"/>
      <c r="AB1837" s="12"/>
      <c r="AC1837" s="12">
        <f t="shared" si="4220"/>
        <v>716.3</v>
      </c>
      <c r="AD1837" s="12">
        <f t="shared" si="4221"/>
        <v>716.3</v>
      </c>
      <c r="AE1837" s="12">
        <f t="shared" si="4222"/>
        <v>716.3</v>
      </c>
      <c r="AF1837" s="12"/>
      <c r="AG1837" s="12"/>
      <c r="AH1837" s="12">
        <f t="shared" si="4199"/>
        <v>716.3</v>
      </c>
      <c r="AI1837" s="12">
        <f t="shared" si="4200"/>
        <v>716.3</v>
      </c>
      <c r="AJ1837" s="12">
        <f t="shared" si="4181"/>
        <v>716.3</v>
      </c>
      <c r="AK1837" s="12"/>
      <c r="AL1837" s="12"/>
      <c r="AM1837" s="12"/>
      <c r="AN1837" s="12">
        <f t="shared" si="4231"/>
        <v>716.3</v>
      </c>
      <c r="AO1837" s="12">
        <f t="shared" si="4232"/>
        <v>716.3</v>
      </c>
      <c r="AP1837" s="12">
        <f t="shared" si="4233"/>
        <v>716.3</v>
      </c>
      <c r="AQ1837" s="12"/>
      <c r="AR1837" s="1"/>
    </row>
    <row r="1838" spans="1:44" ht="47.25" customHeight="1" x14ac:dyDescent="0.25">
      <c r="A1838" s="9" t="s">
        <v>1142</v>
      </c>
      <c r="B1838" s="11"/>
      <c r="C1838" s="9"/>
      <c r="D1838" s="9"/>
      <c r="E1838" s="17" t="s">
        <v>924</v>
      </c>
      <c r="F1838" s="12">
        <f t="shared" ref="F1838:K1840" si="4319">F1839</f>
        <v>65.900000000000006</v>
      </c>
      <c r="G1838" s="12">
        <f t="shared" si="4319"/>
        <v>70.099999999999994</v>
      </c>
      <c r="H1838" s="12">
        <f t="shared" si="4319"/>
        <v>70.099999999999994</v>
      </c>
      <c r="I1838" s="12">
        <f t="shared" si="4319"/>
        <v>0</v>
      </c>
      <c r="J1838" s="12">
        <f t="shared" si="4319"/>
        <v>0</v>
      </c>
      <c r="K1838" s="12">
        <f t="shared" si="4319"/>
        <v>0</v>
      </c>
      <c r="L1838" s="12">
        <f t="shared" si="4201"/>
        <v>65.900000000000006</v>
      </c>
      <c r="M1838" s="12">
        <f t="shared" si="4202"/>
        <v>70.099999999999994</v>
      </c>
      <c r="N1838" s="12">
        <f t="shared" si="4203"/>
        <v>70.099999999999994</v>
      </c>
      <c r="O1838" s="12">
        <f t="shared" ref="O1838:Q1840" si="4320">O1839</f>
        <v>0</v>
      </c>
      <c r="P1838" s="12">
        <f t="shared" si="4320"/>
        <v>0</v>
      </c>
      <c r="Q1838" s="12">
        <f t="shared" si="4320"/>
        <v>0</v>
      </c>
      <c r="R1838" s="12">
        <f t="shared" si="4172"/>
        <v>65.900000000000006</v>
      </c>
      <c r="S1838" s="12">
        <f t="shared" si="4173"/>
        <v>70.099999999999994</v>
      </c>
      <c r="T1838" s="12">
        <f t="shared" si="4174"/>
        <v>70.099999999999994</v>
      </c>
      <c r="U1838" s="12">
        <f t="shared" ref="U1838:V1840" si="4321">U1839</f>
        <v>0</v>
      </c>
      <c r="V1838" s="12">
        <f t="shared" si="4321"/>
        <v>0</v>
      </c>
      <c r="W1838" s="12">
        <f t="shared" si="4316"/>
        <v>65.900000000000006</v>
      </c>
      <c r="X1838" s="12">
        <f t="shared" si="4317"/>
        <v>70.099999999999994</v>
      </c>
      <c r="Y1838" s="12">
        <f t="shared" si="4318"/>
        <v>70.099999999999994</v>
      </c>
      <c r="Z1838" s="12">
        <f t="shared" ref="Z1838:AB1840" si="4322">Z1839</f>
        <v>0</v>
      </c>
      <c r="AA1838" s="12">
        <f t="shared" si="4322"/>
        <v>0</v>
      </c>
      <c r="AB1838" s="12">
        <f t="shared" si="4322"/>
        <v>0</v>
      </c>
      <c r="AC1838" s="12">
        <f t="shared" si="4220"/>
        <v>65.900000000000006</v>
      </c>
      <c r="AD1838" s="12">
        <f t="shared" si="4221"/>
        <v>70.099999999999994</v>
      </c>
      <c r="AE1838" s="12">
        <f t="shared" si="4222"/>
        <v>70.099999999999994</v>
      </c>
      <c r="AF1838" s="12">
        <f t="shared" ref="AF1838:AG1840" si="4323">AF1839</f>
        <v>0</v>
      </c>
      <c r="AG1838" s="12">
        <f t="shared" si="4323"/>
        <v>0</v>
      </c>
      <c r="AH1838" s="12">
        <f t="shared" si="4199"/>
        <v>65.900000000000006</v>
      </c>
      <c r="AI1838" s="12">
        <f t="shared" si="4200"/>
        <v>70.099999999999994</v>
      </c>
      <c r="AJ1838" s="12">
        <f t="shared" si="4181"/>
        <v>70.099999999999994</v>
      </c>
      <c r="AK1838" s="12">
        <f t="shared" ref="AK1838:AQ1840" si="4324">AK1839</f>
        <v>0</v>
      </c>
      <c r="AL1838" s="12">
        <f t="shared" si="4324"/>
        <v>0</v>
      </c>
      <c r="AM1838" s="12">
        <f t="shared" si="4324"/>
        <v>0</v>
      </c>
      <c r="AN1838" s="12">
        <f t="shared" si="4231"/>
        <v>65.900000000000006</v>
      </c>
      <c r="AO1838" s="12">
        <f t="shared" si="4232"/>
        <v>70.099999999999994</v>
      </c>
      <c r="AP1838" s="12">
        <f t="shared" si="4233"/>
        <v>70.099999999999994</v>
      </c>
      <c r="AQ1838" s="12">
        <f t="shared" si="4324"/>
        <v>0</v>
      </c>
      <c r="AR1838" s="1"/>
    </row>
    <row r="1839" spans="1:44" ht="47.25" customHeight="1" x14ac:dyDescent="0.25">
      <c r="A1839" s="9" t="s">
        <v>1142</v>
      </c>
      <c r="B1839" s="11">
        <v>600</v>
      </c>
      <c r="C1839" s="9"/>
      <c r="D1839" s="9"/>
      <c r="E1839" s="13" t="s">
        <v>436</v>
      </c>
      <c r="F1839" s="12">
        <f>F1840</f>
        <v>65.900000000000006</v>
      </c>
      <c r="G1839" s="12">
        <f t="shared" si="4319"/>
        <v>70.099999999999994</v>
      </c>
      <c r="H1839" s="12">
        <f t="shared" si="4319"/>
        <v>70.099999999999994</v>
      </c>
      <c r="I1839" s="12">
        <f t="shared" si="4319"/>
        <v>0</v>
      </c>
      <c r="J1839" s="12">
        <f t="shared" si="4319"/>
        <v>0</v>
      </c>
      <c r="K1839" s="12">
        <f t="shared" si="4319"/>
        <v>0</v>
      </c>
      <c r="L1839" s="12">
        <f t="shared" si="4201"/>
        <v>65.900000000000006</v>
      </c>
      <c r="M1839" s="12">
        <f t="shared" si="4202"/>
        <v>70.099999999999994</v>
      </c>
      <c r="N1839" s="12">
        <f t="shared" si="4203"/>
        <v>70.099999999999994</v>
      </c>
      <c r="O1839" s="12">
        <f t="shared" si="4320"/>
        <v>0</v>
      </c>
      <c r="P1839" s="12">
        <f t="shared" si="4320"/>
        <v>0</v>
      </c>
      <c r="Q1839" s="12">
        <f t="shared" si="4320"/>
        <v>0</v>
      </c>
      <c r="R1839" s="12">
        <f t="shared" si="4172"/>
        <v>65.900000000000006</v>
      </c>
      <c r="S1839" s="12">
        <f t="shared" si="4173"/>
        <v>70.099999999999994</v>
      </c>
      <c r="T1839" s="12">
        <f t="shared" si="4174"/>
        <v>70.099999999999994</v>
      </c>
      <c r="U1839" s="12">
        <f t="shared" si="4321"/>
        <v>0</v>
      </c>
      <c r="V1839" s="12">
        <f t="shared" si="4321"/>
        <v>0</v>
      </c>
      <c r="W1839" s="12">
        <f t="shared" si="4316"/>
        <v>65.900000000000006</v>
      </c>
      <c r="X1839" s="12">
        <f t="shared" si="4317"/>
        <v>70.099999999999994</v>
      </c>
      <c r="Y1839" s="12">
        <f t="shared" si="4318"/>
        <v>70.099999999999994</v>
      </c>
      <c r="Z1839" s="12">
        <f t="shared" si="4322"/>
        <v>0</v>
      </c>
      <c r="AA1839" s="12">
        <f t="shared" si="4322"/>
        <v>0</v>
      </c>
      <c r="AB1839" s="12">
        <f t="shared" si="4322"/>
        <v>0</v>
      </c>
      <c r="AC1839" s="12">
        <f t="shared" si="4220"/>
        <v>65.900000000000006</v>
      </c>
      <c r="AD1839" s="12">
        <f t="shared" si="4221"/>
        <v>70.099999999999994</v>
      </c>
      <c r="AE1839" s="12">
        <f t="shared" si="4222"/>
        <v>70.099999999999994</v>
      </c>
      <c r="AF1839" s="12">
        <f t="shared" si="4323"/>
        <v>0</v>
      </c>
      <c r="AG1839" s="12">
        <f t="shared" si="4323"/>
        <v>0</v>
      </c>
      <c r="AH1839" s="12">
        <f t="shared" si="4199"/>
        <v>65.900000000000006</v>
      </c>
      <c r="AI1839" s="12">
        <f t="shared" si="4200"/>
        <v>70.099999999999994</v>
      </c>
      <c r="AJ1839" s="12">
        <f t="shared" si="4181"/>
        <v>70.099999999999994</v>
      </c>
      <c r="AK1839" s="12">
        <f t="shared" si="4324"/>
        <v>0</v>
      </c>
      <c r="AL1839" s="12">
        <f t="shared" si="4324"/>
        <v>0</v>
      </c>
      <c r="AM1839" s="12">
        <f t="shared" si="4324"/>
        <v>0</v>
      </c>
      <c r="AN1839" s="12">
        <f t="shared" si="4231"/>
        <v>65.900000000000006</v>
      </c>
      <c r="AO1839" s="12">
        <f t="shared" si="4232"/>
        <v>70.099999999999994</v>
      </c>
      <c r="AP1839" s="12">
        <f t="shared" si="4233"/>
        <v>70.099999999999994</v>
      </c>
      <c r="AQ1839" s="12">
        <f t="shared" si="4324"/>
        <v>0</v>
      </c>
      <c r="AR1839" s="1"/>
    </row>
    <row r="1840" spans="1:44" ht="15.75" customHeight="1" x14ac:dyDescent="0.25">
      <c r="A1840" s="9" t="s">
        <v>1142</v>
      </c>
      <c r="B1840" s="11">
        <v>610</v>
      </c>
      <c r="C1840" s="9"/>
      <c r="D1840" s="9"/>
      <c r="E1840" s="13" t="s">
        <v>437</v>
      </c>
      <c r="F1840" s="12">
        <f t="shared" si="4319"/>
        <v>65.900000000000006</v>
      </c>
      <c r="G1840" s="12">
        <f t="shared" si="4319"/>
        <v>70.099999999999994</v>
      </c>
      <c r="H1840" s="12">
        <f t="shared" si="4319"/>
        <v>70.099999999999994</v>
      </c>
      <c r="I1840" s="12">
        <f t="shared" si="4319"/>
        <v>0</v>
      </c>
      <c r="J1840" s="12">
        <f t="shared" si="4319"/>
        <v>0</v>
      </c>
      <c r="K1840" s="12">
        <f t="shared" si="4319"/>
        <v>0</v>
      </c>
      <c r="L1840" s="12">
        <f t="shared" si="4201"/>
        <v>65.900000000000006</v>
      </c>
      <c r="M1840" s="12">
        <f t="shared" si="4202"/>
        <v>70.099999999999994</v>
      </c>
      <c r="N1840" s="12">
        <f t="shared" si="4203"/>
        <v>70.099999999999994</v>
      </c>
      <c r="O1840" s="12">
        <f t="shared" si="4320"/>
        <v>0</v>
      </c>
      <c r="P1840" s="12">
        <f t="shared" si="4320"/>
        <v>0</v>
      </c>
      <c r="Q1840" s="12">
        <f t="shared" si="4320"/>
        <v>0</v>
      </c>
      <c r="R1840" s="12">
        <f t="shared" si="4172"/>
        <v>65.900000000000006</v>
      </c>
      <c r="S1840" s="12">
        <f t="shared" si="4173"/>
        <v>70.099999999999994</v>
      </c>
      <c r="T1840" s="12">
        <f t="shared" si="4174"/>
        <v>70.099999999999994</v>
      </c>
      <c r="U1840" s="12">
        <f t="shared" si="4321"/>
        <v>0</v>
      </c>
      <c r="V1840" s="12">
        <f t="shared" si="4321"/>
        <v>0</v>
      </c>
      <c r="W1840" s="12">
        <f t="shared" si="4316"/>
        <v>65.900000000000006</v>
      </c>
      <c r="X1840" s="12">
        <f t="shared" si="4317"/>
        <v>70.099999999999994</v>
      </c>
      <c r="Y1840" s="12">
        <f t="shared" si="4318"/>
        <v>70.099999999999994</v>
      </c>
      <c r="Z1840" s="12">
        <f t="shared" si="4322"/>
        <v>0</v>
      </c>
      <c r="AA1840" s="12">
        <f t="shared" si="4322"/>
        <v>0</v>
      </c>
      <c r="AB1840" s="12">
        <f t="shared" si="4322"/>
        <v>0</v>
      </c>
      <c r="AC1840" s="12">
        <f t="shared" si="4220"/>
        <v>65.900000000000006</v>
      </c>
      <c r="AD1840" s="12">
        <f t="shared" si="4221"/>
        <v>70.099999999999994</v>
      </c>
      <c r="AE1840" s="12">
        <f t="shared" si="4222"/>
        <v>70.099999999999994</v>
      </c>
      <c r="AF1840" s="12">
        <f t="shared" si="4323"/>
        <v>0</v>
      </c>
      <c r="AG1840" s="12">
        <f t="shared" si="4323"/>
        <v>0</v>
      </c>
      <c r="AH1840" s="12">
        <f t="shared" si="4199"/>
        <v>65.900000000000006</v>
      </c>
      <c r="AI1840" s="12">
        <f t="shared" si="4200"/>
        <v>70.099999999999994</v>
      </c>
      <c r="AJ1840" s="12">
        <f t="shared" si="4181"/>
        <v>70.099999999999994</v>
      </c>
      <c r="AK1840" s="12">
        <f t="shared" si="4324"/>
        <v>0</v>
      </c>
      <c r="AL1840" s="12">
        <f t="shared" si="4324"/>
        <v>0</v>
      </c>
      <c r="AM1840" s="12">
        <f t="shared" si="4324"/>
        <v>0</v>
      </c>
      <c r="AN1840" s="12">
        <f t="shared" si="4231"/>
        <v>65.900000000000006</v>
      </c>
      <c r="AO1840" s="12">
        <f t="shared" si="4232"/>
        <v>70.099999999999994</v>
      </c>
      <c r="AP1840" s="12">
        <f t="shared" si="4233"/>
        <v>70.099999999999994</v>
      </c>
      <c r="AQ1840" s="12">
        <f t="shared" si="4324"/>
        <v>0</v>
      </c>
      <c r="AR1840" s="1"/>
    </row>
    <row r="1841" spans="1:44" ht="15.75" customHeight="1" x14ac:dyDescent="0.25">
      <c r="A1841" s="9" t="s">
        <v>1142</v>
      </c>
      <c r="B1841" s="11">
        <v>610</v>
      </c>
      <c r="C1841" s="9" t="s">
        <v>189</v>
      </c>
      <c r="D1841" s="9" t="s">
        <v>192</v>
      </c>
      <c r="E1841" s="13" t="s">
        <v>412</v>
      </c>
      <c r="F1841" s="12">
        <v>65.900000000000006</v>
      </c>
      <c r="G1841" s="12">
        <v>70.099999999999994</v>
      </c>
      <c r="H1841" s="12">
        <v>70.099999999999994</v>
      </c>
      <c r="I1841" s="12"/>
      <c r="J1841" s="12"/>
      <c r="K1841" s="12"/>
      <c r="L1841" s="12">
        <f t="shared" si="4201"/>
        <v>65.900000000000006</v>
      </c>
      <c r="M1841" s="12">
        <f t="shared" si="4202"/>
        <v>70.099999999999994</v>
      </c>
      <c r="N1841" s="12">
        <f t="shared" si="4203"/>
        <v>70.099999999999994</v>
      </c>
      <c r="O1841" s="12"/>
      <c r="P1841" s="12"/>
      <c r="Q1841" s="12"/>
      <c r="R1841" s="12">
        <f t="shared" si="4172"/>
        <v>65.900000000000006</v>
      </c>
      <c r="S1841" s="12">
        <f t="shared" si="4173"/>
        <v>70.099999999999994</v>
      </c>
      <c r="T1841" s="12">
        <f t="shared" si="4174"/>
        <v>70.099999999999994</v>
      </c>
      <c r="U1841" s="12"/>
      <c r="V1841" s="12"/>
      <c r="W1841" s="12">
        <f t="shared" si="4316"/>
        <v>65.900000000000006</v>
      </c>
      <c r="X1841" s="12">
        <f t="shared" si="4317"/>
        <v>70.099999999999994</v>
      </c>
      <c r="Y1841" s="12">
        <f t="shared" si="4318"/>
        <v>70.099999999999994</v>
      </c>
      <c r="Z1841" s="12"/>
      <c r="AA1841" s="12"/>
      <c r="AB1841" s="12"/>
      <c r="AC1841" s="12">
        <f t="shared" si="4220"/>
        <v>65.900000000000006</v>
      </c>
      <c r="AD1841" s="12">
        <f t="shared" si="4221"/>
        <v>70.099999999999994</v>
      </c>
      <c r="AE1841" s="12">
        <f t="shared" si="4222"/>
        <v>70.099999999999994</v>
      </c>
      <c r="AF1841" s="12"/>
      <c r="AG1841" s="12"/>
      <c r="AH1841" s="12">
        <f t="shared" si="4199"/>
        <v>65.900000000000006</v>
      </c>
      <c r="AI1841" s="12">
        <f t="shared" si="4200"/>
        <v>70.099999999999994</v>
      </c>
      <c r="AJ1841" s="12">
        <f t="shared" si="4181"/>
        <v>70.099999999999994</v>
      </c>
      <c r="AK1841" s="12"/>
      <c r="AL1841" s="12"/>
      <c r="AM1841" s="12"/>
      <c r="AN1841" s="12">
        <f t="shared" si="4231"/>
        <v>65.900000000000006</v>
      </c>
      <c r="AO1841" s="12">
        <f t="shared" si="4232"/>
        <v>70.099999999999994</v>
      </c>
      <c r="AP1841" s="12">
        <f t="shared" si="4233"/>
        <v>70.099999999999994</v>
      </c>
      <c r="AQ1841" s="12"/>
      <c r="AR1841" s="1"/>
    </row>
    <row r="1842" spans="1:44" ht="47.25" customHeight="1" x14ac:dyDescent="0.25">
      <c r="A1842" s="9" t="s">
        <v>759</v>
      </c>
      <c r="B1842" s="11"/>
      <c r="C1842" s="9"/>
      <c r="D1842" s="9"/>
      <c r="E1842" s="17" t="s">
        <v>593</v>
      </c>
      <c r="F1842" s="12">
        <f t="shared" ref="F1842:K1842" si="4325">F1843</f>
        <v>2120.9</v>
      </c>
      <c r="G1842" s="12">
        <f t="shared" si="4325"/>
        <v>2261</v>
      </c>
      <c r="H1842" s="12">
        <f t="shared" si="4325"/>
        <v>2354.5</v>
      </c>
      <c r="I1842" s="12">
        <f t="shared" si="4325"/>
        <v>0</v>
      </c>
      <c r="J1842" s="12">
        <f t="shared" si="4325"/>
        <v>0</v>
      </c>
      <c r="K1842" s="12">
        <f t="shared" si="4325"/>
        <v>0</v>
      </c>
      <c r="L1842" s="12">
        <f t="shared" si="4201"/>
        <v>2120.9</v>
      </c>
      <c r="M1842" s="12">
        <f t="shared" si="4202"/>
        <v>2261</v>
      </c>
      <c r="N1842" s="12">
        <f t="shared" si="4203"/>
        <v>2354.5</v>
      </c>
      <c r="O1842" s="12">
        <f t="shared" ref="O1842:Q1842" si="4326">O1843</f>
        <v>0</v>
      </c>
      <c r="P1842" s="12">
        <f t="shared" si="4326"/>
        <v>0</v>
      </c>
      <c r="Q1842" s="12">
        <f t="shared" si="4326"/>
        <v>0</v>
      </c>
      <c r="R1842" s="12">
        <f t="shared" si="4172"/>
        <v>2120.9</v>
      </c>
      <c r="S1842" s="12">
        <f t="shared" si="4173"/>
        <v>2261</v>
      </c>
      <c r="T1842" s="12">
        <f t="shared" si="4174"/>
        <v>2354.5</v>
      </c>
      <c r="U1842" s="12">
        <f t="shared" ref="U1842:V1842" si="4327">U1843</f>
        <v>0</v>
      </c>
      <c r="V1842" s="12">
        <f t="shared" si="4327"/>
        <v>0</v>
      </c>
      <c r="W1842" s="12">
        <f t="shared" si="4316"/>
        <v>2120.9</v>
      </c>
      <c r="X1842" s="12">
        <f t="shared" si="4317"/>
        <v>2261</v>
      </c>
      <c r="Y1842" s="12">
        <f t="shared" si="4318"/>
        <v>2354.5</v>
      </c>
      <c r="Z1842" s="12">
        <f t="shared" ref="Z1842:AB1842" si="4328">Z1843</f>
        <v>0</v>
      </c>
      <c r="AA1842" s="12">
        <f t="shared" si="4328"/>
        <v>0</v>
      </c>
      <c r="AB1842" s="12">
        <f t="shared" si="4328"/>
        <v>0</v>
      </c>
      <c r="AC1842" s="12">
        <f t="shared" si="4220"/>
        <v>2120.9</v>
      </c>
      <c r="AD1842" s="12">
        <f t="shared" si="4221"/>
        <v>2261</v>
      </c>
      <c r="AE1842" s="12">
        <f t="shared" si="4222"/>
        <v>2354.5</v>
      </c>
      <c r="AF1842" s="12">
        <f t="shared" ref="AF1842:AG1842" si="4329">AF1843</f>
        <v>0</v>
      </c>
      <c r="AG1842" s="12">
        <f t="shared" si="4329"/>
        <v>0</v>
      </c>
      <c r="AH1842" s="12">
        <f t="shared" si="4199"/>
        <v>2120.9</v>
      </c>
      <c r="AI1842" s="12">
        <f t="shared" si="4200"/>
        <v>2261</v>
      </c>
      <c r="AJ1842" s="12">
        <f t="shared" si="4181"/>
        <v>2354.5</v>
      </c>
      <c r="AK1842" s="12">
        <f t="shared" ref="AK1842:AQ1842" si="4330">AK1843</f>
        <v>0</v>
      </c>
      <c r="AL1842" s="12">
        <f t="shared" si="4330"/>
        <v>0</v>
      </c>
      <c r="AM1842" s="12">
        <f t="shared" si="4330"/>
        <v>0</v>
      </c>
      <c r="AN1842" s="12">
        <f t="shared" si="4231"/>
        <v>2120.9</v>
      </c>
      <c r="AO1842" s="12">
        <f t="shared" si="4232"/>
        <v>2261</v>
      </c>
      <c r="AP1842" s="12">
        <f t="shared" si="4233"/>
        <v>2354.5</v>
      </c>
      <c r="AQ1842" s="12">
        <f t="shared" si="4330"/>
        <v>0</v>
      </c>
      <c r="AR1842" s="1"/>
    </row>
    <row r="1843" spans="1:44" ht="47.25" customHeight="1" x14ac:dyDescent="0.25">
      <c r="A1843" s="9" t="s">
        <v>759</v>
      </c>
      <c r="B1843" s="11">
        <v>600</v>
      </c>
      <c r="C1843" s="9"/>
      <c r="D1843" s="9"/>
      <c r="E1843" s="13" t="s">
        <v>436</v>
      </c>
      <c r="F1843" s="12">
        <f t="shared" ref="F1843:K1843" si="4331">F1844+F1846</f>
        <v>2120.9</v>
      </c>
      <c r="G1843" s="12">
        <f t="shared" si="4331"/>
        <v>2261</v>
      </c>
      <c r="H1843" s="12">
        <f t="shared" si="4331"/>
        <v>2354.5</v>
      </c>
      <c r="I1843" s="12">
        <f t="shared" si="4331"/>
        <v>0</v>
      </c>
      <c r="J1843" s="12">
        <f t="shared" si="4331"/>
        <v>0</v>
      </c>
      <c r="K1843" s="12">
        <f t="shared" si="4331"/>
        <v>0</v>
      </c>
      <c r="L1843" s="12">
        <f t="shared" si="4201"/>
        <v>2120.9</v>
      </c>
      <c r="M1843" s="12">
        <f t="shared" si="4202"/>
        <v>2261</v>
      </c>
      <c r="N1843" s="12">
        <f t="shared" si="4203"/>
        <v>2354.5</v>
      </c>
      <c r="O1843" s="12">
        <f t="shared" ref="O1843:Q1843" si="4332">O1844+O1846</f>
        <v>0</v>
      </c>
      <c r="P1843" s="12">
        <f t="shared" si="4332"/>
        <v>0</v>
      </c>
      <c r="Q1843" s="12">
        <f t="shared" si="4332"/>
        <v>0</v>
      </c>
      <c r="R1843" s="12">
        <f t="shared" si="4172"/>
        <v>2120.9</v>
      </c>
      <c r="S1843" s="12">
        <f t="shared" si="4173"/>
        <v>2261</v>
      </c>
      <c r="T1843" s="12">
        <f t="shared" si="4174"/>
        <v>2354.5</v>
      </c>
      <c r="U1843" s="12">
        <f t="shared" ref="U1843:V1843" si="4333">U1844+U1846</f>
        <v>0</v>
      </c>
      <c r="V1843" s="12">
        <f t="shared" si="4333"/>
        <v>0</v>
      </c>
      <c r="W1843" s="12">
        <f t="shared" si="4316"/>
        <v>2120.9</v>
      </c>
      <c r="X1843" s="12">
        <f t="shared" si="4317"/>
        <v>2261</v>
      </c>
      <c r="Y1843" s="12">
        <f t="shared" si="4318"/>
        <v>2354.5</v>
      </c>
      <c r="Z1843" s="12">
        <f t="shared" ref="Z1843:AB1843" si="4334">Z1844+Z1846</f>
        <v>0</v>
      </c>
      <c r="AA1843" s="12">
        <f t="shared" si="4334"/>
        <v>0</v>
      </c>
      <c r="AB1843" s="12">
        <f t="shared" si="4334"/>
        <v>0</v>
      </c>
      <c r="AC1843" s="12">
        <f t="shared" si="4220"/>
        <v>2120.9</v>
      </c>
      <c r="AD1843" s="12">
        <f t="shared" si="4221"/>
        <v>2261</v>
      </c>
      <c r="AE1843" s="12">
        <f t="shared" si="4222"/>
        <v>2354.5</v>
      </c>
      <c r="AF1843" s="12">
        <f t="shared" ref="AF1843:AG1843" si="4335">AF1844+AF1846</f>
        <v>0</v>
      </c>
      <c r="AG1843" s="12">
        <f t="shared" si="4335"/>
        <v>0</v>
      </c>
      <c r="AH1843" s="12">
        <f t="shared" si="4199"/>
        <v>2120.9</v>
      </c>
      <c r="AI1843" s="12">
        <f t="shared" si="4200"/>
        <v>2261</v>
      </c>
      <c r="AJ1843" s="12">
        <f t="shared" si="4181"/>
        <v>2354.5</v>
      </c>
      <c r="AK1843" s="12">
        <f t="shared" ref="AK1843:AQ1843" si="4336">AK1844+AK1846</f>
        <v>0</v>
      </c>
      <c r="AL1843" s="12">
        <f t="shared" ref="AL1843:AM1843" si="4337">AL1844+AL1846</f>
        <v>0</v>
      </c>
      <c r="AM1843" s="12">
        <f t="shared" si="4337"/>
        <v>0</v>
      </c>
      <c r="AN1843" s="12">
        <f t="shared" si="4231"/>
        <v>2120.9</v>
      </c>
      <c r="AO1843" s="12">
        <f t="shared" si="4232"/>
        <v>2261</v>
      </c>
      <c r="AP1843" s="12">
        <f t="shared" si="4233"/>
        <v>2354.5</v>
      </c>
      <c r="AQ1843" s="12">
        <f t="shared" si="4336"/>
        <v>0</v>
      </c>
      <c r="AR1843" s="1"/>
    </row>
    <row r="1844" spans="1:44" ht="15.75" customHeight="1" x14ac:dyDescent="0.25">
      <c r="A1844" s="9" t="s">
        <v>759</v>
      </c>
      <c r="B1844" s="11">
        <v>610</v>
      </c>
      <c r="C1844" s="9"/>
      <c r="D1844" s="9"/>
      <c r="E1844" s="13" t="s">
        <v>437</v>
      </c>
      <c r="F1844" s="12">
        <f t="shared" ref="F1844:K1844" si="4338">F1845</f>
        <v>1934</v>
      </c>
      <c r="G1844" s="12">
        <f t="shared" si="4338"/>
        <v>2074.1</v>
      </c>
      <c r="H1844" s="12">
        <f t="shared" si="4338"/>
        <v>2167.6</v>
      </c>
      <c r="I1844" s="12">
        <f t="shared" si="4338"/>
        <v>0</v>
      </c>
      <c r="J1844" s="12">
        <f t="shared" si="4338"/>
        <v>0</v>
      </c>
      <c r="K1844" s="12">
        <f t="shared" si="4338"/>
        <v>0</v>
      </c>
      <c r="L1844" s="12">
        <f t="shared" si="4201"/>
        <v>1934</v>
      </c>
      <c r="M1844" s="12">
        <f t="shared" si="4202"/>
        <v>2074.1</v>
      </c>
      <c r="N1844" s="12">
        <f t="shared" si="4203"/>
        <v>2167.6</v>
      </c>
      <c r="O1844" s="12">
        <f t="shared" ref="O1844:Q1844" si="4339">O1845</f>
        <v>0</v>
      </c>
      <c r="P1844" s="12">
        <f t="shared" si="4339"/>
        <v>0</v>
      </c>
      <c r="Q1844" s="12">
        <f t="shared" si="4339"/>
        <v>0</v>
      </c>
      <c r="R1844" s="12">
        <f t="shared" si="4172"/>
        <v>1934</v>
      </c>
      <c r="S1844" s="12">
        <f t="shared" si="4173"/>
        <v>2074.1</v>
      </c>
      <c r="T1844" s="12">
        <f t="shared" si="4174"/>
        <v>2167.6</v>
      </c>
      <c r="U1844" s="12">
        <f t="shared" ref="U1844:V1844" si="4340">U1845</f>
        <v>0</v>
      </c>
      <c r="V1844" s="12">
        <f t="shared" si="4340"/>
        <v>0</v>
      </c>
      <c r="W1844" s="12">
        <f t="shared" si="4316"/>
        <v>1934</v>
      </c>
      <c r="X1844" s="12">
        <f t="shared" si="4317"/>
        <v>2074.1</v>
      </c>
      <c r="Y1844" s="12">
        <f t="shared" si="4318"/>
        <v>2167.6</v>
      </c>
      <c r="Z1844" s="12">
        <f t="shared" ref="Z1844:AB1844" si="4341">Z1845</f>
        <v>0</v>
      </c>
      <c r="AA1844" s="12">
        <f t="shared" si="4341"/>
        <v>0</v>
      </c>
      <c r="AB1844" s="12">
        <f t="shared" si="4341"/>
        <v>0</v>
      </c>
      <c r="AC1844" s="12">
        <f t="shared" si="4220"/>
        <v>1934</v>
      </c>
      <c r="AD1844" s="12">
        <f t="shared" si="4221"/>
        <v>2074.1</v>
      </c>
      <c r="AE1844" s="12">
        <f t="shared" si="4222"/>
        <v>2167.6</v>
      </c>
      <c r="AF1844" s="12">
        <f t="shared" ref="AF1844:AG1844" si="4342">AF1845</f>
        <v>0</v>
      </c>
      <c r="AG1844" s="12">
        <f t="shared" si="4342"/>
        <v>0</v>
      </c>
      <c r="AH1844" s="12">
        <f t="shared" si="4199"/>
        <v>1934</v>
      </c>
      <c r="AI1844" s="12">
        <f t="shared" si="4200"/>
        <v>2074.1</v>
      </c>
      <c r="AJ1844" s="12">
        <f t="shared" si="4181"/>
        <v>2167.6</v>
      </c>
      <c r="AK1844" s="12">
        <f t="shared" ref="AK1844:AQ1844" si="4343">AK1845</f>
        <v>0</v>
      </c>
      <c r="AL1844" s="12">
        <f t="shared" si="4343"/>
        <v>0</v>
      </c>
      <c r="AM1844" s="12">
        <f t="shared" si="4343"/>
        <v>0</v>
      </c>
      <c r="AN1844" s="12">
        <f t="shared" si="4231"/>
        <v>1934</v>
      </c>
      <c r="AO1844" s="12">
        <f t="shared" si="4232"/>
        <v>2074.1</v>
      </c>
      <c r="AP1844" s="12">
        <f t="shared" si="4233"/>
        <v>2167.6</v>
      </c>
      <c r="AQ1844" s="12">
        <f t="shared" si="4343"/>
        <v>0</v>
      </c>
      <c r="AR1844" s="1"/>
    </row>
    <row r="1845" spans="1:44" ht="15.75" customHeight="1" x14ac:dyDescent="0.25">
      <c r="A1845" s="9" t="s">
        <v>759</v>
      </c>
      <c r="B1845" s="11">
        <v>610</v>
      </c>
      <c r="C1845" s="9" t="s">
        <v>197</v>
      </c>
      <c r="D1845" s="9" t="s">
        <v>185</v>
      </c>
      <c r="E1845" s="13" t="s">
        <v>416</v>
      </c>
      <c r="F1845" s="12">
        <v>1934</v>
      </c>
      <c r="G1845" s="12">
        <v>2074.1</v>
      </c>
      <c r="H1845" s="12">
        <v>2167.6</v>
      </c>
      <c r="I1845" s="12"/>
      <c r="J1845" s="12"/>
      <c r="K1845" s="12"/>
      <c r="L1845" s="12">
        <f t="shared" si="4201"/>
        <v>1934</v>
      </c>
      <c r="M1845" s="12">
        <f t="shared" si="4202"/>
        <v>2074.1</v>
      </c>
      <c r="N1845" s="12">
        <f t="shared" si="4203"/>
        <v>2167.6</v>
      </c>
      <c r="O1845" s="12"/>
      <c r="P1845" s="12"/>
      <c r="Q1845" s="12"/>
      <c r="R1845" s="12">
        <f t="shared" si="4172"/>
        <v>1934</v>
      </c>
      <c r="S1845" s="12">
        <f t="shared" si="4173"/>
        <v>2074.1</v>
      </c>
      <c r="T1845" s="12">
        <f t="shared" si="4174"/>
        <v>2167.6</v>
      </c>
      <c r="U1845" s="12"/>
      <c r="V1845" s="12"/>
      <c r="W1845" s="12">
        <f t="shared" si="4316"/>
        <v>1934</v>
      </c>
      <c r="X1845" s="12">
        <f t="shared" si="4317"/>
        <v>2074.1</v>
      </c>
      <c r="Y1845" s="12">
        <f t="shared" si="4318"/>
        <v>2167.6</v>
      </c>
      <c r="Z1845" s="12"/>
      <c r="AA1845" s="12"/>
      <c r="AB1845" s="12"/>
      <c r="AC1845" s="12">
        <f t="shared" si="4220"/>
        <v>1934</v>
      </c>
      <c r="AD1845" s="12">
        <f t="shared" si="4221"/>
        <v>2074.1</v>
      </c>
      <c r="AE1845" s="12">
        <f t="shared" si="4222"/>
        <v>2167.6</v>
      </c>
      <c r="AF1845" s="12"/>
      <c r="AG1845" s="12"/>
      <c r="AH1845" s="12">
        <f t="shared" si="4199"/>
        <v>1934</v>
      </c>
      <c r="AI1845" s="12">
        <f t="shared" si="4200"/>
        <v>2074.1</v>
      </c>
      <c r="AJ1845" s="12">
        <f t="shared" si="4181"/>
        <v>2167.6</v>
      </c>
      <c r="AK1845" s="12"/>
      <c r="AL1845" s="12"/>
      <c r="AM1845" s="12"/>
      <c r="AN1845" s="12">
        <f t="shared" si="4231"/>
        <v>1934</v>
      </c>
      <c r="AO1845" s="12">
        <f t="shared" si="4232"/>
        <v>2074.1</v>
      </c>
      <c r="AP1845" s="12">
        <f t="shared" si="4233"/>
        <v>2167.6</v>
      </c>
      <c r="AQ1845" s="12"/>
      <c r="AR1845" s="1"/>
    </row>
    <row r="1846" spans="1:44" ht="15.75" customHeight="1" x14ac:dyDescent="0.25">
      <c r="A1846" s="9" t="s">
        <v>759</v>
      </c>
      <c r="B1846" s="11">
        <v>620</v>
      </c>
      <c r="C1846" s="9"/>
      <c r="D1846" s="9"/>
      <c r="E1846" s="13" t="s">
        <v>438</v>
      </c>
      <c r="F1846" s="12">
        <f t="shared" ref="F1846:K1846" si="4344">F1847</f>
        <v>186.9</v>
      </c>
      <c r="G1846" s="12">
        <f t="shared" si="4344"/>
        <v>186.9</v>
      </c>
      <c r="H1846" s="12">
        <f t="shared" si="4344"/>
        <v>186.9</v>
      </c>
      <c r="I1846" s="12">
        <f t="shared" si="4344"/>
        <v>0</v>
      </c>
      <c r="J1846" s="12">
        <f t="shared" si="4344"/>
        <v>0</v>
      </c>
      <c r="K1846" s="12">
        <f t="shared" si="4344"/>
        <v>0</v>
      </c>
      <c r="L1846" s="12">
        <f t="shared" si="4201"/>
        <v>186.9</v>
      </c>
      <c r="M1846" s="12">
        <f t="shared" si="4202"/>
        <v>186.9</v>
      </c>
      <c r="N1846" s="12">
        <f t="shared" si="4203"/>
        <v>186.9</v>
      </c>
      <c r="O1846" s="12">
        <f t="shared" ref="O1846:Q1846" si="4345">O1847</f>
        <v>0</v>
      </c>
      <c r="P1846" s="12">
        <f t="shared" si="4345"/>
        <v>0</v>
      </c>
      <c r="Q1846" s="12">
        <f t="shared" si="4345"/>
        <v>0</v>
      </c>
      <c r="R1846" s="12">
        <f t="shared" si="4172"/>
        <v>186.9</v>
      </c>
      <c r="S1846" s="12">
        <f t="shared" si="4173"/>
        <v>186.9</v>
      </c>
      <c r="T1846" s="12">
        <f t="shared" si="4174"/>
        <v>186.9</v>
      </c>
      <c r="U1846" s="12">
        <f t="shared" ref="U1846:V1846" si="4346">U1847</f>
        <v>0</v>
      </c>
      <c r="V1846" s="12">
        <f t="shared" si="4346"/>
        <v>0</v>
      </c>
      <c r="W1846" s="12">
        <f t="shared" si="4316"/>
        <v>186.9</v>
      </c>
      <c r="X1846" s="12">
        <f t="shared" si="4317"/>
        <v>186.9</v>
      </c>
      <c r="Y1846" s="12">
        <f t="shared" si="4318"/>
        <v>186.9</v>
      </c>
      <c r="Z1846" s="12">
        <f t="shared" ref="Z1846:AB1846" si="4347">Z1847</f>
        <v>0</v>
      </c>
      <c r="AA1846" s="12">
        <f t="shared" si="4347"/>
        <v>0</v>
      </c>
      <c r="AB1846" s="12">
        <f t="shared" si="4347"/>
        <v>0</v>
      </c>
      <c r="AC1846" s="12">
        <f t="shared" si="4220"/>
        <v>186.9</v>
      </c>
      <c r="AD1846" s="12">
        <f t="shared" si="4221"/>
        <v>186.9</v>
      </c>
      <c r="AE1846" s="12">
        <f t="shared" si="4222"/>
        <v>186.9</v>
      </c>
      <c r="AF1846" s="12">
        <f t="shared" ref="AF1846:AG1846" si="4348">AF1847</f>
        <v>0</v>
      </c>
      <c r="AG1846" s="12">
        <f t="shared" si="4348"/>
        <v>0</v>
      </c>
      <c r="AH1846" s="12">
        <f t="shared" si="4199"/>
        <v>186.9</v>
      </c>
      <c r="AI1846" s="12">
        <f t="shared" si="4200"/>
        <v>186.9</v>
      </c>
      <c r="AJ1846" s="12">
        <f t="shared" si="4181"/>
        <v>186.9</v>
      </c>
      <c r="AK1846" s="12">
        <f t="shared" ref="AK1846:AQ1846" si="4349">AK1847</f>
        <v>0</v>
      </c>
      <c r="AL1846" s="12">
        <f t="shared" si="4349"/>
        <v>0</v>
      </c>
      <c r="AM1846" s="12">
        <f t="shared" si="4349"/>
        <v>0</v>
      </c>
      <c r="AN1846" s="12">
        <f t="shared" si="4231"/>
        <v>186.9</v>
      </c>
      <c r="AO1846" s="12">
        <f t="shared" si="4232"/>
        <v>186.9</v>
      </c>
      <c r="AP1846" s="12">
        <f t="shared" si="4233"/>
        <v>186.9</v>
      </c>
      <c r="AQ1846" s="12">
        <f t="shared" si="4349"/>
        <v>0</v>
      </c>
      <c r="AR1846" s="1"/>
    </row>
    <row r="1847" spans="1:44" ht="15.75" customHeight="1" x14ac:dyDescent="0.25">
      <c r="A1847" s="9" t="s">
        <v>759</v>
      </c>
      <c r="B1847" s="11">
        <v>620</v>
      </c>
      <c r="C1847" s="9" t="s">
        <v>197</v>
      </c>
      <c r="D1847" s="9" t="s">
        <v>185</v>
      </c>
      <c r="E1847" s="13" t="s">
        <v>416</v>
      </c>
      <c r="F1847" s="12">
        <v>186.9</v>
      </c>
      <c r="G1847" s="12">
        <v>186.9</v>
      </c>
      <c r="H1847" s="12">
        <v>186.9</v>
      </c>
      <c r="I1847" s="12"/>
      <c r="J1847" s="12"/>
      <c r="K1847" s="12"/>
      <c r="L1847" s="12">
        <f t="shared" si="4201"/>
        <v>186.9</v>
      </c>
      <c r="M1847" s="12">
        <f t="shared" si="4202"/>
        <v>186.9</v>
      </c>
      <c r="N1847" s="12">
        <f t="shared" si="4203"/>
        <v>186.9</v>
      </c>
      <c r="O1847" s="12"/>
      <c r="P1847" s="12"/>
      <c r="Q1847" s="12"/>
      <c r="R1847" s="12">
        <f t="shared" si="4172"/>
        <v>186.9</v>
      </c>
      <c r="S1847" s="12">
        <f t="shared" si="4173"/>
        <v>186.9</v>
      </c>
      <c r="T1847" s="12">
        <f t="shared" si="4174"/>
        <v>186.9</v>
      </c>
      <c r="U1847" s="12"/>
      <c r="V1847" s="12"/>
      <c r="W1847" s="12">
        <f t="shared" si="4316"/>
        <v>186.9</v>
      </c>
      <c r="X1847" s="12">
        <f t="shared" si="4317"/>
        <v>186.9</v>
      </c>
      <c r="Y1847" s="12">
        <f t="shared" si="4318"/>
        <v>186.9</v>
      </c>
      <c r="Z1847" s="12"/>
      <c r="AA1847" s="12"/>
      <c r="AB1847" s="12"/>
      <c r="AC1847" s="12">
        <f t="shared" si="4220"/>
        <v>186.9</v>
      </c>
      <c r="AD1847" s="12">
        <f t="shared" si="4221"/>
        <v>186.9</v>
      </c>
      <c r="AE1847" s="12">
        <f t="shared" si="4222"/>
        <v>186.9</v>
      </c>
      <c r="AF1847" s="12"/>
      <c r="AG1847" s="12"/>
      <c r="AH1847" s="12">
        <f t="shared" si="4199"/>
        <v>186.9</v>
      </c>
      <c r="AI1847" s="12">
        <f t="shared" si="4200"/>
        <v>186.9</v>
      </c>
      <c r="AJ1847" s="12">
        <f t="shared" si="4181"/>
        <v>186.9</v>
      </c>
      <c r="AK1847" s="12"/>
      <c r="AL1847" s="12"/>
      <c r="AM1847" s="12"/>
      <c r="AN1847" s="12">
        <f t="shared" si="4231"/>
        <v>186.9</v>
      </c>
      <c r="AO1847" s="12">
        <f t="shared" si="4232"/>
        <v>186.9</v>
      </c>
      <c r="AP1847" s="12">
        <f t="shared" si="4233"/>
        <v>186.9</v>
      </c>
      <c r="AQ1847" s="12"/>
      <c r="AR1847" s="1"/>
    </row>
    <row r="1848" spans="1:44" ht="47.25" customHeight="1" x14ac:dyDescent="0.25">
      <c r="A1848" s="9" t="s">
        <v>351</v>
      </c>
      <c r="B1848" s="11"/>
      <c r="C1848" s="9"/>
      <c r="D1848" s="9"/>
      <c r="E1848" s="13" t="s">
        <v>605</v>
      </c>
      <c r="F1848" s="12">
        <f>F1849+F1853+F1857+F1863</f>
        <v>22189.199999999997</v>
      </c>
      <c r="G1848" s="12">
        <f>G1849+G1853+G1857+G1863</f>
        <v>22189.199999999997</v>
      </c>
      <c r="H1848" s="12">
        <f>H1849+H1853+H1857+H1863</f>
        <v>22189.199999999997</v>
      </c>
      <c r="I1848" s="12">
        <f t="shared" ref="I1848:K1848" si="4350">I1849+I1853+I1857+I1863</f>
        <v>-115</v>
      </c>
      <c r="J1848" s="12">
        <f t="shared" si="4350"/>
        <v>-115</v>
      </c>
      <c r="K1848" s="12">
        <f t="shared" si="4350"/>
        <v>-115</v>
      </c>
      <c r="L1848" s="12">
        <f t="shared" si="4201"/>
        <v>22074.199999999997</v>
      </c>
      <c r="M1848" s="12">
        <f t="shared" si="4202"/>
        <v>22074.199999999997</v>
      </c>
      <c r="N1848" s="12">
        <f t="shared" si="4203"/>
        <v>22074.199999999997</v>
      </c>
      <c r="O1848" s="12">
        <f t="shared" ref="O1848:Q1848" si="4351">O1849+O1853+O1857+O1863</f>
        <v>0</v>
      </c>
      <c r="P1848" s="12">
        <f t="shared" si="4351"/>
        <v>0</v>
      </c>
      <c r="Q1848" s="12">
        <f t="shared" si="4351"/>
        <v>0</v>
      </c>
      <c r="R1848" s="12">
        <f t="shared" si="4172"/>
        <v>22074.199999999997</v>
      </c>
      <c r="S1848" s="12">
        <f t="shared" si="4173"/>
        <v>22074.199999999997</v>
      </c>
      <c r="T1848" s="12">
        <f t="shared" si="4174"/>
        <v>22074.199999999997</v>
      </c>
      <c r="U1848" s="12">
        <f t="shared" ref="U1848:V1848" si="4352">U1849+U1853+U1857+U1863</f>
        <v>0</v>
      </c>
      <c r="V1848" s="12">
        <f t="shared" si="4352"/>
        <v>0</v>
      </c>
      <c r="W1848" s="12">
        <f t="shared" si="4316"/>
        <v>22074.199999999997</v>
      </c>
      <c r="X1848" s="12">
        <f t="shared" si="4317"/>
        <v>22074.199999999997</v>
      </c>
      <c r="Y1848" s="12">
        <f t="shared" si="4318"/>
        <v>22074.199999999997</v>
      </c>
      <c r="Z1848" s="12">
        <f t="shared" ref="Z1848:AB1848" si="4353">Z1849+Z1853+Z1857+Z1863</f>
        <v>0</v>
      </c>
      <c r="AA1848" s="12">
        <f t="shared" si="4353"/>
        <v>0</v>
      </c>
      <c r="AB1848" s="12">
        <f t="shared" si="4353"/>
        <v>0</v>
      </c>
      <c r="AC1848" s="12">
        <f t="shared" si="4220"/>
        <v>22074.199999999997</v>
      </c>
      <c r="AD1848" s="12">
        <f t="shared" si="4221"/>
        <v>22074.199999999997</v>
      </c>
      <c r="AE1848" s="12">
        <f t="shared" si="4222"/>
        <v>22074.199999999997</v>
      </c>
      <c r="AF1848" s="12">
        <f t="shared" ref="AF1848:AG1848" si="4354">AF1849+AF1853+AF1857+AF1863</f>
        <v>0</v>
      </c>
      <c r="AG1848" s="12">
        <f t="shared" si="4354"/>
        <v>0</v>
      </c>
      <c r="AH1848" s="12">
        <f t="shared" si="4199"/>
        <v>22074.199999999997</v>
      </c>
      <c r="AI1848" s="12">
        <f t="shared" si="4200"/>
        <v>22074.199999999997</v>
      </c>
      <c r="AJ1848" s="12">
        <f t="shared" si="4181"/>
        <v>22074.199999999997</v>
      </c>
      <c r="AK1848" s="12">
        <f>AK1849+AK1853+AK1857+AK1863</f>
        <v>394.803</v>
      </c>
      <c r="AL1848" s="12">
        <f>AL1849+AL1853+AL1857+AL1863</f>
        <v>0</v>
      </c>
      <c r="AM1848" s="12">
        <f>AM1849+AM1853+AM1857+AM1863</f>
        <v>0</v>
      </c>
      <c r="AN1848" s="12">
        <f t="shared" si="4231"/>
        <v>22469.002999999997</v>
      </c>
      <c r="AO1848" s="12">
        <f t="shared" si="4232"/>
        <v>22074.199999999997</v>
      </c>
      <c r="AP1848" s="12">
        <f t="shared" si="4233"/>
        <v>22074.199999999997</v>
      </c>
      <c r="AQ1848" s="12">
        <f>AQ1849+AQ1853+AQ1857+AQ1863</f>
        <v>0</v>
      </c>
      <c r="AR1848" s="1"/>
    </row>
    <row r="1849" spans="1:44" ht="47.25" customHeight="1" x14ac:dyDescent="0.25">
      <c r="A1849" s="9" t="s">
        <v>82</v>
      </c>
      <c r="B1849" s="11"/>
      <c r="C1849" s="9"/>
      <c r="D1849" s="9"/>
      <c r="E1849" s="13" t="s">
        <v>606</v>
      </c>
      <c r="F1849" s="12">
        <f t="shared" ref="F1849:K1851" si="4355">F1850</f>
        <v>6380.2</v>
      </c>
      <c r="G1849" s="12">
        <f t="shared" si="4355"/>
        <v>6380.2</v>
      </c>
      <c r="H1849" s="12">
        <f t="shared" si="4355"/>
        <v>6380.2</v>
      </c>
      <c r="I1849" s="12">
        <f t="shared" si="4355"/>
        <v>0</v>
      </c>
      <c r="J1849" s="12">
        <f t="shared" si="4355"/>
        <v>0</v>
      </c>
      <c r="K1849" s="12">
        <f t="shared" si="4355"/>
        <v>0</v>
      </c>
      <c r="L1849" s="12">
        <f t="shared" si="4201"/>
        <v>6380.2</v>
      </c>
      <c r="M1849" s="12">
        <f t="shared" si="4202"/>
        <v>6380.2</v>
      </c>
      <c r="N1849" s="12">
        <f t="shared" si="4203"/>
        <v>6380.2</v>
      </c>
      <c r="O1849" s="12">
        <f t="shared" ref="O1849:Q1851" si="4356">O1850</f>
        <v>0</v>
      </c>
      <c r="P1849" s="12">
        <f t="shared" si="4356"/>
        <v>0</v>
      </c>
      <c r="Q1849" s="12">
        <f t="shared" si="4356"/>
        <v>0</v>
      </c>
      <c r="R1849" s="12">
        <f t="shared" ref="R1849:R1912" si="4357">L1849+O1849</f>
        <v>6380.2</v>
      </c>
      <c r="S1849" s="12">
        <f t="shared" ref="S1849:S1912" si="4358">M1849+P1849</f>
        <v>6380.2</v>
      </c>
      <c r="T1849" s="12">
        <f t="shared" ref="T1849:T1912" si="4359">N1849+Q1849</f>
        <v>6380.2</v>
      </c>
      <c r="U1849" s="12">
        <f t="shared" ref="U1849:V1851" si="4360">U1850</f>
        <v>0</v>
      </c>
      <c r="V1849" s="12">
        <f t="shared" si="4360"/>
        <v>0</v>
      </c>
      <c r="W1849" s="12">
        <f t="shared" si="4316"/>
        <v>6380.2</v>
      </c>
      <c r="X1849" s="12">
        <f t="shared" si="4317"/>
        <v>6380.2</v>
      </c>
      <c r="Y1849" s="12">
        <f t="shared" si="4318"/>
        <v>6380.2</v>
      </c>
      <c r="Z1849" s="12">
        <f t="shared" ref="Z1849:AB1851" si="4361">Z1850</f>
        <v>0</v>
      </c>
      <c r="AA1849" s="12">
        <f t="shared" si="4361"/>
        <v>0</v>
      </c>
      <c r="AB1849" s="12">
        <f t="shared" si="4361"/>
        <v>0</v>
      </c>
      <c r="AC1849" s="12">
        <f t="shared" si="4220"/>
        <v>6380.2</v>
      </c>
      <c r="AD1849" s="12">
        <f t="shared" si="4221"/>
        <v>6380.2</v>
      </c>
      <c r="AE1849" s="12">
        <f t="shared" si="4222"/>
        <v>6380.2</v>
      </c>
      <c r="AF1849" s="12">
        <f t="shared" ref="AF1849:AG1851" si="4362">AF1850</f>
        <v>0</v>
      </c>
      <c r="AG1849" s="12">
        <f t="shared" si="4362"/>
        <v>0</v>
      </c>
      <c r="AH1849" s="12">
        <f t="shared" si="4199"/>
        <v>6380.2</v>
      </c>
      <c r="AI1849" s="12">
        <f t="shared" si="4200"/>
        <v>6380.2</v>
      </c>
      <c r="AJ1849" s="12">
        <f t="shared" si="4181"/>
        <v>6380.2</v>
      </c>
      <c r="AK1849" s="12">
        <f t="shared" ref="AK1849:AQ1851" si="4363">AK1850</f>
        <v>394.803</v>
      </c>
      <c r="AL1849" s="12">
        <f t="shared" si="4363"/>
        <v>0</v>
      </c>
      <c r="AM1849" s="12">
        <f t="shared" si="4363"/>
        <v>0</v>
      </c>
      <c r="AN1849" s="12">
        <f t="shared" si="4231"/>
        <v>6775.0029999999997</v>
      </c>
      <c r="AO1849" s="12">
        <f t="shared" si="4232"/>
        <v>6380.2</v>
      </c>
      <c r="AP1849" s="12">
        <f t="shared" si="4233"/>
        <v>6380.2</v>
      </c>
      <c r="AQ1849" s="12">
        <f t="shared" si="4363"/>
        <v>0</v>
      </c>
      <c r="AR1849" s="1"/>
    </row>
    <row r="1850" spans="1:44" ht="47.25" customHeight="1" x14ac:dyDescent="0.25">
      <c r="A1850" s="9" t="s">
        <v>82</v>
      </c>
      <c r="B1850" s="11">
        <v>600</v>
      </c>
      <c r="C1850" s="9"/>
      <c r="D1850" s="9"/>
      <c r="E1850" s="13" t="s">
        <v>436</v>
      </c>
      <c r="F1850" s="12">
        <f t="shared" si="4355"/>
        <v>6380.2</v>
      </c>
      <c r="G1850" s="12">
        <f t="shared" si="4355"/>
        <v>6380.2</v>
      </c>
      <c r="H1850" s="12">
        <f t="shared" si="4355"/>
        <v>6380.2</v>
      </c>
      <c r="I1850" s="12">
        <f t="shared" si="4355"/>
        <v>0</v>
      </c>
      <c r="J1850" s="12">
        <f t="shared" si="4355"/>
        <v>0</v>
      </c>
      <c r="K1850" s="12">
        <f t="shared" si="4355"/>
        <v>0</v>
      </c>
      <c r="L1850" s="12">
        <f t="shared" si="4201"/>
        <v>6380.2</v>
      </c>
      <c r="M1850" s="12">
        <f t="shared" si="4202"/>
        <v>6380.2</v>
      </c>
      <c r="N1850" s="12">
        <f t="shared" si="4203"/>
        <v>6380.2</v>
      </c>
      <c r="O1850" s="12">
        <f t="shared" si="4356"/>
        <v>0</v>
      </c>
      <c r="P1850" s="12">
        <f t="shared" si="4356"/>
        <v>0</v>
      </c>
      <c r="Q1850" s="12">
        <f t="shared" si="4356"/>
        <v>0</v>
      </c>
      <c r="R1850" s="12">
        <f t="shared" si="4357"/>
        <v>6380.2</v>
      </c>
      <c r="S1850" s="12">
        <f t="shared" si="4358"/>
        <v>6380.2</v>
      </c>
      <c r="T1850" s="12">
        <f t="shared" si="4359"/>
        <v>6380.2</v>
      </c>
      <c r="U1850" s="12">
        <f t="shared" si="4360"/>
        <v>0</v>
      </c>
      <c r="V1850" s="12">
        <f t="shared" si="4360"/>
        <v>0</v>
      </c>
      <c r="W1850" s="12">
        <f t="shared" si="4316"/>
        <v>6380.2</v>
      </c>
      <c r="X1850" s="12">
        <f t="shared" si="4317"/>
        <v>6380.2</v>
      </c>
      <c r="Y1850" s="12">
        <f t="shared" si="4318"/>
        <v>6380.2</v>
      </c>
      <c r="Z1850" s="12">
        <f t="shared" si="4361"/>
        <v>0</v>
      </c>
      <c r="AA1850" s="12">
        <f t="shared" si="4361"/>
        <v>0</v>
      </c>
      <c r="AB1850" s="12">
        <f t="shared" si="4361"/>
        <v>0</v>
      </c>
      <c r="AC1850" s="12">
        <f t="shared" si="4220"/>
        <v>6380.2</v>
      </c>
      <c r="AD1850" s="12">
        <f t="shared" si="4221"/>
        <v>6380.2</v>
      </c>
      <c r="AE1850" s="12">
        <f t="shared" si="4222"/>
        <v>6380.2</v>
      </c>
      <c r="AF1850" s="12">
        <f t="shared" si="4362"/>
        <v>0</v>
      </c>
      <c r="AG1850" s="12">
        <f t="shared" si="4362"/>
        <v>0</v>
      </c>
      <c r="AH1850" s="12">
        <f t="shared" si="4199"/>
        <v>6380.2</v>
      </c>
      <c r="AI1850" s="12">
        <f t="shared" si="4200"/>
        <v>6380.2</v>
      </c>
      <c r="AJ1850" s="12">
        <f t="shared" si="4181"/>
        <v>6380.2</v>
      </c>
      <c r="AK1850" s="12">
        <f t="shared" si="4363"/>
        <v>394.803</v>
      </c>
      <c r="AL1850" s="12">
        <f t="shared" si="4363"/>
        <v>0</v>
      </c>
      <c r="AM1850" s="12">
        <f t="shared" si="4363"/>
        <v>0</v>
      </c>
      <c r="AN1850" s="12">
        <f t="shared" si="4231"/>
        <v>6775.0029999999997</v>
      </c>
      <c r="AO1850" s="12">
        <f t="shared" si="4232"/>
        <v>6380.2</v>
      </c>
      <c r="AP1850" s="12">
        <f t="shared" si="4233"/>
        <v>6380.2</v>
      </c>
      <c r="AQ1850" s="12">
        <f t="shared" si="4363"/>
        <v>0</v>
      </c>
      <c r="AR1850" s="1"/>
    </row>
    <row r="1851" spans="1:44" ht="15.75" customHeight="1" x14ac:dyDescent="0.25">
      <c r="A1851" s="9" t="s">
        <v>82</v>
      </c>
      <c r="B1851" s="11">
        <v>620</v>
      </c>
      <c r="C1851" s="9"/>
      <c r="D1851" s="9"/>
      <c r="E1851" s="13" t="s">
        <v>438</v>
      </c>
      <c r="F1851" s="12">
        <f>F1852</f>
        <v>6380.2</v>
      </c>
      <c r="G1851" s="12">
        <f t="shared" si="4355"/>
        <v>6380.2</v>
      </c>
      <c r="H1851" s="12">
        <f t="shared" si="4355"/>
        <v>6380.2</v>
      </c>
      <c r="I1851" s="12">
        <f t="shared" si="4355"/>
        <v>0</v>
      </c>
      <c r="J1851" s="12">
        <f t="shared" si="4355"/>
        <v>0</v>
      </c>
      <c r="K1851" s="12">
        <f t="shared" si="4355"/>
        <v>0</v>
      </c>
      <c r="L1851" s="12">
        <f t="shared" si="4201"/>
        <v>6380.2</v>
      </c>
      <c r="M1851" s="12">
        <f t="shared" si="4202"/>
        <v>6380.2</v>
      </c>
      <c r="N1851" s="12">
        <f t="shared" si="4203"/>
        <v>6380.2</v>
      </c>
      <c r="O1851" s="12">
        <f t="shared" si="4356"/>
        <v>0</v>
      </c>
      <c r="P1851" s="12">
        <f t="shared" si="4356"/>
        <v>0</v>
      </c>
      <c r="Q1851" s="12">
        <f t="shared" si="4356"/>
        <v>0</v>
      </c>
      <c r="R1851" s="12">
        <f t="shared" si="4357"/>
        <v>6380.2</v>
      </c>
      <c r="S1851" s="12">
        <f t="shared" si="4358"/>
        <v>6380.2</v>
      </c>
      <c r="T1851" s="12">
        <f t="shared" si="4359"/>
        <v>6380.2</v>
      </c>
      <c r="U1851" s="12">
        <f t="shared" si="4360"/>
        <v>0</v>
      </c>
      <c r="V1851" s="12">
        <f t="shared" si="4360"/>
        <v>0</v>
      </c>
      <c r="W1851" s="12">
        <f t="shared" si="4316"/>
        <v>6380.2</v>
      </c>
      <c r="X1851" s="12">
        <f t="shared" si="4317"/>
        <v>6380.2</v>
      </c>
      <c r="Y1851" s="12">
        <f t="shared" si="4318"/>
        <v>6380.2</v>
      </c>
      <c r="Z1851" s="12">
        <f t="shared" si="4361"/>
        <v>0</v>
      </c>
      <c r="AA1851" s="12">
        <f t="shared" si="4361"/>
        <v>0</v>
      </c>
      <c r="AB1851" s="12">
        <f t="shared" si="4361"/>
        <v>0</v>
      </c>
      <c r="AC1851" s="12">
        <f t="shared" si="4220"/>
        <v>6380.2</v>
      </c>
      <c r="AD1851" s="12">
        <f t="shared" si="4221"/>
        <v>6380.2</v>
      </c>
      <c r="AE1851" s="12">
        <f t="shared" si="4222"/>
        <v>6380.2</v>
      </c>
      <c r="AF1851" s="12">
        <f t="shared" si="4362"/>
        <v>0</v>
      </c>
      <c r="AG1851" s="12">
        <f t="shared" si="4362"/>
        <v>0</v>
      </c>
      <c r="AH1851" s="12">
        <f t="shared" si="4199"/>
        <v>6380.2</v>
      </c>
      <c r="AI1851" s="12">
        <f t="shared" si="4200"/>
        <v>6380.2</v>
      </c>
      <c r="AJ1851" s="12">
        <f t="shared" si="4181"/>
        <v>6380.2</v>
      </c>
      <c r="AK1851" s="12">
        <f t="shared" si="4363"/>
        <v>394.803</v>
      </c>
      <c r="AL1851" s="12">
        <f t="shared" si="4363"/>
        <v>0</v>
      </c>
      <c r="AM1851" s="12">
        <f t="shared" si="4363"/>
        <v>0</v>
      </c>
      <c r="AN1851" s="12">
        <f t="shared" si="4231"/>
        <v>6775.0029999999997</v>
      </c>
      <c r="AO1851" s="12">
        <f t="shared" si="4232"/>
        <v>6380.2</v>
      </c>
      <c r="AP1851" s="12">
        <f t="shared" si="4233"/>
        <v>6380.2</v>
      </c>
      <c r="AQ1851" s="12">
        <f t="shared" si="4363"/>
        <v>0</v>
      </c>
      <c r="AR1851" s="1"/>
    </row>
    <row r="1852" spans="1:44" ht="15.75" customHeight="1" x14ac:dyDescent="0.25">
      <c r="A1852" s="9" t="s">
        <v>82</v>
      </c>
      <c r="B1852" s="11">
        <v>620</v>
      </c>
      <c r="C1852" s="9" t="s">
        <v>189</v>
      </c>
      <c r="D1852" s="9" t="s">
        <v>192</v>
      </c>
      <c r="E1852" s="13" t="s">
        <v>412</v>
      </c>
      <c r="F1852" s="12">
        <v>6380.2</v>
      </c>
      <c r="G1852" s="12">
        <v>6380.2</v>
      </c>
      <c r="H1852" s="12">
        <v>6380.2</v>
      </c>
      <c r="I1852" s="12"/>
      <c r="J1852" s="12"/>
      <c r="K1852" s="12"/>
      <c r="L1852" s="12">
        <f t="shared" si="4201"/>
        <v>6380.2</v>
      </c>
      <c r="M1852" s="12">
        <f t="shared" si="4202"/>
        <v>6380.2</v>
      </c>
      <c r="N1852" s="12">
        <f t="shared" si="4203"/>
        <v>6380.2</v>
      </c>
      <c r="O1852" s="12"/>
      <c r="P1852" s="12"/>
      <c r="Q1852" s="12"/>
      <c r="R1852" s="12">
        <f t="shared" si="4357"/>
        <v>6380.2</v>
      </c>
      <c r="S1852" s="12">
        <f t="shared" si="4358"/>
        <v>6380.2</v>
      </c>
      <c r="T1852" s="12">
        <f t="shared" si="4359"/>
        <v>6380.2</v>
      </c>
      <c r="U1852" s="12"/>
      <c r="V1852" s="12"/>
      <c r="W1852" s="12">
        <f t="shared" si="4316"/>
        <v>6380.2</v>
      </c>
      <c r="X1852" s="12">
        <f t="shared" si="4317"/>
        <v>6380.2</v>
      </c>
      <c r="Y1852" s="12">
        <f t="shared" si="4318"/>
        <v>6380.2</v>
      </c>
      <c r="Z1852" s="12"/>
      <c r="AA1852" s="12"/>
      <c r="AB1852" s="12"/>
      <c r="AC1852" s="12">
        <f t="shared" si="4220"/>
        <v>6380.2</v>
      </c>
      <c r="AD1852" s="12">
        <f t="shared" si="4221"/>
        <v>6380.2</v>
      </c>
      <c r="AE1852" s="12">
        <f t="shared" si="4222"/>
        <v>6380.2</v>
      </c>
      <c r="AF1852" s="12"/>
      <c r="AG1852" s="12"/>
      <c r="AH1852" s="12">
        <f t="shared" si="4199"/>
        <v>6380.2</v>
      </c>
      <c r="AI1852" s="12">
        <f t="shared" si="4200"/>
        <v>6380.2</v>
      </c>
      <c r="AJ1852" s="12">
        <f t="shared" si="4181"/>
        <v>6380.2</v>
      </c>
      <c r="AK1852" s="12">
        <v>394.803</v>
      </c>
      <c r="AL1852" s="12"/>
      <c r="AM1852" s="12"/>
      <c r="AN1852" s="12">
        <f t="shared" si="4231"/>
        <v>6775.0029999999997</v>
      </c>
      <c r="AO1852" s="12">
        <f t="shared" si="4232"/>
        <v>6380.2</v>
      </c>
      <c r="AP1852" s="12">
        <f t="shared" si="4233"/>
        <v>6380.2</v>
      </c>
      <c r="AQ1852" s="12"/>
      <c r="AR1852" s="1"/>
    </row>
    <row r="1853" spans="1:44" ht="63" customHeight="1" x14ac:dyDescent="0.25">
      <c r="A1853" s="9" t="s">
        <v>81</v>
      </c>
      <c r="B1853" s="11"/>
      <c r="C1853" s="9"/>
      <c r="D1853" s="9"/>
      <c r="E1853" s="13" t="s">
        <v>607</v>
      </c>
      <c r="F1853" s="12">
        <f t="shared" ref="F1853:K1855" si="4364">F1854</f>
        <v>9200</v>
      </c>
      <c r="G1853" s="12">
        <f t="shared" si="4364"/>
        <v>9200</v>
      </c>
      <c r="H1853" s="12">
        <f t="shared" si="4364"/>
        <v>9200</v>
      </c>
      <c r="I1853" s="12">
        <f t="shared" si="4364"/>
        <v>-115</v>
      </c>
      <c r="J1853" s="12">
        <f t="shared" si="4364"/>
        <v>-115</v>
      </c>
      <c r="K1853" s="12">
        <f t="shared" si="4364"/>
        <v>-115</v>
      </c>
      <c r="L1853" s="12">
        <f t="shared" si="4201"/>
        <v>9085</v>
      </c>
      <c r="M1853" s="12">
        <f t="shared" si="4202"/>
        <v>9085</v>
      </c>
      <c r="N1853" s="12">
        <f t="shared" si="4203"/>
        <v>9085</v>
      </c>
      <c r="O1853" s="12">
        <f t="shared" ref="O1853:Q1855" si="4365">O1854</f>
        <v>0</v>
      </c>
      <c r="P1853" s="12">
        <f t="shared" si="4365"/>
        <v>0</v>
      </c>
      <c r="Q1853" s="12">
        <f t="shared" si="4365"/>
        <v>0</v>
      </c>
      <c r="R1853" s="12">
        <f t="shared" si="4357"/>
        <v>9085</v>
      </c>
      <c r="S1853" s="12">
        <f t="shared" si="4358"/>
        <v>9085</v>
      </c>
      <c r="T1853" s="12">
        <f t="shared" si="4359"/>
        <v>9085</v>
      </c>
      <c r="U1853" s="12">
        <f t="shared" ref="U1853:V1855" si="4366">U1854</f>
        <v>0</v>
      </c>
      <c r="V1853" s="12">
        <f t="shared" si="4366"/>
        <v>0</v>
      </c>
      <c r="W1853" s="12">
        <f t="shared" si="4316"/>
        <v>9085</v>
      </c>
      <c r="X1853" s="12">
        <f t="shared" si="4317"/>
        <v>9085</v>
      </c>
      <c r="Y1853" s="12">
        <f t="shared" si="4318"/>
        <v>9085</v>
      </c>
      <c r="Z1853" s="12">
        <f t="shared" ref="Z1853:AB1855" si="4367">Z1854</f>
        <v>0</v>
      </c>
      <c r="AA1853" s="12">
        <f t="shared" si="4367"/>
        <v>0</v>
      </c>
      <c r="AB1853" s="12">
        <f t="shared" si="4367"/>
        <v>0</v>
      </c>
      <c r="AC1853" s="12">
        <f t="shared" si="4220"/>
        <v>9085</v>
      </c>
      <c r="AD1853" s="12">
        <f t="shared" si="4221"/>
        <v>9085</v>
      </c>
      <c r="AE1853" s="12">
        <f t="shared" si="4222"/>
        <v>9085</v>
      </c>
      <c r="AF1853" s="12">
        <f t="shared" ref="AF1853:AG1855" si="4368">AF1854</f>
        <v>0</v>
      </c>
      <c r="AG1853" s="12">
        <f t="shared" si="4368"/>
        <v>0</v>
      </c>
      <c r="AH1853" s="12">
        <f t="shared" si="4199"/>
        <v>9085</v>
      </c>
      <c r="AI1853" s="12">
        <f t="shared" si="4200"/>
        <v>9085</v>
      </c>
      <c r="AJ1853" s="12">
        <f t="shared" si="4181"/>
        <v>9085</v>
      </c>
      <c r="AK1853" s="12">
        <f t="shared" ref="AK1853:AQ1855" si="4369">AK1854</f>
        <v>0</v>
      </c>
      <c r="AL1853" s="12">
        <f t="shared" si="4369"/>
        <v>0</v>
      </c>
      <c r="AM1853" s="12">
        <f t="shared" si="4369"/>
        <v>0</v>
      </c>
      <c r="AN1853" s="12">
        <f t="shared" si="4231"/>
        <v>9085</v>
      </c>
      <c r="AO1853" s="12">
        <f t="shared" si="4232"/>
        <v>9085</v>
      </c>
      <c r="AP1853" s="12">
        <f t="shared" si="4233"/>
        <v>9085</v>
      </c>
      <c r="AQ1853" s="12">
        <f t="shared" si="4369"/>
        <v>0</v>
      </c>
      <c r="AR1853" s="1"/>
    </row>
    <row r="1854" spans="1:44" ht="47.25" customHeight="1" x14ac:dyDescent="0.25">
      <c r="A1854" s="9" t="s">
        <v>81</v>
      </c>
      <c r="B1854" s="11">
        <v>600</v>
      </c>
      <c r="C1854" s="9"/>
      <c r="D1854" s="9"/>
      <c r="E1854" s="13" t="s">
        <v>436</v>
      </c>
      <c r="F1854" s="12">
        <f t="shared" si="4364"/>
        <v>9200</v>
      </c>
      <c r="G1854" s="12">
        <f t="shared" si="4364"/>
        <v>9200</v>
      </c>
      <c r="H1854" s="12">
        <f t="shared" si="4364"/>
        <v>9200</v>
      </c>
      <c r="I1854" s="12">
        <f t="shared" si="4364"/>
        <v>-115</v>
      </c>
      <c r="J1854" s="12">
        <f t="shared" si="4364"/>
        <v>-115</v>
      </c>
      <c r="K1854" s="12">
        <f t="shared" si="4364"/>
        <v>-115</v>
      </c>
      <c r="L1854" s="12">
        <f t="shared" si="4201"/>
        <v>9085</v>
      </c>
      <c r="M1854" s="12">
        <f t="shared" si="4202"/>
        <v>9085</v>
      </c>
      <c r="N1854" s="12">
        <f t="shared" si="4203"/>
        <v>9085</v>
      </c>
      <c r="O1854" s="12">
        <f t="shared" si="4365"/>
        <v>0</v>
      </c>
      <c r="P1854" s="12">
        <f t="shared" si="4365"/>
        <v>0</v>
      </c>
      <c r="Q1854" s="12">
        <f t="shared" si="4365"/>
        <v>0</v>
      </c>
      <c r="R1854" s="12">
        <f t="shared" si="4357"/>
        <v>9085</v>
      </c>
      <c r="S1854" s="12">
        <f t="shared" si="4358"/>
        <v>9085</v>
      </c>
      <c r="T1854" s="12">
        <f t="shared" si="4359"/>
        <v>9085</v>
      </c>
      <c r="U1854" s="12">
        <f t="shared" si="4366"/>
        <v>0</v>
      </c>
      <c r="V1854" s="12">
        <f t="shared" si="4366"/>
        <v>0</v>
      </c>
      <c r="W1854" s="12">
        <f t="shared" si="4316"/>
        <v>9085</v>
      </c>
      <c r="X1854" s="12">
        <f t="shared" si="4317"/>
        <v>9085</v>
      </c>
      <c r="Y1854" s="12">
        <f t="shared" si="4318"/>
        <v>9085</v>
      </c>
      <c r="Z1854" s="12">
        <f t="shared" si="4367"/>
        <v>0</v>
      </c>
      <c r="AA1854" s="12">
        <f t="shared" si="4367"/>
        <v>0</v>
      </c>
      <c r="AB1854" s="12">
        <f t="shared" si="4367"/>
        <v>0</v>
      </c>
      <c r="AC1854" s="12">
        <f t="shared" si="4220"/>
        <v>9085</v>
      </c>
      <c r="AD1854" s="12">
        <f t="shared" si="4221"/>
        <v>9085</v>
      </c>
      <c r="AE1854" s="12">
        <f t="shared" si="4222"/>
        <v>9085</v>
      </c>
      <c r="AF1854" s="12">
        <f t="shared" si="4368"/>
        <v>0</v>
      </c>
      <c r="AG1854" s="12">
        <f t="shared" si="4368"/>
        <v>0</v>
      </c>
      <c r="AH1854" s="12">
        <f t="shared" si="4199"/>
        <v>9085</v>
      </c>
      <c r="AI1854" s="12">
        <f t="shared" si="4200"/>
        <v>9085</v>
      </c>
      <c r="AJ1854" s="12">
        <f t="shared" ref="AJ1854:AJ1917" si="4370">AE1854</f>
        <v>9085</v>
      </c>
      <c r="AK1854" s="12">
        <f t="shared" si="4369"/>
        <v>0</v>
      </c>
      <c r="AL1854" s="12">
        <f t="shared" si="4369"/>
        <v>0</v>
      </c>
      <c r="AM1854" s="12">
        <f t="shared" si="4369"/>
        <v>0</v>
      </c>
      <c r="AN1854" s="12">
        <f t="shared" si="4231"/>
        <v>9085</v>
      </c>
      <c r="AO1854" s="12">
        <f t="shared" si="4232"/>
        <v>9085</v>
      </c>
      <c r="AP1854" s="12">
        <f t="shared" si="4233"/>
        <v>9085</v>
      </c>
      <c r="AQ1854" s="12">
        <f t="shared" si="4369"/>
        <v>0</v>
      </c>
      <c r="AR1854" s="1"/>
    </row>
    <row r="1855" spans="1:44" ht="15.75" customHeight="1" x14ac:dyDescent="0.25">
      <c r="A1855" s="9" t="s">
        <v>81</v>
      </c>
      <c r="B1855" s="11">
        <v>620</v>
      </c>
      <c r="C1855" s="9"/>
      <c r="D1855" s="9"/>
      <c r="E1855" s="13" t="s">
        <v>438</v>
      </c>
      <c r="F1855" s="12">
        <f t="shared" si="4364"/>
        <v>9200</v>
      </c>
      <c r="G1855" s="12">
        <f t="shared" si="4364"/>
        <v>9200</v>
      </c>
      <c r="H1855" s="12">
        <f t="shared" si="4364"/>
        <v>9200</v>
      </c>
      <c r="I1855" s="12">
        <f t="shared" si="4364"/>
        <v>-115</v>
      </c>
      <c r="J1855" s="12">
        <f t="shared" si="4364"/>
        <v>-115</v>
      </c>
      <c r="K1855" s="12">
        <f t="shared" si="4364"/>
        <v>-115</v>
      </c>
      <c r="L1855" s="12">
        <f t="shared" si="4201"/>
        <v>9085</v>
      </c>
      <c r="M1855" s="12">
        <f t="shared" si="4202"/>
        <v>9085</v>
      </c>
      <c r="N1855" s="12">
        <f t="shared" si="4203"/>
        <v>9085</v>
      </c>
      <c r="O1855" s="12">
        <f t="shared" si="4365"/>
        <v>0</v>
      </c>
      <c r="P1855" s="12">
        <f t="shared" si="4365"/>
        <v>0</v>
      </c>
      <c r="Q1855" s="12">
        <f t="shared" si="4365"/>
        <v>0</v>
      </c>
      <c r="R1855" s="12">
        <f t="shared" si="4357"/>
        <v>9085</v>
      </c>
      <c r="S1855" s="12">
        <f t="shared" si="4358"/>
        <v>9085</v>
      </c>
      <c r="T1855" s="12">
        <f t="shared" si="4359"/>
        <v>9085</v>
      </c>
      <c r="U1855" s="12">
        <f t="shared" si="4366"/>
        <v>0</v>
      </c>
      <c r="V1855" s="12">
        <f t="shared" si="4366"/>
        <v>0</v>
      </c>
      <c r="W1855" s="12">
        <f t="shared" si="4316"/>
        <v>9085</v>
      </c>
      <c r="X1855" s="12">
        <f t="shared" si="4317"/>
        <v>9085</v>
      </c>
      <c r="Y1855" s="12">
        <f t="shared" si="4318"/>
        <v>9085</v>
      </c>
      <c r="Z1855" s="12">
        <f t="shared" si="4367"/>
        <v>0</v>
      </c>
      <c r="AA1855" s="12">
        <f t="shared" si="4367"/>
        <v>0</v>
      </c>
      <c r="AB1855" s="12">
        <f t="shared" si="4367"/>
        <v>0</v>
      </c>
      <c r="AC1855" s="12">
        <f t="shared" si="4220"/>
        <v>9085</v>
      </c>
      <c r="AD1855" s="12">
        <f t="shared" si="4221"/>
        <v>9085</v>
      </c>
      <c r="AE1855" s="12">
        <f t="shared" si="4222"/>
        <v>9085</v>
      </c>
      <c r="AF1855" s="12">
        <f t="shared" si="4368"/>
        <v>0</v>
      </c>
      <c r="AG1855" s="12">
        <f t="shared" si="4368"/>
        <v>0</v>
      </c>
      <c r="AH1855" s="12">
        <f t="shared" si="4199"/>
        <v>9085</v>
      </c>
      <c r="AI1855" s="12">
        <f t="shared" si="4200"/>
        <v>9085</v>
      </c>
      <c r="AJ1855" s="12">
        <f t="shared" si="4370"/>
        <v>9085</v>
      </c>
      <c r="AK1855" s="12">
        <f t="shared" si="4369"/>
        <v>0</v>
      </c>
      <c r="AL1855" s="12">
        <f t="shared" si="4369"/>
        <v>0</v>
      </c>
      <c r="AM1855" s="12">
        <f t="shared" si="4369"/>
        <v>0</v>
      </c>
      <c r="AN1855" s="12">
        <f t="shared" si="4231"/>
        <v>9085</v>
      </c>
      <c r="AO1855" s="12">
        <f t="shared" si="4232"/>
        <v>9085</v>
      </c>
      <c r="AP1855" s="12">
        <f t="shared" si="4233"/>
        <v>9085</v>
      </c>
      <c r="AQ1855" s="12">
        <f t="shared" si="4369"/>
        <v>0</v>
      </c>
      <c r="AR1855" s="1"/>
    </row>
    <row r="1856" spans="1:44" ht="15.75" customHeight="1" x14ac:dyDescent="0.25">
      <c r="A1856" s="9" t="s">
        <v>81</v>
      </c>
      <c r="B1856" s="11">
        <v>620</v>
      </c>
      <c r="C1856" s="9" t="s">
        <v>189</v>
      </c>
      <c r="D1856" s="9" t="s">
        <v>192</v>
      </c>
      <c r="E1856" s="13" t="s">
        <v>412</v>
      </c>
      <c r="F1856" s="12">
        <v>9200</v>
      </c>
      <c r="G1856" s="12">
        <v>9200</v>
      </c>
      <c r="H1856" s="12">
        <v>9200</v>
      </c>
      <c r="I1856" s="12">
        <v>-115</v>
      </c>
      <c r="J1856" s="12">
        <v>-115</v>
      </c>
      <c r="K1856" s="12">
        <v>-115</v>
      </c>
      <c r="L1856" s="12">
        <f t="shared" si="4201"/>
        <v>9085</v>
      </c>
      <c r="M1856" s="12">
        <f t="shared" si="4202"/>
        <v>9085</v>
      </c>
      <c r="N1856" s="12">
        <f t="shared" si="4203"/>
        <v>9085</v>
      </c>
      <c r="O1856" s="12"/>
      <c r="P1856" s="12"/>
      <c r="Q1856" s="12"/>
      <c r="R1856" s="12">
        <f t="shared" si="4357"/>
        <v>9085</v>
      </c>
      <c r="S1856" s="12">
        <f t="shared" si="4358"/>
        <v>9085</v>
      </c>
      <c r="T1856" s="12">
        <f t="shared" si="4359"/>
        <v>9085</v>
      </c>
      <c r="U1856" s="12"/>
      <c r="V1856" s="12"/>
      <c r="W1856" s="12">
        <f t="shared" si="4316"/>
        <v>9085</v>
      </c>
      <c r="X1856" s="12">
        <f t="shared" si="4317"/>
        <v>9085</v>
      </c>
      <c r="Y1856" s="12">
        <f t="shared" si="4318"/>
        <v>9085</v>
      </c>
      <c r="Z1856" s="12"/>
      <c r="AA1856" s="12"/>
      <c r="AB1856" s="12"/>
      <c r="AC1856" s="12">
        <f t="shared" si="4220"/>
        <v>9085</v>
      </c>
      <c r="AD1856" s="12">
        <f t="shared" si="4221"/>
        <v>9085</v>
      </c>
      <c r="AE1856" s="12">
        <f t="shared" si="4222"/>
        <v>9085</v>
      </c>
      <c r="AF1856" s="12"/>
      <c r="AG1856" s="12"/>
      <c r="AH1856" s="12">
        <f t="shared" si="4199"/>
        <v>9085</v>
      </c>
      <c r="AI1856" s="12">
        <f t="shared" si="4200"/>
        <v>9085</v>
      </c>
      <c r="AJ1856" s="12">
        <f t="shared" si="4370"/>
        <v>9085</v>
      </c>
      <c r="AK1856" s="12"/>
      <c r="AL1856" s="12"/>
      <c r="AM1856" s="12"/>
      <c r="AN1856" s="12">
        <f t="shared" si="4231"/>
        <v>9085</v>
      </c>
      <c r="AO1856" s="12">
        <f t="shared" si="4232"/>
        <v>9085</v>
      </c>
      <c r="AP1856" s="12">
        <f t="shared" si="4233"/>
        <v>9085</v>
      </c>
      <c r="AQ1856" s="12"/>
      <c r="AR1856" s="1"/>
    </row>
    <row r="1857" spans="1:44" ht="47.25" customHeight="1" x14ac:dyDescent="0.25">
      <c r="A1857" s="9" t="s">
        <v>79</v>
      </c>
      <c r="B1857" s="11"/>
      <c r="C1857" s="9"/>
      <c r="D1857" s="9"/>
      <c r="E1857" s="13" t="s">
        <v>608</v>
      </c>
      <c r="F1857" s="12">
        <f t="shared" ref="F1857:K1857" si="4371">F1858</f>
        <v>1250.5999999999999</v>
      </c>
      <c r="G1857" s="12">
        <f t="shared" si="4371"/>
        <v>1250.5999999999999</v>
      </c>
      <c r="H1857" s="12">
        <f t="shared" si="4371"/>
        <v>1250.5999999999999</v>
      </c>
      <c r="I1857" s="12">
        <f t="shared" si="4371"/>
        <v>0</v>
      </c>
      <c r="J1857" s="12">
        <f t="shared" si="4371"/>
        <v>0</v>
      </c>
      <c r="K1857" s="12">
        <f t="shared" si="4371"/>
        <v>0</v>
      </c>
      <c r="L1857" s="12">
        <f t="shared" si="4201"/>
        <v>1250.5999999999999</v>
      </c>
      <c r="M1857" s="12">
        <f t="shared" si="4202"/>
        <v>1250.5999999999999</v>
      </c>
      <c r="N1857" s="12">
        <f t="shared" si="4203"/>
        <v>1250.5999999999999</v>
      </c>
      <c r="O1857" s="12">
        <f t="shared" ref="O1857:Q1857" si="4372">O1858</f>
        <v>0</v>
      </c>
      <c r="P1857" s="12">
        <f t="shared" si="4372"/>
        <v>0</v>
      </c>
      <c r="Q1857" s="12">
        <f t="shared" si="4372"/>
        <v>0</v>
      </c>
      <c r="R1857" s="12">
        <f t="shared" si="4357"/>
        <v>1250.5999999999999</v>
      </c>
      <c r="S1857" s="12">
        <f t="shared" si="4358"/>
        <v>1250.5999999999999</v>
      </c>
      <c r="T1857" s="12">
        <f t="shared" si="4359"/>
        <v>1250.5999999999999</v>
      </c>
      <c r="U1857" s="12">
        <f t="shared" ref="U1857:V1857" si="4373">U1858</f>
        <v>0</v>
      </c>
      <c r="V1857" s="12">
        <f t="shared" si="4373"/>
        <v>0</v>
      </c>
      <c r="W1857" s="12">
        <f t="shared" si="4316"/>
        <v>1250.5999999999999</v>
      </c>
      <c r="X1857" s="12">
        <f t="shared" si="4317"/>
        <v>1250.5999999999999</v>
      </c>
      <c r="Y1857" s="12">
        <f t="shared" si="4318"/>
        <v>1250.5999999999999</v>
      </c>
      <c r="Z1857" s="12">
        <f t="shared" ref="Z1857:AB1857" si="4374">Z1858</f>
        <v>0</v>
      </c>
      <c r="AA1857" s="12">
        <f t="shared" si="4374"/>
        <v>0</v>
      </c>
      <c r="AB1857" s="12">
        <f t="shared" si="4374"/>
        <v>0</v>
      </c>
      <c r="AC1857" s="12">
        <f t="shared" si="4220"/>
        <v>1250.5999999999999</v>
      </c>
      <c r="AD1857" s="12">
        <f t="shared" si="4221"/>
        <v>1250.5999999999999</v>
      </c>
      <c r="AE1857" s="12">
        <f t="shared" si="4222"/>
        <v>1250.5999999999999</v>
      </c>
      <c r="AF1857" s="12">
        <f t="shared" ref="AF1857:AG1857" si="4375">AF1858</f>
        <v>0</v>
      </c>
      <c r="AG1857" s="12">
        <f t="shared" si="4375"/>
        <v>0</v>
      </c>
      <c r="AH1857" s="12">
        <f t="shared" si="4199"/>
        <v>1250.5999999999999</v>
      </c>
      <c r="AI1857" s="12">
        <f t="shared" si="4200"/>
        <v>1250.5999999999999</v>
      </c>
      <c r="AJ1857" s="12">
        <f t="shared" si="4370"/>
        <v>1250.5999999999999</v>
      </c>
      <c r="AK1857" s="12">
        <f t="shared" ref="AK1857:AQ1857" si="4376">AK1858</f>
        <v>0</v>
      </c>
      <c r="AL1857" s="12">
        <f t="shared" si="4376"/>
        <v>0</v>
      </c>
      <c r="AM1857" s="12">
        <f t="shared" si="4376"/>
        <v>0</v>
      </c>
      <c r="AN1857" s="12">
        <f t="shared" si="4231"/>
        <v>1250.5999999999999</v>
      </c>
      <c r="AO1857" s="12">
        <f t="shared" si="4232"/>
        <v>1250.5999999999999</v>
      </c>
      <c r="AP1857" s="12">
        <f t="shared" si="4233"/>
        <v>1250.5999999999999</v>
      </c>
      <c r="AQ1857" s="12">
        <f t="shared" si="4376"/>
        <v>0</v>
      </c>
      <c r="AR1857" s="1"/>
    </row>
    <row r="1858" spans="1:44" ht="47.25" customHeight="1" x14ac:dyDescent="0.25">
      <c r="A1858" s="9" t="s">
        <v>79</v>
      </c>
      <c r="B1858" s="11">
        <v>600</v>
      </c>
      <c r="C1858" s="9"/>
      <c r="D1858" s="9"/>
      <c r="E1858" s="13" t="s">
        <v>436</v>
      </c>
      <c r="F1858" s="12">
        <f t="shared" ref="F1858:K1858" si="4377">F1859+F1861</f>
        <v>1250.5999999999999</v>
      </c>
      <c r="G1858" s="12">
        <f t="shared" si="4377"/>
        <v>1250.5999999999999</v>
      </c>
      <c r="H1858" s="12">
        <f t="shared" si="4377"/>
        <v>1250.5999999999999</v>
      </c>
      <c r="I1858" s="12">
        <f t="shared" si="4377"/>
        <v>0</v>
      </c>
      <c r="J1858" s="12">
        <f t="shared" si="4377"/>
        <v>0</v>
      </c>
      <c r="K1858" s="12">
        <f t="shared" si="4377"/>
        <v>0</v>
      </c>
      <c r="L1858" s="12">
        <f t="shared" si="4201"/>
        <v>1250.5999999999999</v>
      </c>
      <c r="M1858" s="12">
        <f t="shared" si="4202"/>
        <v>1250.5999999999999</v>
      </c>
      <c r="N1858" s="12">
        <f t="shared" si="4203"/>
        <v>1250.5999999999999</v>
      </c>
      <c r="O1858" s="12">
        <f t="shared" ref="O1858:Q1858" si="4378">O1859+O1861</f>
        <v>0</v>
      </c>
      <c r="P1858" s="12">
        <f t="shared" si="4378"/>
        <v>0</v>
      </c>
      <c r="Q1858" s="12">
        <f t="shared" si="4378"/>
        <v>0</v>
      </c>
      <c r="R1858" s="12">
        <f t="shared" si="4357"/>
        <v>1250.5999999999999</v>
      </c>
      <c r="S1858" s="12">
        <f t="shared" si="4358"/>
        <v>1250.5999999999999</v>
      </c>
      <c r="T1858" s="12">
        <f t="shared" si="4359"/>
        <v>1250.5999999999999</v>
      </c>
      <c r="U1858" s="12">
        <f t="shared" ref="U1858:V1858" si="4379">U1859+U1861</f>
        <v>0</v>
      </c>
      <c r="V1858" s="12">
        <f t="shared" si="4379"/>
        <v>0</v>
      </c>
      <c r="W1858" s="12">
        <f t="shared" si="4316"/>
        <v>1250.5999999999999</v>
      </c>
      <c r="X1858" s="12">
        <f t="shared" si="4317"/>
        <v>1250.5999999999999</v>
      </c>
      <c r="Y1858" s="12">
        <f t="shared" si="4318"/>
        <v>1250.5999999999999</v>
      </c>
      <c r="Z1858" s="12">
        <f t="shared" ref="Z1858:AB1858" si="4380">Z1859+Z1861</f>
        <v>0</v>
      </c>
      <c r="AA1858" s="12">
        <f t="shared" si="4380"/>
        <v>0</v>
      </c>
      <c r="AB1858" s="12">
        <f t="shared" si="4380"/>
        <v>0</v>
      </c>
      <c r="AC1858" s="12">
        <f t="shared" si="4220"/>
        <v>1250.5999999999999</v>
      </c>
      <c r="AD1858" s="12">
        <f t="shared" si="4221"/>
        <v>1250.5999999999999</v>
      </c>
      <c r="AE1858" s="12">
        <f t="shared" si="4222"/>
        <v>1250.5999999999999</v>
      </c>
      <c r="AF1858" s="12">
        <f t="shared" ref="AF1858:AG1858" si="4381">AF1859+AF1861</f>
        <v>0</v>
      </c>
      <c r="AG1858" s="12">
        <f t="shared" si="4381"/>
        <v>0</v>
      </c>
      <c r="AH1858" s="12">
        <f t="shared" ref="AH1858:AH1921" si="4382">AC1858+AF1858</f>
        <v>1250.5999999999999</v>
      </c>
      <c r="AI1858" s="12">
        <f t="shared" ref="AI1858:AI1921" si="4383">AD1858+AG1858</f>
        <v>1250.5999999999999</v>
      </c>
      <c r="AJ1858" s="12">
        <f t="shared" si="4370"/>
        <v>1250.5999999999999</v>
      </c>
      <c r="AK1858" s="12">
        <f t="shared" ref="AK1858:AQ1858" si="4384">AK1859+AK1861</f>
        <v>0</v>
      </c>
      <c r="AL1858" s="12">
        <f t="shared" ref="AL1858:AM1858" si="4385">AL1859+AL1861</f>
        <v>0</v>
      </c>
      <c r="AM1858" s="12">
        <f t="shared" si="4385"/>
        <v>0</v>
      </c>
      <c r="AN1858" s="12">
        <f t="shared" si="4231"/>
        <v>1250.5999999999999</v>
      </c>
      <c r="AO1858" s="12">
        <f t="shared" si="4232"/>
        <v>1250.5999999999999</v>
      </c>
      <c r="AP1858" s="12">
        <f t="shared" si="4233"/>
        <v>1250.5999999999999</v>
      </c>
      <c r="AQ1858" s="12">
        <f t="shared" si="4384"/>
        <v>0</v>
      </c>
      <c r="AR1858" s="1"/>
    </row>
    <row r="1859" spans="1:44" ht="15.75" customHeight="1" x14ac:dyDescent="0.25">
      <c r="A1859" s="9" t="s">
        <v>79</v>
      </c>
      <c r="B1859" s="11">
        <v>610</v>
      </c>
      <c r="C1859" s="9"/>
      <c r="D1859" s="9"/>
      <c r="E1859" s="13" t="s">
        <v>437</v>
      </c>
      <c r="F1859" s="12">
        <f t="shared" ref="F1859:K1859" si="4386">F1860</f>
        <v>124.5</v>
      </c>
      <c r="G1859" s="12">
        <f t="shared" si="4386"/>
        <v>124.5</v>
      </c>
      <c r="H1859" s="12">
        <f t="shared" si="4386"/>
        <v>124.5</v>
      </c>
      <c r="I1859" s="12">
        <f t="shared" si="4386"/>
        <v>0</v>
      </c>
      <c r="J1859" s="12">
        <f t="shared" si="4386"/>
        <v>0</v>
      </c>
      <c r="K1859" s="12">
        <f t="shared" si="4386"/>
        <v>0</v>
      </c>
      <c r="L1859" s="12">
        <f t="shared" ref="L1859:L1943" si="4387">F1859+I1859</f>
        <v>124.5</v>
      </c>
      <c r="M1859" s="12">
        <f t="shared" ref="M1859:M1943" si="4388">G1859+J1859</f>
        <v>124.5</v>
      </c>
      <c r="N1859" s="12">
        <f t="shared" ref="N1859:N1943" si="4389">H1859+K1859</f>
        <v>124.5</v>
      </c>
      <c r="O1859" s="12">
        <f t="shared" ref="O1859:Q1859" si="4390">O1860</f>
        <v>0</v>
      </c>
      <c r="P1859" s="12">
        <f t="shared" si="4390"/>
        <v>0</v>
      </c>
      <c r="Q1859" s="12">
        <f t="shared" si="4390"/>
        <v>0</v>
      </c>
      <c r="R1859" s="12">
        <f t="shared" si="4357"/>
        <v>124.5</v>
      </c>
      <c r="S1859" s="12">
        <f t="shared" si="4358"/>
        <v>124.5</v>
      </c>
      <c r="T1859" s="12">
        <f t="shared" si="4359"/>
        <v>124.5</v>
      </c>
      <c r="U1859" s="12">
        <f t="shared" ref="U1859:V1859" si="4391">U1860</f>
        <v>0</v>
      </c>
      <c r="V1859" s="12">
        <f t="shared" si="4391"/>
        <v>0</v>
      </c>
      <c r="W1859" s="12">
        <f t="shared" si="4316"/>
        <v>124.5</v>
      </c>
      <c r="X1859" s="12">
        <f t="shared" si="4317"/>
        <v>124.5</v>
      </c>
      <c r="Y1859" s="12">
        <f t="shared" si="4318"/>
        <v>124.5</v>
      </c>
      <c r="Z1859" s="12">
        <f t="shared" ref="Z1859:AB1859" si="4392">Z1860</f>
        <v>0</v>
      </c>
      <c r="AA1859" s="12">
        <f t="shared" si="4392"/>
        <v>0</v>
      </c>
      <c r="AB1859" s="12">
        <f t="shared" si="4392"/>
        <v>0</v>
      </c>
      <c r="AC1859" s="12">
        <f t="shared" si="4220"/>
        <v>124.5</v>
      </c>
      <c r="AD1859" s="12">
        <f t="shared" si="4221"/>
        <v>124.5</v>
      </c>
      <c r="AE1859" s="12">
        <f t="shared" si="4222"/>
        <v>124.5</v>
      </c>
      <c r="AF1859" s="12">
        <f t="shared" ref="AF1859:AG1859" si="4393">AF1860</f>
        <v>0</v>
      </c>
      <c r="AG1859" s="12">
        <f t="shared" si="4393"/>
        <v>0</v>
      </c>
      <c r="AH1859" s="12">
        <f t="shared" si="4382"/>
        <v>124.5</v>
      </c>
      <c r="AI1859" s="12">
        <f t="shared" si="4383"/>
        <v>124.5</v>
      </c>
      <c r="AJ1859" s="12">
        <f t="shared" si="4370"/>
        <v>124.5</v>
      </c>
      <c r="AK1859" s="12">
        <f t="shared" ref="AK1859:AQ1859" si="4394">AK1860</f>
        <v>0</v>
      </c>
      <c r="AL1859" s="12">
        <f t="shared" si="4394"/>
        <v>0</v>
      </c>
      <c r="AM1859" s="12">
        <f t="shared" si="4394"/>
        <v>0</v>
      </c>
      <c r="AN1859" s="12">
        <f t="shared" si="4231"/>
        <v>124.5</v>
      </c>
      <c r="AO1859" s="12">
        <f t="shared" si="4232"/>
        <v>124.5</v>
      </c>
      <c r="AP1859" s="12">
        <f t="shared" si="4233"/>
        <v>124.5</v>
      </c>
      <c r="AQ1859" s="12">
        <f t="shared" si="4394"/>
        <v>0</v>
      </c>
      <c r="AR1859" s="1"/>
    </row>
    <row r="1860" spans="1:44" ht="15.75" customHeight="1" x14ac:dyDescent="0.25">
      <c r="A1860" s="9" t="s">
        <v>79</v>
      </c>
      <c r="B1860" s="11">
        <v>610</v>
      </c>
      <c r="C1860" s="9" t="s">
        <v>189</v>
      </c>
      <c r="D1860" s="9" t="s">
        <v>192</v>
      </c>
      <c r="E1860" s="13" t="s">
        <v>412</v>
      </c>
      <c r="F1860" s="12">
        <v>124.5</v>
      </c>
      <c r="G1860" s="12">
        <v>124.5</v>
      </c>
      <c r="H1860" s="12">
        <v>124.5</v>
      </c>
      <c r="I1860" s="12"/>
      <c r="J1860" s="12"/>
      <c r="K1860" s="12"/>
      <c r="L1860" s="12">
        <f t="shared" si="4387"/>
        <v>124.5</v>
      </c>
      <c r="M1860" s="12">
        <f t="shared" si="4388"/>
        <v>124.5</v>
      </c>
      <c r="N1860" s="12">
        <f t="shared" si="4389"/>
        <v>124.5</v>
      </c>
      <c r="O1860" s="12"/>
      <c r="P1860" s="12"/>
      <c r="Q1860" s="12"/>
      <c r="R1860" s="12">
        <f t="shared" si="4357"/>
        <v>124.5</v>
      </c>
      <c r="S1860" s="12">
        <f t="shared" si="4358"/>
        <v>124.5</v>
      </c>
      <c r="T1860" s="12">
        <f t="shared" si="4359"/>
        <v>124.5</v>
      </c>
      <c r="U1860" s="12"/>
      <c r="V1860" s="12"/>
      <c r="W1860" s="12">
        <f t="shared" si="4316"/>
        <v>124.5</v>
      </c>
      <c r="X1860" s="12">
        <f t="shared" si="4317"/>
        <v>124.5</v>
      </c>
      <c r="Y1860" s="12">
        <f t="shared" si="4318"/>
        <v>124.5</v>
      </c>
      <c r="Z1860" s="12"/>
      <c r="AA1860" s="12"/>
      <c r="AB1860" s="12"/>
      <c r="AC1860" s="12">
        <f t="shared" si="4220"/>
        <v>124.5</v>
      </c>
      <c r="AD1860" s="12">
        <f t="shared" si="4221"/>
        <v>124.5</v>
      </c>
      <c r="AE1860" s="12">
        <f t="shared" si="4222"/>
        <v>124.5</v>
      </c>
      <c r="AF1860" s="12"/>
      <c r="AG1860" s="12"/>
      <c r="AH1860" s="12">
        <f t="shared" si="4382"/>
        <v>124.5</v>
      </c>
      <c r="AI1860" s="12">
        <f t="shared" si="4383"/>
        <v>124.5</v>
      </c>
      <c r="AJ1860" s="12">
        <f t="shared" si="4370"/>
        <v>124.5</v>
      </c>
      <c r="AK1860" s="12"/>
      <c r="AL1860" s="12"/>
      <c r="AM1860" s="12"/>
      <c r="AN1860" s="12">
        <f t="shared" si="4231"/>
        <v>124.5</v>
      </c>
      <c r="AO1860" s="12">
        <f t="shared" si="4232"/>
        <v>124.5</v>
      </c>
      <c r="AP1860" s="12">
        <f t="shared" si="4233"/>
        <v>124.5</v>
      </c>
      <c r="AQ1860" s="12"/>
      <c r="AR1860" s="1"/>
    </row>
    <row r="1861" spans="1:44" ht="15.75" customHeight="1" x14ac:dyDescent="0.25">
      <c r="A1861" s="9" t="s">
        <v>79</v>
      </c>
      <c r="B1861" s="11">
        <v>620</v>
      </c>
      <c r="C1861" s="9"/>
      <c r="D1861" s="9"/>
      <c r="E1861" s="13" t="s">
        <v>438</v>
      </c>
      <c r="F1861" s="12">
        <f t="shared" ref="F1861:K1861" si="4395">F1862</f>
        <v>1126.0999999999999</v>
      </c>
      <c r="G1861" s="12">
        <f t="shared" si="4395"/>
        <v>1126.0999999999999</v>
      </c>
      <c r="H1861" s="12">
        <f t="shared" si="4395"/>
        <v>1126.0999999999999</v>
      </c>
      <c r="I1861" s="12">
        <f t="shared" si="4395"/>
        <v>0</v>
      </c>
      <c r="J1861" s="12">
        <f t="shared" si="4395"/>
        <v>0</v>
      </c>
      <c r="K1861" s="12">
        <f t="shared" si="4395"/>
        <v>0</v>
      </c>
      <c r="L1861" s="12">
        <f t="shared" si="4387"/>
        <v>1126.0999999999999</v>
      </c>
      <c r="M1861" s="12">
        <f t="shared" si="4388"/>
        <v>1126.0999999999999</v>
      </c>
      <c r="N1861" s="12">
        <f t="shared" si="4389"/>
        <v>1126.0999999999999</v>
      </c>
      <c r="O1861" s="12">
        <f t="shared" ref="O1861:Q1861" si="4396">O1862</f>
        <v>0</v>
      </c>
      <c r="P1861" s="12">
        <f t="shared" si="4396"/>
        <v>0</v>
      </c>
      <c r="Q1861" s="12">
        <f t="shared" si="4396"/>
        <v>0</v>
      </c>
      <c r="R1861" s="12">
        <f t="shared" si="4357"/>
        <v>1126.0999999999999</v>
      </c>
      <c r="S1861" s="12">
        <f t="shared" si="4358"/>
        <v>1126.0999999999999</v>
      </c>
      <c r="T1861" s="12">
        <f t="shared" si="4359"/>
        <v>1126.0999999999999</v>
      </c>
      <c r="U1861" s="12">
        <f t="shared" ref="U1861:V1861" si="4397">U1862</f>
        <v>0</v>
      </c>
      <c r="V1861" s="12">
        <f t="shared" si="4397"/>
        <v>0</v>
      </c>
      <c r="W1861" s="12">
        <f t="shared" si="4316"/>
        <v>1126.0999999999999</v>
      </c>
      <c r="X1861" s="12">
        <f t="shared" si="4317"/>
        <v>1126.0999999999999</v>
      </c>
      <c r="Y1861" s="12">
        <f t="shared" si="4318"/>
        <v>1126.0999999999999</v>
      </c>
      <c r="Z1861" s="12">
        <f t="shared" ref="Z1861:AB1861" si="4398">Z1862</f>
        <v>0</v>
      </c>
      <c r="AA1861" s="12">
        <f t="shared" si="4398"/>
        <v>0</v>
      </c>
      <c r="AB1861" s="12">
        <f t="shared" si="4398"/>
        <v>0</v>
      </c>
      <c r="AC1861" s="12">
        <f t="shared" si="4220"/>
        <v>1126.0999999999999</v>
      </c>
      <c r="AD1861" s="12">
        <f t="shared" si="4221"/>
        <v>1126.0999999999999</v>
      </c>
      <c r="AE1861" s="12">
        <f t="shared" si="4222"/>
        <v>1126.0999999999999</v>
      </c>
      <c r="AF1861" s="12">
        <f t="shared" ref="AF1861:AG1861" si="4399">AF1862</f>
        <v>0</v>
      </c>
      <c r="AG1861" s="12">
        <f t="shared" si="4399"/>
        <v>0</v>
      </c>
      <c r="AH1861" s="12">
        <f t="shared" si="4382"/>
        <v>1126.0999999999999</v>
      </c>
      <c r="AI1861" s="12">
        <f t="shared" si="4383"/>
        <v>1126.0999999999999</v>
      </c>
      <c r="AJ1861" s="12">
        <f t="shared" si="4370"/>
        <v>1126.0999999999999</v>
      </c>
      <c r="AK1861" s="12">
        <f t="shared" ref="AK1861:AQ1861" si="4400">AK1862</f>
        <v>0</v>
      </c>
      <c r="AL1861" s="12">
        <f t="shared" si="4400"/>
        <v>0</v>
      </c>
      <c r="AM1861" s="12">
        <f t="shared" si="4400"/>
        <v>0</v>
      </c>
      <c r="AN1861" s="12">
        <f t="shared" si="4231"/>
        <v>1126.0999999999999</v>
      </c>
      <c r="AO1861" s="12">
        <f t="shared" si="4232"/>
        <v>1126.0999999999999</v>
      </c>
      <c r="AP1861" s="12">
        <f t="shared" si="4233"/>
        <v>1126.0999999999999</v>
      </c>
      <c r="AQ1861" s="12">
        <f t="shared" si="4400"/>
        <v>0</v>
      </c>
      <c r="AR1861" s="1"/>
    </row>
    <row r="1862" spans="1:44" ht="15.75" customHeight="1" x14ac:dyDescent="0.25">
      <c r="A1862" s="9" t="s">
        <v>79</v>
      </c>
      <c r="B1862" s="11">
        <v>620</v>
      </c>
      <c r="C1862" s="9" t="s">
        <v>189</v>
      </c>
      <c r="D1862" s="9" t="s">
        <v>192</v>
      </c>
      <c r="E1862" s="13" t="s">
        <v>412</v>
      </c>
      <c r="F1862" s="12">
        <v>1126.0999999999999</v>
      </c>
      <c r="G1862" s="12">
        <v>1126.0999999999999</v>
      </c>
      <c r="H1862" s="12">
        <v>1126.0999999999999</v>
      </c>
      <c r="I1862" s="12"/>
      <c r="J1862" s="12"/>
      <c r="K1862" s="12"/>
      <c r="L1862" s="12">
        <f t="shared" si="4387"/>
        <v>1126.0999999999999</v>
      </c>
      <c r="M1862" s="12">
        <f t="shared" si="4388"/>
        <v>1126.0999999999999</v>
      </c>
      <c r="N1862" s="12">
        <f t="shared" si="4389"/>
        <v>1126.0999999999999</v>
      </c>
      <c r="O1862" s="12"/>
      <c r="P1862" s="12"/>
      <c r="Q1862" s="12"/>
      <c r="R1862" s="12">
        <f t="shared" si="4357"/>
        <v>1126.0999999999999</v>
      </c>
      <c r="S1862" s="12">
        <f t="shared" si="4358"/>
        <v>1126.0999999999999</v>
      </c>
      <c r="T1862" s="12">
        <f t="shared" si="4359"/>
        <v>1126.0999999999999</v>
      </c>
      <c r="U1862" s="12"/>
      <c r="V1862" s="12"/>
      <c r="W1862" s="12">
        <f t="shared" si="4316"/>
        <v>1126.0999999999999</v>
      </c>
      <c r="X1862" s="12">
        <f t="shared" si="4317"/>
        <v>1126.0999999999999</v>
      </c>
      <c r="Y1862" s="12">
        <f t="shared" si="4318"/>
        <v>1126.0999999999999</v>
      </c>
      <c r="Z1862" s="12"/>
      <c r="AA1862" s="12"/>
      <c r="AB1862" s="12"/>
      <c r="AC1862" s="12">
        <f t="shared" si="4220"/>
        <v>1126.0999999999999</v>
      </c>
      <c r="AD1862" s="12">
        <f t="shared" si="4221"/>
        <v>1126.0999999999999</v>
      </c>
      <c r="AE1862" s="12">
        <f t="shared" si="4222"/>
        <v>1126.0999999999999</v>
      </c>
      <c r="AF1862" s="12"/>
      <c r="AG1862" s="12"/>
      <c r="AH1862" s="12">
        <f t="shared" si="4382"/>
        <v>1126.0999999999999</v>
      </c>
      <c r="AI1862" s="12">
        <f t="shared" si="4383"/>
        <v>1126.0999999999999</v>
      </c>
      <c r="AJ1862" s="12">
        <f t="shared" si="4370"/>
        <v>1126.0999999999999</v>
      </c>
      <c r="AK1862" s="12"/>
      <c r="AL1862" s="12"/>
      <c r="AM1862" s="12"/>
      <c r="AN1862" s="12">
        <f t="shared" si="4231"/>
        <v>1126.0999999999999</v>
      </c>
      <c r="AO1862" s="12">
        <f t="shared" si="4232"/>
        <v>1126.0999999999999</v>
      </c>
      <c r="AP1862" s="12">
        <f t="shared" si="4233"/>
        <v>1126.0999999999999</v>
      </c>
      <c r="AQ1862" s="12"/>
      <c r="AR1862" s="1"/>
    </row>
    <row r="1863" spans="1:44" ht="31.5" customHeight="1" x14ac:dyDescent="0.25">
      <c r="A1863" s="9" t="s">
        <v>80</v>
      </c>
      <c r="B1863" s="11"/>
      <c r="C1863" s="9"/>
      <c r="D1863" s="9"/>
      <c r="E1863" s="13" t="s">
        <v>609</v>
      </c>
      <c r="F1863" s="12">
        <f t="shared" ref="F1863:K1865" si="4401">F1864</f>
        <v>5358.4</v>
      </c>
      <c r="G1863" s="12">
        <f t="shared" si="4401"/>
        <v>5358.4</v>
      </c>
      <c r="H1863" s="12">
        <f t="shared" si="4401"/>
        <v>5358.4</v>
      </c>
      <c r="I1863" s="12">
        <f t="shared" si="4401"/>
        <v>0</v>
      </c>
      <c r="J1863" s="12">
        <f t="shared" si="4401"/>
        <v>0</v>
      </c>
      <c r="K1863" s="12">
        <f t="shared" si="4401"/>
        <v>0</v>
      </c>
      <c r="L1863" s="12">
        <f t="shared" si="4387"/>
        <v>5358.4</v>
      </c>
      <c r="M1863" s="12">
        <f t="shared" si="4388"/>
        <v>5358.4</v>
      </c>
      <c r="N1863" s="12">
        <f t="shared" si="4389"/>
        <v>5358.4</v>
      </c>
      <c r="O1863" s="12">
        <f t="shared" ref="O1863:Q1865" si="4402">O1864</f>
        <v>0</v>
      </c>
      <c r="P1863" s="12">
        <f t="shared" si="4402"/>
        <v>0</v>
      </c>
      <c r="Q1863" s="12">
        <f t="shared" si="4402"/>
        <v>0</v>
      </c>
      <c r="R1863" s="12">
        <f t="shared" si="4357"/>
        <v>5358.4</v>
      </c>
      <c r="S1863" s="12">
        <f t="shared" si="4358"/>
        <v>5358.4</v>
      </c>
      <c r="T1863" s="12">
        <f t="shared" si="4359"/>
        <v>5358.4</v>
      </c>
      <c r="U1863" s="12">
        <f t="shared" ref="U1863:V1865" si="4403">U1864</f>
        <v>0</v>
      </c>
      <c r="V1863" s="12">
        <f t="shared" si="4403"/>
        <v>0</v>
      </c>
      <c r="W1863" s="12">
        <f t="shared" si="4316"/>
        <v>5358.4</v>
      </c>
      <c r="X1863" s="12">
        <f t="shared" si="4317"/>
        <v>5358.4</v>
      </c>
      <c r="Y1863" s="12">
        <f t="shared" si="4318"/>
        <v>5358.4</v>
      </c>
      <c r="Z1863" s="12">
        <f t="shared" ref="Z1863:AB1865" si="4404">Z1864</f>
        <v>0</v>
      </c>
      <c r="AA1863" s="12">
        <f t="shared" si="4404"/>
        <v>0</v>
      </c>
      <c r="AB1863" s="12">
        <f t="shared" si="4404"/>
        <v>0</v>
      </c>
      <c r="AC1863" s="12">
        <f t="shared" si="4220"/>
        <v>5358.4</v>
      </c>
      <c r="AD1863" s="12">
        <f t="shared" si="4221"/>
        <v>5358.4</v>
      </c>
      <c r="AE1863" s="12">
        <f t="shared" si="4222"/>
        <v>5358.4</v>
      </c>
      <c r="AF1863" s="12">
        <f t="shared" ref="AF1863:AG1865" si="4405">AF1864</f>
        <v>0</v>
      </c>
      <c r="AG1863" s="12">
        <f t="shared" si="4405"/>
        <v>0</v>
      </c>
      <c r="AH1863" s="12">
        <f t="shared" si="4382"/>
        <v>5358.4</v>
      </c>
      <c r="AI1863" s="12">
        <f t="shared" si="4383"/>
        <v>5358.4</v>
      </c>
      <c r="AJ1863" s="12">
        <f t="shared" si="4370"/>
        <v>5358.4</v>
      </c>
      <c r="AK1863" s="12">
        <f t="shared" ref="AK1863:AQ1865" si="4406">AK1864</f>
        <v>0</v>
      </c>
      <c r="AL1863" s="12">
        <f t="shared" si="4406"/>
        <v>0</v>
      </c>
      <c r="AM1863" s="12">
        <f t="shared" si="4406"/>
        <v>0</v>
      </c>
      <c r="AN1863" s="12">
        <f t="shared" si="4231"/>
        <v>5358.4</v>
      </c>
      <c r="AO1863" s="12">
        <f t="shared" si="4232"/>
        <v>5358.4</v>
      </c>
      <c r="AP1863" s="12">
        <f t="shared" si="4233"/>
        <v>5358.4</v>
      </c>
      <c r="AQ1863" s="12">
        <f t="shared" si="4406"/>
        <v>0</v>
      </c>
      <c r="AR1863" s="1"/>
    </row>
    <row r="1864" spans="1:44" ht="47.25" customHeight="1" x14ac:dyDescent="0.25">
      <c r="A1864" s="9" t="s">
        <v>80</v>
      </c>
      <c r="B1864" s="11">
        <v>200</v>
      </c>
      <c r="C1864" s="9"/>
      <c r="D1864" s="9"/>
      <c r="E1864" s="13" t="s">
        <v>426</v>
      </c>
      <c r="F1864" s="12">
        <f t="shared" si="4401"/>
        <v>5358.4</v>
      </c>
      <c r="G1864" s="12">
        <f t="shared" si="4401"/>
        <v>5358.4</v>
      </c>
      <c r="H1864" s="12">
        <f t="shared" si="4401"/>
        <v>5358.4</v>
      </c>
      <c r="I1864" s="12">
        <f t="shared" si="4401"/>
        <v>0</v>
      </c>
      <c r="J1864" s="12">
        <f t="shared" si="4401"/>
        <v>0</v>
      </c>
      <c r="K1864" s="12">
        <f t="shared" si="4401"/>
        <v>0</v>
      </c>
      <c r="L1864" s="12">
        <f t="shared" si="4387"/>
        <v>5358.4</v>
      </c>
      <c r="M1864" s="12">
        <f t="shared" si="4388"/>
        <v>5358.4</v>
      </c>
      <c r="N1864" s="12">
        <f t="shared" si="4389"/>
        <v>5358.4</v>
      </c>
      <c r="O1864" s="12">
        <f t="shared" si="4402"/>
        <v>0</v>
      </c>
      <c r="P1864" s="12">
        <f t="shared" si="4402"/>
        <v>0</v>
      </c>
      <c r="Q1864" s="12">
        <f t="shared" si="4402"/>
        <v>0</v>
      </c>
      <c r="R1864" s="12">
        <f t="shared" si="4357"/>
        <v>5358.4</v>
      </c>
      <c r="S1864" s="12">
        <f t="shared" si="4358"/>
        <v>5358.4</v>
      </c>
      <c r="T1864" s="12">
        <f t="shared" si="4359"/>
        <v>5358.4</v>
      </c>
      <c r="U1864" s="12">
        <f t="shared" si="4403"/>
        <v>0</v>
      </c>
      <c r="V1864" s="12">
        <f t="shared" si="4403"/>
        <v>0</v>
      </c>
      <c r="W1864" s="12">
        <f t="shared" si="4316"/>
        <v>5358.4</v>
      </c>
      <c r="X1864" s="12">
        <f t="shared" si="4317"/>
        <v>5358.4</v>
      </c>
      <c r="Y1864" s="12">
        <f t="shared" si="4318"/>
        <v>5358.4</v>
      </c>
      <c r="Z1864" s="12">
        <f t="shared" si="4404"/>
        <v>0</v>
      </c>
      <c r="AA1864" s="12">
        <f t="shared" si="4404"/>
        <v>0</v>
      </c>
      <c r="AB1864" s="12">
        <f t="shared" si="4404"/>
        <v>0</v>
      </c>
      <c r="AC1864" s="12">
        <f t="shared" si="4220"/>
        <v>5358.4</v>
      </c>
      <c r="AD1864" s="12">
        <f t="shared" si="4221"/>
        <v>5358.4</v>
      </c>
      <c r="AE1864" s="12">
        <f t="shared" si="4222"/>
        <v>5358.4</v>
      </c>
      <c r="AF1864" s="12">
        <f t="shared" si="4405"/>
        <v>0</v>
      </c>
      <c r="AG1864" s="12">
        <f t="shared" si="4405"/>
        <v>0</v>
      </c>
      <c r="AH1864" s="12">
        <f t="shared" si="4382"/>
        <v>5358.4</v>
      </c>
      <c r="AI1864" s="12">
        <f t="shared" si="4383"/>
        <v>5358.4</v>
      </c>
      <c r="AJ1864" s="12">
        <f t="shared" si="4370"/>
        <v>5358.4</v>
      </c>
      <c r="AK1864" s="12">
        <f t="shared" si="4406"/>
        <v>0</v>
      </c>
      <c r="AL1864" s="12">
        <f t="shared" si="4406"/>
        <v>0</v>
      </c>
      <c r="AM1864" s="12">
        <f t="shared" si="4406"/>
        <v>0</v>
      </c>
      <c r="AN1864" s="12">
        <f t="shared" si="4231"/>
        <v>5358.4</v>
      </c>
      <c r="AO1864" s="12">
        <f t="shared" si="4232"/>
        <v>5358.4</v>
      </c>
      <c r="AP1864" s="12">
        <f t="shared" si="4233"/>
        <v>5358.4</v>
      </c>
      <c r="AQ1864" s="12">
        <f t="shared" si="4406"/>
        <v>0</v>
      </c>
      <c r="AR1864" s="1"/>
    </row>
    <row r="1865" spans="1:44" ht="47.25" customHeight="1" x14ac:dyDescent="0.25">
      <c r="A1865" s="9" t="s">
        <v>80</v>
      </c>
      <c r="B1865" s="11">
        <v>240</v>
      </c>
      <c r="C1865" s="9"/>
      <c r="D1865" s="9"/>
      <c r="E1865" s="13" t="s">
        <v>427</v>
      </c>
      <c r="F1865" s="12">
        <f t="shared" si="4401"/>
        <v>5358.4</v>
      </c>
      <c r="G1865" s="12">
        <f t="shared" si="4401"/>
        <v>5358.4</v>
      </c>
      <c r="H1865" s="12">
        <f t="shared" si="4401"/>
        <v>5358.4</v>
      </c>
      <c r="I1865" s="12">
        <f t="shared" si="4401"/>
        <v>0</v>
      </c>
      <c r="J1865" s="12">
        <f t="shared" si="4401"/>
        <v>0</v>
      </c>
      <c r="K1865" s="12">
        <f t="shared" si="4401"/>
        <v>0</v>
      </c>
      <c r="L1865" s="12">
        <f t="shared" si="4387"/>
        <v>5358.4</v>
      </c>
      <c r="M1865" s="12">
        <f t="shared" si="4388"/>
        <v>5358.4</v>
      </c>
      <c r="N1865" s="12">
        <f t="shared" si="4389"/>
        <v>5358.4</v>
      </c>
      <c r="O1865" s="12">
        <f t="shared" si="4402"/>
        <v>0</v>
      </c>
      <c r="P1865" s="12">
        <f t="shared" si="4402"/>
        <v>0</v>
      </c>
      <c r="Q1865" s="12">
        <f t="shared" si="4402"/>
        <v>0</v>
      </c>
      <c r="R1865" s="12">
        <f t="shared" si="4357"/>
        <v>5358.4</v>
      </c>
      <c r="S1865" s="12">
        <f t="shared" si="4358"/>
        <v>5358.4</v>
      </c>
      <c r="T1865" s="12">
        <f t="shared" si="4359"/>
        <v>5358.4</v>
      </c>
      <c r="U1865" s="12">
        <f t="shared" si="4403"/>
        <v>0</v>
      </c>
      <c r="V1865" s="12">
        <f t="shared" si="4403"/>
        <v>0</v>
      </c>
      <c r="W1865" s="12">
        <f t="shared" si="4316"/>
        <v>5358.4</v>
      </c>
      <c r="X1865" s="12">
        <f t="shared" si="4317"/>
        <v>5358.4</v>
      </c>
      <c r="Y1865" s="12">
        <f t="shared" si="4318"/>
        <v>5358.4</v>
      </c>
      <c r="Z1865" s="12">
        <f t="shared" si="4404"/>
        <v>0</v>
      </c>
      <c r="AA1865" s="12">
        <f t="shared" si="4404"/>
        <v>0</v>
      </c>
      <c r="AB1865" s="12">
        <f t="shared" si="4404"/>
        <v>0</v>
      </c>
      <c r="AC1865" s="12">
        <f t="shared" si="4220"/>
        <v>5358.4</v>
      </c>
      <c r="AD1865" s="12">
        <f t="shared" si="4221"/>
        <v>5358.4</v>
      </c>
      <c r="AE1865" s="12">
        <f t="shared" si="4222"/>
        <v>5358.4</v>
      </c>
      <c r="AF1865" s="12">
        <f t="shared" si="4405"/>
        <v>0</v>
      </c>
      <c r="AG1865" s="12">
        <f t="shared" si="4405"/>
        <v>0</v>
      </c>
      <c r="AH1865" s="12">
        <f t="shared" si="4382"/>
        <v>5358.4</v>
      </c>
      <c r="AI1865" s="12">
        <f t="shared" si="4383"/>
        <v>5358.4</v>
      </c>
      <c r="AJ1865" s="12">
        <f t="shared" si="4370"/>
        <v>5358.4</v>
      </c>
      <c r="AK1865" s="12">
        <f t="shared" si="4406"/>
        <v>0</v>
      </c>
      <c r="AL1865" s="12">
        <f t="shared" si="4406"/>
        <v>0</v>
      </c>
      <c r="AM1865" s="12">
        <f t="shared" si="4406"/>
        <v>0</v>
      </c>
      <c r="AN1865" s="12">
        <f t="shared" si="4231"/>
        <v>5358.4</v>
      </c>
      <c r="AO1865" s="12">
        <f t="shared" si="4232"/>
        <v>5358.4</v>
      </c>
      <c r="AP1865" s="12">
        <f t="shared" si="4233"/>
        <v>5358.4</v>
      </c>
      <c r="AQ1865" s="12">
        <f t="shared" si="4406"/>
        <v>0</v>
      </c>
      <c r="AR1865" s="1"/>
    </row>
    <row r="1866" spans="1:44" ht="15.75" customHeight="1" x14ac:dyDescent="0.25">
      <c r="A1866" s="9" t="s">
        <v>80</v>
      </c>
      <c r="B1866" s="11">
        <v>240</v>
      </c>
      <c r="C1866" s="9" t="s">
        <v>189</v>
      </c>
      <c r="D1866" s="9" t="s">
        <v>192</v>
      </c>
      <c r="E1866" s="13" t="s">
        <v>412</v>
      </c>
      <c r="F1866" s="12">
        <v>5358.4</v>
      </c>
      <c r="G1866" s="12">
        <v>5358.4</v>
      </c>
      <c r="H1866" s="12">
        <v>5358.4</v>
      </c>
      <c r="I1866" s="12"/>
      <c r="J1866" s="12"/>
      <c r="K1866" s="12"/>
      <c r="L1866" s="12">
        <f t="shared" si="4387"/>
        <v>5358.4</v>
      </c>
      <c r="M1866" s="12">
        <f t="shared" si="4388"/>
        <v>5358.4</v>
      </c>
      <c r="N1866" s="12">
        <f t="shared" si="4389"/>
        <v>5358.4</v>
      </c>
      <c r="O1866" s="12"/>
      <c r="P1866" s="12"/>
      <c r="Q1866" s="12"/>
      <c r="R1866" s="12">
        <f t="shared" si="4357"/>
        <v>5358.4</v>
      </c>
      <c r="S1866" s="12">
        <f t="shared" si="4358"/>
        <v>5358.4</v>
      </c>
      <c r="T1866" s="12">
        <f t="shared" si="4359"/>
        <v>5358.4</v>
      </c>
      <c r="U1866" s="12"/>
      <c r="V1866" s="12"/>
      <c r="W1866" s="12">
        <f t="shared" si="4316"/>
        <v>5358.4</v>
      </c>
      <c r="X1866" s="12">
        <f t="shared" si="4317"/>
        <v>5358.4</v>
      </c>
      <c r="Y1866" s="12">
        <f t="shared" si="4318"/>
        <v>5358.4</v>
      </c>
      <c r="Z1866" s="12"/>
      <c r="AA1866" s="12"/>
      <c r="AB1866" s="12"/>
      <c r="AC1866" s="12">
        <f t="shared" ref="AC1866:AC1929" si="4407">W1866+Z1866</f>
        <v>5358.4</v>
      </c>
      <c r="AD1866" s="12">
        <f t="shared" ref="AD1866:AD1929" si="4408">X1866+AA1866</f>
        <v>5358.4</v>
      </c>
      <c r="AE1866" s="12">
        <f t="shared" ref="AE1866:AE1929" si="4409">Y1866+AB1866</f>
        <v>5358.4</v>
      </c>
      <c r="AF1866" s="12"/>
      <c r="AG1866" s="12"/>
      <c r="AH1866" s="12">
        <f t="shared" si="4382"/>
        <v>5358.4</v>
      </c>
      <c r="AI1866" s="12">
        <f t="shared" si="4383"/>
        <v>5358.4</v>
      </c>
      <c r="AJ1866" s="12">
        <f t="shared" si="4370"/>
        <v>5358.4</v>
      </c>
      <c r="AK1866" s="12"/>
      <c r="AL1866" s="12"/>
      <c r="AM1866" s="12"/>
      <c r="AN1866" s="12">
        <f t="shared" si="4231"/>
        <v>5358.4</v>
      </c>
      <c r="AO1866" s="12">
        <f t="shared" si="4232"/>
        <v>5358.4</v>
      </c>
      <c r="AP1866" s="12">
        <f t="shared" si="4233"/>
        <v>5358.4</v>
      </c>
      <c r="AQ1866" s="12"/>
      <c r="AR1866" s="1"/>
    </row>
    <row r="1867" spans="1:44" ht="47.25" customHeight="1" x14ac:dyDescent="0.25">
      <c r="A1867" s="9" t="s">
        <v>83</v>
      </c>
      <c r="B1867" s="11"/>
      <c r="C1867" s="9"/>
      <c r="D1867" s="9"/>
      <c r="E1867" s="13" t="s">
        <v>610</v>
      </c>
      <c r="F1867" s="12">
        <f t="shared" ref="F1867:K1867" si="4410">F1868</f>
        <v>9014.4000000000015</v>
      </c>
      <c r="G1867" s="12">
        <f t="shared" si="4410"/>
        <v>9014.4000000000015</v>
      </c>
      <c r="H1867" s="12">
        <f t="shared" si="4410"/>
        <v>9014.4000000000015</v>
      </c>
      <c r="I1867" s="12">
        <f t="shared" si="4410"/>
        <v>0</v>
      </c>
      <c r="J1867" s="12">
        <f t="shared" si="4410"/>
        <v>0</v>
      </c>
      <c r="K1867" s="12">
        <f t="shared" si="4410"/>
        <v>0</v>
      </c>
      <c r="L1867" s="12">
        <f t="shared" si="4387"/>
        <v>9014.4000000000015</v>
      </c>
      <c r="M1867" s="12">
        <f t="shared" si="4388"/>
        <v>9014.4000000000015</v>
      </c>
      <c r="N1867" s="12">
        <f t="shared" si="4389"/>
        <v>9014.4000000000015</v>
      </c>
      <c r="O1867" s="12">
        <f t="shared" ref="O1867:Q1867" si="4411">O1868</f>
        <v>0</v>
      </c>
      <c r="P1867" s="12">
        <f t="shared" si="4411"/>
        <v>0</v>
      </c>
      <c r="Q1867" s="12">
        <f t="shared" si="4411"/>
        <v>0</v>
      </c>
      <c r="R1867" s="12">
        <f t="shared" si="4357"/>
        <v>9014.4000000000015</v>
      </c>
      <c r="S1867" s="12">
        <f t="shared" si="4358"/>
        <v>9014.4000000000015</v>
      </c>
      <c r="T1867" s="12">
        <f t="shared" si="4359"/>
        <v>9014.4000000000015</v>
      </c>
      <c r="U1867" s="12">
        <f t="shared" ref="U1867:V1867" si="4412">U1868</f>
        <v>0</v>
      </c>
      <c r="V1867" s="12">
        <f t="shared" si="4412"/>
        <v>0</v>
      </c>
      <c r="W1867" s="12">
        <f t="shared" si="4316"/>
        <v>9014.4000000000015</v>
      </c>
      <c r="X1867" s="12">
        <f t="shared" si="4317"/>
        <v>9014.4000000000015</v>
      </c>
      <c r="Y1867" s="12">
        <f t="shared" si="4318"/>
        <v>9014.4000000000015</v>
      </c>
      <c r="Z1867" s="12">
        <f t="shared" ref="Z1867:AB1867" si="4413">Z1868</f>
        <v>0</v>
      </c>
      <c r="AA1867" s="12">
        <f t="shared" si="4413"/>
        <v>0</v>
      </c>
      <c r="AB1867" s="12">
        <f t="shared" si="4413"/>
        <v>0</v>
      </c>
      <c r="AC1867" s="12">
        <f t="shared" si="4407"/>
        <v>9014.4000000000015</v>
      </c>
      <c r="AD1867" s="12">
        <f t="shared" si="4408"/>
        <v>9014.4000000000015</v>
      </c>
      <c r="AE1867" s="12">
        <f t="shared" si="4409"/>
        <v>9014.4000000000015</v>
      </c>
      <c r="AF1867" s="12">
        <f t="shared" ref="AF1867:AG1867" si="4414">AF1868</f>
        <v>0</v>
      </c>
      <c r="AG1867" s="12">
        <f t="shared" si="4414"/>
        <v>0</v>
      </c>
      <c r="AH1867" s="12">
        <f t="shared" si="4382"/>
        <v>9014.4000000000015</v>
      </c>
      <c r="AI1867" s="12">
        <f t="shared" si="4383"/>
        <v>9014.4000000000015</v>
      </c>
      <c r="AJ1867" s="12">
        <f t="shared" si="4370"/>
        <v>9014.4000000000015</v>
      </c>
      <c r="AK1867" s="12">
        <f t="shared" ref="AK1867:AQ1867" si="4415">AK1868</f>
        <v>0</v>
      </c>
      <c r="AL1867" s="12">
        <f t="shared" si="4415"/>
        <v>0</v>
      </c>
      <c r="AM1867" s="12">
        <f t="shared" si="4415"/>
        <v>0</v>
      </c>
      <c r="AN1867" s="12">
        <f t="shared" si="4231"/>
        <v>9014.4000000000015</v>
      </c>
      <c r="AO1867" s="12">
        <f t="shared" si="4232"/>
        <v>9014.4000000000015</v>
      </c>
      <c r="AP1867" s="12">
        <f t="shared" si="4233"/>
        <v>9014.4000000000015</v>
      </c>
      <c r="AQ1867" s="12">
        <f t="shared" si="4415"/>
        <v>0</v>
      </c>
      <c r="AR1867" s="1"/>
    </row>
    <row r="1868" spans="1:44" ht="47.25" customHeight="1" x14ac:dyDescent="0.25">
      <c r="A1868" s="9" t="s">
        <v>1048</v>
      </c>
      <c r="B1868" s="11"/>
      <c r="C1868" s="9"/>
      <c r="D1868" s="9"/>
      <c r="E1868" s="30" t="s">
        <v>1157</v>
      </c>
      <c r="F1868" s="12">
        <f t="shared" ref="F1868:K1868" si="4416">F1869+F1872</f>
        <v>9014.4000000000015</v>
      </c>
      <c r="G1868" s="12">
        <f t="shared" si="4416"/>
        <v>9014.4000000000015</v>
      </c>
      <c r="H1868" s="12">
        <f t="shared" si="4416"/>
        <v>9014.4000000000015</v>
      </c>
      <c r="I1868" s="12">
        <f t="shared" si="4416"/>
        <v>0</v>
      </c>
      <c r="J1868" s="12">
        <f t="shared" si="4416"/>
        <v>0</v>
      </c>
      <c r="K1868" s="12">
        <f t="shared" si="4416"/>
        <v>0</v>
      </c>
      <c r="L1868" s="12">
        <f t="shared" si="4387"/>
        <v>9014.4000000000015</v>
      </c>
      <c r="M1868" s="12">
        <f t="shared" si="4388"/>
        <v>9014.4000000000015</v>
      </c>
      <c r="N1868" s="12">
        <f t="shared" si="4389"/>
        <v>9014.4000000000015</v>
      </c>
      <c r="O1868" s="12">
        <f t="shared" ref="O1868:Q1868" si="4417">O1869+O1872</f>
        <v>0</v>
      </c>
      <c r="P1868" s="12">
        <f t="shared" si="4417"/>
        <v>0</v>
      </c>
      <c r="Q1868" s="12">
        <f t="shared" si="4417"/>
        <v>0</v>
      </c>
      <c r="R1868" s="12">
        <f t="shared" si="4357"/>
        <v>9014.4000000000015</v>
      </c>
      <c r="S1868" s="12">
        <f t="shared" si="4358"/>
        <v>9014.4000000000015</v>
      </c>
      <c r="T1868" s="12">
        <f t="shared" si="4359"/>
        <v>9014.4000000000015</v>
      </c>
      <c r="U1868" s="12">
        <f t="shared" ref="U1868:V1868" si="4418">U1869+U1872</f>
        <v>0</v>
      </c>
      <c r="V1868" s="12">
        <f t="shared" si="4418"/>
        <v>0</v>
      </c>
      <c r="W1868" s="12">
        <f t="shared" si="4316"/>
        <v>9014.4000000000015</v>
      </c>
      <c r="X1868" s="12">
        <f t="shared" si="4317"/>
        <v>9014.4000000000015</v>
      </c>
      <c r="Y1868" s="12">
        <f t="shared" si="4318"/>
        <v>9014.4000000000015</v>
      </c>
      <c r="Z1868" s="12">
        <f t="shared" ref="Z1868:AB1868" si="4419">Z1869+Z1872</f>
        <v>0</v>
      </c>
      <c r="AA1868" s="12">
        <f t="shared" si="4419"/>
        <v>0</v>
      </c>
      <c r="AB1868" s="12">
        <f t="shared" si="4419"/>
        <v>0</v>
      </c>
      <c r="AC1868" s="12">
        <f t="shared" si="4407"/>
        <v>9014.4000000000015</v>
      </c>
      <c r="AD1868" s="12">
        <f t="shared" si="4408"/>
        <v>9014.4000000000015</v>
      </c>
      <c r="AE1868" s="12">
        <f t="shared" si="4409"/>
        <v>9014.4000000000015</v>
      </c>
      <c r="AF1868" s="12">
        <f t="shared" ref="AF1868:AG1868" si="4420">AF1869+AF1872</f>
        <v>0</v>
      </c>
      <c r="AG1868" s="12">
        <f t="shared" si="4420"/>
        <v>0</v>
      </c>
      <c r="AH1868" s="12">
        <f t="shared" si="4382"/>
        <v>9014.4000000000015</v>
      </c>
      <c r="AI1868" s="12">
        <f t="shared" si="4383"/>
        <v>9014.4000000000015</v>
      </c>
      <c r="AJ1868" s="12">
        <f t="shared" si="4370"/>
        <v>9014.4000000000015</v>
      </c>
      <c r="AK1868" s="12">
        <f t="shared" ref="AK1868:AQ1868" si="4421">AK1869+AK1872</f>
        <v>0</v>
      </c>
      <c r="AL1868" s="12">
        <f t="shared" ref="AL1868:AM1868" si="4422">AL1869+AL1872</f>
        <v>0</v>
      </c>
      <c r="AM1868" s="12">
        <f t="shared" si="4422"/>
        <v>0</v>
      </c>
      <c r="AN1868" s="12">
        <f t="shared" si="4231"/>
        <v>9014.4000000000015</v>
      </c>
      <c r="AO1868" s="12">
        <f t="shared" si="4232"/>
        <v>9014.4000000000015</v>
      </c>
      <c r="AP1868" s="12">
        <f t="shared" si="4233"/>
        <v>9014.4000000000015</v>
      </c>
      <c r="AQ1868" s="12">
        <f t="shared" si="4421"/>
        <v>0</v>
      </c>
      <c r="AR1868" s="1"/>
    </row>
    <row r="1869" spans="1:44" ht="94.5" customHeight="1" x14ac:dyDescent="0.25">
      <c r="A1869" s="9" t="s">
        <v>1048</v>
      </c>
      <c r="B1869" s="11">
        <v>100</v>
      </c>
      <c r="C1869" s="9"/>
      <c r="D1869" s="9"/>
      <c r="E1869" s="13" t="s">
        <v>423</v>
      </c>
      <c r="F1869" s="12">
        <f t="shared" ref="F1869:K1870" si="4423">F1870</f>
        <v>135.19999999999999</v>
      </c>
      <c r="G1869" s="12">
        <f t="shared" si="4423"/>
        <v>135.19999999999999</v>
      </c>
      <c r="H1869" s="12">
        <f t="shared" si="4423"/>
        <v>135.19999999999999</v>
      </c>
      <c r="I1869" s="12">
        <f t="shared" si="4423"/>
        <v>0</v>
      </c>
      <c r="J1869" s="12">
        <f t="shared" si="4423"/>
        <v>0</v>
      </c>
      <c r="K1869" s="12">
        <f t="shared" si="4423"/>
        <v>0</v>
      </c>
      <c r="L1869" s="12">
        <f t="shared" si="4387"/>
        <v>135.19999999999999</v>
      </c>
      <c r="M1869" s="12">
        <f t="shared" si="4388"/>
        <v>135.19999999999999</v>
      </c>
      <c r="N1869" s="12">
        <f t="shared" si="4389"/>
        <v>135.19999999999999</v>
      </c>
      <c r="O1869" s="12">
        <f t="shared" ref="O1869:Q1870" si="4424">O1870</f>
        <v>0</v>
      </c>
      <c r="P1869" s="12">
        <f t="shared" si="4424"/>
        <v>0</v>
      </c>
      <c r="Q1869" s="12">
        <f t="shared" si="4424"/>
        <v>0</v>
      </c>
      <c r="R1869" s="12">
        <f t="shared" si="4357"/>
        <v>135.19999999999999</v>
      </c>
      <c r="S1869" s="12">
        <f t="shared" si="4358"/>
        <v>135.19999999999999</v>
      </c>
      <c r="T1869" s="12">
        <f t="shared" si="4359"/>
        <v>135.19999999999999</v>
      </c>
      <c r="U1869" s="12">
        <f t="shared" ref="U1869:V1870" si="4425">U1870</f>
        <v>0</v>
      </c>
      <c r="V1869" s="12">
        <f t="shared" si="4425"/>
        <v>0</v>
      </c>
      <c r="W1869" s="12">
        <f t="shared" si="4316"/>
        <v>135.19999999999999</v>
      </c>
      <c r="X1869" s="12">
        <f t="shared" si="4317"/>
        <v>135.19999999999999</v>
      </c>
      <c r="Y1869" s="12">
        <f t="shared" si="4318"/>
        <v>135.19999999999999</v>
      </c>
      <c r="Z1869" s="12">
        <f t="shared" ref="Z1869:AB1870" si="4426">Z1870</f>
        <v>0</v>
      </c>
      <c r="AA1869" s="12">
        <f t="shared" si="4426"/>
        <v>0</v>
      </c>
      <c r="AB1869" s="12">
        <f t="shared" si="4426"/>
        <v>0</v>
      </c>
      <c r="AC1869" s="12">
        <f t="shared" si="4407"/>
        <v>135.19999999999999</v>
      </c>
      <c r="AD1869" s="12">
        <f t="shared" si="4408"/>
        <v>135.19999999999999</v>
      </c>
      <c r="AE1869" s="12">
        <f t="shared" si="4409"/>
        <v>135.19999999999999</v>
      </c>
      <c r="AF1869" s="12">
        <f t="shared" ref="AF1869:AG1870" si="4427">AF1870</f>
        <v>0</v>
      </c>
      <c r="AG1869" s="12">
        <f t="shared" si="4427"/>
        <v>0</v>
      </c>
      <c r="AH1869" s="12">
        <f t="shared" si="4382"/>
        <v>135.19999999999999</v>
      </c>
      <c r="AI1869" s="12">
        <f t="shared" si="4383"/>
        <v>135.19999999999999</v>
      </c>
      <c r="AJ1869" s="12">
        <f t="shared" si="4370"/>
        <v>135.19999999999999</v>
      </c>
      <c r="AK1869" s="12">
        <f t="shared" ref="AK1869:AQ1870" si="4428">AK1870</f>
        <v>0</v>
      </c>
      <c r="AL1869" s="12">
        <f t="shared" si="4428"/>
        <v>0</v>
      </c>
      <c r="AM1869" s="12">
        <f t="shared" si="4428"/>
        <v>0</v>
      </c>
      <c r="AN1869" s="12">
        <f t="shared" si="4231"/>
        <v>135.19999999999999</v>
      </c>
      <c r="AO1869" s="12">
        <f t="shared" si="4232"/>
        <v>135.19999999999999</v>
      </c>
      <c r="AP1869" s="12">
        <f t="shared" si="4233"/>
        <v>135.19999999999999</v>
      </c>
      <c r="AQ1869" s="12">
        <f t="shared" si="4428"/>
        <v>0</v>
      </c>
      <c r="AR1869" s="1"/>
    </row>
    <row r="1870" spans="1:44" ht="31.5" customHeight="1" x14ac:dyDescent="0.25">
      <c r="A1870" s="9" t="s">
        <v>1048</v>
      </c>
      <c r="B1870" s="11">
        <v>120</v>
      </c>
      <c r="C1870" s="9"/>
      <c r="D1870" s="9"/>
      <c r="E1870" s="13" t="s">
        <v>425</v>
      </c>
      <c r="F1870" s="12">
        <f t="shared" si="4423"/>
        <v>135.19999999999999</v>
      </c>
      <c r="G1870" s="12">
        <f t="shared" si="4423"/>
        <v>135.19999999999999</v>
      </c>
      <c r="H1870" s="12">
        <f t="shared" si="4423"/>
        <v>135.19999999999999</v>
      </c>
      <c r="I1870" s="12">
        <f t="shared" si="4423"/>
        <v>0</v>
      </c>
      <c r="J1870" s="12">
        <f t="shared" si="4423"/>
        <v>0</v>
      </c>
      <c r="K1870" s="12">
        <f t="shared" si="4423"/>
        <v>0</v>
      </c>
      <c r="L1870" s="12">
        <f t="shared" si="4387"/>
        <v>135.19999999999999</v>
      </c>
      <c r="M1870" s="12">
        <f t="shared" si="4388"/>
        <v>135.19999999999999</v>
      </c>
      <c r="N1870" s="12">
        <f t="shared" si="4389"/>
        <v>135.19999999999999</v>
      </c>
      <c r="O1870" s="12">
        <f t="shared" si="4424"/>
        <v>0</v>
      </c>
      <c r="P1870" s="12">
        <f t="shared" si="4424"/>
        <v>0</v>
      </c>
      <c r="Q1870" s="12">
        <f t="shared" si="4424"/>
        <v>0</v>
      </c>
      <c r="R1870" s="12">
        <f t="shared" si="4357"/>
        <v>135.19999999999999</v>
      </c>
      <c r="S1870" s="12">
        <f t="shared" si="4358"/>
        <v>135.19999999999999</v>
      </c>
      <c r="T1870" s="12">
        <f t="shared" si="4359"/>
        <v>135.19999999999999</v>
      </c>
      <c r="U1870" s="12">
        <f t="shared" si="4425"/>
        <v>0</v>
      </c>
      <c r="V1870" s="12">
        <f t="shared" si="4425"/>
        <v>0</v>
      </c>
      <c r="W1870" s="12">
        <f t="shared" si="4316"/>
        <v>135.19999999999999</v>
      </c>
      <c r="X1870" s="12">
        <f t="shared" si="4317"/>
        <v>135.19999999999999</v>
      </c>
      <c r="Y1870" s="12">
        <f t="shared" si="4318"/>
        <v>135.19999999999999</v>
      </c>
      <c r="Z1870" s="12">
        <f t="shared" si="4426"/>
        <v>0</v>
      </c>
      <c r="AA1870" s="12">
        <f t="shared" si="4426"/>
        <v>0</v>
      </c>
      <c r="AB1870" s="12">
        <f t="shared" si="4426"/>
        <v>0</v>
      </c>
      <c r="AC1870" s="12">
        <f t="shared" si="4407"/>
        <v>135.19999999999999</v>
      </c>
      <c r="AD1870" s="12">
        <f t="shared" si="4408"/>
        <v>135.19999999999999</v>
      </c>
      <c r="AE1870" s="12">
        <f t="shared" si="4409"/>
        <v>135.19999999999999</v>
      </c>
      <c r="AF1870" s="12">
        <f t="shared" si="4427"/>
        <v>0</v>
      </c>
      <c r="AG1870" s="12">
        <f t="shared" si="4427"/>
        <v>0</v>
      </c>
      <c r="AH1870" s="12">
        <f t="shared" si="4382"/>
        <v>135.19999999999999</v>
      </c>
      <c r="AI1870" s="12">
        <f t="shared" si="4383"/>
        <v>135.19999999999999</v>
      </c>
      <c r="AJ1870" s="12">
        <f t="shared" si="4370"/>
        <v>135.19999999999999</v>
      </c>
      <c r="AK1870" s="12">
        <f t="shared" si="4428"/>
        <v>0</v>
      </c>
      <c r="AL1870" s="12">
        <f t="shared" si="4428"/>
        <v>0</v>
      </c>
      <c r="AM1870" s="12">
        <f t="shared" si="4428"/>
        <v>0</v>
      </c>
      <c r="AN1870" s="12">
        <f t="shared" si="4231"/>
        <v>135.19999999999999</v>
      </c>
      <c r="AO1870" s="12">
        <f t="shared" si="4232"/>
        <v>135.19999999999999</v>
      </c>
      <c r="AP1870" s="12">
        <f t="shared" si="4233"/>
        <v>135.19999999999999</v>
      </c>
      <c r="AQ1870" s="12">
        <f t="shared" si="4428"/>
        <v>0</v>
      </c>
      <c r="AR1870" s="1"/>
    </row>
    <row r="1871" spans="1:44" ht="15.75" customHeight="1" x14ac:dyDescent="0.25">
      <c r="A1871" s="9" t="s">
        <v>1048</v>
      </c>
      <c r="B1871" s="11">
        <v>120</v>
      </c>
      <c r="C1871" s="9" t="s">
        <v>197</v>
      </c>
      <c r="D1871" s="9" t="s">
        <v>185</v>
      </c>
      <c r="E1871" s="13" t="s">
        <v>416</v>
      </c>
      <c r="F1871" s="12">
        <v>135.19999999999999</v>
      </c>
      <c r="G1871" s="12">
        <v>135.19999999999999</v>
      </c>
      <c r="H1871" s="12">
        <v>135.19999999999999</v>
      </c>
      <c r="I1871" s="12"/>
      <c r="J1871" s="12"/>
      <c r="K1871" s="12"/>
      <c r="L1871" s="12">
        <f t="shared" si="4387"/>
        <v>135.19999999999999</v>
      </c>
      <c r="M1871" s="12">
        <f t="shared" si="4388"/>
        <v>135.19999999999999</v>
      </c>
      <c r="N1871" s="12">
        <f t="shared" si="4389"/>
        <v>135.19999999999999</v>
      </c>
      <c r="O1871" s="12"/>
      <c r="P1871" s="12"/>
      <c r="Q1871" s="12"/>
      <c r="R1871" s="12">
        <f t="shared" si="4357"/>
        <v>135.19999999999999</v>
      </c>
      <c r="S1871" s="12">
        <f t="shared" si="4358"/>
        <v>135.19999999999999</v>
      </c>
      <c r="T1871" s="12">
        <f t="shared" si="4359"/>
        <v>135.19999999999999</v>
      </c>
      <c r="U1871" s="12"/>
      <c r="V1871" s="12"/>
      <c r="W1871" s="12">
        <f t="shared" si="4316"/>
        <v>135.19999999999999</v>
      </c>
      <c r="X1871" s="12">
        <f t="shared" si="4317"/>
        <v>135.19999999999999</v>
      </c>
      <c r="Y1871" s="12">
        <f t="shared" si="4318"/>
        <v>135.19999999999999</v>
      </c>
      <c r="Z1871" s="12"/>
      <c r="AA1871" s="12"/>
      <c r="AB1871" s="12"/>
      <c r="AC1871" s="12">
        <f t="shared" si="4407"/>
        <v>135.19999999999999</v>
      </c>
      <c r="AD1871" s="12">
        <f t="shared" si="4408"/>
        <v>135.19999999999999</v>
      </c>
      <c r="AE1871" s="12">
        <f t="shared" si="4409"/>
        <v>135.19999999999999</v>
      </c>
      <c r="AF1871" s="12"/>
      <c r="AG1871" s="12"/>
      <c r="AH1871" s="12">
        <f t="shared" si="4382"/>
        <v>135.19999999999999</v>
      </c>
      <c r="AI1871" s="12">
        <f t="shared" si="4383"/>
        <v>135.19999999999999</v>
      </c>
      <c r="AJ1871" s="12">
        <f t="shared" si="4370"/>
        <v>135.19999999999999</v>
      </c>
      <c r="AK1871" s="12"/>
      <c r="AL1871" s="12"/>
      <c r="AM1871" s="12"/>
      <c r="AN1871" s="12">
        <f t="shared" si="4231"/>
        <v>135.19999999999999</v>
      </c>
      <c r="AO1871" s="12">
        <f t="shared" si="4232"/>
        <v>135.19999999999999</v>
      </c>
      <c r="AP1871" s="12">
        <f t="shared" si="4233"/>
        <v>135.19999999999999</v>
      </c>
      <c r="AQ1871" s="12"/>
      <c r="AR1871" s="1"/>
    </row>
    <row r="1872" spans="1:44" ht="47.25" customHeight="1" x14ac:dyDescent="0.25">
      <c r="A1872" s="9" t="s">
        <v>1048</v>
      </c>
      <c r="B1872" s="11">
        <v>600</v>
      </c>
      <c r="C1872" s="9"/>
      <c r="D1872" s="9"/>
      <c r="E1872" s="13" t="s">
        <v>436</v>
      </c>
      <c r="F1872" s="12">
        <f t="shared" ref="F1872:K1872" si="4429">F1873+F1875+F1877</f>
        <v>8879.2000000000007</v>
      </c>
      <c r="G1872" s="12">
        <f t="shared" si="4429"/>
        <v>8879.2000000000007</v>
      </c>
      <c r="H1872" s="12">
        <f t="shared" si="4429"/>
        <v>8879.2000000000007</v>
      </c>
      <c r="I1872" s="12">
        <f t="shared" si="4429"/>
        <v>0</v>
      </c>
      <c r="J1872" s="12">
        <f t="shared" si="4429"/>
        <v>0</v>
      </c>
      <c r="K1872" s="12">
        <f t="shared" si="4429"/>
        <v>0</v>
      </c>
      <c r="L1872" s="12">
        <f t="shared" si="4387"/>
        <v>8879.2000000000007</v>
      </c>
      <c r="M1872" s="12">
        <f t="shared" si="4388"/>
        <v>8879.2000000000007</v>
      </c>
      <c r="N1872" s="12">
        <f t="shared" si="4389"/>
        <v>8879.2000000000007</v>
      </c>
      <c r="O1872" s="12">
        <f t="shared" ref="O1872:Q1872" si="4430">O1873+O1875+O1877</f>
        <v>0</v>
      </c>
      <c r="P1872" s="12">
        <f t="shared" si="4430"/>
        <v>0</v>
      </c>
      <c r="Q1872" s="12">
        <f t="shared" si="4430"/>
        <v>0</v>
      </c>
      <c r="R1872" s="12">
        <f t="shared" si="4357"/>
        <v>8879.2000000000007</v>
      </c>
      <c r="S1872" s="12">
        <f t="shared" si="4358"/>
        <v>8879.2000000000007</v>
      </c>
      <c r="T1872" s="12">
        <f t="shared" si="4359"/>
        <v>8879.2000000000007</v>
      </c>
      <c r="U1872" s="12">
        <f t="shared" ref="U1872:V1872" si="4431">U1873+U1875+U1877</f>
        <v>0</v>
      </c>
      <c r="V1872" s="12">
        <f t="shared" si="4431"/>
        <v>0</v>
      </c>
      <c r="W1872" s="12">
        <f t="shared" si="4316"/>
        <v>8879.2000000000007</v>
      </c>
      <c r="X1872" s="12">
        <f t="shared" si="4317"/>
        <v>8879.2000000000007</v>
      </c>
      <c r="Y1872" s="12">
        <f t="shared" si="4318"/>
        <v>8879.2000000000007</v>
      </c>
      <c r="Z1872" s="12">
        <f t="shared" ref="Z1872:AB1872" si="4432">Z1873+Z1875+Z1877</f>
        <v>0</v>
      </c>
      <c r="AA1872" s="12">
        <f t="shared" si="4432"/>
        <v>0</v>
      </c>
      <c r="AB1872" s="12">
        <f t="shared" si="4432"/>
        <v>0</v>
      </c>
      <c r="AC1872" s="12">
        <f t="shared" si="4407"/>
        <v>8879.2000000000007</v>
      </c>
      <c r="AD1872" s="12">
        <f t="shared" si="4408"/>
        <v>8879.2000000000007</v>
      </c>
      <c r="AE1872" s="12">
        <f t="shared" si="4409"/>
        <v>8879.2000000000007</v>
      </c>
      <c r="AF1872" s="12">
        <f t="shared" ref="AF1872:AG1872" si="4433">AF1873+AF1875+AF1877</f>
        <v>0</v>
      </c>
      <c r="AG1872" s="12">
        <f t="shared" si="4433"/>
        <v>0</v>
      </c>
      <c r="AH1872" s="12">
        <f t="shared" si="4382"/>
        <v>8879.2000000000007</v>
      </c>
      <c r="AI1872" s="12">
        <f t="shared" si="4383"/>
        <v>8879.2000000000007</v>
      </c>
      <c r="AJ1872" s="12">
        <f t="shared" si="4370"/>
        <v>8879.2000000000007</v>
      </c>
      <c r="AK1872" s="12">
        <f t="shared" ref="AK1872:AQ1872" si="4434">AK1873+AK1875+AK1877</f>
        <v>0</v>
      </c>
      <c r="AL1872" s="12">
        <f t="shared" ref="AL1872:AM1872" si="4435">AL1873+AL1875+AL1877</f>
        <v>0</v>
      </c>
      <c r="AM1872" s="12">
        <f t="shared" si="4435"/>
        <v>0</v>
      </c>
      <c r="AN1872" s="12">
        <f t="shared" ref="AN1872:AN1935" si="4436">AH1872+AK1872</f>
        <v>8879.2000000000007</v>
      </c>
      <c r="AO1872" s="12">
        <f t="shared" ref="AO1872:AO1935" si="4437">AI1872+AL1872</f>
        <v>8879.2000000000007</v>
      </c>
      <c r="AP1872" s="12">
        <f t="shared" ref="AP1872:AP1935" si="4438">AJ1872+AM1872</f>
        <v>8879.2000000000007</v>
      </c>
      <c r="AQ1872" s="12">
        <f t="shared" si="4434"/>
        <v>0</v>
      </c>
      <c r="AR1872" s="1"/>
    </row>
    <row r="1873" spans="1:44" ht="15.75" customHeight="1" x14ac:dyDescent="0.25">
      <c r="A1873" s="9" t="s">
        <v>1048</v>
      </c>
      <c r="B1873" s="11">
        <v>610</v>
      </c>
      <c r="C1873" s="9"/>
      <c r="D1873" s="9"/>
      <c r="E1873" s="13" t="s">
        <v>437</v>
      </c>
      <c r="F1873" s="12">
        <f t="shared" ref="F1873:K1873" si="4439">F1874</f>
        <v>2355.4</v>
      </c>
      <c r="G1873" s="12">
        <f t="shared" si="4439"/>
        <v>2355.4</v>
      </c>
      <c r="H1873" s="12">
        <f t="shared" si="4439"/>
        <v>2355.4</v>
      </c>
      <c r="I1873" s="12">
        <f t="shared" si="4439"/>
        <v>0</v>
      </c>
      <c r="J1873" s="12">
        <f t="shared" si="4439"/>
        <v>0</v>
      </c>
      <c r="K1873" s="12">
        <f t="shared" si="4439"/>
        <v>0</v>
      </c>
      <c r="L1873" s="12">
        <f t="shared" si="4387"/>
        <v>2355.4</v>
      </c>
      <c r="M1873" s="12">
        <f t="shared" si="4388"/>
        <v>2355.4</v>
      </c>
      <c r="N1873" s="12">
        <f t="shared" si="4389"/>
        <v>2355.4</v>
      </c>
      <c r="O1873" s="12">
        <f t="shared" ref="O1873:Q1873" si="4440">O1874</f>
        <v>0</v>
      </c>
      <c r="P1873" s="12">
        <f t="shared" si="4440"/>
        <v>0</v>
      </c>
      <c r="Q1873" s="12">
        <f t="shared" si="4440"/>
        <v>0</v>
      </c>
      <c r="R1873" s="12">
        <f t="shared" si="4357"/>
        <v>2355.4</v>
      </c>
      <c r="S1873" s="12">
        <f t="shared" si="4358"/>
        <v>2355.4</v>
      </c>
      <c r="T1873" s="12">
        <f t="shared" si="4359"/>
        <v>2355.4</v>
      </c>
      <c r="U1873" s="12">
        <f t="shared" ref="U1873:V1873" si="4441">U1874</f>
        <v>0</v>
      </c>
      <c r="V1873" s="12">
        <f t="shared" si="4441"/>
        <v>0</v>
      </c>
      <c r="W1873" s="12">
        <f t="shared" si="4316"/>
        <v>2355.4</v>
      </c>
      <c r="X1873" s="12">
        <f t="shared" si="4317"/>
        <v>2355.4</v>
      </c>
      <c r="Y1873" s="12">
        <f t="shared" si="4318"/>
        <v>2355.4</v>
      </c>
      <c r="Z1873" s="12">
        <f t="shared" ref="Z1873:AB1873" si="4442">Z1874</f>
        <v>0</v>
      </c>
      <c r="AA1873" s="12">
        <f t="shared" si="4442"/>
        <v>0</v>
      </c>
      <c r="AB1873" s="12">
        <f t="shared" si="4442"/>
        <v>0</v>
      </c>
      <c r="AC1873" s="12">
        <f t="shared" si="4407"/>
        <v>2355.4</v>
      </c>
      <c r="AD1873" s="12">
        <f t="shared" si="4408"/>
        <v>2355.4</v>
      </c>
      <c r="AE1873" s="12">
        <f t="shared" si="4409"/>
        <v>2355.4</v>
      </c>
      <c r="AF1873" s="12">
        <f t="shared" ref="AF1873:AG1873" si="4443">AF1874</f>
        <v>0</v>
      </c>
      <c r="AG1873" s="12">
        <f t="shared" si="4443"/>
        <v>0</v>
      </c>
      <c r="AH1873" s="12">
        <f t="shared" si="4382"/>
        <v>2355.4</v>
      </c>
      <c r="AI1873" s="12">
        <f t="shared" si="4383"/>
        <v>2355.4</v>
      </c>
      <c r="AJ1873" s="12">
        <f t="shared" si="4370"/>
        <v>2355.4</v>
      </c>
      <c r="AK1873" s="12">
        <f t="shared" ref="AK1873:AQ1873" si="4444">AK1874</f>
        <v>0</v>
      </c>
      <c r="AL1873" s="12">
        <f t="shared" si="4444"/>
        <v>0</v>
      </c>
      <c r="AM1873" s="12">
        <f t="shared" si="4444"/>
        <v>0</v>
      </c>
      <c r="AN1873" s="12">
        <f t="shared" si="4436"/>
        <v>2355.4</v>
      </c>
      <c r="AO1873" s="12">
        <f t="shared" si="4437"/>
        <v>2355.4</v>
      </c>
      <c r="AP1873" s="12">
        <f t="shared" si="4438"/>
        <v>2355.4</v>
      </c>
      <c r="AQ1873" s="12">
        <f t="shared" si="4444"/>
        <v>0</v>
      </c>
      <c r="AR1873" s="1"/>
    </row>
    <row r="1874" spans="1:44" ht="15.75" customHeight="1" x14ac:dyDescent="0.25">
      <c r="A1874" s="9" t="s">
        <v>1048</v>
      </c>
      <c r="B1874" s="11">
        <v>610</v>
      </c>
      <c r="C1874" s="9" t="s">
        <v>197</v>
      </c>
      <c r="D1874" s="9" t="s">
        <v>185</v>
      </c>
      <c r="E1874" s="13" t="s">
        <v>416</v>
      </c>
      <c r="F1874" s="12">
        <v>2355.4</v>
      </c>
      <c r="G1874" s="12">
        <v>2355.4</v>
      </c>
      <c r="H1874" s="12">
        <v>2355.4</v>
      </c>
      <c r="I1874" s="12"/>
      <c r="J1874" s="12"/>
      <c r="K1874" s="12"/>
      <c r="L1874" s="12">
        <f t="shared" si="4387"/>
        <v>2355.4</v>
      </c>
      <c r="M1874" s="12">
        <f t="shared" si="4388"/>
        <v>2355.4</v>
      </c>
      <c r="N1874" s="12">
        <f t="shared" si="4389"/>
        <v>2355.4</v>
      </c>
      <c r="O1874" s="12"/>
      <c r="P1874" s="12"/>
      <c r="Q1874" s="12"/>
      <c r="R1874" s="12">
        <f t="shared" si="4357"/>
        <v>2355.4</v>
      </c>
      <c r="S1874" s="12">
        <f t="shared" si="4358"/>
        <v>2355.4</v>
      </c>
      <c r="T1874" s="12">
        <f t="shared" si="4359"/>
        <v>2355.4</v>
      </c>
      <c r="U1874" s="12"/>
      <c r="V1874" s="12"/>
      <c r="W1874" s="12">
        <f t="shared" si="4316"/>
        <v>2355.4</v>
      </c>
      <c r="X1874" s="12">
        <f t="shared" si="4317"/>
        <v>2355.4</v>
      </c>
      <c r="Y1874" s="12">
        <f t="shared" si="4318"/>
        <v>2355.4</v>
      </c>
      <c r="Z1874" s="12"/>
      <c r="AA1874" s="12"/>
      <c r="AB1874" s="12"/>
      <c r="AC1874" s="12">
        <f t="shared" si="4407"/>
        <v>2355.4</v>
      </c>
      <c r="AD1874" s="12">
        <f t="shared" si="4408"/>
        <v>2355.4</v>
      </c>
      <c r="AE1874" s="12">
        <f t="shared" si="4409"/>
        <v>2355.4</v>
      </c>
      <c r="AF1874" s="12"/>
      <c r="AG1874" s="12"/>
      <c r="AH1874" s="12">
        <f t="shared" si="4382"/>
        <v>2355.4</v>
      </c>
      <c r="AI1874" s="12">
        <f t="shared" si="4383"/>
        <v>2355.4</v>
      </c>
      <c r="AJ1874" s="12">
        <f t="shared" si="4370"/>
        <v>2355.4</v>
      </c>
      <c r="AK1874" s="12"/>
      <c r="AL1874" s="12"/>
      <c r="AM1874" s="12"/>
      <c r="AN1874" s="12">
        <f t="shared" si="4436"/>
        <v>2355.4</v>
      </c>
      <c r="AO1874" s="12">
        <f t="shared" si="4437"/>
        <v>2355.4</v>
      </c>
      <c r="AP1874" s="12">
        <f t="shared" si="4438"/>
        <v>2355.4</v>
      </c>
      <c r="AQ1874" s="12"/>
      <c r="AR1874" s="1"/>
    </row>
    <row r="1875" spans="1:44" ht="15.75" customHeight="1" x14ac:dyDescent="0.25">
      <c r="A1875" s="9" t="s">
        <v>1048</v>
      </c>
      <c r="B1875" s="11">
        <v>620</v>
      </c>
      <c r="C1875" s="9"/>
      <c r="D1875" s="9"/>
      <c r="E1875" s="13" t="s">
        <v>438</v>
      </c>
      <c r="F1875" s="12">
        <f t="shared" ref="F1875:K1875" si="4445">F1876</f>
        <v>6403.8</v>
      </c>
      <c r="G1875" s="12">
        <f t="shared" si="4445"/>
        <v>6403.8</v>
      </c>
      <c r="H1875" s="12">
        <f t="shared" si="4445"/>
        <v>6403.8</v>
      </c>
      <c r="I1875" s="12">
        <f t="shared" si="4445"/>
        <v>0</v>
      </c>
      <c r="J1875" s="12">
        <f t="shared" si="4445"/>
        <v>0</v>
      </c>
      <c r="K1875" s="12">
        <f t="shared" si="4445"/>
        <v>0</v>
      </c>
      <c r="L1875" s="12">
        <f t="shared" si="4387"/>
        <v>6403.8</v>
      </c>
      <c r="M1875" s="12">
        <f t="shared" si="4388"/>
        <v>6403.8</v>
      </c>
      <c r="N1875" s="12">
        <f t="shared" si="4389"/>
        <v>6403.8</v>
      </c>
      <c r="O1875" s="12">
        <f t="shared" ref="O1875:Q1875" si="4446">O1876</f>
        <v>0</v>
      </c>
      <c r="P1875" s="12">
        <f t="shared" si="4446"/>
        <v>0</v>
      </c>
      <c r="Q1875" s="12">
        <f t="shared" si="4446"/>
        <v>0</v>
      </c>
      <c r="R1875" s="12">
        <f t="shared" si="4357"/>
        <v>6403.8</v>
      </c>
      <c r="S1875" s="12">
        <f t="shared" si="4358"/>
        <v>6403.8</v>
      </c>
      <c r="T1875" s="12">
        <f t="shared" si="4359"/>
        <v>6403.8</v>
      </c>
      <c r="U1875" s="12">
        <f t="shared" ref="U1875:V1875" si="4447">U1876</f>
        <v>0</v>
      </c>
      <c r="V1875" s="12">
        <f t="shared" si="4447"/>
        <v>0</v>
      </c>
      <c r="W1875" s="12">
        <f t="shared" si="4316"/>
        <v>6403.8</v>
      </c>
      <c r="X1875" s="12">
        <f t="shared" si="4317"/>
        <v>6403.8</v>
      </c>
      <c r="Y1875" s="12">
        <f t="shared" si="4318"/>
        <v>6403.8</v>
      </c>
      <c r="Z1875" s="12">
        <f t="shared" ref="Z1875:AB1875" si="4448">Z1876</f>
        <v>0</v>
      </c>
      <c r="AA1875" s="12">
        <f t="shared" si="4448"/>
        <v>0</v>
      </c>
      <c r="AB1875" s="12">
        <f t="shared" si="4448"/>
        <v>0</v>
      </c>
      <c r="AC1875" s="12">
        <f t="shared" si="4407"/>
        <v>6403.8</v>
      </c>
      <c r="AD1875" s="12">
        <f t="shared" si="4408"/>
        <v>6403.8</v>
      </c>
      <c r="AE1875" s="12">
        <f t="shared" si="4409"/>
        <v>6403.8</v>
      </c>
      <c r="AF1875" s="12">
        <f t="shared" ref="AF1875:AG1875" si="4449">AF1876</f>
        <v>0</v>
      </c>
      <c r="AG1875" s="12">
        <f t="shared" si="4449"/>
        <v>0</v>
      </c>
      <c r="AH1875" s="12">
        <f t="shared" si="4382"/>
        <v>6403.8</v>
      </c>
      <c r="AI1875" s="12">
        <f t="shared" si="4383"/>
        <v>6403.8</v>
      </c>
      <c r="AJ1875" s="12">
        <f t="shared" si="4370"/>
        <v>6403.8</v>
      </c>
      <c r="AK1875" s="12">
        <f t="shared" ref="AK1875:AQ1875" si="4450">AK1876</f>
        <v>0</v>
      </c>
      <c r="AL1875" s="12">
        <f t="shared" si="4450"/>
        <v>0</v>
      </c>
      <c r="AM1875" s="12">
        <f t="shared" si="4450"/>
        <v>0</v>
      </c>
      <c r="AN1875" s="12">
        <f t="shared" si="4436"/>
        <v>6403.8</v>
      </c>
      <c r="AO1875" s="12">
        <f t="shared" si="4437"/>
        <v>6403.8</v>
      </c>
      <c r="AP1875" s="12">
        <f t="shared" si="4438"/>
        <v>6403.8</v>
      </c>
      <c r="AQ1875" s="12">
        <f t="shared" si="4450"/>
        <v>0</v>
      </c>
      <c r="AR1875" s="1"/>
    </row>
    <row r="1876" spans="1:44" ht="15.75" customHeight="1" x14ac:dyDescent="0.25">
      <c r="A1876" s="9" t="s">
        <v>1048</v>
      </c>
      <c r="B1876" s="11">
        <v>620</v>
      </c>
      <c r="C1876" s="9" t="s">
        <v>197</v>
      </c>
      <c r="D1876" s="9" t="s">
        <v>185</v>
      </c>
      <c r="E1876" s="13" t="s">
        <v>416</v>
      </c>
      <c r="F1876" s="12">
        <v>6403.8</v>
      </c>
      <c r="G1876" s="12">
        <v>6403.8</v>
      </c>
      <c r="H1876" s="12">
        <v>6403.8</v>
      </c>
      <c r="I1876" s="12"/>
      <c r="J1876" s="12"/>
      <c r="K1876" s="12"/>
      <c r="L1876" s="12">
        <f t="shared" si="4387"/>
        <v>6403.8</v>
      </c>
      <c r="M1876" s="12">
        <f t="shared" si="4388"/>
        <v>6403.8</v>
      </c>
      <c r="N1876" s="12">
        <f t="shared" si="4389"/>
        <v>6403.8</v>
      </c>
      <c r="O1876" s="12"/>
      <c r="P1876" s="12"/>
      <c r="Q1876" s="12"/>
      <c r="R1876" s="12">
        <f t="shared" si="4357"/>
        <v>6403.8</v>
      </c>
      <c r="S1876" s="12">
        <f t="shared" si="4358"/>
        <v>6403.8</v>
      </c>
      <c r="T1876" s="12">
        <f t="shared" si="4359"/>
        <v>6403.8</v>
      </c>
      <c r="U1876" s="12"/>
      <c r="V1876" s="12"/>
      <c r="W1876" s="12">
        <f t="shared" si="4316"/>
        <v>6403.8</v>
      </c>
      <c r="X1876" s="12">
        <f t="shared" si="4317"/>
        <v>6403.8</v>
      </c>
      <c r="Y1876" s="12">
        <f t="shared" si="4318"/>
        <v>6403.8</v>
      </c>
      <c r="Z1876" s="12"/>
      <c r="AA1876" s="12"/>
      <c r="AB1876" s="12"/>
      <c r="AC1876" s="12">
        <f t="shared" si="4407"/>
        <v>6403.8</v>
      </c>
      <c r="AD1876" s="12">
        <f t="shared" si="4408"/>
        <v>6403.8</v>
      </c>
      <c r="AE1876" s="12">
        <f t="shared" si="4409"/>
        <v>6403.8</v>
      </c>
      <c r="AF1876" s="12"/>
      <c r="AG1876" s="12"/>
      <c r="AH1876" s="12">
        <f t="shared" si="4382"/>
        <v>6403.8</v>
      </c>
      <c r="AI1876" s="12">
        <f t="shared" si="4383"/>
        <v>6403.8</v>
      </c>
      <c r="AJ1876" s="12">
        <f t="shared" si="4370"/>
        <v>6403.8</v>
      </c>
      <c r="AK1876" s="12"/>
      <c r="AL1876" s="12"/>
      <c r="AM1876" s="12"/>
      <c r="AN1876" s="12">
        <f t="shared" si="4436"/>
        <v>6403.8</v>
      </c>
      <c r="AO1876" s="12">
        <f t="shared" si="4437"/>
        <v>6403.8</v>
      </c>
      <c r="AP1876" s="12">
        <f t="shared" si="4438"/>
        <v>6403.8</v>
      </c>
      <c r="AQ1876" s="12"/>
      <c r="AR1876" s="1"/>
    </row>
    <row r="1877" spans="1:44" ht="47.25" customHeight="1" x14ac:dyDescent="0.25">
      <c r="A1877" s="9" t="s">
        <v>1048</v>
      </c>
      <c r="B1877" s="11">
        <v>630</v>
      </c>
      <c r="C1877" s="9"/>
      <c r="D1877" s="9"/>
      <c r="E1877" s="13" t="s">
        <v>439</v>
      </c>
      <c r="F1877" s="12">
        <f t="shared" ref="F1877:K1877" si="4451">F1878</f>
        <v>120</v>
      </c>
      <c r="G1877" s="12">
        <f t="shared" si="4451"/>
        <v>120</v>
      </c>
      <c r="H1877" s="12">
        <f t="shared" si="4451"/>
        <v>120</v>
      </c>
      <c r="I1877" s="12">
        <f t="shared" si="4451"/>
        <v>0</v>
      </c>
      <c r="J1877" s="12">
        <f t="shared" si="4451"/>
        <v>0</v>
      </c>
      <c r="K1877" s="12">
        <f t="shared" si="4451"/>
        <v>0</v>
      </c>
      <c r="L1877" s="12">
        <f t="shared" si="4387"/>
        <v>120</v>
      </c>
      <c r="M1877" s="12">
        <f t="shared" si="4388"/>
        <v>120</v>
      </c>
      <c r="N1877" s="12">
        <f t="shared" si="4389"/>
        <v>120</v>
      </c>
      <c r="O1877" s="12">
        <f t="shared" ref="O1877:Q1877" si="4452">O1878</f>
        <v>0</v>
      </c>
      <c r="P1877" s="12">
        <f t="shared" si="4452"/>
        <v>0</v>
      </c>
      <c r="Q1877" s="12">
        <f t="shared" si="4452"/>
        <v>0</v>
      </c>
      <c r="R1877" s="12">
        <f t="shared" si="4357"/>
        <v>120</v>
      </c>
      <c r="S1877" s="12">
        <f t="shared" si="4358"/>
        <v>120</v>
      </c>
      <c r="T1877" s="12">
        <f t="shared" si="4359"/>
        <v>120</v>
      </c>
      <c r="U1877" s="12">
        <f t="shared" ref="U1877:V1877" si="4453">U1878</f>
        <v>0</v>
      </c>
      <c r="V1877" s="12">
        <f t="shared" si="4453"/>
        <v>0</v>
      </c>
      <c r="W1877" s="12">
        <f t="shared" si="4316"/>
        <v>120</v>
      </c>
      <c r="X1877" s="12">
        <f t="shared" si="4317"/>
        <v>120</v>
      </c>
      <c r="Y1877" s="12">
        <f t="shared" si="4318"/>
        <v>120</v>
      </c>
      <c r="Z1877" s="12">
        <f t="shared" ref="Z1877:AB1877" si="4454">Z1878</f>
        <v>0</v>
      </c>
      <c r="AA1877" s="12">
        <f t="shared" si="4454"/>
        <v>0</v>
      </c>
      <c r="AB1877" s="12">
        <f t="shared" si="4454"/>
        <v>0</v>
      </c>
      <c r="AC1877" s="12">
        <f t="shared" si="4407"/>
        <v>120</v>
      </c>
      <c r="AD1877" s="12">
        <f t="shared" si="4408"/>
        <v>120</v>
      </c>
      <c r="AE1877" s="12">
        <f t="shared" si="4409"/>
        <v>120</v>
      </c>
      <c r="AF1877" s="12">
        <f t="shared" ref="AF1877:AG1877" si="4455">AF1878</f>
        <v>0</v>
      </c>
      <c r="AG1877" s="12">
        <f t="shared" si="4455"/>
        <v>0</v>
      </c>
      <c r="AH1877" s="12">
        <f t="shared" si="4382"/>
        <v>120</v>
      </c>
      <c r="AI1877" s="12">
        <f t="shared" si="4383"/>
        <v>120</v>
      </c>
      <c r="AJ1877" s="12">
        <f t="shared" si="4370"/>
        <v>120</v>
      </c>
      <c r="AK1877" s="12">
        <f t="shared" ref="AK1877:AQ1877" si="4456">AK1878</f>
        <v>0</v>
      </c>
      <c r="AL1877" s="12">
        <f t="shared" si="4456"/>
        <v>0</v>
      </c>
      <c r="AM1877" s="12">
        <f t="shared" si="4456"/>
        <v>0</v>
      </c>
      <c r="AN1877" s="12">
        <f t="shared" si="4436"/>
        <v>120</v>
      </c>
      <c r="AO1877" s="12">
        <f t="shared" si="4437"/>
        <v>120</v>
      </c>
      <c r="AP1877" s="12">
        <f t="shared" si="4438"/>
        <v>120</v>
      </c>
      <c r="AQ1877" s="12">
        <f t="shared" si="4456"/>
        <v>0</v>
      </c>
      <c r="AR1877" s="1"/>
    </row>
    <row r="1878" spans="1:44" ht="15.75" customHeight="1" x14ac:dyDescent="0.25">
      <c r="A1878" s="9" t="s">
        <v>1048</v>
      </c>
      <c r="B1878" s="11">
        <v>630</v>
      </c>
      <c r="C1878" s="9" t="s">
        <v>197</v>
      </c>
      <c r="D1878" s="9" t="s">
        <v>185</v>
      </c>
      <c r="E1878" s="13" t="s">
        <v>416</v>
      </c>
      <c r="F1878" s="12">
        <v>120</v>
      </c>
      <c r="G1878" s="12">
        <v>120</v>
      </c>
      <c r="H1878" s="12">
        <v>120</v>
      </c>
      <c r="I1878" s="12"/>
      <c r="J1878" s="12"/>
      <c r="K1878" s="12"/>
      <c r="L1878" s="12">
        <f t="shared" si="4387"/>
        <v>120</v>
      </c>
      <c r="M1878" s="12">
        <f t="shared" si="4388"/>
        <v>120</v>
      </c>
      <c r="N1878" s="12">
        <f t="shared" si="4389"/>
        <v>120</v>
      </c>
      <c r="O1878" s="12"/>
      <c r="P1878" s="12"/>
      <c r="Q1878" s="12"/>
      <c r="R1878" s="12">
        <f t="shared" si="4357"/>
        <v>120</v>
      </c>
      <c r="S1878" s="12">
        <f t="shared" si="4358"/>
        <v>120</v>
      </c>
      <c r="T1878" s="12">
        <f t="shared" si="4359"/>
        <v>120</v>
      </c>
      <c r="U1878" s="12"/>
      <c r="V1878" s="12"/>
      <c r="W1878" s="12">
        <f t="shared" si="4316"/>
        <v>120</v>
      </c>
      <c r="X1878" s="12">
        <f t="shared" si="4317"/>
        <v>120</v>
      </c>
      <c r="Y1878" s="12">
        <f t="shared" si="4318"/>
        <v>120</v>
      </c>
      <c r="Z1878" s="12"/>
      <c r="AA1878" s="12"/>
      <c r="AB1878" s="12"/>
      <c r="AC1878" s="12">
        <f t="shared" si="4407"/>
        <v>120</v>
      </c>
      <c r="AD1878" s="12">
        <f t="shared" si="4408"/>
        <v>120</v>
      </c>
      <c r="AE1878" s="12">
        <f t="shared" si="4409"/>
        <v>120</v>
      </c>
      <c r="AF1878" s="12"/>
      <c r="AG1878" s="12"/>
      <c r="AH1878" s="12">
        <f t="shared" si="4382"/>
        <v>120</v>
      </c>
      <c r="AI1878" s="12">
        <f t="shared" si="4383"/>
        <v>120</v>
      </c>
      <c r="AJ1878" s="12">
        <f t="shared" si="4370"/>
        <v>120</v>
      </c>
      <c r="AK1878" s="12"/>
      <c r="AL1878" s="12"/>
      <c r="AM1878" s="12"/>
      <c r="AN1878" s="12">
        <f t="shared" si="4436"/>
        <v>120</v>
      </c>
      <c r="AO1878" s="12">
        <f t="shared" si="4437"/>
        <v>120</v>
      </c>
      <c r="AP1878" s="12">
        <f t="shared" si="4438"/>
        <v>120</v>
      </c>
      <c r="AQ1878" s="12"/>
      <c r="AR1878" s="1"/>
    </row>
    <row r="1879" spans="1:44" ht="47.25" x14ac:dyDescent="0.25">
      <c r="A1879" s="9" t="s">
        <v>1189</v>
      </c>
      <c r="B1879" s="11"/>
      <c r="C1879" s="9"/>
      <c r="D1879" s="9"/>
      <c r="E1879" s="17" t="s">
        <v>1207</v>
      </c>
      <c r="F1879" s="12">
        <f>F1880</f>
        <v>0</v>
      </c>
      <c r="G1879" s="12">
        <f t="shared" ref="G1879:AQ1885" si="4457">G1880</f>
        <v>0</v>
      </c>
      <c r="H1879" s="12">
        <f t="shared" si="4457"/>
        <v>0</v>
      </c>
      <c r="I1879" s="12">
        <f t="shared" si="4457"/>
        <v>2988.6</v>
      </c>
      <c r="J1879" s="12">
        <f t="shared" si="4457"/>
        <v>2988.6</v>
      </c>
      <c r="K1879" s="12">
        <f t="shared" si="4457"/>
        <v>2988.6</v>
      </c>
      <c r="L1879" s="12">
        <f t="shared" ref="L1879:L1886" si="4458">F1879+I1879</f>
        <v>2988.6</v>
      </c>
      <c r="M1879" s="12">
        <f t="shared" ref="M1879:M1886" si="4459">G1879+J1879</f>
        <v>2988.6</v>
      </c>
      <c r="N1879" s="12">
        <f t="shared" ref="N1879:N1886" si="4460">H1879+K1879</f>
        <v>2988.6</v>
      </c>
      <c r="O1879" s="12">
        <f t="shared" si="4457"/>
        <v>0</v>
      </c>
      <c r="P1879" s="12">
        <f t="shared" si="4457"/>
        <v>0</v>
      </c>
      <c r="Q1879" s="12">
        <f t="shared" si="4457"/>
        <v>0</v>
      </c>
      <c r="R1879" s="12">
        <f t="shared" si="4357"/>
        <v>2988.6</v>
      </c>
      <c r="S1879" s="12">
        <f t="shared" si="4358"/>
        <v>2988.6</v>
      </c>
      <c r="T1879" s="12">
        <f t="shared" si="4359"/>
        <v>2988.6</v>
      </c>
      <c r="U1879" s="12">
        <f t="shared" si="4457"/>
        <v>0</v>
      </c>
      <c r="V1879" s="12">
        <f t="shared" si="4457"/>
        <v>0</v>
      </c>
      <c r="W1879" s="12">
        <f t="shared" si="4316"/>
        <v>2988.6</v>
      </c>
      <c r="X1879" s="12">
        <f t="shared" si="4317"/>
        <v>2988.6</v>
      </c>
      <c r="Y1879" s="12">
        <f t="shared" si="4318"/>
        <v>2988.6</v>
      </c>
      <c r="Z1879" s="12">
        <f t="shared" si="4457"/>
        <v>0</v>
      </c>
      <c r="AA1879" s="12">
        <f t="shared" si="4457"/>
        <v>0</v>
      </c>
      <c r="AB1879" s="12">
        <f t="shared" si="4457"/>
        <v>0</v>
      </c>
      <c r="AC1879" s="12">
        <f t="shared" si="4407"/>
        <v>2988.6</v>
      </c>
      <c r="AD1879" s="12">
        <f t="shared" si="4408"/>
        <v>2988.6</v>
      </c>
      <c r="AE1879" s="12">
        <f t="shared" si="4409"/>
        <v>2988.6</v>
      </c>
      <c r="AF1879" s="12">
        <f t="shared" si="4457"/>
        <v>0</v>
      </c>
      <c r="AG1879" s="12">
        <f t="shared" si="4457"/>
        <v>0</v>
      </c>
      <c r="AH1879" s="12">
        <f t="shared" si="4382"/>
        <v>2988.6</v>
      </c>
      <c r="AI1879" s="12">
        <f t="shared" si="4383"/>
        <v>2988.6</v>
      </c>
      <c r="AJ1879" s="12">
        <f t="shared" si="4370"/>
        <v>2988.6</v>
      </c>
      <c r="AK1879" s="12">
        <f t="shared" si="4457"/>
        <v>0</v>
      </c>
      <c r="AL1879" s="12">
        <f t="shared" si="4457"/>
        <v>0</v>
      </c>
      <c r="AM1879" s="12">
        <f t="shared" si="4457"/>
        <v>0</v>
      </c>
      <c r="AN1879" s="12">
        <f t="shared" si="4436"/>
        <v>2988.6</v>
      </c>
      <c r="AO1879" s="12">
        <f t="shared" si="4437"/>
        <v>2988.6</v>
      </c>
      <c r="AP1879" s="12">
        <f t="shared" si="4438"/>
        <v>2988.6</v>
      </c>
      <c r="AQ1879" s="12">
        <f t="shared" si="4457"/>
        <v>0</v>
      </c>
      <c r="AR1879" s="1"/>
    </row>
    <row r="1880" spans="1:44" ht="15.75" customHeight="1" x14ac:dyDescent="0.25">
      <c r="A1880" s="9" t="s">
        <v>1190</v>
      </c>
      <c r="B1880" s="11"/>
      <c r="C1880" s="9"/>
      <c r="D1880" s="9"/>
      <c r="E1880" s="17" t="s">
        <v>1191</v>
      </c>
      <c r="F1880" s="12">
        <f>F1884+F1881</f>
        <v>0</v>
      </c>
      <c r="G1880" s="12">
        <f t="shared" ref="G1880:K1880" si="4461">G1884+G1881</f>
        <v>0</v>
      </c>
      <c r="H1880" s="12">
        <f t="shared" si="4461"/>
        <v>0</v>
      </c>
      <c r="I1880" s="12">
        <f t="shared" si="4461"/>
        <v>2988.6</v>
      </c>
      <c r="J1880" s="12">
        <f t="shared" si="4461"/>
        <v>2988.6</v>
      </c>
      <c r="K1880" s="12">
        <f t="shared" si="4461"/>
        <v>2988.6</v>
      </c>
      <c r="L1880" s="12">
        <f t="shared" si="4458"/>
        <v>2988.6</v>
      </c>
      <c r="M1880" s="12">
        <f t="shared" si="4459"/>
        <v>2988.6</v>
      </c>
      <c r="N1880" s="12">
        <f t="shared" si="4460"/>
        <v>2988.6</v>
      </c>
      <c r="O1880" s="12">
        <f t="shared" ref="O1880:Q1880" si="4462">O1884+O1881</f>
        <v>0</v>
      </c>
      <c r="P1880" s="12">
        <f t="shared" si="4462"/>
        <v>0</v>
      </c>
      <c r="Q1880" s="12">
        <f t="shared" si="4462"/>
        <v>0</v>
      </c>
      <c r="R1880" s="12">
        <f t="shared" si="4357"/>
        <v>2988.6</v>
      </c>
      <c r="S1880" s="12">
        <f t="shared" si="4358"/>
        <v>2988.6</v>
      </c>
      <c r="T1880" s="12">
        <f t="shared" si="4359"/>
        <v>2988.6</v>
      </c>
      <c r="U1880" s="12">
        <f t="shared" ref="U1880:V1880" si="4463">U1884+U1881</f>
        <v>0</v>
      </c>
      <c r="V1880" s="12">
        <f t="shared" si="4463"/>
        <v>0</v>
      </c>
      <c r="W1880" s="12">
        <f t="shared" si="4316"/>
        <v>2988.6</v>
      </c>
      <c r="X1880" s="12">
        <f t="shared" si="4317"/>
        <v>2988.6</v>
      </c>
      <c r="Y1880" s="12">
        <f t="shared" si="4318"/>
        <v>2988.6</v>
      </c>
      <c r="Z1880" s="12">
        <f t="shared" ref="Z1880:AB1880" si="4464">Z1884+Z1881</f>
        <v>0</v>
      </c>
      <c r="AA1880" s="12">
        <f t="shared" si="4464"/>
        <v>0</v>
      </c>
      <c r="AB1880" s="12">
        <f t="shared" si="4464"/>
        <v>0</v>
      </c>
      <c r="AC1880" s="12">
        <f t="shared" si="4407"/>
        <v>2988.6</v>
      </c>
      <c r="AD1880" s="12">
        <f t="shared" si="4408"/>
        <v>2988.6</v>
      </c>
      <c r="AE1880" s="12">
        <f t="shared" si="4409"/>
        <v>2988.6</v>
      </c>
      <c r="AF1880" s="12">
        <f t="shared" ref="AF1880:AG1880" si="4465">AF1884+AF1881</f>
        <v>0</v>
      </c>
      <c r="AG1880" s="12">
        <f t="shared" si="4465"/>
        <v>0</v>
      </c>
      <c r="AH1880" s="12">
        <f t="shared" si="4382"/>
        <v>2988.6</v>
      </c>
      <c r="AI1880" s="12">
        <f t="shared" si="4383"/>
        <v>2988.6</v>
      </c>
      <c r="AJ1880" s="12">
        <f t="shared" si="4370"/>
        <v>2988.6</v>
      </c>
      <c r="AK1880" s="12">
        <f t="shared" ref="AK1880:AQ1880" si="4466">AK1884+AK1881</f>
        <v>0</v>
      </c>
      <c r="AL1880" s="12">
        <f t="shared" ref="AL1880:AM1880" si="4467">AL1884+AL1881</f>
        <v>0</v>
      </c>
      <c r="AM1880" s="12">
        <f t="shared" si="4467"/>
        <v>0</v>
      </c>
      <c r="AN1880" s="12">
        <f t="shared" si="4436"/>
        <v>2988.6</v>
      </c>
      <c r="AO1880" s="12">
        <f t="shared" si="4437"/>
        <v>2988.6</v>
      </c>
      <c r="AP1880" s="12">
        <f t="shared" si="4438"/>
        <v>2988.6</v>
      </c>
      <c r="AQ1880" s="12">
        <f t="shared" si="4466"/>
        <v>0</v>
      </c>
      <c r="AR1880" s="1"/>
    </row>
    <row r="1881" spans="1:44" ht="47.25" x14ac:dyDescent="0.25">
      <c r="A1881" s="9" t="s">
        <v>1190</v>
      </c>
      <c r="B1881" s="11">
        <v>200</v>
      </c>
      <c r="C1881" s="9"/>
      <c r="D1881" s="9"/>
      <c r="E1881" s="13" t="s">
        <v>426</v>
      </c>
      <c r="F1881" s="12">
        <f>F1882</f>
        <v>0</v>
      </c>
      <c r="G1881" s="12">
        <f t="shared" ref="G1881:AQ1882" si="4468">G1882</f>
        <v>0</v>
      </c>
      <c r="H1881" s="12">
        <f t="shared" si="4468"/>
        <v>0</v>
      </c>
      <c r="I1881" s="12">
        <f t="shared" si="4468"/>
        <v>115</v>
      </c>
      <c r="J1881" s="12">
        <f t="shared" si="4468"/>
        <v>115</v>
      </c>
      <c r="K1881" s="12">
        <f t="shared" si="4468"/>
        <v>115</v>
      </c>
      <c r="L1881" s="12">
        <f t="shared" ref="L1881:L1883" si="4469">F1881+I1881</f>
        <v>115</v>
      </c>
      <c r="M1881" s="12">
        <f t="shared" ref="M1881:M1883" si="4470">G1881+J1881</f>
        <v>115</v>
      </c>
      <c r="N1881" s="12">
        <f t="shared" ref="N1881:N1883" si="4471">H1881+K1881</f>
        <v>115</v>
      </c>
      <c r="O1881" s="12">
        <f t="shared" si="4468"/>
        <v>0</v>
      </c>
      <c r="P1881" s="12">
        <f t="shared" si="4468"/>
        <v>0</v>
      </c>
      <c r="Q1881" s="12">
        <f t="shared" si="4468"/>
        <v>0</v>
      </c>
      <c r="R1881" s="12">
        <f t="shared" si="4357"/>
        <v>115</v>
      </c>
      <c r="S1881" s="12">
        <f t="shared" si="4358"/>
        <v>115</v>
      </c>
      <c r="T1881" s="12">
        <f t="shared" si="4359"/>
        <v>115</v>
      </c>
      <c r="U1881" s="12">
        <f t="shared" si="4468"/>
        <v>0</v>
      </c>
      <c r="V1881" s="12">
        <f t="shared" si="4468"/>
        <v>0</v>
      </c>
      <c r="W1881" s="12">
        <f t="shared" si="4316"/>
        <v>115</v>
      </c>
      <c r="X1881" s="12">
        <f t="shared" si="4317"/>
        <v>115</v>
      </c>
      <c r="Y1881" s="12">
        <f t="shared" si="4318"/>
        <v>115</v>
      </c>
      <c r="Z1881" s="12">
        <f t="shared" si="4468"/>
        <v>0</v>
      </c>
      <c r="AA1881" s="12">
        <f t="shared" si="4468"/>
        <v>0</v>
      </c>
      <c r="AB1881" s="12">
        <f t="shared" si="4468"/>
        <v>0</v>
      </c>
      <c r="AC1881" s="12">
        <f t="shared" si="4407"/>
        <v>115</v>
      </c>
      <c r="AD1881" s="12">
        <f t="shared" si="4408"/>
        <v>115</v>
      </c>
      <c r="AE1881" s="12">
        <f t="shared" si="4409"/>
        <v>115</v>
      </c>
      <c r="AF1881" s="12">
        <f t="shared" si="4468"/>
        <v>0</v>
      </c>
      <c r="AG1881" s="12">
        <f t="shared" si="4468"/>
        <v>0</v>
      </c>
      <c r="AH1881" s="12">
        <f t="shared" si="4382"/>
        <v>115</v>
      </c>
      <c r="AI1881" s="12">
        <f t="shared" si="4383"/>
        <v>115</v>
      </c>
      <c r="AJ1881" s="12">
        <f t="shared" si="4370"/>
        <v>115</v>
      </c>
      <c r="AK1881" s="12">
        <f t="shared" si="4468"/>
        <v>0</v>
      </c>
      <c r="AL1881" s="12">
        <f t="shared" si="4468"/>
        <v>0</v>
      </c>
      <c r="AM1881" s="12">
        <f t="shared" si="4468"/>
        <v>0</v>
      </c>
      <c r="AN1881" s="12">
        <f t="shared" si="4436"/>
        <v>115</v>
      </c>
      <c r="AO1881" s="12">
        <f t="shared" si="4437"/>
        <v>115</v>
      </c>
      <c r="AP1881" s="12">
        <f t="shared" si="4438"/>
        <v>115</v>
      </c>
      <c r="AQ1881" s="12">
        <f t="shared" si="4468"/>
        <v>0</v>
      </c>
      <c r="AR1881" s="1"/>
    </row>
    <row r="1882" spans="1:44" ht="47.25" x14ac:dyDescent="0.25">
      <c r="A1882" s="9" t="s">
        <v>1190</v>
      </c>
      <c r="B1882" s="11">
        <v>240</v>
      </c>
      <c r="C1882" s="9"/>
      <c r="D1882" s="9"/>
      <c r="E1882" s="13" t="s">
        <v>427</v>
      </c>
      <c r="F1882" s="12">
        <f>F1883</f>
        <v>0</v>
      </c>
      <c r="G1882" s="12">
        <f t="shared" si="4468"/>
        <v>0</v>
      </c>
      <c r="H1882" s="12">
        <f t="shared" si="4468"/>
        <v>0</v>
      </c>
      <c r="I1882" s="12">
        <f t="shared" si="4468"/>
        <v>115</v>
      </c>
      <c r="J1882" s="12">
        <f t="shared" si="4468"/>
        <v>115</v>
      </c>
      <c r="K1882" s="12">
        <f t="shared" si="4468"/>
        <v>115</v>
      </c>
      <c r="L1882" s="12">
        <f t="shared" si="4469"/>
        <v>115</v>
      </c>
      <c r="M1882" s="12">
        <f t="shared" si="4470"/>
        <v>115</v>
      </c>
      <c r="N1882" s="12">
        <f t="shared" si="4471"/>
        <v>115</v>
      </c>
      <c r="O1882" s="12">
        <f t="shared" si="4468"/>
        <v>0</v>
      </c>
      <c r="P1882" s="12">
        <f t="shared" si="4468"/>
        <v>0</v>
      </c>
      <c r="Q1882" s="12">
        <f t="shared" si="4468"/>
        <v>0</v>
      </c>
      <c r="R1882" s="12">
        <f t="shared" si="4357"/>
        <v>115</v>
      </c>
      <c r="S1882" s="12">
        <f t="shared" si="4358"/>
        <v>115</v>
      </c>
      <c r="T1882" s="12">
        <f t="shared" si="4359"/>
        <v>115</v>
      </c>
      <c r="U1882" s="12">
        <f t="shared" si="4468"/>
        <v>0</v>
      </c>
      <c r="V1882" s="12">
        <f t="shared" si="4468"/>
        <v>0</v>
      </c>
      <c r="W1882" s="12">
        <f t="shared" si="4316"/>
        <v>115</v>
      </c>
      <c r="X1882" s="12">
        <f t="shared" si="4317"/>
        <v>115</v>
      </c>
      <c r="Y1882" s="12">
        <f t="shared" si="4318"/>
        <v>115</v>
      </c>
      <c r="Z1882" s="12">
        <f t="shared" si="4468"/>
        <v>0</v>
      </c>
      <c r="AA1882" s="12">
        <f t="shared" si="4468"/>
        <v>0</v>
      </c>
      <c r="AB1882" s="12">
        <f t="shared" si="4468"/>
        <v>0</v>
      </c>
      <c r="AC1882" s="12">
        <f t="shared" si="4407"/>
        <v>115</v>
      </c>
      <c r="AD1882" s="12">
        <f t="shared" si="4408"/>
        <v>115</v>
      </c>
      <c r="AE1882" s="12">
        <f t="shared" si="4409"/>
        <v>115</v>
      </c>
      <c r="AF1882" s="12">
        <f t="shared" si="4468"/>
        <v>0</v>
      </c>
      <c r="AG1882" s="12">
        <f t="shared" si="4468"/>
        <v>0</v>
      </c>
      <c r="AH1882" s="12">
        <f t="shared" si="4382"/>
        <v>115</v>
      </c>
      <c r="AI1882" s="12">
        <f t="shared" si="4383"/>
        <v>115</v>
      </c>
      <c r="AJ1882" s="12">
        <f t="shared" si="4370"/>
        <v>115</v>
      </c>
      <c r="AK1882" s="12">
        <f t="shared" si="4468"/>
        <v>0</v>
      </c>
      <c r="AL1882" s="12">
        <f t="shared" si="4468"/>
        <v>0</v>
      </c>
      <c r="AM1882" s="12">
        <f t="shared" si="4468"/>
        <v>0</v>
      </c>
      <c r="AN1882" s="12">
        <f t="shared" si="4436"/>
        <v>115</v>
      </c>
      <c r="AO1882" s="12">
        <f t="shared" si="4437"/>
        <v>115</v>
      </c>
      <c r="AP1882" s="12">
        <f t="shared" si="4438"/>
        <v>115</v>
      </c>
      <c r="AQ1882" s="12">
        <f t="shared" si="4468"/>
        <v>0</v>
      </c>
      <c r="AR1882" s="1"/>
    </row>
    <row r="1883" spans="1:44" ht="15.75" customHeight="1" x14ac:dyDescent="0.25">
      <c r="A1883" s="9" t="s">
        <v>1190</v>
      </c>
      <c r="B1883" s="11">
        <v>240</v>
      </c>
      <c r="C1883" s="9" t="s">
        <v>189</v>
      </c>
      <c r="D1883" s="9" t="s">
        <v>192</v>
      </c>
      <c r="E1883" s="13" t="s">
        <v>412</v>
      </c>
      <c r="F1883" s="12">
        <v>0</v>
      </c>
      <c r="G1883" s="12">
        <v>0</v>
      </c>
      <c r="H1883" s="12">
        <v>0</v>
      </c>
      <c r="I1883" s="12">
        <v>115</v>
      </c>
      <c r="J1883" s="12">
        <v>115</v>
      </c>
      <c r="K1883" s="12">
        <v>115</v>
      </c>
      <c r="L1883" s="12">
        <f t="shared" si="4469"/>
        <v>115</v>
      </c>
      <c r="M1883" s="12">
        <f t="shared" si="4470"/>
        <v>115</v>
      </c>
      <c r="N1883" s="12">
        <f t="shared" si="4471"/>
        <v>115</v>
      </c>
      <c r="O1883" s="12"/>
      <c r="P1883" s="12"/>
      <c r="Q1883" s="12"/>
      <c r="R1883" s="12">
        <f t="shared" si="4357"/>
        <v>115</v>
      </c>
      <c r="S1883" s="12">
        <f t="shared" si="4358"/>
        <v>115</v>
      </c>
      <c r="T1883" s="12">
        <f t="shared" si="4359"/>
        <v>115</v>
      </c>
      <c r="U1883" s="12"/>
      <c r="V1883" s="12"/>
      <c r="W1883" s="12">
        <f t="shared" si="4316"/>
        <v>115</v>
      </c>
      <c r="X1883" s="12">
        <f t="shared" si="4317"/>
        <v>115</v>
      </c>
      <c r="Y1883" s="12">
        <f t="shared" si="4318"/>
        <v>115</v>
      </c>
      <c r="Z1883" s="12"/>
      <c r="AA1883" s="12"/>
      <c r="AB1883" s="12"/>
      <c r="AC1883" s="12">
        <f t="shared" si="4407"/>
        <v>115</v>
      </c>
      <c r="AD1883" s="12">
        <f t="shared" si="4408"/>
        <v>115</v>
      </c>
      <c r="AE1883" s="12">
        <f t="shared" si="4409"/>
        <v>115</v>
      </c>
      <c r="AF1883" s="12"/>
      <c r="AG1883" s="12"/>
      <c r="AH1883" s="12">
        <f t="shared" si="4382"/>
        <v>115</v>
      </c>
      <c r="AI1883" s="12">
        <f t="shared" si="4383"/>
        <v>115</v>
      </c>
      <c r="AJ1883" s="12">
        <f t="shared" si="4370"/>
        <v>115</v>
      </c>
      <c r="AK1883" s="12"/>
      <c r="AL1883" s="12"/>
      <c r="AM1883" s="12"/>
      <c r="AN1883" s="12">
        <f t="shared" si="4436"/>
        <v>115</v>
      </c>
      <c r="AO1883" s="12">
        <f t="shared" si="4437"/>
        <v>115</v>
      </c>
      <c r="AP1883" s="12">
        <f t="shared" si="4438"/>
        <v>115</v>
      </c>
      <c r="AQ1883" s="12"/>
      <c r="AR1883" s="1"/>
    </row>
    <row r="1884" spans="1:44" ht="31.5" x14ac:dyDescent="0.25">
      <c r="A1884" s="9" t="s">
        <v>1190</v>
      </c>
      <c r="B1884" s="11">
        <v>300</v>
      </c>
      <c r="C1884" s="9"/>
      <c r="D1884" s="9"/>
      <c r="E1884" s="30" t="s">
        <v>428</v>
      </c>
      <c r="F1884" s="12">
        <f>F1885</f>
        <v>0</v>
      </c>
      <c r="G1884" s="12">
        <f t="shared" si="4457"/>
        <v>0</v>
      </c>
      <c r="H1884" s="12">
        <f t="shared" si="4457"/>
        <v>0</v>
      </c>
      <c r="I1884" s="12">
        <f t="shared" si="4457"/>
        <v>2873.6</v>
      </c>
      <c r="J1884" s="12">
        <f t="shared" si="4457"/>
        <v>2873.6</v>
      </c>
      <c r="K1884" s="12">
        <f t="shared" si="4457"/>
        <v>2873.6</v>
      </c>
      <c r="L1884" s="12">
        <f t="shared" si="4458"/>
        <v>2873.6</v>
      </c>
      <c r="M1884" s="12">
        <f t="shared" si="4459"/>
        <v>2873.6</v>
      </c>
      <c r="N1884" s="12">
        <f t="shared" si="4460"/>
        <v>2873.6</v>
      </c>
      <c r="O1884" s="12">
        <f t="shared" si="4457"/>
        <v>0</v>
      </c>
      <c r="P1884" s="12">
        <f t="shared" si="4457"/>
        <v>0</v>
      </c>
      <c r="Q1884" s="12">
        <f t="shared" si="4457"/>
        <v>0</v>
      </c>
      <c r="R1884" s="12">
        <f t="shared" si="4357"/>
        <v>2873.6</v>
      </c>
      <c r="S1884" s="12">
        <f t="shared" si="4358"/>
        <v>2873.6</v>
      </c>
      <c r="T1884" s="12">
        <f t="shared" si="4359"/>
        <v>2873.6</v>
      </c>
      <c r="U1884" s="12">
        <f t="shared" si="4457"/>
        <v>0</v>
      </c>
      <c r="V1884" s="12">
        <f t="shared" si="4457"/>
        <v>0</v>
      </c>
      <c r="W1884" s="12">
        <f t="shared" si="4316"/>
        <v>2873.6</v>
      </c>
      <c r="X1884" s="12">
        <f t="shared" si="4317"/>
        <v>2873.6</v>
      </c>
      <c r="Y1884" s="12">
        <f t="shared" si="4318"/>
        <v>2873.6</v>
      </c>
      <c r="Z1884" s="12">
        <f t="shared" si="4457"/>
        <v>0</v>
      </c>
      <c r="AA1884" s="12">
        <f t="shared" si="4457"/>
        <v>0</v>
      </c>
      <c r="AB1884" s="12">
        <f t="shared" si="4457"/>
        <v>0</v>
      </c>
      <c r="AC1884" s="12">
        <f t="shared" si="4407"/>
        <v>2873.6</v>
      </c>
      <c r="AD1884" s="12">
        <f t="shared" si="4408"/>
        <v>2873.6</v>
      </c>
      <c r="AE1884" s="12">
        <f t="shared" si="4409"/>
        <v>2873.6</v>
      </c>
      <c r="AF1884" s="12">
        <f t="shared" si="4457"/>
        <v>0</v>
      </c>
      <c r="AG1884" s="12">
        <f t="shared" si="4457"/>
        <v>0</v>
      </c>
      <c r="AH1884" s="12">
        <f t="shared" si="4382"/>
        <v>2873.6</v>
      </c>
      <c r="AI1884" s="12">
        <f t="shared" si="4383"/>
        <v>2873.6</v>
      </c>
      <c r="AJ1884" s="12">
        <f t="shared" si="4370"/>
        <v>2873.6</v>
      </c>
      <c r="AK1884" s="12">
        <f t="shared" si="4457"/>
        <v>0</v>
      </c>
      <c r="AL1884" s="12">
        <f t="shared" si="4457"/>
        <v>0</v>
      </c>
      <c r="AM1884" s="12">
        <f t="shared" si="4457"/>
        <v>0</v>
      </c>
      <c r="AN1884" s="12">
        <f t="shared" si="4436"/>
        <v>2873.6</v>
      </c>
      <c r="AO1884" s="12">
        <f t="shared" si="4437"/>
        <v>2873.6</v>
      </c>
      <c r="AP1884" s="12">
        <f t="shared" si="4438"/>
        <v>2873.6</v>
      </c>
      <c r="AQ1884" s="12">
        <f t="shared" si="4457"/>
        <v>0</v>
      </c>
      <c r="AR1884" s="1"/>
    </row>
    <row r="1885" spans="1:44" ht="31.5" x14ac:dyDescent="0.25">
      <c r="A1885" s="9" t="s">
        <v>1190</v>
      </c>
      <c r="B1885" s="11">
        <v>330</v>
      </c>
      <c r="C1885" s="9"/>
      <c r="D1885" s="9"/>
      <c r="E1885" s="30" t="s">
        <v>774</v>
      </c>
      <c r="F1885" s="12">
        <f>F1886</f>
        <v>0</v>
      </c>
      <c r="G1885" s="12">
        <f t="shared" si="4457"/>
        <v>0</v>
      </c>
      <c r="H1885" s="12">
        <f t="shared" si="4457"/>
        <v>0</v>
      </c>
      <c r="I1885" s="12">
        <f t="shared" si="4457"/>
        <v>2873.6</v>
      </c>
      <c r="J1885" s="12">
        <f t="shared" si="4457"/>
        <v>2873.6</v>
      </c>
      <c r="K1885" s="12">
        <f t="shared" si="4457"/>
        <v>2873.6</v>
      </c>
      <c r="L1885" s="12">
        <f t="shared" si="4458"/>
        <v>2873.6</v>
      </c>
      <c r="M1885" s="12">
        <f t="shared" si="4459"/>
        <v>2873.6</v>
      </c>
      <c r="N1885" s="12">
        <f t="shared" si="4460"/>
        <v>2873.6</v>
      </c>
      <c r="O1885" s="12">
        <f t="shared" si="4457"/>
        <v>0</v>
      </c>
      <c r="P1885" s="12">
        <f t="shared" si="4457"/>
        <v>0</v>
      </c>
      <c r="Q1885" s="12">
        <f t="shared" si="4457"/>
        <v>0</v>
      </c>
      <c r="R1885" s="12">
        <f t="shared" si="4357"/>
        <v>2873.6</v>
      </c>
      <c r="S1885" s="12">
        <f t="shared" si="4358"/>
        <v>2873.6</v>
      </c>
      <c r="T1885" s="12">
        <f t="shared" si="4359"/>
        <v>2873.6</v>
      </c>
      <c r="U1885" s="12">
        <f t="shared" si="4457"/>
        <v>0</v>
      </c>
      <c r="V1885" s="12">
        <f t="shared" si="4457"/>
        <v>0</v>
      </c>
      <c r="W1885" s="12">
        <f t="shared" si="4316"/>
        <v>2873.6</v>
      </c>
      <c r="X1885" s="12">
        <f t="shared" si="4317"/>
        <v>2873.6</v>
      </c>
      <c r="Y1885" s="12">
        <f t="shared" si="4318"/>
        <v>2873.6</v>
      </c>
      <c r="Z1885" s="12">
        <f t="shared" si="4457"/>
        <v>0</v>
      </c>
      <c r="AA1885" s="12">
        <f t="shared" si="4457"/>
        <v>0</v>
      </c>
      <c r="AB1885" s="12">
        <f t="shared" si="4457"/>
        <v>0</v>
      </c>
      <c r="AC1885" s="12">
        <f t="shared" si="4407"/>
        <v>2873.6</v>
      </c>
      <c r="AD1885" s="12">
        <f t="shared" si="4408"/>
        <v>2873.6</v>
      </c>
      <c r="AE1885" s="12">
        <f t="shared" si="4409"/>
        <v>2873.6</v>
      </c>
      <c r="AF1885" s="12">
        <f t="shared" si="4457"/>
        <v>0</v>
      </c>
      <c r="AG1885" s="12">
        <f t="shared" si="4457"/>
        <v>0</v>
      </c>
      <c r="AH1885" s="12">
        <f t="shared" si="4382"/>
        <v>2873.6</v>
      </c>
      <c r="AI1885" s="12">
        <f t="shared" si="4383"/>
        <v>2873.6</v>
      </c>
      <c r="AJ1885" s="12">
        <f t="shared" si="4370"/>
        <v>2873.6</v>
      </c>
      <c r="AK1885" s="12">
        <f t="shared" si="4457"/>
        <v>0</v>
      </c>
      <c r="AL1885" s="12">
        <f t="shared" si="4457"/>
        <v>0</v>
      </c>
      <c r="AM1885" s="12">
        <f t="shared" si="4457"/>
        <v>0</v>
      </c>
      <c r="AN1885" s="12">
        <f t="shared" si="4436"/>
        <v>2873.6</v>
      </c>
      <c r="AO1885" s="12">
        <f t="shared" si="4437"/>
        <v>2873.6</v>
      </c>
      <c r="AP1885" s="12">
        <f t="shared" si="4438"/>
        <v>2873.6</v>
      </c>
      <c r="AQ1885" s="12">
        <f t="shared" si="4457"/>
        <v>0</v>
      </c>
      <c r="AR1885" s="1"/>
    </row>
    <row r="1886" spans="1:44" ht="15.75" customHeight="1" x14ac:dyDescent="0.25">
      <c r="A1886" s="9" t="s">
        <v>1190</v>
      </c>
      <c r="B1886" s="11">
        <v>330</v>
      </c>
      <c r="C1886" s="9" t="s">
        <v>189</v>
      </c>
      <c r="D1886" s="9" t="s">
        <v>192</v>
      </c>
      <c r="E1886" s="13" t="s">
        <v>412</v>
      </c>
      <c r="F1886" s="12">
        <v>0</v>
      </c>
      <c r="G1886" s="12">
        <v>0</v>
      </c>
      <c r="H1886" s="12">
        <v>0</v>
      </c>
      <c r="I1886" s="12">
        <v>2873.6</v>
      </c>
      <c r="J1886" s="12">
        <v>2873.6</v>
      </c>
      <c r="K1886" s="12">
        <v>2873.6</v>
      </c>
      <c r="L1886" s="12">
        <f t="shared" si="4458"/>
        <v>2873.6</v>
      </c>
      <c r="M1886" s="12">
        <f t="shared" si="4459"/>
        <v>2873.6</v>
      </c>
      <c r="N1886" s="12">
        <f t="shared" si="4460"/>
        <v>2873.6</v>
      </c>
      <c r="O1886" s="12"/>
      <c r="P1886" s="12"/>
      <c r="Q1886" s="12"/>
      <c r="R1886" s="12">
        <f t="shared" si="4357"/>
        <v>2873.6</v>
      </c>
      <c r="S1886" s="12">
        <f t="shared" si="4358"/>
        <v>2873.6</v>
      </c>
      <c r="T1886" s="12">
        <f t="shared" si="4359"/>
        <v>2873.6</v>
      </c>
      <c r="U1886" s="12"/>
      <c r="V1886" s="12"/>
      <c r="W1886" s="12">
        <f t="shared" si="4316"/>
        <v>2873.6</v>
      </c>
      <c r="X1886" s="12">
        <f t="shared" si="4317"/>
        <v>2873.6</v>
      </c>
      <c r="Y1886" s="12">
        <f t="shared" si="4318"/>
        <v>2873.6</v>
      </c>
      <c r="Z1886" s="12"/>
      <c r="AA1886" s="12"/>
      <c r="AB1886" s="12"/>
      <c r="AC1886" s="12">
        <f t="shared" si="4407"/>
        <v>2873.6</v>
      </c>
      <c r="AD1886" s="12">
        <f t="shared" si="4408"/>
        <v>2873.6</v>
      </c>
      <c r="AE1886" s="12">
        <f t="shared" si="4409"/>
        <v>2873.6</v>
      </c>
      <c r="AF1886" s="12"/>
      <c r="AG1886" s="12"/>
      <c r="AH1886" s="12">
        <f t="shared" si="4382"/>
        <v>2873.6</v>
      </c>
      <c r="AI1886" s="12">
        <f t="shared" si="4383"/>
        <v>2873.6</v>
      </c>
      <c r="AJ1886" s="12">
        <f t="shared" si="4370"/>
        <v>2873.6</v>
      </c>
      <c r="AK1886" s="12"/>
      <c r="AL1886" s="12"/>
      <c r="AM1886" s="12"/>
      <c r="AN1886" s="12">
        <f t="shared" si="4436"/>
        <v>2873.6</v>
      </c>
      <c r="AO1886" s="12">
        <f t="shared" si="4437"/>
        <v>2873.6</v>
      </c>
      <c r="AP1886" s="12">
        <f t="shared" si="4438"/>
        <v>2873.6</v>
      </c>
      <c r="AQ1886" s="12"/>
      <c r="AR1886" s="1"/>
    </row>
    <row r="1887" spans="1:44" s="26" customFormat="1" ht="47.25" customHeight="1" x14ac:dyDescent="0.25">
      <c r="A1887" s="27" t="s">
        <v>352</v>
      </c>
      <c r="B1887" s="28"/>
      <c r="C1887" s="27"/>
      <c r="D1887" s="27"/>
      <c r="E1887" s="23" t="s">
        <v>611</v>
      </c>
      <c r="F1887" s="29">
        <f t="shared" ref="F1887:K1887" si="4472">F1888</f>
        <v>44766.899999999994</v>
      </c>
      <c r="G1887" s="29">
        <f t="shared" si="4472"/>
        <v>45045.2</v>
      </c>
      <c r="H1887" s="29">
        <f t="shared" si="4472"/>
        <v>45290</v>
      </c>
      <c r="I1887" s="29">
        <f t="shared" si="4472"/>
        <v>93.1</v>
      </c>
      <c r="J1887" s="29">
        <f t="shared" si="4472"/>
        <v>0</v>
      </c>
      <c r="K1887" s="29">
        <f t="shared" si="4472"/>
        <v>0</v>
      </c>
      <c r="L1887" s="29">
        <f t="shared" si="4387"/>
        <v>44859.999999999993</v>
      </c>
      <c r="M1887" s="29">
        <f t="shared" si="4388"/>
        <v>45045.2</v>
      </c>
      <c r="N1887" s="29">
        <f t="shared" si="4389"/>
        <v>45290</v>
      </c>
      <c r="O1887" s="29">
        <f t="shared" ref="O1887:Q1887" si="4473">O1888</f>
        <v>0</v>
      </c>
      <c r="P1887" s="29">
        <f t="shared" si="4473"/>
        <v>0</v>
      </c>
      <c r="Q1887" s="29">
        <f t="shared" si="4473"/>
        <v>0</v>
      </c>
      <c r="R1887" s="12">
        <f t="shared" si="4357"/>
        <v>44859.999999999993</v>
      </c>
      <c r="S1887" s="12">
        <f t="shared" si="4358"/>
        <v>45045.2</v>
      </c>
      <c r="T1887" s="12">
        <f t="shared" si="4359"/>
        <v>45290</v>
      </c>
      <c r="U1887" s="29">
        <f t="shared" ref="U1887:V1887" si="4474">U1888</f>
        <v>0</v>
      </c>
      <c r="V1887" s="29">
        <f t="shared" si="4474"/>
        <v>0</v>
      </c>
      <c r="W1887" s="12">
        <f t="shared" si="4316"/>
        <v>44859.999999999993</v>
      </c>
      <c r="X1887" s="12">
        <f t="shared" si="4317"/>
        <v>45045.2</v>
      </c>
      <c r="Y1887" s="12">
        <f t="shared" si="4318"/>
        <v>45290</v>
      </c>
      <c r="Z1887" s="29">
        <f t="shared" ref="Z1887:AB1887" si="4475">Z1888</f>
        <v>0</v>
      </c>
      <c r="AA1887" s="29">
        <f t="shared" si="4475"/>
        <v>0</v>
      </c>
      <c r="AB1887" s="29">
        <f t="shared" si="4475"/>
        <v>0</v>
      </c>
      <c r="AC1887" s="12">
        <f t="shared" si="4407"/>
        <v>44859.999999999993</v>
      </c>
      <c r="AD1887" s="12">
        <f t="shared" si="4408"/>
        <v>45045.2</v>
      </c>
      <c r="AE1887" s="12">
        <f t="shared" si="4409"/>
        <v>45290</v>
      </c>
      <c r="AF1887" s="29">
        <f t="shared" ref="AF1887:AG1887" si="4476">AF1888</f>
        <v>0</v>
      </c>
      <c r="AG1887" s="29">
        <f t="shared" si="4476"/>
        <v>0</v>
      </c>
      <c r="AH1887" s="29">
        <f t="shared" si="4382"/>
        <v>44859.999999999993</v>
      </c>
      <c r="AI1887" s="29">
        <f t="shared" si="4383"/>
        <v>45045.2</v>
      </c>
      <c r="AJ1887" s="29">
        <f t="shared" si="4370"/>
        <v>45290</v>
      </c>
      <c r="AK1887" s="29">
        <f t="shared" ref="AK1887:AQ1887" si="4477">AK1888</f>
        <v>0</v>
      </c>
      <c r="AL1887" s="29">
        <f t="shared" si="4477"/>
        <v>0</v>
      </c>
      <c r="AM1887" s="29">
        <f t="shared" si="4477"/>
        <v>0</v>
      </c>
      <c r="AN1887" s="29">
        <f t="shared" si="4436"/>
        <v>44859.999999999993</v>
      </c>
      <c r="AO1887" s="29">
        <f t="shared" si="4437"/>
        <v>45045.2</v>
      </c>
      <c r="AP1887" s="29">
        <f t="shared" si="4438"/>
        <v>45290</v>
      </c>
      <c r="AQ1887" s="29">
        <f t="shared" si="4477"/>
        <v>0</v>
      </c>
      <c r="AR1887" s="25"/>
    </row>
    <row r="1888" spans="1:44" ht="47.25" customHeight="1" x14ac:dyDescent="0.25">
      <c r="A1888" s="9" t="s">
        <v>353</v>
      </c>
      <c r="B1888" s="11"/>
      <c r="C1888" s="9"/>
      <c r="D1888" s="9"/>
      <c r="E1888" s="13" t="s">
        <v>612</v>
      </c>
      <c r="F1888" s="12">
        <f>F1889+F1896+F1900+F1904</f>
        <v>44766.899999999994</v>
      </c>
      <c r="G1888" s="12">
        <f t="shared" ref="G1888:K1888" si="4478">G1889+G1896+G1900+G1904</f>
        <v>45045.2</v>
      </c>
      <c r="H1888" s="12">
        <f t="shared" si="4478"/>
        <v>45290</v>
      </c>
      <c r="I1888" s="12">
        <f t="shared" si="4478"/>
        <v>93.1</v>
      </c>
      <c r="J1888" s="12">
        <f t="shared" si="4478"/>
        <v>0</v>
      </c>
      <c r="K1888" s="12">
        <f t="shared" si="4478"/>
        <v>0</v>
      </c>
      <c r="L1888" s="12">
        <f t="shared" si="4387"/>
        <v>44859.999999999993</v>
      </c>
      <c r="M1888" s="12">
        <f t="shared" si="4388"/>
        <v>45045.2</v>
      </c>
      <c r="N1888" s="12">
        <f t="shared" si="4389"/>
        <v>45290</v>
      </c>
      <c r="O1888" s="12">
        <f t="shared" ref="O1888:Q1888" si="4479">O1889+O1896+O1900+O1904</f>
        <v>0</v>
      </c>
      <c r="P1888" s="12">
        <f t="shared" si="4479"/>
        <v>0</v>
      </c>
      <c r="Q1888" s="12">
        <f t="shared" si="4479"/>
        <v>0</v>
      </c>
      <c r="R1888" s="12">
        <f t="shared" si="4357"/>
        <v>44859.999999999993</v>
      </c>
      <c r="S1888" s="12">
        <f t="shared" si="4358"/>
        <v>45045.2</v>
      </c>
      <c r="T1888" s="12">
        <f t="shared" si="4359"/>
        <v>45290</v>
      </c>
      <c r="U1888" s="12">
        <f t="shared" ref="U1888:V1888" si="4480">U1889+U1896+U1900+U1904</f>
        <v>0</v>
      </c>
      <c r="V1888" s="12">
        <f t="shared" si="4480"/>
        <v>0</v>
      </c>
      <c r="W1888" s="12">
        <f t="shared" si="4316"/>
        <v>44859.999999999993</v>
      </c>
      <c r="X1888" s="12">
        <f t="shared" si="4317"/>
        <v>45045.2</v>
      </c>
      <c r="Y1888" s="12">
        <f t="shared" si="4318"/>
        <v>45290</v>
      </c>
      <c r="Z1888" s="12">
        <f t="shared" ref="Z1888:AB1888" si="4481">Z1889+Z1896+Z1900+Z1904</f>
        <v>0</v>
      </c>
      <c r="AA1888" s="12">
        <f t="shared" si="4481"/>
        <v>0</v>
      </c>
      <c r="AB1888" s="12">
        <f t="shared" si="4481"/>
        <v>0</v>
      </c>
      <c r="AC1888" s="12">
        <f t="shared" si="4407"/>
        <v>44859.999999999993</v>
      </c>
      <c r="AD1888" s="12">
        <f t="shared" si="4408"/>
        <v>45045.2</v>
      </c>
      <c r="AE1888" s="12">
        <f t="shared" si="4409"/>
        <v>45290</v>
      </c>
      <c r="AF1888" s="12">
        <f t="shared" ref="AF1888:AG1888" si="4482">AF1889+AF1896+AF1900+AF1904</f>
        <v>0</v>
      </c>
      <c r="AG1888" s="12">
        <f t="shared" si="4482"/>
        <v>0</v>
      </c>
      <c r="AH1888" s="12">
        <f t="shared" si="4382"/>
        <v>44859.999999999993</v>
      </c>
      <c r="AI1888" s="12">
        <f t="shared" si="4383"/>
        <v>45045.2</v>
      </c>
      <c r="AJ1888" s="12">
        <f t="shared" si="4370"/>
        <v>45290</v>
      </c>
      <c r="AK1888" s="12">
        <f t="shared" ref="AK1888:AQ1888" si="4483">AK1889+AK1896+AK1900+AK1904</f>
        <v>0</v>
      </c>
      <c r="AL1888" s="12">
        <f t="shared" ref="AL1888:AM1888" si="4484">AL1889+AL1896+AL1900+AL1904</f>
        <v>0</v>
      </c>
      <c r="AM1888" s="12">
        <f t="shared" si="4484"/>
        <v>0</v>
      </c>
      <c r="AN1888" s="12">
        <f t="shared" si="4436"/>
        <v>44859.999999999993</v>
      </c>
      <c r="AO1888" s="12">
        <f t="shared" si="4437"/>
        <v>45045.2</v>
      </c>
      <c r="AP1888" s="12">
        <f t="shared" si="4438"/>
        <v>45290</v>
      </c>
      <c r="AQ1888" s="12">
        <f t="shared" si="4483"/>
        <v>0</v>
      </c>
      <c r="AR1888" s="1"/>
    </row>
    <row r="1889" spans="1:44" ht="63" customHeight="1" x14ac:dyDescent="0.25">
      <c r="A1889" s="9" t="s">
        <v>75</v>
      </c>
      <c r="B1889" s="11"/>
      <c r="C1889" s="9"/>
      <c r="D1889" s="9"/>
      <c r="E1889" s="13" t="s">
        <v>662</v>
      </c>
      <c r="F1889" s="12">
        <f>F1890+F1893</f>
        <v>39143.1</v>
      </c>
      <c r="G1889" s="12">
        <f>G1890+G1893</f>
        <v>39143.1</v>
      </c>
      <c r="H1889" s="12">
        <f>H1890+H1893</f>
        <v>39143.1</v>
      </c>
      <c r="I1889" s="12">
        <f t="shared" ref="I1889:K1889" si="4485">I1890+I1893</f>
        <v>0</v>
      </c>
      <c r="J1889" s="12">
        <f t="shared" si="4485"/>
        <v>0</v>
      </c>
      <c r="K1889" s="12">
        <f t="shared" si="4485"/>
        <v>0</v>
      </c>
      <c r="L1889" s="12">
        <f t="shared" si="4387"/>
        <v>39143.1</v>
      </c>
      <c r="M1889" s="12">
        <f t="shared" si="4388"/>
        <v>39143.1</v>
      </c>
      <c r="N1889" s="12">
        <f t="shared" si="4389"/>
        <v>39143.1</v>
      </c>
      <c r="O1889" s="12">
        <f t="shared" ref="O1889:Q1889" si="4486">O1890+O1893</f>
        <v>0</v>
      </c>
      <c r="P1889" s="12">
        <f t="shared" si="4486"/>
        <v>0</v>
      </c>
      <c r="Q1889" s="12">
        <f t="shared" si="4486"/>
        <v>0</v>
      </c>
      <c r="R1889" s="12">
        <f t="shared" si="4357"/>
        <v>39143.1</v>
      </c>
      <c r="S1889" s="12">
        <f t="shared" si="4358"/>
        <v>39143.1</v>
      </c>
      <c r="T1889" s="12">
        <f t="shared" si="4359"/>
        <v>39143.1</v>
      </c>
      <c r="U1889" s="12">
        <f t="shared" ref="U1889:V1889" si="4487">U1890+U1893</f>
        <v>0</v>
      </c>
      <c r="V1889" s="12">
        <f t="shared" si="4487"/>
        <v>0</v>
      </c>
      <c r="W1889" s="12">
        <f t="shared" si="4316"/>
        <v>39143.1</v>
      </c>
      <c r="X1889" s="12">
        <f t="shared" si="4317"/>
        <v>39143.1</v>
      </c>
      <c r="Y1889" s="12">
        <f t="shared" si="4318"/>
        <v>39143.1</v>
      </c>
      <c r="Z1889" s="12">
        <f t="shared" ref="Z1889:AB1889" si="4488">Z1890+Z1893</f>
        <v>0</v>
      </c>
      <c r="AA1889" s="12">
        <f t="shared" si="4488"/>
        <v>0</v>
      </c>
      <c r="AB1889" s="12">
        <f t="shared" si="4488"/>
        <v>0</v>
      </c>
      <c r="AC1889" s="12">
        <f t="shared" si="4407"/>
        <v>39143.1</v>
      </c>
      <c r="AD1889" s="12">
        <f t="shared" si="4408"/>
        <v>39143.1</v>
      </c>
      <c r="AE1889" s="12">
        <f t="shared" si="4409"/>
        <v>39143.1</v>
      </c>
      <c r="AF1889" s="12">
        <f t="shared" ref="AF1889:AG1889" si="4489">AF1890+AF1893</f>
        <v>0</v>
      </c>
      <c r="AG1889" s="12">
        <f t="shared" si="4489"/>
        <v>0</v>
      </c>
      <c r="AH1889" s="12">
        <f t="shared" si="4382"/>
        <v>39143.1</v>
      </c>
      <c r="AI1889" s="12">
        <f t="shared" si="4383"/>
        <v>39143.1</v>
      </c>
      <c r="AJ1889" s="12">
        <f t="shared" si="4370"/>
        <v>39143.1</v>
      </c>
      <c r="AK1889" s="12">
        <f>AK1890+AK1893</f>
        <v>0</v>
      </c>
      <c r="AL1889" s="12">
        <f>AL1890+AL1893</f>
        <v>0</v>
      </c>
      <c r="AM1889" s="12">
        <f>AM1890+AM1893</f>
        <v>0</v>
      </c>
      <c r="AN1889" s="12">
        <f t="shared" si="4436"/>
        <v>39143.1</v>
      </c>
      <c r="AO1889" s="12">
        <f t="shared" si="4437"/>
        <v>39143.1</v>
      </c>
      <c r="AP1889" s="12">
        <f t="shared" si="4438"/>
        <v>39143.1</v>
      </c>
      <c r="AQ1889" s="12">
        <f>AQ1890+AQ1893</f>
        <v>0</v>
      </c>
      <c r="AR1889" s="1"/>
    </row>
    <row r="1890" spans="1:44" ht="47.25" customHeight="1" x14ac:dyDescent="0.25">
      <c r="A1890" s="9" t="s">
        <v>75</v>
      </c>
      <c r="B1890" s="11">
        <v>600</v>
      </c>
      <c r="C1890" s="9"/>
      <c r="D1890" s="9"/>
      <c r="E1890" s="13" t="s">
        <v>436</v>
      </c>
      <c r="F1890" s="12">
        <f t="shared" ref="F1890:K1891" si="4490">F1891</f>
        <v>5044.2</v>
      </c>
      <c r="G1890" s="12">
        <f t="shared" si="4490"/>
        <v>5044.2</v>
      </c>
      <c r="H1890" s="12">
        <f t="shared" si="4490"/>
        <v>5044.2</v>
      </c>
      <c r="I1890" s="12">
        <f t="shared" si="4490"/>
        <v>0</v>
      </c>
      <c r="J1890" s="12">
        <f t="shared" si="4490"/>
        <v>0</v>
      </c>
      <c r="K1890" s="12">
        <f t="shared" si="4490"/>
        <v>0</v>
      </c>
      <c r="L1890" s="12">
        <f t="shared" si="4387"/>
        <v>5044.2</v>
      </c>
      <c r="M1890" s="12">
        <f t="shared" si="4388"/>
        <v>5044.2</v>
      </c>
      <c r="N1890" s="12">
        <f t="shared" si="4389"/>
        <v>5044.2</v>
      </c>
      <c r="O1890" s="12">
        <f t="shared" ref="O1890:Q1891" si="4491">O1891</f>
        <v>0</v>
      </c>
      <c r="P1890" s="12">
        <f t="shared" si="4491"/>
        <v>0</v>
      </c>
      <c r="Q1890" s="12">
        <f t="shared" si="4491"/>
        <v>0</v>
      </c>
      <c r="R1890" s="12">
        <f t="shared" si="4357"/>
        <v>5044.2</v>
      </c>
      <c r="S1890" s="12">
        <f t="shared" si="4358"/>
        <v>5044.2</v>
      </c>
      <c r="T1890" s="12">
        <f t="shared" si="4359"/>
        <v>5044.2</v>
      </c>
      <c r="U1890" s="12">
        <f t="shared" ref="U1890:V1891" si="4492">U1891</f>
        <v>0</v>
      </c>
      <c r="V1890" s="12">
        <f t="shared" si="4492"/>
        <v>0</v>
      </c>
      <c r="W1890" s="12">
        <f t="shared" si="4316"/>
        <v>5044.2</v>
      </c>
      <c r="X1890" s="12">
        <f t="shared" si="4317"/>
        <v>5044.2</v>
      </c>
      <c r="Y1890" s="12">
        <f t="shared" si="4318"/>
        <v>5044.2</v>
      </c>
      <c r="Z1890" s="12">
        <f t="shared" ref="Z1890:AB1891" si="4493">Z1891</f>
        <v>0</v>
      </c>
      <c r="AA1890" s="12">
        <f t="shared" si="4493"/>
        <v>0</v>
      </c>
      <c r="AB1890" s="12">
        <f t="shared" si="4493"/>
        <v>0</v>
      </c>
      <c r="AC1890" s="12">
        <f t="shared" si="4407"/>
        <v>5044.2</v>
      </c>
      <c r="AD1890" s="12">
        <f t="shared" si="4408"/>
        <v>5044.2</v>
      </c>
      <c r="AE1890" s="12">
        <f t="shared" si="4409"/>
        <v>5044.2</v>
      </c>
      <c r="AF1890" s="12">
        <f t="shared" ref="AF1890:AG1891" si="4494">AF1891</f>
        <v>0</v>
      </c>
      <c r="AG1890" s="12">
        <f t="shared" si="4494"/>
        <v>0</v>
      </c>
      <c r="AH1890" s="12">
        <f t="shared" si="4382"/>
        <v>5044.2</v>
      </c>
      <c r="AI1890" s="12">
        <f t="shared" si="4383"/>
        <v>5044.2</v>
      </c>
      <c r="AJ1890" s="12">
        <f t="shared" si="4370"/>
        <v>5044.2</v>
      </c>
      <c r="AK1890" s="12">
        <f t="shared" ref="AK1890:AQ1891" si="4495">AK1891</f>
        <v>0</v>
      </c>
      <c r="AL1890" s="12">
        <f t="shared" si="4495"/>
        <v>0</v>
      </c>
      <c r="AM1890" s="12">
        <f t="shared" si="4495"/>
        <v>0</v>
      </c>
      <c r="AN1890" s="12">
        <f t="shared" si="4436"/>
        <v>5044.2</v>
      </c>
      <c r="AO1890" s="12">
        <f t="shared" si="4437"/>
        <v>5044.2</v>
      </c>
      <c r="AP1890" s="12">
        <f t="shared" si="4438"/>
        <v>5044.2</v>
      </c>
      <c r="AQ1890" s="12">
        <f t="shared" si="4495"/>
        <v>0</v>
      </c>
      <c r="AR1890" s="1"/>
    </row>
    <row r="1891" spans="1:44" ht="47.25" customHeight="1" x14ac:dyDescent="0.25">
      <c r="A1891" s="9" t="s">
        <v>75</v>
      </c>
      <c r="B1891" s="11">
        <v>630</v>
      </c>
      <c r="C1891" s="9"/>
      <c r="D1891" s="9"/>
      <c r="E1891" s="13" t="s">
        <v>439</v>
      </c>
      <c r="F1891" s="12">
        <f>F1892</f>
        <v>5044.2</v>
      </c>
      <c r="G1891" s="12">
        <f t="shared" si="4490"/>
        <v>5044.2</v>
      </c>
      <c r="H1891" s="12">
        <f t="shared" si="4490"/>
        <v>5044.2</v>
      </c>
      <c r="I1891" s="12">
        <f t="shared" si="4490"/>
        <v>0</v>
      </c>
      <c r="J1891" s="12">
        <f t="shared" si="4490"/>
        <v>0</v>
      </c>
      <c r="K1891" s="12">
        <f t="shared" si="4490"/>
        <v>0</v>
      </c>
      <c r="L1891" s="12">
        <f t="shared" si="4387"/>
        <v>5044.2</v>
      </c>
      <c r="M1891" s="12">
        <f t="shared" si="4388"/>
        <v>5044.2</v>
      </c>
      <c r="N1891" s="12">
        <f t="shared" si="4389"/>
        <v>5044.2</v>
      </c>
      <c r="O1891" s="12">
        <f t="shared" si="4491"/>
        <v>0</v>
      </c>
      <c r="P1891" s="12">
        <f t="shared" si="4491"/>
        <v>0</v>
      </c>
      <c r="Q1891" s="12">
        <f t="shared" si="4491"/>
        <v>0</v>
      </c>
      <c r="R1891" s="12">
        <f t="shared" si="4357"/>
        <v>5044.2</v>
      </c>
      <c r="S1891" s="12">
        <f t="shared" si="4358"/>
        <v>5044.2</v>
      </c>
      <c r="T1891" s="12">
        <f t="shared" si="4359"/>
        <v>5044.2</v>
      </c>
      <c r="U1891" s="12">
        <f t="shared" si="4492"/>
        <v>0</v>
      </c>
      <c r="V1891" s="12">
        <f t="shared" si="4492"/>
        <v>0</v>
      </c>
      <c r="W1891" s="12">
        <f t="shared" si="4316"/>
        <v>5044.2</v>
      </c>
      <c r="X1891" s="12">
        <f t="shared" si="4317"/>
        <v>5044.2</v>
      </c>
      <c r="Y1891" s="12">
        <f t="shared" si="4318"/>
        <v>5044.2</v>
      </c>
      <c r="Z1891" s="12">
        <f t="shared" si="4493"/>
        <v>0</v>
      </c>
      <c r="AA1891" s="12">
        <f t="shared" si="4493"/>
        <v>0</v>
      </c>
      <c r="AB1891" s="12">
        <f t="shared" si="4493"/>
        <v>0</v>
      </c>
      <c r="AC1891" s="12">
        <f t="shared" si="4407"/>
        <v>5044.2</v>
      </c>
      <c r="AD1891" s="12">
        <f t="shared" si="4408"/>
        <v>5044.2</v>
      </c>
      <c r="AE1891" s="12">
        <f t="shared" si="4409"/>
        <v>5044.2</v>
      </c>
      <c r="AF1891" s="12">
        <f t="shared" si="4494"/>
        <v>0</v>
      </c>
      <c r="AG1891" s="12">
        <f t="shared" si="4494"/>
        <v>0</v>
      </c>
      <c r="AH1891" s="12">
        <f t="shared" si="4382"/>
        <v>5044.2</v>
      </c>
      <c r="AI1891" s="12">
        <f t="shared" si="4383"/>
        <v>5044.2</v>
      </c>
      <c r="AJ1891" s="12">
        <f t="shared" si="4370"/>
        <v>5044.2</v>
      </c>
      <c r="AK1891" s="12">
        <f t="shared" si="4495"/>
        <v>0</v>
      </c>
      <c r="AL1891" s="12">
        <f t="shared" si="4495"/>
        <v>0</v>
      </c>
      <c r="AM1891" s="12">
        <f t="shared" si="4495"/>
        <v>0</v>
      </c>
      <c r="AN1891" s="12">
        <f t="shared" si="4436"/>
        <v>5044.2</v>
      </c>
      <c r="AO1891" s="12">
        <f t="shared" si="4437"/>
        <v>5044.2</v>
      </c>
      <c r="AP1891" s="12">
        <f t="shared" si="4438"/>
        <v>5044.2</v>
      </c>
      <c r="AQ1891" s="12">
        <f t="shared" si="4495"/>
        <v>0</v>
      </c>
      <c r="AR1891" s="1"/>
    </row>
    <row r="1892" spans="1:44" ht="15.75" customHeight="1" x14ac:dyDescent="0.25">
      <c r="A1892" s="9" t="s">
        <v>75</v>
      </c>
      <c r="B1892" s="11">
        <v>630</v>
      </c>
      <c r="C1892" s="9" t="s">
        <v>189</v>
      </c>
      <c r="D1892" s="9" t="s">
        <v>187</v>
      </c>
      <c r="E1892" s="13" t="s">
        <v>409</v>
      </c>
      <c r="F1892" s="12">
        <v>5044.2</v>
      </c>
      <c r="G1892" s="12">
        <v>5044.2</v>
      </c>
      <c r="H1892" s="12">
        <v>5044.2</v>
      </c>
      <c r="I1892" s="12"/>
      <c r="J1892" s="12"/>
      <c r="K1892" s="12"/>
      <c r="L1892" s="12">
        <f t="shared" si="4387"/>
        <v>5044.2</v>
      </c>
      <c r="M1892" s="12">
        <f t="shared" si="4388"/>
        <v>5044.2</v>
      </c>
      <c r="N1892" s="12">
        <f t="shared" si="4389"/>
        <v>5044.2</v>
      </c>
      <c r="O1892" s="12"/>
      <c r="P1892" s="12"/>
      <c r="Q1892" s="12"/>
      <c r="R1892" s="12">
        <f t="shared" si="4357"/>
        <v>5044.2</v>
      </c>
      <c r="S1892" s="12">
        <f t="shared" si="4358"/>
        <v>5044.2</v>
      </c>
      <c r="T1892" s="12">
        <f t="shared" si="4359"/>
        <v>5044.2</v>
      </c>
      <c r="U1892" s="12"/>
      <c r="V1892" s="12"/>
      <c r="W1892" s="12">
        <f t="shared" si="4316"/>
        <v>5044.2</v>
      </c>
      <c r="X1892" s="12">
        <f t="shared" si="4317"/>
        <v>5044.2</v>
      </c>
      <c r="Y1892" s="12">
        <f t="shared" si="4318"/>
        <v>5044.2</v>
      </c>
      <c r="Z1892" s="12"/>
      <c r="AA1892" s="12"/>
      <c r="AB1892" s="12"/>
      <c r="AC1892" s="12">
        <f t="shared" si="4407"/>
        <v>5044.2</v>
      </c>
      <c r="AD1892" s="12">
        <f t="shared" si="4408"/>
        <v>5044.2</v>
      </c>
      <c r="AE1892" s="12">
        <f t="shared" si="4409"/>
        <v>5044.2</v>
      </c>
      <c r="AF1892" s="12"/>
      <c r="AG1892" s="12"/>
      <c r="AH1892" s="12">
        <f t="shared" si="4382"/>
        <v>5044.2</v>
      </c>
      <c r="AI1892" s="12">
        <f t="shared" si="4383"/>
        <v>5044.2</v>
      </c>
      <c r="AJ1892" s="12">
        <f t="shared" si="4370"/>
        <v>5044.2</v>
      </c>
      <c r="AK1892" s="12"/>
      <c r="AL1892" s="12"/>
      <c r="AM1892" s="12"/>
      <c r="AN1892" s="12">
        <f t="shared" si="4436"/>
        <v>5044.2</v>
      </c>
      <c r="AO1892" s="12">
        <f t="shared" si="4437"/>
        <v>5044.2</v>
      </c>
      <c r="AP1892" s="12">
        <f t="shared" si="4438"/>
        <v>5044.2</v>
      </c>
      <c r="AQ1892" s="12"/>
      <c r="AR1892" s="1"/>
    </row>
    <row r="1893" spans="1:44" ht="15.75" customHeight="1" x14ac:dyDescent="0.25">
      <c r="A1893" s="9" t="s">
        <v>75</v>
      </c>
      <c r="B1893" s="11">
        <v>800</v>
      </c>
      <c r="C1893" s="9"/>
      <c r="D1893" s="9"/>
      <c r="E1893" s="13" t="s">
        <v>440</v>
      </c>
      <c r="F1893" s="12">
        <f t="shared" ref="F1893:K1894" si="4496">F1894</f>
        <v>34098.9</v>
      </c>
      <c r="G1893" s="12">
        <f t="shared" si="4496"/>
        <v>34098.9</v>
      </c>
      <c r="H1893" s="12">
        <f t="shared" si="4496"/>
        <v>34098.9</v>
      </c>
      <c r="I1893" s="12">
        <f t="shared" si="4496"/>
        <v>0</v>
      </c>
      <c r="J1893" s="12">
        <f t="shared" si="4496"/>
        <v>0</v>
      </c>
      <c r="K1893" s="12">
        <f t="shared" si="4496"/>
        <v>0</v>
      </c>
      <c r="L1893" s="12">
        <f t="shared" si="4387"/>
        <v>34098.9</v>
      </c>
      <c r="M1893" s="12">
        <f t="shared" si="4388"/>
        <v>34098.9</v>
      </c>
      <c r="N1893" s="12">
        <f t="shared" si="4389"/>
        <v>34098.9</v>
      </c>
      <c r="O1893" s="12">
        <f t="shared" ref="O1893:Q1894" si="4497">O1894</f>
        <v>0</v>
      </c>
      <c r="P1893" s="12">
        <f t="shared" si="4497"/>
        <v>0</v>
      </c>
      <c r="Q1893" s="12">
        <f t="shared" si="4497"/>
        <v>0</v>
      </c>
      <c r="R1893" s="12">
        <f t="shared" si="4357"/>
        <v>34098.9</v>
      </c>
      <c r="S1893" s="12">
        <f t="shared" si="4358"/>
        <v>34098.9</v>
      </c>
      <c r="T1893" s="12">
        <f t="shared" si="4359"/>
        <v>34098.9</v>
      </c>
      <c r="U1893" s="12">
        <f t="shared" ref="U1893:V1894" si="4498">U1894</f>
        <v>0</v>
      </c>
      <c r="V1893" s="12">
        <f t="shared" si="4498"/>
        <v>0</v>
      </c>
      <c r="W1893" s="12">
        <f t="shared" si="4316"/>
        <v>34098.9</v>
      </c>
      <c r="X1893" s="12">
        <f t="shared" si="4317"/>
        <v>34098.9</v>
      </c>
      <c r="Y1893" s="12">
        <f t="shared" si="4318"/>
        <v>34098.9</v>
      </c>
      <c r="Z1893" s="12">
        <f t="shared" ref="Z1893:AB1894" si="4499">Z1894</f>
        <v>0</v>
      </c>
      <c r="AA1893" s="12">
        <f t="shared" si="4499"/>
        <v>0</v>
      </c>
      <c r="AB1893" s="12">
        <f t="shared" si="4499"/>
        <v>0</v>
      </c>
      <c r="AC1893" s="12">
        <f t="shared" si="4407"/>
        <v>34098.9</v>
      </c>
      <c r="AD1893" s="12">
        <f t="shared" si="4408"/>
        <v>34098.9</v>
      </c>
      <c r="AE1893" s="12">
        <f t="shared" si="4409"/>
        <v>34098.9</v>
      </c>
      <c r="AF1893" s="12">
        <f t="shared" ref="AF1893:AG1894" si="4500">AF1894</f>
        <v>0</v>
      </c>
      <c r="AG1893" s="12">
        <f t="shared" si="4500"/>
        <v>0</v>
      </c>
      <c r="AH1893" s="12">
        <f t="shared" si="4382"/>
        <v>34098.9</v>
      </c>
      <c r="AI1893" s="12">
        <f t="shared" si="4383"/>
        <v>34098.9</v>
      </c>
      <c r="AJ1893" s="12">
        <f t="shared" si="4370"/>
        <v>34098.9</v>
      </c>
      <c r="AK1893" s="12">
        <f t="shared" ref="AK1893:AQ1894" si="4501">AK1894</f>
        <v>0</v>
      </c>
      <c r="AL1893" s="12">
        <f t="shared" si="4501"/>
        <v>0</v>
      </c>
      <c r="AM1893" s="12">
        <f t="shared" si="4501"/>
        <v>0</v>
      </c>
      <c r="AN1893" s="12">
        <f t="shared" si="4436"/>
        <v>34098.9</v>
      </c>
      <c r="AO1893" s="12">
        <f t="shared" si="4437"/>
        <v>34098.9</v>
      </c>
      <c r="AP1893" s="12">
        <f t="shared" si="4438"/>
        <v>34098.9</v>
      </c>
      <c r="AQ1893" s="12">
        <f t="shared" si="4501"/>
        <v>0</v>
      </c>
      <c r="AR1893" s="1"/>
    </row>
    <row r="1894" spans="1:44" ht="78.75" customHeight="1" x14ac:dyDescent="0.25">
      <c r="A1894" s="9" t="s">
        <v>75</v>
      </c>
      <c r="B1894" s="11">
        <v>810</v>
      </c>
      <c r="C1894" s="9"/>
      <c r="D1894" s="9"/>
      <c r="E1894" s="13" t="s">
        <v>441</v>
      </c>
      <c r="F1894" s="12">
        <f>F1895</f>
        <v>34098.9</v>
      </c>
      <c r="G1894" s="12">
        <f t="shared" si="4496"/>
        <v>34098.9</v>
      </c>
      <c r="H1894" s="12">
        <f t="shared" si="4496"/>
        <v>34098.9</v>
      </c>
      <c r="I1894" s="12">
        <f t="shared" si="4496"/>
        <v>0</v>
      </c>
      <c r="J1894" s="12">
        <f t="shared" si="4496"/>
        <v>0</v>
      </c>
      <c r="K1894" s="12">
        <f t="shared" si="4496"/>
        <v>0</v>
      </c>
      <c r="L1894" s="12">
        <f t="shared" si="4387"/>
        <v>34098.9</v>
      </c>
      <c r="M1894" s="12">
        <f t="shared" si="4388"/>
        <v>34098.9</v>
      </c>
      <c r="N1894" s="12">
        <f t="shared" si="4389"/>
        <v>34098.9</v>
      </c>
      <c r="O1894" s="12">
        <f t="shared" si="4497"/>
        <v>0</v>
      </c>
      <c r="P1894" s="12">
        <f t="shared" si="4497"/>
        <v>0</v>
      </c>
      <c r="Q1894" s="12">
        <f t="shared" si="4497"/>
        <v>0</v>
      </c>
      <c r="R1894" s="12">
        <f t="shared" si="4357"/>
        <v>34098.9</v>
      </c>
      <c r="S1894" s="12">
        <f t="shared" si="4358"/>
        <v>34098.9</v>
      </c>
      <c r="T1894" s="12">
        <f t="shared" si="4359"/>
        <v>34098.9</v>
      </c>
      <c r="U1894" s="12">
        <f t="shared" si="4498"/>
        <v>0</v>
      </c>
      <c r="V1894" s="12">
        <f t="shared" si="4498"/>
        <v>0</v>
      </c>
      <c r="W1894" s="12">
        <f t="shared" si="4316"/>
        <v>34098.9</v>
      </c>
      <c r="X1894" s="12">
        <f t="shared" si="4317"/>
        <v>34098.9</v>
      </c>
      <c r="Y1894" s="12">
        <f t="shared" si="4318"/>
        <v>34098.9</v>
      </c>
      <c r="Z1894" s="12">
        <f t="shared" si="4499"/>
        <v>0</v>
      </c>
      <c r="AA1894" s="12">
        <f t="shared" si="4499"/>
        <v>0</v>
      </c>
      <c r="AB1894" s="12">
        <f t="shared" si="4499"/>
        <v>0</v>
      </c>
      <c r="AC1894" s="12">
        <f t="shared" si="4407"/>
        <v>34098.9</v>
      </c>
      <c r="AD1894" s="12">
        <f t="shared" si="4408"/>
        <v>34098.9</v>
      </c>
      <c r="AE1894" s="12">
        <f t="shared" si="4409"/>
        <v>34098.9</v>
      </c>
      <c r="AF1894" s="12">
        <f t="shared" si="4500"/>
        <v>0</v>
      </c>
      <c r="AG1894" s="12">
        <f t="shared" si="4500"/>
        <v>0</v>
      </c>
      <c r="AH1894" s="12">
        <f t="shared" si="4382"/>
        <v>34098.9</v>
      </c>
      <c r="AI1894" s="12">
        <f t="shared" si="4383"/>
        <v>34098.9</v>
      </c>
      <c r="AJ1894" s="12">
        <f t="shared" si="4370"/>
        <v>34098.9</v>
      </c>
      <c r="AK1894" s="12">
        <f t="shared" si="4501"/>
        <v>0</v>
      </c>
      <c r="AL1894" s="12">
        <f t="shared" si="4501"/>
        <v>0</v>
      </c>
      <c r="AM1894" s="12">
        <f t="shared" si="4501"/>
        <v>0</v>
      </c>
      <c r="AN1894" s="12">
        <f t="shared" si="4436"/>
        <v>34098.9</v>
      </c>
      <c r="AO1894" s="12">
        <f t="shared" si="4437"/>
        <v>34098.9</v>
      </c>
      <c r="AP1894" s="12">
        <f t="shared" si="4438"/>
        <v>34098.9</v>
      </c>
      <c r="AQ1894" s="12">
        <f t="shared" si="4501"/>
        <v>0</v>
      </c>
      <c r="AR1894" s="1"/>
    </row>
    <row r="1895" spans="1:44" ht="15.75" customHeight="1" x14ac:dyDescent="0.25">
      <c r="A1895" s="9" t="s">
        <v>75</v>
      </c>
      <c r="B1895" s="11">
        <v>810</v>
      </c>
      <c r="C1895" s="9" t="s">
        <v>189</v>
      </c>
      <c r="D1895" s="9" t="s">
        <v>187</v>
      </c>
      <c r="E1895" s="13" t="s">
        <v>409</v>
      </c>
      <c r="F1895" s="12">
        <v>34098.9</v>
      </c>
      <c r="G1895" s="12">
        <v>34098.9</v>
      </c>
      <c r="H1895" s="12">
        <v>34098.9</v>
      </c>
      <c r="I1895" s="12"/>
      <c r="J1895" s="12"/>
      <c r="K1895" s="12"/>
      <c r="L1895" s="12">
        <f t="shared" si="4387"/>
        <v>34098.9</v>
      </c>
      <c r="M1895" s="12">
        <f t="shared" si="4388"/>
        <v>34098.9</v>
      </c>
      <c r="N1895" s="12">
        <f t="shared" si="4389"/>
        <v>34098.9</v>
      </c>
      <c r="O1895" s="12"/>
      <c r="P1895" s="12"/>
      <c r="Q1895" s="12"/>
      <c r="R1895" s="12">
        <f t="shared" si="4357"/>
        <v>34098.9</v>
      </c>
      <c r="S1895" s="12">
        <f t="shared" si="4358"/>
        <v>34098.9</v>
      </c>
      <c r="T1895" s="12">
        <f t="shared" si="4359"/>
        <v>34098.9</v>
      </c>
      <c r="U1895" s="12"/>
      <c r="V1895" s="12"/>
      <c r="W1895" s="12">
        <f t="shared" si="4316"/>
        <v>34098.9</v>
      </c>
      <c r="X1895" s="12">
        <f t="shared" si="4317"/>
        <v>34098.9</v>
      </c>
      <c r="Y1895" s="12">
        <f t="shared" si="4318"/>
        <v>34098.9</v>
      </c>
      <c r="Z1895" s="12"/>
      <c r="AA1895" s="12"/>
      <c r="AB1895" s="12"/>
      <c r="AC1895" s="12">
        <f t="shared" si="4407"/>
        <v>34098.9</v>
      </c>
      <c r="AD1895" s="12">
        <f t="shared" si="4408"/>
        <v>34098.9</v>
      </c>
      <c r="AE1895" s="12">
        <f t="shared" si="4409"/>
        <v>34098.9</v>
      </c>
      <c r="AF1895" s="12"/>
      <c r="AG1895" s="12"/>
      <c r="AH1895" s="12">
        <f t="shared" si="4382"/>
        <v>34098.9</v>
      </c>
      <c r="AI1895" s="12">
        <f t="shared" si="4383"/>
        <v>34098.9</v>
      </c>
      <c r="AJ1895" s="12">
        <f t="shared" si="4370"/>
        <v>34098.9</v>
      </c>
      <c r="AK1895" s="12"/>
      <c r="AL1895" s="12"/>
      <c r="AM1895" s="12"/>
      <c r="AN1895" s="12">
        <f t="shared" si="4436"/>
        <v>34098.9</v>
      </c>
      <c r="AO1895" s="12">
        <f t="shared" si="4437"/>
        <v>34098.9</v>
      </c>
      <c r="AP1895" s="12">
        <f t="shared" si="4438"/>
        <v>34098.9</v>
      </c>
      <c r="AQ1895" s="12"/>
      <c r="AR1895" s="1"/>
    </row>
    <row r="1896" spans="1:44" ht="47.25" customHeight="1" x14ac:dyDescent="0.25">
      <c r="A1896" s="9" t="s">
        <v>76</v>
      </c>
      <c r="B1896" s="11"/>
      <c r="C1896" s="9"/>
      <c r="D1896" s="9"/>
      <c r="E1896" s="13" t="s">
        <v>663</v>
      </c>
      <c r="F1896" s="12">
        <f t="shared" ref="F1896:K1898" si="4502">F1897</f>
        <v>4721.7</v>
      </c>
      <c r="G1896" s="12">
        <f t="shared" si="4502"/>
        <v>5000</v>
      </c>
      <c r="H1896" s="12">
        <f t="shared" si="4502"/>
        <v>5244.8</v>
      </c>
      <c r="I1896" s="12">
        <f t="shared" si="4502"/>
        <v>0</v>
      </c>
      <c r="J1896" s="12">
        <f t="shared" si="4502"/>
        <v>0</v>
      </c>
      <c r="K1896" s="12">
        <f t="shared" si="4502"/>
        <v>0</v>
      </c>
      <c r="L1896" s="12">
        <f t="shared" si="4387"/>
        <v>4721.7</v>
      </c>
      <c r="M1896" s="12">
        <f t="shared" si="4388"/>
        <v>5000</v>
      </c>
      <c r="N1896" s="12">
        <f t="shared" si="4389"/>
        <v>5244.8</v>
      </c>
      <c r="O1896" s="12">
        <f t="shared" ref="O1896:Q1898" si="4503">O1897</f>
        <v>0</v>
      </c>
      <c r="P1896" s="12">
        <f t="shared" si="4503"/>
        <v>0</v>
      </c>
      <c r="Q1896" s="12">
        <f t="shared" si="4503"/>
        <v>0</v>
      </c>
      <c r="R1896" s="12">
        <f t="shared" si="4357"/>
        <v>4721.7</v>
      </c>
      <c r="S1896" s="12">
        <f t="shared" si="4358"/>
        <v>5000</v>
      </c>
      <c r="T1896" s="12">
        <f t="shared" si="4359"/>
        <v>5244.8</v>
      </c>
      <c r="U1896" s="12">
        <f t="shared" ref="U1896:V1898" si="4504">U1897</f>
        <v>0</v>
      </c>
      <c r="V1896" s="12">
        <f t="shared" si="4504"/>
        <v>0</v>
      </c>
      <c r="W1896" s="12">
        <f t="shared" si="4316"/>
        <v>4721.7</v>
      </c>
      <c r="X1896" s="12">
        <f t="shared" si="4317"/>
        <v>5000</v>
      </c>
      <c r="Y1896" s="12">
        <f t="shared" si="4318"/>
        <v>5244.8</v>
      </c>
      <c r="Z1896" s="12">
        <f t="shared" ref="Z1896:AB1898" si="4505">Z1897</f>
        <v>0</v>
      </c>
      <c r="AA1896" s="12">
        <f t="shared" si="4505"/>
        <v>0</v>
      </c>
      <c r="AB1896" s="12">
        <f t="shared" si="4505"/>
        <v>0</v>
      </c>
      <c r="AC1896" s="12">
        <f t="shared" si="4407"/>
        <v>4721.7</v>
      </c>
      <c r="AD1896" s="12">
        <f t="shared" si="4408"/>
        <v>5000</v>
      </c>
      <c r="AE1896" s="12">
        <f t="shared" si="4409"/>
        <v>5244.8</v>
      </c>
      <c r="AF1896" s="12">
        <f t="shared" ref="AF1896:AG1898" si="4506">AF1897</f>
        <v>0</v>
      </c>
      <c r="AG1896" s="12">
        <f t="shared" si="4506"/>
        <v>0</v>
      </c>
      <c r="AH1896" s="12">
        <f t="shared" si="4382"/>
        <v>4721.7</v>
      </c>
      <c r="AI1896" s="12">
        <f t="shared" si="4383"/>
        <v>5000</v>
      </c>
      <c r="AJ1896" s="12">
        <f t="shared" si="4370"/>
        <v>5244.8</v>
      </c>
      <c r="AK1896" s="12">
        <f t="shared" ref="AK1896:AQ1898" si="4507">AK1897</f>
        <v>0</v>
      </c>
      <c r="AL1896" s="12">
        <f t="shared" si="4507"/>
        <v>0</v>
      </c>
      <c r="AM1896" s="12">
        <f t="shared" si="4507"/>
        <v>0</v>
      </c>
      <c r="AN1896" s="12">
        <f t="shared" si="4436"/>
        <v>4721.7</v>
      </c>
      <c r="AO1896" s="12">
        <f t="shared" si="4437"/>
        <v>5000</v>
      </c>
      <c r="AP1896" s="12">
        <f t="shared" si="4438"/>
        <v>5244.8</v>
      </c>
      <c r="AQ1896" s="12">
        <f t="shared" si="4507"/>
        <v>0</v>
      </c>
      <c r="AR1896" s="1"/>
    </row>
    <row r="1897" spans="1:44" ht="47.25" customHeight="1" x14ac:dyDescent="0.25">
      <c r="A1897" s="9" t="s">
        <v>76</v>
      </c>
      <c r="B1897" s="11">
        <v>600</v>
      </c>
      <c r="C1897" s="9"/>
      <c r="D1897" s="9"/>
      <c r="E1897" s="13" t="s">
        <v>436</v>
      </c>
      <c r="F1897" s="12">
        <f t="shared" si="4502"/>
        <v>4721.7</v>
      </c>
      <c r="G1897" s="12">
        <f t="shared" si="4502"/>
        <v>5000</v>
      </c>
      <c r="H1897" s="12">
        <f t="shared" si="4502"/>
        <v>5244.8</v>
      </c>
      <c r="I1897" s="12">
        <f t="shared" si="4502"/>
        <v>0</v>
      </c>
      <c r="J1897" s="12">
        <f t="shared" si="4502"/>
        <v>0</v>
      </c>
      <c r="K1897" s="12">
        <f t="shared" si="4502"/>
        <v>0</v>
      </c>
      <c r="L1897" s="12">
        <f t="shared" si="4387"/>
        <v>4721.7</v>
      </c>
      <c r="M1897" s="12">
        <f t="shared" si="4388"/>
        <v>5000</v>
      </c>
      <c r="N1897" s="12">
        <f t="shared" si="4389"/>
        <v>5244.8</v>
      </c>
      <c r="O1897" s="12">
        <f t="shared" si="4503"/>
        <v>0</v>
      </c>
      <c r="P1897" s="12">
        <f t="shared" si="4503"/>
        <v>0</v>
      </c>
      <c r="Q1897" s="12">
        <f t="shared" si="4503"/>
        <v>0</v>
      </c>
      <c r="R1897" s="12">
        <f t="shared" si="4357"/>
        <v>4721.7</v>
      </c>
      <c r="S1897" s="12">
        <f t="shared" si="4358"/>
        <v>5000</v>
      </c>
      <c r="T1897" s="12">
        <f t="shared" si="4359"/>
        <v>5244.8</v>
      </c>
      <c r="U1897" s="12">
        <f t="shared" si="4504"/>
        <v>0</v>
      </c>
      <c r="V1897" s="12">
        <f t="shared" si="4504"/>
        <v>0</v>
      </c>
      <c r="W1897" s="12">
        <f t="shared" si="4316"/>
        <v>4721.7</v>
      </c>
      <c r="X1897" s="12">
        <f t="shared" si="4317"/>
        <v>5000</v>
      </c>
      <c r="Y1897" s="12">
        <f t="shared" si="4318"/>
        <v>5244.8</v>
      </c>
      <c r="Z1897" s="12">
        <f t="shared" si="4505"/>
        <v>0</v>
      </c>
      <c r="AA1897" s="12">
        <f t="shared" si="4505"/>
        <v>0</v>
      </c>
      <c r="AB1897" s="12">
        <f t="shared" si="4505"/>
        <v>0</v>
      </c>
      <c r="AC1897" s="12">
        <f t="shared" si="4407"/>
        <v>4721.7</v>
      </c>
      <c r="AD1897" s="12">
        <f t="shared" si="4408"/>
        <v>5000</v>
      </c>
      <c r="AE1897" s="12">
        <f t="shared" si="4409"/>
        <v>5244.8</v>
      </c>
      <c r="AF1897" s="12">
        <f t="shared" si="4506"/>
        <v>0</v>
      </c>
      <c r="AG1897" s="12">
        <f t="shared" si="4506"/>
        <v>0</v>
      </c>
      <c r="AH1897" s="12">
        <f t="shared" si="4382"/>
        <v>4721.7</v>
      </c>
      <c r="AI1897" s="12">
        <f t="shared" si="4383"/>
        <v>5000</v>
      </c>
      <c r="AJ1897" s="12">
        <f t="shared" si="4370"/>
        <v>5244.8</v>
      </c>
      <c r="AK1897" s="12">
        <f t="shared" si="4507"/>
        <v>0</v>
      </c>
      <c r="AL1897" s="12">
        <f t="shared" si="4507"/>
        <v>0</v>
      </c>
      <c r="AM1897" s="12">
        <f t="shared" si="4507"/>
        <v>0</v>
      </c>
      <c r="AN1897" s="12">
        <f t="shared" si="4436"/>
        <v>4721.7</v>
      </c>
      <c r="AO1897" s="12">
        <f t="shared" si="4437"/>
        <v>5000</v>
      </c>
      <c r="AP1897" s="12">
        <f t="shared" si="4438"/>
        <v>5244.8</v>
      </c>
      <c r="AQ1897" s="12">
        <f t="shared" si="4507"/>
        <v>0</v>
      </c>
      <c r="AR1897" s="1"/>
    </row>
    <row r="1898" spans="1:44" ht="47.25" customHeight="1" x14ac:dyDescent="0.25">
      <c r="A1898" s="9" t="s">
        <v>76</v>
      </c>
      <c r="B1898" s="11">
        <v>630</v>
      </c>
      <c r="C1898" s="9"/>
      <c r="D1898" s="9"/>
      <c r="E1898" s="13" t="s">
        <v>439</v>
      </c>
      <c r="F1898" s="12">
        <f t="shared" si="4502"/>
        <v>4721.7</v>
      </c>
      <c r="G1898" s="12">
        <f t="shared" si="4502"/>
        <v>5000</v>
      </c>
      <c r="H1898" s="12">
        <f t="shared" si="4502"/>
        <v>5244.8</v>
      </c>
      <c r="I1898" s="12">
        <f t="shared" si="4502"/>
        <v>0</v>
      </c>
      <c r="J1898" s="12">
        <f t="shared" si="4502"/>
        <v>0</v>
      </c>
      <c r="K1898" s="12">
        <f t="shared" si="4502"/>
        <v>0</v>
      </c>
      <c r="L1898" s="12">
        <f t="shared" si="4387"/>
        <v>4721.7</v>
      </c>
      <c r="M1898" s="12">
        <f t="shared" si="4388"/>
        <v>5000</v>
      </c>
      <c r="N1898" s="12">
        <f t="shared" si="4389"/>
        <v>5244.8</v>
      </c>
      <c r="O1898" s="12">
        <f t="shared" si="4503"/>
        <v>0</v>
      </c>
      <c r="P1898" s="12">
        <f t="shared" si="4503"/>
        <v>0</v>
      </c>
      <c r="Q1898" s="12">
        <f t="shared" si="4503"/>
        <v>0</v>
      </c>
      <c r="R1898" s="12">
        <f t="shared" si="4357"/>
        <v>4721.7</v>
      </c>
      <c r="S1898" s="12">
        <f t="shared" si="4358"/>
        <v>5000</v>
      </c>
      <c r="T1898" s="12">
        <f t="shared" si="4359"/>
        <v>5244.8</v>
      </c>
      <c r="U1898" s="12">
        <f t="shared" si="4504"/>
        <v>0</v>
      </c>
      <c r="V1898" s="12">
        <f t="shared" si="4504"/>
        <v>0</v>
      </c>
      <c r="W1898" s="12">
        <f t="shared" si="4316"/>
        <v>4721.7</v>
      </c>
      <c r="X1898" s="12">
        <f t="shared" si="4317"/>
        <v>5000</v>
      </c>
      <c r="Y1898" s="12">
        <f t="shared" si="4318"/>
        <v>5244.8</v>
      </c>
      <c r="Z1898" s="12">
        <f t="shared" si="4505"/>
        <v>0</v>
      </c>
      <c r="AA1898" s="12">
        <f t="shared" si="4505"/>
        <v>0</v>
      </c>
      <c r="AB1898" s="12">
        <f t="shared" si="4505"/>
        <v>0</v>
      </c>
      <c r="AC1898" s="12">
        <f t="shared" si="4407"/>
        <v>4721.7</v>
      </c>
      <c r="AD1898" s="12">
        <f t="shared" si="4408"/>
        <v>5000</v>
      </c>
      <c r="AE1898" s="12">
        <f t="shared" si="4409"/>
        <v>5244.8</v>
      </c>
      <c r="AF1898" s="12">
        <f t="shared" si="4506"/>
        <v>0</v>
      </c>
      <c r="AG1898" s="12">
        <f t="shared" si="4506"/>
        <v>0</v>
      </c>
      <c r="AH1898" s="12">
        <f t="shared" si="4382"/>
        <v>4721.7</v>
      </c>
      <c r="AI1898" s="12">
        <f t="shared" si="4383"/>
        <v>5000</v>
      </c>
      <c r="AJ1898" s="12">
        <f t="shared" si="4370"/>
        <v>5244.8</v>
      </c>
      <c r="AK1898" s="12">
        <f t="shared" si="4507"/>
        <v>0</v>
      </c>
      <c r="AL1898" s="12">
        <f t="shared" si="4507"/>
        <v>0</v>
      </c>
      <c r="AM1898" s="12">
        <f t="shared" si="4507"/>
        <v>0</v>
      </c>
      <c r="AN1898" s="12">
        <f t="shared" si="4436"/>
        <v>4721.7</v>
      </c>
      <c r="AO1898" s="12">
        <f t="shared" si="4437"/>
        <v>5000</v>
      </c>
      <c r="AP1898" s="12">
        <f t="shared" si="4438"/>
        <v>5244.8</v>
      </c>
      <c r="AQ1898" s="12">
        <f t="shared" si="4507"/>
        <v>0</v>
      </c>
      <c r="AR1898" s="1"/>
    </row>
    <row r="1899" spans="1:44" ht="15.75" customHeight="1" x14ac:dyDescent="0.25">
      <c r="A1899" s="9" t="s">
        <v>76</v>
      </c>
      <c r="B1899" s="11">
        <v>630</v>
      </c>
      <c r="C1899" s="9" t="s">
        <v>189</v>
      </c>
      <c r="D1899" s="9" t="s">
        <v>184</v>
      </c>
      <c r="E1899" s="13" t="s">
        <v>410</v>
      </c>
      <c r="F1899" s="12">
        <v>4721.7</v>
      </c>
      <c r="G1899" s="12">
        <v>5000</v>
      </c>
      <c r="H1899" s="12">
        <v>5244.8</v>
      </c>
      <c r="I1899" s="12"/>
      <c r="J1899" s="12"/>
      <c r="K1899" s="12"/>
      <c r="L1899" s="12">
        <f t="shared" si="4387"/>
        <v>4721.7</v>
      </c>
      <c r="M1899" s="12">
        <f t="shared" si="4388"/>
        <v>5000</v>
      </c>
      <c r="N1899" s="12">
        <f t="shared" si="4389"/>
        <v>5244.8</v>
      </c>
      <c r="O1899" s="12"/>
      <c r="P1899" s="12"/>
      <c r="Q1899" s="12"/>
      <c r="R1899" s="12">
        <f t="shared" si="4357"/>
        <v>4721.7</v>
      </c>
      <c r="S1899" s="12">
        <f t="shared" si="4358"/>
        <v>5000</v>
      </c>
      <c r="T1899" s="12">
        <f t="shared" si="4359"/>
        <v>5244.8</v>
      </c>
      <c r="U1899" s="12"/>
      <c r="V1899" s="12"/>
      <c r="W1899" s="12">
        <f t="shared" si="4316"/>
        <v>4721.7</v>
      </c>
      <c r="X1899" s="12">
        <f t="shared" si="4317"/>
        <v>5000</v>
      </c>
      <c r="Y1899" s="12">
        <f t="shared" si="4318"/>
        <v>5244.8</v>
      </c>
      <c r="Z1899" s="12"/>
      <c r="AA1899" s="12"/>
      <c r="AB1899" s="12"/>
      <c r="AC1899" s="12">
        <f t="shared" si="4407"/>
        <v>4721.7</v>
      </c>
      <c r="AD1899" s="12">
        <f t="shared" si="4408"/>
        <v>5000</v>
      </c>
      <c r="AE1899" s="12">
        <f t="shared" si="4409"/>
        <v>5244.8</v>
      </c>
      <c r="AF1899" s="12"/>
      <c r="AG1899" s="12"/>
      <c r="AH1899" s="12">
        <f t="shared" si="4382"/>
        <v>4721.7</v>
      </c>
      <c r="AI1899" s="12">
        <f t="shared" si="4383"/>
        <v>5000</v>
      </c>
      <c r="AJ1899" s="12">
        <f t="shared" si="4370"/>
        <v>5244.8</v>
      </c>
      <c r="AK1899" s="12"/>
      <c r="AL1899" s="12"/>
      <c r="AM1899" s="12"/>
      <c r="AN1899" s="12">
        <f t="shared" si="4436"/>
        <v>4721.7</v>
      </c>
      <c r="AO1899" s="12">
        <f t="shared" si="4437"/>
        <v>5000</v>
      </c>
      <c r="AP1899" s="12">
        <f t="shared" si="4438"/>
        <v>5244.8</v>
      </c>
      <c r="AQ1899" s="12"/>
      <c r="AR1899" s="1"/>
    </row>
    <row r="1900" spans="1:44" ht="47.25" customHeight="1" x14ac:dyDescent="0.25">
      <c r="A1900" s="9" t="s">
        <v>1049</v>
      </c>
      <c r="B1900" s="11"/>
      <c r="C1900" s="9"/>
      <c r="D1900" s="9"/>
      <c r="E1900" s="17" t="s">
        <v>1133</v>
      </c>
      <c r="F1900" s="12">
        <f>F1901</f>
        <v>902.1</v>
      </c>
      <c r="G1900" s="12">
        <f t="shared" ref="G1900:AQ1902" si="4508">G1901</f>
        <v>902.1</v>
      </c>
      <c r="H1900" s="12">
        <f t="shared" si="4508"/>
        <v>902.1</v>
      </c>
      <c r="I1900" s="12">
        <f t="shared" si="4508"/>
        <v>0</v>
      </c>
      <c r="J1900" s="12">
        <f t="shared" si="4508"/>
        <v>0</v>
      </c>
      <c r="K1900" s="12">
        <f t="shared" si="4508"/>
        <v>0</v>
      </c>
      <c r="L1900" s="12">
        <f t="shared" si="4387"/>
        <v>902.1</v>
      </c>
      <c r="M1900" s="12">
        <f t="shared" si="4388"/>
        <v>902.1</v>
      </c>
      <c r="N1900" s="12">
        <f t="shared" si="4389"/>
        <v>902.1</v>
      </c>
      <c r="O1900" s="12">
        <f t="shared" si="4508"/>
        <v>0</v>
      </c>
      <c r="P1900" s="12">
        <f t="shared" si="4508"/>
        <v>0</v>
      </c>
      <c r="Q1900" s="12">
        <f t="shared" si="4508"/>
        <v>0</v>
      </c>
      <c r="R1900" s="12">
        <f t="shared" si="4357"/>
        <v>902.1</v>
      </c>
      <c r="S1900" s="12">
        <f t="shared" si="4358"/>
        <v>902.1</v>
      </c>
      <c r="T1900" s="12">
        <f t="shared" si="4359"/>
        <v>902.1</v>
      </c>
      <c r="U1900" s="12">
        <f t="shared" si="4508"/>
        <v>0</v>
      </c>
      <c r="V1900" s="12">
        <f t="shared" si="4508"/>
        <v>0</v>
      </c>
      <c r="W1900" s="12">
        <f t="shared" si="4316"/>
        <v>902.1</v>
      </c>
      <c r="X1900" s="12">
        <f t="shared" si="4317"/>
        <v>902.1</v>
      </c>
      <c r="Y1900" s="12">
        <f t="shared" si="4318"/>
        <v>902.1</v>
      </c>
      <c r="Z1900" s="12">
        <f t="shared" si="4508"/>
        <v>0</v>
      </c>
      <c r="AA1900" s="12">
        <f t="shared" si="4508"/>
        <v>0</v>
      </c>
      <c r="AB1900" s="12">
        <f t="shared" si="4508"/>
        <v>0</v>
      </c>
      <c r="AC1900" s="12">
        <f t="shared" si="4407"/>
        <v>902.1</v>
      </c>
      <c r="AD1900" s="12">
        <f t="shared" si="4408"/>
        <v>902.1</v>
      </c>
      <c r="AE1900" s="12">
        <f t="shared" si="4409"/>
        <v>902.1</v>
      </c>
      <c r="AF1900" s="12">
        <f t="shared" si="4508"/>
        <v>0</v>
      </c>
      <c r="AG1900" s="12">
        <f t="shared" si="4508"/>
        <v>0</v>
      </c>
      <c r="AH1900" s="12">
        <f t="shared" si="4382"/>
        <v>902.1</v>
      </c>
      <c r="AI1900" s="12">
        <f t="shared" si="4383"/>
        <v>902.1</v>
      </c>
      <c r="AJ1900" s="12">
        <f t="shared" si="4370"/>
        <v>902.1</v>
      </c>
      <c r="AK1900" s="12">
        <f t="shared" si="4508"/>
        <v>0</v>
      </c>
      <c r="AL1900" s="12">
        <f t="shared" si="4508"/>
        <v>0</v>
      </c>
      <c r="AM1900" s="12">
        <f t="shared" si="4508"/>
        <v>0</v>
      </c>
      <c r="AN1900" s="12">
        <f t="shared" si="4436"/>
        <v>902.1</v>
      </c>
      <c r="AO1900" s="12">
        <f t="shared" si="4437"/>
        <v>902.1</v>
      </c>
      <c r="AP1900" s="12">
        <f t="shared" si="4438"/>
        <v>902.1</v>
      </c>
      <c r="AQ1900" s="12">
        <f t="shared" si="4508"/>
        <v>0</v>
      </c>
      <c r="AR1900" s="1"/>
    </row>
    <row r="1901" spans="1:44" ht="47.25" customHeight="1" x14ac:dyDescent="0.25">
      <c r="A1901" s="9" t="s">
        <v>1049</v>
      </c>
      <c r="B1901" s="11">
        <v>600</v>
      </c>
      <c r="C1901" s="9"/>
      <c r="D1901" s="9"/>
      <c r="E1901" s="13" t="s">
        <v>436</v>
      </c>
      <c r="F1901" s="12">
        <f>F1902</f>
        <v>902.1</v>
      </c>
      <c r="G1901" s="12">
        <f t="shared" si="4508"/>
        <v>902.1</v>
      </c>
      <c r="H1901" s="12">
        <f t="shared" si="4508"/>
        <v>902.1</v>
      </c>
      <c r="I1901" s="12">
        <f t="shared" si="4508"/>
        <v>0</v>
      </c>
      <c r="J1901" s="12">
        <f t="shared" si="4508"/>
        <v>0</v>
      </c>
      <c r="K1901" s="12">
        <f t="shared" si="4508"/>
        <v>0</v>
      </c>
      <c r="L1901" s="12">
        <f t="shared" si="4387"/>
        <v>902.1</v>
      </c>
      <c r="M1901" s="12">
        <f t="shared" si="4388"/>
        <v>902.1</v>
      </c>
      <c r="N1901" s="12">
        <f t="shared" si="4389"/>
        <v>902.1</v>
      </c>
      <c r="O1901" s="12">
        <f t="shared" si="4508"/>
        <v>0</v>
      </c>
      <c r="P1901" s="12">
        <f t="shared" si="4508"/>
        <v>0</v>
      </c>
      <c r="Q1901" s="12">
        <f t="shared" si="4508"/>
        <v>0</v>
      </c>
      <c r="R1901" s="12">
        <f t="shared" si="4357"/>
        <v>902.1</v>
      </c>
      <c r="S1901" s="12">
        <f t="shared" si="4358"/>
        <v>902.1</v>
      </c>
      <c r="T1901" s="12">
        <f t="shared" si="4359"/>
        <v>902.1</v>
      </c>
      <c r="U1901" s="12">
        <f t="shared" si="4508"/>
        <v>0</v>
      </c>
      <c r="V1901" s="12">
        <f t="shared" si="4508"/>
        <v>0</v>
      </c>
      <c r="W1901" s="12">
        <f t="shared" ref="W1901:W1980" si="4509">R1901+U1901</f>
        <v>902.1</v>
      </c>
      <c r="X1901" s="12">
        <f t="shared" ref="X1901:X1980" si="4510">S1901+V1901</f>
        <v>902.1</v>
      </c>
      <c r="Y1901" s="12">
        <f t="shared" ref="Y1901:Y1980" si="4511">T1901</f>
        <v>902.1</v>
      </c>
      <c r="Z1901" s="12">
        <f t="shared" si="4508"/>
        <v>0</v>
      </c>
      <c r="AA1901" s="12">
        <f t="shared" si="4508"/>
        <v>0</v>
      </c>
      <c r="AB1901" s="12">
        <f t="shared" si="4508"/>
        <v>0</v>
      </c>
      <c r="AC1901" s="12">
        <f t="shared" si="4407"/>
        <v>902.1</v>
      </c>
      <c r="AD1901" s="12">
        <f t="shared" si="4408"/>
        <v>902.1</v>
      </c>
      <c r="AE1901" s="12">
        <f t="shared" si="4409"/>
        <v>902.1</v>
      </c>
      <c r="AF1901" s="12">
        <f t="shared" si="4508"/>
        <v>0</v>
      </c>
      <c r="AG1901" s="12">
        <f t="shared" si="4508"/>
        <v>0</v>
      </c>
      <c r="AH1901" s="12">
        <f t="shared" si="4382"/>
        <v>902.1</v>
      </c>
      <c r="AI1901" s="12">
        <f t="shared" si="4383"/>
        <v>902.1</v>
      </c>
      <c r="AJ1901" s="12">
        <f t="shared" si="4370"/>
        <v>902.1</v>
      </c>
      <c r="AK1901" s="12">
        <f t="shared" si="4508"/>
        <v>0</v>
      </c>
      <c r="AL1901" s="12">
        <f t="shared" si="4508"/>
        <v>0</v>
      </c>
      <c r="AM1901" s="12">
        <f t="shared" si="4508"/>
        <v>0</v>
      </c>
      <c r="AN1901" s="12">
        <f t="shared" si="4436"/>
        <v>902.1</v>
      </c>
      <c r="AO1901" s="12">
        <f t="shared" si="4437"/>
        <v>902.1</v>
      </c>
      <c r="AP1901" s="12">
        <f t="shared" si="4438"/>
        <v>902.1</v>
      </c>
      <c r="AQ1901" s="12">
        <f t="shared" si="4508"/>
        <v>0</v>
      </c>
      <c r="AR1901" s="1"/>
    </row>
    <row r="1902" spans="1:44" ht="47.25" customHeight="1" x14ac:dyDescent="0.25">
      <c r="A1902" s="9" t="s">
        <v>1049</v>
      </c>
      <c r="B1902" s="11">
        <v>630</v>
      </c>
      <c r="C1902" s="9"/>
      <c r="D1902" s="9"/>
      <c r="E1902" s="13" t="s">
        <v>439</v>
      </c>
      <c r="F1902" s="12">
        <f>F1903</f>
        <v>902.1</v>
      </c>
      <c r="G1902" s="12">
        <f t="shared" si="4508"/>
        <v>902.1</v>
      </c>
      <c r="H1902" s="12">
        <f t="shared" si="4508"/>
        <v>902.1</v>
      </c>
      <c r="I1902" s="12">
        <f t="shared" si="4508"/>
        <v>0</v>
      </c>
      <c r="J1902" s="12">
        <f t="shared" si="4508"/>
        <v>0</v>
      </c>
      <c r="K1902" s="12">
        <f t="shared" si="4508"/>
        <v>0</v>
      </c>
      <c r="L1902" s="12">
        <f t="shared" si="4387"/>
        <v>902.1</v>
      </c>
      <c r="M1902" s="12">
        <f t="shared" si="4388"/>
        <v>902.1</v>
      </c>
      <c r="N1902" s="12">
        <f t="shared" si="4389"/>
        <v>902.1</v>
      </c>
      <c r="O1902" s="12">
        <f t="shared" si="4508"/>
        <v>0</v>
      </c>
      <c r="P1902" s="12">
        <f t="shared" si="4508"/>
        <v>0</v>
      </c>
      <c r="Q1902" s="12">
        <f t="shared" si="4508"/>
        <v>0</v>
      </c>
      <c r="R1902" s="12">
        <f t="shared" si="4357"/>
        <v>902.1</v>
      </c>
      <c r="S1902" s="12">
        <f t="shared" si="4358"/>
        <v>902.1</v>
      </c>
      <c r="T1902" s="12">
        <f t="shared" si="4359"/>
        <v>902.1</v>
      </c>
      <c r="U1902" s="12">
        <f t="shared" si="4508"/>
        <v>0</v>
      </c>
      <c r="V1902" s="12">
        <f t="shared" si="4508"/>
        <v>0</v>
      </c>
      <c r="W1902" s="12">
        <f t="shared" si="4509"/>
        <v>902.1</v>
      </c>
      <c r="X1902" s="12">
        <f t="shared" si="4510"/>
        <v>902.1</v>
      </c>
      <c r="Y1902" s="12">
        <f t="shared" si="4511"/>
        <v>902.1</v>
      </c>
      <c r="Z1902" s="12">
        <f t="shared" si="4508"/>
        <v>0</v>
      </c>
      <c r="AA1902" s="12">
        <f t="shared" si="4508"/>
        <v>0</v>
      </c>
      <c r="AB1902" s="12">
        <f t="shared" si="4508"/>
        <v>0</v>
      </c>
      <c r="AC1902" s="12">
        <f t="shared" si="4407"/>
        <v>902.1</v>
      </c>
      <c r="AD1902" s="12">
        <f t="shared" si="4408"/>
        <v>902.1</v>
      </c>
      <c r="AE1902" s="12">
        <f t="shared" si="4409"/>
        <v>902.1</v>
      </c>
      <c r="AF1902" s="12">
        <f t="shared" si="4508"/>
        <v>0</v>
      </c>
      <c r="AG1902" s="12">
        <f t="shared" si="4508"/>
        <v>0</v>
      </c>
      <c r="AH1902" s="12">
        <f t="shared" si="4382"/>
        <v>902.1</v>
      </c>
      <c r="AI1902" s="12">
        <f t="shared" si="4383"/>
        <v>902.1</v>
      </c>
      <c r="AJ1902" s="12">
        <f t="shared" si="4370"/>
        <v>902.1</v>
      </c>
      <c r="AK1902" s="12">
        <f t="shared" si="4508"/>
        <v>0</v>
      </c>
      <c r="AL1902" s="12">
        <f t="shared" si="4508"/>
        <v>0</v>
      </c>
      <c r="AM1902" s="12">
        <f t="shared" si="4508"/>
        <v>0</v>
      </c>
      <c r="AN1902" s="12">
        <f t="shared" si="4436"/>
        <v>902.1</v>
      </c>
      <c r="AO1902" s="12">
        <f t="shared" si="4437"/>
        <v>902.1</v>
      </c>
      <c r="AP1902" s="12">
        <f t="shared" si="4438"/>
        <v>902.1</v>
      </c>
      <c r="AQ1902" s="12">
        <f t="shared" si="4508"/>
        <v>0</v>
      </c>
      <c r="AR1902" s="1"/>
    </row>
    <row r="1903" spans="1:44" ht="31.5" x14ac:dyDescent="0.25">
      <c r="A1903" s="9" t="s">
        <v>1049</v>
      </c>
      <c r="B1903" s="11">
        <v>630</v>
      </c>
      <c r="C1903" s="9" t="s">
        <v>197</v>
      </c>
      <c r="D1903" s="9" t="s">
        <v>188</v>
      </c>
      <c r="E1903" s="13" t="s">
        <v>418</v>
      </c>
      <c r="F1903" s="12">
        <v>902.1</v>
      </c>
      <c r="G1903" s="12">
        <v>902.1</v>
      </c>
      <c r="H1903" s="12">
        <v>902.1</v>
      </c>
      <c r="I1903" s="12"/>
      <c r="J1903" s="12"/>
      <c r="K1903" s="12"/>
      <c r="L1903" s="12">
        <f t="shared" si="4387"/>
        <v>902.1</v>
      </c>
      <c r="M1903" s="12">
        <f t="shared" si="4388"/>
        <v>902.1</v>
      </c>
      <c r="N1903" s="12">
        <f t="shared" si="4389"/>
        <v>902.1</v>
      </c>
      <c r="O1903" s="12"/>
      <c r="P1903" s="12"/>
      <c r="Q1903" s="12"/>
      <c r="R1903" s="12">
        <f t="shared" si="4357"/>
        <v>902.1</v>
      </c>
      <c r="S1903" s="12">
        <f t="shared" si="4358"/>
        <v>902.1</v>
      </c>
      <c r="T1903" s="12">
        <f t="shared" si="4359"/>
        <v>902.1</v>
      </c>
      <c r="U1903" s="12"/>
      <c r="V1903" s="12"/>
      <c r="W1903" s="12">
        <f t="shared" si="4509"/>
        <v>902.1</v>
      </c>
      <c r="X1903" s="12">
        <f t="shared" si="4510"/>
        <v>902.1</v>
      </c>
      <c r="Y1903" s="12">
        <f t="shared" si="4511"/>
        <v>902.1</v>
      </c>
      <c r="Z1903" s="12"/>
      <c r="AA1903" s="12"/>
      <c r="AB1903" s="12"/>
      <c r="AC1903" s="12">
        <f t="shared" si="4407"/>
        <v>902.1</v>
      </c>
      <c r="AD1903" s="12">
        <f t="shared" si="4408"/>
        <v>902.1</v>
      </c>
      <c r="AE1903" s="12">
        <f t="shared" si="4409"/>
        <v>902.1</v>
      </c>
      <c r="AF1903" s="12"/>
      <c r="AG1903" s="12"/>
      <c r="AH1903" s="12">
        <f t="shared" si="4382"/>
        <v>902.1</v>
      </c>
      <c r="AI1903" s="12">
        <f t="shared" si="4383"/>
        <v>902.1</v>
      </c>
      <c r="AJ1903" s="12">
        <f t="shared" si="4370"/>
        <v>902.1</v>
      </c>
      <c r="AK1903" s="12"/>
      <c r="AL1903" s="12"/>
      <c r="AM1903" s="12"/>
      <c r="AN1903" s="12">
        <f t="shared" si="4436"/>
        <v>902.1</v>
      </c>
      <c r="AO1903" s="12">
        <f t="shared" si="4437"/>
        <v>902.1</v>
      </c>
      <c r="AP1903" s="12">
        <f t="shared" si="4438"/>
        <v>902.1</v>
      </c>
      <c r="AQ1903" s="12"/>
      <c r="AR1903" s="1"/>
    </row>
    <row r="1904" spans="1:44" ht="63" x14ac:dyDescent="0.25">
      <c r="A1904" s="9" t="s">
        <v>1187</v>
      </c>
      <c r="B1904" s="11"/>
      <c r="C1904" s="9"/>
      <c r="D1904" s="9"/>
      <c r="E1904" s="17" t="s">
        <v>1188</v>
      </c>
      <c r="F1904" s="12">
        <f>F1905</f>
        <v>0</v>
      </c>
      <c r="G1904" s="12">
        <f t="shared" ref="G1904:AQ1906" si="4512">G1905</f>
        <v>0</v>
      </c>
      <c r="H1904" s="12">
        <f t="shared" si="4512"/>
        <v>0</v>
      </c>
      <c r="I1904" s="12">
        <f t="shared" si="4512"/>
        <v>93.1</v>
      </c>
      <c r="J1904" s="12">
        <f t="shared" si="4512"/>
        <v>0</v>
      </c>
      <c r="K1904" s="12">
        <f t="shared" si="4512"/>
        <v>0</v>
      </c>
      <c r="L1904" s="12">
        <f t="shared" ref="L1904:L1907" si="4513">F1904+I1904</f>
        <v>93.1</v>
      </c>
      <c r="M1904" s="12">
        <f t="shared" ref="M1904:M1907" si="4514">G1904+J1904</f>
        <v>0</v>
      </c>
      <c r="N1904" s="12">
        <f t="shared" ref="N1904:N1907" si="4515">H1904+K1904</f>
        <v>0</v>
      </c>
      <c r="O1904" s="12">
        <f t="shared" si="4512"/>
        <v>0</v>
      </c>
      <c r="P1904" s="12">
        <f t="shared" si="4512"/>
        <v>0</v>
      </c>
      <c r="Q1904" s="12">
        <f t="shared" si="4512"/>
        <v>0</v>
      </c>
      <c r="R1904" s="12">
        <f t="shared" si="4357"/>
        <v>93.1</v>
      </c>
      <c r="S1904" s="12">
        <f t="shared" si="4358"/>
        <v>0</v>
      </c>
      <c r="T1904" s="12">
        <f t="shared" si="4359"/>
        <v>0</v>
      </c>
      <c r="U1904" s="12">
        <f t="shared" si="4512"/>
        <v>0</v>
      </c>
      <c r="V1904" s="12">
        <f t="shared" si="4512"/>
        <v>0</v>
      </c>
      <c r="W1904" s="12">
        <f t="shared" si="4509"/>
        <v>93.1</v>
      </c>
      <c r="X1904" s="12">
        <f t="shared" si="4510"/>
        <v>0</v>
      </c>
      <c r="Y1904" s="12">
        <f t="shared" si="4511"/>
        <v>0</v>
      </c>
      <c r="Z1904" s="12">
        <f t="shared" si="4512"/>
        <v>0</v>
      </c>
      <c r="AA1904" s="12">
        <f t="shared" si="4512"/>
        <v>0</v>
      </c>
      <c r="AB1904" s="12">
        <f t="shared" si="4512"/>
        <v>0</v>
      </c>
      <c r="AC1904" s="12">
        <f t="shared" si="4407"/>
        <v>93.1</v>
      </c>
      <c r="AD1904" s="12">
        <f t="shared" si="4408"/>
        <v>0</v>
      </c>
      <c r="AE1904" s="12">
        <f t="shared" si="4409"/>
        <v>0</v>
      </c>
      <c r="AF1904" s="12">
        <f t="shared" si="4512"/>
        <v>0</v>
      </c>
      <c r="AG1904" s="12">
        <f t="shared" si="4512"/>
        <v>0</v>
      </c>
      <c r="AH1904" s="12">
        <f t="shared" si="4382"/>
        <v>93.1</v>
      </c>
      <c r="AI1904" s="12">
        <f t="shared" si="4383"/>
        <v>0</v>
      </c>
      <c r="AJ1904" s="12">
        <f t="shared" si="4370"/>
        <v>0</v>
      </c>
      <c r="AK1904" s="12">
        <f t="shared" si="4512"/>
        <v>0</v>
      </c>
      <c r="AL1904" s="12">
        <f t="shared" si="4512"/>
        <v>0</v>
      </c>
      <c r="AM1904" s="12">
        <f t="shared" si="4512"/>
        <v>0</v>
      </c>
      <c r="AN1904" s="12">
        <f t="shared" si="4436"/>
        <v>93.1</v>
      </c>
      <c r="AO1904" s="12">
        <f t="shared" si="4437"/>
        <v>0</v>
      </c>
      <c r="AP1904" s="12">
        <f t="shared" si="4438"/>
        <v>0</v>
      </c>
      <c r="AQ1904" s="12">
        <f t="shared" si="4512"/>
        <v>0</v>
      </c>
      <c r="AR1904" s="1"/>
    </row>
    <row r="1905" spans="1:44" ht="47.25" x14ac:dyDescent="0.25">
      <c r="A1905" s="9" t="s">
        <v>1187</v>
      </c>
      <c r="B1905" s="11">
        <v>600</v>
      </c>
      <c r="C1905" s="9"/>
      <c r="D1905" s="9"/>
      <c r="E1905" s="13" t="s">
        <v>436</v>
      </c>
      <c r="F1905" s="12">
        <f>F1906</f>
        <v>0</v>
      </c>
      <c r="G1905" s="12">
        <f t="shared" si="4512"/>
        <v>0</v>
      </c>
      <c r="H1905" s="12">
        <f t="shared" si="4512"/>
        <v>0</v>
      </c>
      <c r="I1905" s="12">
        <f t="shared" si="4512"/>
        <v>93.1</v>
      </c>
      <c r="J1905" s="12">
        <f t="shared" si="4512"/>
        <v>0</v>
      </c>
      <c r="K1905" s="12">
        <f t="shared" si="4512"/>
        <v>0</v>
      </c>
      <c r="L1905" s="12">
        <f t="shared" si="4513"/>
        <v>93.1</v>
      </c>
      <c r="M1905" s="12">
        <f t="shared" si="4514"/>
        <v>0</v>
      </c>
      <c r="N1905" s="12">
        <f t="shared" si="4515"/>
        <v>0</v>
      </c>
      <c r="O1905" s="12">
        <f t="shared" si="4512"/>
        <v>0</v>
      </c>
      <c r="P1905" s="12">
        <f t="shared" si="4512"/>
        <v>0</v>
      </c>
      <c r="Q1905" s="12">
        <f t="shared" si="4512"/>
        <v>0</v>
      </c>
      <c r="R1905" s="12">
        <f t="shared" si="4357"/>
        <v>93.1</v>
      </c>
      <c r="S1905" s="12">
        <f t="shared" si="4358"/>
        <v>0</v>
      </c>
      <c r="T1905" s="12">
        <f t="shared" si="4359"/>
        <v>0</v>
      </c>
      <c r="U1905" s="12">
        <f t="shared" si="4512"/>
        <v>0</v>
      </c>
      <c r="V1905" s="12">
        <f t="shared" si="4512"/>
        <v>0</v>
      </c>
      <c r="W1905" s="12">
        <f t="shared" si="4509"/>
        <v>93.1</v>
      </c>
      <c r="X1905" s="12">
        <f t="shared" si="4510"/>
        <v>0</v>
      </c>
      <c r="Y1905" s="12">
        <f t="shared" si="4511"/>
        <v>0</v>
      </c>
      <c r="Z1905" s="12">
        <f t="shared" si="4512"/>
        <v>0</v>
      </c>
      <c r="AA1905" s="12">
        <f t="shared" si="4512"/>
        <v>0</v>
      </c>
      <c r="AB1905" s="12">
        <f t="shared" si="4512"/>
        <v>0</v>
      </c>
      <c r="AC1905" s="12">
        <f t="shared" si="4407"/>
        <v>93.1</v>
      </c>
      <c r="AD1905" s="12">
        <f t="shared" si="4408"/>
        <v>0</v>
      </c>
      <c r="AE1905" s="12">
        <f t="shared" si="4409"/>
        <v>0</v>
      </c>
      <c r="AF1905" s="12">
        <f t="shared" si="4512"/>
        <v>0</v>
      </c>
      <c r="AG1905" s="12">
        <f t="shared" si="4512"/>
        <v>0</v>
      </c>
      <c r="AH1905" s="12">
        <f t="shared" si="4382"/>
        <v>93.1</v>
      </c>
      <c r="AI1905" s="12">
        <f t="shared" si="4383"/>
        <v>0</v>
      </c>
      <c r="AJ1905" s="12">
        <f t="shared" si="4370"/>
        <v>0</v>
      </c>
      <c r="AK1905" s="12">
        <f t="shared" si="4512"/>
        <v>0</v>
      </c>
      <c r="AL1905" s="12">
        <f t="shared" si="4512"/>
        <v>0</v>
      </c>
      <c r="AM1905" s="12">
        <f t="shared" si="4512"/>
        <v>0</v>
      </c>
      <c r="AN1905" s="12">
        <f t="shared" si="4436"/>
        <v>93.1</v>
      </c>
      <c r="AO1905" s="12">
        <f t="shared" si="4437"/>
        <v>0</v>
      </c>
      <c r="AP1905" s="12">
        <f t="shared" si="4438"/>
        <v>0</v>
      </c>
      <c r="AQ1905" s="12">
        <f t="shared" si="4512"/>
        <v>0</v>
      </c>
      <c r="AR1905" s="1"/>
    </row>
    <row r="1906" spans="1:44" ht="47.25" x14ac:dyDescent="0.25">
      <c r="A1906" s="9" t="s">
        <v>1187</v>
      </c>
      <c r="B1906" s="11">
        <v>630</v>
      </c>
      <c r="C1906" s="9"/>
      <c r="D1906" s="9"/>
      <c r="E1906" s="13" t="s">
        <v>439</v>
      </c>
      <c r="F1906" s="12">
        <f>F1907</f>
        <v>0</v>
      </c>
      <c r="G1906" s="12">
        <f t="shared" si="4512"/>
        <v>0</v>
      </c>
      <c r="H1906" s="12">
        <f t="shared" si="4512"/>
        <v>0</v>
      </c>
      <c r="I1906" s="12">
        <f t="shared" si="4512"/>
        <v>93.1</v>
      </c>
      <c r="J1906" s="12">
        <f t="shared" si="4512"/>
        <v>0</v>
      </c>
      <c r="K1906" s="12">
        <f t="shared" si="4512"/>
        <v>0</v>
      </c>
      <c r="L1906" s="12">
        <f t="shared" si="4513"/>
        <v>93.1</v>
      </c>
      <c r="M1906" s="12">
        <f t="shared" si="4514"/>
        <v>0</v>
      </c>
      <c r="N1906" s="12">
        <f t="shared" si="4515"/>
        <v>0</v>
      </c>
      <c r="O1906" s="12">
        <f t="shared" si="4512"/>
        <v>0</v>
      </c>
      <c r="P1906" s="12">
        <f t="shared" si="4512"/>
        <v>0</v>
      </c>
      <c r="Q1906" s="12">
        <f t="shared" si="4512"/>
        <v>0</v>
      </c>
      <c r="R1906" s="12">
        <f t="shared" si="4357"/>
        <v>93.1</v>
      </c>
      <c r="S1906" s="12">
        <f t="shared" si="4358"/>
        <v>0</v>
      </c>
      <c r="T1906" s="12">
        <f t="shared" si="4359"/>
        <v>0</v>
      </c>
      <c r="U1906" s="12">
        <f t="shared" si="4512"/>
        <v>0</v>
      </c>
      <c r="V1906" s="12">
        <f t="shared" si="4512"/>
        <v>0</v>
      </c>
      <c r="W1906" s="12">
        <f t="shared" si="4509"/>
        <v>93.1</v>
      </c>
      <c r="X1906" s="12">
        <f t="shared" si="4510"/>
        <v>0</v>
      </c>
      <c r="Y1906" s="12">
        <f t="shared" si="4511"/>
        <v>0</v>
      </c>
      <c r="Z1906" s="12">
        <f t="shared" si="4512"/>
        <v>0</v>
      </c>
      <c r="AA1906" s="12">
        <f t="shared" si="4512"/>
        <v>0</v>
      </c>
      <c r="AB1906" s="12">
        <f t="shared" si="4512"/>
        <v>0</v>
      </c>
      <c r="AC1906" s="12">
        <f t="shared" si="4407"/>
        <v>93.1</v>
      </c>
      <c r="AD1906" s="12">
        <f t="shared" si="4408"/>
        <v>0</v>
      </c>
      <c r="AE1906" s="12">
        <f t="shared" si="4409"/>
        <v>0</v>
      </c>
      <c r="AF1906" s="12">
        <f t="shared" si="4512"/>
        <v>0</v>
      </c>
      <c r="AG1906" s="12">
        <f t="shared" si="4512"/>
        <v>0</v>
      </c>
      <c r="AH1906" s="12">
        <f t="shared" si="4382"/>
        <v>93.1</v>
      </c>
      <c r="AI1906" s="12">
        <f t="shared" si="4383"/>
        <v>0</v>
      </c>
      <c r="AJ1906" s="12">
        <f t="shared" si="4370"/>
        <v>0</v>
      </c>
      <c r="AK1906" s="12">
        <f t="shared" si="4512"/>
        <v>0</v>
      </c>
      <c r="AL1906" s="12">
        <f t="shared" si="4512"/>
        <v>0</v>
      </c>
      <c r="AM1906" s="12">
        <f t="shared" si="4512"/>
        <v>0</v>
      </c>
      <c r="AN1906" s="12">
        <f t="shared" si="4436"/>
        <v>93.1</v>
      </c>
      <c r="AO1906" s="12">
        <f t="shared" si="4437"/>
        <v>0</v>
      </c>
      <c r="AP1906" s="12">
        <f t="shared" si="4438"/>
        <v>0</v>
      </c>
      <c r="AQ1906" s="12">
        <f t="shared" si="4512"/>
        <v>0</v>
      </c>
      <c r="AR1906" s="1"/>
    </row>
    <row r="1907" spans="1:44" ht="31.5" x14ac:dyDescent="0.25">
      <c r="A1907" s="9" t="s">
        <v>1187</v>
      </c>
      <c r="B1907" s="11">
        <v>630</v>
      </c>
      <c r="C1907" s="9" t="s">
        <v>197</v>
      </c>
      <c r="D1907" s="9" t="s">
        <v>188</v>
      </c>
      <c r="E1907" s="13" t="s">
        <v>418</v>
      </c>
      <c r="F1907" s="12">
        <v>0</v>
      </c>
      <c r="G1907" s="12">
        <v>0</v>
      </c>
      <c r="H1907" s="12">
        <v>0</v>
      </c>
      <c r="I1907" s="12">
        <v>93.1</v>
      </c>
      <c r="J1907" s="12"/>
      <c r="K1907" s="12"/>
      <c r="L1907" s="12">
        <f t="shared" si="4513"/>
        <v>93.1</v>
      </c>
      <c r="M1907" s="12">
        <f t="shared" si="4514"/>
        <v>0</v>
      </c>
      <c r="N1907" s="12">
        <f t="shared" si="4515"/>
        <v>0</v>
      </c>
      <c r="O1907" s="12"/>
      <c r="P1907" s="12"/>
      <c r="Q1907" s="12"/>
      <c r="R1907" s="12">
        <f t="shared" si="4357"/>
        <v>93.1</v>
      </c>
      <c r="S1907" s="12">
        <f t="shared" si="4358"/>
        <v>0</v>
      </c>
      <c r="T1907" s="12">
        <f t="shared" si="4359"/>
        <v>0</v>
      </c>
      <c r="U1907" s="12"/>
      <c r="V1907" s="12"/>
      <c r="W1907" s="12">
        <f t="shared" si="4509"/>
        <v>93.1</v>
      </c>
      <c r="X1907" s="12">
        <f t="shared" si="4510"/>
        <v>0</v>
      </c>
      <c r="Y1907" s="12">
        <f t="shared" si="4511"/>
        <v>0</v>
      </c>
      <c r="Z1907" s="12"/>
      <c r="AA1907" s="12"/>
      <c r="AB1907" s="12"/>
      <c r="AC1907" s="12">
        <f t="shared" si="4407"/>
        <v>93.1</v>
      </c>
      <c r="AD1907" s="12">
        <f t="shared" si="4408"/>
        <v>0</v>
      </c>
      <c r="AE1907" s="12">
        <f t="shared" si="4409"/>
        <v>0</v>
      </c>
      <c r="AF1907" s="12"/>
      <c r="AG1907" s="12"/>
      <c r="AH1907" s="12">
        <f t="shared" si="4382"/>
        <v>93.1</v>
      </c>
      <c r="AI1907" s="12">
        <f t="shared" si="4383"/>
        <v>0</v>
      </c>
      <c r="AJ1907" s="12">
        <f t="shared" si="4370"/>
        <v>0</v>
      </c>
      <c r="AK1907" s="12"/>
      <c r="AL1907" s="12"/>
      <c r="AM1907" s="12"/>
      <c r="AN1907" s="12">
        <f t="shared" si="4436"/>
        <v>93.1</v>
      </c>
      <c r="AO1907" s="12">
        <f t="shared" si="4437"/>
        <v>0</v>
      </c>
      <c r="AP1907" s="12">
        <f t="shared" si="4438"/>
        <v>0</v>
      </c>
      <c r="AQ1907" s="12"/>
      <c r="AR1907" s="1"/>
    </row>
    <row r="1908" spans="1:44" s="3" customFormat="1" ht="47.25" customHeight="1" x14ac:dyDescent="0.25">
      <c r="A1908" s="7" t="s">
        <v>354</v>
      </c>
      <c r="B1908" s="6"/>
      <c r="C1908" s="7"/>
      <c r="D1908" s="7"/>
      <c r="E1908" s="14" t="s">
        <v>705</v>
      </c>
      <c r="F1908" s="8">
        <f t="shared" ref="F1908:K1908" si="4516">F1909</f>
        <v>309530.8</v>
      </c>
      <c r="G1908" s="8">
        <f t="shared" si="4516"/>
        <v>340340.3</v>
      </c>
      <c r="H1908" s="8">
        <f t="shared" si="4516"/>
        <v>371005.39999999997</v>
      </c>
      <c r="I1908" s="8">
        <f t="shared" si="4516"/>
        <v>-5989.5999999999913</v>
      </c>
      <c r="J1908" s="8">
        <f t="shared" si="4516"/>
        <v>-1074.1000000000004</v>
      </c>
      <c r="K1908" s="8">
        <f t="shared" si="4516"/>
        <v>-8752.3999999999942</v>
      </c>
      <c r="L1908" s="8">
        <f t="shared" si="4387"/>
        <v>303541.2</v>
      </c>
      <c r="M1908" s="8">
        <f t="shared" si="4388"/>
        <v>339266.2</v>
      </c>
      <c r="N1908" s="8">
        <f t="shared" si="4389"/>
        <v>362253</v>
      </c>
      <c r="O1908" s="8">
        <f t="shared" ref="O1908:Q1908" si="4517">O1909</f>
        <v>9500</v>
      </c>
      <c r="P1908" s="8">
        <f t="shared" si="4517"/>
        <v>0</v>
      </c>
      <c r="Q1908" s="8">
        <f t="shared" si="4517"/>
        <v>0</v>
      </c>
      <c r="R1908" s="12">
        <f t="shared" si="4357"/>
        <v>313041.2</v>
      </c>
      <c r="S1908" s="12">
        <f t="shared" si="4358"/>
        <v>339266.2</v>
      </c>
      <c r="T1908" s="12">
        <f t="shared" si="4359"/>
        <v>362253</v>
      </c>
      <c r="U1908" s="8">
        <f t="shared" ref="U1908:V1908" si="4518">U1909</f>
        <v>0</v>
      </c>
      <c r="V1908" s="8">
        <f t="shared" si="4518"/>
        <v>0</v>
      </c>
      <c r="W1908" s="12">
        <f t="shared" si="4509"/>
        <v>313041.2</v>
      </c>
      <c r="X1908" s="12">
        <f t="shared" si="4510"/>
        <v>339266.2</v>
      </c>
      <c r="Y1908" s="12">
        <f t="shared" si="4511"/>
        <v>362253</v>
      </c>
      <c r="Z1908" s="8">
        <f t="shared" ref="Z1908:AB1908" si="4519">Z1909</f>
        <v>2950</v>
      </c>
      <c r="AA1908" s="8">
        <f t="shared" si="4519"/>
        <v>-11086.187999999995</v>
      </c>
      <c r="AB1908" s="8">
        <f t="shared" si="4519"/>
        <v>0</v>
      </c>
      <c r="AC1908" s="12">
        <f t="shared" si="4407"/>
        <v>315991.2</v>
      </c>
      <c r="AD1908" s="12">
        <f t="shared" si="4408"/>
        <v>328180.01199999999</v>
      </c>
      <c r="AE1908" s="12">
        <f t="shared" si="4409"/>
        <v>362253</v>
      </c>
      <c r="AF1908" s="8">
        <f t="shared" ref="AF1908:AG1908" si="4520">AF1909</f>
        <v>0</v>
      </c>
      <c r="AG1908" s="8">
        <f t="shared" si="4520"/>
        <v>3952.6780000000035</v>
      </c>
      <c r="AH1908" s="8">
        <f t="shared" si="4382"/>
        <v>315991.2</v>
      </c>
      <c r="AI1908" s="8">
        <f t="shared" si="4383"/>
        <v>332132.69</v>
      </c>
      <c r="AJ1908" s="8">
        <f t="shared" si="4370"/>
        <v>362253</v>
      </c>
      <c r="AK1908" s="8">
        <f t="shared" ref="AK1908:AQ1908" si="4521">AK1909</f>
        <v>69164.312000000005</v>
      </c>
      <c r="AL1908" s="8">
        <f t="shared" si="4521"/>
        <v>-66635.316999999995</v>
      </c>
      <c r="AM1908" s="8">
        <f t="shared" si="4521"/>
        <v>0</v>
      </c>
      <c r="AN1908" s="8">
        <f t="shared" si="4436"/>
        <v>385155.51199999999</v>
      </c>
      <c r="AO1908" s="8">
        <f t="shared" si="4437"/>
        <v>265497.37300000002</v>
      </c>
      <c r="AP1908" s="8">
        <f t="shared" si="4438"/>
        <v>362253</v>
      </c>
      <c r="AQ1908" s="8">
        <f t="shared" si="4521"/>
        <v>0</v>
      </c>
      <c r="AR1908" s="52"/>
    </row>
    <row r="1909" spans="1:44" s="26" customFormat="1" ht="63" customHeight="1" x14ac:dyDescent="0.25">
      <c r="A1909" s="27" t="s">
        <v>355</v>
      </c>
      <c r="B1909" s="28"/>
      <c r="C1909" s="27"/>
      <c r="D1909" s="27"/>
      <c r="E1909" s="23" t="s">
        <v>839</v>
      </c>
      <c r="F1909" s="29">
        <f>F1910+F1914+F1922</f>
        <v>309530.8</v>
      </c>
      <c r="G1909" s="29">
        <f t="shared" ref="G1909:K1909" si="4522">G1910+G1914+G1922</f>
        <v>340340.3</v>
      </c>
      <c r="H1909" s="29">
        <f t="shared" si="4522"/>
        <v>371005.39999999997</v>
      </c>
      <c r="I1909" s="29">
        <f t="shared" si="4522"/>
        <v>-5989.5999999999913</v>
      </c>
      <c r="J1909" s="29">
        <f t="shared" si="4522"/>
        <v>-1074.1000000000004</v>
      </c>
      <c r="K1909" s="29">
        <f t="shared" si="4522"/>
        <v>-8752.3999999999942</v>
      </c>
      <c r="L1909" s="29">
        <f t="shared" si="4387"/>
        <v>303541.2</v>
      </c>
      <c r="M1909" s="29">
        <f t="shared" si="4388"/>
        <v>339266.2</v>
      </c>
      <c r="N1909" s="29">
        <f t="shared" si="4389"/>
        <v>362253</v>
      </c>
      <c r="O1909" s="29">
        <f t="shared" ref="O1909:Q1909" si="4523">O1910+O1914+O1922</f>
        <v>9500</v>
      </c>
      <c r="P1909" s="29">
        <f t="shared" si="4523"/>
        <v>0</v>
      </c>
      <c r="Q1909" s="29">
        <f t="shared" si="4523"/>
        <v>0</v>
      </c>
      <c r="R1909" s="12">
        <f t="shared" si="4357"/>
        <v>313041.2</v>
      </c>
      <c r="S1909" s="12">
        <f t="shared" si="4358"/>
        <v>339266.2</v>
      </c>
      <c r="T1909" s="12">
        <f t="shared" si="4359"/>
        <v>362253</v>
      </c>
      <c r="U1909" s="29">
        <f t="shared" ref="U1909:V1909" si="4524">U1910+U1914+U1922</f>
        <v>0</v>
      </c>
      <c r="V1909" s="29">
        <f t="shared" si="4524"/>
        <v>0</v>
      </c>
      <c r="W1909" s="12">
        <f t="shared" si="4509"/>
        <v>313041.2</v>
      </c>
      <c r="X1909" s="12">
        <f t="shared" si="4510"/>
        <v>339266.2</v>
      </c>
      <c r="Y1909" s="12">
        <f t="shared" si="4511"/>
        <v>362253</v>
      </c>
      <c r="Z1909" s="29">
        <f t="shared" ref="Z1909:AB1909" si="4525">Z1910+Z1914+Z1922</f>
        <v>2950</v>
      </c>
      <c r="AA1909" s="29">
        <f t="shared" si="4525"/>
        <v>-11086.187999999995</v>
      </c>
      <c r="AB1909" s="29">
        <f t="shared" si="4525"/>
        <v>0</v>
      </c>
      <c r="AC1909" s="12">
        <f t="shared" si="4407"/>
        <v>315991.2</v>
      </c>
      <c r="AD1909" s="12">
        <f t="shared" si="4408"/>
        <v>328180.01199999999</v>
      </c>
      <c r="AE1909" s="12">
        <f t="shared" si="4409"/>
        <v>362253</v>
      </c>
      <c r="AF1909" s="29">
        <f t="shared" ref="AF1909:AG1909" si="4526">AF1910+AF1914+AF1922</f>
        <v>0</v>
      </c>
      <c r="AG1909" s="29">
        <f t="shared" si="4526"/>
        <v>3952.6780000000035</v>
      </c>
      <c r="AH1909" s="29">
        <f t="shared" si="4382"/>
        <v>315991.2</v>
      </c>
      <c r="AI1909" s="29">
        <f t="shared" si="4383"/>
        <v>332132.69</v>
      </c>
      <c r="AJ1909" s="29">
        <f t="shared" si="4370"/>
        <v>362253</v>
      </c>
      <c r="AK1909" s="29">
        <f t="shared" ref="AK1909:AQ1909" si="4527">AK1910+AK1914+AK1922</f>
        <v>69164.312000000005</v>
      </c>
      <c r="AL1909" s="29">
        <f t="shared" ref="AL1909:AM1909" si="4528">AL1910+AL1914+AL1922</f>
        <v>-66635.316999999995</v>
      </c>
      <c r="AM1909" s="29">
        <f t="shared" si="4528"/>
        <v>0</v>
      </c>
      <c r="AN1909" s="29">
        <f t="shared" si="4436"/>
        <v>385155.51199999999</v>
      </c>
      <c r="AO1909" s="29">
        <f t="shared" si="4437"/>
        <v>265497.37300000002</v>
      </c>
      <c r="AP1909" s="29">
        <f t="shared" si="4438"/>
        <v>362253</v>
      </c>
      <c r="AQ1909" s="29">
        <f t="shared" si="4527"/>
        <v>0</v>
      </c>
      <c r="AR1909" s="25"/>
    </row>
    <row r="1910" spans="1:44" ht="78.75" customHeight="1" x14ac:dyDescent="0.25">
      <c r="A1910" s="9" t="s">
        <v>101</v>
      </c>
      <c r="B1910" s="11"/>
      <c r="C1910" s="9"/>
      <c r="D1910" s="9"/>
      <c r="E1910" s="13" t="s">
        <v>613</v>
      </c>
      <c r="F1910" s="12">
        <f t="shared" ref="F1910:K1912" si="4529">F1911</f>
        <v>0</v>
      </c>
      <c r="G1910" s="12">
        <f t="shared" si="4529"/>
        <v>75648.2</v>
      </c>
      <c r="H1910" s="12">
        <f t="shared" si="4529"/>
        <v>38628.800000000003</v>
      </c>
      <c r="I1910" s="12">
        <f t="shared" si="4529"/>
        <v>0</v>
      </c>
      <c r="J1910" s="12">
        <f t="shared" si="4529"/>
        <v>-6686.4</v>
      </c>
      <c r="K1910" s="12">
        <f t="shared" si="4529"/>
        <v>-6686.4</v>
      </c>
      <c r="L1910" s="12">
        <f t="shared" si="4387"/>
        <v>0</v>
      </c>
      <c r="M1910" s="12">
        <f t="shared" si="4388"/>
        <v>68961.8</v>
      </c>
      <c r="N1910" s="12">
        <f t="shared" si="4389"/>
        <v>31942.400000000001</v>
      </c>
      <c r="O1910" s="12">
        <f t="shared" ref="O1910:Q1912" si="4530">O1911</f>
        <v>0</v>
      </c>
      <c r="P1910" s="12">
        <f t="shared" si="4530"/>
        <v>0</v>
      </c>
      <c r="Q1910" s="12">
        <f t="shared" si="4530"/>
        <v>0</v>
      </c>
      <c r="R1910" s="12">
        <f t="shared" si="4357"/>
        <v>0</v>
      </c>
      <c r="S1910" s="12">
        <f t="shared" si="4358"/>
        <v>68961.8</v>
      </c>
      <c r="T1910" s="12">
        <f t="shared" si="4359"/>
        <v>31942.400000000001</v>
      </c>
      <c r="U1910" s="12">
        <f t="shared" ref="U1910:V1912" si="4531">U1911</f>
        <v>0</v>
      </c>
      <c r="V1910" s="12">
        <f t="shared" si="4531"/>
        <v>0</v>
      </c>
      <c r="W1910" s="12">
        <f t="shared" si="4509"/>
        <v>0</v>
      </c>
      <c r="X1910" s="12">
        <f t="shared" si="4510"/>
        <v>68961.8</v>
      </c>
      <c r="Y1910" s="12">
        <f t="shared" si="4511"/>
        <v>31942.400000000001</v>
      </c>
      <c r="Z1910" s="12">
        <f t="shared" ref="Z1910:AB1912" si="4532">Z1911</f>
        <v>16027.918</v>
      </c>
      <c r="AA1910" s="12">
        <f t="shared" si="4532"/>
        <v>-29312.774000000001</v>
      </c>
      <c r="AB1910" s="12">
        <f t="shared" si="4532"/>
        <v>0</v>
      </c>
      <c r="AC1910" s="12">
        <f t="shared" si="4407"/>
        <v>16027.918</v>
      </c>
      <c r="AD1910" s="12">
        <f t="shared" si="4408"/>
        <v>39649.025999999998</v>
      </c>
      <c r="AE1910" s="12">
        <f t="shared" si="4409"/>
        <v>31942.400000000001</v>
      </c>
      <c r="AF1910" s="12">
        <f t="shared" ref="AF1910:AG1912" si="4533">AF1911</f>
        <v>0</v>
      </c>
      <c r="AG1910" s="12">
        <f t="shared" si="4533"/>
        <v>0</v>
      </c>
      <c r="AH1910" s="12">
        <f t="shared" si="4382"/>
        <v>16027.918</v>
      </c>
      <c r="AI1910" s="12">
        <f t="shared" si="4383"/>
        <v>39649.025999999998</v>
      </c>
      <c r="AJ1910" s="12">
        <f t="shared" si="4370"/>
        <v>31942.400000000001</v>
      </c>
      <c r="AK1910" s="12">
        <f t="shared" ref="AK1910:AQ1912" si="4534">AK1911</f>
        <v>24935.052</v>
      </c>
      <c r="AL1910" s="12">
        <f t="shared" si="4534"/>
        <v>-24935.052</v>
      </c>
      <c r="AM1910" s="12">
        <f t="shared" si="4534"/>
        <v>0</v>
      </c>
      <c r="AN1910" s="12">
        <f t="shared" si="4436"/>
        <v>40962.97</v>
      </c>
      <c r="AO1910" s="12">
        <f t="shared" si="4437"/>
        <v>14713.973999999998</v>
      </c>
      <c r="AP1910" s="12">
        <f t="shared" si="4438"/>
        <v>31942.400000000001</v>
      </c>
      <c r="AQ1910" s="12">
        <f t="shared" si="4534"/>
        <v>0</v>
      </c>
      <c r="AR1910" s="1"/>
    </row>
    <row r="1911" spans="1:44" ht="47.25" customHeight="1" x14ac:dyDescent="0.25">
      <c r="A1911" s="9" t="s">
        <v>101</v>
      </c>
      <c r="B1911" s="11">
        <v>600</v>
      </c>
      <c r="C1911" s="9"/>
      <c r="D1911" s="9"/>
      <c r="E1911" s="13" t="s">
        <v>436</v>
      </c>
      <c r="F1911" s="12">
        <f t="shared" si="4529"/>
        <v>0</v>
      </c>
      <c r="G1911" s="12">
        <f t="shared" si="4529"/>
        <v>75648.2</v>
      </c>
      <c r="H1911" s="12">
        <f t="shared" si="4529"/>
        <v>38628.800000000003</v>
      </c>
      <c r="I1911" s="12">
        <f t="shared" si="4529"/>
        <v>0</v>
      </c>
      <c r="J1911" s="12">
        <f t="shared" si="4529"/>
        <v>-6686.4</v>
      </c>
      <c r="K1911" s="12">
        <f t="shared" si="4529"/>
        <v>-6686.4</v>
      </c>
      <c r="L1911" s="12">
        <f t="shared" si="4387"/>
        <v>0</v>
      </c>
      <c r="M1911" s="12">
        <f t="shared" si="4388"/>
        <v>68961.8</v>
      </c>
      <c r="N1911" s="12">
        <f t="shared" si="4389"/>
        <v>31942.400000000001</v>
      </c>
      <c r="O1911" s="12">
        <f t="shared" si="4530"/>
        <v>0</v>
      </c>
      <c r="P1911" s="12">
        <f t="shared" si="4530"/>
        <v>0</v>
      </c>
      <c r="Q1911" s="12">
        <f t="shared" si="4530"/>
        <v>0</v>
      </c>
      <c r="R1911" s="12">
        <f t="shared" si="4357"/>
        <v>0</v>
      </c>
      <c r="S1911" s="12">
        <f t="shared" si="4358"/>
        <v>68961.8</v>
      </c>
      <c r="T1911" s="12">
        <f t="shared" si="4359"/>
        <v>31942.400000000001</v>
      </c>
      <c r="U1911" s="12">
        <f t="shared" si="4531"/>
        <v>0</v>
      </c>
      <c r="V1911" s="12">
        <f t="shared" si="4531"/>
        <v>0</v>
      </c>
      <c r="W1911" s="12">
        <f t="shared" si="4509"/>
        <v>0</v>
      </c>
      <c r="X1911" s="12">
        <f t="shared" si="4510"/>
        <v>68961.8</v>
      </c>
      <c r="Y1911" s="12">
        <f t="shared" si="4511"/>
        <v>31942.400000000001</v>
      </c>
      <c r="Z1911" s="12">
        <f t="shared" si="4532"/>
        <v>16027.918</v>
      </c>
      <c r="AA1911" s="12">
        <f t="shared" si="4532"/>
        <v>-29312.774000000001</v>
      </c>
      <c r="AB1911" s="12">
        <f t="shared" si="4532"/>
        <v>0</v>
      </c>
      <c r="AC1911" s="12">
        <f t="shared" si="4407"/>
        <v>16027.918</v>
      </c>
      <c r="AD1911" s="12">
        <f t="shared" si="4408"/>
        <v>39649.025999999998</v>
      </c>
      <c r="AE1911" s="12">
        <f t="shared" si="4409"/>
        <v>31942.400000000001</v>
      </c>
      <c r="AF1911" s="12">
        <f t="shared" si="4533"/>
        <v>0</v>
      </c>
      <c r="AG1911" s="12">
        <f t="shared" si="4533"/>
        <v>0</v>
      </c>
      <c r="AH1911" s="12">
        <f t="shared" si="4382"/>
        <v>16027.918</v>
      </c>
      <c r="AI1911" s="12">
        <f t="shared" si="4383"/>
        <v>39649.025999999998</v>
      </c>
      <c r="AJ1911" s="12">
        <f t="shared" si="4370"/>
        <v>31942.400000000001</v>
      </c>
      <c r="AK1911" s="12">
        <f t="shared" si="4534"/>
        <v>24935.052</v>
      </c>
      <c r="AL1911" s="12">
        <f t="shared" si="4534"/>
        <v>-24935.052</v>
      </c>
      <c r="AM1911" s="12">
        <f t="shared" si="4534"/>
        <v>0</v>
      </c>
      <c r="AN1911" s="12">
        <f t="shared" si="4436"/>
        <v>40962.97</v>
      </c>
      <c r="AO1911" s="12">
        <f t="shared" si="4437"/>
        <v>14713.973999999998</v>
      </c>
      <c r="AP1911" s="12">
        <f t="shared" si="4438"/>
        <v>31942.400000000001</v>
      </c>
      <c r="AQ1911" s="12">
        <f t="shared" si="4534"/>
        <v>0</v>
      </c>
      <c r="AR1911" s="1"/>
    </row>
    <row r="1912" spans="1:44" ht="15.75" customHeight="1" x14ac:dyDescent="0.25">
      <c r="A1912" s="9" t="s">
        <v>101</v>
      </c>
      <c r="B1912" s="11">
        <v>620</v>
      </c>
      <c r="C1912" s="9"/>
      <c r="D1912" s="9"/>
      <c r="E1912" s="13" t="s">
        <v>438</v>
      </c>
      <c r="F1912" s="12">
        <f t="shared" si="4529"/>
        <v>0</v>
      </c>
      <c r="G1912" s="12">
        <f t="shared" si="4529"/>
        <v>75648.2</v>
      </c>
      <c r="H1912" s="12">
        <f t="shared" si="4529"/>
        <v>38628.800000000003</v>
      </c>
      <c r="I1912" s="12">
        <f t="shared" si="4529"/>
        <v>0</v>
      </c>
      <c r="J1912" s="12">
        <f t="shared" si="4529"/>
        <v>-6686.4</v>
      </c>
      <c r="K1912" s="12">
        <f t="shared" si="4529"/>
        <v>-6686.4</v>
      </c>
      <c r="L1912" s="12">
        <f t="shared" si="4387"/>
        <v>0</v>
      </c>
      <c r="M1912" s="12">
        <f t="shared" si="4388"/>
        <v>68961.8</v>
      </c>
      <c r="N1912" s="12">
        <f t="shared" si="4389"/>
        <v>31942.400000000001</v>
      </c>
      <c r="O1912" s="12">
        <f t="shared" si="4530"/>
        <v>0</v>
      </c>
      <c r="P1912" s="12">
        <f t="shared" si="4530"/>
        <v>0</v>
      </c>
      <c r="Q1912" s="12">
        <f t="shared" si="4530"/>
        <v>0</v>
      </c>
      <c r="R1912" s="12">
        <f t="shared" si="4357"/>
        <v>0</v>
      </c>
      <c r="S1912" s="12">
        <f t="shared" si="4358"/>
        <v>68961.8</v>
      </c>
      <c r="T1912" s="12">
        <f t="shared" si="4359"/>
        <v>31942.400000000001</v>
      </c>
      <c r="U1912" s="12">
        <f t="shared" si="4531"/>
        <v>0</v>
      </c>
      <c r="V1912" s="12">
        <f t="shared" si="4531"/>
        <v>0</v>
      </c>
      <c r="W1912" s="12">
        <f t="shared" si="4509"/>
        <v>0</v>
      </c>
      <c r="X1912" s="12">
        <f t="shared" si="4510"/>
        <v>68961.8</v>
      </c>
      <c r="Y1912" s="12">
        <f t="shared" si="4511"/>
        <v>31942.400000000001</v>
      </c>
      <c r="Z1912" s="12">
        <f t="shared" si="4532"/>
        <v>16027.918</v>
      </c>
      <c r="AA1912" s="12">
        <f t="shared" si="4532"/>
        <v>-29312.774000000001</v>
      </c>
      <c r="AB1912" s="12">
        <f t="shared" si="4532"/>
        <v>0</v>
      </c>
      <c r="AC1912" s="12">
        <f t="shared" si="4407"/>
        <v>16027.918</v>
      </c>
      <c r="AD1912" s="12">
        <f t="shared" si="4408"/>
        <v>39649.025999999998</v>
      </c>
      <c r="AE1912" s="12">
        <f t="shared" si="4409"/>
        <v>31942.400000000001</v>
      </c>
      <c r="AF1912" s="12">
        <f t="shared" si="4533"/>
        <v>0</v>
      </c>
      <c r="AG1912" s="12">
        <f t="shared" si="4533"/>
        <v>0</v>
      </c>
      <c r="AH1912" s="12">
        <f t="shared" si="4382"/>
        <v>16027.918</v>
      </c>
      <c r="AI1912" s="12">
        <f t="shared" si="4383"/>
        <v>39649.025999999998</v>
      </c>
      <c r="AJ1912" s="12">
        <f t="shared" si="4370"/>
        <v>31942.400000000001</v>
      </c>
      <c r="AK1912" s="12">
        <f t="shared" si="4534"/>
        <v>24935.052</v>
      </c>
      <c r="AL1912" s="12">
        <f t="shared" si="4534"/>
        <v>-24935.052</v>
      </c>
      <c r="AM1912" s="12">
        <f t="shared" si="4534"/>
        <v>0</v>
      </c>
      <c r="AN1912" s="12">
        <f t="shared" si="4436"/>
        <v>40962.97</v>
      </c>
      <c r="AO1912" s="12">
        <f t="shared" si="4437"/>
        <v>14713.973999999998</v>
      </c>
      <c r="AP1912" s="12">
        <f t="shared" si="4438"/>
        <v>31942.400000000001</v>
      </c>
      <c r="AQ1912" s="12">
        <f t="shared" si="4534"/>
        <v>0</v>
      </c>
      <c r="AR1912" s="1"/>
    </row>
    <row r="1913" spans="1:44" ht="15.75" customHeight="1" x14ac:dyDescent="0.25">
      <c r="A1913" s="9" t="s">
        <v>101</v>
      </c>
      <c r="B1913" s="11">
        <v>620</v>
      </c>
      <c r="C1913" s="9" t="s">
        <v>189</v>
      </c>
      <c r="D1913" s="9" t="s">
        <v>187</v>
      </c>
      <c r="E1913" s="13" t="s">
        <v>409</v>
      </c>
      <c r="F1913" s="12"/>
      <c r="G1913" s="12">
        <v>75648.2</v>
      </c>
      <c r="H1913" s="12">
        <v>38628.800000000003</v>
      </c>
      <c r="I1913" s="12"/>
      <c r="J1913" s="12">
        <v>-6686.4</v>
      </c>
      <c r="K1913" s="12">
        <v>-6686.4</v>
      </c>
      <c r="L1913" s="12">
        <f t="shared" si="4387"/>
        <v>0</v>
      </c>
      <c r="M1913" s="12">
        <f t="shared" si="4388"/>
        <v>68961.8</v>
      </c>
      <c r="N1913" s="12">
        <f t="shared" si="4389"/>
        <v>31942.400000000001</v>
      </c>
      <c r="O1913" s="12"/>
      <c r="P1913" s="12"/>
      <c r="Q1913" s="12"/>
      <c r="R1913" s="12">
        <f t="shared" ref="R1913:R1992" si="4535">L1913+O1913</f>
        <v>0</v>
      </c>
      <c r="S1913" s="12">
        <f t="shared" ref="S1913:S1992" si="4536">M1913+P1913</f>
        <v>68961.8</v>
      </c>
      <c r="T1913" s="12">
        <f t="shared" ref="T1913:T1992" si="4537">N1913+Q1913</f>
        <v>31942.400000000001</v>
      </c>
      <c r="U1913" s="12"/>
      <c r="V1913" s="12"/>
      <c r="W1913" s="12">
        <f t="shared" si="4509"/>
        <v>0</v>
      </c>
      <c r="X1913" s="12">
        <f t="shared" si="4510"/>
        <v>68961.8</v>
      </c>
      <c r="Y1913" s="12">
        <f t="shared" si="4511"/>
        <v>31942.400000000001</v>
      </c>
      <c r="Z1913" s="12">
        <v>16027.918</v>
      </c>
      <c r="AA1913" s="12">
        <v>-29312.774000000001</v>
      </c>
      <c r="AB1913" s="12"/>
      <c r="AC1913" s="12">
        <f t="shared" si="4407"/>
        <v>16027.918</v>
      </c>
      <c r="AD1913" s="12">
        <f t="shared" si="4408"/>
        <v>39649.025999999998</v>
      </c>
      <c r="AE1913" s="12">
        <f t="shared" si="4409"/>
        <v>31942.400000000001</v>
      </c>
      <c r="AF1913" s="12"/>
      <c r="AG1913" s="12"/>
      <c r="AH1913" s="12">
        <f t="shared" si="4382"/>
        <v>16027.918</v>
      </c>
      <c r="AI1913" s="12">
        <f t="shared" si="4383"/>
        <v>39649.025999999998</v>
      </c>
      <c r="AJ1913" s="12">
        <f t="shared" si="4370"/>
        <v>31942.400000000001</v>
      </c>
      <c r="AK1913" s="12">
        <v>24935.052</v>
      </c>
      <c r="AL1913" s="12">
        <v>-24935.052</v>
      </c>
      <c r="AM1913" s="12"/>
      <c r="AN1913" s="12">
        <f t="shared" si="4436"/>
        <v>40962.97</v>
      </c>
      <c r="AO1913" s="12">
        <f t="shared" si="4437"/>
        <v>14713.973999999998</v>
      </c>
      <c r="AP1913" s="12">
        <f t="shared" si="4438"/>
        <v>31942.400000000001</v>
      </c>
      <c r="AQ1913" s="12"/>
      <c r="AR1913" s="1"/>
    </row>
    <row r="1914" spans="1:44" ht="63" customHeight="1" x14ac:dyDescent="0.25">
      <c r="A1914" s="9" t="s">
        <v>102</v>
      </c>
      <c r="B1914" s="11"/>
      <c r="C1914" s="9"/>
      <c r="D1914" s="9"/>
      <c r="E1914" s="13" t="s">
        <v>614</v>
      </c>
      <c r="F1914" s="12">
        <f t="shared" ref="F1914:K1914" si="4538">F1915</f>
        <v>309530.8</v>
      </c>
      <c r="G1914" s="12">
        <f t="shared" si="4538"/>
        <v>264692.09999999998</v>
      </c>
      <c r="H1914" s="12">
        <f t="shared" si="4538"/>
        <v>332376.59999999998</v>
      </c>
      <c r="I1914" s="12">
        <f t="shared" si="4538"/>
        <v>-121582.39999999999</v>
      </c>
      <c r="J1914" s="12">
        <f t="shared" si="4538"/>
        <v>-1074.0999999999999</v>
      </c>
      <c r="K1914" s="12">
        <f t="shared" si="4538"/>
        <v>-91425.9</v>
      </c>
      <c r="L1914" s="12">
        <f t="shared" si="4387"/>
        <v>187948.4</v>
      </c>
      <c r="M1914" s="12">
        <f t="shared" si="4388"/>
        <v>263618</v>
      </c>
      <c r="N1914" s="12">
        <f t="shared" si="4389"/>
        <v>240950.69999999998</v>
      </c>
      <c r="O1914" s="12">
        <f t="shared" ref="O1914:Q1914" si="4539">O1915</f>
        <v>15489.5</v>
      </c>
      <c r="P1914" s="12">
        <f t="shared" si="4539"/>
        <v>1074.0999999999999</v>
      </c>
      <c r="Q1914" s="12">
        <f t="shared" si="4539"/>
        <v>8752.4</v>
      </c>
      <c r="R1914" s="12">
        <f t="shared" si="4535"/>
        <v>203437.9</v>
      </c>
      <c r="S1914" s="12">
        <f t="shared" si="4536"/>
        <v>264692.09999999998</v>
      </c>
      <c r="T1914" s="12">
        <f t="shared" si="4537"/>
        <v>249703.09999999998</v>
      </c>
      <c r="U1914" s="12">
        <f t="shared" ref="U1914:V1914" si="4540">U1915</f>
        <v>0</v>
      </c>
      <c r="V1914" s="12">
        <f t="shared" si="4540"/>
        <v>0</v>
      </c>
      <c r="W1914" s="12">
        <f t="shared" si="4509"/>
        <v>203437.9</v>
      </c>
      <c r="X1914" s="12">
        <f t="shared" si="4510"/>
        <v>264692.09999999998</v>
      </c>
      <c r="Y1914" s="12">
        <f t="shared" si="4511"/>
        <v>249703.09999999998</v>
      </c>
      <c r="Z1914" s="12">
        <f t="shared" ref="Z1914:AB1914" si="4541">Z1915</f>
        <v>28537.781999999999</v>
      </c>
      <c r="AA1914" s="12">
        <f t="shared" si="4541"/>
        <v>-44042.451999999997</v>
      </c>
      <c r="AB1914" s="12">
        <f t="shared" si="4541"/>
        <v>0</v>
      </c>
      <c r="AC1914" s="12">
        <f t="shared" si="4407"/>
        <v>231975.682</v>
      </c>
      <c r="AD1914" s="12">
        <f t="shared" si="4408"/>
        <v>220649.64799999999</v>
      </c>
      <c r="AE1914" s="12">
        <f t="shared" si="4409"/>
        <v>249703.09999999998</v>
      </c>
      <c r="AF1914" s="12">
        <f t="shared" ref="AF1914:AG1914" si="4542">AF1915</f>
        <v>-7398.6</v>
      </c>
      <c r="AG1914" s="12">
        <f t="shared" si="4542"/>
        <v>24606.016000000003</v>
      </c>
      <c r="AH1914" s="12">
        <f t="shared" si="4382"/>
        <v>224577.08199999999</v>
      </c>
      <c r="AI1914" s="12">
        <f t="shared" si="4383"/>
        <v>245255.66399999999</v>
      </c>
      <c r="AJ1914" s="12">
        <f t="shared" si="4370"/>
        <v>249703.09999999998</v>
      </c>
      <c r="AK1914" s="12">
        <f t="shared" ref="AK1914:AQ1914" si="4543">AK1915</f>
        <v>44229.26</v>
      </c>
      <c r="AL1914" s="12">
        <f t="shared" si="4543"/>
        <v>-41700.264999999999</v>
      </c>
      <c r="AM1914" s="12">
        <f t="shared" si="4543"/>
        <v>0</v>
      </c>
      <c r="AN1914" s="12">
        <f t="shared" si="4436"/>
        <v>268806.342</v>
      </c>
      <c r="AO1914" s="12">
        <f t="shared" si="4437"/>
        <v>203555.39899999998</v>
      </c>
      <c r="AP1914" s="12">
        <f t="shared" si="4438"/>
        <v>249703.09999999998</v>
      </c>
      <c r="AQ1914" s="12">
        <f t="shared" si="4543"/>
        <v>0</v>
      </c>
    </row>
    <row r="1915" spans="1:44" ht="47.25" customHeight="1" x14ac:dyDescent="0.25">
      <c r="A1915" s="9" t="s">
        <v>102</v>
      </c>
      <c r="B1915" s="11">
        <v>600</v>
      </c>
      <c r="C1915" s="9"/>
      <c r="D1915" s="9"/>
      <c r="E1915" s="13" t="s">
        <v>436</v>
      </c>
      <c r="F1915" s="12">
        <f>F1916+F1918</f>
        <v>309530.8</v>
      </c>
      <c r="G1915" s="12">
        <f>G1916+G1918</f>
        <v>264692.09999999998</v>
      </c>
      <c r="H1915" s="12">
        <f>H1916+H1918</f>
        <v>332376.59999999998</v>
      </c>
      <c r="I1915" s="12">
        <f t="shared" ref="I1915:K1915" si="4544">I1916+I1918</f>
        <v>-121582.39999999999</v>
      </c>
      <c r="J1915" s="12">
        <f t="shared" si="4544"/>
        <v>-1074.0999999999999</v>
      </c>
      <c r="K1915" s="12">
        <f t="shared" si="4544"/>
        <v>-91425.9</v>
      </c>
      <c r="L1915" s="12">
        <f t="shared" si="4387"/>
        <v>187948.4</v>
      </c>
      <c r="M1915" s="12">
        <f t="shared" si="4388"/>
        <v>263618</v>
      </c>
      <c r="N1915" s="12">
        <f t="shared" si="4389"/>
        <v>240950.69999999998</v>
      </c>
      <c r="O1915" s="12">
        <f t="shared" ref="O1915:Q1915" si="4545">O1916+O1918</f>
        <v>15489.5</v>
      </c>
      <c r="P1915" s="12">
        <f t="shared" si="4545"/>
        <v>1074.0999999999999</v>
      </c>
      <c r="Q1915" s="12">
        <f t="shared" si="4545"/>
        <v>8752.4</v>
      </c>
      <c r="R1915" s="12">
        <f t="shared" si="4535"/>
        <v>203437.9</v>
      </c>
      <c r="S1915" s="12">
        <f t="shared" si="4536"/>
        <v>264692.09999999998</v>
      </c>
      <c r="T1915" s="12">
        <f t="shared" si="4537"/>
        <v>249703.09999999998</v>
      </c>
      <c r="U1915" s="12">
        <f t="shared" ref="U1915:V1915" si="4546">U1916+U1918</f>
        <v>0</v>
      </c>
      <c r="V1915" s="12">
        <f t="shared" si="4546"/>
        <v>0</v>
      </c>
      <c r="W1915" s="12">
        <f t="shared" si="4509"/>
        <v>203437.9</v>
      </c>
      <c r="X1915" s="12">
        <f t="shared" si="4510"/>
        <v>264692.09999999998</v>
      </c>
      <c r="Y1915" s="12">
        <f t="shared" si="4511"/>
        <v>249703.09999999998</v>
      </c>
      <c r="Z1915" s="12">
        <f t="shared" ref="Z1915:AB1915" si="4547">Z1916+Z1918</f>
        <v>28537.781999999999</v>
      </c>
      <c r="AA1915" s="12">
        <f t="shared" si="4547"/>
        <v>-44042.451999999997</v>
      </c>
      <c r="AB1915" s="12">
        <f t="shared" si="4547"/>
        <v>0</v>
      </c>
      <c r="AC1915" s="12">
        <f t="shared" si="4407"/>
        <v>231975.682</v>
      </c>
      <c r="AD1915" s="12">
        <f t="shared" si="4408"/>
        <v>220649.64799999999</v>
      </c>
      <c r="AE1915" s="12">
        <f t="shared" si="4409"/>
        <v>249703.09999999998</v>
      </c>
      <c r="AF1915" s="12">
        <f t="shared" ref="AF1915:AG1915" si="4548">AF1916+AF1918</f>
        <v>-7398.6</v>
      </c>
      <c r="AG1915" s="12">
        <f t="shared" si="4548"/>
        <v>24606.016000000003</v>
      </c>
      <c r="AH1915" s="12">
        <f t="shared" si="4382"/>
        <v>224577.08199999999</v>
      </c>
      <c r="AI1915" s="12">
        <f t="shared" si="4383"/>
        <v>245255.66399999999</v>
      </c>
      <c r="AJ1915" s="12">
        <f t="shared" si="4370"/>
        <v>249703.09999999998</v>
      </c>
      <c r="AK1915" s="12">
        <f>AK1916+AK1918</f>
        <v>44229.26</v>
      </c>
      <c r="AL1915" s="12">
        <f>AL1916+AL1918</f>
        <v>-41700.264999999999</v>
      </c>
      <c r="AM1915" s="12">
        <f>AM1916+AM1918</f>
        <v>0</v>
      </c>
      <c r="AN1915" s="12">
        <f t="shared" si="4436"/>
        <v>268806.342</v>
      </c>
      <c r="AO1915" s="12">
        <f t="shared" si="4437"/>
        <v>203555.39899999998</v>
      </c>
      <c r="AP1915" s="12">
        <f t="shared" si="4438"/>
        <v>249703.09999999998</v>
      </c>
      <c r="AQ1915" s="12">
        <f>AQ1916+AQ1918</f>
        <v>0</v>
      </c>
    </row>
    <row r="1916" spans="1:44" ht="15.75" hidden="1" customHeight="1" x14ac:dyDescent="0.25">
      <c r="A1916" s="9" t="s">
        <v>102</v>
      </c>
      <c r="B1916" s="11">
        <v>610</v>
      </c>
      <c r="C1916" s="9"/>
      <c r="D1916" s="9"/>
      <c r="E1916" s="13" t="s">
        <v>437</v>
      </c>
      <c r="F1916" s="12">
        <f>F1917</f>
        <v>870.1</v>
      </c>
      <c r="G1916" s="12">
        <f t="shared" ref="G1916:AQ1916" si="4549">G1917</f>
        <v>0</v>
      </c>
      <c r="H1916" s="12">
        <f t="shared" si="4549"/>
        <v>53903</v>
      </c>
      <c r="I1916" s="12">
        <f t="shared" si="4549"/>
        <v>0</v>
      </c>
      <c r="J1916" s="12">
        <f t="shared" si="4549"/>
        <v>0</v>
      </c>
      <c r="K1916" s="12">
        <f t="shared" si="4549"/>
        <v>0</v>
      </c>
      <c r="L1916" s="12">
        <f t="shared" si="4387"/>
        <v>870.1</v>
      </c>
      <c r="M1916" s="12">
        <f t="shared" si="4388"/>
        <v>0</v>
      </c>
      <c r="N1916" s="12">
        <f t="shared" si="4389"/>
        <v>53903</v>
      </c>
      <c r="O1916" s="12">
        <f t="shared" si="4549"/>
        <v>0</v>
      </c>
      <c r="P1916" s="12">
        <f t="shared" si="4549"/>
        <v>0</v>
      </c>
      <c r="Q1916" s="12">
        <f t="shared" si="4549"/>
        <v>0</v>
      </c>
      <c r="R1916" s="12">
        <f t="shared" si="4535"/>
        <v>870.1</v>
      </c>
      <c r="S1916" s="12">
        <f t="shared" si="4536"/>
        <v>0</v>
      </c>
      <c r="T1916" s="12">
        <f t="shared" si="4537"/>
        <v>53903</v>
      </c>
      <c r="U1916" s="12">
        <f t="shared" si="4549"/>
        <v>0</v>
      </c>
      <c r="V1916" s="12">
        <f t="shared" si="4549"/>
        <v>0</v>
      </c>
      <c r="W1916" s="12">
        <f t="shared" si="4509"/>
        <v>870.1</v>
      </c>
      <c r="X1916" s="12">
        <f t="shared" si="4510"/>
        <v>0</v>
      </c>
      <c r="Y1916" s="12">
        <f t="shared" si="4511"/>
        <v>53903</v>
      </c>
      <c r="Z1916" s="12">
        <f t="shared" si="4549"/>
        <v>-870.1</v>
      </c>
      <c r="AA1916" s="12">
        <f t="shared" si="4549"/>
        <v>0</v>
      </c>
      <c r="AB1916" s="12">
        <f t="shared" si="4549"/>
        <v>0</v>
      </c>
      <c r="AC1916" s="12">
        <f t="shared" si="4407"/>
        <v>0</v>
      </c>
      <c r="AD1916" s="12">
        <f t="shared" si="4408"/>
        <v>0</v>
      </c>
      <c r="AE1916" s="12">
        <f t="shared" si="4409"/>
        <v>53903</v>
      </c>
      <c r="AF1916" s="12">
        <f t="shared" si="4549"/>
        <v>0</v>
      </c>
      <c r="AG1916" s="12">
        <f t="shared" si="4549"/>
        <v>0</v>
      </c>
      <c r="AH1916" s="12">
        <f t="shared" si="4382"/>
        <v>0</v>
      </c>
      <c r="AI1916" s="12">
        <f t="shared" si="4383"/>
        <v>0</v>
      </c>
      <c r="AJ1916" s="12">
        <f t="shared" si="4370"/>
        <v>53903</v>
      </c>
      <c r="AK1916" s="12">
        <f t="shared" si="4549"/>
        <v>0</v>
      </c>
      <c r="AL1916" s="12">
        <f t="shared" si="4549"/>
        <v>0</v>
      </c>
      <c r="AM1916" s="12">
        <f t="shared" si="4549"/>
        <v>0</v>
      </c>
      <c r="AN1916" s="12">
        <f t="shared" si="4436"/>
        <v>0</v>
      </c>
      <c r="AO1916" s="12">
        <f t="shared" si="4437"/>
        <v>0</v>
      </c>
      <c r="AP1916" s="12">
        <f t="shared" si="4438"/>
        <v>53903</v>
      </c>
      <c r="AQ1916" s="12">
        <f t="shared" si="4549"/>
        <v>0</v>
      </c>
      <c r="AR1916" s="52">
        <v>0</v>
      </c>
    </row>
    <row r="1917" spans="1:44" ht="15.75" hidden="1" customHeight="1" x14ac:dyDescent="0.25">
      <c r="A1917" s="9" t="s">
        <v>102</v>
      </c>
      <c r="B1917" s="11">
        <v>610</v>
      </c>
      <c r="C1917" s="9" t="s">
        <v>189</v>
      </c>
      <c r="D1917" s="9" t="s">
        <v>187</v>
      </c>
      <c r="E1917" s="13" t="s">
        <v>409</v>
      </c>
      <c r="F1917" s="12">
        <v>870.1</v>
      </c>
      <c r="G1917" s="12"/>
      <c r="H1917" s="12">
        <v>53903</v>
      </c>
      <c r="I1917" s="12"/>
      <c r="J1917" s="12"/>
      <c r="K1917" s="12"/>
      <c r="L1917" s="12">
        <f t="shared" si="4387"/>
        <v>870.1</v>
      </c>
      <c r="M1917" s="12">
        <f t="shared" si="4388"/>
        <v>0</v>
      </c>
      <c r="N1917" s="12">
        <f t="shared" si="4389"/>
        <v>53903</v>
      </c>
      <c r="O1917" s="12"/>
      <c r="P1917" s="12"/>
      <c r="Q1917" s="12"/>
      <c r="R1917" s="12">
        <f t="shared" si="4535"/>
        <v>870.1</v>
      </c>
      <c r="S1917" s="12">
        <f t="shared" si="4536"/>
        <v>0</v>
      </c>
      <c r="T1917" s="12">
        <f t="shared" si="4537"/>
        <v>53903</v>
      </c>
      <c r="U1917" s="12"/>
      <c r="V1917" s="12"/>
      <c r="W1917" s="12">
        <f t="shared" si="4509"/>
        <v>870.1</v>
      </c>
      <c r="X1917" s="12">
        <f t="shared" si="4510"/>
        <v>0</v>
      </c>
      <c r="Y1917" s="12">
        <f t="shared" si="4511"/>
        <v>53903</v>
      </c>
      <c r="Z1917" s="12">
        <v>-870.1</v>
      </c>
      <c r="AA1917" s="12"/>
      <c r="AB1917" s="12"/>
      <c r="AC1917" s="12">
        <f t="shared" si="4407"/>
        <v>0</v>
      </c>
      <c r="AD1917" s="12">
        <f t="shared" si="4408"/>
        <v>0</v>
      </c>
      <c r="AE1917" s="12">
        <f t="shared" si="4409"/>
        <v>53903</v>
      </c>
      <c r="AF1917" s="12"/>
      <c r="AG1917" s="12"/>
      <c r="AH1917" s="12">
        <f t="shared" si="4382"/>
        <v>0</v>
      </c>
      <c r="AI1917" s="12">
        <f t="shared" si="4383"/>
        <v>0</v>
      </c>
      <c r="AJ1917" s="12">
        <f t="shared" si="4370"/>
        <v>53903</v>
      </c>
      <c r="AK1917" s="12"/>
      <c r="AL1917" s="12"/>
      <c r="AM1917" s="12"/>
      <c r="AN1917" s="12">
        <f t="shared" si="4436"/>
        <v>0</v>
      </c>
      <c r="AO1917" s="12">
        <f t="shared" si="4437"/>
        <v>0</v>
      </c>
      <c r="AP1917" s="12">
        <f t="shared" si="4438"/>
        <v>53903</v>
      </c>
      <c r="AQ1917" s="12"/>
      <c r="AR1917" s="52">
        <v>0</v>
      </c>
    </row>
    <row r="1918" spans="1:44" ht="15.75" customHeight="1" x14ac:dyDescent="0.25">
      <c r="A1918" s="9" t="s">
        <v>102</v>
      </c>
      <c r="B1918" s="11">
        <v>620</v>
      </c>
      <c r="C1918" s="9"/>
      <c r="D1918" s="9"/>
      <c r="E1918" s="13" t="s">
        <v>438</v>
      </c>
      <c r="F1918" s="12">
        <f t="shared" ref="F1918:K1918" si="4550">F1919+F1920+F1921</f>
        <v>308660.7</v>
      </c>
      <c r="G1918" s="12">
        <f t="shared" si="4550"/>
        <v>264692.09999999998</v>
      </c>
      <c r="H1918" s="12">
        <f t="shared" si="4550"/>
        <v>278473.59999999998</v>
      </c>
      <c r="I1918" s="12">
        <f t="shared" si="4550"/>
        <v>-121582.39999999999</v>
      </c>
      <c r="J1918" s="12">
        <f t="shared" si="4550"/>
        <v>-1074.0999999999999</v>
      </c>
      <c r="K1918" s="12">
        <f t="shared" si="4550"/>
        <v>-91425.9</v>
      </c>
      <c r="L1918" s="12">
        <f t="shared" si="4387"/>
        <v>187078.30000000002</v>
      </c>
      <c r="M1918" s="12">
        <f t="shared" si="4388"/>
        <v>263618</v>
      </c>
      <c r="N1918" s="12">
        <f t="shared" si="4389"/>
        <v>187047.69999999998</v>
      </c>
      <c r="O1918" s="12">
        <f t="shared" ref="O1918:Q1918" si="4551">O1919+O1920+O1921</f>
        <v>15489.5</v>
      </c>
      <c r="P1918" s="12">
        <f t="shared" si="4551"/>
        <v>1074.0999999999999</v>
      </c>
      <c r="Q1918" s="12">
        <f t="shared" si="4551"/>
        <v>8752.4</v>
      </c>
      <c r="R1918" s="12">
        <f t="shared" si="4535"/>
        <v>202567.80000000002</v>
      </c>
      <c r="S1918" s="12">
        <f t="shared" si="4536"/>
        <v>264692.09999999998</v>
      </c>
      <c r="T1918" s="12">
        <f t="shared" si="4537"/>
        <v>195800.09999999998</v>
      </c>
      <c r="U1918" s="12">
        <f t="shared" ref="U1918:V1918" si="4552">U1919+U1920+U1921</f>
        <v>0</v>
      </c>
      <c r="V1918" s="12">
        <f t="shared" si="4552"/>
        <v>0</v>
      </c>
      <c r="W1918" s="12">
        <f t="shared" si="4509"/>
        <v>202567.80000000002</v>
      </c>
      <c r="X1918" s="12">
        <f t="shared" si="4510"/>
        <v>264692.09999999998</v>
      </c>
      <c r="Y1918" s="12">
        <f t="shared" si="4511"/>
        <v>195800.09999999998</v>
      </c>
      <c r="Z1918" s="12">
        <f t="shared" ref="Z1918:AB1918" si="4553">Z1919+Z1920+Z1921</f>
        <v>29407.881999999998</v>
      </c>
      <c r="AA1918" s="12">
        <f t="shared" si="4553"/>
        <v>-44042.451999999997</v>
      </c>
      <c r="AB1918" s="12">
        <f t="shared" si="4553"/>
        <v>0</v>
      </c>
      <c r="AC1918" s="12">
        <f t="shared" si="4407"/>
        <v>231975.68200000003</v>
      </c>
      <c r="AD1918" s="12">
        <f t="shared" si="4408"/>
        <v>220649.64799999999</v>
      </c>
      <c r="AE1918" s="12">
        <f t="shared" si="4409"/>
        <v>195800.09999999998</v>
      </c>
      <c r="AF1918" s="12">
        <f t="shared" ref="AF1918:AG1918" si="4554">AF1919+AF1920+AF1921</f>
        <v>-7398.6</v>
      </c>
      <c r="AG1918" s="12">
        <f t="shared" si="4554"/>
        <v>24606.016000000003</v>
      </c>
      <c r="AH1918" s="12">
        <f t="shared" si="4382"/>
        <v>224577.08200000002</v>
      </c>
      <c r="AI1918" s="12">
        <f t="shared" si="4383"/>
        <v>245255.66399999999</v>
      </c>
      <c r="AJ1918" s="12">
        <f t="shared" ref="AJ1918:AJ1989" si="4555">AE1918</f>
        <v>195800.09999999998</v>
      </c>
      <c r="AK1918" s="12">
        <f t="shared" ref="AK1918:AQ1918" si="4556">AK1919+AK1920+AK1921</f>
        <v>44229.26</v>
      </c>
      <c r="AL1918" s="12">
        <f t="shared" ref="AL1918:AM1918" si="4557">AL1919+AL1920+AL1921</f>
        <v>-41700.264999999999</v>
      </c>
      <c r="AM1918" s="12">
        <f t="shared" si="4557"/>
        <v>0</v>
      </c>
      <c r="AN1918" s="12">
        <f t="shared" si="4436"/>
        <v>268806.342</v>
      </c>
      <c r="AO1918" s="12">
        <f t="shared" si="4437"/>
        <v>203555.39899999998</v>
      </c>
      <c r="AP1918" s="12">
        <f t="shared" si="4438"/>
        <v>195800.09999999998</v>
      </c>
      <c r="AQ1918" s="12">
        <f t="shared" si="4556"/>
        <v>0</v>
      </c>
    </row>
    <row r="1919" spans="1:44" ht="15.75" customHeight="1" x14ac:dyDescent="0.25">
      <c r="A1919" s="9" t="s">
        <v>102</v>
      </c>
      <c r="B1919" s="11">
        <v>620</v>
      </c>
      <c r="C1919" s="9" t="s">
        <v>189</v>
      </c>
      <c r="D1919" s="9" t="s">
        <v>187</v>
      </c>
      <c r="E1919" s="13" t="s">
        <v>409</v>
      </c>
      <c r="F1919" s="12">
        <v>71121</v>
      </c>
      <c r="G1919" s="12">
        <v>17152.8</v>
      </c>
      <c r="H1919" s="12">
        <v>65074.6</v>
      </c>
      <c r="I1919" s="12">
        <f>-2474.7-15405.5</f>
        <v>-17880.2</v>
      </c>
      <c r="J1919" s="12">
        <v>-1074.0999999999999</v>
      </c>
      <c r="K1919" s="12">
        <f>-3480.1-14977.6</f>
        <v>-18457.7</v>
      </c>
      <c r="L1919" s="12">
        <f t="shared" si="4387"/>
        <v>53240.800000000003</v>
      </c>
      <c r="M1919" s="12">
        <f t="shared" si="4388"/>
        <v>16078.699999999999</v>
      </c>
      <c r="N1919" s="12">
        <f t="shared" si="4389"/>
        <v>46616.899999999994</v>
      </c>
      <c r="O1919" s="12">
        <v>2474.6999999999998</v>
      </c>
      <c r="P1919" s="12">
        <v>1074.0999999999999</v>
      </c>
      <c r="Q1919" s="12">
        <v>3480.1</v>
      </c>
      <c r="R1919" s="12">
        <f t="shared" si="4535"/>
        <v>55715.5</v>
      </c>
      <c r="S1919" s="12">
        <f t="shared" si="4536"/>
        <v>17152.8</v>
      </c>
      <c r="T1919" s="12">
        <f t="shared" si="4537"/>
        <v>50096.999999999993</v>
      </c>
      <c r="U1919" s="12"/>
      <c r="V1919" s="12"/>
      <c r="W1919" s="12">
        <f t="shared" si="4509"/>
        <v>55715.5</v>
      </c>
      <c r="X1919" s="12">
        <f t="shared" si="4510"/>
        <v>17152.8</v>
      </c>
      <c r="Y1919" s="12">
        <f t="shared" si="4511"/>
        <v>50096.999999999993</v>
      </c>
      <c r="Z1919" s="12">
        <v>13607.106</v>
      </c>
      <c r="AA1919" s="12">
        <v>-10254.146000000001</v>
      </c>
      <c r="AB1919" s="12"/>
      <c r="AC1919" s="12">
        <f t="shared" si="4407"/>
        <v>69322.606</v>
      </c>
      <c r="AD1919" s="12">
        <f t="shared" si="4408"/>
        <v>6898.6539999999986</v>
      </c>
      <c r="AE1919" s="12">
        <f t="shared" si="4409"/>
        <v>50096.999999999993</v>
      </c>
      <c r="AF1919" s="12">
        <v>-7398.6</v>
      </c>
      <c r="AG1919" s="12">
        <v>10254.146000000001</v>
      </c>
      <c r="AH1919" s="12">
        <f t="shared" si="4382"/>
        <v>61924.006000000001</v>
      </c>
      <c r="AI1919" s="12">
        <f t="shared" si="4383"/>
        <v>17152.8</v>
      </c>
      <c r="AJ1919" s="12">
        <f t="shared" si="4555"/>
        <v>50096.999999999993</v>
      </c>
      <c r="AK1919" s="12">
        <v>390</v>
      </c>
      <c r="AL1919" s="12"/>
      <c r="AM1919" s="12"/>
      <c r="AN1919" s="12">
        <f t="shared" si="4436"/>
        <v>62314.006000000001</v>
      </c>
      <c r="AO1919" s="12">
        <f t="shared" si="4437"/>
        <v>17152.8</v>
      </c>
      <c r="AP1919" s="12">
        <f t="shared" si="4438"/>
        <v>50096.999999999993</v>
      </c>
      <c r="AQ1919" s="12"/>
    </row>
    <row r="1920" spans="1:44" ht="15.75" customHeight="1" x14ac:dyDescent="0.25">
      <c r="A1920" s="9" t="s">
        <v>102</v>
      </c>
      <c r="B1920" s="11">
        <v>620</v>
      </c>
      <c r="C1920" s="9" t="s">
        <v>189</v>
      </c>
      <c r="D1920" s="9" t="s">
        <v>184</v>
      </c>
      <c r="E1920" s="13" t="s">
        <v>410</v>
      </c>
      <c r="F1920" s="12">
        <v>182214.5</v>
      </c>
      <c r="G1920" s="12">
        <v>194439.2</v>
      </c>
      <c r="H1920" s="12">
        <v>213399</v>
      </c>
      <c r="I1920" s="12">
        <f>-3514.9-100187.3</f>
        <v>-103702.2</v>
      </c>
      <c r="J1920" s="12"/>
      <c r="K1920" s="12">
        <f>-5272.3-67695.9</f>
        <v>-72968.2</v>
      </c>
      <c r="L1920" s="12">
        <f t="shared" si="4387"/>
        <v>78512.3</v>
      </c>
      <c r="M1920" s="12">
        <f t="shared" si="4388"/>
        <v>194439.2</v>
      </c>
      <c r="N1920" s="12">
        <f t="shared" si="4389"/>
        <v>140430.79999999999</v>
      </c>
      <c r="O1920" s="12">
        <f>6500+3514.8</f>
        <v>10014.799999999999</v>
      </c>
      <c r="P1920" s="12"/>
      <c r="Q1920" s="12">
        <v>5272.3</v>
      </c>
      <c r="R1920" s="12">
        <f t="shared" si="4535"/>
        <v>88527.1</v>
      </c>
      <c r="S1920" s="12">
        <f t="shared" si="4536"/>
        <v>194439.2</v>
      </c>
      <c r="T1920" s="12">
        <f t="shared" si="4537"/>
        <v>145703.09999999998</v>
      </c>
      <c r="U1920" s="12"/>
      <c r="V1920" s="12"/>
      <c r="W1920" s="12">
        <f t="shared" si="4509"/>
        <v>88527.1</v>
      </c>
      <c r="X1920" s="12">
        <f t="shared" si="4510"/>
        <v>194439.2</v>
      </c>
      <c r="Y1920" s="12">
        <f t="shared" si="4511"/>
        <v>145703.09999999998</v>
      </c>
      <c r="Z1920" s="12">
        <f>2950+35967.259</f>
        <v>38917.258999999998</v>
      </c>
      <c r="AA1920" s="12">
        <v>-23188.295999999998</v>
      </c>
      <c r="AB1920" s="12"/>
      <c r="AC1920" s="12">
        <f t="shared" si="4407"/>
        <v>127444.359</v>
      </c>
      <c r="AD1920" s="12">
        <f t="shared" si="4408"/>
        <v>171250.90400000001</v>
      </c>
      <c r="AE1920" s="12">
        <f t="shared" si="4409"/>
        <v>145703.09999999998</v>
      </c>
      <c r="AF1920" s="12"/>
      <c r="AG1920" s="12">
        <v>3751.86</v>
      </c>
      <c r="AH1920" s="12">
        <f t="shared" si="4382"/>
        <v>127444.359</v>
      </c>
      <c r="AI1920" s="12">
        <f t="shared" si="4383"/>
        <v>175002.764</v>
      </c>
      <c r="AJ1920" s="12">
        <f t="shared" si="4555"/>
        <v>145703.09999999998</v>
      </c>
      <c r="AK1920" s="12">
        <f>2138.995+41700.265</f>
        <v>43839.26</v>
      </c>
      <c r="AL1920" s="12">
        <v>-41700.264999999999</v>
      </c>
      <c r="AM1920" s="12"/>
      <c r="AN1920" s="12">
        <f t="shared" si="4436"/>
        <v>171283.61900000001</v>
      </c>
      <c r="AO1920" s="12">
        <f t="shared" si="4437"/>
        <v>133302.49900000001</v>
      </c>
      <c r="AP1920" s="12">
        <f t="shared" si="4438"/>
        <v>145703.09999999998</v>
      </c>
      <c r="AQ1920" s="12"/>
    </row>
    <row r="1921" spans="1:44" ht="15.75" customHeight="1" x14ac:dyDescent="0.25">
      <c r="A1921" s="9" t="s">
        <v>102</v>
      </c>
      <c r="B1921" s="11">
        <v>620</v>
      </c>
      <c r="C1921" s="9" t="s">
        <v>189</v>
      </c>
      <c r="D1921" s="9" t="s">
        <v>185</v>
      </c>
      <c r="E1921" s="13" t="s">
        <v>411</v>
      </c>
      <c r="F1921" s="12">
        <v>55325.2</v>
      </c>
      <c r="G1921" s="12">
        <v>53100.1</v>
      </c>
      <c r="H1921" s="12"/>
      <c r="I1921" s="12"/>
      <c r="J1921" s="12"/>
      <c r="K1921" s="12"/>
      <c r="L1921" s="12">
        <f t="shared" si="4387"/>
        <v>55325.2</v>
      </c>
      <c r="M1921" s="12">
        <f t="shared" si="4388"/>
        <v>53100.1</v>
      </c>
      <c r="N1921" s="12">
        <f t="shared" si="4389"/>
        <v>0</v>
      </c>
      <c r="O1921" s="12">
        <v>3000</v>
      </c>
      <c r="P1921" s="12"/>
      <c r="Q1921" s="12"/>
      <c r="R1921" s="12">
        <f t="shared" si="4535"/>
        <v>58325.2</v>
      </c>
      <c r="S1921" s="12">
        <f t="shared" si="4536"/>
        <v>53100.1</v>
      </c>
      <c r="T1921" s="12">
        <f t="shared" si="4537"/>
        <v>0</v>
      </c>
      <c r="U1921" s="12"/>
      <c r="V1921" s="12"/>
      <c r="W1921" s="12">
        <f t="shared" si="4509"/>
        <v>58325.2</v>
      </c>
      <c r="X1921" s="12">
        <f t="shared" si="4510"/>
        <v>53100.1</v>
      </c>
      <c r="Y1921" s="12">
        <f t="shared" si="4511"/>
        <v>0</v>
      </c>
      <c r="Z1921" s="12">
        <v>-23116.483</v>
      </c>
      <c r="AA1921" s="12">
        <v>-10600.01</v>
      </c>
      <c r="AB1921" s="12"/>
      <c r="AC1921" s="12">
        <f t="shared" si="4407"/>
        <v>35208.716999999997</v>
      </c>
      <c r="AD1921" s="12">
        <f t="shared" si="4408"/>
        <v>42500.09</v>
      </c>
      <c r="AE1921" s="12">
        <f t="shared" si="4409"/>
        <v>0</v>
      </c>
      <c r="AF1921" s="12"/>
      <c r="AG1921" s="12">
        <v>10600.01</v>
      </c>
      <c r="AH1921" s="12">
        <f t="shared" si="4382"/>
        <v>35208.716999999997</v>
      </c>
      <c r="AI1921" s="12">
        <f t="shared" si="4383"/>
        <v>53100.1</v>
      </c>
      <c r="AJ1921" s="12">
        <f t="shared" si="4555"/>
        <v>0</v>
      </c>
      <c r="AK1921" s="12"/>
      <c r="AL1921" s="12"/>
      <c r="AM1921" s="12"/>
      <c r="AN1921" s="12">
        <f t="shared" si="4436"/>
        <v>35208.716999999997</v>
      </c>
      <c r="AO1921" s="12">
        <f t="shared" si="4437"/>
        <v>53100.1</v>
      </c>
      <c r="AP1921" s="12">
        <f t="shared" si="4438"/>
        <v>0</v>
      </c>
      <c r="AQ1921" s="12"/>
    </row>
    <row r="1922" spans="1:44" ht="94.5" x14ac:dyDescent="0.25">
      <c r="A1922" s="9" t="s">
        <v>1193</v>
      </c>
      <c r="B1922" s="11"/>
      <c r="C1922" s="9"/>
      <c r="D1922" s="9"/>
      <c r="E1922" s="43" t="s">
        <v>1194</v>
      </c>
      <c r="F1922" s="12">
        <f>F1923</f>
        <v>0</v>
      </c>
      <c r="G1922" s="12">
        <f t="shared" ref="G1922:AQ1923" si="4558">G1923</f>
        <v>0</v>
      </c>
      <c r="H1922" s="12">
        <f t="shared" si="4558"/>
        <v>0</v>
      </c>
      <c r="I1922" s="12">
        <f t="shared" si="4558"/>
        <v>115592.8</v>
      </c>
      <c r="J1922" s="12">
        <f t="shared" si="4558"/>
        <v>6686.4</v>
      </c>
      <c r="K1922" s="12">
        <f t="shared" si="4558"/>
        <v>89359.9</v>
      </c>
      <c r="L1922" s="12">
        <f t="shared" ref="L1922:L1925" si="4559">F1922+I1922</f>
        <v>115592.8</v>
      </c>
      <c r="M1922" s="12">
        <f t="shared" ref="M1922:M1925" si="4560">G1922+J1922</f>
        <v>6686.4</v>
      </c>
      <c r="N1922" s="12">
        <f t="shared" ref="N1922:N1925" si="4561">H1922+K1922</f>
        <v>89359.9</v>
      </c>
      <c r="O1922" s="12">
        <f t="shared" si="4558"/>
        <v>-5989.5</v>
      </c>
      <c r="P1922" s="12">
        <f t="shared" si="4558"/>
        <v>-1074.0999999999999</v>
      </c>
      <c r="Q1922" s="12">
        <f t="shared" si="4558"/>
        <v>-8752.4</v>
      </c>
      <c r="R1922" s="12">
        <f t="shared" si="4535"/>
        <v>109603.3</v>
      </c>
      <c r="S1922" s="12">
        <f t="shared" si="4536"/>
        <v>5612.2999999999993</v>
      </c>
      <c r="T1922" s="12">
        <f t="shared" si="4537"/>
        <v>80607.5</v>
      </c>
      <c r="U1922" s="12">
        <f t="shared" si="4558"/>
        <v>0</v>
      </c>
      <c r="V1922" s="12">
        <f t="shared" si="4558"/>
        <v>0</v>
      </c>
      <c r="W1922" s="12">
        <f t="shared" si="4509"/>
        <v>109603.3</v>
      </c>
      <c r="X1922" s="12">
        <f t="shared" si="4510"/>
        <v>5612.2999999999993</v>
      </c>
      <c r="Y1922" s="12">
        <f t="shared" si="4511"/>
        <v>80607.5</v>
      </c>
      <c r="Z1922" s="12">
        <f t="shared" si="4558"/>
        <v>-41615.699999999997</v>
      </c>
      <c r="AA1922" s="12">
        <f t="shared" si="4558"/>
        <v>62269.038</v>
      </c>
      <c r="AB1922" s="12">
        <f t="shared" si="4558"/>
        <v>0</v>
      </c>
      <c r="AC1922" s="12">
        <f t="shared" si="4407"/>
        <v>67987.600000000006</v>
      </c>
      <c r="AD1922" s="12">
        <f t="shared" si="4408"/>
        <v>67881.338000000003</v>
      </c>
      <c r="AE1922" s="12">
        <f t="shared" si="4409"/>
        <v>80607.5</v>
      </c>
      <c r="AF1922" s="12">
        <f t="shared" si="4558"/>
        <v>7398.6</v>
      </c>
      <c r="AG1922" s="12">
        <f t="shared" si="4558"/>
        <v>-20653.338</v>
      </c>
      <c r="AH1922" s="12">
        <f t="shared" ref="AH1922:AH1993" si="4562">AC1922+AF1922</f>
        <v>75386.200000000012</v>
      </c>
      <c r="AI1922" s="12">
        <f t="shared" ref="AI1922:AI1993" si="4563">AD1922+AG1922</f>
        <v>47228</v>
      </c>
      <c r="AJ1922" s="12">
        <f t="shared" si="4555"/>
        <v>80607.5</v>
      </c>
      <c r="AK1922" s="12">
        <f t="shared" si="4558"/>
        <v>0</v>
      </c>
      <c r="AL1922" s="12">
        <f t="shared" si="4558"/>
        <v>0</v>
      </c>
      <c r="AM1922" s="12">
        <f t="shared" si="4558"/>
        <v>0</v>
      </c>
      <c r="AN1922" s="12">
        <f t="shared" si="4436"/>
        <v>75386.200000000012</v>
      </c>
      <c r="AO1922" s="12">
        <f t="shared" si="4437"/>
        <v>47228</v>
      </c>
      <c r="AP1922" s="12">
        <f t="shared" si="4438"/>
        <v>80607.5</v>
      </c>
      <c r="AQ1922" s="12">
        <f t="shared" si="4558"/>
        <v>0</v>
      </c>
    </row>
    <row r="1923" spans="1:44" ht="47.25" x14ac:dyDescent="0.25">
      <c r="A1923" s="9" t="s">
        <v>1193</v>
      </c>
      <c r="B1923" s="11">
        <v>600</v>
      </c>
      <c r="C1923" s="9"/>
      <c r="D1923" s="9"/>
      <c r="E1923" s="13" t="s">
        <v>436</v>
      </c>
      <c r="F1923" s="12">
        <f>F1924</f>
        <v>0</v>
      </c>
      <c r="G1923" s="12">
        <f t="shared" si="4558"/>
        <v>0</v>
      </c>
      <c r="H1923" s="12">
        <f t="shared" si="4558"/>
        <v>0</v>
      </c>
      <c r="I1923" s="12">
        <f t="shared" si="4558"/>
        <v>115592.8</v>
      </c>
      <c r="J1923" s="12">
        <f t="shared" si="4558"/>
        <v>6686.4</v>
      </c>
      <c r="K1923" s="12">
        <f t="shared" si="4558"/>
        <v>89359.9</v>
      </c>
      <c r="L1923" s="12">
        <f t="shared" si="4559"/>
        <v>115592.8</v>
      </c>
      <c r="M1923" s="12">
        <f t="shared" si="4560"/>
        <v>6686.4</v>
      </c>
      <c r="N1923" s="12">
        <f t="shared" si="4561"/>
        <v>89359.9</v>
      </c>
      <c r="O1923" s="12">
        <f t="shared" si="4558"/>
        <v>-5989.5</v>
      </c>
      <c r="P1923" s="12">
        <f t="shared" si="4558"/>
        <v>-1074.0999999999999</v>
      </c>
      <c r="Q1923" s="12">
        <f t="shared" si="4558"/>
        <v>-8752.4</v>
      </c>
      <c r="R1923" s="12">
        <f t="shared" si="4535"/>
        <v>109603.3</v>
      </c>
      <c r="S1923" s="12">
        <f t="shared" si="4536"/>
        <v>5612.2999999999993</v>
      </c>
      <c r="T1923" s="12">
        <f t="shared" si="4537"/>
        <v>80607.5</v>
      </c>
      <c r="U1923" s="12">
        <f t="shared" si="4558"/>
        <v>0</v>
      </c>
      <c r="V1923" s="12">
        <f t="shared" si="4558"/>
        <v>0</v>
      </c>
      <c r="W1923" s="12">
        <f t="shared" si="4509"/>
        <v>109603.3</v>
      </c>
      <c r="X1923" s="12">
        <f t="shared" si="4510"/>
        <v>5612.2999999999993</v>
      </c>
      <c r="Y1923" s="12">
        <f t="shared" si="4511"/>
        <v>80607.5</v>
      </c>
      <c r="Z1923" s="12">
        <f t="shared" si="4558"/>
        <v>-41615.699999999997</v>
      </c>
      <c r="AA1923" s="12">
        <f t="shared" si="4558"/>
        <v>62269.038</v>
      </c>
      <c r="AB1923" s="12">
        <f t="shared" si="4558"/>
        <v>0</v>
      </c>
      <c r="AC1923" s="12">
        <f t="shared" si="4407"/>
        <v>67987.600000000006</v>
      </c>
      <c r="AD1923" s="12">
        <f t="shared" si="4408"/>
        <v>67881.338000000003</v>
      </c>
      <c r="AE1923" s="12">
        <f t="shared" si="4409"/>
        <v>80607.5</v>
      </c>
      <c r="AF1923" s="12">
        <f t="shared" si="4558"/>
        <v>7398.6</v>
      </c>
      <c r="AG1923" s="12">
        <f t="shared" si="4558"/>
        <v>-20653.338</v>
      </c>
      <c r="AH1923" s="12">
        <f t="shared" si="4562"/>
        <v>75386.200000000012</v>
      </c>
      <c r="AI1923" s="12">
        <f t="shared" si="4563"/>
        <v>47228</v>
      </c>
      <c r="AJ1923" s="12">
        <f t="shared" si="4555"/>
        <v>80607.5</v>
      </c>
      <c r="AK1923" s="12">
        <f t="shared" si="4558"/>
        <v>0</v>
      </c>
      <c r="AL1923" s="12">
        <f t="shared" si="4558"/>
        <v>0</v>
      </c>
      <c r="AM1923" s="12">
        <f t="shared" si="4558"/>
        <v>0</v>
      </c>
      <c r="AN1923" s="12">
        <f t="shared" si="4436"/>
        <v>75386.200000000012</v>
      </c>
      <c r="AO1923" s="12">
        <f t="shared" si="4437"/>
        <v>47228</v>
      </c>
      <c r="AP1923" s="12">
        <f t="shared" si="4438"/>
        <v>80607.5</v>
      </c>
      <c r="AQ1923" s="12">
        <f t="shared" si="4558"/>
        <v>0</v>
      </c>
    </row>
    <row r="1924" spans="1:44" ht="15.75" customHeight="1" x14ac:dyDescent="0.25">
      <c r="A1924" s="9" t="s">
        <v>1193</v>
      </c>
      <c r="B1924" s="11">
        <v>620</v>
      </c>
      <c r="C1924" s="9"/>
      <c r="D1924" s="9"/>
      <c r="E1924" s="13" t="s">
        <v>438</v>
      </c>
      <c r="F1924" s="12">
        <f>F1925+F1926</f>
        <v>0</v>
      </c>
      <c r="G1924" s="12">
        <f t="shared" ref="G1924:K1924" si="4564">G1925+G1926</f>
        <v>0</v>
      </c>
      <c r="H1924" s="12">
        <f t="shared" si="4564"/>
        <v>0</v>
      </c>
      <c r="I1924" s="12">
        <f t="shared" si="4564"/>
        <v>115592.8</v>
      </c>
      <c r="J1924" s="12">
        <f t="shared" si="4564"/>
        <v>6686.4</v>
      </c>
      <c r="K1924" s="12">
        <f t="shared" si="4564"/>
        <v>89359.9</v>
      </c>
      <c r="L1924" s="12">
        <f t="shared" si="4559"/>
        <v>115592.8</v>
      </c>
      <c r="M1924" s="12">
        <f t="shared" si="4560"/>
        <v>6686.4</v>
      </c>
      <c r="N1924" s="12">
        <f t="shared" si="4561"/>
        <v>89359.9</v>
      </c>
      <c r="O1924" s="12">
        <f t="shared" ref="O1924:Q1924" si="4565">O1925+O1926</f>
        <v>-5989.5</v>
      </c>
      <c r="P1924" s="12">
        <f t="shared" si="4565"/>
        <v>-1074.0999999999999</v>
      </c>
      <c r="Q1924" s="12">
        <f t="shared" si="4565"/>
        <v>-8752.4</v>
      </c>
      <c r="R1924" s="12">
        <f t="shared" si="4535"/>
        <v>109603.3</v>
      </c>
      <c r="S1924" s="12">
        <f t="shared" si="4536"/>
        <v>5612.2999999999993</v>
      </c>
      <c r="T1924" s="12">
        <f t="shared" si="4537"/>
        <v>80607.5</v>
      </c>
      <c r="U1924" s="12">
        <f t="shared" ref="U1924:V1924" si="4566">U1925+U1926</f>
        <v>0</v>
      </c>
      <c r="V1924" s="12">
        <f t="shared" si="4566"/>
        <v>0</v>
      </c>
      <c r="W1924" s="12">
        <f t="shared" si="4509"/>
        <v>109603.3</v>
      </c>
      <c r="X1924" s="12">
        <f t="shared" si="4510"/>
        <v>5612.2999999999993</v>
      </c>
      <c r="Y1924" s="12">
        <f t="shared" si="4511"/>
        <v>80607.5</v>
      </c>
      <c r="Z1924" s="12">
        <f t="shared" ref="Z1924:AB1924" si="4567">Z1925+Z1926</f>
        <v>-41615.699999999997</v>
      </c>
      <c r="AA1924" s="12">
        <f t="shared" si="4567"/>
        <v>62269.038</v>
      </c>
      <c r="AB1924" s="12">
        <f t="shared" si="4567"/>
        <v>0</v>
      </c>
      <c r="AC1924" s="12">
        <f t="shared" si="4407"/>
        <v>67987.600000000006</v>
      </c>
      <c r="AD1924" s="12">
        <f t="shared" si="4408"/>
        <v>67881.338000000003</v>
      </c>
      <c r="AE1924" s="12">
        <f t="shared" si="4409"/>
        <v>80607.5</v>
      </c>
      <c r="AF1924" s="12">
        <f t="shared" ref="AF1924:AG1924" si="4568">AF1925+AF1926</f>
        <v>7398.6</v>
      </c>
      <c r="AG1924" s="12">
        <f t="shared" si="4568"/>
        <v>-20653.338</v>
      </c>
      <c r="AH1924" s="12">
        <f t="shared" si="4562"/>
        <v>75386.200000000012</v>
      </c>
      <c r="AI1924" s="12">
        <f t="shared" si="4563"/>
        <v>47228</v>
      </c>
      <c r="AJ1924" s="12">
        <f t="shared" si="4555"/>
        <v>80607.5</v>
      </c>
      <c r="AK1924" s="12">
        <f t="shared" ref="AK1924:AQ1924" si="4569">AK1925+AK1926</f>
        <v>0</v>
      </c>
      <c r="AL1924" s="12">
        <f t="shared" ref="AL1924:AM1924" si="4570">AL1925+AL1926</f>
        <v>0</v>
      </c>
      <c r="AM1924" s="12">
        <f t="shared" si="4570"/>
        <v>0</v>
      </c>
      <c r="AN1924" s="12">
        <f t="shared" si="4436"/>
        <v>75386.200000000012</v>
      </c>
      <c r="AO1924" s="12">
        <f t="shared" si="4437"/>
        <v>47228</v>
      </c>
      <c r="AP1924" s="12">
        <f t="shared" si="4438"/>
        <v>80607.5</v>
      </c>
      <c r="AQ1924" s="12">
        <f t="shared" si="4569"/>
        <v>0</v>
      </c>
    </row>
    <row r="1925" spans="1:44" ht="15.75" customHeight="1" x14ac:dyDescent="0.25">
      <c r="A1925" s="9" t="s">
        <v>1193</v>
      </c>
      <c r="B1925" s="11">
        <v>620</v>
      </c>
      <c r="C1925" s="9" t="s">
        <v>189</v>
      </c>
      <c r="D1925" s="9" t="s">
        <v>187</v>
      </c>
      <c r="E1925" s="13" t="s">
        <v>409</v>
      </c>
      <c r="F1925" s="12">
        <v>0</v>
      </c>
      <c r="G1925" s="12">
        <v>0</v>
      </c>
      <c r="H1925" s="12">
        <v>0</v>
      </c>
      <c r="I1925" s="12">
        <v>15405.5</v>
      </c>
      <c r="J1925" s="12">
        <v>6686.4</v>
      </c>
      <c r="K1925" s="12">
        <v>21664</v>
      </c>
      <c r="L1925" s="12">
        <f t="shared" si="4559"/>
        <v>15405.5</v>
      </c>
      <c r="M1925" s="12">
        <f t="shared" si="4560"/>
        <v>6686.4</v>
      </c>
      <c r="N1925" s="12">
        <f t="shared" si="4561"/>
        <v>21664</v>
      </c>
      <c r="O1925" s="12">
        <v>-2474.6999999999998</v>
      </c>
      <c r="P1925" s="12">
        <v>-1074.0999999999999</v>
      </c>
      <c r="Q1925" s="12">
        <v>-3480.1</v>
      </c>
      <c r="R1925" s="12">
        <f t="shared" si="4535"/>
        <v>12930.8</v>
      </c>
      <c r="S1925" s="12">
        <f t="shared" si="4536"/>
        <v>5612.2999999999993</v>
      </c>
      <c r="T1925" s="12">
        <f t="shared" si="4537"/>
        <v>18183.900000000001</v>
      </c>
      <c r="U1925" s="12"/>
      <c r="V1925" s="12"/>
      <c r="W1925" s="12">
        <f t="shared" si="4509"/>
        <v>12930.8</v>
      </c>
      <c r="X1925" s="12">
        <f t="shared" si="4510"/>
        <v>5612.2999999999993</v>
      </c>
      <c r="Y1925" s="12">
        <f t="shared" si="4511"/>
        <v>18183.900000000001</v>
      </c>
      <c r="Z1925" s="12"/>
      <c r="AA1925" s="12">
        <v>20653.338</v>
      </c>
      <c r="AB1925" s="12"/>
      <c r="AC1925" s="12">
        <f t="shared" si="4407"/>
        <v>12930.8</v>
      </c>
      <c r="AD1925" s="12">
        <f t="shared" si="4408"/>
        <v>26265.637999999999</v>
      </c>
      <c r="AE1925" s="12">
        <f t="shared" si="4409"/>
        <v>18183.900000000001</v>
      </c>
      <c r="AF1925" s="12">
        <v>7398.6</v>
      </c>
      <c r="AG1925" s="12">
        <v>-20653.338</v>
      </c>
      <c r="AH1925" s="12">
        <f t="shared" si="4562"/>
        <v>20329.400000000001</v>
      </c>
      <c r="AI1925" s="12">
        <f t="shared" si="4563"/>
        <v>5612.2999999999993</v>
      </c>
      <c r="AJ1925" s="12">
        <f t="shared" si="4555"/>
        <v>18183.900000000001</v>
      </c>
      <c r="AK1925" s="12"/>
      <c r="AL1925" s="12"/>
      <c r="AM1925" s="12"/>
      <c r="AN1925" s="12">
        <f t="shared" si="4436"/>
        <v>20329.400000000001</v>
      </c>
      <c r="AO1925" s="12">
        <f t="shared" si="4437"/>
        <v>5612.2999999999993</v>
      </c>
      <c r="AP1925" s="12">
        <f t="shared" si="4438"/>
        <v>18183.900000000001</v>
      </c>
      <c r="AQ1925" s="12"/>
    </row>
    <row r="1926" spans="1:44" ht="15.75" customHeight="1" x14ac:dyDescent="0.25">
      <c r="A1926" s="9" t="s">
        <v>1193</v>
      </c>
      <c r="B1926" s="11">
        <v>620</v>
      </c>
      <c r="C1926" s="9" t="s">
        <v>189</v>
      </c>
      <c r="D1926" s="9" t="s">
        <v>184</v>
      </c>
      <c r="E1926" s="13" t="s">
        <v>410</v>
      </c>
      <c r="F1926" s="12">
        <v>0</v>
      </c>
      <c r="G1926" s="12">
        <v>0</v>
      </c>
      <c r="H1926" s="12">
        <v>0</v>
      </c>
      <c r="I1926" s="12">
        <v>100187.3</v>
      </c>
      <c r="J1926" s="12"/>
      <c r="K1926" s="12">
        <v>67695.899999999994</v>
      </c>
      <c r="L1926" s="12">
        <f t="shared" ref="L1926" si="4571">F1926+I1926</f>
        <v>100187.3</v>
      </c>
      <c r="M1926" s="12">
        <f t="shared" ref="M1926" si="4572">G1926+J1926</f>
        <v>0</v>
      </c>
      <c r="N1926" s="12">
        <f t="shared" ref="N1926" si="4573">H1926+K1926</f>
        <v>67695.899999999994</v>
      </c>
      <c r="O1926" s="12">
        <v>-3514.8</v>
      </c>
      <c r="P1926" s="12"/>
      <c r="Q1926" s="12">
        <v>-5272.3</v>
      </c>
      <c r="R1926" s="12">
        <f t="shared" si="4535"/>
        <v>96672.5</v>
      </c>
      <c r="S1926" s="12">
        <f t="shared" si="4536"/>
        <v>0</v>
      </c>
      <c r="T1926" s="12">
        <f t="shared" si="4537"/>
        <v>62423.599999999991</v>
      </c>
      <c r="U1926" s="12"/>
      <c r="V1926" s="12"/>
      <c r="W1926" s="12">
        <f t="shared" si="4509"/>
        <v>96672.5</v>
      </c>
      <c r="X1926" s="12">
        <f t="shared" si="4510"/>
        <v>0</v>
      </c>
      <c r="Y1926" s="12">
        <f t="shared" si="4511"/>
        <v>62423.599999999991</v>
      </c>
      <c r="Z1926" s="12">
        <v>-41615.699999999997</v>
      </c>
      <c r="AA1926" s="12">
        <v>41615.699999999997</v>
      </c>
      <c r="AB1926" s="12"/>
      <c r="AC1926" s="12">
        <f t="shared" si="4407"/>
        <v>55056.800000000003</v>
      </c>
      <c r="AD1926" s="12">
        <f t="shared" si="4408"/>
        <v>41615.699999999997</v>
      </c>
      <c r="AE1926" s="12">
        <f t="shared" si="4409"/>
        <v>62423.599999999991</v>
      </c>
      <c r="AF1926" s="12"/>
      <c r="AG1926" s="12"/>
      <c r="AH1926" s="12">
        <f t="shared" si="4562"/>
        <v>55056.800000000003</v>
      </c>
      <c r="AI1926" s="12">
        <f t="shared" si="4563"/>
        <v>41615.699999999997</v>
      </c>
      <c r="AJ1926" s="12">
        <f t="shared" si="4555"/>
        <v>62423.599999999991</v>
      </c>
      <c r="AK1926" s="12"/>
      <c r="AL1926" s="12"/>
      <c r="AM1926" s="12"/>
      <c r="AN1926" s="12">
        <f t="shared" si="4436"/>
        <v>55056.800000000003</v>
      </c>
      <c r="AO1926" s="12">
        <f t="shared" si="4437"/>
        <v>41615.699999999997</v>
      </c>
      <c r="AP1926" s="12">
        <f t="shared" si="4438"/>
        <v>62423.599999999991</v>
      </c>
      <c r="AQ1926" s="12"/>
    </row>
    <row r="1927" spans="1:44" s="3" customFormat="1" ht="47.25" customHeight="1" x14ac:dyDescent="0.25">
      <c r="A1927" s="7" t="s">
        <v>356</v>
      </c>
      <c r="B1927" s="6"/>
      <c r="C1927" s="7"/>
      <c r="D1927" s="7"/>
      <c r="E1927" s="14" t="s">
        <v>615</v>
      </c>
      <c r="F1927" s="8">
        <f>F1928+F1997</f>
        <v>896639.10000000009</v>
      </c>
      <c r="G1927" s="8">
        <f>G1928+G1997</f>
        <v>813912.2</v>
      </c>
      <c r="H1927" s="8">
        <f>H1928+H1997</f>
        <v>814227.5</v>
      </c>
      <c r="I1927" s="8">
        <f t="shared" ref="I1927:K1927" si="4574">I1928+I1997</f>
        <v>-17302.000000000047</v>
      </c>
      <c r="J1927" s="8">
        <f t="shared" si="4574"/>
        <v>0</v>
      </c>
      <c r="K1927" s="8">
        <f t="shared" si="4574"/>
        <v>0</v>
      </c>
      <c r="L1927" s="8">
        <f t="shared" si="4387"/>
        <v>879337.10000000009</v>
      </c>
      <c r="M1927" s="8">
        <f t="shared" si="4388"/>
        <v>813912.2</v>
      </c>
      <c r="N1927" s="8">
        <f t="shared" si="4389"/>
        <v>814227.5</v>
      </c>
      <c r="O1927" s="8">
        <f t="shared" ref="O1927:Q1927" si="4575">O1928+O1997</f>
        <v>253354.47899999999</v>
      </c>
      <c r="P1927" s="8">
        <f t="shared" si="4575"/>
        <v>-38023.5</v>
      </c>
      <c r="Q1927" s="8">
        <f t="shared" si="4575"/>
        <v>0</v>
      </c>
      <c r="R1927" s="12">
        <f t="shared" si="4535"/>
        <v>1132691.5790000001</v>
      </c>
      <c r="S1927" s="12">
        <f t="shared" si="4536"/>
        <v>775888.7</v>
      </c>
      <c r="T1927" s="12">
        <f t="shared" si="4537"/>
        <v>814227.5</v>
      </c>
      <c r="U1927" s="8">
        <f t="shared" ref="U1927:V1927" si="4576">U1928+U1997</f>
        <v>-108000</v>
      </c>
      <c r="V1927" s="8">
        <f t="shared" si="4576"/>
        <v>0</v>
      </c>
      <c r="W1927" s="12">
        <f t="shared" si="4509"/>
        <v>1024691.5790000001</v>
      </c>
      <c r="X1927" s="12">
        <f t="shared" si="4510"/>
        <v>775888.7</v>
      </c>
      <c r="Y1927" s="12">
        <f t="shared" si="4511"/>
        <v>814227.5</v>
      </c>
      <c r="Z1927" s="8">
        <f t="shared" ref="Z1927:AB1927" si="4577">Z1928+Z1997</f>
        <v>40615.296000000002</v>
      </c>
      <c r="AA1927" s="8">
        <f t="shared" si="4577"/>
        <v>-36041.856999999996</v>
      </c>
      <c r="AB1927" s="8">
        <f t="shared" si="4577"/>
        <v>0</v>
      </c>
      <c r="AC1927" s="12">
        <f t="shared" si="4407"/>
        <v>1065306.8750000002</v>
      </c>
      <c r="AD1927" s="12">
        <f t="shared" si="4408"/>
        <v>739846.84299999999</v>
      </c>
      <c r="AE1927" s="12">
        <f t="shared" si="4409"/>
        <v>814227.5</v>
      </c>
      <c r="AF1927" s="8">
        <f t="shared" ref="AF1927:AG1927" si="4578">AF1928+AF1997</f>
        <v>-615.29600000000005</v>
      </c>
      <c r="AG1927" s="8">
        <f t="shared" si="4578"/>
        <v>-3952.6779999999999</v>
      </c>
      <c r="AH1927" s="8">
        <f t="shared" si="4562"/>
        <v>1064691.5790000001</v>
      </c>
      <c r="AI1927" s="8">
        <f t="shared" si="4563"/>
        <v>735894.16500000004</v>
      </c>
      <c r="AJ1927" s="8">
        <f t="shared" si="4555"/>
        <v>814227.5</v>
      </c>
      <c r="AK1927" s="8">
        <f>AK1928+AK1997</f>
        <v>170124.08399999997</v>
      </c>
      <c r="AL1927" s="8">
        <f>AL1928+AL1997</f>
        <v>184956.93</v>
      </c>
      <c r="AM1927" s="8">
        <f>AM1928+AM1997</f>
        <v>307126.40899999999</v>
      </c>
      <c r="AN1927" s="8">
        <f t="shared" si="4436"/>
        <v>1234815.6630000002</v>
      </c>
      <c r="AO1927" s="8">
        <f t="shared" si="4437"/>
        <v>920851.09499999997</v>
      </c>
      <c r="AP1927" s="8">
        <f t="shared" si="4438"/>
        <v>1121353.909</v>
      </c>
      <c r="AQ1927" s="8">
        <f>AQ1928+AQ1997</f>
        <v>0</v>
      </c>
      <c r="AR1927" s="52"/>
    </row>
    <row r="1928" spans="1:44" s="26" customFormat="1" ht="31.5" customHeight="1" x14ac:dyDescent="0.25">
      <c r="A1928" s="27" t="s">
        <v>357</v>
      </c>
      <c r="B1928" s="28"/>
      <c r="C1928" s="27"/>
      <c r="D1928" s="27"/>
      <c r="E1928" s="23" t="s">
        <v>840</v>
      </c>
      <c r="F1928" s="29">
        <f>F1929+F1990</f>
        <v>271258.90000000002</v>
      </c>
      <c r="G1928" s="29">
        <f>G1929+G1990</f>
        <v>93580.6</v>
      </c>
      <c r="H1928" s="29">
        <f>H1929+H1990</f>
        <v>497756.50000000006</v>
      </c>
      <c r="I1928" s="29">
        <f t="shared" ref="I1928:K1928" si="4579">I1929+I1990</f>
        <v>-14377.7</v>
      </c>
      <c r="J1928" s="29">
        <f t="shared" si="4579"/>
        <v>0</v>
      </c>
      <c r="K1928" s="29">
        <f t="shared" si="4579"/>
        <v>0</v>
      </c>
      <c r="L1928" s="29">
        <f t="shared" si="4387"/>
        <v>256881.2</v>
      </c>
      <c r="M1928" s="29">
        <f t="shared" si="4388"/>
        <v>93580.6</v>
      </c>
      <c r="N1928" s="29">
        <f t="shared" si="4389"/>
        <v>497756.50000000006</v>
      </c>
      <c r="O1928" s="29">
        <f t="shared" ref="O1928:Q1928" si="4580">O1929+O1990</f>
        <v>129997.443</v>
      </c>
      <c r="P1928" s="29">
        <f t="shared" si="4580"/>
        <v>0</v>
      </c>
      <c r="Q1928" s="29">
        <f t="shared" si="4580"/>
        <v>0</v>
      </c>
      <c r="R1928" s="12">
        <f t="shared" si="4535"/>
        <v>386878.64300000004</v>
      </c>
      <c r="S1928" s="12">
        <f t="shared" si="4536"/>
        <v>93580.6</v>
      </c>
      <c r="T1928" s="12">
        <f t="shared" si="4537"/>
        <v>497756.50000000006</v>
      </c>
      <c r="U1928" s="29">
        <f t="shared" ref="U1928:V1928" si="4581">U1929+U1990</f>
        <v>-108000</v>
      </c>
      <c r="V1928" s="29">
        <f t="shared" si="4581"/>
        <v>0</v>
      </c>
      <c r="W1928" s="12">
        <f t="shared" si="4509"/>
        <v>278878.64300000004</v>
      </c>
      <c r="X1928" s="12">
        <f t="shared" si="4510"/>
        <v>93580.6</v>
      </c>
      <c r="Y1928" s="12">
        <f t="shared" si="4511"/>
        <v>497756.50000000006</v>
      </c>
      <c r="Z1928" s="29">
        <f t="shared" ref="Z1928:AB1928" si="4582">Z1929+Z1990</f>
        <v>615.29600000000005</v>
      </c>
      <c r="AA1928" s="29">
        <f t="shared" si="4582"/>
        <v>3952.6779999999999</v>
      </c>
      <c r="AB1928" s="29">
        <f t="shared" si="4582"/>
        <v>0</v>
      </c>
      <c r="AC1928" s="12">
        <f t="shared" si="4407"/>
        <v>279493.93900000001</v>
      </c>
      <c r="AD1928" s="12">
        <f t="shared" si="4408"/>
        <v>97533.278000000006</v>
      </c>
      <c r="AE1928" s="12">
        <f t="shared" si="4409"/>
        <v>497756.50000000006</v>
      </c>
      <c r="AF1928" s="29">
        <f t="shared" ref="AF1928:AG1928" si="4583">AF1929+AF1990</f>
        <v>-615.29600000000005</v>
      </c>
      <c r="AG1928" s="29">
        <f t="shared" si="4583"/>
        <v>-3952.6779999999999</v>
      </c>
      <c r="AH1928" s="29">
        <f t="shared" si="4562"/>
        <v>278878.64300000004</v>
      </c>
      <c r="AI1928" s="29">
        <f t="shared" si="4563"/>
        <v>93580.6</v>
      </c>
      <c r="AJ1928" s="29">
        <f t="shared" si="4555"/>
        <v>497756.50000000006</v>
      </c>
      <c r="AK1928" s="29">
        <f>AK1929+AK1990</f>
        <v>108000</v>
      </c>
      <c r="AL1928" s="29">
        <f>AL1929+AL1990</f>
        <v>0</v>
      </c>
      <c r="AM1928" s="29">
        <f>AM1929+AM1990</f>
        <v>0</v>
      </c>
      <c r="AN1928" s="29">
        <f t="shared" si="4436"/>
        <v>386878.64300000004</v>
      </c>
      <c r="AO1928" s="29">
        <f t="shared" si="4437"/>
        <v>93580.6</v>
      </c>
      <c r="AP1928" s="29">
        <f t="shared" si="4438"/>
        <v>497756.50000000006</v>
      </c>
      <c r="AQ1928" s="29">
        <f>AQ1929+AQ1990</f>
        <v>0</v>
      </c>
      <c r="AR1928" s="25"/>
    </row>
    <row r="1929" spans="1:44" ht="63" customHeight="1" x14ac:dyDescent="0.25">
      <c r="A1929" s="9" t="s">
        <v>358</v>
      </c>
      <c r="B1929" s="11"/>
      <c r="C1929" s="9"/>
      <c r="D1929" s="9"/>
      <c r="E1929" s="13" t="s">
        <v>616</v>
      </c>
      <c r="F1929" s="12">
        <f>F1942+F1946+F1930+F1954+F1938+F1958+F1982+F1986+F1978</f>
        <v>264498.90000000002</v>
      </c>
      <c r="G1929" s="12">
        <f t="shared" ref="G1929:K1929" si="4584">G1942+G1946+G1930+G1954+G1938+G1958+G1982+G1986+G1978</f>
        <v>86820.6</v>
      </c>
      <c r="H1929" s="12">
        <f t="shared" si="4584"/>
        <v>490996.50000000006</v>
      </c>
      <c r="I1929" s="12">
        <f t="shared" si="4584"/>
        <v>-14377.7</v>
      </c>
      <c r="J1929" s="12">
        <f t="shared" si="4584"/>
        <v>0</v>
      </c>
      <c r="K1929" s="12">
        <f t="shared" si="4584"/>
        <v>0</v>
      </c>
      <c r="L1929" s="12">
        <f t="shared" si="4387"/>
        <v>250121.2</v>
      </c>
      <c r="M1929" s="12">
        <f t="shared" si="4388"/>
        <v>86820.6</v>
      </c>
      <c r="N1929" s="12">
        <f t="shared" si="4389"/>
        <v>490996.50000000006</v>
      </c>
      <c r="O1929" s="12">
        <f>O1942+O1946+O1930+O1954+O1938+O1958+O1982+O1986+O1978+O1962+O1950</f>
        <v>129997.443</v>
      </c>
      <c r="P1929" s="12">
        <f t="shared" ref="P1929:Q1929" si="4585">P1942+P1946+P1930+P1954+P1938+P1958+P1982+P1986+P1978+P1962+P1950</f>
        <v>0</v>
      </c>
      <c r="Q1929" s="12">
        <f t="shared" si="4585"/>
        <v>0</v>
      </c>
      <c r="R1929" s="12">
        <f t="shared" si="4535"/>
        <v>380118.64300000004</v>
      </c>
      <c r="S1929" s="12">
        <f t="shared" si="4536"/>
        <v>86820.6</v>
      </c>
      <c r="T1929" s="12">
        <f t="shared" si="4537"/>
        <v>490996.50000000006</v>
      </c>
      <c r="U1929" s="12">
        <f t="shared" ref="U1929:V1929" si="4586">U1942+U1946+U1930+U1954+U1938+U1958+U1982+U1986+U1978+U1962+U1950</f>
        <v>-108000</v>
      </c>
      <c r="V1929" s="12">
        <f t="shared" si="4586"/>
        <v>0</v>
      </c>
      <c r="W1929" s="12">
        <f t="shared" si="4509"/>
        <v>272118.64300000004</v>
      </c>
      <c r="X1929" s="12">
        <f t="shared" si="4510"/>
        <v>86820.6</v>
      </c>
      <c r="Y1929" s="12">
        <f t="shared" si="4511"/>
        <v>490996.50000000006</v>
      </c>
      <c r="Z1929" s="12">
        <f>Z1942+Z1946+Z1930+Z1954+Z1938+Z1958+Z1982+Z1986+Z1978+Z1962+Z1950+Z1966+Z1934</f>
        <v>615.29600000000005</v>
      </c>
      <c r="AA1929" s="12">
        <f t="shared" ref="AA1929:AB1929" si="4587">AA1942+AA1946+AA1930+AA1954+AA1938+AA1958+AA1982+AA1986+AA1978+AA1962+AA1950+AA1966+AA1934</f>
        <v>3952.6779999999999</v>
      </c>
      <c r="AB1929" s="12">
        <f t="shared" si="4587"/>
        <v>0</v>
      </c>
      <c r="AC1929" s="12">
        <f t="shared" si="4407"/>
        <v>272733.93900000001</v>
      </c>
      <c r="AD1929" s="12">
        <f t="shared" si="4408"/>
        <v>90773.278000000006</v>
      </c>
      <c r="AE1929" s="12">
        <f t="shared" si="4409"/>
        <v>490996.50000000006</v>
      </c>
      <c r="AF1929" s="12">
        <f t="shared" ref="AF1929:AG1929" si="4588">AF1942+AF1946+AF1930+AF1954+AF1938+AF1958+AF1982+AF1986+AF1978+AF1962+AF1950+AF1966+AF1934</f>
        <v>-615.29600000000005</v>
      </c>
      <c r="AG1929" s="12">
        <f t="shared" si="4588"/>
        <v>-3952.6779999999999</v>
      </c>
      <c r="AH1929" s="12">
        <f t="shared" si="4562"/>
        <v>272118.64300000004</v>
      </c>
      <c r="AI1929" s="12">
        <f t="shared" si="4563"/>
        <v>86820.6</v>
      </c>
      <c r="AJ1929" s="12">
        <f t="shared" si="4555"/>
        <v>490996.50000000006</v>
      </c>
      <c r="AK1929" s="12">
        <f>AK1942+AK1946+AK1930+AK1954+AK1938+AK1958+AK1982+AK1986+AK1978+AK1962+AK1950+AK1966+AK1934+AK1970+AK1974</f>
        <v>108000</v>
      </c>
      <c r="AL1929" s="12">
        <f t="shared" ref="AL1929:AQ1929" si="4589">AL1942+AL1946+AL1930+AL1954+AL1938+AL1958+AL1982+AL1986+AL1978+AL1962+AL1950+AL1966+AL1934+AL1970+AL1974</f>
        <v>0</v>
      </c>
      <c r="AM1929" s="12">
        <f t="shared" si="4589"/>
        <v>0</v>
      </c>
      <c r="AN1929" s="12">
        <f t="shared" si="4436"/>
        <v>380118.64300000004</v>
      </c>
      <c r="AO1929" s="12">
        <f t="shared" si="4437"/>
        <v>86820.6</v>
      </c>
      <c r="AP1929" s="12">
        <f t="shared" si="4438"/>
        <v>490996.50000000006</v>
      </c>
      <c r="AQ1929" s="12">
        <f t="shared" si="4589"/>
        <v>0</v>
      </c>
      <c r="AR1929" s="1"/>
    </row>
    <row r="1930" spans="1:44" ht="78.75" hidden="1" customHeight="1" x14ac:dyDescent="0.25">
      <c r="A1930" s="9" t="s">
        <v>1050</v>
      </c>
      <c r="B1930" s="11"/>
      <c r="C1930" s="9"/>
      <c r="D1930" s="9"/>
      <c r="E1930" s="17" t="s">
        <v>1134</v>
      </c>
      <c r="F1930" s="12">
        <f t="shared" ref="F1930:K1932" si="4590">F1931</f>
        <v>0</v>
      </c>
      <c r="G1930" s="12">
        <f t="shared" si="4590"/>
        <v>0</v>
      </c>
      <c r="H1930" s="12">
        <f t="shared" si="4590"/>
        <v>254543.5</v>
      </c>
      <c r="I1930" s="12">
        <f t="shared" si="4590"/>
        <v>0</v>
      </c>
      <c r="J1930" s="12">
        <f t="shared" si="4590"/>
        <v>0</v>
      </c>
      <c r="K1930" s="12">
        <f t="shared" si="4590"/>
        <v>-254543.5</v>
      </c>
      <c r="L1930" s="12">
        <f t="shared" si="4387"/>
        <v>0</v>
      </c>
      <c r="M1930" s="12">
        <f t="shared" si="4388"/>
        <v>0</v>
      </c>
      <c r="N1930" s="12">
        <f t="shared" si="4389"/>
        <v>0</v>
      </c>
      <c r="O1930" s="12">
        <f t="shared" ref="O1930:Q1932" si="4591">O1931</f>
        <v>0</v>
      </c>
      <c r="P1930" s="12">
        <f t="shared" si="4591"/>
        <v>0</v>
      </c>
      <c r="Q1930" s="12">
        <f t="shared" si="4591"/>
        <v>0</v>
      </c>
      <c r="R1930" s="12">
        <f t="shared" si="4535"/>
        <v>0</v>
      </c>
      <c r="S1930" s="12">
        <f t="shared" si="4536"/>
        <v>0</v>
      </c>
      <c r="T1930" s="12">
        <f t="shared" si="4537"/>
        <v>0</v>
      </c>
      <c r="U1930" s="12">
        <f t="shared" ref="U1930:V1932" si="4592">U1931</f>
        <v>0</v>
      </c>
      <c r="V1930" s="12">
        <f t="shared" si="4592"/>
        <v>0</v>
      </c>
      <c r="W1930" s="12">
        <f t="shared" si="4509"/>
        <v>0</v>
      </c>
      <c r="X1930" s="12">
        <f t="shared" si="4510"/>
        <v>0</v>
      </c>
      <c r="Y1930" s="12">
        <f t="shared" si="4511"/>
        <v>0</v>
      </c>
      <c r="Z1930" s="12">
        <f t="shared" ref="Z1930:AB1932" si="4593">Z1931</f>
        <v>0</v>
      </c>
      <c r="AA1930" s="12">
        <f t="shared" si="4593"/>
        <v>0</v>
      </c>
      <c r="AB1930" s="12">
        <f t="shared" si="4593"/>
        <v>0</v>
      </c>
      <c r="AC1930" s="12">
        <f t="shared" ref="AC1930:AC2001" si="4594">W1930+Z1930</f>
        <v>0</v>
      </c>
      <c r="AD1930" s="12">
        <f t="shared" ref="AD1930:AD2001" si="4595">X1930+AA1930</f>
        <v>0</v>
      </c>
      <c r="AE1930" s="12">
        <f t="shared" ref="AE1930:AE2001" si="4596">Y1930+AB1930</f>
        <v>0</v>
      </c>
      <c r="AF1930" s="12">
        <f t="shared" ref="AF1930:AG1932" si="4597">AF1931</f>
        <v>0</v>
      </c>
      <c r="AG1930" s="12">
        <f t="shared" si="4597"/>
        <v>0</v>
      </c>
      <c r="AH1930" s="12">
        <f t="shared" si="4562"/>
        <v>0</v>
      </c>
      <c r="AI1930" s="12">
        <f t="shared" si="4563"/>
        <v>0</v>
      </c>
      <c r="AJ1930" s="12">
        <f t="shared" si="4555"/>
        <v>0</v>
      </c>
      <c r="AK1930" s="12">
        <f t="shared" ref="AK1930:AQ1932" si="4598">AK1931</f>
        <v>0</v>
      </c>
      <c r="AL1930" s="12">
        <f t="shared" si="4598"/>
        <v>0</v>
      </c>
      <c r="AM1930" s="12">
        <f t="shared" si="4598"/>
        <v>0</v>
      </c>
      <c r="AN1930" s="12">
        <f t="shared" si="4436"/>
        <v>0</v>
      </c>
      <c r="AO1930" s="12">
        <f t="shared" si="4437"/>
        <v>0</v>
      </c>
      <c r="AP1930" s="12">
        <f t="shared" si="4438"/>
        <v>0</v>
      </c>
      <c r="AQ1930" s="12">
        <f t="shared" si="4598"/>
        <v>0</v>
      </c>
      <c r="AR1930" s="52">
        <v>0</v>
      </c>
    </row>
    <row r="1931" spans="1:44" ht="47.25" hidden="1" customHeight="1" x14ac:dyDescent="0.25">
      <c r="A1931" s="9" t="s">
        <v>1050</v>
      </c>
      <c r="B1931" s="11">
        <v>400</v>
      </c>
      <c r="C1931" s="9"/>
      <c r="D1931" s="9"/>
      <c r="E1931" s="13" t="s">
        <v>433</v>
      </c>
      <c r="F1931" s="12">
        <f t="shared" si="4590"/>
        <v>0</v>
      </c>
      <c r="G1931" s="12">
        <f t="shared" si="4590"/>
        <v>0</v>
      </c>
      <c r="H1931" s="12">
        <f t="shared" si="4590"/>
        <v>254543.5</v>
      </c>
      <c r="I1931" s="12">
        <f t="shared" si="4590"/>
        <v>0</v>
      </c>
      <c r="J1931" s="12">
        <f t="shared" si="4590"/>
        <v>0</v>
      </c>
      <c r="K1931" s="12">
        <f t="shared" si="4590"/>
        <v>-254543.5</v>
      </c>
      <c r="L1931" s="12">
        <f t="shared" si="4387"/>
        <v>0</v>
      </c>
      <c r="M1931" s="12">
        <f t="shared" si="4388"/>
        <v>0</v>
      </c>
      <c r="N1931" s="12">
        <f t="shared" si="4389"/>
        <v>0</v>
      </c>
      <c r="O1931" s="12">
        <f t="shared" si="4591"/>
        <v>0</v>
      </c>
      <c r="P1931" s="12">
        <f t="shared" si="4591"/>
        <v>0</v>
      </c>
      <c r="Q1931" s="12">
        <f t="shared" si="4591"/>
        <v>0</v>
      </c>
      <c r="R1931" s="12">
        <f t="shared" si="4535"/>
        <v>0</v>
      </c>
      <c r="S1931" s="12">
        <f t="shared" si="4536"/>
        <v>0</v>
      </c>
      <c r="T1931" s="12">
        <f t="shared" si="4537"/>
        <v>0</v>
      </c>
      <c r="U1931" s="12">
        <f t="shared" si="4592"/>
        <v>0</v>
      </c>
      <c r="V1931" s="12">
        <f t="shared" si="4592"/>
        <v>0</v>
      </c>
      <c r="W1931" s="12">
        <f t="shared" si="4509"/>
        <v>0</v>
      </c>
      <c r="X1931" s="12">
        <f t="shared" si="4510"/>
        <v>0</v>
      </c>
      <c r="Y1931" s="12">
        <f t="shared" si="4511"/>
        <v>0</v>
      </c>
      <c r="Z1931" s="12">
        <f t="shared" si="4593"/>
        <v>0</v>
      </c>
      <c r="AA1931" s="12">
        <f t="shared" si="4593"/>
        <v>0</v>
      </c>
      <c r="AB1931" s="12">
        <f t="shared" si="4593"/>
        <v>0</v>
      </c>
      <c r="AC1931" s="12">
        <f t="shared" si="4594"/>
        <v>0</v>
      </c>
      <c r="AD1931" s="12">
        <f t="shared" si="4595"/>
        <v>0</v>
      </c>
      <c r="AE1931" s="12">
        <f t="shared" si="4596"/>
        <v>0</v>
      </c>
      <c r="AF1931" s="12">
        <f t="shared" si="4597"/>
        <v>0</v>
      </c>
      <c r="AG1931" s="12">
        <f t="shared" si="4597"/>
        <v>0</v>
      </c>
      <c r="AH1931" s="12">
        <f t="shared" si="4562"/>
        <v>0</v>
      </c>
      <c r="AI1931" s="12">
        <f t="shared" si="4563"/>
        <v>0</v>
      </c>
      <c r="AJ1931" s="12">
        <f t="shared" si="4555"/>
        <v>0</v>
      </c>
      <c r="AK1931" s="12">
        <f t="shared" si="4598"/>
        <v>0</v>
      </c>
      <c r="AL1931" s="12">
        <f t="shared" si="4598"/>
        <v>0</v>
      </c>
      <c r="AM1931" s="12">
        <f t="shared" si="4598"/>
        <v>0</v>
      </c>
      <c r="AN1931" s="12">
        <f t="shared" si="4436"/>
        <v>0</v>
      </c>
      <c r="AO1931" s="12">
        <f t="shared" si="4437"/>
        <v>0</v>
      </c>
      <c r="AP1931" s="12">
        <f t="shared" si="4438"/>
        <v>0</v>
      </c>
      <c r="AQ1931" s="12">
        <f t="shared" si="4598"/>
        <v>0</v>
      </c>
      <c r="AR1931" s="52">
        <v>0</v>
      </c>
    </row>
    <row r="1932" spans="1:44" ht="15.75" hidden="1" customHeight="1" x14ac:dyDescent="0.25">
      <c r="A1932" s="9" t="s">
        <v>1050</v>
      </c>
      <c r="B1932" s="11">
        <v>410</v>
      </c>
      <c r="C1932" s="9"/>
      <c r="D1932" s="9"/>
      <c r="E1932" s="13" t="s">
        <v>434</v>
      </c>
      <c r="F1932" s="12">
        <f t="shared" si="4590"/>
        <v>0</v>
      </c>
      <c r="G1932" s="12">
        <f t="shared" si="4590"/>
        <v>0</v>
      </c>
      <c r="H1932" s="12">
        <f t="shared" si="4590"/>
        <v>254543.5</v>
      </c>
      <c r="I1932" s="12">
        <f t="shared" si="4590"/>
        <v>0</v>
      </c>
      <c r="J1932" s="12">
        <f t="shared" si="4590"/>
        <v>0</v>
      </c>
      <c r="K1932" s="12">
        <f t="shared" si="4590"/>
        <v>-254543.5</v>
      </c>
      <c r="L1932" s="12">
        <f t="shared" si="4387"/>
        <v>0</v>
      </c>
      <c r="M1932" s="12">
        <f t="shared" si="4388"/>
        <v>0</v>
      </c>
      <c r="N1932" s="12">
        <f t="shared" si="4389"/>
        <v>0</v>
      </c>
      <c r="O1932" s="12">
        <f t="shared" si="4591"/>
        <v>0</v>
      </c>
      <c r="P1932" s="12">
        <f t="shared" si="4591"/>
        <v>0</v>
      </c>
      <c r="Q1932" s="12">
        <f t="shared" si="4591"/>
        <v>0</v>
      </c>
      <c r="R1932" s="12">
        <f t="shared" si="4535"/>
        <v>0</v>
      </c>
      <c r="S1932" s="12">
        <f t="shared" si="4536"/>
        <v>0</v>
      </c>
      <c r="T1932" s="12">
        <f t="shared" si="4537"/>
        <v>0</v>
      </c>
      <c r="U1932" s="12">
        <f t="shared" si="4592"/>
        <v>0</v>
      </c>
      <c r="V1932" s="12">
        <f t="shared" si="4592"/>
        <v>0</v>
      </c>
      <c r="W1932" s="12">
        <f t="shared" si="4509"/>
        <v>0</v>
      </c>
      <c r="X1932" s="12">
        <f t="shared" si="4510"/>
        <v>0</v>
      </c>
      <c r="Y1932" s="12">
        <f t="shared" si="4511"/>
        <v>0</v>
      </c>
      <c r="Z1932" s="12">
        <f t="shared" si="4593"/>
        <v>0</v>
      </c>
      <c r="AA1932" s="12">
        <f t="shared" si="4593"/>
        <v>0</v>
      </c>
      <c r="AB1932" s="12">
        <f t="shared" si="4593"/>
        <v>0</v>
      </c>
      <c r="AC1932" s="12">
        <f t="shared" si="4594"/>
        <v>0</v>
      </c>
      <c r="AD1932" s="12">
        <f t="shared" si="4595"/>
        <v>0</v>
      </c>
      <c r="AE1932" s="12">
        <f t="shared" si="4596"/>
        <v>0</v>
      </c>
      <c r="AF1932" s="12">
        <f t="shared" si="4597"/>
        <v>0</v>
      </c>
      <c r="AG1932" s="12">
        <f t="shared" si="4597"/>
        <v>0</v>
      </c>
      <c r="AH1932" s="12">
        <f t="shared" si="4562"/>
        <v>0</v>
      </c>
      <c r="AI1932" s="12">
        <f t="shared" si="4563"/>
        <v>0</v>
      </c>
      <c r="AJ1932" s="12">
        <f t="shared" si="4555"/>
        <v>0</v>
      </c>
      <c r="AK1932" s="12">
        <f t="shared" si="4598"/>
        <v>0</v>
      </c>
      <c r="AL1932" s="12">
        <f t="shared" si="4598"/>
        <v>0</v>
      </c>
      <c r="AM1932" s="12">
        <f t="shared" si="4598"/>
        <v>0</v>
      </c>
      <c r="AN1932" s="12">
        <f t="shared" si="4436"/>
        <v>0</v>
      </c>
      <c r="AO1932" s="12">
        <f t="shared" si="4437"/>
        <v>0</v>
      </c>
      <c r="AP1932" s="12">
        <f t="shared" si="4438"/>
        <v>0</v>
      </c>
      <c r="AQ1932" s="12">
        <f t="shared" si="4598"/>
        <v>0</v>
      </c>
      <c r="AR1932" s="52">
        <v>0</v>
      </c>
    </row>
    <row r="1933" spans="1:44" ht="15.75" hidden="1" customHeight="1" x14ac:dyDescent="0.25">
      <c r="A1933" s="9" t="s">
        <v>1050</v>
      </c>
      <c r="B1933" s="11">
        <v>410</v>
      </c>
      <c r="C1933" s="9" t="s">
        <v>189</v>
      </c>
      <c r="D1933" s="9" t="s">
        <v>187</v>
      </c>
      <c r="E1933" s="13" t="s">
        <v>409</v>
      </c>
      <c r="F1933" s="12"/>
      <c r="G1933" s="12"/>
      <c r="H1933" s="12">
        <v>254543.5</v>
      </c>
      <c r="I1933" s="12"/>
      <c r="J1933" s="12"/>
      <c r="K1933" s="12">
        <v>-254543.5</v>
      </c>
      <c r="L1933" s="12">
        <f t="shared" si="4387"/>
        <v>0</v>
      </c>
      <c r="M1933" s="12">
        <f t="shared" si="4388"/>
        <v>0</v>
      </c>
      <c r="N1933" s="12">
        <f t="shared" si="4389"/>
        <v>0</v>
      </c>
      <c r="O1933" s="12"/>
      <c r="P1933" s="12"/>
      <c r="Q1933" s="12"/>
      <c r="R1933" s="12">
        <f t="shared" si="4535"/>
        <v>0</v>
      </c>
      <c r="S1933" s="12">
        <f t="shared" si="4536"/>
        <v>0</v>
      </c>
      <c r="T1933" s="12">
        <f t="shared" si="4537"/>
        <v>0</v>
      </c>
      <c r="U1933" s="12"/>
      <c r="V1933" s="12"/>
      <c r="W1933" s="12">
        <f t="shared" si="4509"/>
        <v>0</v>
      </c>
      <c r="X1933" s="12">
        <f t="shared" si="4510"/>
        <v>0</v>
      </c>
      <c r="Y1933" s="12">
        <f t="shared" si="4511"/>
        <v>0</v>
      </c>
      <c r="Z1933" s="12"/>
      <c r="AA1933" s="12"/>
      <c r="AB1933" s="12"/>
      <c r="AC1933" s="12">
        <f t="shared" si="4594"/>
        <v>0</v>
      </c>
      <c r="AD1933" s="12">
        <f t="shared" si="4595"/>
        <v>0</v>
      </c>
      <c r="AE1933" s="12">
        <f t="shared" si="4596"/>
        <v>0</v>
      </c>
      <c r="AF1933" s="12"/>
      <c r="AG1933" s="12"/>
      <c r="AH1933" s="12">
        <f t="shared" si="4562"/>
        <v>0</v>
      </c>
      <c r="AI1933" s="12">
        <f t="shared" si="4563"/>
        <v>0</v>
      </c>
      <c r="AJ1933" s="12">
        <f t="shared" si="4555"/>
        <v>0</v>
      </c>
      <c r="AK1933" s="12"/>
      <c r="AL1933" s="12"/>
      <c r="AM1933" s="12"/>
      <c r="AN1933" s="12">
        <f t="shared" si="4436"/>
        <v>0</v>
      </c>
      <c r="AO1933" s="12">
        <f t="shared" si="4437"/>
        <v>0</v>
      </c>
      <c r="AP1933" s="12">
        <f t="shared" si="4438"/>
        <v>0</v>
      </c>
      <c r="AQ1933" s="12"/>
      <c r="AR1933" s="52">
        <v>0</v>
      </c>
    </row>
    <row r="1934" spans="1:44" ht="63" hidden="1" x14ac:dyDescent="0.25">
      <c r="A1934" s="9" t="s">
        <v>1325</v>
      </c>
      <c r="B1934" s="11"/>
      <c r="C1934" s="9"/>
      <c r="D1934" s="9"/>
      <c r="E1934" s="17" t="s">
        <v>1330</v>
      </c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>
        <f>W1935</f>
        <v>0</v>
      </c>
      <c r="X1934" s="12">
        <f t="shared" ref="X1934:AQ1936" si="4599">X1935</f>
        <v>0</v>
      </c>
      <c r="Y1934" s="12">
        <f t="shared" si="4599"/>
        <v>0</v>
      </c>
      <c r="Z1934" s="12">
        <f t="shared" si="4599"/>
        <v>0</v>
      </c>
      <c r="AA1934" s="12">
        <f t="shared" si="4599"/>
        <v>3952.6779999999999</v>
      </c>
      <c r="AB1934" s="12">
        <f t="shared" si="4599"/>
        <v>0</v>
      </c>
      <c r="AC1934" s="12">
        <f t="shared" si="4594"/>
        <v>0</v>
      </c>
      <c r="AD1934" s="12">
        <f t="shared" si="4595"/>
        <v>3952.6779999999999</v>
      </c>
      <c r="AE1934" s="12">
        <f t="shared" si="4596"/>
        <v>0</v>
      </c>
      <c r="AF1934" s="12">
        <f t="shared" si="4599"/>
        <v>0</v>
      </c>
      <c r="AG1934" s="12">
        <f t="shared" si="4599"/>
        <v>-3952.6779999999999</v>
      </c>
      <c r="AH1934" s="12">
        <f t="shared" si="4562"/>
        <v>0</v>
      </c>
      <c r="AI1934" s="12">
        <f t="shared" si="4563"/>
        <v>0</v>
      </c>
      <c r="AJ1934" s="12">
        <f t="shared" si="4555"/>
        <v>0</v>
      </c>
      <c r="AK1934" s="12">
        <f t="shared" si="4599"/>
        <v>0</v>
      </c>
      <c r="AL1934" s="12">
        <f t="shared" si="4599"/>
        <v>0</v>
      </c>
      <c r="AM1934" s="12">
        <f t="shared" si="4599"/>
        <v>0</v>
      </c>
      <c r="AN1934" s="12">
        <f t="shared" si="4436"/>
        <v>0</v>
      </c>
      <c r="AO1934" s="12">
        <f t="shared" si="4437"/>
        <v>0</v>
      </c>
      <c r="AP1934" s="12">
        <f t="shared" si="4438"/>
        <v>0</v>
      </c>
      <c r="AQ1934" s="12">
        <f t="shared" si="4599"/>
        <v>0</v>
      </c>
      <c r="AR1934" s="52">
        <v>0</v>
      </c>
    </row>
    <row r="1935" spans="1:44" ht="47.25" hidden="1" x14ac:dyDescent="0.25">
      <c r="A1935" s="9" t="s">
        <v>1325</v>
      </c>
      <c r="B1935" s="11">
        <v>600</v>
      </c>
      <c r="C1935" s="9"/>
      <c r="D1935" s="9"/>
      <c r="E1935" s="13" t="s">
        <v>436</v>
      </c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>
        <f>W1936</f>
        <v>0</v>
      </c>
      <c r="X1935" s="12">
        <f t="shared" si="4599"/>
        <v>0</v>
      </c>
      <c r="Y1935" s="12">
        <f t="shared" si="4599"/>
        <v>0</v>
      </c>
      <c r="Z1935" s="12">
        <f t="shared" si="4599"/>
        <v>0</v>
      </c>
      <c r="AA1935" s="12">
        <f t="shared" si="4599"/>
        <v>3952.6779999999999</v>
      </c>
      <c r="AB1935" s="12">
        <f t="shared" si="4599"/>
        <v>0</v>
      </c>
      <c r="AC1935" s="12">
        <f t="shared" si="4594"/>
        <v>0</v>
      </c>
      <c r="AD1935" s="12">
        <f t="shared" si="4595"/>
        <v>3952.6779999999999</v>
      </c>
      <c r="AE1935" s="12">
        <f t="shared" si="4596"/>
        <v>0</v>
      </c>
      <c r="AF1935" s="12">
        <f t="shared" si="4599"/>
        <v>0</v>
      </c>
      <c r="AG1935" s="12">
        <f t="shared" si="4599"/>
        <v>-3952.6779999999999</v>
      </c>
      <c r="AH1935" s="12">
        <f t="shared" si="4562"/>
        <v>0</v>
      </c>
      <c r="AI1935" s="12">
        <f t="shared" si="4563"/>
        <v>0</v>
      </c>
      <c r="AJ1935" s="12">
        <f t="shared" si="4555"/>
        <v>0</v>
      </c>
      <c r="AK1935" s="12">
        <f t="shared" si="4599"/>
        <v>0</v>
      </c>
      <c r="AL1935" s="12">
        <f t="shared" si="4599"/>
        <v>0</v>
      </c>
      <c r="AM1935" s="12">
        <f t="shared" si="4599"/>
        <v>0</v>
      </c>
      <c r="AN1935" s="12">
        <f t="shared" si="4436"/>
        <v>0</v>
      </c>
      <c r="AO1935" s="12">
        <f t="shared" si="4437"/>
        <v>0</v>
      </c>
      <c r="AP1935" s="12">
        <f t="shared" si="4438"/>
        <v>0</v>
      </c>
      <c r="AQ1935" s="12">
        <f t="shared" si="4599"/>
        <v>0</v>
      </c>
      <c r="AR1935" s="52">
        <v>0</v>
      </c>
    </row>
    <row r="1936" spans="1:44" ht="15.75" hidden="1" customHeight="1" x14ac:dyDescent="0.25">
      <c r="A1936" s="9" t="s">
        <v>1325</v>
      </c>
      <c r="B1936" s="11">
        <v>620</v>
      </c>
      <c r="C1936" s="9"/>
      <c r="D1936" s="9"/>
      <c r="E1936" s="13" t="s">
        <v>438</v>
      </c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>
        <f>W1937</f>
        <v>0</v>
      </c>
      <c r="X1936" s="12">
        <f t="shared" si="4599"/>
        <v>0</v>
      </c>
      <c r="Y1936" s="12">
        <f t="shared" si="4599"/>
        <v>0</v>
      </c>
      <c r="Z1936" s="12">
        <f t="shared" si="4599"/>
        <v>0</v>
      </c>
      <c r="AA1936" s="12">
        <f t="shared" si="4599"/>
        <v>3952.6779999999999</v>
      </c>
      <c r="AB1936" s="12">
        <f t="shared" si="4599"/>
        <v>0</v>
      </c>
      <c r="AC1936" s="12">
        <f t="shared" si="4594"/>
        <v>0</v>
      </c>
      <c r="AD1936" s="12">
        <f t="shared" si="4595"/>
        <v>3952.6779999999999</v>
      </c>
      <c r="AE1936" s="12">
        <f t="shared" si="4596"/>
        <v>0</v>
      </c>
      <c r="AF1936" s="12">
        <f t="shared" si="4599"/>
        <v>0</v>
      </c>
      <c r="AG1936" s="12">
        <f t="shared" si="4599"/>
        <v>-3952.6779999999999</v>
      </c>
      <c r="AH1936" s="12">
        <f t="shared" si="4562"/>
        <v>0</v>
      </c>
      <c r="AI1936" s="12">
        <f t="shared" si="4563"/>
        <v>0</v>
      </c>
      <c r="AJ1936" s="12">
        <f t="shared" si="4555"/>
        <v>0</v>
      </c>
      <c r="AK1936" s="12">
        <f t="shared" si="4599"/>
        <v>0</v>
      </c>
      <c r="AL1936" s="12">
        <f t="shared" si="4599"/>
        <v>0</v>
      </c>
      <c r="AM1936" s="12">
        <f t="shared" si="4599"/>
        <v>0</v>
      </c>
      <c r="AN1936" s="12">
        <f t="shared" ref="AN1936:AN1999" si="4600">AH1936+AK1936</f>
        <v>0</v>
      </c>
      <c r="AO1936" s="12">
        <f t="shared" ref="AO1936:AO1999" si="4601">AI1936+AL1936</f>
        <v>0</v>
      </c>
      <c r="AP1936" s="12">
        <f t="shared" ref="AP1936:AP1999" si="4602">AJ1936+AM1936</f>
        <v>0</v>
      </c>
      <c r="AQ1936" s="12">
        <f t="shared" si="4599"/>
        <v>0</v>
      </c>
      <c r="AR1936" s="52">
        <v>0</v>
      </c>
    </row>
    <row r="1937" spans="1:44" ht="15.75" hidden="1" customHeight="1" x14ac:dyDescent="0.25">
      <c r="A1937" s="9" t="s">
        <v>1325</v>
      </c>
      <c r="B1937" s="11">
        <v>620</v>
      </c>
      <c r="C1937" s="9" t="s">
        <v>189</v>
      </c>
      <c r="D1937" s="9" t="s">
        <v>187</v>
      </c>
      <c r="E1937" s="13" t="s">
        <v>409</v>
      </c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>
        <v>0</v>
      </c>
      <c r="X1937" s="12">
        <v>0</v>
      </c>
      <c r="Y1937" s="12">
        <v>0</v>
      </c>
      <c r="Z1937" s="12"/>
      <c r="AA1937" s="12">
        <v>3952.6779999999999</v>
      </c>
      <c r="AB1937" s="12"/>
      <c r="AC1937" s="12">
        <f t="shared" si="4594"/>
        <v>0</v>
      </c>
      <c r="AD1937" s="12">
        <f t="shared" si="4595"/>
        <v>3952.6779999999999</v>
      </c>
      <c r="AE1937" s="12">
        <f t="shared" si="4596"/>
        <v>0</v>
      </c>
      <c r="AF1937" s="12"/>
      <c r="AG1937" s="12">
        <v>-3952.6779999999999</v>
      </c>
      <c r="AH1937" s="12">
        <f t="shared" si="4562"/>
        <v>0</v>
      </c>
      <c r="AI1937" s="12">
        <f t="shared" si="4563"/>
        <v>0</v>
      </c>
      <c r="AJ1937" s="12">
        <f t="shared" si="4555"/>
        <v>0</v>
      </c>
      <c r="AK1937" s="12"/>
      <c r="AL1937" s="12"/>
      <c r="AM1937" s="12"/>
      <c r="AN1937" s="12">
        <f t="shared" si="4600"/>
        <v>0</v>
      </c>
      <c r="AO1937" s="12">
        <f t="shared" si="4601"/>
        <v>0</v>
      </c>
      <c r="AP1937" s="12">
        <f t="shared" si="4602"/>
        <v>0</v>
      </c>
      <c r="AQ1937" s="12"/>
      <c r="AR1937" s="52">
        <v>0</v>
      </c>
    </row>
    <row r="1938" spans="1:44" ht="47.25" customHeight="1" x14ac:dyDescent="0.25">
      <c r="A1938" s="9" t="s">
        <v>1051</v>
      </c>
      <c r="B1938" s="11"/>
      <c r="C1938" s="9"/>
      <c r="D1938" s="9"/>
      <c r="E1938" s="13" t="s">
        <v>1135</v>
      </c>
      <c r="F1938" s="12">
        <f t="shared" ref="F1938:K1940" si="4603">F1939</f>
        <v>0</v>
      </c>
      <c r="G1938" s="12">
        <f t="shared" si="4603"/>
        <v>73922.8</v>
      </c>
      <c r="H1938" s="12">
        <f t="shared" si="4603"/>
        <v>42667.4</v>
      </c>
      <c r="I1938" s="12">
        <f t="shared" si="4603"/>
        <v>0</v>
      </c>
      <c r="J1938" s="12">
        <f t="shared" si="4603"/>
        <v>0</v>
      </c>
      <c r="K1938" s="12">
        <f t="shared" si="4603"/>
        <v>0</v>
      </c>
      <c r="L1938" s="12">
        <f t="shared" si="4387"/>
        <v>0</v>
      </c>
      <c r="M1938" s="12">
        <f t="shared" si="4388"/>
        <v>73922.8</v>
      </c>
      <c r="N1938" s="12">
        <f t="shared" si="4389"/>
        <v>42667.4</v>
      </c>
      <c r="O1938" s="12">
        <f t="shared" ref="O1938:Q1940" si="4604">O1939</f>
        <v>35</v>
      </c>
      <c r="P1938" s="12">
        <f t="shared" si="4604"/>
        <v>0</v>
      </c>
      <c r="Q1938" s="12">
        <f t="shared" si="4604"/>
        <v>0</v>
      </c>
      <c r="R1938" s="12">
        <f t="shared" si="4535"/>
        <v>35</v>
      </c>
      <c r="S1938" s="12">
        <f t="shared" si="4536"/>
        <v>73922.8</v>
      </c>
      <c r="T1938" s="12">
        <f t="shared" si="4537"/>
        <v>42667.4</v>
      </c>
      <c r="U1938" s="12">
        <f t="shared" ref="U1938:V1940" si="4605">U1939</f>
        <v>0</v>
      </c>
      <c r="V1938" s="12">
        <f t="shared" si="4605"/>
        <v>0</v>
      </c>
      <c r="W1938" s="12">
        <f t="shared" si="4509"/>
        <v>35</v>
      </c>
      <c r="X1938" s="12">
        <f t="shared" si="4510"/>
        <v>73922.8</v>
      </c>
      <c r="Y1938" s="12">
        <f t="shared" si="4511"/>
        <v>42667.4</v>
      </c>
      <c r="Z1938" s="12">
        <f t="shared" ref="Z1938:AB1940" si="4606">Z1939</f>
        <v>0</v>
      </c>
      <c r="AA1938" s="12">
        <f t="shared" si="4606"/>
        <v>0</v>
      </c>
      <c r="AB1938" s="12">
        <f t="shared" si="4606"/>
        <v>0</v>
      </c>
      <c r="AC1938" s="12">
        <f t="shared" si="4594"/>
        <v>35</v>
      </c>
      <c r="AD1938" s="12">
        <f t="shared" si="4595"/>
        <v>73922.8</v>
      </c>
      <c r="AE1938" s="12">
        <f t="shared" si="4596"/>
        <v>42667.4</v>
      </c>
      <c r="AF1938" s="12">
        <f t="shared" ref="AF1938:AG1940" si="4607">AF1939</f>
        <v>0</v>
      </c>
      <c r="AG1938" s="12">
        <f t="shared" si="4607"/>
        <v>0</v>
      </c>
      <c r="AH1938" s="12">
        <f t="shared" si="4562"/>
        <v>35</v>
      </c>
      <c r="AI1938" s="12">
        <f t="shared" si="4563"/>
        <v>73922.8</v>
      </c>
      <c r="AJ1938" s="12">
        <f t="shared" si="4555"/>
        <v>42667.4</v>
      </c>
      <c r="AK1938" s="12">
        <f t="shared" ref="AK1938:AQ1940" si="4608">AK1939</f>
        <v>0</v>
      </c>
      <c r="AL1938" s="12">
        <f t="shared" si="4608"/>
        <v>0</v>
      </c>
      <c r="AM1938" s="12">
        <f t="shared" si="4608"/>
        <v>0</v>
      </c>
      <c r="AN1938" s="12">
        <f t="shared" si="4600"/>
        <v>35</v>
      </c>
      <c r="AO1938" s="12">
        <f t="shared" si="4601"/>
        <v>73922.8</v>
      </c>
      <c r="AP1938" s="12">
        <f t="shared" si="4602"/>
        <v>42667.4</v>
      </c>
      <c r="AQ1938" s="12">
        <f t="shared" si="4608"/>
        <v>0</v>
      </c>
      <c r="AR1938" s="1"/>
    </row>
    <row r="1939" spans="1:44" ht="47.25" customHeight="1" x14ac:dyDescent="0.25">
      <c r="A1939" s="9" t="s">
        <v>1051</v>
      </c>
      <c r="B1939" s="11">
        <v>400</v>
      </c>
      <c r="C1939" s="9"/>
      <c r="D1939" s="9"/>
      <c r="E1939" s="13" t="s">
        <v>433</v>
      </c>
      <c r="F1939" s="12">
        <f t="shared" si="4603"/>
        <v>0</v>
      </c>
      <c r="G1939" s="12">
        <f t="shared" si="4603"/>
        <v>73922.8</v>
      </c>
      <c r="H1939" s="12">
        <f t="shared" si="4603"/>
        <v>42667.4</v>
      </c>
      <c r="I1939" s="12">
        <f t="shared" si="4603"/>
        <v>0</v>
      </c>
      <c r="J1939" s="12">
        <f t="shared" si="4603"/>
        <v>0</v>
      </c>
      <c r="K1939" s="12">
        <f t="shared" si="4603"/>
        <v>0</v>
      </c>
      <c r="L1939" s="12">
        <f t="shared" si="4387"/>
        <v>0</v>
      </c>
      <c r="M1939" s="12">
        <f t="shared" si="4388"/>
        <v>73922.8</v>
      </c>
      <c r="N1939" s="12">
        <f t="shared" si="4389"/>
        <v>42667.4</v>
      </c>
      <c r="O1939" s="12">
        <f t="shared" si="4604"/>
        <v>35</v>
      </c>
      <c r="P1939" s="12">
        <f t="shared" si="4604"/>
        <v>0</v>
      </c>
      <c r="Q1939" s="12">
        <f t="shared" si="4604"/>
        <v>0</v>
      </c>
      <c r="R1939" s="12">
        <f t="shared" si="4535"/>
        <v>35</v>
      </c>
      <c r="S1939" s="12">
        <f t="shared" si="4536"/>
        <v>73922.8</v>
      </c>
      <c r="T1939" s="12">
        <f t="shared" si="4537"/>
        <v>42667.4</v>
      </c>
      <c r="U1939" s="12">
        <f t="shared" si="4605"/>
        <v>0</v>
      </c>
      <c r="V1939" s="12">
        <f t="shared" si="4605"/>
        <v>0</v>
      </c>
      <c r="W1939" s="12">
        <f t="shared" si="4509"/>
        <v>35</v>
      </c>
      <c r="X1939" s="12">
        <f t="shared" si="4510"/>
        <v>73922.8</v>
      </c>
      <c r="Y1939" s="12">
        <f t="shared" si="4511"/>
        <v>42667.4</v>
      </c>
      <c r="Z1939" s="12">
        <f t="shared" si="4606"/>
        <v>0</v>
      </c>
      <c r="AA1939" s="12">
        <f t="shared" si="4606"/>
        <v>0</v>
      </c>
      <c r="AB1939" s="12">
        <f t="shared" si="4606"/>
        <v>0</v>
      </c>
      <c r="AC1939" s="12">
        <f t="shared" si="4594"/>
        <v>35</v>
      </c>
      <c r="AD1939" s="12">
        <f t="shared" si="4595"/>
        <v>73922.8</v>
      </c>
      <c r="AE1939" s="12">
        <f t="shared" si="4596"/>
        <v>42667.4</v>
      </c>
      <c r="AF1939" s="12">
        <f t="shared" si="4607"/>
        <v>0</v>
      </c>
      <c r="AG1939" s="12">
        <f t="shared" si="4607"/>
        <v>0</v>
      </c>
      <c r="AH1939" s="12">
        <f t="shared" si="4562"/>
        <v>35</v>
      </c>
      <c r="AI1939" s="12">
        <f t="shared" si="4563"/>
        <v>73922.8</v>
      </c>
      <c r="AJ1939" s="12">
        <f t="shared" si="4555"/>
        <v>42667.4</v>
      </c>
      <c r="AK1939" s="12">
        <f t="shared" si="4608"/>
        <v>0</v>
      </c>
      <c r="AL1939" s="12">
        <f t="shared" si="4608"/>
        <v>0</v>
      </c>
      <c r="AM1939" s="12">
        <f t="shared" si="4608"/>
        <v>0</v>
      </c>
      <c r="AN1939" s="12">
        <f t="shared" si="4600"/>
        <v>35</v>
      </c>
      <c r="AO1939" s="12">
        <f t="shared" si="4601"/>
        <v>73922.8</v>
      </c>
      <c r="AP1939" s="12">
        <f t="shared" si="4602"/>
        <v>42667.4</v>
      </c>
      <c r="AQ1939" s="12">
        <f t="shared" si="4608"/>
        <v>0</v>
      </c>
      <c r="AR1939" s="1"/>
    </row>
    <row r="1940" spans="1:44" ht="15.75" customHeight="1" x14ac:dyDescent="0.25">
      <c r="A1940" s="9" t="s">
        <v>1051</v>
      </c>
      <c r="B1940" s="11">
        <v>410</v>
      </c>
      <c r="C1940" s="9"/>
      <c r="D1940" s="9"/>
      <c r="E1940" s="13" t="s">
        <v>434</v>
      </c>
      <c r="F1940" s="12">
        <f t="shared" si="4603"/>
        <v>0</v>
      </c>
      <c r="G1940" s="12">
        <f t="shared" si="4603"/>
        <v>73922.8</v>
      </c>
      <c r="H1940" s="12">
        <f t="shared" si="4603"/>
        <v>42667.4</v>
      </c>
      <c r="I1940" s="12">
        <f t="shared" si="4603"/>
        <v>0</v>
      </c>
      <c r="J1940" s="12">
        <f t="shared" si="4603"/>
        <v>0</v>
      </c>
      <c r="K1940" s="12">
        <f t="shared" si="4603"/>
        <v>0</v>
      </c>
      <c r="L1940" s="12">
        <f t="shared" si="4387"/>
        <v>0</v>
      </c>
      <c r="M1940" s="12">
        <f t="shared" si="4388"/>
        <v>73922.8</v>
      </c>
      <c r="N1940" s="12">
        <f t="shared" si="4389"/>
        <v>42667.4</v>
      </c>
      <c r="O1940" s="12">
        <f t="shared" si="4604"/>
        <v>35</v>
      </c>
      <c r="P1940" s="12">
        <f t="shared" si="4604"/>
        <v>0</v>
      </c>
      <c r="Q1940" s="12">
        <f t="shared" si="4604"/>
        <v>0</v>
      </c>
      <c r="R1940" s="12">
        <f t="shared" si="4535"/>
        <v>35</v>
      </c>
      <c r="S1940" s="12">
        <f t="shared" si="4536"/>
        <v>73922.8</v>
      </c>
      <c r="T1940" s="12">
        <f t="shared" si="4537"/>
        <v>42667.4</v>
      </c>
      <c r="U1940" s="12">
        <f t="shared" si="4605"/>
        <v>0</v>
      </c>
      <c r="V1940" s="12">
        <f t="shared" si="4605"/>
        <v>0</v>
      </c>
      <c r="W1940" s="12">
        <f t="shared" si="4509"/>
        <v>35</v>
      </c>
      <c r="X1940" s="12">
        <f t="shared" si="4510"/>
        <v>73922.8</v>
      </c>
      <c r="Y1940" s="12">
        <f t="shared" si="4511"/>
        <v>42667.4</v>
      </c>
      <c r="Z1940" s="12">
        <f t="shared" si="4606"/>
        <v>0</v>
      </c>
      <c r="AA1940" s="12">
        <f t="shared" si="4606"/>
        <v>0</v>
      </c>
      <c r="AB1940" s="12">
        <f t="shared" si="4606"/>
        <v>0</v>
      </c>
      <c r="AC1940" s="12">
        <f t="shared" si="4594"/>
        <v>35</v>
      </c>
      <c r="AD1940" s="12">
        <f t="shared" si="4595"/>
        <v>73922.8</v>
      </c>
      <c r="AE1940" s="12">
        <f t="shared" si="4596"/>
        <v>42667.4</v>
      </c>
      <c r="AF1940" s="12">
        <f t="shared" si="4607"/>
        <v>0</v>
      </c>
      <c r="AG1940" s="12">
        <f t="shared" si="4607"/>
        <v>0</v>
      </c>
      <c r="AH1940" s="12">
        <f t="shared" si="4562"/>
        <v>35</v>
      </c>
      <c r="AI1940" s="12">
        <f t="shared" si="4563"/>
        <v>73922.8</v>
      </c>
      <c r="AJ1940" s="12">
        <f t="shared" si="4555"/>
        <v>42667.4</v>
      </c>
      <c r="AK1940" s="12">
        <f t="shared" si="4608"/>
        <v>0</v>
      </c>
      <c r="AL1940" s="12">
        <f t="shared" si="4608"/>
        <v>0</v>
      </c>
      <c r="AM1940" s="12">
        <f t="shared" si="4608"/>
        <v>0</v>
      </c>
      <c r="AN1940" s="12">
        <f t="shared" si="4600"/>
        <v>35</v>
      </c>
      <c r="AO1940" s="12">
        <f t="shared" si="4601"/>
        <v>73922.8</v>
      </c>
      <c r="AP1940" s="12">
        <f t="shared" si="4602"/>
        <v>42667.4</v>
      </c>
      <c r="AQ1940" s="12">
        <f t="shared" si="4608"/>
        <v>0</v>
      </c>
      <c r="AR1940" s="1"/>
    </row>
    <row r="1941" spans="1:44" ht="15.75" customHeight="1" x14ac:dyDescent="0.25">
      <c r="A1941" s="9" t="s">
        <v>1051</v>
      </c>
      <c r="B1941" s="11">
        <v>410</v>
      </c>
      <c r="C1941" s="9" t="s">
        <v>189</v>
      </c>
      <c r="D1941" s="9" t="s">
        <v>187</v>
      </c>
      <c r="E1941" s="13" t="s">
        <v>409</v>
      </c>
      <c r="F1941" s="12"/>
      <c r="G1941" s="12">
        <v>73922.8</v>
      </c>
      <c r="H1941" s="12">
        <v>42667.4</v>
      </c>
      <c r="I1941" s="12"/>
      <c r="J1941" s="12"/>
      <c r="K1941" s="12"/>
      <c r="L1941" s="12">
        <f t="shared" si="4387"/>
        <v>0</v>
      </c>
      <c r="M1941" s="12">
        <f t="shared" si="4388"/>
        <v>73922.8</v>
      </c>
      <c r="N1941" s="12">
        <f t="shared" si="4389"/>
        <v>42667.4</v>
      </c>
      <c r="O1941" s="12">
        <v>35</v>
      </c>
      <c r="P1941" s="12"/>
      <c r="Q1941" s="12"/>
      <c r="R1941" s="12">
        <f t="shared" si="4535"/>
        <v>35</v>
      </c>
      <c r="S1941" s="12">
        <f t="shared" si="4536"/>
        <v>73922.8</v>
      </c>
      <c r="T1941" s="12">
        <f t="shared" si="4537"/>
        <v>42667.4</v>
      </c>
      <c r="U1941" s="12"/>
      <c r="V1941" s="12"/>
      <c r="W1941" s="12">
        <f t="shared" si="4509"/>
        <v>35</v>
      </c>
      <c r="X1941" s="12">
        <f t="shared" si="4510"/>
        <v>73922.8</v>
      </c>
      <c r="Y1941" s="12">
        <f t="shared" si="4511"/>
        <v>42667.4</v>
      </c>
      <c r="Z1941" s="12"/>
      <c r="AA1941" s="12"/>
      <c r="AB1941" s="12"/>
      <c r="AC1941" s="12">
        <f t="shared" si="4594"/>
        <v>35</v>
      </c>
      <c r="AD1941" s="12">
        <f t="shared" si="4595"/>
        <v>73922.8</v>
      </c>
      <c r="AE1941" s="12">
        <f t="shared" si="4596"/>
        <v>42667.4</v>
      </c>
      <c r="AF1941" s="12"/>
      <c r="AG1941" s="12"/>
      <c r="AH1941" s="12">
        <f t="shared" si="4562"/>
        <v>35</v>
      </c>
      <c r="AI1941" s="12">
        <f t="shared" si="4563"/>
        <v>73922.8</v>
      </c>
      <c r="AJ1941" s="12">
        <f t="shared" si="4555"/>
        <v>42667.4</v>
      </c>
      <c r="AK1941" s="12"/>
      <c r="AL1941" s="12"/>
      <c r="AM1941" s="12"/>
      <c r="AN1941" s="12">
        <f t="shared" si="4600"/>
        <v>35</v>
      </c>
      <c r="AO1941" s="12">
        <f t="shared" si="4601"/>
        <v>73922.8</v>
      </c>
      <c r="AP1941" s="12">
        <f t="shared" si="4602"/>
        <v>42667.4</v>
      </c>
      <c r="AQ1941" s="12"/>
      <c r="AR1941" s="1"/>
    </row>
    <row r="1942" spans="1:44" ht="47.25" customHeight="1" x14ac:dyDescent="0.25">
      <c r="A1942" s="9" t="s">
        <v>1052</v>
      </c>
      <c r="B1942" s="11"/>
      <c r="C1942" s="9"/>
      <c r="D1942" s="9"/>
      <c r="E1942" s="17" t="s">
        <v>1136</v>
      </c>
      <c r="F1942" s="12">
        <f t="shared" ref="F1942:K1944" si="4609">F1943</f>
        <v>0</v>
      </c>
      <c r="G1942" s="12">
        <f t="shared" si="4609"/>
        <v>6519</v>
      </c>
      <c r="H1942" s="12">
        <f t="shared" si="4609"/>
        <v>102342</v>
      </c>
      <c r="I1942" s="12">
        <f t="shared" si="4609"/>
        <v>0</v>
      </c>
      <c r="J1942" s="12">
        <f t="shared" si="4609"/>
        <v>0</v>
      </c>
      <c r="K1942" s="12">
        <f t="shared" si="4609"/>
        <v>0</v>
      </c>
      <c r="L1942" s="12">
        <f t="shared" si="4387"/>
        <v>0</v>
      </c>
      <c r="M1942" s="12">
        <f t="shared" si="4388"/>
        <v>6519</v>
      </c>
      <c r="N1942" s="12">
        <f t="shared" si="4389"/>
        <v>102342</v>
      </c>
      <c r="O1942" s="12">
        <f t="shared" ref="O1942:Q1944" si="4610">O1943</f>
        <v>35</v>
      </c>
      <c r="P1942" s="12">
        <f t="shared" si="4610"/>
        <v>0</v>
      </c>
      <c r="Q1942" s="12">
        <f t="shared" si="4610"/>
        <v>0</v>
      </c>
      <c r="R1942" s="12">
        <f t="shared" si="4535"/>
        <v>35</v>
      </c>
      <c r="S1942" s="12">
        <f t="shared" si="4536"/>
        <v>6519</v>
      </c>
      <c r="T1942" s="12">
        <f t="shared" si="4537"/>
        <v>102342</v>
      </c>
      <c r="U1942" s="12">
        <f t="shared" ref="U1942:V1944" si="4611">U1943</f>
        <v>0</v>
      </c>
      <c r="V1942" s="12">
        <f t="shared" si="4611"/>
        <v>0</v>
      </c>
      <c r="W1942" s="12">
        <f t="shared" si="4509"/>
        <v>35</v>
      </c>
      <c r="X1942" s="12">
        <f t="shared" si="4510"/>
        <v>6519</v>
      </c>
      <c r="Y1942" s="12">
        <f t="shared" si="4511"/>
        <v>102342</v>
      </c>
      <c r="Z1942" s="12">
        <f t="shared" ref="Z1942:AB1944" si="4612">Z1943</f>
        <v>0</v>
      </c>
      <c r="AA1942" s="12">
        <f t="shared" si="4612"/>
        <v>0</v>
      </c>
      <c r="AB1942" s="12">
        <f t="shared" si="4612"/>
        <v>0</v>
      </c>
      <c r="AC1942" s="12">
        <f t="shared" si="4594"/>
        <v>35</v>
      </c>
      <c r="AD1942" s="12">
        <f t="shared" si="4595"/>
        <v>6519</v>
      </c>
      <c r="AE1942" s="12">
        <f t="shared" si="4596"/>
        <v>102342</v>
      </c>
      <c r="AF1942" s="12">
        <f t="shared" ref="AF1942:AG1944" si="4613">AF1943</f>
        <v>0</v>
      </c>
      <c r="AG1942" s="12">
        <f t="shared" si="4613"/>
        <v>0</v>
      </c>
      <c r="AH1942" s="12">
        <f t="shared" si="4562"/>
        <v>35</v>
      </c>
      <c r="AI1942" s="12">
        <f t="shared" si="4563"/>
        <v>6519</v>
      </c>
      <c r="AJ1942" s="12">
        <f t="shared" si="4555"/>
        <v>102342</v>
      </c>
      <c r="AK1942" s="12">
        <f t="shared" ref="AK1942:AQ1944" si="4614">AK1943</f>
        <v>0</v>
      </c>
      <c r="AL1942" s="12">
        <f t="shared" si="4614"/>
        <v>0</v>
      </c>
      <c r="AM1942" s="12">
        <f t="shared" si="4614"/>
        <v>0</v>
      </c>
      <c r="AN1942" s="12">
        <f t="shared" si="4600"/>
        <v>35</v>
      </c>
      <c r="AO1942" s="12">
        <f t="shared" si="4601"/>
        <v>6519</v>
      </c>
      <c r="AP1942" s="12">
        <f t="shared" si="4602"/>
        <v>102342</v>
      </c>
      <c r="AQ1942" s="12">
        <f t="shared" si="4614"/>
        <v>0</v>
      </c>
      <c r="AR1942" s="1"/>
    </row>
    <row r="1943" spans="1:44" ht="47.25" customHeight="1" x14ac:dyDescent="0.25">
      <c r="A1943" s="9" t="s">
        <v>1052</v>
      </c>
      <c r="B1943" s="11">
        <v>400</v>
      </c>
      <c r="C1943" s="9"/>
      <c r="D1943" s="9"/>
      <c r="E1943" s="13" t="s">
        <v>433</v>
      </c>
      <c r="F1943" s="12">
        <f t="shared" si="4609"/>
        <v>0</v>
      </c>
      <c r="G1943" s="12">
        <f t="shared" si="4609"/>
        <v>6519</v>
      </c>
      <c r="H1943" s="12">
        <f t="shared" si="4609"/>
        <v>102342</v>
      </c>
      <c r="I1943" s="12">
        <f t="shared" si="4609"/>
        <v>0</v>
      </c>
      <c r="J1943" s="12">
        <f t="shared" si="4609"/>
        <v>0</v>
      </c>
      <c r="K1943" s="12">
        <f t="shared" si="4609"/>
        <v>0</v>
      </c>
      <c r="L1943" s="12">
        <f t="shared" si="4387"/>
        <v>0</v>
      </c>
      <c r="M1943" s="12">
        <f t="shared" si="4388"/>
        <v>6519</v>
      </c>
      <c r="N1943" s="12">
        <f t="shared" si="4389"/>
        <v>102342</v>
      </c>
      <c r="O1943" s="12">
        <f t="shared" si="4610"/>
        <v>35</v>
      </c>
      <c r="P1943" s="12">
        <f t="shared" si="4610"/>
        <v>0</v>
      </c>
      <c r="Q1943" s="12">
        <f t="shared" si="4610"/>
        <v>0</v>
      </c>
      <c r="R1943" s="12">
        <f t="shared" si="4535"/>
        <v>35</v>
      </c>
      <c r="S1943" s="12">
        <f t="shared" si="4536"/>
        <v>6519</v>
      </c>
      <c r="T1943" s="12">
        <f t="shared" si="4537"/>
        <v>102342</v>
      </c>
      <c r="U1943" s="12">
        <f t="shared" si="4611"/>
        <v>0</v>
      </c>
      <c r="V1943" s="12">
        <f t="shared" si="4611"/>
        <v>0</v>
      </c>
      <c r="W1943" s="12">
        <f t="shared" si="4509"/>
        <v>35</v>
      </c>
      <c r="X1943" s="12">
        <f t="shared" si="4510"/>
        <v>6519</v>
      </c>
      <c r="Y1943" s="12">
        <f t="shared" si="4511"/>
        <v>102342</v>
      </c>
      <c r="Z1943" s="12">
        <f t="shared" si="4612"/>
        <v>0</v>
      </c>
      <c r="AA1943" s="12">
        <f t="shared" si="4612"/>
        <v>0</v>
      </c>
      <c r="AB1943" s="12">
        <f t="shared" si="4612"/>
        <v>0</v>
      </c>
      <c r="AC1943" s="12">
        <f t="shared" si="4594"/>
        <v>35</v>
      </c>
      <c r="AD1943" s="12">
        <f t="shared" si="4595"/>
        <v>6519</v>
      </c>
      <c r="AE1943" s="12">
        <f t="shared" si="4596"/>
        <v>102342</v>
      </c>
      <c r="AF1943" s="12">
        <f t="shared" si="4613"/>
        <v>0</v>
      </c>
      <c r="AG1943" s="12">
        <f t="shared" si="4613"/>
        <v>0</v>
      </c>
      <c r="AH1943" s="12">
        <f t="shared" si="4562"/>
        <v>35</v>
      </c>
      <c r="AI1943" s="12">
        <f t="shared" si="4563"/>
        <v>6519</v>
      </c>
      <c r="AJ1943" s="12">
        <f t="shared" si="4555"/>
        <v>102342</v>
      </c>
      <c r="AK1943" s="12">
        <f t="shared" si="4614"/>
        <v>0</v>
      </c>
      <c r="AL1943" s="12">
        <f t="shared" si="4614"/>
        <v>0</v>
      </c>
      <c r="AM1943" s="12">
        <f t="shared" si="4614"/>
        <v>0</v>
      </c>
      <c r="AN1943" s="12">
        <f t="shared" si="4600"/>
        <v>35</v>
      </c>
      <c r="AO1943" s="12">
        <f t="shared" si="4601"/>
        <v>6519</v>
      </c>
      <c r="AP1943" s="12">
        <f t="shared" si="4602"/>
        <v>102342</v>
      </c>
      <c r="AQ1943" s="12">
        <f t="shared" si="4614"/>
        <v>0</v>
      </c>
      <c r="AR1943" s="1"/>
    </row>
    <row r="1944" spans="1:44" ht="15.75" customHeight="1" x14ac:dyDescent="0.25">
      <c r="A1944" s="9" t="s">
        <v>1052</v>
      </c>
      <c r="B1944" s="11">
        <v>410</v>
      </c>
      <c r="C1944" s="9"/>
      <c r="D1944" s="9"/>
      <c r="E1944" s="13" t="s">
        <v>434</v>
      </c>
      <c r="F1944" s="12">
        <f t="shared" si="4609"/>
        <v>0</v>
      </c>
      <c r="G1944" s="12">
        <f t="shared" si="4609"/>
        <v>6519</v>
      </c>
      <c r="H1944" s="12">
        <f t="shared" si="4609"/>
        <v>102342</v>
      </c>
      <c r="I1944" s="12">
        <f t="shared" si="4609"/>
        <v>0</v>
      </c>
      <c r="J1944" s="12">
        <f t="shared" si="4609"/>
        <v>0</v>
      </c>
      <c r="K1944" s="12">
        <f t="shared" si="4609"/>
        <v>0</v>
      </c>
      <c r="L1944" s="12">
        <f t="shared" ref="L1944:L2070" si="4615">F1944+I1944</f>
        <v>0</v>
      </c>
      <c r="M1944" s="12">
        <f t="shared" ref="M1944:M2070" si="4616">G1944+J1944</f>
        <v>6519</v>
      </c>
      <c r="N1944" s="12">
        <f t="shared" ref="N1944:N2070" si="4617">H1944+K1944</f>
        <v>102342</v>
      </c>
      <c r="O1944" s="12">
        <f t="shared" si="4610"/>
        <v>35</v>
      </c>
      <c r="P1944" s="12">
        <f t="shared" si="4610"/>
        <v>0</v>
      </c>
      <c r="Q1944" s="12">
        <f t="shared" si="4610"/>
        <v>0</v>
      </c>
      <c r="R1944" s="12">
        <f t="shared" si="4535"/>
        <v>35</v>
      </c>
      <c r="S1944" s="12">
        <f t="shared" si="4536"/>
        <v>6519</v>
      </c>
      <c r="T1944" s="12">
        <f t="shared" si="4537"/>
        <v>102342</v>
      </c>
      <c r="U1944" s="12">
        <f t="shared" si="4611"/>
        <v>0</v>
      </c>
      <c r="V1944" s="12">
        <f t="shared" si="4611"/>
        <v>0</v>
      </c>
      <c r="W1944" s="12">
        <f t="shared" si="4509"/>
        <v>35</v>
      </c>
      <c r="X1944" s="12">
        <f t="shared" si="4510"/>
        <v>6519</v>
      </c>
      <c r="Y1944" s="12">
        <f t="shared" si="4511"/>
        <v>102342</v>
      </c>
      <c r="Z1944" s="12">
        <f t="shared" si="4612"/>
        <v>0</v>
      </c>
      <c r="AA1944" s="12">
        <f t="shared" si="4612"/>
        <v>0</v>
      </c>
      <c r="AB1944" s="12">
        <f t="shared" si="4612"/>
        <v>0</v>
      </c>
      <c r="AC1944" s="12">
        <f t="shared" si="4594"/>
        <v>35</v>
      </c>
      <c r="AD1944" s="12">
        <f t="shared" si="4595"/>
        <v>6519</v>
      </c>
      <c r="AE1944" s="12">
        <f t="shared" si="4596"/>
        <v>102342</v>
      </c>
      <c r="AF1944" s="12">
        <f t="shared" si="4613"/>
        <v>0</v>
      </c>
      <c r="AG1944" s="12">
        <f t="shared" si="4613"/>
        <v>0</v>
      </c>
      <c r="AH1944" s="12">
        <f t="shared" si="4562"/>
        <v>35</v>
      </c>
      <c r="AI1944" s="12">
        <f t="shared" si="4563"/>
        <v>6519</v>
      </c>
      <c r="AJ1944" s="12">
        <f t="shared" si="4555"/>
        <v>102342</v>
      </c>
      <c r="AK1944" s="12">
        <f t="shared" si="4614"/>
        <v>0</v>
      </c>
      <c r="AL1944" s="12">
        <f t="shared" si="4614"/>
        <v>0</v>
      </c>
      <c r="AM1944" s="12">
        <f t="shared" si="4614"/>
        <v>0</v>
      </c>
      <c r="AN1944" s="12">
        <f t="shared" si="4600"/>
        <v>35</v>
      </c>
      <c r="AO1944" s="12">
        <f t="shared" si="4601"/>
        <v>6519</v>
      </c>
      <c r="AP1944" s="12">
        <f t="shared" si="4602"/>
        <v>102342</v>
      </c>
      <c r="AQ1944" s="12">
        <f t="shared" si="4614"/>
        <v>0</v>
      </c>
      <c r="AR1944" s="1"/>
    </row>
    <row r="1945" spans="1:44" ht="15.75" customHeight="1" x14ac:dyDescent="0.25">
      <c r="A1945" s="9" t="s">
        <v>1052</v>
      </c>
      <c r="B1945" s="11">
        <v>410</v>
      </c>
      <c r="C1945" s="9" t="s">
        <v>189</v>
      </c>
      <c r="D1945" s="9" t="s">
        <v>187</v>
      </c>
      <c r="E1945" s="13" t="s">
        <v>409</v>
      </c>
      <c r="F1945" s="12"/>
      <c r="G1945" s="12">
        <v>6519</v>
      </c>
      <c r="H1945" s="12">
        <v>102342</v>
      </c>
      <c r="I1945" s="12"/>
      <c r="J1945" s="12"/>
      <c r="K1945" s="12"/>
      <c r="L1945" s="12">
        <f t="shared" si="4615"/>
        <v>0</v>
      </c>
      <c r="M1945" s="12">
        <f t="shared" si="4616"/>
        <v>6519</v>
      </c>
      <c r="N1945" s="12">
        <f t="shared" si="4617"/>
        <v>102342</v>
      </c>
      <c r="O1945" s="12">
        <v>35</v>
      </c>
      <c r="P1945" s="12"/>
      <c r="Q1945" s="12"/>
      <c r="R1945" s="12">
        <f t="shared" si="4535"/>
        <v>35</v>
      </c>
      <c r="S1945" s="12">
        <f t="shared" si="4536"/>
        <v>6519</v>
      </c>
      <c r="T1945" s="12">
        <f t="shared" si="4537"/>
        <v>102342</v>
      </c>
      <c r="U1945" s="12"/>
      <c r="V1945" s="12"/>
      <c r="W1945" s="12">
        <f t="shared" si="4509"/>
        <v>35</v>
      </c>
      <c r="X1945" s="12">
        <f t="shared" si="4510"/>
        <v>6519</v>
      </c>
      <c r="Y1945" s="12">
        <f t="shared" si="4511"/>
        <v>102342</v>
      </c>
      <c r="Z1945" s="12"/>
      <c r="AA1945" s="12"/>
      <c r="AB1945" s="12"/>
      <c r="AC1945" s="12">
        <f t="shared" si="4594"/>
        <v>35</v>
      </c>
      <c r="AD1945" s="12">
        <f t="shared" si="4595"/>
        <v>6519</v>
      </c>
      <c r="AE1945" s="12">
        <f t="shared" si="4596"/>
        <v>102342</v>
      </c>
      <c r="AF1945" s="12"/>
      <c r="AG1945" s="12"/>
      <c r="AH1945" s="12">
        <f t="shared" si="4562"/>
        <v>35</v>
      </c>
      <c r="AI1945" s="12">
        <f t="shared" si="4563"/>
        <v>6519</v>
      </c>
      <c r="AJ1945" s="12">
        <f t="shared" si="4555"/>
        <v>102342</v>
      </c>
      <c r="AK1945" s="12"/>
      <c r="AL1945" s="12"/>
      <c r="AM1945" s="12"/>
      <c r="AN1945" s="12">
        <f t="shared" si="4600"/>
        <v>35</v>
      </c>
      <c r="AO1945" s="12">
        <f t="shared" si="4601"/>
        <v>6519</v>
      </c>
      <c r="AP1945" s="12">
        <f t="shared" si="4602"/>
        <v>102342</v>
      </c>
      <c r="AQ1945" s="12"/>
      <c r="AR1945" s="1"/>
    </row>
    <row r="1946" spans="1:44" ht="47.25" hidden="1" customHeight="1" x14ac:dyDescent="0.25">
      <c r="A1946" s="9" t="s">
        <v>1053</v>
      </c>
      <c r="B1946" s="11"/>
      <c r="C1946" s="9"/>
      <c r="D1946" s="9"/>
      <c r="E1946" s="17" t="s">
        <v>1321</v>
      </c>
      <c r="F1946" s="12">
        <f t="shared" ref="F1946:K1948" si="4618">F1947</f>
        <v>0</v>
      </c>
      <c r="G1946" s="12">
        <f t="shared" si="4618"/>
        <v>6378.8</v>
      </c>
      <c r="H1946" s="12">
        <f t="shared" si="4618"/>
        <v>0</v>
      </c>
      <c r="I1946" s="12">
        <f t="shared" si="4618"/>
        <v>0</v>
      </c>
      <c r="J1946" s="12">
        <f t="shared" si="4618"/>
        <v>0</v>
      </c>
      <c r="K1946" s="12">
        <f t="shared" si="4618"/>
        <v>0</v>
      </c>
      <c r="L1946" s="12">
        <f t="shared" si="4615"/>
        <v>0</v>
      </c>
      <c r="M1946" s="12">
        <f t="shared" si="4616"/>
        <v>6378.8</v>
      </c>
      <c r="N1946" s="12">
        <f t="shared" si="4617"/>
        <v>0</v>
      </c>
      <c r="O1946" s="12">
        <f t="shared" ref="O1946:Q1948" si="4619">O1947</f>
        <v>0</v>
      </c>
      <c r="P1946" s="12">
        <f t="shared" si="4619"/>
        <v>0</v>
      </c>
      <c r="Q1946" s="12">
        <f t="shared" si="4619"/>
        <v>0</v>
      </c>
      <c r="R1946" s="12">
        <f t="shared" si="4535"/>
        <v>0</v>
      </c>
      <c r="S1946" s="12">
        <f t="shared" si="4536"/>
        <v>6378.8</v>
      </c>
      <c r="T1946" s="12">
        <f t="shared" si="4537"/>
        <v>0</v>
      </c>
      <c r="U1946" s="12">
        <f t="shared" ref="U1946:V1948" si="4620">U1947</f>
        <v>0</v>
      </c>
      <c r="V1946" s="12">
        <f t="shared" si="4620"/>
        <v>0</v>
      </c>
      <c r="W1946" s="12">
        <f t="shared" si="4509"/>
        <v>0</v>
      </c>
      <c r="X1946" s="12">
        <f t="shared" si="4510"/>
        <v>6378.8</v>
      </c>
      <c r="Y1946" s="12">
        <f t="shared" si="4511"/>
        <v>0</v>
      </c>
      <c r="Z1946" s="12">
        <f t="shared" ref="Z1946:AB1948" si="4621">Z1947</f>
        <v>0</v>
      </c>
      <c r="AA1946" s="12">
        <f t="shared" si="4621"/>
        <v>0</v>
      </c>
      <c r="AB1946" s="12">
        <f t="shared" si="4621"/>
        <v>0</v>
      </c>
      <c r="AC1946" s="12">
        <f t="shared" si="4594"/>
        <v>0</v>
      </c>
      <c r="AD1946" s="12">
        <f t="shared" si="4595"/>
        <v>6378.8</v>
      </c>
      <c r="AE1946" s="12">
        <f t="shared" si="4596"/>
        <v>0</v>
      </c>
      <c r="AF1946" s="12">
        <f t="shared" ref="AF1946:AG1948" si="4622">AF1947</f>
        <v>0</v>
      </c>
      <c r="AG1946" s="12">
        <f t="shared" si="4622"/>
        <v>0</v>
      </c>
      <c r="AH1946" s="12">
        <f t="shared" si="4562"/>
        <v>0</v>
      </c>
      <c r="AI1946" s="12">
        <f t="shared" si="4563"/>
        <v>6378.8</v>
      </c>
      <c r="AJ1946" s="12">
        <f t="shared" si="4555"/>
        <v>0</v>
      </c>
      <c r="AK1946" s="12">
        <f t="shared" ref="AK1946:AQ1948" si="4623">AK1947</f>
        <v>0</v>
      </c>
      <c r="AL1946" s="12">
        <f t="shared" si="4623"/>
        <v>0</v>
      </c>
      <c r="AM1946" s="12">
        <f t="shared" si="4623"/>
        <v>0</v>
      </c>
      <c r="AN1946" s="12">
        <f t="shared" si="4600"/>
        <v>0</v>
      </c>
      <c r="AO1946" s="12">
        <f t="shared" si="4601"/>
        <v>6378.8</v>
      </c>
      <c r="AP1946" s="12">
        <f t="shared" si="4602"/>
        <v>0</v>
      </c>
      <c r="AQ1946" s="12">
        <f t="shared" si="4623"/>
        <v>0</v>
      </c>
      <c r="AR1946" s="52">
        <v>0</v>
      </c>
    </row>
    <row r="1947" spans="1:44" ht="47.25" hidden="1" customHeight="1" x14ac:dyDescent="0.25">
      <c r="A1947" s="9" t="s">
        <v>1053</v>
      </c>
      <c r="B1947" s="11">
        <v>400</v>
      </c>
      <c r="C1947" s="9"/>
      <c r="D1947" s="9"/>
      <c r="E1947" s="13" t="s">
        <v>433</v>
      </c>
      <c r="F1947" s="12">
        <f t="shared" si="4618"/>
        <v>0</v>
      </c>
      <c r="G1947" s="12">
        <f t="shared" si="4618"/>
        <v>6378.8</v>
      </c>
      <c r="H1947" s="12">
        <f t="shared" si="4618"/>
        <v>0</v>
      </c>
      <c r="I1947" s="12">
        <f t="shared" si="4618"/>
        <v>0</v>
      </c>
      <c r="J1947" s="12">
        <f t="shared" si="4618"/>
        <v>0</v>
      </c>
      <c r="K1947" s="12">
        <f t="shared" si="4618"/>
        <v>0</v>
      </c>
      <c r="L1947" s="12">
        <f t="shared" si="4615"/>
        <v>0</v>
      </c>
      <c r="M1947" s="12">
        <f t="shared" si="4616"/>
        <v>6378.8</v>
      </c>
      <c r="N1947" s="12">
        <f t="shared" si="4617"/>
        <v>0</v>
      </c>
      <c r="O1947" s="12">
        <f t="shared" si="4619"/>
        <v>0</v>
      </c>
      <c r="P1947" s="12">
        <f t="shared" si="4619"/>
        <v>0</v>
      </c>
      <c r="Q1947" s="12">
        <f t="shared" si="4619"/>
        <v>0</v>
      </c>
      <c r="R1947" s="12">
        <f t="shared" si="4535"/>
        <v>0</v>
      </c>
      <c r="S1947" s="12">
        <f t="shared" si="4536"/>
        <v>6378.8</v>
      </c>
      <c r="T1947" s="12">
        <f t="shared" si="4537"/>
        <v>0</v>
      </c>
      <c r="U1947" s="12">
        <f t="shared" si="4620"/>
        <v>0</v>
      </c>
      <c r="V1947" s="12">
        <f t="shared" si="4620"/>
        <v>0</v>
      </c>
      <c r="W1947" s="12">
        <f t="shared" si="4509"/>
        <v>0</v>
      </c>
      <c r="X1947" s="12">
        <f t="shared" si="4510"/>
        <v>6378.8</v>
      </c>
      <c r="Y1947" s="12">
        <f t="shared" si="4511"/>
        <v>0</v>
      </c>
      <c r="Z1947" s="12">
        <f t="shared" si="4621"/>
        <v>0</v>
      </c>
      <c r="AA1947" s="12">
        <f t="shared" si="4621"/>
        <v>0</v>
      </c>
      <c r="AB1947" s="12">
        <f t="shared" si="4621"/>
        <v>0</v>
      </c>
      <c r="AC1947" s="12">
        <f t="shared" si="4594"/>
        <v>0</v>
      </c>
      <c r="AD1947" s="12">
        <f t="shared" si="4595"/>
        <v>6378.8</v>
      </c>
      <c r="AE1947" s="12">
        <f t="shared" si="4596"/>
        <v>0</v>
      </c>
      <c r="AF1947" s="12">
        <f t="shared" si="4622"/>
        <v>0</v>
      </c>
      <c r="AG1947" s="12">
        <f t="shared" si="4622"/>
        <v>0</v>
      </c>
      <c r="AH1947" s="12">
        <f t="shared" si="4562"/>
        <v>0</v>
      </c>
      <c r="AI1947" s="12">
        <f t="shared" si="4563"/>
        <v>6378.8</v>
      </c>
      <c r="AJ1947" s="12">
        <f t="shared" si="4555"/>
        <v>0</v>
      </c>
      <c r="AK1947" s="12">
        <f t="shared" si="4623"/>
        <v>0</v>
      </c>
      <c r="AL1947" s="12">
        <f t="shared" si="4623"/>
        <v>0</v>
      </c>
      <c r="AM1947" s="12">
        <f t="shared" si="4623"/>
        <v>0</v>
      </c>
      <c r="AN1947" s="12">
        <f t="shared" si="4600"/>
        <v>0</v>
      </c>
      <c r="AO1947" s="12">
        <f t="shared" si="4601"/>
        <v>6378.8</v>
      </c>
      <c r="AP1947" s="12">
        <f t="shared" si="4602"/>
        <v>0</v>
      </c>
      <c r="AQ1947" s="12">
        <f t="shared" si="4623"/>
        <v>0</v>
      </c>
      <c r="AR1947" s="52">
        <v>0</v>
      </c>
    </row>
    <row r="1948" spans="1:44" ht="15.75" hidden="1" customHeight="1" x14ac:dyDescent="0.25">
      <c r="A1948" s="9" t="s">
        <v>1053</v>
      </c>
      <c r="B1948" s="11">
        <v>410</v>
      </c>
      <c r="C1948" s="9"/>
      <c r="D1948" s="9"/>
      <c r="E1948" s="13" t="s">
        <v>434</v>
      </c>
      <c r="F1948" s="12">
        <f t="shared" si="4618"/>
        <v>0</v>
      </c>
      <c r="G1948" s="12">
        <f t="shared" si="4618"/>
        <v>6378.8</v>
      </c>
      <c r="H1948" s="12">
        <f t="shared" si="4618"/>
        <v>0</v>
      </c>
      <c r="I1948" s="12">
        <f t="shared" si="4618"/>
        <v>0</v>
      </c>
      <c r="J1948" s="12">
        <f t="shared" si="4618"/>
        <v>0</v>
      </c>
      <c r="K1948" s="12">
        <f t="shared" si="4618"/>
        <v>0</v>
      </c>
      <c r="L1948" s="12">
        <f t="shared" si="4615"/>
        <v>0</v>
      </c>
      <c r="M1948" s="12">
        <f t="shared" si="4616"/>
        <v>6378.8</v>
      </c>
      <c r="N1948" s="12">
        <f t="shared" si="4617"/>
        <v>0</v>
      </c>
      <c r="O1948" s="12">
        <f t="shared" si="4619"/>
        <v>0</v>
      </c>
      <c r="P1948" s="12">
        <f t="shared" si="4619"/>
        <v>0</v>
      </c>
      <c r="Q1948" s="12">
        <f t="shared" si="4619"/>
        <v>0</v>
      </c>
      <c r="R1948" s="12">
        <f t="shared" si="4535"/>
        <v>0</v>
      </c>
      <c r="S1948" s="12">
        <f t="shared" si="4536"/>
        <v>6378.8</v>
      </c>
      <c r="T1948" s="12">
        <f t="shared" si="4537"/>
        <v>0</v>
      </c>
      <c r="U1948" s="12">
        <f t="shared" si="4620"/>
        <v>0</v>
      </c>
      <c r="V1948" s="12">
        <f t="shared" si="4620"/>
        <v>0</v>
      </c>
      <c r="W1948" s="12">
        <f t="shared" si="4509"/>
        <v>0</v>
      </c>
      <c r="X1948" s="12">
        <f t="shared" si="4510"/>
        <v>6378.8</v>
      </c>
      <c r="Y1948" s="12">
        <f t="shared" si="4511"/>
        <v>0</v>
      </c>
      <c r="Z1948" s="12">
        <f t="shared" si="4621"/>
        <v>0</v>
      </c>
      <c r="AA1948" s="12">
        <f t="shared" si="4621"/>
        <v>0</v>
      </c>
      <c r="AB1948" s="12">
        <f t="shared" si="4621"/>
        <v>0</v>
      </c>
      <c r="AC1948" s="12">
        <f t="shared" si="4594"/>
        <v>0</v>
      </c>
      <c r="AD1948" s="12">
        <f t="shared" si="4595"/>
        <v>6378.8</v>
      </c>
      <c r="AE1948" s="12">
        <f t="shared" si="4596"/>
        <v>0</v>
      </c>
      <c r="AF1948" s="12">
        <f t="shared" si="4622"/>
        <v>0</v>
      </c>
      <c r="AG1948" s="12">
        <f t="shared" si="4622"/>
        <v>0</v>
      </c>
      <c r="AH1948" s="12">
        <f t="shared" si="4562"/>
        <v>0</v>
      </c>
      <c r="AI1948" s="12">
        <f t="shared" si="4563"/>
        <v>6378.8</v>
      </c>
      <c r="AJ1948" s="12">
        <f t="shared" si="4555"/>
        <v>0</v>
      </c>
      <c r="AK1948" s="12">
        <f t="shared" si="4623"/>
        <v>0</v>
      </c>
      <c r="AL1948" s="12">
        <f t="shared" si="4623"/>
        <v>0</v>
      </c>
      <c r="AM1948" s="12">
        <f t="shared" si="4623"/>
        <v>0</v>
      </c>
      <c r="AN1948" s="12">
        <f t="shared" si="4600"/>
        <v>0</v>
      </c>
      <c r="AO1948" s="12">
        <f t="shared" si="4601"/>
        <v>6378.8</v>
      </c>
      <c r="AP1948" s="12">
        <f t="shared" si="4602"/>
        <v>0</v>
      </c>
      <c r="AQ1948" s="12">
        <f t="shared" si="4623"/>
        <v>0</v>
      </c>
      <c r="AR1948" s="52">
        <v>0</v>
      </c>
    </row>
    <row r="1949" spans="1:44" ht="15.75" hidden="1" customHeight="1" x14ac:dyDescent="0.25">
      <c r="A1949" s="9" t="s">
        <v>1053</v>
      </c>
      <c r="B1949" s="11">
        <v>410</v>
      </c>
      <c r="C1949" s="9" t="s">
        <v>189</v>
      </c>
      <c r="D1949" s="9" t="s">
        <v>187</v>
      </c>
      <c r="E1949" s="13" t="s">
        <v>409</v>
      </c>
      <c r="F1949" s="12"/>
      <c r="G1949" s="12">
        <v>6378.8</v>
      </c>
      <c r="H1949" s="12"/>
      <c r="I1949" s="12"/>
      <c r="J1949" s="12"/>
      <c r="K1949" s="12"/>
      <c r="L1949" s="12">
        <f t="shared" si="4615"/>
        <v>0</v>
      </c>
      <c r="M1949" s="12">
        <f t="shared" si="4616"/>
        <v>6378.8</v>
      </c>
      <c r="N1949" s="12">
        <f t="shared" si="4617"/>
        <v>0</v>
      </c>
      <c r="O1949" s="12"/>
      <c r="P1949" s="12"/>
      <c r="Q1949" s="12"/>
      <c r="R1949" s="12">
        <f t="shared" si="4535"/>
        <v>0</v>
      </c>
      <c r="S1949" s="12">
        <f t="shared" si="4536"/>
        <v>6378.8</v>
      </c>
      <c r="T1949" s="12">
        <f t="shared" si="4537"/>
        <v>0</v>
      </c>
      <c r="U1949" s="12"/>
      <c r="V1949" s="12"/>
      <c r="W1949" s="12">
        <f t="shared" si="4509"/>
        <v>0</v>
      </c>
      <c r="X1949" s="12">
        <f t="shared" si="4510"/>
        <v>6378.8</v>
      </c>
      <c r="Y1949" s="12">
        <f t="shared" si="4511"/>
        <v>0</v>
      </c>
      <c r="Z1949" s="12"/>
      <c r="AA1949" s="12"/>
      <c r="AB1949" s="12"/>
      <c r="AC1949" s="12">
        <f t="shared" si="4594"/>
        <v>0</v>
      </c>
      <c r="AD1949" s="12">
        <f t="shared" si="4595"/>
        <v>6378.8</v>
      </c>
      <c r="AE1949" s="12">
        <f t="shared" si="4596"/>
        <v>0</v>
      </c>
      <c r="AF1949" s="12"/>
      <c r="AG1949" s="12"/>
      <c r="AH1949" s="12">
        <f t="shared" si="4562"/>
        <v>0</v>
      </c>
      <c r="AI1949" s="12">
        <f t="shared" si="4563"/>
        <v>6378.8</v>
      </c>
      <c r="AJ1949" s="12">
        <f t="shared" si="4555"/>
        <v>0</v>
      </c>
      <c r="AK1949" s="12"/>
      <c r="AL1949" s="12"/>
      <c r="AM1949" s="12"/>
      <c r="AN1949" s="12">
        <f t="shared" si="4600"/>
        <v>0</v>
      </c>
      <c r="AO1949" s="12">
        <f t="shared" si="4601"/>
        <v>6378.8</v>
      </c>
      <c r="AP1949" s="12">
        <f t="shared" si="4602"/>
        <v>0</v>
      </c>
      <c r="AQ1949" s="12"/>
      <c r="AR1949" s="52">
        <v>0</v>
      </c>
    </row>
    <row r="1950" spans="1:44" ht="63" hidden="1" x14ac:dyDescent="0.25">
      <c r="A1950" s="9" t="s">
        <v>1273</v>
      </c>
      <c r="B1950" s="11"/>
      <c r="C1950" s="9"/>
      <c r="D1950" s="9"/>
      <c r="E1950" s="43" t="s">
        <v>1294</v>
      </c>
      <c r="F1950" s="12"/>
      <c r="G1950" s="12"/>
      <c r="H1950" s="12"/>
      <c r="I1950" s="12"/>
      <c r="J1950" s="12"/>
      <c r="K1950" s="12"/>
      <c r="L1950" s="12">
        <f>L1951</f>
        <v>0</v>
      </c>
      <c r="M1950" s="12">
        <f t="shared" ref="M1950:AQ1952" si="4624">M1951</f>
        <v>0</v>
      </c>
      <c r="N1950" s="12">
        <f t="shared" si="4624"/>
        <v>0</v>
      </c>
      <c r="O1950" s="12">
        <f t="shared" si="4624"/>
        <v>108000</v>
      </c>
      <c r="P1950" s="12">
        <f t="shared" si="4624"/>
        <v>0</v>
      </c>
      <c r="Q1950" s="12">
        <f t="shared" si="4624"/>
        <v>0</v>
      </c>
      <c r="R1950" s="12">
        <f t="shared" si="4535"/>
        <v>108000</v>
      </c>
      <c r="S1950" s="12">
        <f t="shared" si="4536"/>
        <v>0</v>
      </c>
      <c r="T1950" s="12">
        <f t="shared" si="4537"/>
        <v>0</v>
      </c>
      <c r="U1950" s="12">
        <f t="shared" si="4624"/>
        <v>-108000</v>
      </c>
      <c r="V1950" s="12">
        <f t="shared" si="4624"/>
        <v>0</v>
      </c>
      <c r="W1950" s="12">
        <f t="shared" si="4509"/>
        <v>0</v>
      </c>
      <c r="X1950" s="12">
        <f t="shared" si="4510"/>
        <v>0</v>
      </c>
      <c r="Y1950" s="12">
        <f t="shared" si="4511"/>
        <v>0</v>
      </c>
      <c r="Z1950" s="12">
        <f t="shared" si="4624"/>
        <v>0</v>
      </c>
      <c r="AA1950" s="12">
        <f t="shared" si="4624"/>
        <v>0</v>
      </c>
      <c r="AB1950" s="12">
        <f t="shared" si="4624"/>
        <v>0</v>
      </c>
      <c r="AC1950" s="12">
        <f t="shared" si="4594"/>
        <v>0</v>
      </c>
      <c r="AD1950" s="12">
        <f t="shared" si="4595"/>
        <v>0</v>
      </c>
      <c r="AE1950" s="12">
        <f t="shared" si="4596"/>
        <v>0</v>
      </c>
      <c r="AF1950" s="12">
        <f t="shared" si="4624"/>
        <v>0</v>
      </c>
      <c r="AG1950" s="12">
        <f t="shared" si="4624"/>
        <v>0</v>
      </c>
      <c r="AH1950" s="12">
        <f t="shared" si="4562"/>
        <v>0</v>
      </c>
      <c r="AI1950" s="12">
        <f t="shared" si="4563"/>
        <v>0</v>
      </c>
      <c r="AJ1950" s="12">
        <f t="shared" si="4555"/>
        <v>0</v>
      </c>
      <c r="AK1950" s="12">
        <f t="shared" si="4624"/>
        <v>0</v>
      </c>
      <c r="AL1950" s="12">
        <f t="shared" si="4624"/>
        <v>0</v>
      </c>
      <c r="AM1950" s="12">
        <f t="shared" si="4624"/>
        <v>0</v>
      </c>
      <c r="AN1950" s="12">
        <f t="shared" si="4600"/>
        <v>0</v>
      </c>
      <c r="AO1950" s="12">
        <f t="shared" si="4601"/>
        <v>0</v>
      </c>
      <c r="AP1950" s="12">
        <f t="shared" si="4602"/>
        <v>0</v>
      </c>
      <c r="AQ1950" s="12">
        <f t="shared" si="4624"/>
        <v>0</v>
      </c>
      <c r="AR1950" s="52">
        <v>0</v>
      </c>
    </row>
    <row r="1951" spans="1:44" ht="47.25" hidden="1" x14ac:dyDescent="0.25">
      <c r="A1951" s="9" t="s">
        <v>1273</v>
      </c>
      <c r="B1951" s="11">
        <v>400</v>
      </c>
      <c r="C1951" s="9"/>
      <c r="D1951" s="9"/>
      <c r="E1951" s="13" t="s">
        <v>433</v>
      </c>
      <c r="F1951" s="12"/>
      <c r="G1951" s="12"/>
      <c r="H1951" s="12"/>
      <c r="I1951" s="12"/>
      <c r="J1951" s="12"/>
      <c r="K1951" s="12"/>
      <c r="L1951" s="12">
        <f>L1952</f>
        <v>0</v>
      </c>
      <c r="M1951" s="12">
        <f t="shared" si="4624"/>
        <v>0</v>
      </c>
      <c r="N1951" s="12">
        <f t="shared" si="4624"/>
        <v>0</v>
      </c>
      <c r="O1951" s="12">
        <f t="shared" si="4624"/>
        <v>108000</v>
      </c>
      <c r="P1951" s="12">
        <f t="shared" si="4624"/>
        <v>0</v>
      </c>
      <c r="Q1951" s="12">
        <f t="shared" si="4624"/>
        <v>0</v>
      </c>
      <c r="R1951" s="12">
        <f t="shared" si="4535"/>
        <v>108000</v>
      </c>
      <c r="S1951" s="12">
        <f t="shared" si="4536"/>
        <v>0</v>
      </c>
      <c r="T1951" s="12">
        <f t="shared" si="4537"/>
        <v>0</v>
      </c>
      <c r="U1951" s="12">
        <f t="shared" si="4624"/>
        <v>-108000</v>
      </c>
      <c r="V1951" s="12">
        <f t="shared" si="4624"/>
        <v>0</v>
      </c>
      <c r="W1951" s="12">
        <f t="shared" si="4509"/>
        <v>0</v>
      </c>
      <c r="X1951" s="12">
        <f t="shared" si="4510"/>
        <v>0</v>
      </c>
      <c r="Y1951" s="12">
        <f t="shared" si="4511"/>
        <v>0</v>
      </c>
      <c r="Z1951" s="12">
        <f t="shared" si="4624"/>
        <v>0</v>
      </c>
      <c r="AA1951" s="12">
        <f t="shared" si="4624"/>
        <v>0</v>
      </c>
      <c r="AB1951" s="12">
        <f t="shared" si="4624"/>
        <v>0</v>
      </c>
      <c r="AC1951" s="12">
        <f t="shared" si="4594"/>
        <v>0</v>
      </c>
      <c r="AD1951" s="12">
        <f t="shared" si="4595"/>
        <v>0</v>
      </c>
      <c r="AE1951" s="12">
        <f t="shared" si="4596"/>
        <v>0</v>
      </c>
      <c r="AF1951" s="12">
        <f t="shared" si="4624"/>
        <v>0</v>
      </c>
      <c r="AG1951" s="12">
        <f t="shared" si="4624"/>
        <v>0</v>
      </c>
      <c r="AH1951" s="12">
        <f t="shared" si="4562"/>
        <v>0</v>
      </c>
      <c r="AI1951" s="12">
        <f t="shared" si="4563"/>
        <v>0</v>
      </c>
      <c r="AJ1951" s="12">
        <f t="shared" si="4555"/>
        <v>0</v>
      </c>
      <c r="AK1951" s="12">
        <f t="shared" si="4624"/>
        <v>0</v>
      </c>
      <c r="AL1951" s="12">
        <f t="shared" si="4624"/>
        <v>0</v>
      </c>
      <c r="AM1951" s="12">
        <f t="shared" si="4624"/>
        <v>0</v>
      </c>
      <c r="AN1951" s="12">
        <f t="shared" si="4600"/>
        <v>0</v>
      </c>
      <c r="AO1951" s="12">
        <f t="shared" si="4601"/>
        <v>0</v>
      </c>
      <c r="AP1951" s="12">
        <f t="shared" si="4602"/>
        <v>0</v>
      </c>
      <c r="AQ1951" s="12">
        <f t="shared" si="4624"/>
        <v>0</v>
      </c>
      <c r="AR1951" s="52">
        <v>0</v>
      </c>
    </row>
    <row r="1952" spans="1:44" ht="15.75" hidden="1" customHeight="1" x14ac:dyDescent="0.25">
      <c r="A1952" s="9" t="s">
        <v>1273</v>
      </c>
      <c r="B1952" s="11">
        <v>410</v>
      </c>
      <c r="C1952" s="9"/>
      <c r="D1952" s="9"/>
      <c r="E1952" s="13" t="s">
        <v>434</v>
      </c>
      <c r="F1952" s="12"/>
      <c r="G1952" s="12"/>
      <c r="H1952" s="12"/>
      <c r="I1952" s="12"/>
      <c r="J1952" s="12"/>
      <c r="K1952" s="12"/>
      <c r="L1952" s="12">
        <f>L1953</f>
        <v>0</v>
      </c>
      <c r="M1952" s="12">
        <f t="shared" si="4624"/>
        <v>0</v>
      </c>
      <c r="N1952" s="12">
        <f t="shared" si="4624"/>
        <v>0</v>
      </c>
      <c r="O1952" s="12">
        <f t="shared" si="4624"/>
        <v>108000</v>
      </c>
      <c r="P1952" s="12">
        <f t="shared" si="4624"/>
        <v>0</v>
      </c>
      <c r="Q1952" s="12">
        <f t="shared" si="4624"/>
        <v>0</v>
      </c>
      <c r="R1952" s="12">
        <f t="shared" si="4535"/>
        <v>108000</v>
      </c>
      <c r="S1952" s="12">
        <f t="shared" si="4536"/>
        <v>0</v>
      </c>
      <c r="T1952" s="12">
        <f t="shared" si="4537"/>
        <v>0</v>
      </c>
      <c r="U1952" s="12">
        <f t="shared" si="4624"/>
        <v>-108000</v>
      </c>
      <c r="V1952" s="12">
        <f t="shared" si="4624"/>
        <v>0</v>
      </c>
      <c r="W1952" s="12">
        <f t="shared" si="4509"/>
        <v>0</v>
      </c>
      <c r="X1952" s="12">
        <f t="shared" si="4510"/>
        <v>0</v>
      </c>
      <c r="Y1952" s="12">
        <f t="shared" si="4511"/>
        <v>0</v>
      </c>
      <c r="Z1952" s="12">
        <f t="shared" si="4624"/>
        <v>0</v>
      </c>
      <c r="AA1952" s="12">
        <f t="shared" si="4624"/>
        <v>0</v>
      </c>
      <c r="AB1952" s="12">
        <f t="shared" si="4624"/>
        <v>0</v>
      </c>
      <c r="AC1952" s="12">
        <f t="shared" si="4594"/>
        <v>0</v>
      </c>
      <c r="AD1952" s="12">
        <f t="shared" si="4595"/>
        <v>0</v>
      </c>
      <c r="AE1952" s="12">
        <f t="shared" si="4596"/>
        <v>0</v>
      </c>
      <c r="AF1952" s="12">
        <f t="shared" si="4624"/>
        <v>0</v>
      </c>
      <c r="AG1952" s="12">
        <f t="shared" si="4624"/>
        <v>0</v>
      </c>
      <c r="AH1952" s="12">
        <f t="shared" si="4562"/>
        <v>0</v>
      </c>
      <c r="AI1952" s="12">
        <f t="shared" si="4563"/>
        <v>0</v>
      </c>
      <c r="AJ1952" s="12">
        <f t="shared" si="4555"/>
        <v>0</v>
      </c>
      <c r="AK1952" s="12">
        <f t="shared" si="4624"/>
        <v>0</v>
      </c>
      <c r="AL1952" s="12">
        <f t="shared" si="4624"/>
        <v>0</v>
      </c>
      <c r="AM1952" s="12">
        <f t="shared" si="4624"/>
        <v>0</v>
      </c>
      <c r="AN1952" s="12">
        <f t="shared" si="4600"/>
        <v>0</v>
      </c>
      <c r="AO1952" s="12">
        <f t="shared" si="4601"/>
        <v>0</v>
      </c>
      <c r="AP1952" s="12">
        <f t="shared" si="4602"/>
        <v>0</v>
      </c>
      <c r="AQ1952" s="12">
        <f t="shared" si="4624"/>
        <v>0</v>
      </c>
      <c r="AR1952" s="52">
        <v>0</v>
      </c>
    </row>
    <row r="1953" spans="1:44" ht="15.75" hidden="1" customHeight="1" x14ac:dyDescent="0.25">
      <c r="A1953" s="9" t="s">
        <v>1273</v>
      </c>
      <c r="B1953" s="11">
        <v>410</v>
      </c>
      <c r="C1953" s="9" t="s">
        <v>189</v>
      </c>
      <c r="D1953" s="9" t="s">
        <v>187</v>
      </c>
      <c r="E1953" s="13" t="s">
        <v>409</v>
      </c>
      <c r="F1953" s="12"/>
      <c r="G1953" s="12"/>
      <c r="H1953" s="12"/>
      <c r="I1953" s="12"/>
      <c r="J1953" s="12"/>
      <c r="K1953" s="12"/>
      <c r="L1953" s="12">
        <v>0</v>
      </c>
      <c r="M1953" s="12">
        <v>0</v>
      </c>
      <c r="N1953" s="12">
        <v>0</v>
      </c>
      <c r="O1953" s="12">
        <v>108000</v>
      </c>
      <c r="P1953" s="12"/>
      <c r="Q1953" s="12"/>
      <c r="R1953" s="12">
        <f t="shared" si="4535"/>
        <v>108000</v>
      </c>
      <c r="S1953" s="12">
        <f t="shared" si="4536"/>
        <v>0</v>
      </c>
      <c r="T1953" s="12">
        <f t="shared" si="4537"/>
        <v>0</v>
      </c>
      <c r="U1953" s="12">
        <v>-108000</v>
      </c>
      <c r="V1953" s="12"/>
      <c r="W1953" s="12">
        <f t="shared" si="4509"/>
        <v>0</v>
      </c>
      <c r="X1953" s="12">
        <f t="shared" si="4510"/>
        <v>0</v>
      </c>
      <c r="Y1953" s="12">
        <f t="shared" si="4511"/>
        <v>0</v>
      </c>
      <c r="Z1953" s="12"/>
      <c r="AA1953" s="12"/>
      <c r="AB1953" s="12"/>
      <c r="AC1953" s="12">
        <f t="shared" si="4594"/>
        <v>0</v>
      </c>
      <c r="AD1953" s="12">
        <f t="shared" si="4595"/>
        <v>0</v>
      </c>
      <c r="AE1953" s="12">
        <f t="shared" si="4596"/>
        <v>0</v>
      </c>
      <c r="AF1953" s="12"/>
      <c r="AG1953" s="12"/>
      <c r="AH1953" s="12">
        <f t="shared" si="4562"/>
        <v>0</v>
      </c>
      <c r="AI1953" s="12">
        <f t="shared" si="4563"/>
        <v>0</v>
      </c>
      <c r="AJ1953" s="12">
        <f t="shared" si="4555"/>
        <v>0</v>
      </c>
      <c r="AK1953" s="12"/>
      <c r="AL1953" s="12"/>
      <c r="AM1953" s="12"/>
      <c r="AN1953" s="12">
        <f t="shared" si="4600"/>
        <v>0</v>
      </c>
      <c r="AO1953" s="12">
        <f t="shared" si="4601"/>
        <v>0</v>
      </c>
      <c r="AP1953" s="12">
        <f t="shared" si="4602"/>
        <v>0</v>
      </c>
      <c r="AQ1953" s="12"/>
      <c r="AR1953" s="52">
        <v>0</v>
      </c>
    </row>
    <row r="1954" spans="1:44" ht="63" customHeight="1" x14ac:dyDescent="0.25">
      <c r="A1954" s="9" t="s">
        <v>1054</v>
      </c>
      <c r="B1954" s="11"/>
      <c r="C1954" s="9"/>
      <c r="D1954" s="9"/>
      <c r="E1954" s="17" t="s">
        <v>1171</v>
      </c>
      <c r="F1954" s="12">
        <f t="shared" ref="F1954:K1960" si="4625">F1955</f>
        <v>264498.90000000002</v>
      </c>
      <c r="G1954" s="12">
        <f t="shared" si="4625"/>
        <v>0</v>
      </c>
      <c r="H1954" s="12">
        <f t="shared" si="4625"/>
        <v>0</v>
      </c>
      <c r="I1954" s="12">
        <f t="shared" si="4625"/>
        <v>-14377.7</v>
      </c>
      <c r="J1954" s="12">
        <f t="shared" si="4625"/>
        <v>0</v>
      </c>
      <c r="K1954" s="12">
        <f t="shared" si="4625"/>
        <v>0</v>
      </c>
      <c r="L1954" s="12">
        <f t="shared" si="4615"/>
        <v>250121.2</v>
      </c>
      <c r="M1954" s="12">
        <f t="shared" si="4616"/>
        <v>0</v>
      </c>
      <c r="N1954" s="12">
        <f t="shared" si="4617"/>
        <v>0</v>
      </c>
      <c r="O1954" s="12">
        <f t="shared" ref="O1954:Q1960" si="4626">O1955</f>
        <v>0</v>
      </c>
      <c r="P1954" s="12">
        <f t="shared" si="4626"/>
        <v>0</v>
      </c>
      <c r="Q1954" s="12">
        <f t="shared" si="4626"/>
        <v>0</v>
      </c>
      <c r="R1954" s="12">
        <f t="shared" si="4535"/>
        <v>250121.2</v>
      </c>
      <c r="S1954" s="12">
        <f t="shared" si="4536"/>
        <v>0</v>
      </c>
      <c r="T1954" s="12">
        <f t="shared" si="4537"/>
        <v>0</v>
      </c>
      <c r="U1954" s="12">
        <f t="shared" ref="U1954:V1960" si="4627">U1955</f>
        <v>0</v>
      </c>
      <c r="V1954" s="12">
        <f t="shared" si="4627"/>
        <v>0</v>
      </c>
      <c r="W1954" s="12">
        <f t="shared" si="4509"/>
        <v>250121.2</v>
      </c>
      <c r="X1954" s="12">
        <f t="shared" si="4510"/>
        <v>0</v>
      </c>
      <c r="Y1954" s="12">
        <f t="shared" si="4511"/>
        <v>0</v>
      </c>
      <c r="Z1954" s="12">
        <f t="shared" ref="Z1954:AB1960" si="4628">Z1955</f>
        <v>0</v>
      </c>
      <c r="AA1954" s="12">
        <f t="shared" si="4628"/>
        <v>0</v>
      </c>
      <c r="AB1954" s="12">
        <f t="shared" si="4628"/>
        <v>0</v>
      </c>
      <c r="AC1954" s="12">
        <f t="shared" si="4594"/>
        <v>250121.2</v>
      </c>
      <c r="AD1954" s="12">
        <f t="shared" si="4595"/>
        <v>0</v>
      </c>
      <c r="AE1954" s="12">
        <f t="shared" si="4596"/>
        <v>0</v>
      </c>
      <c r="AF1954" s="12">
        <f t="shared" ref="AF1954:AG1960" si="4629">AF1955</f>
        <v>0</v>
      </c>
      <c r="AG1954" s="12">
        <f t="shared" si="4629"/>
        <v>0</v>
      </c>
      <c r="AH1954" s="12">
        <f t="shared" si="4562"/>
        <v>250121.2</v>
      </c>
      <c r="AI1954" s="12">
        <f t="shared" si="4563"/>
        <v>0</v>
      </c>
      <c r="AJ1954" s="12">
        <f t="shared" si="4555"/>
        <v>0</v>
      </c>
      <c r="AK1954" s="12">
        <f t="shared" ref="AK1954:AQ1960" si="4630">AK1955</f>
        <v>0</v>
      </c>
      <c r="AL1954" s="12">
        <f t="shared" si="4630"/>
        <v>0</v>
      </c>
      <c r="AM1954" s="12">
        <f t="shared" si="4630"/>
        <v>0</v>
      </c>
      <c r="AN1954" s="12">
        <f t="shared" si="4600"/>
        <v>250121.2</v>
      </c>
      <c r="AO1954" s="12">
        <f t="shared" si="4601"/>
        <v>0</v>
      </c>
      <c r="AP1954" s="12">
        <f t="shared" si="4602"/>
        <v>0</v>
      </c>
      <c r="AQ1954" s="12">
        <f t="shared" si="4630"/>
        <v>0</v>
      </c>
      <c r="AR1954" s="1"/>
    </row>
    <row r="1955" spans="1:44" ht="47.25" customHeight="1" x14ac:dyDescent="0.25">
      <c r="A1955" s="9" t="s">
        <v>1054</v>
      </c>
      <c r="B1955" s="11">
        <v>400</v>
      </c>
      <c r="C1955" s="9"/>
      <c r="D1955" s="9"/>
      <c r="E1955" s="13" t="s">
        <v>433</v>
      </c>
      <c r="F1955" s="12">
        <f t="shared" si="4625"/>
        <v>264498.90000000002</v>
      </c>
      <c r="G1955" s="12">
        <f t="shared" si="4625"/>
        <v>0</v>
      </c>
      <c r="H1955" s="12">
        <f t="shared" si="4625"/>
        <v>0</v>
      </c>
      <c r="I1955" s="12">
        <f t="shared" si="4625"/>
        <v>-14377.7</v>
      </c>
      <c r="J1955" s="12">
        <f t="shared" si="4625"/>
        <v>0</v>
      </c>
      <c r="K1955" s="12">
        <f t="shared" si="4625"/>
        <v>0</v>
      </c>
      <c r="L1955" s="12">
        <f t="shared" si="4615"/>
        <v>250121.2</v>
      </c>
      <c r="M1955" s="12">
        <f t="shared" si="4616"/>
        <v>0</v>
      </c>
      <c r="N1955" s="12">
        <f t="shared" si="4617"/>
        <v>0</v>
      </c>
      <c r="O1955" s="12">
        <f t="shared" si="4626"/>
        <v>0</v>
      </c>
      <c r="P1955" s="12">
        <f t="shared" si="4626"/>
        <v>0</v>
      </c>
      <c r="Q1955" s="12">
        <f t="shared" si="4626"/>
        <v>0</v>
      </c>
      <c r="R1955" s="12">
        <f t="shared" si="4535"/>
        <v>250121.2</v>
      </c>
      <c r="S1955" s="12">
        <f t="shared" si="4536"/>
        <v>0</v>
      </c>
      <c r="T1955" s="12">
        <f t="shared" si="4537"/>
        <v>0</v>
      </c>
      <c r="U1955" s="12">
        <f t="shared" si="4627"/>
        <v>0</v>
      </c>
      <c r="V1955" s="12">
        <f t="shared" si="4627"/>
        <v>0</v>
      </c>
      <c r="W1955" s="12">
        <f t="shared" si="4509"/>
        <v>250121.2</v>
      </c>
      <c r="X1955" s="12">
        <f t="shared" si="4510"/>
        <v>0</v>
      </c>
      <c r="Y1955" s="12">
        <f t="shared" si="4511"/>
        <v>0</v>
      </c>
      <c r="Z1955" s="12">
        <f t="shared" si="4628"/>
        <v>0</v>
      </c>
      <c r="AA1955" s="12">
        <f t="shared" si="4628"/>
        <v>0</v>
      </c>
      <c r="AB1955" s="12">
        <f t="shared" si="4628"/>
        <v>0</v>
      </c>
      <c r="AC1955" s="12">
        <f t="shared" si="4594"/>
        <v>250121.2</v>
      </c>
      <c r="AD1955" s="12">
        <f t="shared" si="4595"/>
        <v>0</v>
      </c>
      <c r="AE1955" s="12">
        <f t="shared" si="4596"/>
        <v>0</v>
      </c>
      <c r="AF1955" s="12">
        <f t="shared" si="4629"/>
        <v>0</v>
      </c>
      <c r="AG1955" s="12">
        <f t="shared" si="4629"/>
        <v>0</v>
      </c>
      <c r="AH1955" s="12">
        <f t="shared" si="4562"/>
        <v>250121.2</v>
      </c>
      <c r="AI1955" s="12">
        <f t="shared" si="4563"/>
        <v>0</v>
      </c>
      <c r="AJ1955" s="12">
        <f t="shared" si="4555"/>
        <v>0</v>
      </c>
      <c r="AK1955" s="12">
        <f t="shared" si="4630"/>
        <v>0</v>
      </c>
      <c r="AL1955" s="12">
        <f t="shared" si="4630"/>
        <v>0</v>
      </c>
      <c r="AM1955" s="12">
        <f t="shared" si="4630"/>
        <v>0</v>
      </c>
      <c r="AN1955" s="12">
        <f t="shared" si="4600"/>
        <v>250121.2</v>
      </c>
      <c r="AO1955" s="12">
        <f t="shared" si="4601"/>
        <v>0</v>
      </c>
      <c r="AP1955" s="12">
        <f t="shared" si="4602"/>
        <v>0</v>
      </c>
      <c r="AQ1955" s="12">
        <f t="shared" si="4630"/>
        <v>0</v>
      </c>
      <c r="AR1955" s="1"/>
    </row>
    <row r="1956" spans="1:44" ht="15.75" customHeight="1" x14ac:dyDescent="0.25">
      <c r="A1956" s="9" t="s">
        <v>1054</v>
      </c>
      <c r="B1956" s="11">
        <v>410</v>
      </c>
      <c r="C1956" s="9"/>
      <c r="D1956" s="9"/>
      <c r="E1956" s="13" t="s">
        <v>434</v>
      </c>
      <c r="F1956" s="12">
        <f t="shared" si="4625"/>
        <v>264498.90000000002</v>
      </c>
      <c r="G1956" s="12">
        <f t="shared" si="4625"/>
        <v>0</v>
      </c>
      <c r="H1956" s="12">
        <f t="shared" si="4625"/>
        <v>0</v>
      </c>
      <c r="I1956" s="12">
        <f t="shared" si="4625"/>
        <v>-14377.7</v>
      </c>
      <c r="J1956" s="12">
        <f t="shared" si="4625"/>
        <v>0</v>
      </c>
      <c r="K1956" s="12">
        <f t="shared" si="4625"/>
        <v>0</v>
      </c>
      <c r="L1956" s="12">
        <f t="shared" si="4615"/>
        <v>250121.2</v>
      </c>
      <c r="M1956" s="12">
        <f t="shared" si="4616"/>
        <v>0</v>
      </c>
      <c r="N1956" s="12">
        <f t="shared" si="4617"/>
        <v>0</v>
      </c>
      <c r="O1956" s="12">
        <f t="shared" si="4626"/>
        <v>0</v>
      </c>
      <c r="P1956" s="12">
        <f t="shared" si="4626"/>
        <v>0</v>
      </c>
      <c r="Q1956" s="12">
        <f t="shared" si="4626"/>
        <v>0</v>
      </c>
      <c r="R1956" s="12">
        <f t="shared" si="4535"/>
        <v>250121.2</v>
      </c>
      <c r="S1956" s="12">
        <f t="shared" si="4536"/>
        <v>0</v>
      </c>
      <c r="T1956" s="12">
        <f t="shared" si="4537"/>
        <v>0</v>
      </c>
      <c r="U1956" s="12">
        <f t="shared" si="4627"/>
        <v>0</v>
      </c>
      <c r="V1956" s="12">
        <f t="shared" si="4627"/>
        <v>0</v>
      </c>
      <c r="W1956" s="12">
        <f t="shared" si="4509"/>
        <v>250121.2</v>
      </c>
      <c r="X1956" s="12">
        <f t="shared" si="4510"/>
        <v>0</v>
      </c>
      <c r="Y1956" s="12">
        <f t="shared" si="4511"/>
        <v>0</v>
      </c>
      <c r="Z1956" s="12">
        <f t="shared" si="4628"/>
        <v>0</v>
      </c>
      <c r="AA1956" s="12">
        <f t="shared" si="4628"/>
        <v>0</v>
      </c>
      <c r="AB1956" s="12">
        <f t="shared" si="4628"/>
        <v>0</v>
      </c>
      <c r="AC1956" s="12">
        <f t="shared" si="4594"/>
        <v>250121.2</v>
      </c>
      <c r="AD1956" s="12">
        <f t="shared" si="4595"/>
        <v>0</v>
      </c>
      <c r="AE1956" s="12">
        <f t="shared" si="4596"/>
        <v>0</v>
      </c>
      <c r="AF1956" s="12">
        <f t="shared" si="4629"/>
        <v>0</v>
      </c>
      <c r="AG1956" s="12">
        <f t="shared" si="4629"/>
        <v>0</v>
      </c>
      <c r="AH1956" s="12">
        <f t="shared" si="4562"/>
        <v>250121.2</v>
      </c>
      <c r="AI1956" s="12">
        <f t="shared" si="4563"/>
        <v>0</v>
      </c>
      <c r="AJ1956" s="12">
        <f t="shared" si="4555"/>
        <v>0</v>
      </c>
      <c r="AK1956" s="12">
        <f t="shared" si="4630"/>
        <v>0</v>
      </c>
      <c r="AL1956" s="12">
        <f t="shared" si="4630"/>
        <v>0</v>
      </c>
      <c r="AM1956" s="12">
        <f t="shared" si="4630"/>
        <v>0</v>
      </c>
      <c r="AN1956" s="12">
        <f t="shared" si="4600"/>
        <v>250121.2</v>
      </c>
      <c r="AO1956" s="12">
        <f t="shared" si="4601"/>
        <v>0</v>
      </c>
      <c r="AP1956" s="12">
        <f t="shared" si="4602"/>
        <v>0</v>
      </c>
      <c r="AQ1956" s="12">
        <f t="shared" si="4630"/>
        <v>0</v>
      </c>
      <c r="AR1956" s="1"/>
    </row>
    <row r="1957" spans="1:44" ht="15.75" customHeight="1" x14ac:dyDescent="0.25">
      <c r="A1957" s="9" t="s">
        <v>1054</v>
      </c>
      <c r="B1957" s="11">
        <v>410</v>
      </c>
      <c r="C1957" s="9" t="s">
        <v>189</v>
      </c>
      <c r="D1957" s="9" t="s">
        <v>187</v>
      </c>
      <c r="E1957" s="13" t="s">
        <v>409</v>
      </c>
      <c r="F1957" s="12">
        <v>264498.90000000002</v>
      </c>
      <c r="G1957" s="12"/>
      <c r="H1957" s="12"/>
      <c r="I1957" s="12">
        <v>-14377.7</v>
      </c>
      <c r="J1957" s="12"/>
      <c r="K1957" s="12"/>
      <c r="L1957" s="12">
        <f t="shared" si="4615"/>
        <v>250121.2</v>
      </c>
      <c r="M1957" s="12">
        <f t="shared" si="4616"/>
        <v>0</v>
      </c>
      <c r="N1957" s="12">
        <f t="shared" si="4617"/>
        <v>0</v>
      </c>
      <c r="O1957" s="12"/>
      <c r="P1957" s="12"/>
      <c r="Q1957" s="12"/>
      <c r="R1957" s="12">
        <f t="shared" si="4535"/>
        <v>250121.2</v>
      </c>
      <c r="S1957" s="12">
        <f t="shared" si="4536"/>
        <v>0</v>
      </c>
      <c r="T1957" s="12">
        <f t="shared" si="4537"/>
        <v>0</v>
      </c>
      <c r="U1957" s="12"/>
      <c r="V1957" s="12"/>
      <c r="W1957" s="12">
        <f t="shared" si="4509"/>
        <v>250121.2</v>
      </c>
      <c r="X1957" s="12">
        <f t="shared" si="4510"/>
        <v>0</v>
      </c>
      <c r="Y1957" s="12">
        <f t="shared" si="4511"/>
        <v>0</v>
      </c>
      <c r="Z1957" s="12"/>
      <c r="AA1957" s="12"/>
      <c r="AB1957" s="12"/>
      <c r="AC1957" s="12">
        <f t="shared" si="4594"/>
        <v>250121.2</v>
      </c>
      <c r="AD1957" s="12">
        <f t="shared" si="4595"/>
        <v>0</v>
      </c>
      <c r="AE1957" s="12">
        <f t="shared" si="4596"/>
        <v>0</v>
      </c>
      <c r="AF1957" s="12"/>
      <c r="AG1957" s="12"/>
      <c r="AH1957" s="12">
        <f t="shared" si="4562"/>
        <v>250121.2</v>
      </c>
      <c r="AI1957" s="12">
        <f t="shared" si="4563"/>
        <v>0</v>
      </c>
      <c r="AJ1957" s="12">
        <f t="shared" si="4555"/>
        <v>0</v>
      </c>
      <c r="AK1957" s="12"/>
      <c r="AL1957" s="12"/>
      <c r="AM1957" s="12"/>
      <c r="AN1957" s="12">
        <f t="shared" si="4600"/>
        <v>250121.2</v>
      </c>
      <c r="AO1957" s="12">
        <f t="shared" si="4601"/>
        <v>0</v>
      </c>
      <c r="AP1957" s="12">
        <f t="shared" si="4602"/>
        <v>0</v>
      </c>
      <c r="AQ1957" s="12"/>
      <c r="AR1957" s="1"/>
    </row>
    <row r="1958" spans="1:44" ht="47.25" hidden="1" customHeight="1" x14ac:dyDescent="0.25">
      <c r="A1958" s="9" t="s">
        <v>1055</v>
      </c>
      <c r="B1958" s="11"/>
      <c r="C1958" s="9"/>
      <c r="D1958" s="9"/>
      <c r="E1958" s="17" t="s">
        <v>1137</v>
      </c>
      <c r="F1958" s="12">
        <f t="shared" si="4625"/>
        <v>0</v>
      </c>
      <c r="G1958" s="12">
        <f t="shared" si="4625"/>
        <v>0</v>
      </c>
      <c r="H1958" s="12">
        <f t="shared" si="4625"/>
        <v>6595.8</v>
      </c>
      <c r="I1958" s="12">
        <f t="shared" si="4625"/>
        <v>0</v>
      </c>
      <c r="J1958" s="12">
        <f t="shared" si="4625"/>
        <v>0</v>
      </c>
      <c r="K1958" s="12">
        <f t="shared" si="4625"/>
        <v>0</v>
      </c>
      <c r="L1958" s="12">
        <f t="shared" si="4615"/>
        <v>0</v>
      </c>
      <c r="M1958" s="12">
        <f t="shared" si="4616"/>
        <v>0</v>
      </c>
      <c r="N1958" s="12">
        <f t="shared" si="4617"/>
        <v>6595.8</v>
      </c>
      <c r="O1958" s="12">
        <f t="shared" si="4626"/>
        <v>0</v>
      </c>
      <c r="P1958" s="12">
        <f t="shared" si="4626"/>
        <v>0</v>
      </c>
      <c r="Q1958" s="12">
        <f t="shared" si="4626"/>
        <v>0</v>
      </c>
      <c r="R1958" s="12">
        <f t="shared" si="4535"/>
        <v>0</v>
      </c>
      <c r="S1958" s="12">
        <f t="shared" si="4536"/>
        <v>0</v>
      </c>
      <c r="T1958" s="12">
        <f t="shared" si="4537"/>
        <v>6595.8</v>
      </c>
      <c r="U1958" s="12">
        <f t="shared" si="4627"/>
        <v>0</v>
      </c>
      <c r="V1958" s="12">
        <f t="shared" si="4627"/>
        <v>0</v>
      </c>
      <c r="W1958" s="12">
        <f t="shared" si="4509"/>
        <v>0</v>
      </c>
      <c r="X1958" s="12">
        <f t="shared" si="4510"/>
        <v>0</v>
      </c>
      <c r="Y1958" s="12">
        <f t="shared" si="4511"/>
        <v>6595.8</v>
      </c>
      <c r="Z1958" s="12">
        <f t="shared" si="4628"/>
        <v>0</v>
      </c>
      <c r="AA1958" s="12">
        <f t="shared" si="4628"/>
        <v>0</v>
      </c>
      <c r="AB1958" s="12">
        <f t="shared" si="4628"/>
        <v>0</v>
      </c>
      <c r="AC1958" s="12">
        <f t="shared" si="4594"/>
        <v>0</v>
      </c>
      <c r="AD1958" s="12">
        <f t="shared" si="4595"/>
        <v>0</v>
      </c>
      <c r="AE1958" s="12">
        <f t="shared" si="4596"/>
        <v>6595.8</v>
      </c>
      <c r="AF1958" s="12">
        <f t="shared" si="4629"/>
        <v>0</v>
      </c>
      <c r="AG1958" s="12">
        <f t="shared" si="4629"/>
        <v>0</v>
      </c>
      <c r="AH1958" s="12">
        <f t="shared" si="4562"/>
        <v>0</v>
      </c>
      <c r="AI1958" s="12">
        <f t="shared" si="4563"/>
        <v>0</v>
      </c>
      <c r="AJ1958" s="12">
        <f t="shared" si="4555"/>
        <v>6595.8</v>
      </c>
      <c r="AK1958" s="12">
        <f t="shared" si="4630"/>
        <v>0</v>
      </c>
      <c r="AL1958" s="12">
        <f t="shared" si="4630"/>
        <v>0</v>
      </c>
      <c r="AM1958" s="12">
        <f t="shared" si="4630"/>
        <v>0</v>
      </c>
      <c r="AN1958" s="12">
        <f t="shared" si="4600"/>
        <v>0</v>
      </c>
      <c r="AO1958" s="12">
        <f t="shared" si="4601"/>
        <v>0</v>
      </c>
      <c r="AP1958" s="12">
        <f t="shared" si="4602"/>
        <v>6595.8</v>
      </c>
      <c r="AQ1958" s="12">
        <f t="shared" si="4630"/>
        <v>0</v>
      </c>
      <c r="AR1958" s="52">
        <v>0</v>
      </c>
    </row>
    <row r="1959" spans="1:44" ht="47.25" hidden="1" customHeight="1" x14ac:dyDescent="0.25">
      <c r="A1959" s="9" t="s">
        <v>1055</v>
      </c>
      <c r="B1959" s="11">
        <v>400</v>
      </c>
      <c r="C1959" s="9"/>
      <c r="D1959" s="9"/>
      <c r="E1959" s="13" t="s">
        <v>433</v>
      </c>
      <c r="F1959" s="12">
        <f t="shared" si="4625"/>
        <v>0</v>
      </c>
      <c r="G1959" s="12">
        <f t="shared" si="4625"/>
        <v>0</v>
      </c>
      <c r="H1959" s="12">
        <f t="shared" si="4625"/>
        <v>6595.8</v>
      </c>
      <c r="I1959" s="12">
        <f t="shared" si="4625"/>
        <v>0</v>
      </c>
      <c r="J1959" s="12">
        <f t="shared" si="4625"/>
        <v>0</v>
      </c>
      <c r="K1959" s="12">
        <f t="shared" si="4625"/>
        <v>0</v>
      </c>
      <c r="L1959" s="12">
        <f t="shared" si="4615"/>
        <v>0</v>
      </c>
      <c r="M1959" s="12">
        <f t="shared" si="4616"/>
        <v>0</v>
      </c>
      <c r="N1959" s="12">
        <f t="shared" si="4617"/>
        <v>6595.8</v>
      </c>
      <c r="O1959" s="12">
        <f t="shared" si="4626"/>
        <v>0</v>
      </c>
      <c r="P1959" s="12">
        <f t="shared" si="4626"/>
        <v>0</v>
      </c>
      <c r="Q1959" s="12">
        <f t="shared" si="4626"/>
        <v>0</v>
      </c>
      <c r="R1959" s="12">
        <f t="shared" si="4535"/>
        <v>0</v>
      </c>
      <c r="S1959" s="12">
        <f t="shared" si="4536"/>
        <v>0</v>
      </c>
      <c r="T1959" s="12">
        <f t="shared" si="4537"/>
        <v>6595.8</v>
      </c>
      <c r="U1959" s="12">
        <f t="shared" si="4627"/>
        <v>0</v>
      </c>
      <c r="V1959" s="12">
        <f t="shared" si="4627"/>
        <v>0</v>
      </c>
      <c r="W1959" s="12">
        <f t="shared" si="4509"/>
        <v>0</v>
      </c>
      <c r="X1959" s="12">
        <f t="shared" si="4510"/>
        <v>0</v>
      </c>
      <c r="Y1959" s="12">
        <f t="shared" si="4511"/>
        <v>6595.8</v>
      </c>
      <c r="Z1959" s="12">
        <f t="shared" si="4628"/>
        <v>0</v>
      </c>
      <c r="AA1959" s="12">
        <f t="shared" si="4628"/>
        <v>0</v>
      </c>
      <c r="AB1959" s="12">
        <f t="shared" si="4628"/>
        <v>0</v>
      </c>
      <c r="AC1959" s="12">
        <f t="shared" si="4594"/>
        <v>0</v>
      </c>
      <c r="AD1959" s="12">
        <f t="shared" si="4595"/>
        <v>0</v>
      </c>
      <c r="AE1959" s="12">
        <f t="shared" si="4596"/>
        <v>6595.8</v>
      </c>
      <c r="AF1959" s="12">
        <f t="shared" si="4629"/>
        <v>0</v>
      </c>
      <c r="AG1959" s="12">
        <f t="shared" si="4629"/>
        <v>0</v>
      </c>
      <c r="AH1959" s="12">
        <f t="shared" si="4562"/>
        <v>0</v>
      </c>
      <c r="AI1959" s="12">
        <f t="shared" si="4563"/>
        <v>0</v>
      </c>
      <c r="AJ1959" s="12">
        <f t="shared" si="4555"/>
        <v>6595.8</v>
      </c>
      <c r="AK1959" s="12">
        <f t="shared" si="4630"/>
        <v>0</v>
      </c>
      <c r="AL1959" s="12">
        <f t="shared" si="4630"/>
        <v>0</v>
      </c>
      <c r="AM1959" s="12">
        <f t="shared" si="4630"/>
        <v>0</v>
      </c>
      <c r="AN1959" s="12">
        <f t="shared" si="4600"/>
        <v>0</v>
      </c>
      <c r="AO1959" s="12">
        <f t="shared" si="4601"/>
        <v>0</v>
      </c>
      <c r="AP1959" s="12">
        <f t="shared" si="4602"/>
        <v>6595.8</v>
      </c>
      <c r="AQ1959" s="12">
        <f t="shared" si="4630"/>
        <v>0</v>
      </c>
      <c r="AR1959" s="52">
        <v>0</v>
      </c>
    </row>
    <row r="1960" spans="1:44" ht="15.75" hidden="1" customHeight="1" x14ac:dyDescent="0.25">
      <c r="A1960" s="9" t="s">
        <v>1055</v>
      </c>
      <c r="B1960" s="11">
        <v>410</v>
      </c>
      <c r="C1960" s="9"/>
      <c r="D1960" s="9"/>
      <c r="E1960" s="13" t="s">
        <v>434</v>
      </c>
      <c r="F1960" s="12">
        <f t="shared" si="4625"/>
        <v>0</v>
      </c>
      <c r="G1960" s="12">
        <f t="shared" si="4625"/>
        <v>0</v>
      </c>
      <c r="H1960" s="12">
        <f t="shared" si="4625"/>
        <v>6595.8</v>
      </c>
      <c r="I1960" s="12">
        <f t="shared" si="4625"/>
        <v>0</v>
      </c>
      <c r="J1960" s="12">
        <f t="shared" si="4625"/>
        <v>0</v>
      </c>
      <c r="K1960" s="12">
        <f t="shared" si="4625"/>
        <v>0</v>
      </c>
      <c r="L1960" s="12">
        <f t="shared" si="4615"/>
        <v>0</v>
      </c>
      <c r="M1960" s="12">
        <f t="shared" si="4616"/>
        <v>0</v>
      </c>
      <c r="N1960" s="12">
        <f t="shared" si="4617"/>
        <v>6595.8</v>
      </c>
      <c r="O1960" s="12">
        <f t="shared" si="4626"/>
        <v>0</v>
      </c>
      <c r="P1960" s="12">
        <f t="shared" si="4626"/>
        <v>0</v>
      </c>
      <c r="Q1960" s="12">
        <f t="shared" si="4626"/>
        <v>0</v>
      </c>
      <c r="R1960" s="12">
        <f t="shared" si="4535"/>
        <v>0</v>
      </c>
      <c r="S1960" s="12">
        <f t="shared" si="4536"/>
        <v>0</v>
      </c>
      <c r="T1960" s="12">
        <f t="shared" si="4537"/>
        <v>6595.8</v>
      </c>
      <c r="U1960" s="12">
        <f t="shared" si="4627"/>
        <v>0</v>
      </c>
      <c r="V1960" s="12">
        <f t="shared" si="4627"/>
        <v>0</v>
      </c>
      <c r="W1960" s="12">
        <f t="shared" si="4509"/>
        <v>0</v>
      </c>
      <c r="X1960" s="12">
        <f t="shared" si="4510"/>
        <v>0</v>
      </c>
      <c r="Y1960" s="12">
        <f t="shared" si="4511"/>
        <v>6595.8</v>
      </c>
      <c r="Z1960" s="12">
        <f t="shared" si="4628"/>
        <v>0</v>
      </c>
      <c r="AA1960" s="12">
        <f t="shared" si="4628"/>
        <v>0</v>
      </c>
      <c r="AB1960" s="12">
        <f t="shared" si="4628"/>
        <v>0</v>
      </c>
      <c r="AC1960" s="12">
        <f t="shared" si="4594"/>
        <v>0</v>
      </c>
      <c r="AD1960" s="12">
        <f t="shared" si="4595"/>
        <v>0</v>
      </c>
      <c r="AE1960" s="12">
        <f t="shared" si="4596"/>
        <v>6595.8</v>
      </c>
      <c r="AF1960" s="12">
        <f t="shared" si="4629"/>
        <v>0</v>
      </c>
      <c r="AG1960" s="12">
        <f t="shared" si="4629"/>
        <v>0</v>
      </c>
      <c r="AH1960" s="12">
        <f t="shared" si="4562"/>
        <v>0</v>
      </c>
      <c r="AI1960" s="12">
        <f t="shared" si="4563"/>
        <v>0</v>
      </c>
      <c r="AJ1960" s="12">
        <f t="shared" si="4555"/>
        <v>6595.8</v>
      </c>
      <c r="AK1960" s="12">
        <f t="shared" si="4630"/>
        <v>0</v>
      </c>
      <c r="AL1960" s="12">
        <f t="shared" si="4630"/>
        <v>0</v>
      </c>
      <c r="AM1960" s="12">
        <f t="shared" si="4630"/>
        <v>0</v>
      </c>
      <c r="AN1960" s="12">
        <f t="shared" si="4600"/>
        <v>0</v>
      </c>
      <c r="AO1960" s="12">
        <f t="shared" si="4601"/>
        <v>0</v>
      </c>
      <c r="AP1960" s="12">
        <f t="shared" si="4602"/>
        <v>6595.8</v>
      </c>
      <c r="AQ1960" s="12">
        <f t="shared" si="4630"/>
        <v>0</v>
      </c>
      <c r="AR1960" s="52">
        <v>0</v>
      </c>
    </row>
    <row r="1961" spans="1:44" ht="15.75" hidden="1" customHeight="1" x14ac:dyDescent="0.25">
      <c r="A1961" s="9" t="s">
        <v>1055</v>
      </c>
      <c r="B1961" s="11">
        <v>410</v>
      </c>
      <c r="C1961" s="9" t="s">
        <v>189</v>
      </c>
      <c r="D1961" s="9" t="s">
        <v>187</v>
      </c>
      <c r="E1961" s="13" t="s">
        <v>409</v>
      </c>
      <c r="F1961" s="12"/>
      <c r="G1961" s="12"/>
      <c r="H1961" s="12">
        <v>6595.8</v>
      </c>
      <c r="I1961" s="12"/>
      <c r="J1961" s="12"/>
      <c r="K1961" s="12"/>
      <c r="L1961" s="12">
        <f t="shared" si="4615"/>
        <v>0</v>
      </c>
      <c r="M1961" s="12">
        <f t="shared" si="4616"/>
        <v>0</v>
      </c>
      <c r="N1961" s="12">
        <f t="shared" si="4617"/>
        <v>6595.8</v>
      </c>
      <c r="O1961" s="12"/>
      <c r="P1961" s="12"/>
      <c r="Q1961" s="12"/>
      <c r="R1961" s="12">
        <f t="shared" si="4535"/>
        <v>0</v>
      </c>
      <c r="S1961" s="12">
        <f t="shared" si="4536"/>
        <v>0</v>
      </c>
      <c r="T1961" s="12">
        <f t="shared" si="4537"/>
        <v>6595.8</v>
      </c>
      <c r="U1961" s="12"/>
      <c r="V1961" s="12"/>
      <c r="W1961" s="12">
        <f t="shared" si="4509"/>
        <v>0</v>
      </c>
      <c r="X1961" s="12">
        <f t="shared" si="4510"/>
        <v>0</v>
      </c>
      <c r="Y1961" s="12">
        <f t="shared" si="4511"/>
        <v>6595.8</v>
      </c>
      <c r="Z1961" s="12"/>
      <c r="AA1961" s="12"/>
      <c r="AB1961" s="12"/>
      <c r="AC1961" s="12">
        <f t="shared" si="4594"/>
        <v>0</v>
      </c>
      <c r="AD1961" s="12">
        <f t="shared" si="4595"/>
        <v>0</v>
      </c>
      <c r="AE1961" s="12">
        <f t="shared" si="4596"/>
        <v>6595.8</v>
      </c>
      <c r="AF1961" s="12"/>
      <c r="AG1961" s="12"/>
      <c r="AH1961" s="12">
        <f t="shared" si="4562"/>
        <v>0</v>
      </c>
      <c r="AI1961" s="12">
        <f t="shared" si="4563"/>
        <v>0</v>
      </c>
      <c r="AJ1961" s="12">
        <f t="shared" si="4555"/>
        <v>6595.8</v>
      </c>
      <c r="AK1961" s="12"/>
      <c r="AL1961" s="12"/>
      <c r="AM1961" s="12"/>
      <c r="AN1961" s="12">
        <f t="shared" si="4600"/>
        <v>0</v>
      </c>
      <c r="AO1961" s="12">
        <f t="shared" si="4601"/>
        <v>0</v>
      </c>
      <c r="AP1961" s="12">
        <f t="shared" si="4602"/>
        <v>6595.8</v>
      </c>
      <c r="AQ1961" s="12"/>
      <c r="AR1961" s="52">
        <v>0</v>
      </c>
    </row>
    <row r="1962" spans="1:44" ht="31.5" x14ac:dyDescent="0.25">
      <c r="A1962" s="9" t="s">
        <v>1267</v>
      </c>
      <c r="B1962" s="11"/>
      <c r="C1962" s="9"/>
      <c r="D1962" s="9"/>
      <c r="E1962" s="43" t="s">
        <v>1295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ref="M1962:AQ1964" si="4631">M1963</f>
        <v>0</v>
      </c>
      <c r="N1962" s="12">
        <f t="shared" si="4631"/>
        <v>0</v>
      </c>
      <c r="O1962" s="12">
        <f t="shared" si="4631"/>
        <v>21927.442999999999</v>
      </c>
      <c r="P1962" s="12">
        <f t="shared" si="4631"/>
        <v>0</v>
      </c>
      <c r="Q1962" s="12">
        <f t="shared" si="4631"/>
        <v>0</v>
      </c>
      <c r="R1962" s="12">
        <f t="shared" si="4535"/>
        <v>21927.442999999999</v>
      </c>
      <c r="S1962" s="12">
        <f t="shared" si="4536"/>
        <v>0</v>
      </c>
      <c r="T1962" s="12">
        <f t="shared" si="4537"/>
        <v>0</v>
      </c>
      <c r="U1962" s="12">
        <f t="shared" si="4631"/>
        <v>0</v>
      </c>
      <c r="V1962" s="12">
        <f t="shared" si="4631"/>
        <v>0</v>
      </c>
      <c r="W1962" s="12">
        <f t="shared" si="4509"/>
        <v>21927.442999999999</v>
      </c>
      <c r="X1962" s="12">
        <f t="shared" si="4510"/>
        <v>0</v>
      </c>
      <c r="Y1962" s="12">
        <f t="shared" si="4511"/>
        <v>0</v>
      </c>
      <c r="Z1962" s="12">
        <f t="shared" si="4631"/>
        <v>0</v>
      </c>
      <c r="AA1962" s="12">
        <f t="shared" si="4631"/>
        <v>0</v>
      </c>
      <c r="AB1962" s="12">
        <f t="shared" si="4631"/>
        <v>0</v>
      </c>
      <c r="AC1962" s="12">
        <f t="shared" si="4594"/>
        <v>21927.442999999999</v>
      </c>
      <c r="AD1962" s="12">
        <f t="shared" si="4595"/>
        <v>0</v>
      </c>
      <c r="AE1962" s="12">
        <f t="shared" si="4596"/>
        <v>0</v>
      </c>
      <c r="AF1962" s="12">
        <f t="shared" si="4631"/>
        <v>0</v>
      </c>
      <c r="AG1962" s="12">
        <f t="shared" si="4631"/>
        <v>0</v>
      </c>
      <c r="AH1962" s="12">
        <f t="shared" si="4562"/>
        <v>21927.442999999999</v>
      </c>
      <c r="AI1962" s="12">
        <f t="shared" si="4563"/>
        <v>0</v>
      </c>
      <c r="AJ1962" s="12">
        <f t="shared" si="4555"/>
        <v>0</v>
      </c>
      <c r="AK1962" s="12">
        <f t="shared" si="4631"/>
        <v>0</v>
      </c>
      <c r="AL1962" s="12">
        <f t="shared" si="4631"/>
        <v>0</v>
      </c>
      <c r="AM1962" s="12">
        <f t="shared" si="4631"/>
        <v>0</v>
      </c>
      <c r="AN1962" s="12">
        <f t="shared" si="4600"/>
        <v>21927.442999999999</v>
      </c>
      <c r="AO1962" s="12">
        <f t="shared" si="4601"/>
        <v>0</v>
      </c>
      <c r="AP1962" s="12">
        <f t="shared" si="4602"/>
        <v>0</v>
      </c>
      <c r="AQ1962" s="12">
        <f t="shared" si="4631"/>
        <v>0</v>
      </c>
      <c r="AR1962" s="1"/>
    </row>
    <row r="1963" spans="1:44" ht="47.25" x14ac:dyDescent="0.25">
      <c r="A1963" s="9" t="s">
        <v>1267</v>
      </c>
      <c r="B1963" s="11">
        <v>400</v>
      </c>
      <c r="C1963" s="9"/>
      <c r="D1963" s="9"/>
      <c r="E1963" s="13" t="s">
        <v>433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4631"/>
        <v>0</v>
      </c>
      <c r="N1963" s="12">
        <f t="shared" si="4631"/>
        <v>0</v>
      </c>
      <c r="O1963" s="12">
        <f t="shared" si="4631"/>
        <v>21927.442999999999</v>
      </c>
      <c r="P1963" s="12">
        <f t="shared" si="4631"/>
        <v>0</v>
      </c>
      <c r="Q1963" s="12">
        <f t="shared" si="4631"/>
        <v>0</v>
      </c>
      <c r="R1963" s="12">
        <f t="shared" si="4535"/>
        <v>21927.442999999999</v>
      </c>
      <c r="S1963" s="12">
        <f t="shared" si="4536"/>
        <v>0</v>
      </c>
      <c r="T1963" s="12">
        <f t="shared" si="4537"/>
        <v>0</v>
      </c>
      <c r="U1963" s="12">
        <f t="shared" si="4631"/>
        <v>0</v>
      </c>
      <c r="V1963" s="12">
        <f t="shared" si="4631"/>
        <v>0</v>
      </c>
      <c r="W1963" s="12">
        <f t="shared" si="4509"/>
        <v>21927.442999999999</v>
      </c>
      <c r="X1963" s="12">
        <f t="shared" si="4510"/>
        <v>0</v>
      </c>
      <c r="Y1963" s="12">
        <f t="shared" si="4511"/>
        <v>0</v>
      </c>
      <c r="Z1963" s="12">
        <f t="shared" si="4631"/>
        <v>0</v>
      </c>
      <c r="AA1963" s="12">
        <f t="shared" si="4631"/>
        <v>0</v>
      </c>
      <c r="AB1963" s="12">
        <f t="shared" si="4631"/>
        <v>0</v>
      </c>
      <c r="AC1963" s="12">
        <f t="shared" si="4594"/>
        <v>21927.442999999999</v>
      </c>
      <c r="AD1963" s="12">
        <f t="shared" si="4595"/>
        <v>0</v>
      </c>
      <c r="AE1963" s="12">
        <f t="shared" si="4596"/>
        <v>0</v>
      </c>
      <c r="AF1963" s="12">
        <f t="shared" si="4631"/>
        <v>0</v>
      </c>
      <c r="AG1963" s="12">
        <f t="shared" si="4631"/>
        <v>0</v>
      </c>
      <c r="AH1963" s="12">
        <f t="shared" si="4562"/>
        <v>21927.442999999999</v>
      </c>
      <c r="AI1963" s="12">
        <f t="shared" si="4563"/>
        <v>0</v>
      </c>
      <c r="AJ1963" s="12">
        <f t="shared" si="4555"/>
        <v>0</v>
      </c>
      <c r="AK1963" s="12">
        <f t="shared" si="4631"/>
        <v>0</v>
      </c>
      <c r="AL1963" s="12">
        <f t="shared" si="4631"/>
        <v>0</v>
      </c>
      <c r="AM1963" s="12">
        <f t="shared" si="4631"/>
        <v>0</v>
      </c>
      <c r="AN1963" s="12">
        <f t="shared" si="4600"/>
        <v>21927.442999999999</v>
      </c>
      <c r="AO1963" s="12">
        <f t="shared" si="4601"/>
        <v>0</v>
      </c>
      <c r="AP1963" s="12">
        <f t="shared" si="4602"/>
        <v>0</v>
      </c>
      <c r="AQ1963" s="12">
        <f t="shared" si="4631"/>
        <v>0</v>
      </c>
      <c r="AR1963" s="1"/>
    </row>
    <row r="1964" spans="1:44" ht="15.75" customHeight="1" x14ac:dyDescent="0.25">
      <c r="A1964" s="9" t="s">
        <v>1267</v>
      </c>
      <c r="B1964" s="11">
        <v>410</v>
      </c>
      <c r="C1964" s="9"/>
      <c r="D1964" s="9"/>
      <c r="E1964" s="13" t="s">
        <v>434</v>
      </c>
      <c r="F1964" s="12"/>
      <c r="G1964" s="12"/>
      <c r="H1964" s="12"/>
      <c r="I1964" s="12"/>
      <c r="J1964" s="12"/>
      <c r="K1964" s="12"/>
      <c r="L1964" s="12">
        <f>L1965</f>
        <v>0</v>
      </c>
      <c r="M1964" s="12">
        <f t="shared" si="4631"/>
        <v>0</v>
      </c>
      <c r="N1964" s="12">
        <f t="shared" si="4631"/>
        <v>0</v>
      </c>
      <c r="O1964" s="12">
        <f t="shared" si="4631"/>
        <v>21927.442999999999</v>
      </c>
      <c r="P1964" s="12">
        <f t="shared" si="4631"/>
        <v>0</v>
      </c>
      <c r="Q1964" s="12">
        <f t="shared" si="4631"/>
        <v>0</v>
      </c>
      <c r="R1964" s="12">
        <f t="shared" si="4535"/>
        <v>21927.442999999999</v>
      </c>
      <c r="S1964" s="12">
        <f t="shared" si="4536"/>
        <v>0</v>
      </c>
      <c r="T1964" s="12">
        <f t="shared" si="4537"/>
        <v>0</v>
      </c>
      <c r="U1964" s="12">
        <f t="shared" si="4631"/>
        <v>0</v>
      </c>
      <c r="V1964" s="12">
        <f t="shared" si="4631"/>
        <v>0</v>
      </c>
      <c r="W1964" s="12">
        <f t="shared" si="4509"/>
        <v>21927.442999999999</v>
      </c>
      <c r="X1964" s="12">
        <f t="shared" si="4510"/>
        <v>0</v>
      </c>
      <c r="Y1964" s="12">
        <f t="shared" si="4511"/>
        <v>0</v>
      </c>
      <c r="Z1964" s="12">
        <f t="shared" si="4631"/>
        <v>0</v>
      </c>
      <c r="AA1964" s="12">
        <f t="shared" si="4631"/>
        <v>0</v>
      </c>
      <c r="AB1964" s="12">
        <f t="shared" si="4631"/>
        <v>0</v>
      </c>
      <c r="AC1964" s="12">
        <f t="shared" si="4594"/>
        <v>21927.442999999999</v>
      </c>
      <c r="AD1964" s="12">
        <f t="shared" si="4595"/>
        <v>0</v>
      </c>
      <c r="AE1964" s="12">
        <f t="shared" si="4596"/>
        <v>0</v>
      </c>
      <c r="AF1964" s="12">
        <f t="shared" si="4631"/>
        <v>0</v>
      </c>
      <c r="AG1964" s="12">
        <f t="shared" si="4631"/>
        <v>0</v>
      </c>
      <c r="AH1964" s="12">
        <f t="shared" si="4562"/>
        <v>21927.442999999999</v>
      </c>
      <c r="AI1964" s="12">
        <f t="shared" si="4563"/>
        <v>0</v>
      </c>
      <c r="AJ1964" s="12">
        <f t="shared" si="4555"/>
        <v>0</v>
      </c>
      <c r="AK1964" s="12">
        <f t="shared" si="4631"/>
        <v>0</v>
      </c>
      <c r="AL1964" s="12">
        <f t="shared" si="4631"/>
        <v>0</v>
      </c>
      <c r="AM1964" s="12">
        <f t="shared" si="4631"/>
        <v>0</v>
      </c>
      <c r="AN1964" s="12">
        <f t="shared" si="4600"/>
        <v>21927.442999999999</v>
      </c>
      <c r="AO1964" s="12">
        <f t="shared" si="4601"/>
        <v>0</v>
      </c>
      <c r="AP1964" s="12">
        <f t="shared" si="4602"/>
        <v>0</v>
      </c>
      <c r="AQ1964" s="12">
        <f t="shared" si="4631"/>
        <v>0</v>
      </c>
      <c r="AR1964" s="1"/>
    </row>
    <row r="1965" spans="1:44" ht="15.75" customHeight="1" x14ac:dyDescent="0.25">
      <c r="A1965" s="9" t="s">
        <v>1267</v>
      </c>
      <c r="B1965" s="11">
        <v>410</v>
      </c>
      <c r="C1965" s="9" t="s">
        <v>189</v>
      </c>
      <c r="D1965" s="9" t="s">
        <v>187</v>
      </c>
      <c r="E1965" s="13" t="s">
        <v>409</v>
      </c>
      <c r="F1965" s="12"/>
      <c r="G1965" s="12"/>
      <c r="H1965" s="12"/>
      <c r="I1965" s="12"/>
      <c r="J1965" s="12"/>
      <c r="K1965" s="12"/>
      <c r="L1965" s="12">
        <v>0</v>
      </c>
      <c r="M1965" s="12">
        <v>0</v>
      </c>
      <c r="N1965" s="12">
        <v>0</v>
      </c>
      <c r="O1965" s="12">
        <v>21927.442999999999</v>
      </c>
      <c r="P1965" s="12"/>
      <c r="Q1965" s="12"/>
      <c r="R1965" s="12">
        <f t="shared" si="4535"/>
        <v>21927.442999999999</v>
      </c>
      <c r="S1965" s="12">
        <f t="shared" si="4536"/>
        <v>0</v>
      </c>
      <c r="T1965" s="12">
        <f t="shared" si="4537"/>
        <v>0</v>
      </c>
      <c r="U1965" s="12"/>
      <c r="V1965" s="12"/>
      <c r="W1965" s="12">
        <f t="shared" si="4509"/>
        <v>21927.442999999999</v>
      </c>
      <c r="X1965" s="12">
        <f t="shared" si="4510"/>
        <v>0</v>
      </c>
      <c r="Y1965" s="12">
        <f t="shared" si="4511"/>
        <v>0</v>
      </c>
      <c r="Z1965" s="12"/>
      <c r="AA1965" s="12"/>
      <c r="AB1965" s="12"/>
      <c r="AC1965" s="12">
        <f t="shared" si="4594"/>
        <v>21927.442999999999</v>
      </c>
      <c r="AD1965" s="12">
        <f t="shared" si="4595"/>
        <v>0</v>
      </c>
      <c r="AE1965" s="12">
        <f t="shared" si="4596"/>
        <v>0</v>
      </c>
      <c r="AF1965" s="12"/>
      <c r="AG1965" s="12"/>
      <c r="AH1965" s="12">
        <f t="shared" si="4562"/>
        <v>21927.442999999999</v>
      </c>
      <c r="AI1965" s="12">
        <f t="shared" si="4563"/>
        <v>0</v>
      </c>
      <c r="AJ1965" s="12">
        <f t="shared" si="4555"/>
        <v>0</v>
      </c>
      <c r="AK1965" s="12"/>
      <c r="AL1965" s="12"/>
      <c r="AM1965" s="12"/>
      <c r="AN1965" s="12">
        <f t="shared" si="4600"/>
        <v>21927.442999999999</v>
      </c>
      <c r="AO1965" s="12">
        <f t="shared" si="4601"/>
        <v>0</v>
      </c>
      <c r="AP1965" s="12">
        <f t="shared" si="4602"/>
        <v>0</v>
      </c>
      <c r="AQ1965" s="12"/>
      <c r="AR1965" s="1"/>
    </row>
    <row r="1966" spans="1:44" ht="47.25" hidden="1" x14ac:dyDescent="0.25">
      <c r="A1966" s="9" t="s">
        <v>1322</v>
      </c>
      <c r="B1966" s="11"/>
      <c r="C1966" s="9"/>
      <c r="D1966" s="9"/>
      <c r="E1966" s="17" t="s">
        <v>1333</v>
      </c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>
        <f>W1967</f>
        <v>0</v>
      </c>
      <c r="X1966" s="12">
        <f t="shared" ref="X1966:AQ1968" si="4632">X1967</f>
        <v>0</v>
      </c>
      <c r="Y1966" s="12">
        <f t="shared" si="4632"/>
        <v>0</v>
      </c>
      <c r="Z1966" s="12">
        <f t="shared" si="4632"/>
        <v>615.29600000000005</v>
      </c>
      <c r="AA1966" s="12">
        <f t="shared" si="4632"/>
        <v>0</v>
      </c>
      <c r="AB1966" s="12">
        <f t="shared" si="4632"/>
        <v>0</v>
      </c>
      <c r="AC1966" s="12">
        <f t="shared" si="4594"/>
        <v>615.29600000000005</v>
      </c>
      <c r="AD1966" s="12">
        <f t="shared" si="4595"/>
        <v>0</v>
      </c>
      <c r="AE1966" s="12">
        <f t="shared" si="4596"/>
        <v>0</v>
      </c>
      <c r="AF1966" s="12">
        <f t="shared" si="4632"/>
        <v>-615.29600000000005</v>
      </c>
      <c r="AG1966" s="12">
        <f t="shared" si="4632"/>
        <v>0</v>
      </c>
      <c r="AH1966" s="12">
        <f t="shared" si="4562"/>
        <v>0</v>
      </c>
      <c r="AI1966" s="12">
        <f t="shared" si="4563"/>
        <v>0</v>
      </c>
      <c r="AJ1966" s="12">
        <f t="shared" si="4555"/>
        <v>0</v>
      </c>
      <c r="AK1966" s="12">
        <f t="shared" si="4632"/>
        <v>0</v>
      </c>
      <c r="AL1966" s="12">
        <f t="shared" si="4632"/>
        <v>0</v>
      </c>
      <c r="AM1966" s="12">
        <f t="shared" si="4632"/>
        <v>0</v>
      </c>
      <c r="AN1966" s="12">
        <f t="shared" si="4600"/>
        <v>0</v>
      </c>
      <c r="AO1966" s="12">
        <f t="shared" si="4601"/>
        <v>0</v>
      </c>
      <c r="AP1966" s="12">
        <f t="shared" si="4602"/>
        <v>0</v>
      </c>
      <c r="AQ1966" s="12">
        <f t="shared" si="4632"/>
        <v>0</v>
      </c>
      <c r="AR1966" s="52">
        <v>0</v>
      </c>
    </row>
    <row r="1967" spans="1:44" ht="47.25" hidden="1" x14ac:dyDescent="0.25">
      <c r="A1967" s="9" t="s">
        <v>1322</v>
      </c>
      <c r="B1967" s="11">
        <v>200</v>
      </c>
      <c r="C1967" s="9"/>
      <c r="D1967" s="9"/>
      <c r="E1967" s="13" t="s">
        <v>426</v>
      </c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>
        <f>W1968</f>
        <v>0</v>
      </c>
      <c r="X1967" s="12">
        <f t="shared" si="4632"/>
        <v>0</v>
      </c>
      <c r="Y1967" s="12">
        <f t="shared" si="4632"/>
        <v>0</v>
      </c>
      <c r="Z1967" s="12">
        <f t="shared" si="4632"/>
        <v>615.29600000000005</v>
      </c>
      <c r="AA1967" s="12">
        <f t="shared" si="4632"/>
        <v>0</v>
      </c>
      <c r="AB1967" s="12">
        <f t="shared" si="4632"/>
        <v>0</v>
      </c>
      <c r="AC1967" s="12">
        <f t="shared" si="4594"/>
        <v>615.29600000000005</v>
      </c>
      <c r="AD1967" s="12">
        <f t="shared" si="4595"/>
        <v>0</v>
      </c>
      <c r="AE1967" s="12">
        <f t="shared" si="4596"/>
        <v>0</v>
      </c>
      <c r="AF1967" s="12">
        <f t="shared" si="4632"/>
        <v>-615.29600000000005</v>
      </c>
      <c r="AG1967" s="12">
        <f t="shared" si="4632"/>
        <v>0</v>
      </c>
      <c r="AH1967" s="12">
        <f t="shared" si="4562"/>
        <v>0</v>
      </c>
      <c r="AI1967" s="12">
        <f t="shared" si="4563"/>
        <v>0</v>
      </c>
      <c r="AJ1967" s="12">
        <f t="shared" si="4555"/>
        <v>0</v>
      </c>
      <c r="AK1967" s="12">
        <f t="shared" si="4632"/>
        <v>0</v>
      </c>
      <c r="AL1967" s="12">
        <f t="shared" si="4632"/>
        <v>0</v>
      </c>
      <c r="AM1967" s="12">
        <f t="shared" si="4632"/>
        <v>0</v>
      </c>
      <c r="AN1967" s="12">
        <f t="shared" si="4600"/>
        <v>0</v>
      </c>
      <c r="AO1967" s="12">
        <f t="shared" si="4601"/>
        <v>0</v>
      </c>
      <c r="AP1967" s="12">
        <f t="shared" si="4602"/>
        <v>0</v>
      </c>
      <c r="AQ1967" s="12">
        <f t="shared" si="4632"/>
        <v>0</v>
      </c>
      <c r="AR1967" s="52">
        <v>0</v>
      </c>
    </row>
    <row r="1968" spans="1:44" ht="47.25" hidden="1" x14ac:dyDescent="0.25">
      <c r="A1968" s="9" t="s">
        <v>1322</v>
      </c>
      <c r="B1968" s="11">
        <v>240</v>
      </c>
      <c r="C1968" s="9"/>
      <c r="D1968" s="9"/>
      <c r="E1968" s="13" t="s">
        <v>427</v>
      </c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>
        <f>W1969</f>
        <v>0</v>
      </c>
      <c r="X1968" s="12">
        <f t="shared" si="4632"/>
        <v>0</v>
      </c>
      <c r="Y1968" s="12">
        <f t="shared" si="4632"/>
        <v>0</v>
      </c>
      <c r="Z1968" s="12">
        <f t="shared" si="4632"/>
        <v>615.29600000000005</v>
      </c>
      <c r="AA1968" s="12">
        <f t="shared" si="4632"/>
        <v>0</v>
      </c>
      <c r="AB1968" s="12">
        <f t="shared" si="4632"/>
        <v>0</v>
      </c>
      <c r="AC1968" s="12">
        <f t="shared" si="4594"/>
        <v>615.29600000000005</v>
      </c>
      <c r="AD1968" s="12">
        <f t="shared" si="4595"/>
        <v>0</v>
      </c>
      <c r="AE1968" s="12">
        <f t="shared" si="4596"/>
        <v>0</v>
      </c>
      <c r="AF1968" s="12">
        <f t="shared" si="4632"/>
        <v>-615.29600000000005</v>
      </c>
      <c r="AG1968" s="12">
        <f t="shared" si="4632"/>
        <v>0</v>
      </c>
      <c r="AH1968" s="12">
        <f t="shared" si="4562"/>
        <v>0</v>
      </c>
      <c r="AI1968" s="12">
        <f t="shared" si="4563"/>
        <v>0</v>
      </c>
      <c r="AJ1968" s="12">
        <f t="shared" si="4555"/>
        <v>0</v>
      </c>
      <c r="AK1968" s="12">
        <f t="shared" si="4632"/>
        <v>0</v>
      </c>
      <c r="AL1968" s="12">
        <f t="shared" si="4632"/>
        <v>0</v>
      </c>
      <c r="AM1968" s="12">
        <f t="shared" si="4632"/>
        <v>0</v>
      </c>
      <c r="AN1968" s="12">
        <f t="shared" si="4600"/>
        <v>0</v>
      </c>
      <c r="AO1968" s="12">
        <f t="shared" si="4601"/>
        <v>0</v>
      </c>
      <c r="AP1968" s="12">
        <f t="shared" si="4602"/>
        <v>0</v>
      </c>
      <c r="AQ1968" s="12">
        <f t="shared" si="4632"/>
        <v>0</v>
      </c>
      <c r="AR1968" s="52">
        <v>0</v>
      </c>
    </row>
    <row r="1969" spans="1:44" ht="15.75" hidden="1" customHeight="1" x14ac:dyDescent="0.25">
      <c r="A1969" s="9" t="s">
        <v>1322</v>
      </c>
      <c r="B1969" s="11">
        <v>240</v>
      </c>
      <c r="C1969" s="9" t="s">
        <v>189</v>
      </c>
      <c r="D1969" s="9" t="s">
        <v>187</v>
      </c>
      <c r="E1969" s="13" t="s">
        <v>409</v>
      </c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>
        <v>0</v>
      </c>
      <c r="X1969" s="12">
        <v>0</v>
      </c>
      <c r="Y1969" s="12">
        <v>0</v>
      </c>
      <c r="Z1969" s="12">
        <v>615.29600000000005</v>
      </c>
      <c r="AA1969" s="12"/>
      <c r="AB1969" s="12"/>
      <c r="AC1969" s="12">
        <f t="shared" si="4594"/>
        <v>615.29600000000005</v>
      </c>
      <c r="AD1969" s="12">
        <f t="shared" si="4595"/>
        <v>0</v>
      </c>
      <c r="AE1969" s="12">
        <f t="shared" si="4596"/>
        <v>0</v>
      </c>
      <c r="AF1969" s="12">
        <v>-615.29600000000005</v>
      </c>
      <c r="AG1969" s="12"/>
      <c r="AH1969" s="12">
        <f t="shared" si="4562"/>
        <v>0</v>
      </c>
      <c r="AI1969" s="12">
        <f t="shared" si="4563"/>
        <v>0</v>
      </c>
      <c r="AJ1969" s="12">
        <f t="shared" si="4555"/>
        <v>0</v>
      </c>
      <c r="AK1969" s="12"/>
      <c r="AL1969" s="12"/>
      <c r="AM1969" s="12"/>
      <c r="AN1969" s="12">
        <f t="shared" si="4600"/>
        <v>0</v>
      </c>
      <c r="AO1969" s="12">
        <f t="shared" si="4601"/>
        <v>0</v>
      </c>
      <c r="AP1969" s="12">
        <f t="shared" si="4602"/>
        <v>0</v>
      </c>
      <c r="AQ1969" s="12"/>
      <c r="AR1969" s="52">
        <v>0</v>
      </c>
    </row>
    <row r="1970" spans="1:44" ht="47.25" x14ac:dyDescent="0.25">
      <c r="A1970" s="9" t="s">
        <v>1367</v>
      </c>
      <c r="B1970" s="11"/>
      <c r="C1970" s="9"/>
      <c r="D1970" s="9"/>
      <c r="E1970" s="17" t="s">
        <v>1387</v>
      </c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>
        <f>AH1971</f>
        <v>0</v>
      </c>
      <c r="AI1970" s="12">
        <f t="shared" ref="AI1970:AQ1972" si="4633">AI1971</f>
        <v>0</v>
      </c>
      <c r="AJ1970" s="12">
        <f t="shared" si="4633"/>
        <v>0</v>
      </c>
      <c r="AK1970" s="12">
        <f t="shared" si="4633"/>
        <v>68534.2</v>
      </c>
      <c r="AL1970" s="12">
        <f t="shared" si="4633"/>
        <v>0</v>
      </c>
      <c r="AM1970" s="12">
        <f t="shared" si="4633"/>
        <v>0</v>
      </c>
      <c r="AN1970" s="12">
        <f t="shared" si="4600"/>
        <v>68534.2</v>
      </c>
      <c r="AO1970" s="12">
        <f t="shared" si="4601"/>
        <v>0</v>
      </c>
      <c r="AP1970" s="12">
        <f t="shared" si="4602"/>
        <v>0</v>
      </c>
      <c r="AQ1970" s="12">
        <f t="shared" si="4633"/>
        <v>0</v>
      </c>
      <c r="AR1970" s="1"/>
    </row>
    <row r="1971" spans="1:44" ht="47.25" x14ac:dyDescent="0.25">
      <c r="A1971" s="9" t="s">
        <v>1367</v>
      </c>
      <c r="B1971" s="11">
        <v>400</v>
      </c>
      <c r="C1971" s="9"/>
      <c r="D1971" s="9"/>
      <c r="E1971" s="13" t="s">
        <v>433</v>
      </c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>
        <f>AH1972</f>
        <v>0</v>
      </c>
      <c r="AI1971" s="12">
        <f t="shared" si="4633"/>
        <v>0</v>
      </c>
      <c r="AJ1971" s="12">
        <f t="shared" si="4633"/>
        <v>0</v>
      </c>
      <c r="AK1971" s="12">
        <f t="shared" si="4633"/>
        <v>68534.2</v>
      </c>
      <c r="AL1971" s="12">
        <f t="shared" si="4633"/>
        <v>0</v>
      </c>
      <c r="AM1971" s="12">
        <f t="shared" si="4633"/>
        <v>0</v>
      </c>
      <c r="AN1971" s="12">
        <f t="shared" si="4600"/>
        <v>68534.2</v>
      </c>
      <c r="AO1971" s="12">
        <f t="shared" si="4601"/>
        <v>0</v>
      </c>
      <c r="AP1971" s="12">
        <f t="shared" si="4602"/>
        <v>0</v>
      </c>
      <c r="AQ1971" s="12">
        <f t="shared" si="4633"/>
        <v>0</v>
      </c>
      <c r="AR1971" s="1"/>
    </row>
    <row r="1972" spans="1:44" ht="15.75" customHeight="1" x14ac:dyDescent="0.25">
      <c r="A1972" s="9" t="s">
        <v>1367</v>
      </c>
      <c r="B1972" s="11">
        <v>410</v>
      </c>
      <c r="C1972" s="9"/>
      <c r="D1972" s="9"/>
      <c r="E1972" s="13" t="s">
        <v>434</v>
      </c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>
        <f>AH1973</f>
        <v>0</v>
      </c>
      <c r="AI1972" s="12">
        <f t="shared" si="4633"/>
        <v>0</v>
      </c>
      <c r="AJ1972" s="12">
        <f t="shared" si="4633"/>
        <v>0</v>
      </c>
      <c r="AK1972" s="12">
        <f t="shared" si="4633"/>
        <v>68534.2</v>
      </c>
      <c r="AL1972" s="12">
        <f t="shared" si="4633"/>
        <v>0</v>
      </c>
      <c r="AM1972" s="12">
        <f t="shared" si="4633"/>
        <v>0</v>
      </c>
      <c r="AN1972" s="12">
        <f t="shared" si="4600"/>
        <v>68534.2</v>
      </c>
      <c r="AO1972" s="12">
        <f t="shared" si="4601"/>
        <v>0</v>
      </c>
      <c r="AP1972" s="12">
        <f t="shared" si="4602"/>
        <v>0</v>
      </c>
      <c r="AQ1972" s="12">
        <f t="shared" si="4633"/>
        <v>0</v>
      </c>
      <c r="AR1972" s="1"/>
    </row>
    <row r="1973" spans="1:44" ht="15.75" customHeight="1" x14ac:dyDescent="0.25">
      <c r="A1973" s="9" t="s">
        <v>1367</v>
      </c>
      <c r="B1973" s="11">
        <v>410</v>
      </c>
      <c r="C1973" s="9" t="s">
        <v>189</v>
      </c>
      <c r="D1973" s="9" t="s">
        <v>187</v>
      </c>
      <c r="E1973" s="13" t="s">
        <v>409</v>
      </c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>
        <v>0</v>
      </c>
      <c r="AI1973" s="12">
        <v>0</v>
      </c>
      <c r="AJ1973" s="12">
        <v>0</v>
      </c>
      <c r="AK1973" s="12">
        <v>68534.2</v>
      </c>
      <c r="AL1973" s="12"/>
      <c r="AM1973" s="12"/>
      <c r="AN1973" s="12">
        <f t="shared" si="4600"/>
        <v>68534.2</v>
      </c>
      <c r="AO1973" s="12">
        <f t="shared" si="4601"/>
        <v>0</v>
      </c>
      <c r="AP1973" s="12">
        <f t="shared" si="4602"/>
        <v>0</v>
      </c>
      <c r="AQ1973" s="12"/>
      <c r="AR1973" s="1"/>
    </row>
    <row r="1974" spans="1:44" ht="63" x14ac:dyDescent="0.25">
      <c r="A1974" s="9" t="s">
        <v>1368</v>
      </c>
      <c r="B1974" s="11"/>
      <c r="C1974" s="9"/>
      <c r="D1974" s="9"/>
      <c r="E1974" s="17" t="s">
        <v>1294</v>
      </c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>
        <f>AH1975</f>
        <v>0</v>
      </c>
      <c r="AI1974" s="12">
        <f t="shared" ref="AI1974:AQ1976" si="4634">AI1975</f>
        <v>0</v>
      </c>
      <c r="AJ1974" s="12">
        <f t="shared" si="4634"/>
        <v>0</v>
      </c>
      <c r="AK1974" s="12">
        <f t="shared" si="4634"/>
        <v>39465.800000000003</v>
      </c>
      <c r="AL1974" s="12">
        <f t="shared" si="4634"/>
        <v>0</v>
      </c>
      <c r="AM1974" s="12">
        <f t="shared" si="4634"/>
        <v>0</v>
      </c>
      <c r="AN1974" s="12">
        <f t="shared" si="4600"/>
        <v>39465.800000000003</v>
      </c>
      <c r="AO1974" s="12">
        <f t="shared" si="4601"/>
        <v>0</v>
      </c>
      <c r="AP1974" s="12">
        <f t="shared" si="4602"/>
        <v>0</v>
      </c>
      <c r="AQ1974" s="12">
        <f t="shared" si="4634"/>
        <v>0</v>
      </c>
      <c r="AR1974" s="1"/>
    </row>
    <row r="1975" spans="1:44" ht="47.25" x14ac:dyDescent="0.25">
      <c r="A1975" s="9" t="s">
        <v>1368</v>
      </c>
      <c r="B1975" s="11">
        <v>400</v>
      </c>
      <c r="C1975" s="9"/>
      <c r="D1975" s="9"/>
      <c r="E1975" s="13" t="s">
        <v>433</v>
      </c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>
        <f>AH1976</f>
        <v>0</v>
      </c>
      <c r="AI1975" s="12">
        <f t="shared" si="4634"/>
        <v>0</v>
      </c>
      <c r="AJ1975" s="12">
        <f t="shared" si="4634"/>
        <v>0</v>
      </c>
      <c r="AK1975" s="12">
        <f t="shared" si="4634"/>
        <v>39465.800000000003</v>
      </c>
      <c r="AL1975" s="12">
        <f t="shared" si="4634"/>
        <v>0</v>
      </c>
      <c r="AM1975" s="12">
        <f t="shared" si="4634"/>
        <v>0</v>
      </c>
      <c r="AN1975" s="12">
        <f t="shared" si="4600"/>
        <v>39465.800000000003</v>
      </c>
      <c r="AO1975" s="12">
        <f t="shared" si="4601"/>
        <v>0</v>
      </c>
      <c r="AP1975" s="12">
        <f t="shared" si="4602"/>
        <v>0</v>
      </c>
      <c r="AQ1975" s="12">
        <f t="shared" si="4634"/>
        <v>0</v>
      </c>
      <c r="AR1975" s="1"/>
    </row>
    <row r="1976" spans="1:44" ht="15.75" customHeight="1" x14ac:dyDescent="0.25">
      <c r="A1976" s="9" t="s">
        <v>1368</v>
      </c>
      <c r="B1976" s="11">
        <v>410</v>
      </c>
      <c r="C1976" s="9"/>
      <c r="D1976" s="9"/>
      <c r="E1976" s="13" t="s">
        <v>434</v>
      </c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>
        <f>AH1977</f>
        <v>0</v>
      </c>
      <c r="AI1976" s="12">
        <f t="shared" si="4634"/>
        <v>0</v>
      </c>
      <c r="AJ1976" s="12">
        <f t="shared" si="4634"/>
        <v>0</v>
      </c>
      <c r="AK1976" s="12">
        <f t="shared" si="4634"/>
        <v>39465.800000000003</v>
      </c>
      <c r="AL1976" s="12">
        <f t="shared" si="4634"/>
        <v>0</v>
      </c>
      <c r="AM1976" s="12">
        <f t="shared" si="4634"/>
        <v>0</v>
      </c>
      <c r="AN1976" s="12">
        <f t="shared" si="4600"/>
        <v>39465.800000000003</v>
      </c>
      <c r="AO1976" s="12">
        <f t="shared" si="4601"/>
        <v>0</v>
      </c>
      <c r="AP1976" s="12">
        <f t="shared" si="4602"/>
        <v>0</v>
      </c>
      <c r="AQ1976" s="12">
        <f t="shared" si="4634"/>
        <v>0</v>
      </c>
      <c r="AR1976" s="1"/>
    </row>
    <row r="1977" spans="1:44" ht="15.75" customHeight="1" x14ac:dyDescent="0.25">
      <c r="A1977" s="9" t="s">
        <v>1368</v>
      </c>
      <c r="B1977" s="11">
        <v>410</v>
      </c>
      <c r="C1977" s="9" t="s">
        <v>189</v>
      </c>
      <c r="D1977" s="9" t="s">
        <v>187</v>
      </c>
      <c r="E1977" s="13" t="s">
        <v>409</v>
      </c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>
        <v>0</v>
      </c>
      <c r="AI1977" s="12">
        <v>0</v>
      </c>
      <c r="AJ1977" s="12">
        <v>0</v>
      </c>
      <c r="AK1977" s="12">
        <v>39465.800000000003</v>
      </c>
      <c r="AL1977" s="12"/>
      <c r="AM1977" s="12"/>
      <c r="AN1977" s="12">
        <f t="shared" si="4600"/>
        <v>39465.800000000003</v>
      </c>
      <c r="AO1977" s="12">
        <f t="shared" si="4601"/>
        <v>0</v>
      </c>
      <c r="AP1977" s="12">
        <f t="shared" si="4602"/>
        <v>0</v>
      </c>
      <c r="AQ1977" s="12"/>
      <c r="AR1977" s="1"/>
    </row>
    <row r="1978" spans="1:44" ht="78.75" hidden="1" x14ac:dyDescent="0.25">
      <c r="A1978" s="9" t="s">
        <v>1214</v>
      </c>
      <c r="B1978" s="11"/>
      <c r="C1978" s="9"/>
      <c r="D1978" s="9"/>
      <c r="E1978" s="17" t="s">
        <v>1134</v>
      </c>
      <c r="F1978" s="12">
        <f>F1979</f>
        <v>0</v>
      </c>
      <c r="G1978" s="12">
        <f t="shared" ref="G1978:AQ1980" si="4635">G1979</f>
        <v>0</v>
      </c>
      <c r="H1978" s="12">
        <f t="shared" si="4635"/>
        <v>0</v>
      </c>
      <c r="I1978" s="12">
        <f t="shared" si="4635"/>
        <v>0</v>
      </c>
      <c r="J1978" s="12">
        <f t="shared" si="4635"/>
        <v>0</v>
      </c>
      <c r="K1978" s="12">
        <f t="shared" si="4635"/>
        <v>254543.5</v>
      </c>
      <c r="L1978" s="12">
        <f t="shared" ref="L1978:L1981" si="4636">F1978+I1978</f>
        <v>0</v>
      </c>
      <c r="M1978" s="12">
        <f t="shared" ref="M1978:M1981" si="4637">G1978+J1978</f>
        <v>0</v>
      </c>
      <c r="N1978" s="12">
        <f t="shared" ref="N1978:N1981" si="4638">H1978+K1978</f>
        <v>254543.5</v>
      </c>
      <c r="O1978" s="12">
        <f t="shared" si="4635"/>
        <v>0</v>
      </c>
      <c r="P1978" s="12">
        <f t="shared" si="4635"/>
        <v>0</v>
      </c>
      <c r="Q1978" s="12">
        <f t="shared" si="4635"/>
        <v>0</v>
      </c>
      <c r="R1978" s="12">
        <f t="shared" si="4535"/>
        <v>0</v>
      </c>
      <c r="S1978" s="12">
        <f t="shared" si="4536"/>
        <v>0</v>
      </c>
      <c r="T1978" s="12">
        <f t="shared" si="4537"/>
        <v>254543.5</v>
      </c>
      <c r="U1978" s="12">
        <f t="shared" si="4635"/>
        <v>0</v>
      </c>
      <c r="V1978" s="12">
        <f t="shared" si="4635"/>
        <v>0</v>
      </c>
      <c r="W1978" s="12">
        <f t="shared" si="4509"/>
        <v>0</v>
      </c>
      <c r="X1978" s="12">
        <f t="shared" si="4510"/>
        <v>0</v>
      </c>
      <c r="Y1978" s="12">
        <f t="shared" si="4511"/>
        <v>254543.5</v>
      </c>
      <c r="Z1978" s="12">
        <f t="shared" si="4635"/>
        <v>0</v>
      </c>
      <c r="AA1978" s="12">
        <f t="shared" si="4635"/>
        <v>0</v>
      </c>
      <c r="AB1978" s="12">
        <f t="shared" si="4635"/>
        <v>0</v>
      </c>
      <c r="AC1978" s="12">
        <f t="shared" si="4594"/>
        <v>0</v>
      </c>
      <c r="AD1978" s="12">
        <f t="shared" si="4595"/>
        <v>0</v>
      </c>
      <c r="AE1978" s="12">
        <f t="shared" si="4596"/>
        <v>254543.5</v>
      </c>
      <c r="AF1978" s="12">
        <f t="shared" si="4635"/>
        <v>0</v>
      </c>
      <c r="AG1978" s="12">
        <f t="shared" si="4635"/>
        <v>0</v>
      </c>
      <c r="AH1978" s="12">
        <f t="shared" si="4562"/>
        <v>0</v>
      </c>
      <c r="AI1978" s="12">
        <f t="shared" si="4563"/>
        <v>0</v>
      </c>
      <c r="AJ1978" s="12">
        <f t="shared" si="4555"/>
        <v>254543.5</v>
      </c>
      <c r="AK1978" s="12">
        <f t="shared" si="4635"/>
        <v>0</v>
      </c>
      <c r="AL1978" s="12">
        <f t="shared" si="4635"/>
        <v>0</v>
      </c>
      <c r="AM1978" s="12">
        <f t="shared" si="4635"/>
        <v>0</v>
      </c>
      <c r="AN1978" s="12">
        <f t="shared" si="4600"/>
        <v>0</v>
      </c>
      <c r="AO1978" s="12">
        <f t="shared" si="4601"/>
        <v>0</v>
      </c>
      <c r="AP1978" s="12">
        <f t="shared" si="4602"/>
        <v>254543.5</v>
      </c>
      <c r="AQ1978" s="12">
        <f t="shared" si="4635"/>
        <v>0</v>
      </c>
      <c r="AR1978" s="52">
        <v>0</v>
      </c>
    </row>
    <row r="1979" spans="1:44" ht="47.25" hidden="1" x14ac:dyDescent="0.25">
      <c r="A1979" s="9" t="s">
        <v>1214</v>
      </c>
      <c r="B1979" s="11">
        <v>400</v>
      </c>
      <c r="C1979" s="9"/>
      <c r="D1979" s="9"/>
      <c r="E1979" s="13" t="s">
        <v>433</v>
      </c>
      <c r="F1979" s="12">
        <f>F1980</f>
        <v>0</v>
      </c>
      <c r="G1979" s="12">
        <f t="shared" si="4635"/>
        <v>0</v>
      </c>
      <c r="H1979" s="12">
        <f t="shared" si="4635"/>
        <v>0</v>
      </c>
      <c r="I1979" s="12">
        <f t="shared" si="4635"/>
        <v>0</v>
      </c>
      <c r="J1979" s="12">
        <f t="shared" si="4635"/>
        <v>0</v>
      </c>
      <c r="K1979" s="12">
        <f t="shared" si="4635"/>
        <v>254543.5</v>
      </c>
      <c r="L1979" s="12">
        <f t="shared" si="4636"/>
        <v>0</v>
      </c>
      <c r="M1979" s="12">
        <f t="shared" si="4637"/>
        <v>0</v>
      </c>
      <c r="N1979" s="12">
        <f t="shared" si="4638"/>
        <v>254543.5</v>
      </c>
      <c r="O1979" s="12">
        <f t="shared" si="4635"/>
        <v>0</v>
      </c>
      <c r="P1979" s="12">
        <f t="shared" si="4635"/>
        <v>0</v>
      </c>
      <c r="Q1979" s="12">
        <f t="shared" si="4635"/>
        <v>0</v>
      </c>
      <c r="R1979" s="12">
        <f t="shared" si="4535"/>
        <v>0</v>
      </c>
      <c r="S1979" s="12">
        <f t="shared" si="4536"/>
        <v>0</v>
      </c>
      <c r="T1979" s="12">
        <f t="shared" si="4537"/>
        <v>254543.5</v>
      </c>
      <c r="U1979" s="12">
        <f t="shared" si="4635"/>
        <v>0</v>
      </c>
      <c r="V1979" s="12">
        <f t="shared" si="4635"/>
        <v>0</v>
      </c>
      <c r="W1979" s="12">
        <f t="shared" si="4509"/>
        <v>0</v>
      </c>
      <c r="X1979" s="12">
        <f t="shared" si="4510"/>
        <v>0</v>
      </c>
      <c r="Y1979" s="12">
        <f t="shared" si="4511"/>
        <v>254543.5</v>
      </c>
      <c r="Z1979" s="12">
        <f t="shared" si="4635"/>
        <v>0</v>
      </c>
      <c r="AA1979" s="12">
        <f t="shared" si="4635"/>
        <v>0</v>
      </c>
      <c r="AB1979" s="12">
        <f t="shared" si="4635"/>
        <v>0</v>
      </c>
      <c r="AC1979" s="12">
        <f t="shared" si="4594"/>
        <v>0</v>
      </c>
      <c r="AD1979" s="12">
        <f t="shared" si="4595"/>
        <v>0</v>
      </c>
      <c r="AE1979" s="12">
        <f t="shared" si="4596"/>
        <v>254543.5</v>
      </c>
      <c r="AF1979" s="12">
        <f t="shared" si="4635"/>
        <v>0</v>
      </c>
      <c r="AG1979" s="12">
        <f t="shared" si="4635"/>
        <v>0</v>
      </c>
      <c r="AH1979" s="12">
        <f t="shared" si="4562"/>
        <v>0</v>
      </c>
      <c r="AI1979" s="12">
        <f t="shared" si="4563"/>
        <v>0</v>
      </c>
      <c r="AJ1979" s="12">
        <f t="shared" si="4555"/>
        <v>254543.5</v>
      </c>
      <c r="AK1979" s="12">
        <f t="shared" si="4635"/>
        <v>0</v>
      </c>
      <c r="AL1979" s="12">
        <f t="shared" si="4635"/>
        <v>0</v>
      </c>
      <c r="AM1979" s="12">
        <f t="shared" si="4635"/>
        <v>0</v>
      </c>
      <c r="AN1979" s="12">
        <f t="shared" si="4600"/>
        <v>0</v>
      </c>
      <c r="AO1979" s="12">
        <f t="shared" si="4601"/>
        <v>0</v>
      </c>
      <c r="AP1979" s="12">
        <f t="shared" si="4602"/>
        <v>254543.5</v>
      </c>
      <c r="AQ1979" s="12">
        <f t="shared" si="4635"/>
        <v>0</v>
      </c>
      <c r="AR1979" s="52">
        <v>0</v>
      </c>
    </row>
    <row r="1980" spans="1:44" ht="15.75" hidden="1" customHeight="1" x14ac:dyDescent="0.25">
      <c r="A1980" s="9" t="s">
        <v>1214</v>
      </c>
      <c r="B1980" s="11">
        <v>410</v>
      </c>
      <c r="C1980" s="9"/>
      <c r="D1980" s="9"/>
      <c r="E1980" s="13" t="s">
        <v>434</v>
      </c>
      <c r="F1980" s="12">
        <f>F1981</f>
        <v>0</v>
      </c>
      <c r="G1980" s="12">
        <f t="shared" si="4635"/>
        <v>0</v>
      </c>
      <c r="H1980" s="12">
        <f t="shared" si="4635"/>
        <v>0</v>
      </c>
      <c r="I1980" s="12">
        <f t="shared" si="4635"/>
        <v>0</v>
      </c>
      <c r="J1980" s="12">
        <f t="shared" si="4635"/>
        <v>0</v>
      </c>
      <c r="K1980" s="12">
        <f t="shared" si="4635"/>
        <v>254543.5</v>
      </c>
      <c r="L1980" s="12">
        <f t="shared" si="4636"/>
        <v>0</v>
      </c>
      <c r="M1980" s="12">
        <f t="shared" si="4637"/>
        <v>0</v>
      </c>
      <c r="N1980" s="12">
        <f t="shared" si="4638"/>
        <v>254543.5</v>
      </c>
      <c r="O1980" s="12">
        <f t="shared" si="4635"/>
        <v>0</v>
      </c>
      <c r="P1980" s="12">
        <f t="shared" si="4635"/>
        <v>0</v>
      </c>
      <c r="Q1980" s="12">
        <f t="shared" si="4635"/>
        <v>0</v>
      </c>
      <c r="R1980" s="12">
        <f t="shared" si="4535"/>
        <v>0</v>
      </c>
      <c r="S1980" s="12">
        <f t="shared" si="4536"/>
        <v>0</v>
      </c>
      <c r="T1980" s="12">
        <f t="shared" si="4537"/>
        <v>254543.5</v>
      </c>
      <c r="U1980" s="12">
        <f t="shared" si="4635"/>
        <v>0</v>
      </c>
      <c r="V1980" s="12">
        <f t="shared" si="4635"/>
        <v>0</v>
      </c>
      <c r="W1980" s="12">
        <f t="shared" si="4509"/>
        <v>0</v>
      </c>
      <c r="X1980" s="12">
        <f t="shared" si="4510"/>
        <v>0</v>
      </c>
      <c r="Y1980" s="12">
        <f t="shared" si="4511"/>
        <v>254543.5</v>
      </c>
      <c r="Z1980" s="12">
        <f t="shared" si="4635"/>
        <v>0</v>
      </c>
      <c r="AA1980" s="12">
        <f t="shared" si="4635"/>
        <v>0</v>
      </c>
      <c r="AB1980" s="12">
        <f t="shared" si="4635"/>
        <v>0</v>
      </c>
      <c r="AC1980" s="12">
        <f t="shared" si="4594"/>
        <v>0</v>
      </c>
      <c r="AD1980" s="12">
        <f t="shared" si="4595"/>
        <v>0</v>
      </c>
      <c r="AE1980" s="12">
        <f t="shared" si="4596"/>
        <v>254543.5</v>
      </c>
      <c r="AF1980" s="12">
        <f t="shared" si="4635"/>
        <v>0</v>
      </c>
      <c r="AG1980" s="12">
        <f t="shared" si="4635"/>
        <v>0</v>
      </c>
      <c r="AH1980" s="12">
        <f t="shared" si="4562"/>
        <v>0</v>
      </c>
      <c r="AI1980" s="12">
        <f t="shared" si="4563"/>
        <v>0</v>
      </c>
      <c r="AJ1980" s="12">
        <f t="shared" si="4555"/>
        <v>254543.5</v>
      </c>
      <c r="AK1980" s="12">
        <f t="shared" si="4635"/>
        <v>0</v>
      </c>
      <c r="AL1980" s="12">
        <f t="shared" si="4635"/>
        <v>0</v>
      </c>
      <c r="AM1980" s="12">
        <f t="shared" si="4635"/>
        <v>0</v>
      </c>
      <c r="AN1980" s="12">
        <f t="shared" si="4600"/>
        <v>0</v>
      </c>
      <c r="AO1980" s="12">
        <f t="shared" si="4601"/>
        <v>0</v>
      </c>
      <c r="AP1980" s="12">
        <f t="shared" si="4602"/>
        <v>254543.5</v>
      </c>
      <c r="AQ1980" s="12">
        <f t="shared" si="4635"/>
        <v>0</v>
      </c>
      <c r="AR1980" s="52">
        <v>0</v>
      </c>
    </row>
    <row r="1981" spans="1:44" ht="15.75" hidden="1" customHeight="1" x14ac:dyDescent="0.25">
      <c r="A1981" s="9" t="s">
        <v>1214</v>
      </c>
      <c r="B1981" s="11">
        <v>410</v>
      </c>
      <c r="C1981" s="9" t="s">
        <v>189</v>
      </c>
      <c r="D1981" s="9" t="s">
        <v>187</v>
      </c>
      <c r="E1981" s="13" t="s">
        <v>409</v>
      </c>
      <c r="F1981" s="12">
        <v>0</v>
      </c>
      <c r="G1981" s="12">
        <v>0</v>
      </c>
      <c r="H1981" s="12">
        <v>0</v>
      </c>
      <c r="I1981" s="12"/>
      <c r="J1981" s="12"/>
      <c r="K1981" s="12">
        <v>254543.5</v>
      </c>
      <c r="L1981" s="12">
        <f t="shared" si="4636"/>
        <v>0</v>
      </c>
      <c r="M1981" s="12">
        <f t="shared" si="4637"/>
        <v>0</v>
      </c>
      <c r="N1981" s="12">
        <f t="shared" si="4638"/>
        <v>254543.5</v>
      </c>
      <c r="O1981" s="12"/>
      <c r="P1981" s="12"/>
      <c r="Q1981" s="12"/>
      <c r="R1981" s="12">
        <f t="shared" si="4535"/>
        <v>0</v>
      </c>
      <c r="S1981" s="12">
        <f t="shared" si="4536"/>
        <v>0</v>
      </c>
      <c r="T1981" s="12">
        <f t="shared" si="4537"/>
        <v>254543.5</v>
      </c>
      <c r="U1981" s="12"/>
      <c r="V1981" s="12"/>
      <c r="W1981" s="12">
        <f t="shared" ref="W1981:W2078" si="4639">R1981+U1981</f>
        <v>0</v>
      </c>
      <c r="X1981" s="12">
        <f t="shared" ref="X1981:X2078" si="4640">S1981+V1981</f>
        <v>0</v>
      </c>
      <c r="Y1981" s="12">
        <f t="shared" ref="Y1981:Y2078" si="4641">T1981</f>
        <v>254543.5</v>
      </c>
      <c r="Z1981" s="12"/>
      <c r="AA1981" s="12"/>
      <c r="AB1981" s="12"/>
      <c r="AC1981" s="12">
        <f t="shared" si="4594"/>
        <v>0</v>
      </c>
      <c r="AD1981" s="12">
        <f t="shared" si="4595"/>
        <v>0</v>
      </c>
      <c r="AE1981" s="12">
        <f t="shared" si="4596"/>
        <v>254543.5</v>
      </c>
      <c r="AF1981" s="12"/>
      <c r="AG1981" s="12"/>
      <c r="AH1981" s="12">
        <f t="shared" si="4562"/>
        <v>0</v>
      </c>
      <c r="AI1981" s="12">
        <f t="shared" si="4563"/>
        <v>0</v>
      </c>
      <c r="AJ1981" s="12">
        <f t="shared" si="4555"/>
        <v>254543.5</v>
      </c>
      <c r="AK1981" s="12"/>
      <c r="AL1981" s="12"/>
      <c r="AM1981" s="12"/>
      <c r="AN1981" s="12">
        <f t="shared" si="4600"/>
        <v>0</v>
      </c>
      <c r="AO1981" s="12">
        <f t="shared" si="4601"/>
        <v>0</v>
      </c>
      <c r="AP1981" s="12">
        <f t="shared" si="4602"/>
        <v>254543.5</v>
      </c>
      <c r="AQ1981" s="12"/>
      <c r="AR1981" s="52">
        <v>0</v>
      </c>
    </row>
    <row r="1982" spans="1:44" ht="110.25" hidden="1" x14ac:dyDescent="0.25">
      <c r="A1982" s="9" t="s">
        <v>1215</v>
      </c>
      <c r="B1982" s="11"/>
      <c r="C1982" s="9"/>
      <c r="D1982" s="9"/>
      <c r="E1982" s="17" t="s">
        <v>1209</v>
      </c>
      <c r="F1982" s="12">
        <f t="shared" ref="F1982:K1988" si="4642">F1983</f>
        <v>0</v>
      </c>
      <c r="G1982" s="12">
        <f t="shared" si="4642"/>
        <v>0</v>
      </c>
      <c r="H1982" s="12">
        <f t="shared" si="4642"/>
        <v>42423.9</v>
      </c>
      <c r="I1982" s="12">
        <f t="shared" si="4642"/>
        <v>0</v>
      </c>
      <c r="J1982" s="12">
        <f t="shared" si="4642"/>
        <v>0</v>
      </c>
      <c r="K1982" s="12">
        <f t="shared" si="4642"/>
        <v>0</v>
      </c>
      <c r="L1982" s="12">
        <f t="shared" si="4615"/>
        <v>0</v>
      </c>
      <c r="M1982" s="12">
        <f t="shared" si="4616"/>
        <v>0</v>
      </c>
      <c r="N1982" s="12">
        <f t="shared" si="4617"/>
        <v>42423.9</v>
      </c>
      <c r="O1982" s="12">
        <f t="shared" ref="O1982:Q1988" si="4643">O1983</f>
        <v>0</v>
      </c>
      <c r="P1982" s="12">
        <f t="shared" si="4643"/>
        <v>0</v>
      </c>
      <c r="Q1982" s="12">
        <f t="shared" si="4643"/>
        <v>0</v>
      </c>
      <c r="R1982" s="12">
        <f t="shared" si="4535"/>
        <v>0</v>
      </c>
      <c r="S1982" s="12">
        <f t="shared" si="4536"/>
        <v>0</v>
      </c>
      <c r="T1982" s="12">
        <f t="shared" si="4537"/>
        <v>42423.9</v>
      </c>
      <c r="U1982" s="12">
        <f t="shared" ref="U1982:V1988" si="4644">U1983</f>
        <v>0</v>
      </c>
      <c r="V1982" s="12">
        <f t="shared" si="4644"/>
        <v>0</v>
      </c>
      <c r="W1982" s="12">
        <f t="shared" si="4639"/>
        <v>0</v>
      </c>
      <c r="X1982" s="12">
        <f t="shared" si="4640"/>
        <v>0</v>
      </c>
      <c r="Y1982" s="12">
        <f t="shared" si="4641"/>
        <v>42423.9</v>
      </c>
      <c r="Z1982" s="12">
        <f t="shared" ref="Z1982:AB1988" si="4645">Z1983</f>
        <v>0</v>
      </c>
      <c r="AA1982" s="12">
        <f t="shared" si="4645"/>
        <v>0</v>
      </c>
      <c r="AB1982" s="12">
        <f t="shared" si="4645"/>
        <v>0</v>
      </c>
      <c r="AC1982" s="12">
        <f t="shared" si="4594"/>
        <v>0</v>
      </c>
      <c r="AD1982" s="12">
        <f t="shared" si="4595"/>
        <v>0</v>
      </c>
      <c r="AE1982" s="12">
        <f t="shared" si="4596"/>
        <v>42423.9</v>
      </c>
      <c r="AF1982" s="12">
        <f t="shared" ref="AF1982:AG1988" si="4646">AF1983</f>
        <v>0</v>
      </c>
      <c r="AG1982" s="12">
        <f t="shared" si="4646"/>
        <v>0</v>
      </c>
      <c r="AH1982" s="12">
        <f t="shared" si="4562"/>
        <v>0</v>
      </c>
      <c r="AI1982" s="12">
        <f t="shared" si="4563"/>
        <v>0</v>
      </c>
      <c r="AJ1982" s="12">
        <f t="shared" si="4555"/>
        <v>42423.9</v>
      </c>
      <c r="AK1982" s="12">
        <f t="shared" ref="AK1982:AQ1988" si="4647">AK1983</f>
        <v>0</v>
      </c>
      <c r="AL1982" s="12">
        <f t="shared" si="4647"/>
        <v>0</v>
      </c>
      <c r="AM1982" s="12">
        <f t="shared" si="4647"/>
        <v>0</v>
      </c>
      <c r="AN1982" s="12">
        <f t="shared" si="4600"/>
        <v>0</v>
      </c>
      <c r="AO1982" s="12">
        <f t="shared" si="4601"/>
        <v>0</v>
      </c>
      <c r="AP1982" s="12">
        <f t="shared" si="4602"/>
        <v>42423.9</v>
      </c>
      <c r="AQ1982" s="12">
        <f t="shared" si="4647"/>
        <v>0</v>
      </c>
      <c r="AR1982" s="52">
        <v>0</v>
      </c>
    </row>
    <row r="1983" spans="1:44" ht="47.25" hidden="1" customHeight="1" x14ac:dyDescent="0.25">
      <c r="A1983" s="9" t="s">
        <v>1215</v>
      </c>
      <c r="B1983" s="11">
        <v>400</v>
      </c>
      <c r="C1983" s="9"/>
      <c r="D1983" s="9"/>
      <c r="E1983" s="13" t="s">
        <v>433</v>
      </c>
      <c r="F1983" s="12">
        <f t="shared" si="4642"/>
        <v>0</v>
      </c>
      <c r="G1983" s="12">
        <f t="shared" si="4642"/>
        <v>0</v>
      </c>
      <c r="H1983" s="12">
        <f t="shared" si="4642"/>
        <v>42423.9</v>
      </c>
      <c r="I1983" s="12">
        <f t="shared" si="4642"/>
        <v>0</v>
      </c>
      <c r="J1983" s="12">
        <f t="shared" si="4642"/>
        <v>0</v>
      </c>
      <c r="K1983" s="12">
        <f t="shared" si="4642"/>
        <v>0</v>
      </c>
      <c r="L1983" s="12">
        <f t="shared" si="4615"/>
        <v>0</v>
      </c>
      <c r="M1983" s="12">
        <f t="shared" si="4616"/>
        <v>0</v>
      </c>
      <c r="N1983" s="12">
        <f t="shared" si="4617"/>
        <v>42423.9</v>
      </c>
      <c r="O1983" s="12">
        <f t="shared" si="4643"/>
        <v>0</v>
      </c>
      <c r="P1983" s="12">
        <f t="shared" si="4643"/>
        <v>0</v>
      </c>
      <c r="Q1983" s="12">
        <f t="shared" si="4643"/>
        <v>0</v>
      </c>
      <c r="R1983" s="12">
        <f t="shared" si="4535"/>
        <v>0</v>
      </c>
      <c r="S1983" s="12">
        <f t="shared" si="4536"/>
        <v>0</v>
      </c>
      <c r="T1983" s="12">
        <f t="shared" si="4537"/>
        <v>42423.9</v>
      </c>
      <c r="U1983" s="12">
        <f t="shared" si="4644"/>
        <v>0</v>
      </c>
      <c r="V1983" s="12">
        <f t="shared" si="4644"/>
        <v>0</v>
      </c>
      <c r="W1983" s="12">
        <f t="shared" si="4639"/>
        <v>0</v>
      </c>
      <c r="X1983" s="12">
        <f t="shared" si="4640"/>
        <v>0</v>
      </c>
      <c r="Y1983" s="12">
        <f t="shared" si="4641"/>
        <v>42423.9</v>
      </c>
      <c r="Z1983" s="12">
        <f t="shared" si="4645"/>
        <v>0</v>
      </c>
      <c r="AA1983" s="12">
        <f t="shared" si="4645"/>
        <v>0</v>
      </c>
      <c r="AB1983" s="12">
        <f t="shared" si="4645"/>
        <v>0</v>
      </c>
      <c r="AC1983" s="12">
        <f t="shared" si="4594"/>
        <v>0</v>
      </c>
      <c r="AD1983" s="12">
        <f t="shared" si="4595"/>
        <v>0</v>
      </c>
      <c r="AE1983" s="12">
        <f t="shared" si="4596"/>
        <v>42423.9</v>
      </c>
      <c r="AF1983" s="12">
        <f t="shared" si="4646"/>
        <v>0</v>
      </c>
      <c r="AG1983" s="12">
        <f t="shared" si="4646"/>
        <v>0</v>
      </c>
      <c r="AH1983" s="12">
        <f t="shared" si="4562"/>
        <v>0</v>
      </c>
      <c r="AI1983" s="12">
        <f t="shared" si="4563"/>
        <v>0</v>
      </c>
      <c r="AJ1983" s="12">
        <f t="shared" si="4555"/>
        <v>42423.9</v>
      </c>
      <c r="AK1983" s="12">
        <f t="shared" si="4647"/>
        <v>0</v>
      </c>
      <c r="AL1983" s="12">
        <f t="shared" si="4647"/>
        <v>0</v>
      </c>
      <c r="AM1983" s="12">
        <f t="shared" si="4647"/>
        <v>0</v>
      </c>
      <c r="AN1983" s="12">
        <f t="shared" si="4600"/>
        <v>0</v>
      </c>
      <c r="AO1983" s="12">
        <f t="shared" si="4601"/>
        <v>0</v>
      </c>
      <c r="AP1983" s="12">
        <f t="shared" si="4602"/>
        <v>42423.9</v>
      </c>
      <c r="AQ1983" s="12">
        <f t="shared" si="4647"/>
        <v>0</v>
      </c>
      <c r="AR1983" s="52">
        <v>0</v>
      </c>
    </row>
    <row r="1984" spans="1:44" ht="15.75" hidden="1" customHeight="1" x14ac:dyDescent="0.25">
      <c r="A1984" s="9" t="s">
        <v>1215</v>
      </c>
      <c r="B1984" s="11">
        <v>410</v>
      </c>
      <c r="C1984" s="9"/>
      <c r="D1984" s="9"/>
      <c r="E1984" s="13" t="s">
        <v>434</v>
      </c>
      <c r="F1984" s="12">
        <f t="shared" si="4642"/>
        <v>0</v>
      </c>
      <c r="G1984" s="12">
        <f t="shared" si="4642"/>
        <v>0</v>
      </c>
      <c r="H1984" s="12">
        <f t="shared" si="4642"/>
        <v>42423.9</v>
      </c>
      <c r="I1984" s="12">
        <f t="shared" si="4642"/>
        <v>0</v>
      </c>
      <c r="J1984" s="12">
        <f t="shared" si="4642"/>
        <v>0</v>
      </c>
      <c r="K1984" s="12">
        <f t="shared" si="4642"/>
        <v>0</v>
      </c>
      <c r="L1984" s="12">
        <f t="shared" si="4615"/>
        <v>0</v>
      </c>
      <c r="M1984" s="12">
        <f t="shared" si="4616"/>
        <v>0</v>
      </c>
      <c r="N1984" s="12">
        <f t="shared" si="4617"/>
        <v>42423.9</v>
      </c>
      <c r="O1984" s="12">
        <f t="shared" si="4643"/>
        <v>0</v>
      </c>
      <c r="P1984" s="12">
        <f t="shared" si="4643"/>
        <v>0</v>
      </c>
      <c r="Q1984" s="12">
        <f t="shared" si="4643"/>
        <v>0</v>
      </c>
      <c r="R1984" s="12">
        <f t="shared" si="4535"/>
        <v>0</v>
      </c>
      <c r="S1984" s="12">
        <f t="shared" si="4536"/>
        <v>0</v>
      </c>
      <c r="T1984" s="12">
        <f t="shared" si="4537"/>
        <v>42423.9</v>
      </c>
      <c r="U1984" s="12">
        <f t="shared" si="4644"/>
        <v>0</v>
      </c>
      <c r="V1984" s="12">
        <f t="shared" si="4644"/>
        <v>0</v>
      </c>
      <c r="W1984" s="12">
        <f t="shared" si="4639"/>
        <v>0</v>
      </c>
      <c r="X1984" s="12">
        <f t="shared" si="4640"/>
        <v>0</v>
      </c>
      <c r="Y1984" s="12">
        <f t="shared" si="4641"/>
        <v>42423.9</v>
      </c>
      <c r="Z1984" s="12">
        <f t="shared" si="4645"/>
        <v>0</v>
      </c>
      <c r="AA1984" s="12">
        <f t="shared" si="4645"/>
        <v>0</v>
      </c>
      <c r="AB1984" s="12">
        <f t="shared" si="4645"/>
        <v>0</v>
      </c>
      <c r="AC1984" s="12">
        <f t="shared" si="4594"/>
        <v>0</v>
      </c>
      <c r="AD1984" s="12">
        <f t="shared" si="4595"/>
        <v>0</v>
      </c>
      <c r="AE1984" s="12">
        <f t="shared" si="4596"/>
        <v>42423.9</v>
      </c>
      <c r="AF1984" s="12">
        <f t="shared" si="4646"/>
        <v>0</v>
      </c>
      <c r="AG1984" s="12">
        <f t="shared" si="4646"/>
        <v>0</v>
      </c>
      <c r="AH1984" s="12">
        <f t="shared" si="4562"/>
        <v>0</v>
      </c>
      <c r="AI1984" s="12">
        <f t="shared" si="4563"/>
        <v>0</v>
      </c>
      <c r="AJ1984" s="12">
        <f t="shared" si="4555"/>
        <v>42423.9</v>
      </c>
      <c r="AK1984" s="12">
        <f t="shared" si="4647"/>
        <v>0</v>
      </c>
      <c r="AL1984" s="12">
        <f t="shared" si="4647"/>
        <v>0</v>
      </c>
      <c r="AM1984" s="12">
        <f t="shared" si="4647"/>
        <v>0</v>
      </c>
      <c r="AN1984" s="12">
        <f t="shared" si="4600"/>
        <v>0</v>
      </c>
      <c r="AO1984" s="12">
        <f t="shared" si="4601"/>
        <v>0</v>
      </c>
      <c r="AP1984" s="12">
        <f t="shared" si="4602"/>
        <v>42423.9</v>
      </c>
      <c r="AQ1984" s="12">
        <f t="shared" si="4647"/>
        <v>0</v>
      </c>
      <c r="AR1984" s="52">
        <v>0</v>
      </c>
    </row>
    <row r="1985" spans="1:44" ht="15.75" hidden="1" customHeight="1" x14ac:dyDescent="0.25">
      <c r="A1985" s="9" t="s">
        <v>1215</v>
      </c>
      <c r="B1985" s="11">
        <v>410</v>
      </c>
      <c r="C1985" s="9" t="s">
        <v>189</v>
      </c>
      <c r="D1985" s="9" t="s">
        <v>187</v>
      </c>
      <c r="E1985" s="13" t="s">
        <v>409</v>
      </c>
      <c r="F1985" s="12"/>
      <c r="G1985" s="12"/>
      <c r="H1985" s="12">
        <v>42423.9</v>
      </c>
      <c r="I1985" s="12"/>
      <c r="J1985" s="12"/>
      <c r="K1985" s="12"/>
      <c r="L1985" s="12">
        <f t="shared" si="4615"/>
        <v>0</v>
      </c>
      <c r="M1985" s="12">
        <f t="shared" si="4616"/>
        <v>0</v>
      </c>
      <c r="N1985" s="12">
        <f t="shared" si="4617"/>
        <v>42423.9</v>
      </c>
      <c r="O1985" s="12"/>
      <c r="P1985" s="12"/>
      <c r="Q1985" s="12"/>
      <c r="R1985" s="12">
        <f t="shared" si="4535"/>
        <v>0</v>
      </c>
      <c r="S1985" s="12">
        <f t="shared" si="4536"/>
        <v>0</v>
      </c>
      <c r="T1985" s="12">
        <f t="shared" si="4537"/>
        <v>42423.9</v>
      </c>
      <c r="U1985" s="12"/>
      <c r="V1985" s="12"/>
      <c r="W1985" s="12">
        <f t="shared" si="4639"/>
        <v>0</v>
      </c>
      <c r="X1985" s="12">
        <f t="shared" si="4640"/>
        <v>0</v>
      </c>
      <c r="Y1985" s="12">
        <f t="shared" si="4641"/>
        <v>42423.9</v>
      </c>
      <c r="Z1985" s="12"/>
      <c r="AA1985" s="12"/>
      <c r="AB1985" s="12"/>
      <c r="AC1985" s="12">
        <f t="shared" si="4594"/>
        <v>0</v>
      </c>
      <c r="AD1985" s="12">
        <f t="shared" si="4595"/>
        <v>0</v>
      </c>
      <c r="AE1985" s="12">
        <f t="shared" si="4596"/>
        <v>42423.9</v>
      </c>
      <c r="AF1985" s="12"/>
      <c r="AG1985" s="12"/>
      <c r="AH1985" s="12">
        <f t="shared" si="4562"/>
        <v>0</v>
      </c>
      <c r="AI1985" s="12">
        <f t="shared" si="4563"/>
        <v>0</v>
      </c>
      <c r="AJ1985" s="12">
        <f t="shared" si="4555"/>
        <v>42423.9</v>
      </c>
      <c r="AK1985" s="12"/>
      <c r="AL1985" s="12"/>
      <c r="AM1985" s="12"/>
      <c r="AN1985" s="12">
        <f t="shared" si="4600"/>
        <v>0</v>
      </c>
      <c r="AO1985" s="12">
        <f t="shared" si="4601"/>
        <v>0</v>
      </c>
      <c r="AP1985" s="12">
        <f t="shared" si="4602"/>
        <v>42423.9</v>
      </c>
      <c r="AQ1985" s="12"/>
      <c r="AR1985" s="52">
        <v>0</v>
      </c>
    </row>
    <row r="1986" spans="1:44" ht="126" hidden="1" x14ac:dyDescent="0.25">
      <c r="A1986" s="9" t="s">
        <v>1216</v>
      </c>
      <c r="B1986" s="11"/>
      <c r="C1986" s="9"/>
      <c r="D1986" s="9"/>
      <c r="E1986" s="17" t="s">
        <v>1210</v>
      </c>
      <c r="F1986" s="12">
        <f t="shared" si="4642"/>
        <v>0</v>
      </c>
      <c r="G1986" s="12">
        <f t="shared" si="4642"/>
        <v>0</v>
      </c>
      <c r="H1986" s="12">
        <f t="shared" si="4642"/>
        <v>42423.9</v>
      </c>
      <c r="I1986" s="12">
        <f t="shared" si="4642"/>
        <v>0</v>
      </c>
      <c r="J1986" s="12">
        <f t="shared" si="4642"/>
        <v>0</v>
      </c>
      <c r="K1986" s="12">
        <f t="shared" si="4642"/>
        <v>0</v>
      </c>
      <c r="L1986" s="12">
        <f t="shared" si="4615"/>
        <v>0</v>
      </c>
      <c r="M1986" s="12">
        <f t="shared" si="4616"/>
        <v>0</v>
      </c>
      <c r="N1986" s="12">
        <f t="shared" si="4617"/>
        <v>42423.9</v>
      </c>
      <c r="O1986" s="12">
        <f t="shared" si="4643"/>
        <v>0</v>
      </c>
      <c r="P1986" s="12">
        <f t="shared" si="4643"/>
        <v>0</v>
      </c>
      <c r="Q1986" s="12">
        <f t="shared" si="4643"/>
        <v>0</v>
      </c>
      <c r="R1986" s="12">
        <f t="shared" si="4535"/>
        <v>0</v>
      </c>
      <c r="S1986" s="12">
        <f t="shared" si="4536"/>
        <v>0</v>
      </c>
      <c r="T1986" s="12">
        <f t="shared" si="4537"/>
        <v>42423.9</v>
      </c>
      <c r="U1986" s="12">
        <f t="shared" si="4644"/>
        <v>0</v>
      </c>
      <c r="V1986" s="12">
        <f t="shared" si="4644"/>
        <v>0</v>
      </c>
      <c r="W1986" s="12">
        <f t="shared" si="4639"/>
        <v>0</v>
      </c>
      <c r="X1986" s="12">
        <f t="shared" si="4640"/>
        <v>0</v>
      </c>
      <c r="Y1986" s="12">
        <f t="shared" si="4641"/>
        <v>42423.9</v>
      </c>
      <c r="Z1986" s="12">
        <f t="shared" si="4645"/>
        <v>0</v>
      </c>
      <c r="AA1986" s="12">
        <f t="shared" si="4645"/>
        <v>0</v>
      </c>
      <c r="AB1986" s="12">
        <f t="shared" si="4645"/>
        <v>0</v>
      </c>
      <c r="AC1986" s="12">
        <f t="shared" si="4594"/>
        <v>0</v>
      </c>
      <c r="AD1986" s="12">
        <f t="shared" si="4595"/>
        <v>0</v>
      </c>
      <c r="AE1986" s="12">
        <f t="shared" si="4596"/>
        <v>42423.9</v>
      </c>
      <c r="AF1986" s="12">
        <f t="shared" si="4646"/>
        <v>0</v>
      </c>
      <c r="AG1986" s="12">
        <f t="shared" si="4646"/>
        <v>0</v>
      </c>
      <c r="AH1986" s="12">
        <f t="shared" si="4562"/>
        <v>0</v>
      </c>
      <c r="AI1986" s="12">
        <f t="shared" si="4563"/>
        <v>0</v>
      </c>
      <c r="AJ1986" s="12">
        <f t="shared" si="4555"/>
        <v>42423.9</v>
      </c>
      <c r="AK1986" s="12">
        <f t="shared" si="4647"/>
        <v>0</v>
      </c>
      <c r="AL1986" s="12">
        <f t="shared" si="4647"/>
        <v>0</v>
      </c>
      <c r="AM1986" s="12">
        <f t="shared" si="4647"/>
        <v>0</v>
      </c>
      <c r="AN1986" s="12">
        <f t="shared" si="4600"/>
        <v>0</v>
      </c>
      <c r="AO1986" s="12">
        <f t="shared" si="4601"/>
        <v>0</v>
      </c>
      <c r="AP1986" s="12">
        <f t="shared" si="4602"/>
        <v>42423.9</v>
      </c>
      <c r="AQ1986" s="12">
        <f t="shared" si="4647"/>
        <v>0</v>
      </c>
      <c r="AR1986" s="52">
        <v>0</v>
      </c>
    </row>
    <row r="1987" spans="1:44" ht="47.25" hidden="1" customHeight="1" x14ac:dyDescent="0.25">
      <c r="A1987" s="9" t="s">
        <v>1216</v>
      </c>
      <c r="B1987" s="11">
        <v>400</v>
      </c>
      <c r="C1987" s="9"/>
      <c r="D1987" s="9"/>
      <c r="E1987" s="13" t="s">
        <v>433</v>
      </c>
      <c r="F1987" s="12">
        <f t="shared" si="4642"/>
        <v>0</v>
      </c>
      <c r="G1987" s="12">
        <f t="shared" si="4642"/>
        <v>0</v>
      </c>
      <c r="H1987" s="12">
        <f t="shared" si="4642"/>
        <v>42423.9</v>
      </c>
      <c r="I1987" s="12">
        <f t="shared" si="4642"/>
        <v>0</v>
      </c>
      <c r="J1987" s="12">
        <f t="shared" si="4642"/>
        <v>0</v>
      </c>
      <c r="K1987" s="12">
        <f t="shared" si="4642"/>
        <v>0</v>
      </c>
      <c r="L1987" s="12">
        <f t="shared" si="4615"/>
        <v>0</v>
      </c>
      <c r="M1987" s="12">
        <f t="shared" si="4616"/>
        <v>0</v>
      </c>
      <c r="N1987" s="12">
        <f t="shared" si="4617"/>
        <v>42423.9</v>
      </c>
      <c r="O1987" s="12">
        <f t="shared" si="4643"/>
        <v>0</v>
      </c>
      <c r="P1987" s="12">
        <f t="shared" si="4643"/>
        <v>0</v>
      </c>
      <c r="Q1987" s="12">
        <f t="shared" si="4643"/>
        <v>0</v>
      </c>
      <c r="R1987" s="12">
        <f t="shared" si="4535"/>
        <v>0</v>
      </c>
      <c r="S1987" s="12">
        <f t="shared" si="4536"/>
        <v>0</v>
      </c>
      <c r="T1987" s="12">
        <f t="shared" si="4537"/>
        <v>42423.9</v>
      </c>
      <c r="U1987" s="12">
        <f t="shared" si="4644"/>
        <v>0</v>
      </c>
      <c r="V1987" s="12">
        <f t="shared" si="4644"/>
        <v>0</v>
      </c>
      <c r="W1987" s="12">
        <f t="shared" si="4639"/>
        <v>0</v>
      </c>
      <c r="X1987" s="12">
        <f t="shared" si="4640"/>
        <v>0</v>
      </c>
      <c r="Y1987" s="12">
        <f t="shared" si="4641"/>
        <v>42423.9</v>
      </c>
      <c r="Z1987" s="12">
        <f t="shared" si="4645"/>
        <v>0</v>
      </c>
      <c r="AA1987" s="12">
        <f t="shared" si="4645"/>
        <v>0</v>
      </c>
      <c r="AB1987" s="12">
        <f t="shared" si="4645"/>
        <v>0</v>
      </c>
      <c r="AC1987" s="12">
        <f t="shared" si="4594"/>
        <v>0</v>
      </c>
      <c r="AD1987" s="12">
        <f t="shared" si="4595"/>
        <v>0</v>
      </c>
      <c r="AE1987" s="12">
        <f t="shared" si="4596"/>
        <v>42423.9</v>
      </c>
      <c r="AF1987" s="12">
        <f t="shared" si="4646"/>
        <v>0</v>
      </c>
      <c r="AG1987" s="12">
        <f t="shared" si="4646"/>
        <v>0</v>
      </c>
      <c r="AH1987" s="12">
        <f t="shared" si="4562"/>
        <v>0</v>
      </c>
      <c r="AI1987" s="12">
        <f t="shared" si="4563"/>
        <v>0</v>
      </c>
      <c r="AJ1987" s="12">
        <f t="shared" si="4555"/>
        <v>42423.9</v>
      </c>
      <c r="AK1987" s="12">
        <f t="shared" si="4647"/>
        <v>0</v>
      </c>
      <c r="AL1987" s="12">
        <f t="shared" si="4647"/>
        <v>0</v>
      </c>
      <c r="AM1987" s="12">
        <f t="shared" si="4647"/>
        <v>0</v>
      </c>
      <c r="AN1987" s="12">
        <f t="shared" si="4600"/>
        <v>0</v>
      </c>
      <c r="AO1987" s="12">
        <f t="shared" si="4601"/>
        <v>0</v>
      </c>
      <c r="AP1987" s="12">
        <f t="shared" si="4602"/>
        <v>42423.9</v>
      </c>
      <c r="AQ1987" s="12">
        <f t="shared" si="4647"/>
        <v>0</v>
      </c>
      <c r="AR1987" s="52">
        <v>0</v>
      </c>
    </row>
    <row r="1988" spans="1:44" ht="15.75" hidden="1" customHeight="1" x14ac:dyDescent="0.25">
      <c r="A1988" s="9" t="s">
        <v>1216</v>
      </c>
      <c r="B1988" s="11">
        <v>410</v>
      </c>
      <c r="C1988" s="9"/>
      <c r="D1988" s="9"/>
      <c r="E1988" s="13" t="s">
        <v>434</v>
      </c>
      <c r="F1988" s="12">
        <f t="shared" si="4642"/>
        <v>0</v>
      </c>
      <c r="G1988" s="12">
        <f t="shared" si="4642"/>
        <v>0</v>
      </c>
      <c r="H1988" s="12">
        <f t="shared" si="4642"/>
        <v>42423.9</v>
      </c>
      <c r="I1988" s="12">
        <f t="shared" si="4642"/>
        <v>0</v>
      </c>
      <c r="J1988" s="12">
        <f t="shared" si="4642"/>
        <v>0</v>
      </c>
      <c r="K1988" s="12">
        <f t="shared" si="4642"/>
        <v>0</v>
      </c>
      <c r="L1988" s="12">
        <f t="shared" si="4615"/>
        <v>0</v>
      </c>
      <c r="M1988" s="12">
        <f t="shared" si="4616"/>
        <v>0</v>
      </c>
      <c r="N1988" s="12">
        <f t="shared" si="4617"/>
        <v>42423.9</v>
      </c>
      <c r="O1988" s="12">
        <f t="shared" si="4643"/>
        <v>0</v>
      </c>
      <c r="P1988" s="12">
        <f t="shared" si="4643"/>
        <v>0</v>
      </c>
      <c r="Q1988" s="12">
        <f t="shared" si="4643"/>
        <v>0</v>
      </c>
      <c r="R1988" s="12">
        <f t="shared" si="4535"/>
        <v>0</v>
      </c>
      <c r="S1988" s="12">
        <f t="shared" si="4536"/>
        <v>0</v>
      </c>
      <c r="T1988" s="12">
        <f t="shared" si="4537"/>
        <v>42423.9</v>
      </c>
      <c r="U1988" s="12">
        <f t="shared" si="4644"/>
        <v>0</v>
      </c>
      <c r="V1988" s="12">
        <f t="shared" si="4644"/>
        <v>0</v>
      </c>
      <c r="W1988" s="12">
        <f t="shared" si="4639"/>
        <v>0</v>
      </c>
      <c r="X1988" s="12">
        <f t="shared" si="4640"/>
        <v>0</v>
      </c>
      <c r="Y1988" s="12">
        <f t="shared" si="4641"/>
        <v>42423.9</v>
      </c>
      <c r="Z1988" s="12">
        <f t="shared" si="4645"/>
        <v>0</v>
      </c>
      <c r="AA1988" s="12">
        <f t="shared" si="4645"/>
        <v>0</v>
      </c>
      <c r="AB1988" s="12">
        <f t="shared" si="4645"/>
        <v>0</v>
      </c>
      <c r="AC1988" s="12">
        <f t="shared" si="4594"/>
        <v>0</v>
      </c>
      <c r="AD1988" s="12">
        <f t="shared" si="4595"/>
        <v>0</v>
      </c>
      <c r="AE1988" s="12">
        <f t="shared" si="4596"/>
        <v>42423.9</v>
      </c>
      <c r="AF1988" s="12">
        <f t="shared" si="4646"/>
        <v>0</v>
      </c>
      <c r="AG1988" s="12">
        <f t="shared" si="4646"/>
        <v>0</v>
      </c>
      <c r="AH1988" s="12">
        <f t="shared" si="4562"/>
        <v>0</v>
      </c>
      <c r="AI1988" s="12">
        <f t="shared" si="4563"/>
        <v>0</v>
      </c>
      <c r="AJ1988" s="12">
        <f t="shared" si="4555"/>
        <v>42423.9</v>
      </c>
      <c r="AK1988" s="12">
        <f t="shared" si="4647"/>
        <v>0</v>
      </c>
      <c r="AL1988" s="12">
        <f t="shared" si="4647"/>
        <v>0</v>
      </c>
      <c r="AM1988" s="12">
        <f t="shared" si="4647"/>
        <v>0</v>
      </c>
      <c r="AN1988" s="12">
        <f t="shared" si="4600"/>
        <v>0</v>
      </c>
      <c r="AO1988" s="12">
        <f t="shared" si="4601"/>
        <v>0</v>
      </c>
      <c r="AP1988" s="12">
        <f t="shared" si="4602"/>
        <v>42423.9</v>
      </c>
      <c r="AQ1988" s="12">
        <f t="shared" si="4647"/>
        <v>0</v>
      </c>
      <c r="AR1988" s="52">
        <v>0</v>
      </c>
    </row>
    <row r="1989" spans="1:44" ht="15.75" hidden="1" customHeight="1" x14ac:dyDescent="0.25">
      <c r="A1989" s="9" t="s">
        <v>1216</v>
      </c>
      <c r="B1989" s="11">
        <v>410</v>
      </c>
      <c r="C1989" s="9" t="s">
        <v>189</v>
      </c>
      <c r="D1989" s="9" t="s">
        <v>187</v>
      </c>
      <c r="E1989" s="13" t="s">
        <v>409</v>
      </c>
      <c r="F1989" s="12"/>
      <c r="G1989" s="12"/>
      <c r="H1989" s="12">
        <v>42423.9</v>
      </c>
      <c r="I1989" s="12"/>
      <c r="J1989" s="12"/>
      <c r="K1989" s="12"/>
      <c r="L1989" s="12">
        <f t="shared" si="4615"/>
        <v>0</v>
      </c>
      <c r="M1989" s="12">
        <f t="shared" si="4616"/>
        <v>0</v>
      </c>
      <c r="N1989" s="12">
        <f t="shared" si="4617"/>
        <v>42423.9</v>
      </c>
      <c r="O1989" s="12"/>
      <c r="P1989" s="12"/>
      <c r="Q1989" s="12"/>
      <c r="R1989" s="12">
        <f t="shared" si="4535"/>
        <v>0</v>
      </c>
      <c r="S1989" s="12">
        <f t="shared" si="4536"/>
        <v>0</v>
      </c>
      <c r="T1989" s="12">
        <f t="shared" si="4537"/>
        <v>42423.9</v>
      </c>
      <c r="U1989" s="12"/>
      <c r="V1989" s="12"/>
      <c r="W1989" s="12">
        <f t="shared" si="4639"/>
        <v>0</v>
      </c>
      <c r="X1989" s="12">
        <f t="shared" si="4640"/>
        <v>0</v>
      </c>
      <c r="Y1989" s="12">
        <f t="shared" si="4641"/>
        <v>42423.9</v>
      </c>
      <c r="Z1989" s="12"/>
      <c r="AA1989" s="12"/>
      <c r="AB1989" s="12"/>
      <c r="AC1989" s="12">
        <f t="shared" si="4594"/>
        <v>0</v>
      </c>
      <c r="AD1989" s="12">
        <f t="shared" si="4595"/>
        <v>0</v>
      </c>
      <c r="AE1989" s="12">
        <f t="shared" si="4596"/>
        <v>42423.9</v>
      </c>
      <c r="AF1989" s="12"/>
      <c r="AG1989" s="12"/>
      <c r="AH1989" s="12">
        <f t="shared" si="4562"/>
        <v>0</v>
      </c>
      <c r="AI1989" s="12">
        <f t="shared" si="4563"/>
        <v>0</v>
      </c>
      <c r="AJ1989" s="12">
        <f t="shared" si="4555"/>
        <v>42423.9</v>
      </c>
      <c r="AK1989" s="12"/>
      <c r="AL1989" s="12"/>
      <c r="AM1989" s="12"/>
      <c r="AN1989" s="12">
        <f t="shared" si="4600"/>
        <v>0</v>
      </c>
      <c r="AO1989" s="12">
        <f t="shared" si="4601"/>
        <v>0</v>
      </c>
      <c r="AP1989" s="12">
        <f t="shared" si="4602"/>
        <v>42423.9</v>
      </c>
      <c r="AQ1989" s="12"/>
      <c r="AR1989" s="52">
        <v>0</v>
      </c>
    </row>
    <row r="1990" spans="1:44" ht="94.5" customHeight="1" x14ac:dyDescent="0.25">
      <c r="A1990" s="9" t="s">
        <v>359</v>
      </c>
      <c r="B1990" s="11"/>
      <c r="C1990" s="9"/>
      <c r="D1990" s="9"/>
      <c r="E1990" s="13" t="s">
        <v>667</v>
      </c>
      <c r="F1990" s="12">
        <f>F1994+F1991</f>
        <v>6760</v>
      </c>
      <c r="G1990" s="12">
        <f t="shared" ref="G1990:AQ1990" si="4648">G1994+G1991</f>
        <v>6760</v>
      </c>
      <c r="H1990" s="12">
        <f t="shared" si="4648"/>
        <v>6760</v>
      </c>
      <c r="I1990" s="12">
        <f t="shared" ref="I1990:K1990" si="4649">I1994+I1991</f>
        <v>0</v>
      </c>
      <c r="J1990" s="12">
        <f t="shared" si="4649"/>
        <v>0</v>
      </c>
      <c r="K1990" s="12">
        <f t="shared" si="4649"/>
        <v>0</v>
      </c>
      <c r="L1990" s="12">
        <f t="shared" si="4615"/>
        <v>6760</v>
      </c>
      <c r="M1990" s="12">
        <f t="shared" si="4616"/>
        <v>6760</v>
      </c>
      <c r="N1990" s="12">
        <f t="shared" si="4617"/>
        <v>6760</v>
      </c>
      <c r="O1990" s="12">
        <f t="shared" ref="O1990:Q1990" si="4650">O1994+O1991</f>
        <v>0</v>
      </c>
      <c r="P1990" s="12">
        <f t="shared" si="4650"/>
        <v>0</v>
      </c>
      <c r="Q1990" s="12">
        <f t="shared" si="4650"/>
        <v>0</v>
      </c>
      <c r="R1990" s="12">
        <f t="shared" si="4535"/>
        <v>6760</v>
      </c>
      <c r="S1990" s="12">
        <f t="shared" si="4536"/>
        <v>6760</v>
      </c>
      <c r="T1990" s="12">
        <f t="shared" si="4537"/>
        <v>6760</v>
      </c>
      <c r="U1990" s="12">
        <f t="shared" ref="U1990:V1990" si="4651">U1994+U1991</f>
        <v>0</v>
      </c>
      <c r="V1990" s="12">
        <f t="shared" si="4651"/>
        <v>0</v>
      </c>
      <c r="W1990" s="12">
        <f t="shared" si="4639"/>
        <v>6760</v>
      </c>
      <c r="X1990" s="12">
        <f t="shared" si="4640"/>
        <v>6760</v>
      </c>
      <c r="Y1990" s="12">
        <f t="shared" si="4641"/>
        <v>6760</v>
      </c>
      <c r="Z1990" s="12">
        <f t="shared" ref="Z1990:AB1990" si="4652">Z1994+Z1991</f>
        <v>0</v>
      </c>
      <c r="AA1990" s="12">
        <f t="shared" si="4652"/>
        <v>0</v>
      </c>
      <c r="AB1990" s="12">
        <f t="shared" si="4652"/>
        <v>0</v>
      </c>
      <c r="AC1990" s="12">
        <f t="shared" si="4594"/>
        <v>6760</v>
      </c>
      <c r="AD1990" s="12">
        <f t="shared" si="4595"/>
        <v>6760</v>
      </c>
      <c r="AE1990" s="12">
        <f t="shared" si="4596"/>
        <v>6760</v>
      </c>
      <c r="AF1990" s="12">
        <f t="shared" ref="AF1990:AG1990" si="4653">AF1994+AF1991</f>
        <v>0</v>
      </c>
      <c r="AG1990" s="12">
        <f t="shared" si="4653"/>
        <v>0</v>
      </c>
      <c r="AH1990" s="12">
        <f t="shared" si="4562"/>
        <v>6760</v>
      </c>
      <c r="AI1990" s="12">
        <f t="shared" si="4563"/>
        <v>6760</v>
      </c>
      <c r="AJ1990" s="12">
        <f t="shared" ref="AJ1990:AJ2083" si="4654">AE1990</f>
        <v>6760</v>
      </c>
      <c r="AK1990" s="12">
        <f t="shared" ref="AK1990:AM1990" si="4655">AK1994+AK1991</f>
        <v>0</v>
      </c>
      <c r="AL1990" s="12">
        <f t="shared" si="4655"/>
        <v>0</v>
      </c>
      <c r="AM1990" s="12">
        <f t="shared" si="4655"/>
        <v>0</v>
      </c>
      <c r="AN1990" s="12">
        <f t="shared" si="4600"/>
        <v>6760</v>
      </c>
      <c r="AO1990" s="12">
        <f t="shared" si="4601"/>
        <v>6760</v>
      </c>
      <c r="AP1990" s="12">
        <f t="shared" si="4602"/>
        <v>6760</v>
      </c>
      <c r="AQ1990" s="12">
        <f t="shared" si="4648"/>
        <v>0</v>
      </c>
      <c r="AR1990" s="1"/>
    </row>
    <row r="1991" spans="1:44" ht="47.25" customHeight="1" x14ac:dyDescent="0.25">
      <c r="A1991" s="9" t="s">
        <v>359</v>
      </c>
      <c r="B1991" s="11">
        <v>600</v>
      </c>
      <c r="C1991" s="9"/>
      <c r="D1991" s="9"/>
      <c r="E1991" s="13" t="s">
        <v>436</v>
      </c>
      <c r="F1991" s="12">
        <f>F1992</f>
        <v>3962.4</v>
      </c>
      <c r="G1991" s="12">
        <f t="shared" ref="G1991:AQ1992" si="4656">G1992</f>
        <v>3962.4</v>
      </c>
      <c r="H1991" s="12">
        <f t="shared" si="4656"/>
        <v>3962.4</v>
      </c>
      <c r="I1991" s="12">
        <f t="shared" si="4656"/>
        <v>0</v>
      </c>
      <c r="J1991" s="12">
        <f t="shared" si="4656"/>
        <v>0</v>
      </c>
      <c r="K1991" s="12">
        <f t="shared" si="4656"/>
        <v>0</v>
      </c>
      <c r="L1991" s="12">
        <f t="shared" si="4615"/>
        <v>3962.4</v>
      </c>
      <c r="M1991" s="12">
        <f t="shared" si="4616"/>
        <v>3962.4</v>
      </c>
      <c r="N1991" s="12">
        <f t="shared" si="4617"/>
        <v>3962.4</v>
      </c>
      <c r="O1991" s="12">
        <f t="shared" si="4656"/>
        <v>0</v>
      </c>
      <c r="P1991" s="12">
        <f t="shared" si="4656"/>
        <v>0</v>
      </c>
      <c r="Q1991" s="12">
        <f t="shared" si="4656"/>
        <v>0</v>
      </c>
      <c r="R1991" s="12">
        <f t="shared" si="4535"/>
        <v>3962.4</v>
      </c>
      <c r="S1991" s="12">
        <f t="shared" si="4536"/>
        <v>3962.4</v>
      </c>
      <c r="T1991" s="12">
        <f t="shared" si="4537"/>
        <v>3962.4</v>
      </c>
      <c r="U1991" s="12">
        <f t="shared" si="4656"/>
        <v>0</v>
      </c>
      <c r="V1991" s="12">
        <f t="shared" si="4656"/>
        <v>0</v>
      </c>
      <c r="W1991" s="12">
        <f t="shared" si="4639"/>
        <v>3962.4</v>
      </c>
      <c r="X1991" s="12">
        <f t="shared" si="4640"/>
        <v>3962.4</v>
      </c>
      <c r="Y1991" s="12">
        <f t="shared" si="4641"/>
        <v>3962.4</v>
      </c>
      <c r="Z1991" s="12">
        <f t="shared" si="4656"/>
        <v>0</v>
      </c>
      <c r="AA1991" s="12">
        <f t="shared" si="4656"/>
        <v>0</v>
      </c>
      <c r="AB1991" s="12">
        <f t="shared" si="4656"/>
        <v>0</v>
      </c>
      <c r="AC1991" s="12">
        <f t="shared" si="4594"/>
        <v>3962.4</v>
      </c>
      <c r="AD1991" s="12">
        <f t="shared" si="4595"/>
        <v>3962.4</v>
      </c>
      <c r="AE1991" s="12">
        <f t="shared" si="4596"/>
        <v>3962.4</v>
      </c>
      <c r="AF1991" s="12">
        <f t="shared" si="4656"/>
        <v>0</v>
      </c>
      <c r="AG1991" s="12">
        <f t="shared" si="4656"/>
        <v>0</v>
      </c>
      <c r="AH1991" s="12">
        <f t="shared" si="4562"/>
        <v>3962.4</v>
      </c>
      <c r="AI1991" s="12">
        <f t="shared" si="4563"/>
        <v>3962.4</v>
      </c>
      <c r="AJ1991" s="12">
        <f t="shared" si="4654"/>
        <v>3962.4</v>
      </c>
      <c r="AK1991" s="12">
        <f t="shared" si="4656"/>
        <v>0</v>
      </c>
      <c r="AL1991" s="12">
        <f t="shared" si="4656"/>
        <v>0</v>
      </c>
      <c r="AM1991" s="12">
        <f t="shared" si="4656"/>
        <v>0</v>
      </c>
      <c r="AN1991" s="12">
        <f t="shared" si="4600"/>
        <v>3962.4</v>
      </c>
      <c r="AO1991" s="12">
        <f t="shared" si="4601"/>
        <v>3962.4</v>
      </c>
      <c r="AP1991" s="12">
        <f t="shared" si="4602"/>
        <v>3962.4</v>
      </c>
      <c r="AQ1991" s="12">
        <f t="shared" si="4656"/>
        <v>0</v>
      </c>
      <c r="AR1991" s="1"/>
    </row>
    <row r="1992" spans="1:44" ht="47.25" customHeight="1" x14ac:dyDescent="0.25">
      <c r="A1992" s="9" t="s">
        <v>359</v>
      </c>
      <c r="B1992" s="11">
        <v>630</v>
      </c>
      <c r="C1992" s="9"/>
      <c r="D1992" s="9"/>
      <c r="E1992" s="13" t="s">
        <v>439</v>
      </c>
      <c r="F1992" s="12">
        <f>F1993</f>
        <v>3962.4</v>
      </c>
      <c r="G1992" s="12">
        <f t="shared" si="4656"/>
        <v>3962.4</v>
      </c>
      <c r="H1992" s="12">
        <f t="shared" si="4656"/>
        <v>3962.4</v>
      </c>
      <c r="I1992" s="12">
        <f t="shared" si="4656"/>
        <v>0</v>
      </c>
      <c r="J1992" s="12">
        <f t="shared" si="4656"/>
        <v>0</v>
      </c>
      <c r="K1992" s="12">
        <f t="shared" si="4656"/>
        <v>0</v>
      </c>
      <c r="L1992" s="12">
        <f t="shared" si="4615"/>
        <v>3962.4</v>
      </c>
      <c r="M1992" s="12">
        <f t="shared" si="4616"/>
        <v>3962.4</v>
      </c>
      <c r="N1992" s="12">
        <f t="shared" si="4617"/>
        <v>3962.4</v>
      </c>
      <c r="O1992" s="12">
        <f t="shared" si="4656"/>
        <v>0</v>
      </c>
      <c r="P1992" s="12">
        <f t="shared" si="4656"/>
        <v>0</v>
      </c>
      <c r="Q1992" s="12">
        <f t="shared" si="4656"/>
        <v>0</v>
      </c>
      <c r="R1992" s="12">
        <f t="shared" si="4535"/>
        <v>3962.4</v>
      </c>
      <c r="S1992" s="12">
        <f t="shared" si="4536"/>
        <v>3962.4</v>
      </c>
      <c r="T1992" s="12">
        <f t="shared" si="4537"/>
        <v>3962.4</v>
      </c>
      <c r="U1992" s="12">
        <f t="shared" si="4656"/>
        <v>0</v>
      </c>
      <c r="V1992" s="12">
        <f t="shared" si="4656"/>
        <v>0</v>
      </c>
      <c r="W1992" s="12">
        <f t="shared" si="4639"/>
        <v>3962.4</v>
      </c>
      <c r="X1992" s="12">
        <f t="shared" si="4640"/>
        <v>3962.4</v>
      </c>
      <c r="Y1992" s="12">
        <f t="shared" si="4641"/>
        <v>3962.4</v>
      </c>
      <c r="Z1992" s="12">
        <f t="shared" si="4656"/>
        <v>0</v>
      </c>
      <c r="AA1992" s="12">
        <f t="shared" si="4656"/>
        <v>0</v>
      </c>
      <c r="AB1992" s="12">
        <f t="shared" si="4656"/>
        <v>0</v>
      </c>
      <c r="AC1992" s="12">
        <f t="shared" si="4594"/>
        <v>3962.4</v>
      </c>
      <c r="AD1992" s="12">
        <f t="shared" si="4595"/>
        <v>3962.4</v>
      </c>
      <c r="AE1992" s="12">
        <f t="shared" si="4596"/>
        <v>3962.4</v>
      </c>
      <c r="AF1992" s="12">
        <f t="shared" si="4656"/>
        <v>0</v>
      </c>
      <c r="AG1992" s="12">
        <f t="shared" si="4656"/>
        <v>0</v>
      </c>
      <c r="AH1992" s="12">
        <f t="shared" si="4562"/>
        <v>3962.4</v>
      </c>
      <c r="AI1992" s="12">
        <f t="shared" si="4563"/>
        <v>3962.4</v>
      </c>
      <c r="AJ1992" s="12">
        <f t="shared" si="4654"/>
        <v>3962.4</v>
      </c>
      <c r="AK1992" s="12">
        <f t="shared" si="4656"/>
        <v>0</v>
      </c>
      <c r="AL1992" s="12">
        <f t="shared" si="4656"/>
        <v>0</v>
      </c>
      <c r="AM1992" s="12">
        <f t="shared" si="4656"/>
        <v>0</v>
      </c>
      <c r="AN1992" s="12">
        <f t="shared" si="4600"/>
        <v>3962.4</v>
      </c>
      <c r="AO1992" s="12">
        <f t="shared" si="4601"/>
        <v>3962.4</v>
      </c>
      <c r="AP1992" s="12">
        <f t="shared" si="4602"/>
        <v>3962.4</v>
      </c>
      <c r="AQ1992" s="12">
        <f t="shared" si="4656"/>
        <v>0</v>
      </c>
      <c r="AR1992" s="1"/>
    </row>
    <row r="1993" spans="1:44" ht="15.75" customHeight="1" x14ac:dyDescent="0.25">
      <c r="A1993" s="9" t="s">
        <v>359</v>
      </c>
      <c r="B1993" s="11">
        <v>630</v>
      </c>
      <c r="C1993" s="9" t="s">
        <v>189</v>
      </c>
      <c r="D1993" s="9" t="s">
        <v>187</v>
      </c>
      <c r="E1993" s="13" t="s">
        <v>409</v>
      </c>
      <c r="F1993" s="12">
        <v>3962.4</v>
      </c>
      <c r="G1993" s="12">
        <v>3962.4</v>
      </c>
      <c r="H1993" s="12">
        <v>3962.4</v>
      </c>
      <c r="I1993" s="12"/>
      <c r="J1993" s="12"/>
      <c r="K1993" s="12"/>
      <c r="L1993" s="12">
        <f t="shared" si="4615"/>
        <v>3962.4</v>
      </c>
      <c r="M1993" s="12">
        <f t="shared" si="4616"/>
        <v>3962.4</v>
      </c>
      <c r="N1993" s="12">
        <f t="shared" si="4617"/>
        <v>3962.4</v>
      </c>
      <c r="O1993" s="12"/>
      <c r="P1993" s="12"/>
      <c r="Q1993" s="12"/>
      <c r="R1993" s="12">
        <f t="shared" ref="R1993:R2090" si="4657">L1993+O1993</f>
        <v>3962.4</v>
      </c>
      <c r="S1993" s="12">
        <f t="shared" ref="S1993:S2090" si="4658">M1993+P1993</f>
        <v>3962.4</v>
      </c>
      <c r="T1993" s="12">
        <f t="shared" ref="T1993:T2090" si="4659">N1993+Q1993</f>
        <v>3962.4</v>
      </c>
      <c r="U1993" s="12"/>
      <c r="V1993" s="12"/>
      <c r="W1993" s="12">
        <f t="shared" si="4639"/>
        <v>3962.4</v>
      </c>
      <c r="X1993" s="12">
        <f t="shared" si="4640"/>
        <v>3962.4</v>
      </c>
      <c r="Y1993" s="12">
        <f t="shared" si="4641"/>
        <v>3962.4</v>
      </c>
      <c r="Z1993" s="12"/>
      <c r="AA1993" s="12"/>
      <c r="AB1993" s="12"/>
      <c r="AC1993" s="12">
        <f t="shared" si="4594"/>
        <v>3962.4</v>
      </c>
      <c r="AD1993" s="12">
        <f t="shared" si="4595"/>
        <v>3962.4</v>
      </c>
      <c r="AE1993" s="12">
        <f t="shared" si="4596"/>
        <v>3962.4</v>
      </c>
      <c r="AF1993" s="12"/>
      <c r="AG1993" s="12"/>
      <c r="AH1993" s="12">
        <f t="shared" si="4562"/>
        <v>3962.4</v>
      </c>
      <c r="AI1993" s="12">
        <f t="shared" si="4563"/>
        <v>3962.4</v>
      </c>
      <c r="AJ1993" s="12">
        <f t="shared" si="4654"/>
        <v>3962.4</v>
      </c>
      <c r="AK1993" s="12"/>
      <c r="AL1993" s="12"/>
      <c r="AM1993" s="12"/>
      <c r="AN1993" s="12">
        <f t="shared" si="4600"/>
        <v>3962.4</v>
      </c>
      <c r="AO1993" s="12">
        <f t="shared" si="4601"/>
        <v>3962.4</v>
      </c>
      <c r="AP1993" s="12">
        <f t="shared" si="4602"/>
        <v>3962.4</v>
      </c>
      <c r="AQ1993" s="12"/>
      <c r="AR1993" s="1"/>
    </row>
    <row r="1994" spans="1:44" ht="15.75" customHeight="1" x14ac:dyDescent="0.25">
      <c r="A1994" s="9" t="s">
        <v>359</v>
      </c>
      <c r="B1994" s="11">
        <v>800</v>
      </c>
      <c r="C1994" s="9"/>
      <c r="D1994" s="9"/>
      <c r="E1994" s="13" t="s">
        <v>440</v>
      </c>
      <c r="F1994" s="12">
        <f t="shared" ref="F1994:K1995" si="4660">F1995</f>
        <v>2797.6</v>
      </c>
      <c r="G1994" s="12">
        <f t="shared" si="4660"/>
        <v>2797.6</v>
      </c>
      <c r="H1994" s="12">
        <f t="shared" si="4660"/>
        <v>2797.6</v>
      </c>
      <c r="I1994" s="12">
        <f t="shared" si="4660"/>
        <v>0</v>
      </c>
      <c r="J1994" s="12">
        <f t="shared" si="4660"/>
        <v>0</v>
      </c>
      <c r="K1994" s="12">
        <f t="shared" si="4660"/>
        <v>0</v>
      </c>
      <c r="L1994" s="12">
        <f t="shared" si="4615"/>
        <v>2797.6</v>
      </c>
      <c r="M1994" s="12">
        <f t="shared" si="4616"/>
        <v>2797.6</v>
      </c>
      <c r="N1994" s="12">
        <f t="shared" si="4617"/>
        <v>2797.6</v>
      </c>
      <c r="O1994" s="12">
        <f t="shared" ref="O1994:Q1995" si="4661">O1995</f>
        <v>0</v>
      </c>
      <c r="P1994" s="12">
        <f t="shared" si="4661"/>
        <v>0</v>
      </c>
      <c r="Q1994" s="12">
        <f t="shared" si="4661"/>
        <v>0</v>
      </c>
      <c r="R1994" s="12">
        <f t="shared" si="4657"/>
        <v>2797.6</v>
      </c>
      <c r="S1994" s="12">
        <f t="shared" si="4658"/>
        <v>2797.6</v>
      </c>
      <c r="T1994" s="12">
        <f t="shared" si="4659"/>
        <v>2797.6</v>
      </c>
      <c r="U1994" s="12">
        <f t="shared" ref="U1994:V1995" si="4662">U1995</f>
        <v>0</v>
      </c>
      <c r="V1994" s="12">
        <f t="shared" si="4662"/>
        <v>0</v>
      </c>
      <c r="W1994" s="12">
        <f t="shared" si="4639"/>
        <v>2797.6</v>
      </c>
      <c r="X1994" s="12">
        <f t="shared" si="4640"/>
        <v>2797.6</v>
      </c>
      <c r="Y1994" s="12">
        <f t="shared" si="4641"/>
        <v>2797.6</v>
      </c>
      <c r="Z1994" s="12">
        <f t="shared" ref="Z1994:AB1995" si="4663">Z1995</f>
        <v>0</v>
      </c>
      <c r="AA1994" s="12">
        <f t="shared" si="4663"/>
        <v>0</v>
      </c>
      <c r="AB1994" s="12">
        <f t="shared" si="4663"/>
        <v>0</v>
      </c>
      <c r="AC1994" s="12">
        <f t="shared" si="4594"/>
        <v>2797.6</v>
      </c>
      <c r="AD1994" s="12">
        <f t="shared" si="4595"/>
        <v>2797.6</v>
      </c>
      <c r="AE1994" s="12">
        <f t="shared" si="4596"/>
        <v>2797.6</v>
      </c>
      <c r="AF1994" s="12">
        <f t="shared" ref="AF1994:AG1995" si="4664">AF1995</f>
        <v>0</v>
      </c>
      <c r="AG1994" s="12">
        <f t="shared" si="4664"/>
        <v>0</v>
      </c>
      <c r="AH1994" s="12">
        <f t="shared" ref="AH1994:AH2087" si="4665">AC1994+AF1994</f>
        <v>2797.6</v>
      </c>
      <c r="AI1994" s="12">
        <f t="shared" ref="AI1994:AI2087" si="4666">AD1994+AG1994</f>
        <v>2797.6</v>
      </c>
      <c r="AJ1994" s="12">
        <f t="shared" si="4654"/>
        <v>2797.6</v>
      </c>
      <c r="AK1994" s="12">
        <f t="shared" ref="AK1994:AQ1995" si="4667">AK1995</f>
        <v>0</v>
      </c>
      <c r="AL1994" s="12">
        <f t="shared" si="4667"/>
        <v>0</v>
      </c>
      <c r="AM1994" s="12">
        <f t="shared" si="4667"/>
        <v>0</v>
      </c>
      <c r="AN1994" s="12">
        <f t="shared" si="4600"/>
        <v>2797.6</v>
      </c>
      <c r="AO1994" s="12">
        <f t="shared" si="4601"/>
        <v>2797.6</v>
      </c>
      <c r="AP1994" s="12">
        <f t="shared" si="4602"/>
        <v>2797.6</v>
      </c>
      <c r="AQ1994" s="12">
        <f t="shared" si="4667"/>
        <v>0</v>
      </c>
      <c r="AR1994" s="1"/>
    </row>
    <row r="1995" spans="1:44" ht="78.75" customHeight="1" x14ac:dyDescent="0.25">
      <c r="A1995" s="9" t="s">
        <v>359</v>
      </c>
      <c r="B1995" s="11">
        <v>810</v>
      </c>
      <c r="C1995" s="9"/>
      <c r="D1995" s="9"/>
      <c r="E1995" s="13" t="s">
        <v>441</v>
      </c>
      <c r="F1995" s="12">
        <f t="shared" si="4660"/>
        <v>2797.6</v>
      </c>
      <c r="G1995" s="12">
        <f t="shared" si="4660"/>
        <v>2797.6</v>
      </c>
      <c r="H1995" s="12">
        <f t="shared" si="4660"/>
        <v>2797.6</v>
      </c>
      <c r="I1995" s="12">
        <f t="shared" si="4660"/>
        <v>0</v>
      </c>
      <c r="J1995" s="12">
        <f t="shared" si="4660"/>
        <v>0</v>
      </c>
      <c r="K1995" s="12">
        <f t="shared" si="4660"/>
        <v>0</v>
      </c>
      <c r="L1995" s="12">
        <f t="shared" si="4615"/>
        <v>2797.6</v>
      </c>
      <c r="M1995" s="12">
        <f t="shared" si="4616"/>
        <v>2797.6</v>
      </c>
      <c r="N1995" s="12">
        <f t="shared" si="4617"/>
        <v>2797.6</v>
      </c>
      <c r="O1995" s="12">
        <f t="shared" si="4661"/>
        <v>0</v>
      </c>
      <c r="P1995" s="12">
        <f t="shared" si="4661"/>
        <v>0</v>
      </c>
      <c r="Q1995" s="12">
        <f t="shared" si="4661"/>
        <v>0</v>
      </c>
      <c r="R1995" s="12">
        <f t="shared" si="4657"/>
        <v>2797.6</v>
      </c>
      <c r="S1995" s="12">
        <f t="shared" si="4658"/>
        <v>2797.6</v>
      </c>
      <c r="T1995" s="12">
        <f t="shared" si="4659"/>
        <v>2797.6</v>
      </c>
      <c r="U1995" s="12">
        <f t="shared" si="4662"/>
        <v>0</v>
      </c>
      <c r="V1995" s="12">
        <f t="shared" si="4662"/>
        <v>0</v>
      </c>
      <c r="W1995" s="12">
        <f t="shared" si="4639"/>
        <v>2797.6</v>
      </c>
      <c r="X1995" s="12">
        <f t="shared" si="4640"/>
        <v>2797.6</v>
      </c>
      <c r="Y1995" s="12">
        <f t="shared" si="4641"/>
        <v>2797.6</v>
      </c>
      <c r="Z1995" s="12">
        <f t="shared" si="4663"/>
        <v>0</v>
      </c>
      <c r="AA1995" s="12">
        <f t="shared" si="4663"/>
        <v>0</v>
      </c>
      <c r="AB1995" s="12">
        <f t="shared" si="4663"/>
        <v>0</v>
      </c>
      <c r="AC1995" s="12">
        <f t="shared" si="4594"/>
        <v>2797.6</v>
      </c>
      <c r="AD1995" s="12">
        <f t="shared" si="4595"/>
        <v>2797.6</v>
      </c>
      <c r="AE1995" s="12">
        <f t="shared" si="4596"/>
        <v>2797.6</v>
      </c>
      <c r="AF1995" s="12">
        <f t="shared" si="4664"/>
        <v>0</v>
      </c>
      <c r="AG1995" s="12">
        <f t="shared" si="4664"/>
        <v>0</v>
      </c>
      <c r="AH1995" s="12">
        <f t="shared" si="4665"/>
        <v>2797.6</v>
      </c>
      <c r="AI1995" s="12">
        <f t="shared" si="4666"/>
        <v>2797.6</v>
      </c>
      <c r="AJ1995" s="12">
        <f t="shared" si="4654"/>
        <v>2797.6</v>
      </c>
      <c r="AK1995" s="12">
        <f t="shared" si="4667"/>
        <v>0</v>
      </c>
      <c r="AL1995" s="12">
        <f t="shared" si="4667"/>
        <v>0</v>
      </c>
      <c r="AM1995" s="12">
        <f t="shared" si="4667"/>
        <v>0</v>
      </c>
      <c r="AN1995" s="12">
        <f t="shared" si="4600"/>
        <v>2797.6</v>
      </c>
      <c r="AO1995" s="12">
        <f t="shared" si="4601"/>
        <v>2797.6</v>
      </c>
      <c r="AP1995" s="12">
        <f t="shared" si="4602"/>
        <v>2797.6</v>
      </c>
      <c r="AQ1995" s="12">
        <f t="shared" si="4667"/>
        <v>0</v>
      </c>
      <c r="AR1995" s="1"/>
    </row>
    <row r="1996" spans="1:44" ht="15.75" customHeight="1" x14ac:dyDescent="0.25">
      <c r="A1996" s="9" t="s">
        <v>359</v>
      </c>
      <c r="B1996" s="11">
        <v>810</v>
      </c>
      <c r="C1996" s="9" t="s">
        <v>189</v>
      </c>
      <c r="D1996" s="9" t="s">
        <v>187</v>
      </c>
      <c r="E1996" s="13" t="s">
        <v>409</v>
      </c>
      <c r="F1996" s="12">
        <v>2797.6</v>
      </c>
      <c r="G1996" s="12">
        <v>2797.6</v>
      </c>
      <c r="H1996" s="12">
        <v>2797.6</v>
      </c>
      <c r="I1996" s="12"/>
      <c r="J1996" s="12"/>
      <c r="K1996" s="12"/>
      <c r="L1996" s="12">
        <f t="shared" si="4615"/>
        <v>2797.6</v>
      </c>
      <c r="M1996" s="12">
        <f t="shared" si="4616"/>
        <v>2797.6</v>
      </c>
      <c r="N1996" s="12">
        <f t="shared" si="4617"/>
        <v>2797.6</v>
      </c>
      <c r="O1996" s="12"/>
      <c r="P1996" s="12"/>
      <c r="Q1996" s="12"/>
      <c r="R1996" s="12">
        <f t="shared" si="4657"/>
        <v>2797.6</v>
      </c>
      <c r="S1996" s="12">
        <f t="shared" si="4658"/>
        <v>2797.6</v>
      </c>
      <c r="T1996" s="12">
        <f t="shared" si="4659"/>
        <v>2797.6</v>
      </c>
      <c r="U1996" s="12"/>
      <c r="V1996" s="12"/>
      <c r="W1996" s="12">
        <f t="shared" si="4639"/>
        <v>2797.6</v>
      </c>
      <c r="X1996" s="12">
        <f t="shared" si="4640"/>
        <v>2797.6</v>
      </c>
      <c r="Y1996" s="12">
        <f t="shared" si="4641"/>
        <v>2797.6</v>
      </c>
      <c r="Z1996" s="12"/>
      <c r="AA1996" s="12"/>
      <c r="AB1996" s="12"/>
      <c r="AC1996" s="12">
        <f t="shared" si="4594"/>
        <v>2797.6</v>
      </c>
      <c r="AD1996" s="12">
        <f t="shared" si="4595"/>
        <v>2797.6</v>
      </c>
      <c r="AE1996" s="12">
        <f t="shared" si="4596"/>
        <v>2797.6</v>
      </c>
      <c r="AF1996" s="12"/>
      <c r="AG1996" s="12"/>
      <c r="AH1996" s="12">
        <f t="shared" si="4665"/>
        <v>2797.6</v>
      </c>
      <c r="AI1996" s="12">
        <f t="shared" si="4666"/>
        <v>2797.6</v>
      </c>
      <c r="AJ1996" s="12">
        <f t="shared" si="4654"/>
        <v>2797.6</v>
      </c>
      <c r="AK1996" s="12"/>
      <c r="AL1996" s="12"/>
      <c r="AM1996" s="12"/>
      <c r="AN1996" s="12">
        <f t="shared" si="4600"/>
        <v>2797.6</v>
      </c>
      <c r="AO1996" s="12">
        <f t="shared" si="4601"/>
        <v>2797.6</v>
      </c>
      <c r="AP1996" s="12">
        <f t="shared" si="4602"/>
        <v>2797.6</v>
      </c>
      <c r="AQ1996" s="12"/>
      <c r="AR1996" s="1"/>
    </row>
    <row r="1997" spans="1:44" s="26" customFormat="1" ht="47.25" customHeight="1" x14ac:dyDescent="0.25">
      <c r="A1997" s="27" t="s">
        <v>360</v>
      </c>
      <c r="B1997" s="28"/>
      <c r="C1997" s="27"/>
      <c r="D1997" s="27"/>
      <c r="E1997" s="23" t="s">
        <v>706</v>
      </c>
      <c r="F1997" s="29">
        <f>F1998+F2083</f>
        <v>625380.20000000007</v>
      </c>
      <c r="G1997" s="29">
        <f>G1998+G2083</f>
        <v>720331.6</v>
      </c>
      <c r="H1997" s="29">
        <f>H1998+H2083</f>
        <v>316471</v>
      </c>
      <c r="I1997" s="29">
        <f t="shared" ref="I1997:K1997" si="4668">I1998+I2083</f>
        <v>-2924.3000000000466</v>
      </c>
      <c r="J1997" s="29">
        <f t="shared" si="4668"/>
        <v>0</v>
      </c>
      <c r="K1997" s="29">
        <f t="shared" si="4668"/>
        <v>0</v>
      </c>
      <c r="L1997" s="29">
        <f t="shared" si="4615"/>
        <v>622455.9</v>
      </c>
      <c r="M1997" s="29">
        <f t="shared" si="4616"/>
        <v>720331.6</v>
      </c>
      <c r="N1997" s="29">
        <f t="shared" si="4617"/>
        <v>316471</v>
      </c>
      <c r="O1997" s="29">
        <f t="shared" ref="O1997:Q1997" si="4669">O1998+O2083</f>
        <v>123357.03600000001</v>
      </c>
      <c r="P1997" s="29">
        <f t="shared" si="4669"/>
        <v>-38023.5</v>
      </c>
      <c r="Q1997" s="29">
        <f t="shared" si="4669"/>
        <v>0</v>
      </c>
      <c r="R1997" s="12">
        <f t="shared" si="4657"/>
        <v>745812.93599999999</v>
      </c>
      <c r="S1997" s="12">
        <f t="shared" si="4658"/>
        <v>682308.1</v>
      </c>
      <c r="T1997" s="12">
        <f t="shared" si="4659"/>
        <v>316471</v>
      </c>
      <c r="U1997" s="29">
        <f t="shared" ref="U1997:V1997" si="4670">U1998+U2083</f>
        <v>0</v>
      </c>
      <c r="V1997" s="29">
        <f t="shared" si="4670"/>
        <v>0</v>
      </c>
      <c r="W1997" s="12">
        <f t="shared" si="4639"/>
        <v>745812.93599999999</v>
      </c>
      <c r="X1997" s="12">
        <f t="shared" si="4640"/>
        <v>682308.1</v>
      </c>
      <c r="Y1997" s="12">
        <f t="shared" si="4641"/>
        <v>316471</v>
      </c>
      <c r="Z1997" s="29">
        <f t="shared" ref="Z1997:AB1997" si="4671">Z1998+Z2083</f>
        <v>40000</v>
      </c>
      <c r="AA1997" s="29">
        <f t="shared" si="4671"/>
        <v>-39994.534999999996</v>
      </c>
      <c r="AB1997" s="29">
        <f t="shared" si="4671"/>
        <v>0</v>
      </c>
      <c r="AC1997" s="12">
        <f t="shared" si="4594"/>
        <v>785812.93599999999</v>
      </c>
      <c r="AD1997" s="12">
        <f t="shared" si="4595"/>
        <v>642313.56499999994</v>
      </c>
      <c r="AE1997" s="12">
        <f t="shared" si="4596"/>
        <v>316471</v>
      </c>
      <c r="AF1997" s="29">
        <f t="shared" ref="AF1997:AG1997" si="4672">AF1998+AF2083</f>
        <v>0</v>
      </c>
      <c r="AG1997" s="29">
        <f t="shared" si="4672"/>
        <v>0</v>
      </c>
      <c r="AH1997" s="29">
        <f t="shared" si="4665"/>
        <v>785812.93599999999</v>
      </c>
      <c r="AI1997" s="29">
        <f t="shared" si="4666"/>
        <v>642313.56499999994</v>
      </c>
      <c r="AJ1997" s="29">
        <f t="shared" si="4654"/>
        <v>316471</v>
      </c>
      <c r="AK1997" s="29">
        <f>AK1998+AK2083</f>
        <v>62124.083999999973</v>
      </c>
      <c r="AL1997" s="29">
        <f>AL1998+AL2083</f>
        <v>184956.93</v>
      </c>
      <c r="AM1997" s="29">
        <f>AM1998+AM2083</f>
        <v>307126.40899999999</v>
      </c>
      <c r="AN1997" s="29">
        <f t="shared" si="4600"/>
        <v>847937.02</v>
      </c>
      <c r="AO1997" s="29">
        <f t="shared" si="4601"/>
        <v>827270.49499999988</v>
      </c>
      <c r="AP1997" s="29">
        <f t="shared" si="4602"/>
        <v>623597.40899999999</v>
      </c>
      <c r="AQ1997" s="29">
        <f>AQ1998+AQ2083</f>
        <v>0</v>
      </c>
      <c r="AR1997" s="25"/>
    </row>
    <row r="1998" spans="1:44" ht="63" customHeight="1" x14ac:dyDescent="0.25">
      <c r="A1998" s="9" t="s">
        <v>361</v>
      </c>
      <c r="B1998" s="11"/>
      <c r="C1998" s="9"/>
      <c r="D1998" s="9"/>
      <c r="E1998" s="17" t="s">
        <v>1138</v>
      </c>
      <c r="F1998" s="12">
        <f>F1999+F2008+F2012+F2020+F2024+F2028+F2004+F2067+F2071+F2075+F2079+F2058</f>
        <v>608134.40000000002</v>
      </c>
      <c r="G1998" s="12">
        <f t="shared" ref="G1998:K1998" si="4673">G1999+G2008+G2012+G2020+G2024+G2028+G2004+G2067+G2071+G2075+G2079+G2058</f>
        <v>687708.7</v>
      </c>
      <c r="H1998" s="12">
        <f t="shared" si="4673"/>
        <v>300471</v>
      </c>
      <c r="I1998" s="12">
        <f t="shared" si="4673"/>
        <v>-2924.3000000000466</v>
      </c>
      <c r="J1998" s="12">
        <f t="shared" si="4673"/>
        <v>0</v>
      </c>
      <c r="K1998" s="12">
        <f t="shared" si="4673"/>
        <v>0</v>
      </c>
      <c r="L1998" s="12">
        <f t="shared" si="4615"/>
        <v>605210.1</v>
      </c>
      <c r="M1998" s="12">
        <f t="shared" si="4616"/>
        <v>687708.7</v>
      </c>
      <c r="N1998" s="12">
        <f t="shared" si="4617"/>
        <v>300471</v>
      </c>
      <c r="O1998" s="12">
        <f t="shared" ref="O1998:Q1998" si="4674">O1999+O2008+O2012+O2020+O2024+O2028+O2004+O2067+O2071+O2075+O2079+O2058</f>
        <v>107611.236</v>
      </c>
      <c r="P1998" s="12">
        <f t="shared" si="4674"/>
        <v>-38023.5</v>
      </c>
      <c r="Q1998" s="12">
        <f t="shared" si="4674"/>
        <v>0</v>
      </c>
      <c r="R1998" s="12">
        <f t="shared" si="4657"/>
        <v>712821.33600000001</v>
      </c>
      <c r="S1998" s="12">
        <f t="shared" si="4658"/>
        <v>649685.19999999995</v>
      </c>
      <c r="T1998" s="12">
        <f t="shared" si="4659"/>
        <v>300471</v>
      </c>
      <c r="U1998" s="12">
        <f t="shared" ref="U1998:V1998" si="4675">U1999+U2008+U2012+U2020+U2024+U2028+U2004+U2067+U2071+U2075+U2079+U2058</f>
        <v>0</v>
      </c>
      <c r="V1998" s="12">
        <f t="shared" si="4675"/>
        <v>0</v>
      </c>
      <c r="W1998" s="12">
        <f t="shared" si="4639"/>
        <v>712821.33600000001</v>
      </c>
      <c r="X1998" s="12">
        <f t="shared" si="4640"/>
        <v>649685.19999999995</v>
      </c>
      <c r="Y1998" s="12">
        <f t="shared" si="4641"/>
        <v>300471</v>
      </c>
      <c r="Z1998" s="12">
        <f>Z1999+Z2008+Z2012+Z2020+Z2024+Z2028+Z2004+Z2067+Z2071+Z2075+Z2079+Z2058+Z2016</f>
        <v>40000</v>
      </c>
      <c r="AA1998" s="12">
        <f>AA1999+AA2008+AA2012+AA2020+AA2024+AA2028+AA2004+AA2067+AA2071+AA2075+AA2079+AA2058+AA2016</f>
        <v>-39994.534999999996</v>
      </c>
      <c r="AB1998" s="12">
        <f>AB1999+AB2008+AB2012+AB2020+AB2024+AB2028+AB2004+AB2067+AB2071+AB2075+AB2079+AB2058+AB2016</f>
        <v>0</v>
      </c>
      <c r="AC1998" s="12">
        <f t="shared" si="4594"/>
        <v>752821.33600000001</v>
      </c>
      <c r="AD1998" s="12">
        <f t="shared" si="4595"/>
        <v>609690.66499999992</v>
      </c>
      <c r="AE1998" s="12">
        <f t="shared" si="4596"/>
        <v>300471</v>
      </c>
      <c r="AF1998" s="12">
        <f t="shared" ref="AF1998:AG1998" si="4676">AF1999+AF2008+AF2012+AF2020+AF2024+AF2028+AF2004+AF2067+AF2071+AF2075+AF2079+AF2058+AF2016</f>
        <v>0</v>
      </c>
      <c r="AG1998" s="12">
        <f t="shared" si="4676"/>
        <v>0</v>
      </c>
      <c r="AH1998" s="12">
        <f t="shared" si="4665"/>
        <v>752821.33600000001</v>
      </c>
      <c r="AI1998" s="12">
        <f t="shared" si="4666"/>
        <v>609690.66499999992</v>
      </c>
      <c r="AJ1998" s="12">
        <f t="shared" si="4654"/>
        <v>300471</v>
      </c>
      <c r="AK1998" s="12">
        <f>AK1999+AK2008+AK2012+AK2020+AK2024+AK2028+AK2004+AK2067+AK2071+AK2075+AK2079+AK2058+AK2016+AK2063+AK2046+AK2050+AK2054+AK2032+AK2036+AK2040</f>
        <v>44667.213999999978</v>
      </c>
      <c r="AL1998" s="12">
        <f>AL1999+AL2008+AL2012+AL2020+AL2024+AL2028+AL2004+AL2067+AL2071+AL2075+AL2079+AL2058+AL2016+AL2063+AL2046+AL2050+AL2054+AL2032+AL2036+AL2040</f>
        <v>184956.93</v>
      </c>
      <c r="AM1998" s="12">
        <f t="shared" ref="AM1998:AQ1998" si="4677">AM1999+AM2008+AM2012+AM2020+AM2024+AM2028+AM2004+AM2067+AM2071+AM2075+AM2079+AM2058+AM2016+AM2063+AM2046+AM2050+AM2054+AM2032+AM2036+AM2040</f>
        <v>307126.40899999999</v>
      </c>
      <c r="AN1998" s="12">
        <f t="shared" si="4600"/>
        <v>797488.55</v>
      </c>
      <c r="AO1998" s="12">
        <f t="shared" si="4601"/>
        <v>794647.59499999997</v>
      </c>
      <c r="AP1998" s="12">
        <f t="shared" si="4602"/>
        <v>607597.40899999999</v>
      </c>
      <c r="AQ1998" s="12">
        <f t="shared" si="4677"/>
        <v>0</v>
      </c>
      <c r="AR1998" s="1"/>
    </row>
    <row r="1999" spans="1:44" ht="78.75" hidden="1" customHeight="1" x14ac:dyDescent="0.25">
      <c r="A1999" s="9" t="s">
        <v>1056</v>
      </c>
      <c r="B1999" s="11"/>
      <c r="C1999" s="9"/>
      <c r="D1999" s="9"/>
      <c r="E1999" s="17" t="s">
        <v>1134</v>
      </c>
      <c r="F1999" s="12">
        <f t="shared" ref="F1999:K2000" si="4678">F2000</f>
        <v>261502.3</v>
      </c>
      <c r="G1999" s="12">
        <f t="shared" si="4678"/>
        <v>260952.9</v>
      </c>
      <c r="H1999" s="12">
        <f t="shared" si="4678"/>
        <v>0</v>
      </c>
      <c r="I1999" s="12">
        <f t="shared" si="4678"/>
        <v>-261502.3</v>
      </c>
      <c r="J1999" s="12">
        <f t="shared" si="4678"/>
        <v>-260952.9</v>
      </c>
      <c r="K1999" s="12">
        <f t="shared" si="4678"/>
        <v>0</v>
      </c>
      <c r="L1999" s="12">
        <f t="shared" si="4615"/>
        <v>0</v>
      </c>
      <c r="M1999" s="12">
        <f t="shared" si="4616"/>
        <v>0</v>
      </c>
      <c r="N1999" s="12">
        <f t="shared" si="4617"/>
        <v>0</v>
      </c>
      <c r="O1999" s="12">
        <f t="shared" ref="O1999:Q2000" si="4679">O2000</f>
        <v>0</v>
      </c>
      <c r="P1999" s="12">
        <f t="shared" si="4679"/>
        <v>0</v>
      </c>
      <c r="Q1999" s="12">
        <f t="shared" si="4679"/>
        <v>0</v>
      </c>
      <c r="R1999" s="12">
        <f t="shared" si="4657"/>
        <v>0</v>
      </c>
      <c r="S1999" s="12">
        <f t="shared" si="4658"/>
        <v>0</v>
      </c>
      <c r="T1999" s="12">
        <f t="shared" si="4659"/>
        <v>0</v>
      </c>
      <c r="U1999" s="12">
        <f t="shared" ref="U1999:V2000" si="4680">U2000</f>
        <v>0</v>
      </c>
      <c r="V1999" s="12">
        <f t="shared" si="4680"/>
        <v>0</v>
      </c>
      <c r="W1999" s="12">
        <f t="shared" si="4639"/>
        <v>0</v>
      </c>
      <c r="X1999" s="12">
        <f t="shared" si="4640"/>
        <v>0</v>
      </c>
      <c r="Y1999" s="12">
        <f t="shared" si="4641"/>
        <v>0</v>
      </c>
      <c r="Z1999" s="12">
        <f t="shared" ref="Z1999:AB2000" si="4681">Z2000</f>
        <v>0</v>
      </c>
      <c r="AA1999" s="12">
        <f t="shared" si="4681"/>
        <v>0</v>
      </c>
      <c r="AB1999" s="12">
        <f t="shared" si="4681"/>
        <v>0</v>
      </c>
      <c r="AC1999" s="12">
        <f t="shared" si="4594"/>
        <v>0</v>
      </c>
      <c r="AD1999" s="12">
        <f t="shared" si="4595"/>
        <v>0</v>
      </c>
      <c r="AE1999" s="12">
        <f t="shared" si="4596"/>
        <v>0</v>
      </c>
      <c r="AF1999" s="12">
        <f t="shared" ref="AF1999:AG2000" si="4682">AF2000</f>
        <v>0</v>
      </c>
      <c r="AG1999" s="12">
        <f t="shared" si="4682"/>
        <v>0</v>
      </c>
      <c r="AH1999" s="12">
        <f t="shared" si="4665"/>
        <v>0</v>
      </c>
      <c r="AI1999" s="12">
        <f t="shared" si="4666"/>
        <v>0</v>
      </c>
      <c r="AJ1999" s="12">
        <f t="shared" si="4654"/>
        <v>0</v>
      </c>
      <c r="AK1999" s="12">
        <f t="shared" ref="AK1999:AQ2000" si="4683">AK2000</f>
        <v>0</v>
      </c>
      <c r="AL1999" s="12">
        <f t="shared" si="4683"/>
        <v>0</v>
      </c>
      <c r="AM1999" s="12">
        <f t="shared" si="4683"/>
        <v>0</v>
      </c>
      <c r="AN1999" s="12">
        <f t="shared" si="4600"/>
        <v>0</v>
      </c>
      <c r="AO1999" s="12">
        <f t="shared" si="4601"/>
        <v>0</v>
      </c>
      <c r="AP1999" s="12">
        <f t="shared" si="4602"/>
        <v>0</v>
      </c>
      <c r="AQ1999" s="12">
        <f t="shared" si="4683"/>
        <v>0</v>
      </c>
      <c r="AR1999" s="52">
        <v>0</v>
      </c>
    </row>
    <row r="2000" spans="1:44" ht="47.25" hidden="1" customHeight="1" x14ac:dyDescent="0.25">
      <c r="A2000" s="9" t="s">
        <v>1056</v>
      </c>
      <c r="B2000" s="11">
        <v>400</v>
      </c>
      <c r="C2000" s="9"/>
      <c r="D2000" s="9"/>
      <c r="E2000" s="13" t="s">
        <v>433</v>
      </c>
      <c r="F2000" s="12">
        <f t="shared" si="4678"/>
        <v>261502.3</v>
      </c>
      <c r="G2000" s="12">
        <f t="shared" si="4678"/>
        <v>260952.9</v>
      </c>
      <c r="H2000" s="12">
        <f t="shared" si="4678"/>
        <v>0</v>
      </c>
      <c r="I2000" s="12">
        <f t="shared" si="4678"/>
        <v>-261502.3</v>
      </c>
      <c r="J2000" s="12">
        <f t="shared" si="4678"/>
        <v>-260952.9</v>
      </c>
      <c r="K2000" s="12">
        <f t="shared" si="4678"/>
        <v>0</v>
      </c>
      <c r="L2000" s="12">
        <f t="shared" si="4615"/>
        <v>0</v>
      </c>
      <c r="M2000" s="12">
        <f t="shared" si="4616"/>
        <v>0</v>
      </c>
      <c r="N2000" s="12">
        <f t="shared" si="4617"/>
        <v>0</v>
      </c>
      <c r="O2000" s="12">
        <f t="shared" si="4679"/>
        <v>0</v>
      </c>
      <c r="P2000" s="12">
        <f t="shared" si="4679"/>
        <v>0</v>
      </c>
      <c r="Q2000" s="12">
        <f t="shared" si="4679"/>
        <v>0</v>
      </c>
      <c r="R2000" s="12">
        <f t="shared" si="4657"/>
        <v>0</v>
      </c>
      <c r="S2000" s="12">
        <f t="shared" si="4658"/>
        <v>0</v>
      </c>
      <c r="T2000" s="12">
        <f t="shared" si="4659"/>
        <v>0</v>
      </c>
      <c r="U2000" s="12">
        <f t="shared" si="4680"/>
        <v>0</v>
      </c>
      <c r="V2000" s="12">
        <f t="shared" si="4680"/>
        <v>0</v>
      </c>
      <c r="W2000" s="12">
        <f t="shared" si="4639"/>
        <v>0</v>
      </c>
      <c r="X2000" s="12">
        <f t="shared" si="4640"/>
        <v>0</v>
      </c>
      <c r="Y2000" s="12">
        <f t="shared" si="4641"/>
        <v>0</v>
      </c>
      <c r="Z2000" s="12">
        <f t="shared" si="4681"/>
        <v>0</v>
      </c>
      <c r="AA2000" s="12">
        <f t="shared" si="4681"/>
        <v>0</v>
      </c>
      <c r="AB2000" s="12">
        <f t="shared" si="4681"/>
        <v>0</v>
      </c>
      <c r="AC2000" s="12">
        <f t="shared" si="4594"/>
        <v>0</v>
      </c>
      <c r="AD2000" s="12">
        <f t="shared" si="4595"/>
        <v>0</v>
      </c>
      <c r="AE2000" s="12">
        <f t="shared" si="4596"/>
        <v>0</v>
      </c>
      <c r="AF2000" s="12">
        <f t="shared" si="4682"/>
        <v>0</v>
      </c>
      <c r="AG2000" s="12">
        <f t="shared" si="4682"/>
        <v>0</v>
      </c>
      <c r="AH2000" s="12">
        <f t="shared" si="4665"/>
        <v>0</v>
      </c>
      <c r="AI2000" s="12">
        <f t="shared" si="4666"/>
        <v>0</v>
      </c>
      <c r="AJ2000" s="12">
        <f t="shared" si="4654"/>
        <v>0</v>
      </c>
      <c r="AK2000" s="12">
        <f t="shared" si="4683"/>
        <v>0</v>
      </c>
      <c r="AL2000" s="12">
        <f t="shared" si="4683"/>
        <v>0</v>
      </c>
      <c r="AM2000" s="12">
        <f t="shared" si="4683"/>
        <v>0</v>
      </c>
      <c r="AN2000" s="12">
        <f t="shared" ref="AN2000:AN2063" si="4684">AH2000+AK2000</f>
        <v>0</v>
      </c>
      <c r="AO2000" s="12">
        <f t="shared" ref="AO2000:AO2063" si="4685">AI2000+AL2000</f>
        <v>0</v>
      </c>
      <c r="AP2000" s="12">
        <f t="shared" ref="AP2000:AP2063" si="4686">AJ2000+AM2000</f>
        <v>0</v>
      </c>
      <c r="AQ2000" s="12">
        <f t="shared" si="4683"/>
        <v>0</v>
      </c>
      <c r="AR2000" s="52">
        <v>0</v>
      </c>
    </row>
    <row r="2001" spans="1:44" ht="15.75" hidden="1" customHeight="1" x14ac:dyDescent="0.25">
      <c r="A2001" s="9" t="s">
        <v>1056</v>
      </c>
      <c r="B2001" s="11">
        <v>410</v>
      </c>
      <c r="C2001" s="9"/>
      <c r="D2001" s="9"/>
      <c r="E2001" s="13" t="s">
        <v>434</v>
      </c>
      <c r="F2001" s="12">
        <f>F2002+F2003</f>
        <v>261502.3</v>
      </c>
      <c r="G2001" s="12">
        <f t="shared" ref="G2001:AQ2001" si="4687">G2002+G2003</f>
        <v>260952.9</v>
      </c>
      <c r="H2001" s="12">
        <f t="shared" si="4687"/>
        <v>0</v>
      </c>
      <c r="I2001" s="12">
        <f t="shared" ref="I2001:K2001" si="4688">I2002+I2003</f>
        <v>-261502.3</v>
      </c>
      <c r="J2001" s="12">
        <f t="shared" si="4688"/>
        <v>-260952.9</v>
      </c>
      <c r="K2001" s="12">
        <f t="shared" si="4688"/>
        <v>0</v>
      </c>
      <c r="L2001" s="12">
        <f t="shared" si="4615"/>
        <v>0</v>
      </c>
      <c r="M2001" s="12">
        <f t="shared" si="4616"/>
        <v>0</v>
      </c>
      <c r="N2001" s="12">
        <f t="shared" si="4617"/>
        <v>0</v>
      </c>
      <c r="O2001" s="12">
        <f t="shared" ref="O2001:Q2001" si="4689">O2002+O2003</f>
        <v>0</v>
      </c>
      <c r="P2001" s="12">
        <f t="shared" si="4689"/>
        <v>0</v>
      </c>
      <c r="Q2001" s="12">
        <f t="shared" si="4689"/>
        <v>0</v>
      </c>
      <c r="R2001" s="12">
        <f t="shared" si="4657"/>
        <v>0</v>
      </c>
      <c r="S2001" s="12">
        <f t="shared" si="4658"/>
        <v>0</v>
      </c>
      <c r="T2001" s="12">
        <f t="shared" si="4659"/>
        <v>0</v>
      </c>
      <c r="U2001" s="12">
        <f t="shared" ref="U2001:V2001" si="4690">U2002+U2003</f>
        <v>0</v>
      </c>
      <c r="V2001" s="12">
        <f t="shared" si="4690"/>
        <v>0</v>
      </c>
      <c r="W2001" s="12">
        <f t="shared" si="4639"/>
        <v>0</v>
      </c>
      <c r="X2001" s="12">
        <f t="shared" si="4640"/>
        <v>0</v>
      </c>
      <c r="Y2001" s="12">
        <f t="shared" si="4641"/>
        <v>0</v>
      </c>
      <c r="Z2001" s="12">
        <f t="shared" ref="Z2001:AB2001" si="4691">Z2002+Z2003</f>
        <v>0</v>
      </c>
      <c r="AA2001" s="12">
        <f t="shared" si="4691"/>
        <v>0</v>
      </c>
      <c r="AB2001" s="12">
        <f t="shared" si="4691"/>
        <v>0</v>
      </c>
      <c r="AC2001" s="12">
        <f t="shared" si="4594"/>
        <v>0</v>
      </c>
      <c r="AD2001" s="12">
        <f t="shared" si="4595"/>
        <v>0</v>
      </c>
      <c r="AE2001" s="12">
        <f t="shared" si="4596"/>
        <v>0</v>
      </c>
      <c r="AF2001" s="12">
        <f t="shared" ref="AF2001:AG2001" si="4692">AF2002+AF2003</f>
        <v>0</v>
      </c>
      <c r="AG2001" s="12">
        <f t="shared" si="4692"/>
        <v>0</v>
      </c>
      <c r="AH2001" s="12">
        <f t="shared" si="4665"/>
        <v>0</v>
      </c>
      <c r="AI2001" s="12">
        <f t="shared" si="4666"/>
        <v>0</v>
      </c>
      <c r="AJ2001" s="12">
        <f t="shared" si="4654"/>
        <v>0</v>
      </c>
      <c r="AK2001" s="12">
        <f t="shared" ref="AK2001:AM2001" si="4693">AK2002+AK2003</f>
        <v>0</v>
      </c>
      <c r="AL2001" s="12">
        <f t="shared" si="4693"/>
        <v>0</v>
      </c>
      <c r="AM2001" s="12">
        <f t="shared" si="4693"/>
        <v>0</v>
      </c>
      <c r="AN2001" s="12">
        <f t="shared" si="4684"/>
        <v>0</v>
      </c>
      <c r="AO2001" s="12">
        <f t="shared" si="4685"/>
        <v>0</v>
      </c>
      <c r="AP2001" s="12">
        <f t="shared" si="4686"/>
        <v>0</v>
      </c>
      <c r="AQ2001" s="12">
        <f t="shared" si="4687"/>
        <v>0</v>
      </c>
      <c r="AR2001" s="52">
        <v>0</v>
      </c>
    </row>
    <row r="2002" spans="1:44" ht="15.75" hidden="1" customHeight="1" x14ac:dyDescent="0.25">
      <c r="A2002" s="9" t="s">
        <v>1056</v>
      </c>
      <c r="B2002" s="11">
        <v>410</v>
      </c>
      <c r="C2002" s="9" t="s">
        <v>189</v>
      </c>
      <c r="D2002" s="9" t="s">
        <v>184</v>
      </c>
      <c r="E2002" s="13" t="s">
        <v>410</v>
      </c>
      <c r="F2002" s="12">
        <v>261502.3</v>
      </c>
      <c r="G2002" s="12">
        <v>254543.5</v>
      </c>
      <c r="H2002" s="12"/>
      <c r="I2002" s="12">
        <v>-261502.3</v>
      </c>
      <c r="J2002" s="12">
        <v>-254543.5</v>
      </c>
      <c r="K2002" s="12"/>
      <c r="L2002" s="12">
        <f t="shared" si="4615"/>
        <v>0</v>
      </c>
      <c r="M2002" s="12">
        <f t="shared" si="4616"/>
        <v>0</v>
      </c>
      <c r="N2002" s="12">
        <f t="shared" si="4617"/>
        <v>0</v>
      </c>
      <c r="O2002" s="12"/>
      <c r="P2002" s="12"/>
      <c r="Q2002" s="12"/>
      <c r="R2002" s="12">
        <f t="shared" si="4657"/>
        <v>0</v>
      </c>
      <c r="S2002" s="12">
        <f t="shared" si="4658"/>
        <v>0</v>
      </c>
      <c r="T2002" s="12">
        <f t="shared" si="4659"/>
        <v>0</v>
      </c>
      <c r="U2002" s="12"/>
      <c r="V2002" s="12"/>
      <c r="W2002" s="12">
        <f t="shared" si="4639"/>
        <v>0</v>
      </c>
      <c r="X2002" s="12">
        <f t="shared" si="4640"/>
        <v>0</v>
      </c>
      <c r="Y2002" s="12">
        <f t="shared" si="4641"/>
        <v>0</v>
      </c>
      <c r="Z2002" s="12"/>
      <c r="AA2002" s="12"/>
      <c r="AB2002" s="12"/>
      <c r="AC2002" s="12">
        <f t="shared" ref="AC2002:AC2095" si="4694">W2002+Z2002</f>
        <v>0</v>
      </c>
      <c r="AD2002" s="12">
        <f t="shared" ref="AD2002:AD2095" si="4695">X2002+AA2002</f>
        <v>0</v>
      </c>
      <c r="AE2002" s="12">
        <f t="shared" ref="AE2002:AE2095" si="4696">Y2002+AB2002</f>
        <v>0</v>
      </c>
      <c r="AF2002" s="12"/>
      <c r="AG2002" s="12"/>
      <c r="AH2002" s="12">
        <f t="shared" si="4665"/>
        <v>0</v>
      </c>
      <c r="AI2002" s="12">
        <f t="shared" si="4666"/>
        <v>0</v>
      </c>
      <c r="AJ2002" s="12">
        <f t="shared" si="4654"/>
        <v>0</v>
      </c>
      <c r="AK2002" s="12"/>
      <c r="AL2002" s="12"/>
      <c r="AM2002" s="12"/>
      <c r="AN2002" s="12">
        <f t="shared" si="4684"/>
        <v>0</v>
      </c>
      <c r="AO2002" s="12">
        <f t="shared" si="4685"/>
        <v>0</v>
      </c>
      <c r="AP2002" s="12">
        <f t="shared" si="4686"/>
        <v>0</v>
      </c>
      <c r="AQ2002" s="12"/>
      <c r="AR2002" s="52">
        <v>0</v>
      </c>
    </row>
    <row r="2003" spans="1:44" ht="15.75" hidden="1" customHeight="1" x14ac:dyDescent="0.25">
      <c r="A2003" s="9" t="s">
        <v>1056</v>
      </c>
      <c r="B2003" s="11">
        <v>410</v>
      </c>
      <c r="C2003" s="9" t="s">
        <v>189</v>
      </c>
      <c r="D2003" s="9" t="s">
        <v>185</v>
      </c>
      <c r="E2003" s="13" t="s">
        <v>411</v>
      </c>
      <c r="F2003" s="12"/>
      <c r="G2003" s="12">
        <v>6409.4</v>
      </c>
      <c r="H2003" s="12"/>
      <c r="I2003" s="12"/>
      <c r="J2003" s="12">
        <v>-6409.4</v>
      </c>
      <c r="K2003" s="12"/>
      <c r="L2003" s="12">
        <f t="shared" si="4615"/>
        <v>0</v>
      </c>
      <c r="M2003" s="12">
        <f t="shared" si="4616"/>
        <v>0</v>
      </c>
      <c r="N2003" s="12">
        <f t="shared" si="4617"/>
        <v>0</v>
      </c>
      <c r="O2003" s="12"/>
      <c r="P2003" s="12"/>
      <c r="Q2003" s="12"/>
      <c r="R2003" s="12">
        <f t="shared" si="4657"/>
        <v>0</v>
      </c>
      <c r="S2003" s="12">
        <f t="shared" si="4658"/>
        <v>0</v>
      </c>
      <c r="T2003" s="12">
        <f t="shared" si="4659"/>
        <v>0</v>
      </c>
      <c r="U2003" s="12"/>
      <c r="V2003" s="12"/>
      <c r="W2003" s="12">
        <f t="shared" si="4639"/>
        <v>0</v>
      </c>
      <c r="X2003" s="12">
        <f t="shared" si="4640"/>
        <v>0</v>
      </c>
      <c r="Y2003" s="12">
        <f t="shared" si="4641"/>
        <v>0</v>
      </c>
      <c r="Z2003" s="12"/>
      <c r="AA2003" s="12"/>
      <c r="AB2003" s="12"/>
      <c r="AC2003" s="12">
        <f t="shared" si="4694"/>
        <v>0</v>
      </c>
      <c r="AD2003" s="12">
        <f t="shared" si="4695"/>
        <v>0</v>
      </c>
      <c r="AE2003" s="12">
        <f t="shared" si="4696"/>
        <v>0</v>
      </c>
      <c r="AF2003" s="12"/>
      <c r="AG2003" s="12"/>
      <c r="AH2003" s="12">
        <f t="shared" si="4665"/>
        <v>0</v>
      </c>
      <c r="AI2003" s="12">
        <f t="shared" si="4666"/>
        <v>0</v>
      </c>
      <c r="AJ2003" s="12">
        <f t="shared" si="4654"/>
        <v>0</v>
      </c>
      <c r="AK2003" s="12"/>
      <c r="AL2003" s="12"/>
      <c r="AM2003" s="12"/>
      <c r="AN2003" s="12">
        <f t="shared" si="4684"/>
        <v>0</v>
      </c>
      <c r="AO2003" s="12">
        <f t="shared" si="4685"/>
        <v>0</v>
      </c>
      <c r="AP2003" s="12">
        <f t="shared" si="4686"/>
        <v>0</v>
      </c>
      <c r="AQ2003" s="12"/>
      <c r="AR2003" s="52">
        <v>0</v>
      </c>
    </row>
    <row r="2004" spans="1:44" ht="47.25" hidden="1" customHeight="1" x14ac:dyDescent="0.25">
      <c r="A2004" s="9" t="s">
        <v>894</v>
      </c>
      <c r="B2004" s="11"/>
      <c r="C2004" s="9"/>
      <c r="D2004" s="9"/>
      <c r="E2004" s="17" t="s">
        <v>1180</v>
      </c>
      <c r="F2004" s="12">
        <f t="shared" ref="F2004:K2006" si="4697">F2005</f>
        <v>0</v>
      </c>
      <c r="G2004" s="12">
        <f t="shared" si="4697"/>
        <v>0</v>
      </c>
      <c r="H2004" s="12">
        <f t="shared" si="4697"/>
        <v>57737.7</v>
      </c>
      <c r="I2004" s="12">
        <f t="shared" si="4697"/>
        <v>0</v>
      </c>
      <c r="J2004" s="12">
        <f t="shared" si="4697"/>
        <v>0</v>
      </c>
      <c r="K2004" s="12">
        <f t="shared" si="4697"/>
        <v>0</v>
      </c>
      <c r="L2004" s="12">
        <f t="shared" si="4615"/>
        <v>0</v>
      </c>
      <c r="M2004" s="12">
        <f t="shared" si="4616"/>
        <v>0</v>
      </c>
      <c r="N2004" s="12">
        <f t="shared" si="4617"/>
        <v>57737.7</v>
      </c>
      <c r="O2004" s="12">
        <f t="shared" ref="O2004:Q2006" si="4698">O2005</f>
        <v>0</v>
      </c>
      <c r="P2004" s="12">
        <f t="shared" si="4698"/>
        <v>0</v>
      </c>
      <c r="Q2004" s="12">
        <f t="shared" si="4698"/>
        <v>0</v>
      </c>
      <c r="R2004" s="12">
        <f t="shared" si="4657"/>
        <v>0</v>
      </c>
      <c r="S2004" s="12">
        <f t="shared" si="4658"/>
        <v>0</v>
      </c>
      <c r="T2004" s="12">
        <f t="shared" si="4659"/>
        <v>57737.7</v>
      </c>
      <c r="U2004" s="12">
        <f t="shared" ref="U2004:V2006" si="4699">U2005</f>
        <v>0</v>
      </c>
      <c r="V2004" s="12">
        <f t="shared" si="4699"/>
        <v>0</v>
      </c>
      <c r="W2004" s="12">
        <f t="shared" si="4639"/>
        <v>0</v>
      </c>
      <c r="X2004" s="12">
        <f t="shared" si="4640"/>
        <v>0</v>
      </c>
      <c r="Y2004" s="12">
        <f t="shared" si="4641"/>
        <v>57737.7</v>
      </c>
      <c r="Z2004" s="12">
        <f t="shared" ref="Z2004:AB2006" si="4700">Z2005</f>
        <v>0</v>
      </c>
      <c r="AA2004" s="12">
        <f t="shared" si="4700"/>
        <v>0</v>
      </c>
      <c r="AB2004" s="12">
        <f t="shared" si="4700"/>
        <v>0</v>
      </c>
      <c r="AC2004" s="12">
        <f t="shared" si="4694"/>
        <v>0</v>
      </c>
      <c r="AD2004" s="12">
        <f t="shared" si="4695"/>
        <v>0</v>
      </c>
      <c r="AE2004" s="12">
        <f t="shared" si="4696"/>
        <v>57737.7</v>
      </c>
      <c r="AF2004" s="12">
        <f t="shared" ref="AF2004:AG2006" si="4701">AF2005</f>
        <v>0</v>
      </c>
      <c r="AG2004" s="12">
        <f t="shared" si="4701"/>
        <v>0</v>
      </c>
      <c r="AH2004" s="12">
        <f t="shared" si="4665"/>
        <v>0</v>
      </c>
      <c r="AI2004" s="12">
        <f t="shared" si="4666"/>
        <v>0</v>
      </c>
      <c r="AJ2004" s="12">
        <f t="shared" si="4654"/>
        <v>57737.7</v>
      </c>
      <c r="AK2004" s="12">
        <f t="shared" ref="AK2004:AQ2006" si="4702">AK2005</f>
        <v>0</v>
      </c>
      <c r="AL2004" s="12">
        <f t="shared" si="4702"/>
        <v>0</v>
      </c>
      <c r="AM2004" s="12">
        <f t="shared" si="4702"/>
        <v>0</v>
      </c>
      <c r="AN2004" s="12">
        <f t="shared" si="4684"/>
        <v>0</v>
      </c>
      <c r="AO2004" s="12">
        <f t="shared" si="4685"/>
        <v>0</v>
      </c>
      <c r="AP2004" s="12">
        <f t="shared" si="4686"/>
        <v>57737.7</v>
      </c>
      <c r="AQ2004" s="12">
        <f t="shared" si="4702"/>
        <v>0</v>
      </c>
      <c r="AR2004" s="52">
        <v>0</v>
      </c>
    </row>
    <row r="2005" spans="1:44" ht="47.25" hidden="1" customHeight="1" x14ac:dyDescent="0.25">
      <c r="A2005" s="9" t="s">
        <v>894</v>
      </c>
      <c r="B2005" s="11">
        <v>400</v>
      </c>
      <c r="C2005" s="9"/>
      <c r="D2005" s="9"/>
      <c r="E2005" s="13" t="s">
        <v>433</v>
      </c>
      <c r="F2005" s="12">
        <f t="shared" si="4697"/>
        <v>0</v>
      </c>
      <c r="G2005" s="12">
        <f t="shared" si="4697"/>
        <v>0</v>
      </c>
      <c r="H2005" s="12">
        <f t="shared" si="4697"/>
        <v>57737.7</v>
      </c>
      <c r="I2005" s="12">
        <f t="shared" si="4697"/>
        <v>0</v>
      </c>
      <c r="J2005" s="12">
        <f t="shared" si="4697"/>
        <v>0</v>
      </c>
      <c r="K2005" s="12">
        <f t="shared" si="4697"/>
        <v>0</v>
      </c>
      <c r="L2005" s="12">
        <f t="shared" si="4615"/>
        <v>0</v>
      </c>
      <c r="M2005" s="12">
        <f t="shared" si="4616"/>
        <v>0</v>
      </c>
      <c r="N2005" s="12">
        <f t="shared" si="4617"/>
        <v>57737.7</v>
      </c>
      <c r="O2005" s="12">
        <f t="shared" si="4698"/>
        <v>0</v>
      </c>
      <c r="P2005" s="12">
        <f t="shared" si="4698"/>
        <v>0</v>
      </c>
      <c r="Q2005" s="12">
        <f t="shared" si="4698"/>
        <v>0</v>
      </c>
      <c r="R2005" s="12">
        <f t="shared" si="4657"/>
        <v>0</v>
      </c>
      <c r="S2005" s="12">
        <f t="shared" si="4658"/>
        <v>0</v>
      </c>
      <c r="T2005" s="12">
        <f t="shared" si="4659"/>
        <v>57737.7</v>
      </c>
      <c r="U2005" s="12">
        <f t="shared" si="4699"/>
        <v>0</v>
      </c>
      <c r="V2005" s="12">
        <f t="shared" si="4699"/>
        <v>0</v>
      </c>
      <c r="W2005" s="12">
        <f t="shared" si="4639"/>
        <v>0</v>
      </c>
      <c r="X2005" s="12">
        <f t="shared" si="4640"/>
        <v>0</v>
      </c>
      <c r="Y2005" s="12">
        <f t="shared" si="4641"/>
        <v>57737.7</v>
      </c>
      <c r="Z2005" s="12">
        <f t="shared" si="4700"/>
        <v>0</v>
      </c>
      <c r="AA2005" s="12">
        <f t="shared" si="4700"/>
        <v>0</v>
      </c>
      <c r="AB2005" s="12">
        <f t="shared" si="4700"/>
        <v>0</v>
      </c>
      <c r="AC2005" s="12">
        <f t="shared" si="4694"/>
        <v>0</v>
      </c>
      <c r="AD2005" s="12">
        <f t="shared" si="4695"/>
        <v>0</v>
      </c>
      <c r="AE2005" s="12">
        <f t="shared" si="4696"/>
        <v>57737.7</v>
      </c>
      <c r="AF2005" s="12">
        <f t="shared" si="4701"/>
        <v>0</v>
      </c>
      <c r="AG2005" s="12">
        <f t="shared" si="4701"/>
        <v>0</v>
      </c>
      <c r="AH2005" s="12">
        <f t="shared" si="4665"/>
        <v>0</v>
      </c>
      <c r="AI2005" s="12">
        <f t="shared" si="4666"/>
        <v>0</v>
      </c>
      <c r="AJ2005" s="12">
        <f t="shared" si="4654"/>
        <v>57737.7</v>
      </c>
      <c r="AK2005" s="12">
        <f t="shared" si="4702"/>
        <v>0</v>
      </c>
      <c r="AL2005" s="12">
        <f t="shared" si="4702"/>
        <v>0</v>
      </c>
      <c r="AM2005" s="12">
        <f t="shared" si="4702"/>
        <v>0</v>
      </c>
      <c r="AN2005" s="12">
        <f t="shared" si="4684"/>
        <v>0</v>
      </c>
      <c r="AO2005" s="12">
        <f t="shared" si="4685"/>
        <v>0</v>
      </c>
      <c r="AP2005" s="12">
        <f t="shared" si="4686"/>
        <v>57737.7</v>
      </c>
      <c r="AQ2005" s="12">
        <f t="shared" si="4702"/>
        <v>0</v>
      </c>
      <c r="AR2005" s="52">
        <v>0</v>
      </c>
    </row>
    <row r="2006" spans="1:44" ht="15.75" hidden="1" customHeight="1" x14ac:dyDescent="0.25">
      <c r="A2006" s="9" t="s">
        <v>894</v>
      </c>
      <c r="B2006" s="11">
        <v>410</v>
      </c>
      <c r="C2006" s="9"/>
      <c r="D2006" s="9"/>
      <c r="E2006" s="13" t="s">
        <v>434</v>
      </c>
      <c r="F2006" s="12">
        <f t="shared" si="4697"/>
        <v>0</v>
      </c>
      <c r="G2006" s="12">
        <f t="shared" si="4697"/>
        <v>0</v>
      </c>
      <c r="H2006" s="12">
        <f t="shared" si="4697"/>
        <v>57737.7</v>
      </c>
      <c r="I2006" s="12">
        <f t="shared" si="4697"/>
        <v>0</v>
      </c>
      <c r="J2006" s="12">
        <f t="shared" si="4697"/>
        <v>0</v>
      </c>
      <c r="K2006" s="12">
        <f t="shared" si="4697"/>
        <v>0</v>
      </c>
      <c r="L2006" s="12">
        <f t="shared" si="4615"/>
        <v>0</v>
      </c>
      <c r="M2006" s="12">
        <f t="shared" si="4616"/>
        <v>0</v>
      </c>
      <c r="N2006" s="12">
        <f t="shared" si="4617"/>
        <v>57737.7</v>
      </c>
      <c r="O2006" s="12">
        <f t="shared" si="4698"/>
        <v>0</v>
      </c>
      <c r="P2006" s="12">
        <f t="shared" si="4698"/>
        <v>0</v>
      </c>
      <c r="Q2006" s="12">
        <f t="shared" si="4698"/>
        <v>0</v>
      </c>
      <c r="R2006" s="12">
        <f t="shared" si="4657"/>
        <v>0</v>
      </c>
      <c r="S2006" s="12">
        <f t="shared" si="4658"/>
        <v>0</v>
      </c>
      <c r="T2006" s="12">
        <f t="shared" si="4659"/>
        <v>57737.7</v>
      </c>
      <c r="U2006" s="12">
        <f t="shared" si="4699"/>
        <v>0</v>
      </c>
      <c r="V2006" s="12">
        <f t="shared" si="4699"/>
        <v>0</v>
      </c>
      <c r="W2006" s="12">
        <f t="shared" si="4639"/>
        <v>0</v>
      </c>
      <c r="X2006" s="12">
        <f t="shared" si="4640"/>
        <v>0</v>
      </c>
      <c r="Y2006" s="12">
        <f t="shared" si="4641"/>
        <v>57737.7</v>
      </c>
      <c r="Z2006" s="12">
        <f t="shared" si="4700"/>
        <v>0</v>
      </c>
      <c r="AA2006" s="12">
        <f t="shared" si="4700"/>
        <v>0</v>
      </c>
      <c r="AB2006" s="12">
        <f t="shared" si="4700"/>
        <v>0</v>
      </c>
      <c r="AC2006" s="12">
        <f t="shared" si="4694"/>
        <v>0</v>
      </c>
      <c r="AD2006" s="12">
        <f t="shared" si="4695"/>
        <v>0</v>
      </c>
      <c r="AE2006" s="12">
        <f t="shared" si="4696"/>
        <v>57737.7</v>
      </c>
      <c r="AF2006" s="12">
        <f t="shared" si="4701"/>
        <v>0</v>
      </c>
      <c r="AG2006" s="12">
        <f t="shared" si="4701"/>
        <v>0</v>
      </c>
      <c r="AH2006" s="12">
        <f t="shared" si="4665"/>
        <v>0</v>
      </c>
      <c r="AI2006" s="12">
        <f t="shared" si="4666"/>
        <v>0</v>
      </c>
      <c r="AJ2006" s="12">
        <f t="shared" si="4654"/>
        <v>57737.7</v>
      </c>
      <c r="AK2006" s="12">
        <f t="shared" si="4702"/>
        <v>0</v>
      </c>
      <c r="AL2006" s="12">
        <f t="shared" si="4702"/>
        <v>0</v>
      </c>
      <c r="AM2006" s="12">
        <f t="shared" si="4702"/>
        <v>0</v>
      </c>
      <c r="AN2006" s="12">
        <f t="shared" si="4684"/>
        <v>0</v>
      </c>
      <c r="AO2006" s="12">
        <f t="shared" si="4685"/>
        <v>0</v>
      </c>
      <c r="AP2006" s="12">
        <f t="shared" si="4686"/>
        <v>57737.7</v>
      </c>
      <c r="AQ2006" s="12">
        <f t="shared" si="4702"/>
        <v>0</v>
      </c>
      <c r="AR2006" s="52">
        <v>0</v>
      </c>
    </row>
    <row r="2007" spans="1:44" ht="15.75" hidden="1" customHeight="1" x14ac:dyDescent="0.25">
      <c r="A2007" s="9" t="s">
        <v>894</v>
      </c>
      <c r="B2007" s="11">
        <v>410</v>
      </c>
      <c r="C2007" s="9" t="s">
        <v>189</v>
      </c>
      <c r="D2007" s="9" t="s">
        <v>184</v>
      </c>
      <c r="E2007" s="13" t="s">
        <v>410</v>
      </c>
      <c r="F2007" s="12"/>
      <c r="G2007" s="12"/>
      <c r="H2007" s="12">
        <v>57737.7</v>
      </c>
      <c r="I2007" s="12"/>
      <c r="J2007" s="12"/>
      <c r="K2007" s="12"/>
      <c r="L2007" s="12">
        <f t="shared" si="4615"/>
        <v>0</v>
      </c>
      <c r="M2007" s="12">
        <f t="shared" si="4616"/>
        <v>0</v>
      </c>
      <c r="N2007" s="12">
        <f t="shared" si="4617"/>
        <v>57737.7</v>
      </c>
      <c r="O2007" s="12"/>
      <c r="P2007" s="12"/>
      <c r="Q2007" s="12"/>
      <c r="R2007" s="12">
        <f t="shared" si="4657"/>
        <v>0</v>
      </c>
      <c r="S2007" s="12">
        <f t="shared" si="4658"/>
        <v>0</v>
      </c>
      <c r="T2007" s="12">
        <f t="shared" si="4659"/>
        <v>57737.7</v>
      </c>
      <c r="U2007" s="12"/>
      <c r="V2007" s="12"/>
      <c r="W2007" s="12">
        <f t="shared" si="4639"/>
        <v>0</v>
      </c>
      <c r="X2007" s="12">
        <f t="shared" si="4640"/>
        <v>0</v>
      </c>
      <c r="Y2007" s="12">
        <f t="shared" si="4641"/>
        <v>57737.7</v>
      </c>
      <c r="Z2007" s="12"/>
      <c r="AA2007" s="12"/>
      <c r="AB2007" s="12"/>
      <c r="AC2007" s="12">
        <f t="shared" si="4694"/>
        <v>0</v>
      </c>
      <c r="AD2007" s="12">
        <f t="shared" si="4695"/>
        <v>0</v>
      </c>
      <c r="AE2007" s="12">
        <f t="shared" si="4696"/>
        <v>57737.7</v>
      </c>
      <c r="AF2007" s="12"/>
      <c r="AG2007" s="12"/>
      <c r="AH2007" s="12">
        <f t="shared" si="4665"/>
        <v>0</v>
      </c>
      <c r="AI2007" s="12">
        <f t="shared" si="4666"/>
        <v>0</v>
      </c>
      <c r="AJ2007" s="12">
        <f t="shared" si="4654"/>
        <v>57737.7</v>
      </c>
      <c r="AK2007" s="12"/>
      <c r="AL2007" s="12"/>
      <c r="AM2007" s="12"/>
      <c r="AN2007" s="12">
        <f t="shared" si="4684"/>
        <v>0</v>
      </c>
      <c r="AO2007" s="12">
        <f t="shared" si="4685"/>
        <v>0</v>
      </c>
      <c r="AP2007" s="12">
        <f t="shared" si="4686"/>
        <v>57737.7</v>
      </c>
      <c r="AQ2007" s="12"/>
      <c r="AR2007" s="52">
        <v>0</v>
      </c>
    </row>
    <row r="2008" spans="1:44" ht="31.5" customHeight="1" x14ac:dyDescent="0.25">
      <c r="A2008" s="9" t="s">
        <v>85</v>
      </c>
      <c r="B2008" s="11"/>
      <c r="C2008" s="9"/>
      <c r="D2008" s="9"/>
      <c r="E2008" s="13" t="s">
        <v>617</v>
      </c>
      <c r="F2008" s="12">
        <f t="shared" ref="F2008:K2010" si="4703">F2009</f>
        <v>18151.3</v>
      </c>
      <c r="G2008" s="12">
        <f t="shared" si="4703"/>
        <v>0</v>
      </c>
      <c r="H2008" s="12">
        <f t="shared" si="4703"/>
        <v>0</v>
      </c>
      <c r="I2008" s="12">
        <f t="shared" si="4703"/>
        <v>-0.1</v>
      </c>
      <c r="J2008" s="12">
        <f t="shared" si="4703"/>
        <v>0</v>
      </c>
      <c r="K2008" s="12">
        <f t="shared" si="4703"/>
        <v>0</v>
      </c>
      <c r="L2008" s="12">
        <f t="shared" si="4615"/>
        <v>18151.2</v>
      </c>
      <c r="M2008" s="12">
        <f t="shared" si="4616"/>
        <v>0</v>
      </c>
      <c r="N2008" s="12">
        <f t="shared" si="4617"/>
        <v>0</v>
      </c>
      <c r="O2008" s="12">
        <f t="shared" ref="O2008:Q2010" si="4704">O2009</f>
        <v>11007.298000000001</v>
      </c>
      <c r="P2008" s="12">
        <f t="shared" si="4704"/>
        <v>0</v>
      </c>
      <c r="Q2008" s="12">
        <f t="shared" si="4704"/>
        <v>0</v>
      </c>
      <c r="R2008" s="12">
        <f t="shared" si="4657"/>
        <v>29158.498</v>
      </c>
      <c r="S2008" s="12">
        <f t="shared" si="4658"/>
        <v>0</v>
      </c>
      <c r="T2008" s="12">
        <f t="shared" si="4659"/>
        <v>0</v>
      </c>
      <c r="U2008" s="12">
        <f t="shared" ref="U2008:V2010" si="4705">U2009</f>
        <v>0</v>
      </c>
      <c r="V2008" s="12">
        <f t="shared" si="4705"/>
        <v>0</v>
      </c>
      <c r="W2008" s="12">
        <f t="shared" si="4639"/>
        <v>29158.498</v>
      </c>
      <c r="X2008" s="12">
        <f t="shared" si="4640"/>
        <v>0</v>
      </c>
      <c r="Y2008" s="12">
        <f t="shared" si="4641"/>
        <v>0</v>
      </c>
      <c r="Z2008" s="12">
        <f t="shared" ref="Z2008:AB2010" si="4706">Z2009</f>
        <v>0</v>
      </c>
      <c r="AA2008" s="12">
        <f t="shared" si="4706"/>
        <v>0</v>
      </c>
      <c r="AB2008" s="12">
        <f t="shared" si="4706"/>
        <v>0</v>
      </c>
      <c r="AC2008" s="12">
        <f t="shared" si="4694"/>
        <v>29158.498</v>
      </c>
      <c r="AD2008" s="12">
        <f t="shared" si="4695"/>
        <v>0</v>
      </c>
      <c r="AE2008" s="12">
        <f t="shared" si="4696"/>
        <v>0</v>
      </c>
      <c r="AF2008" s="12">
        <f t="shared" ref="AF2008:AG2010" si="4707">AF2009</f>
        <v>0</v>
      </c>
      <c r="AG2008" s="12">
        <f t="shared" si="4707"/>
        <v>0</v>
      </c>
      <c r="AH2008" s="12">
        <f t="shared" si="4665"/>
        <v>29158.498</v>
      </c>
      <c r="AI2008" s="12">
        <f t="shared" si="4666"/>
        <v>0</v>
      </c>
      <c r="AJ2008" s="12">
        <f t="shared" si="4654"/>
        <v>0</v>
      </c>
      <c r="AK2008" s="12">
        <f t="shared" ref="AK2008:AQ2010" si="4708">AK2009</f>
        <v>-12730.135999999999</v>
      </c>
      <c r="AL2008" s="12">
        <f t="shared" si="4708"/>
        <v>0</v>
      </c>
      <c r="AM2008" s="12">
        <f t="shared" si="4708"/>
        <v>0</v>
      </c>
      <c r="AN2008" s="12">
        <f t="shared" si="4684"/>
        <v>16428.362000000001</v>
      </c>
      <c r="AO2008" s="12">
        <f t="shared" si="4685"/>
        <v>0</v>
      </c>
      <c r="AP2008" s="12">
        <f t="shared" si="4686"/>
        <v>0</v>
      </c>
      <c r="AQ2008" s="12">
        <f t="shared" si="4708"/>
        <v>0</v>
      </c>
      <c r="AR2008" s="1"/>
    </row>
    <row r="2009" spans="1:44" ht="47.25" customHeight="1" x14ac:dyDescent="0.25">
      <c r="A2009" s="9" t="s">
        <v>85</v>
      </c>
      <c r="B2009" s="11">
        <v>400</v>
      </c>
      <c r="C2009" s="9"/>
      <c r="D2009" s="9"/>
      <c r="E2009" s="13" t="s">
        <v>433</v>
      </c>
      <c r="F2009" s="12">
        <f t="shared" si="4703"/>
        <v>18151.3</v>
      </c>
      <c r="G2009" s="12">
        <f t="shared" si="4703"/>
        <v>0</v>
      </c>
      <c r="H2009" s="12">
        <f t="shared" si="4703"/>
        <v>0</v>
      </c>
      <c r="I2009" s="12">
        <f t="shared" si="4703"/>
        <v>-0.1</v>
      </c>
      <c r="J2009" s="12">
        <f t="shared" si="4703"/>
        <v>0</v>
      </c>
      <c r="K2009" s="12">
        <f t="shared" si="4703"/>
        <v>0</v>
      </c>
      <c r="L2009" s="12">
        <f t="shared" si="4615"/>
        <v>18151.2</v>
      </c>
      <c r="M2009" s="12">
        <f t="shared" si="4616"/>
        <v>0</v>
      </c>
      <c r="N2009" s="12">
        <f t="shared" si="4617"/>
        <v>0</v>
      </c>
      <c r="O2009" s="12">
        <f t="shared" si="4704"/>
        <v>11007.298000000001</v>
      </c>
      <c r="P2009" s="12">
        <f t="shared" si="4704"/>
        <v>0</v>
      </c>
      <c r="Q2009" s="12">
        <f t="shared" si="4704"/>
        <v>0</v>
      </c>
      <c r="R2009" s="12">
        <f t="shared" si="4657"/>
        <v>29158.498</v>
      </c>
      <c r="S2009" s="12">
        <f t="shared" si="4658"/>
        <v>0</v>
      </c>
      <c r="T2009" s="12">
        <f t="shared" si="4659"/>
        <v>0</v>
      </c>
      <c r="U2009" s="12">
        <f t="shared" si="4705"/>
        <v>0</v>
      </c>
      <c r="V2009" s="12">
        <f t="shared" si="4705"/>
        <v>0</v>
      </c>
      <c r="W2009" s="12">
        <f t="shared" si="4639"/>
        <v>29158.498</v>
      </c>
      <c r="X2009" s="12">
        <f t="shared" si="4640"/>
        <v>0</v>
      </c>
      <c r="Y2009" s="12">
        <f t="shared" si="4641"/>
        <v>0</v>
      </c>
      <c r="Z2009" s="12">
        <f t="shared" si="4706"/>
        <v>0</v>
      </c>
      <c r="AA2009" s="12">
        <f t="shared" si="4706"/>
        <v>0</v>
      </c>
      <c r="AB2009" s="12">
        <f t="shared" si="4706"/>
        <v>0</v>
      </c>
      <c r="AC2009" s="12">
        <f t="shared" si="4694"/>
        <v>29158.498</v>
      </c>
      <c r="AD2009" s="12">
        <f t="shared" si="4695"/>
        <v>0</v>
      </c>
      <c r="AE2009" s="12">
        <f t="shared" si="4696"/>
        <v>0</v>
      </c>
      <c r="AF2009" s="12">
        <f t="shared" si="4707"/>
        <v>0</v>
      </c>
      <c r="AG2009" s="12">
        <f t="shared" si="4707"/>
        <v>0</v>
      </c>
      <c r="AH2009" s="12">
        <f t="shared" si="4665"/>
        <v>29158.498</v>
      </c>
      <c r="AI2009" s="12">
        <f t="shared" si="4666"/>
        <v>0</v>
      </c>
      <c r="AJ2009" s="12">
        <f t="shared" si="4654"/>
        <v>0</v>
      </c>
      <c r="AK2009" s="12">
        <f t="shared" si="4708"/>
        <v>-12730.135999999999</v>
      </c>
      <c r="AL2009" s="12">
        <f t="shared" si="4708"/>
        <v>0</v>
      </c>
      <c r="AM2009" s="12">
        <f t="shared" si="4708"/>
        <v>0</v>
      </c>
      <c r="AN2009" s="12">
        <f t="shared" si="4684"/>
        <v>16428.362000000001</v>
      </c>
      <c r="AO2009" s="12">
        <f t="shared" si="4685"/>
        <v>0</v>
      </c>
      <c r="AP2009" s="12">
        <f t="shared" si="4686"/>
        <v>0</v>
      </c>
      <c r="AQ2009" s="12">
        <f t="shared" si="4708"/>
        <v>0</v>
      </c>
      <c r="AR2009" s="1"/>
    </row>
    <row r="2010" spans="1:44" ht="15.75" customHeight="1" x14ac:dyDescent="0.25">
      <c r="A2010" s="9" t="s">
        <v>85</v>
      </c>
      <c r="B2010" s="11">
        <v>410</v>
      </c>
      <c r="C2010" s="9"/>
      <c r="D2010" s="9"/>
      <c r="E2010" s="13" t="s">
        <v>434</v>
      </c>
      <c r="F2010" s="12">
        <f t="shared" si="4703"/>
        <v>18151.3</v>
      </c>
      <c r="G2010" s="12">
        <f t="shared" si="4703"/>
        <v>0</v>
      </c>
      <c r="H2010" s="12">
        <f t="shared" si="4703"/>
        <v>0</v>
      </c>
      <c r="I2010" s="12">
        <f t="shared" si="4703"/>
        <v>-0.1</v>
      </c>
      <c r="J2010" s="12">
        <f t="shared" si="4703"/>
        <v>0</v>
      </c>
      <c r="K2010" s="12">
        <f t="shared" si="4703"/>
        <v>0</v>
      </c>
      <c r="L2010" s="12">
        <f t="shared" si="4615"/>
        <v>18151.2</v>
      </c>
      <c r="M2010" s="12">
        <f t="shared" si="4616"/>
        <v>0</v>
      </c>
      <c r="N2010" s="12">
        <f t="shared" si="4617"/>
        <v>0</v>
      </c>
      <c r="O2010" s="12">
        <f t="shared" si="4704"/>
        <v>11007.298000000001</v>
      </c>
      <c r="P2010" s="12">
        <f t="shared" si="4704"/>
        <v>0</v>
      </c>
      <c r="Q2010" s="12">
        <f t="shared" si="4704"/>
        <v>0</v>
      </c>
      <c r="R2010" s="12">
        <f t="shared" si="4657"/>
        <v>29158.498</v>
      </c>
      <c r="S2010" s="12">
        <f t="shared" si="4658"/>
        <v>0</v>
      </c>
      <c r="T2010" s="12">
        <f t="shared" si="4659"/>
        <v>0</v>
      </c>
      <c r="U2010" s="12">
        <f t="shared" si="4705"/>
        <v>0</v>
      </c>
      <c r="V2010" s="12">
        <f t="shared" si="4705"/>
        <v>0</v>
      </c>
      <c r="W2010" s="12">
        <f t="shared" si="4639"/>
        <v>29158.498</v>
      </c>
      <c r="X2010" s="12">
        <f t="shared" si="4640"/>
        <v>0</v>
      </c>
      <c r="Y2010" s="12">
        <f t="shared" si="4641"/>
        <v>0</v>
      </c>
      <c r="Z2010" s="12">
        <f t="shared" si="4706"/>
        <v>0</v>
      </c>
      <c r="AA2010" s="12">
        <f t="shared" si="4706"/>
        <v>0</v>
      </c>
      <c r="AB2010" s="12">
        <f t="shared" si="4706"/>
        <v>0</v>
      </c>
      <c r="AC2010" s="12">
        <f t="shared" si="4694"/>
        <v>29158.498</v>
      </c>
      <c r="AD2010" s="12">
        <f t="shared" si="4695"/>
        <v>0</v>
      </c>
      <c r="AE2010" s="12">
        <f t="shared" si="4696"/>
        <v>0</v>
      </c>
      <c r="AF2010" s="12">
        <f t="shared" si="4707"/>
        <v>0</v>
      </c>
      <c r="AG2010" s="12">
        <f t="shared" si="4707"/>
        <v>0</v>
      </c>
      <c r="AH2010" s="12">
        <f t="shared" si="4665"/>
        <v>29158.498</v>
      </c>
      <c r="AI2010" s="12">
        <f t="shared" si="4666"/>
        <v>0</v>
      </c>
      <c r="AJ2010" s="12">
        <f t="shared" si="4654"/>
        <v>0</v>
      </c>
      <c r="AK2010" s="12">
        <f t="shared" si="4708"/>
        <v>-12730.135999999999</v>
      </c>
      <c r="AL2010" s="12">
        <f t="shared" si="4708"/>
        <v>0</v>
      </c>
      <c r="AM2010" s="12">
        <f t="shared" si="4708"/>
        <v>0</v>
      </c>
      <c r="AN2010" s="12">
        <f t="shared" si="4684"/>
        <v>16428.362000000001</v>
      </c>
      <c r="AO2010" s="12">
        <f t="shared" si="4685"/>
        <v>0</v>
      </c>
      <c r="AP2010" s="12">
        <f t="shared" si="4686"/>
        <v>0</v>
      </c>
      <c r="AQ2010" s="12">
        <f t="shared" si="4708"/>
        <v>0</v>
      </c>
      <c r="AR2010" s="1"/>
    </row>
    <row r="2011" spans="1:44" ht="15.75" customHeight="1" x14ac:dyDescent="0.25">
      <c r="A2011" s="9" t="s">
        <v>85</v>
      </c>
      <c r="B2011" s="11">
        <v>410</v>
      </c>
      <c r="C2011" s="9" t="s">
        <v>189</v>
      </c>
      <c r="D2011" s="9" t="s">
        <v>184</v>
      </c>
      <c r="E2011" s="13" t="s">
        <v>410</v>
      </c>
      <c r="F2011" s="12">
        <v>18151.3</v>
      </c>
      <c r="G2011" s="12"/>
      <c r="H2011" s="12"/>
      <c r="I2011" s="12">
        <v>-0.1</v>
      </c>
      <c r="J2011" s="12"/>
      <c r="K2011" s="12"/>
      <c r="L2011" s="12">
        <f t="shared" si="4615"/>
        <v>18151.2</v>
      </c>
      <c r="M2011" s="12">
        <f t="shared" si="4616"/>
        <v>0</v>
      </c>
      <c r="N2011" s="12">
        <f t="shared" si="4617"/>
        <v>0</v>
      </c>
      <c r="O2011" s="12">
        <v>11007.298000000001</v>
      </c>
      <c r="P2011" s="12"/>
      <c r="Q2011" s="12"/>
      <c r="R2011" s="12">
        <f t="shared" si="4657"/>
        <v>29158.498</v>
      </c>
      <c r="S2011" s="12">
        <f t="shared" si="4658"/>
        <v>0</v>
      </c>
      <c r="T2011" s="12">
        <f t="shared" si="4659"/>
        <v>0</v>
      </c>
      <c r="U2011" s="12"/>
      <c r="V2011" s="12"/>
      <c r="W2011" s="12">
        <f t="shared" si="4639"/>
        <v>29158.498</v>
      </c>
      <c r="X2011" s="12">
        <f t="shared" si="4640"/>
        <v>0</v>
      </c>
      <c r="Y2011" s="12">
        <f t="shared" si="4641"/>
        <v>0</v>
      </c>
      <c r="Z2011" s="12"/>
      <c r="AA2011" s="12"/>
      <c r="AB2011" s="12"/>
      <c r="AC2011" s="12">
        <f t="shared" si="4694"/>
        <v>29158.498</v>
      </c>
      <c r="AD2011" s="12">
        <f t="shared" si="4695"/>
        <v>0</v>
      </c>
      <c r="AE2011" s="12">
        <f t="shared" si="4696"/>
        <v>0</v>
      </c>
      <c r="AF2011" s="12"/>
      <c r="AG2011" s="12"/>
      <c r="AH2011" s="12">
        <f t="shared" si="4665"/>
        <v>29158.498</v>
      </c>
      <c r="AI2011" s="12">
        <f t="shared" si="4666"/>
        <v>0</v>
      </c>
      <c r="AJ2011" s="12">
        <f t="shared" si="4654"/>
        <v>0</v>
      </c>
      <c r="AK2011" s="12">
        <f>2741.86-15471.996</f>
        <v>-12730.135999999999</v>
      </c>
      <c r="AL2011" s="12"/>
      <c r="AM2011" s="12"/>
      <c r="AN2011" s="12">
        <f t="shared" si="4684"/>
        <v>16428.362000000001</v>
      </c>
      <c r="AO2011" s="12">
        <f t="shared" si="4685"/>
        <v>0</v>
      </c>
      <c r="AP2011" s="12">
        <f t="shared" si="4686"/>
        <v>0</v>
      </c>
      <c r="AQ2011" s="12"/>
      <c r="AR2011" s="1"/>
    </row>
    <row r="2012" spans="1:44" ht="31.5" customHeight="1" x14ac:dyDescent="0.25">
      <c r="A2012" s="9" t="s">
        <v>84</v>
      </c>
      <c r="B2012" s="11"/>
      <c r="C2012" s="9"/>
      <c r="D2012" s="9"/>
      <c r="E2012" s="13" t="s">
        <v>864</v>
      </c>
      <c r="F2012" s="12">
        <f t="shared" ref="F2012:K2014" si="4709">F2013</f>
        <v>228422.7</v>
      </c>
      <c r="G2012" s="12">
        <f t="shared" si="4709"/>
        <v>0</v>
      </c>
      <c r="H2012" s="12">
        <f t="shared" si="4709"/>
        <v>0</v>
      </c>
      <c r="I2012" s="12">
        <f t="shared" si="4709"/>
        <v>62075.7</v>
      </c>
      <c r="J2012" s="12">
        <f t="shared" si="4709"/>
        <v>0</v>
      </c>
      <c r="K2012" s="12">
        <f t="shared" si="4709"/>
        <v>0</v>
      </c>
      <c r="L2012" s="12">
        <f t="shared" si="4615"/>
        <v>290498.40000000002</v>
      </c>
      <c r="M2012" s="12">
        <f t="shared" si="4616"/>
        <v>0</v>
      </c>
      <c r="N2012" s="12">
        <f t="shared" si="4617"/>
        <v>0</v>
      </c>
      <c r="O2012" s="12">
        <f t="shared" ref="O2012:Q2014" si="4710">O2013</f>
        <v>51507.438000000002</v>
      </c>
      <c r="P2012" s="12">
        <f t="shared" si="4710"/>
        <v>0</v>
      </c>
      <c r="Q2012" s="12">
        <f t="shared" si="4710"/>
        <v>0</v>
      </c>
      <c r="R2012" s="12">
        <f t="shared" si="4657"/>
        <v>342005.83800000005</v>
      </c>
      <c r="S2012" s="12">
        <f t="shared" si="4658"/>
        <v>0</v>
      </c>
      <c r="T2012" s="12">
        <f t="shared" si="4659"/>
        <v>0</v>
      </c>
      <c r="U2012" s="12">
        <f t="shared" ref="U2012:V2014" si="4711">U2013</f>
        <v>0</v>
      </c>
      <c r="V2012" s="12">
        <f t="shared" si="4711"/>
        <v>0</v>
      </c>
      <c r="W2012" s="12">
        <f t="shared" si="4639"/>
        <v>342005.83800000005</v>
      </c>
      <c r="X2012" s="12">
        <f t="shared" si="4640"/>
        <v>0</v>
      </c>
      <c r="Y2012" s="12">
        <f t="shared" si="4641"/>
        <v>0</v>
      </c>
      <c r="Z2012" s="12">
        <f t="shared" ref="Z2012:AB2014" si="4712">Z2013</f>
        <v>0</v>
      </c>
      <c r="AA2012" s="12">
        <f t="shared" si="4712"/>
        <v>0</v>
      </c>
      <c r="AB2012" s="12">
        <f t="shared" si="4712"/>
        <v>0</v>
      </c>
      <c r="AC2012" s="12">
        <f t="shared" si="4694"/>
        <v>342005.83800000005</v>
      </c>
      <c r="AD2012" s="12">
        <f t="shared" si="4695"/>
        <v>0</v>
      </c>
      <c r="AE2012" s="12">
        <f t="shared" si="4696"/>
        <v>0</v>
      </c>
      <c r="AF2012" s="12">
        <f t="shared" ref="AF2012:AG2014" si="4713">AF2013</f>
        <v>0</v>
      </c>
      <c r="AG2012" s="12">
        <f t="shared" si="4713"/>
        <v>0</v>
      </c>
      <c r="AH2012" s="12">
        <f t="shared" si="4665"/>
        <v>342005.83800000005</v>
      </c>
      <c r="AI2012" s="12">
        <f t="shared" si="4666"/>
        <v>0</v>
      </c>
      <c r="AJ2012" s="12">
        <f t="shared" si="4654"/>
        <v>0</v>
      </c>
      <c r="AK2012" s="12">
        <f t="shared" ref="AK2012:AQ2014" si="4714">AK2013</f>
        <v>-179243.307</v>
      </c>
      <c r="AL2012" s="12">
        <f t="shared" si="4714"/>
        <v>0</v>
      </c>
      <c r="AM2012" s="12">
        <f t="shared" si="4714"/>
        <v>0</v>
      </c>
      <c r="AN2012" s="12">
        <f t="shared" si="4684"/>
        <v>162762.53100000005</v>
      </c>
      <c r="AO2012" s="12">
        <f t="shared" si="4685"/>
        <v>0</v>
      </c>
      <c r="AP2012" s="12">
        <f t="shared" si="4686"/>
        <v>0</v>
      </c>
      <c r="AQ2012" s="12">
        <f t="shared" si="4714"/>
        <v>0</v>
      </c>
      <c r="AR2012" s="1"/>
    </row>
    <row r="2013" spans="1:44" ht="47.25" customHeight="1" x14ac:dyDescent="0.25">
      <c r="A2013" s="9" t="s">
        <v>84</v>
      </c>
      <c r="B2013" s="11">
        <v>400</v>
      </c>
      <c r="C2013" s="9"/>
      <c r="D2013" s="9"/>
      <c r="E2013" s="13" t="s">
        <v>433</v>
      </c>
      <c r="F2013" s="12">
        <f t="shared" si="4709"/>
        <v>228422.7</v>
      </c>
      <c r="G2013" s="12">
        <f t="shared" si="4709"/>
        <v>0</v>
      </c>
      <c r="H2013" s="12">
        <f t="shared" si="4709"/>
        <v>0</v>
      </c>
      <c r="I2013" s="12">
        <f t="shared" si="4709"/>
        <v>62075.7</v>
      </c>
      <c r="J2013" s="12">
        <f t="shared" si="4709"/>
        <v>0</v>
      </c>
      <c r="K2013" s="12">
        <f t="shared" si="4709"/>
        <v>0</v>
      </c>
      <c r="L2013" s="12">
        <f t="shared" si="4615"/>
        <v>290498.40000000002</v>
      </c>
      <c r="M2013" s="12">
        <f t="shared" si="4616"/>
        <v>0</v>
      </c>
      <c r="N2013" s="12">
        <f t="shared" si="4617"/>
        <v>0</v>
      </c>
      <c r="O2013" s="12">
        <f t="shared" si="4710"/>
        <v>51507.438000000002</v>
      </c>
      <c r="P2013" s="12">
        <f t="shared" si="4710"/>
        <v>0</v>
      </c>
      <c r="Q2013" s="12">
        <f t="shared" si="4710"/>
        <v>0</v>
      </c>
      <c r="R2013" s="12">
        <f t="shared" si="4657"/>
        <v>342005.83800000005</v>
      </c>
      <c r="S2013" s="12">
        <f t="shared" si="4658"/>
        <v>0</v>
      </c>
      <c r="T2013" s="12">
        <f t="shared" si="4659"/>
        <v>0</v>
      </c>
      <c r="U2013" s="12">
        <f t="shared" si="4711"/>
        <v>0</v>
      </c>
      <c r="V2013" s="12">
        <f t="shared" si="4711"/>
        <v>0</v>
      </c>
      <c r="W2013" s="12">
        <f t="shared" si="4639"/>
        <v>342005.83800000005</v>
      </c>
      <c r="X2013" s="12">
        <f t="shared" si="4640"/>
        <v>0</v>
      </c>
      <c r="Y2013" s="12">
        <f t="shared" si="4641"/>
        <v>0</v>
      </c>
      <c r="Z2013" s="12">
        <f t="shared" si="4712"/>
        <v>0</v>
      </c>
      <c r="AA2013" s="12">
        <f t="shared" si="4712"/>
        <v>0</v>
      </c>
      <c r="AB2013" s="12">
        <f t="shared" si="4712"/>
        <v>0</v>
      </c>
      <c r="AC2013" s="12">
        <f t="shared" si="4694"/>
        <v>342005.83800000005</v>
      </c>
      <c r="AD2013" s="12">
        <f t="shared" si="4695"/>
        <v>0</v>
      </c>
      <c r="AE2013" s="12">
        <f t="shared" si="4696"/>
        <v>0</v>
      </c>
      <c r="AF2013" s="12">
        <f t="shared" si="4713"/>
        <v>0</v>
      </c>
      <c r="AG2013" s="12">
        <f t="shared" si="4713"/>
        <v>0</v>
      </c>
      <c r="AH2013" s="12">
        <f t="shared" si="4665"/>
        <v>342005.83800000005</v>
      </c>
      <c r="AI2013" s="12">
        <f t="shared" si="4666"/>
        <v>0</v>
      </c>
      <c r="AJ2013" s="12">
        <f t="shared" si="4654"/>
        <v>0</v>
      </c>
      <c r="AK2013" s="12">
        <f t="shared" si="4714"/>
        <v>-179243.307</v>
      </c>
      <c r="AL2013" s="12">
        <f t="shared" si="4714"/>
        <v>0</v>
      </c>
      <c r="AM2013" s="12">
        <f t="shared" si="4714"/>
        <v>0</v>
      </c>
      <c r="AN2013" s="12">
        <f t="shared" si="4684"/>
        <v>162762.53100000005</v>
      </c>
      <c r="AO2013" s="12">
        <f t="shared" si="4685"/>
        <v>0</v>
      </c>
      <c r="AP2013" s="12">
        <f t="shared" si="4686"/>
        <v>0</v>
      </c>
      <c r="AQ2013" s="12">
        <f t="shared" si="4714"/>
        <v>0</v>
      </c>
      <c r="AR2013" s="1"/>
    </row>
    <row r="2014" spans="1:44" ht="15.75" customHeight="1" x14ac:dyDescent="0.25">
      <c r="A2014" s="9" t="s">
        <v>84</v>
      </c>
      <c r="B2014" s="11">
        <v>410</v>
      </c>
      <c r="C2014" s="9"/>
      <c r="D2014" s="9"/>
      <c r="E2014" s="13" t="s">
        <v>434</v>
      </c>
      <c r="F2014" s="12">
        <f t="shared" si="4709"/>
        <v>228422.7</v>
      </c>
      <c r="G2014" s="12">
        <f t="shared" si="4709"/>
        <v>0</v>
      </c>
      <c r="H2014" s="12">
        <f t="shared" si="4709"/>
        <v>0</v>
      </c>
      <c r="I2014" s="12">
        <f t="shared" si="4709"/>
        <v>62075.7</v>
      </c>
      <c r="J2014" s="12">
        <f t="shared" si="4709"/>
        <v>0</v>
      </c>
      <c r="K2014" s="12">
        <f t="shared" si="4709"/>
        <v>0</v>
      </c>
      <c r="L2014" s="12">
        <f t="shared" si="4615"/>
        <v>290498.40000000002</v>
      </c>
      <c r="M2014" s="12">
        <f t="shared" si="4616"/>
        <v>0</v>
      </c>
      <c r="N2014" s="12">
        <f t="shared" si="4617"/>
        <v>0</v>
      </c>
      <c r="O2014" s="12">
        <f t="shared" si="4710"/>
        <v>51507.438000000002</v>
      </c>
      <c r="P2014" s="12">
        <f t="shared" si="4710"/>
        <v>0</v>
      </c>
      <c r="Q2014" s="12">
        <f t="shared" si="4710"/>
        <v>0</v>
      </c>
      <c r="R2014" s="12">
        <f t="shared" si="4657"/>
        <v>342005.83800000005</v>
      </c>
      <c r="S2014" s="12">
        <f t="shared" si="4658"/>
        <v>0</v>
      </c>
      <c r="T2014" s="12">
        <f t="shared" si="4659"/>
        <v>0</v>
      </c>
      <c r="U2014" s="12">
        <f t="shared" si="4711"/>
        <v>0</v>
      </c>
      <c r="V2014" s="12">
        <f t="shared" si="4711"/>
        <v>0</v>
      </c>
      <c r="W2014" s="12">
        <f t="shared" si="4639"/>
        <v>342005.83800000005</v>
      </c>
      <c r="X2014" s="12">
        <f t="shared" si="4640"/>
        <v>0</v>
      </c>
      <c r="Y2014" s="12">
        <f t="shared" si="4641"/>
        <v>0</v>
      </c>
      <c r="Z2014" s="12">
        <f t="shared" si="4712"/>
        <v>0</v>
      </c>
      <c r="AA2014" s="12">
        <f t="shared" si="4712"/>
        <v>0</v>
      </c>
      <c r="AB2014" s="12">
        <f t="shared" si="4712"/>
        <v>0</v>
      </c>
      <c r="AC2014" s="12">
        <f t="shared" si="4694"/>
        <v>342005.83800000005</v>
      </c>
      <c r="AD2014" s="12">
        <f t="shared" si="4695"/>
        <v>0</v>
      </c>
      <c r="AE2014" s="12">
        <f t="shared" si="4696"/>
        <v>0</v>
      </c>
      <c r="AF2014" s="12">
        <f t="shared" si="4713"/>
        <v>0</v>
      </c>
      <c r="AG2014" s="12">
        <f t="shared" si="4713"/>
        <v>0</v>
      </c>
      <c r="AH2014" s="12">
        <f t="shared" si="4665"/>
        <v>342005.83800000005</v>
      </c>
      <c r="AI2014" s="12">
        <f t="shared" si="4666"/>
        <v>0</v>
      </c>
      <c r="AJ2014" s="12">
        <f t="shared" si="4654"/>
        <v>0</v>
      </c>
      <c r="AK2014" s="12">
        <f t="shared" si="4714"/>
        <v>-179243.307</v>
      </c>
      <c r="AL2014" s="12">
        <f t="shared" si="4714"/>
        <v>0</v>
      </c>
      <c r="AM2014" s="12">
        <f t="shared" si="4714"/>
        <v>0</v>
      </c>
      <c r="AN2014" s="12">
        <f t="shared" si="4684"/>
        <v>162762.53100000005</v>
      </c>
      <c r="AO2014" s="12">
        <f t="shared" si="4685"/>
        <v>0</v>
      </c>
      <c r="AP2014" s="12">
        <f t="shared" si="4686"/>
        <v>0</v>
      </c>
      <c r="AQ2014" s="12">
        <f t="shared" si="4714"/>
        <v>0</v>
      </c>
      <c r="AR2014" s="1"/>
    </row>
    <row r="2015" spans="1:44" ht="15.75" customHeight="1" x14ac:dyDescent="0.25">
      <c r="A2015" s="9" t="s">
        <v>84</v>
      </c>
      <c r="B2015" s="11">
        <v>410</v>
      </c>
      <c r="C2015" s="9" t="s">
        <v>189</v>
      </c>
      <c r="D2015" s="9" t="s">
        <v>184</v>
      </c>
      <c r="E2015" s="13" t="s">
        <v>410</v>
      </c>
      <c r="F2015" s="12">
        <v>228422.7</v>
      </c>
      <c r="G2015" s="12"/>
      <c r="H2015" s="12"/>
      <c r="I2015" s="12">
        <f>-2924.3+65000</f>
        <v>62075.7</v>
      </c>
      <c r="J2015" s="12"/>
      <c r="K2015" s="12"/>
      <c r="L2015" s="12">
        <f t="shared" si="4615"/>
        <v>290498.40000000002</v>
      </c>
      <c r="M2015" s="12">
        <f t="shared" si="4616"/>
        <v>0</v>
      </c>
      <c r="N2015" s="12">
        <f t="shared" si="4617"/>
        <v>0</v>
      </c>
      <c r="O2015" s="12">
        <v>51507.438000000002</v>
      </c>
      <c r="P2015" s="12"/>
      <c r="Q2015" s="12"/>
      <c r="R2015" s="12">
        <f t="shared" si="4657"/>
        <v>342005.83800000005</v>
      </c>
      <c r="S2015" s="12">
        <f t="shared" si="4658"/>
        <v>0</v>
      </c>
      <c r="T2015" s="12">
        <f t="shared" si="4659"/>
        <v>0</v>
      </c>
      <c r="U2015" s="12"/>
      <c r="V2015" s="12"/>
      <c r="W2015" s="12">
        <f t="shared" si="4639"/>
        <v>342005.83800000005</v>
      </c>
      <c r="X2015" s="12">
        <f t="shared" si="4640"/>
        <v>0</v>
      </c>
      <c r="Y2015" s="12">
        <f t="shared" si="4641"/>
        <v>0</v>
      </c>
      <c r="Z2015" s="12"/>
      <c r="AA2015" s="12"/>
      <c r="AB2015" s="12"/>
      <c r="AC2015" s="12">
        <f t="shared" si="4694"/>
        <v>342005.83800000005</v>
      </c>
      <c r="AD2015" s="12">
        <f t="shared" si="4695"/>
        <v>0</v>
      </c>
      <c r="AE2015" s="12">
        <f t="shared" si="4696"/>
        <v>0</v>
      </c>
      <c r="AF2015" s="12"/>
      <c r="AG2015" s="12"/>
      <c r="AH2015" s="12">
        <f t="shared" si="4665"/>
        <v>342005.83800000005</v>
      </c>
      <c r="AI2015" s="12">
        <f t="shared" si="4666"/>
        <v>0</v>
      </c>
      <c r="AJ2015" s="12">
        <f t="shared" si="4654"/>
        <v>0</v>
      </c>
      <c r="AK2015" s="12">
        <v>-179243.307</v>
      </c>
      <c r="AL2015" s="12"/>
      <c r="AM2015" s="12"/>
      <c r="AN2015" s="12">
        <f t="shared" si="4684"/>
        <v>162762.53100000005</v>
      </c>
      <c r="AO2015" s="12">
        <f t="shared" si="4685"/>
        <v>0</v>
      </c>
      <c r="AP2015" s="12">
        <f t="shared" si="4686"/>
        <v>0</v>
      </c>
      <c r="AQ2015" s="12"/>
      <c r="AR2015" s="1"/>
    </row>
    <row r="2016" spans="1:44" ht="31.5" hidden="1" x14ac:dyDescent="0.25">
      <c r="A2016" s="9" t="s">
        <v>1324</v>
      </c>
      <c r="B2016" s="11"/>
      <c r="C2016" s="9"/>
      <c r="D2016" s="9"/>
      <c r="E2016" s="17" t="s">
        <v>1331</v>
      </c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>
        <f>W2017</f>
        <v>0</v>
      </c>
      <c r="X2016" s="12">
        <f t="shared" ref="X2016:AQ2018" si="4715">X2017</f>
        <v>0</v>
      </c>
      <c r="Y2016" s="12">
        <f t="shared" si="4715"/>
        <v>0</v>
      </c>
      <c r="Z2016" s="12">
        <f t="shared" si="4715"/>
        <v>0</v>
      </c>
      <c r="AA2016" s="12">
        <f t="shared" si="4715"/>
        <v>7133.51</v>
      </c>
      <c r="AB2016" s="12">
        <f t="shared" si="4715"/>
        <v>0</v>
      </c>
      <c r="AC2016" s="12">
        <f t="shared" si="4694"/>
        <v>0</v>
      </c>
      <c r="AD2016" s="12">
        <f t="shared" si="4695"/>
        <v>7133.51</v>
      </c>
      <c r="AE2016" s="12">
        <f t="shared" si="4696"/>
        <v>0</v>
      </c>
      <c r="AF2016" s="12">
        <f t="shared" si="4715"/>
        <v>0</v>
      </c>
      <c r="AG2016" s="12">
        <f t="shared" si="4715"/>
        <v>0</v>
      </c>
      <c r="AH2016" s="12">
        <f t="shared" si="4665"/>
        <v>0</v>
      </c>
      <c r="AI2016" s="12">
        <f t="shared" si="4666"/>
        <v>7133.51</v>
      </c>
      <c r="AJ2016" s="12">
        <f t="shared" si="4654"/>
        <v>0</v>
      </c>
      <c r="AK2016" s="12">
        <f t="shared" si="4715"/>
        <v>0</v>
      </c>
      <c r="AL2016" s="12">
        <f t="shared" si="4715"/>
        <v>0</v>
      </c>
      <c r="AM2016" s="12">
        <f t="shared" si="4715"/>
        <v>0</v>
      </c>
      <c r="AN2016" s="12">
        <f t="shared" si="4684"/>
        <v>0</v>
      </c>
      <c r="AO2016" s="12">
        <f t="shared" si="4685"/>
        <v>7133.51</v>
      </c>
      <c r="AP2016" s="12">
        <f t="shared" si="4686"/>
        <v>0</v>
      </c>
      <c r="AQ2016" s="12">
        <f t="shared" si="4715"/>
        <v>0</v>
      </c>
      <c r="AR2016" s="52">
        <v>0</v>
      </c>
    </row>
    <row r="2017" spans="1:44" ht="47.25" hidden="1" x14ac:dyDescent="0.25">
      <c r="A2017" s="9" t="s">
        <v>1324</v>
      </c>
      <c r="B2017" s="11">
        <v>400</v>
      </c>
      <c r="C2017" s="9"/>
      <c r="D2017" s="9"/>
      <c r="E2017" s="13" t="s">
        <v>433</v>
      </c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>
        <f>W2018</f>
        <v>0</v>
      </c>
      <c r="X2017" s="12">
        <f t="shared" si="4715"/>
        <v>0</v>
      </c>
      <c r="Y2017" s="12">
        <f t="shared" si="4715"/>
        <v>0</v>
      </c>
      <c r="Z2017" s="12">
        <f t="shared" si="4715"/>
        <v>0</v>
      </c>
      <c r="AA2017" s="12">
        <f t="shared" si="4715"/>
        <v>7133.51</v>
      </c>
      <c r="AB2017" s="12">
        <f t="shared" si="4715"/>
        <v>0</v>
      </c>
      <c r="AC2017" s="12">
        <f t="shared" si="4694"/>
        <v>0</v>
      </c>
      <c r="AD2017" s="12">
        <f t="shared" si="4695"/>
        <v>7133.51</v>
      </c>
      <c r="AE2017" s="12">
        <f t="shared" si="4696"/>
        <v>0</v>
      </c>
      <c r="AF2017" s="12">
        <f t="shared" si="4715"/>
        <v>0</v>
      </c>
      <c r="AG2017" s="12">
        <f t="shared" si="4715"/>
        <v>0</v>
      </c>
      <c r="AH2017" s="12">
        <f t="shared" si="4665"/>
        <v>0</v>
      </c>
      <c r="AI2017" s="12">
        <f t="shared" si="4666"/>
        <v>7133.51</v>
      </c>
      <c r="AJ2017" s="12">
        <f t="shared" si="4654"/>
        <v>0</v>
      </c>
      <c r="AK2017" s="12">
        <f t="shared" si="4715"/>
        <v>0</v>
      </c>
      <c r="AL2017" s="12">
        <f t="shared" si="4715"/>
        <v>0</v>
      </c>
      <c r="AM2017" s="12">
        <f t="shared" si="4715"/>
        <v>0</v>
      </c>
      <c r="AN2017" s="12">
        <f t="shared" si="4684"/>
        <v>0</v>
      </c>
      <c r="AO2017" s="12">
        <f t="shared" si="4685"/>
        <v>7133.51</v>
      </c>
      <c r="AP2017" s="12">
        <f t="shared" si="4686"/>
        <v>0</v>
      </c>
      <c r="AQ2017" s="12">
        <f t="shared" si="4715"/>
        <v>0</v>
      </c>
      <c r="AR2017" s="52">
        <v>0</v>
      </c>
    </row>
    <row r="2018" spans="1:44" ht="15.75" hidden="1" customHeight="1" x14ac:dyDescent="0.25">
      <c r="A2018" s="9" t="s">
        <v>1324</v>
      </c>
      <c r="B2018" s="11">
        <v>410</v>
      </c>
      <c r="C2018" s="9"/>
      <c r="D2018" s="9"/>
      <c r="E2018" s="13" t="s">
        <v>434</v>
      </c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>
        <f>W2019</f>
        <v>0</v>
      </c>
      <c r="X2018" s="12">
        <f t="shared" si="4715"/>
        <v>0</v>
      </c>
      <c r="Y2018" s="12">
        <f t="shared" si="4715"/>
        <v>0</v>
      </c>
      <c r="Z2018" s="12">
        <f t="shared" si="4715"/>
        <v>0</v>
      </c>
      <c r="AA2018" s="12">
        <f t="shared" si="4715"/>
        <v>7133.51</v>
      </c>
      <c r="AB2018" s="12">
        <f t="shared" si="4715"/>
        <v>0</v>
      </c>
      <c r="AC2018" s="12">
        <f t="shared" si="4694"/>
        <v>0</v>
      </c>
      <c r="AD2018" s="12">
        <f t="shared" si="4695"/>
        <v>7133.51</v>
      </c>
      <c r="AE2018" s="12">
        <f t="shared" si="4696"/>
        <v>0</v>
      </c>
      <c r="AF2018" s="12">
        <f t="shared" si="4715"/>
        <v>0</v>
      </c>
      <c r="AG2018" s="12">
        <f t="shared" si="4715"/>
        <v>0</v>
      </c>
      <c r="AH2018" s="12">
        <f t="shared" si="4665"/>
        <v>0</v>
      </c>
      <c r="AI2018" s="12">
        <f t="shared" si="4666"/>
        <v>7133.51</v>
      </c>
      <c r="AJ2018" s="12">
        <f t="shared" si="4654"/>
        <v>0</v>
      </c>
      <c r="AK2018" s="12">
        <f t="shared" si="4715"/>
        <v>0</v>
      </c>
      <c r="AL2018" s="12">
        <f t="shared" si="4715"/>
        <v>0</v>
      </c>
      <c r="AM2018" s="12">
        <f t="shared" si="4715"/>
        <v>0</v>
      </c>
      <c r="AN2018" s="12">
        <f t="shared" si="4684"/>
        <v>0</v>
      </c>
      <c r="AO2018" s="12">
        <f t="shared" si="4685"/>
        <v>7133.51</v>
      </c>
      <c r="AP2018" s="12">
        <f t="shared" si="4686"/>
        <v>0</v>
      </c>
      <c r="AQ2018" s="12">
        <f t="shared" si="4715"/>
        <v>0</v>
      </c>
      <c r="AR2018" s="52">
        <v>0</v>
      </c>
    </row>
    <row r="2019" spans="1:44" ht="15.75" hidden="1" customHeight="1" x14ac:dyDescent="0.25">
      <c r="A2019" s="9" t="s">
        <v>1324</v>
      </c>
      <c r="B2019" s="11">
        <v>410</v>
      </c>
      <c r="C2019" s="9" t="s">
        <v>189</v>
      </c>
      <c r="D2019" s="9" t="s">
        <v>185</v>
      </c>
      <c r="E2019" s="13" t="s">
        <v>411</v>
      </c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>
        <v>0</v>
      </c>
      <c r="X2019" s="12">
        <v>0</v>
      </c>
      <c r="Y2019" s="12">
        <v>0</v>
      </c>
      <c r="Z2019" s="12"/>
      <c r="AA2019" s="12">
        <v>7133.51</v>
      </c>
      <c r="AB2019" s="12"/>
      <c r="AC2019" s="12">
        <f t="shared" si="4694"/>
        <v>0</v>
      </c>
      <c r="AD2019" s="12">
        <f t="shared" si="4695"/>
        <v>7133.51</v>
      </c>
      <c r="AE2019" s="12">
        <f t="shared" si="4696"/>
        <v>0</v>
      </c>
      <c r="AF2019" s="12"/>
      <c r="AG2019" s="12"/>
      <c r="AH2019" s="12">
        <f t="shared" si="4665"/>
        <v>0</v>
      </c>
      <c r="AI2019" s="12">
        <f t="shared" si="4666"/>
        <v>7133.51</v>
      </c>
      <c r="AJ2019" s="12">
        <f t="shared" si="4654"/>
        <v>0</v>
      </c>
      <c r="AK2019" s="12"/>
      <c r="AL2019" s="12"/>
      <c r="AM2019" s="12"/>
      <c r="AN2019" s="12">
        <f t="shared" si="4684"/>
        <v>0</v>
      </c>
      <c r="AO2019" s="12">
        <f t="shared" si="4685"/>
        <v>7133.51</v>
      </c>
      <c r="AP2019" s="12">
        <f t="shared" si="4686"/>
        <v>0</v>
      </c>
      <c r="AQ2019" s="12"/>
      <c r="AR2019" s="52">
        <v>0</v>
      </c>
    </row>
    <row r="2020" spans="1:44" ht="31.5" customHeight="1" x14ac:dyDescent="0.25">
      <c r="A2020" s="9" t="s">
        <v>86</v>
      </c>
      <c r="B2020" s="11"/>
      <c r="C2020" s="9"/>
      <c r="D2020" s="9"/>
      <c r="E2020" s="33" t="s">
        <v>841</v>
      </c>
      <c r="F2020" s="12">
        <f t="shared" ref="F2020:K2022" si="4716">F2021</f>
        <v>12890.7</v>
      </c>
      <c r="G2020" s="12">
        <f t="shared" si="4716"/>
        <v>89226.4</v>
      </c>
      <c r="H2020" s="12">
        <f t="shared" si="4716"/>
        <v>0</v>
      </c>
      <c r="I2020" s="12">
        <f t="shared" si="4716"/>
        <v>0</v>
      </c>
      <c r="J2020" s="12">
        <f t="shared" si="4716"/>
        <v>0</v>
      </c>
      <c r="K2020" s="12">
        <f t="shared" si="4716"/>
        <v>0</v>
      </c>
      <c r="L2020" s="12">
        <f t="shared" si="4615"/>
        <v>12890.7</v>
      </c>
      <c r="M2020" s="12">
        <f t="shared" si="4616"/>
        <v>89226.4</v>
      </c>
      <c r="N2020" s="12">
        <f t="shared" si="4617"/>
        <v>0</v>
      </c>
      <c r="O2020" s="12">
        <f t="shared" ref="O2020:Q2022" si="4717">O2021</f>
        <v>16924.7</v>
      </c>
      <c r="P2020" s="12">
        <f t="shared" si="4717"/>
        <v>-16924.7</v>
      </c>
      <c r="Q2020" s="12">
        <f t="shared" si="4717"/>
        <v>0</v>
      </c>
      <c r="R2020" s="12">
        <f t="shared" si="4657"/>
        <v>29815.4</v>
      </c>
      <c r="S2020" s="12">
        <f t="shared" si="4658"/>
        <v>72301.7</v>
      </c>
      <c r="T2020" s="12">
        <f t="shared" si="4659"/>
        <v>0</v>
      </c>
      <c r="U2020" s="12">
        <f t="shared" ref="U2020:V2022" si="4718">U2021</f>
        <v>0</v>
      </c>
      <c r="V2020" s="12">
        <f t="shared" si="4718"/>
        <v>0</v>
      </c>
      <c r="W2020" s="12">
        <f t="shared" si="4639"/>
        <v>29815.4</v>
      </c>
      <c r="X2020" s="12">
        <f t="shared" si="4640"/>
        <v>72301.7</v>
      </c>
      <c r="Y2020" s="12">
        <f t="shared" si="4641"/>
        <v>0</v>
      </c>
      <c r="Z2020" s="12">
        <f t="shared" ref="Z2020:AB2022" si="4719">Z2021</f>
        <v>0</v>
      </c>
      <c r="AA2020" s="12">
        <f t="shared" si="4719"/>
        <v>0</v>
      </c>
      <c r="AB2020" s="12">
        <f t="shared" si="4719"/>
        <v>0</v>
      </c>
      <c r="AC2020" s="12">
        <f t="shared" si="4694"/>
        <v>29815.4</v>
      </c>
      <c r="AD2020" s="12">
        <f t="shared" si="4695"/>
        <v>72301.7</v>
      </c>
      <c r="AE2020" s="12">
        <f t="shared" si="4696"/>
        <v>0</v>
      </c>
      <c r="AF2020" s="12">
        <f t="shared" ref="AF2020:AG2022" si="4720">AF2021</f>
        <v>0</v>
      </c>
      <c r="AG2020" s="12">
        <f t="shared" si="4720"/>
        <v>0</v>
      </c>
      <c r="AH2020" s="12">
        <f t="shared" si="4665"/>
        <v>29815.4</v>
      </c>
      <c r="AI2020" s="12">
        <f t="shared" si="4666"/>
        <v>72301.7</v>
      </c>
      <c r="AJ2020" s="12">
        <f t="shared" si="4654"/>
        <v>0</v>
      </c>
      <c r="AK2020" s="12">
        <f t="shared" ref="AK2020:AQ2022" si="4721">AK2021</f>
        <v>0</v>
      </c>
      <c r="AL2020" s="12">
        <f t="shared" si="4721"/>
        <v>0</v>
      </c>
      <c r="AM2020" s="12">
        <f t="shared" si="4721"/>
        <v>0</v>
      </c>
      <c r="AN2020" s="12">
        <f t="shared" si="4684"/>
        <v>29815.4</v>
      </c>
      <c r="AO2020" s="12">
        <f t="shared" si="4685"/>
        <v>72301.7</v>
      </c>
      <c r="AP2020" s="12">
        <f t="shared" si="4686"/>
        <v>0</v>
      </c>
      <c r="AQ2020" s="12">
        <f t="shared" si="4721"/>
        <v>0</v>
      </c>
      <c r="AR2020" s="1"/>
    </row>
    <row r="2021" spans="1:44" ht="47.25" customHeight="1" x14ac:dyDescent="0.25">
      <c r="A2021" s="9" t="s">
        <v>86</v>
      </c>
      <c r="B2021" s="11">
        <v>400</v>
      </c>
      <c r="C2021" s="9"/>
      <c r="D2021" s="9"/>
      <c r="E2021" s="13" t="s">
        <v>433</v>
      </c>
      <c r="F2021" s="12">
        <f t="shared" si="4716"/>
        <v>12890.7</v>
      </c>
      <c r="G2021" s="12">
        <f t="shared" si="4716"/>
        <v>89226.4</v>
      </c>
      <c r="H2021" s="12">
        <f t="shared" si="4716"/>
        <v>0</v>
      </c>
      <c r="I2021" s="12">
        <f t="shared" si="4716"/>
        <v>0</v>
      </c>
      <c r="J2021" s="12">
        <f t="shared" si="4716"/>
        <v>0</v>
      </c>
      <c r="K2021" s="12">
        <f t="shared" si="4716"/>
        <v>0</v>
      </c>
      <c r="L2021" s="12">
        <f t="shared" si="4615"/>
        <v>12890.7</v>
      </c>
      <c r="M2021" s="12">
        <f t="shared" si="4616"/>
        <v>89226.4</v>
      </c>
      <c r="N2021" s="12">
        <f t="shared" si="4617"/>
        <v>0</v>
      </c>
      <c r="O2021" s="12">
        <f t="shared" si="4717"/>
        <v>16924.7</v>
      </c>
      <c r="P2021" s="12">
        <f t="shared" si="4717"/>
        <v>-16924.7</v>
      </c>
      <c r="Q2021" s="12">
        <f t="shared" si="4717"/>
        <v>0</v>
      </c>
      <c r="R2021" s="12">
        <f t="shared" si="4657"/>
        <v>29815.4</v>
      </c>
      <c r="S2021" s="12">
        <f t="shared" si="4658"/>
        <v>72301.7</v>
      </c>
      <c r="T2021" s="12">
        <f t="shared" si="4659"/>
        <v>0</v>
      </c>
      <c r="U2021" s="12">
        <f t="shared" si="4718"/>
        <v>0</v>
      </c>
      <c r="V2021" s="12">
        <f t="shared" si="4718"/>
        <v>0</v>
      </c>
      <c r="W2021" s="12">
        <f t="shared" si="4639"/>
        <v>29815.4</v>
      </c>
      <c r="X2021" s="12">
        <f t="shared" si="4640"/>
        <v>72301.7</v>
      </c>
      <c r="Y2021" s="12">
        <f t="shared" si="4641"/>
        <v>0</v>
      </c>
      <c r="Z2021" s="12">
        <f t="shared" si="4719"/>
        <v>0</v>
      </c>
      <c r="AA2021" s="12">
        <f t="shared" si="4719"/>
        <v>0</v>
      </c>
      <c r="AB2021" s="12">
        <f t="shared" si="4719"/>
        <v>0</v>
      </c>
      <c r="AC2021" s="12">
        <f t="shared" si="4694"/>
        <v>29815.4</v>
      </c>
      <c r="AD2021" s="12">
        <f t="shared" si="4695"/>
        <v>72301.7</v>
      </c>
      <c r="AE2021" s="12">
        <f t="shared" si="4696"/>
        <v>0</v>
      </c>
      <c r="AF2021" s="12">
        <f t="shared" si="4720"/>
        <v>0</v>
      </c>
      <c r="AG2021" s="12">
        <f t="shared" si="4720"/>
        <v>0</v>
      </c>
      <c r="AH2021" s="12">
        <f t="shared" si="4665"/>
        <v>29815.4</v>
      </c>
      <c r="AI2021" s="12">
        <f t="shared" si="4666"/>
        <v>72301.7</v>
      </c>
      <c r="AJ2021" s="12">
        <f t="shared" si="4654"/>
        <v>0</v>
      </c>
      <c r="AK2021" s="12">
        <f t="shared" si="4721"/>
        <v>0</v>
      </c>
      <c r="AL2021" s="12">
        <f t="shared" si="4721"/>
        <v>0</v>
      </c>
      <c r="AM2021" s="12">
        <f t="shared" si="4721"/>
        <v>0</v>
      </c>
      <c r="AN2021" s="12">
        <f t="shared" si="4684"/>
        <v>29815.4</v>
      </c>
      <c r="AO2021" s="12">
        <f t="shared" si="4685"/>
        <v>72301.7</v>
      </c>
      <c r="AP2021" s="12">
        <f t="shared" si="4686"/>
        <v>0</v>
      </c>
      <c r="AQ2021" s="12">
        <f t="shared" si="4721"/>
        <v>0</v>
      </c>
      <c r="AR2021" s="1"/>
    </row>
    <row r="2022" spans="1:44" ht="15.75" customHeight="1" x14ac:dyDescent="0.25">
      <c r="A2022" s="9" t="s">
        <v>86</v>
      </c>
      <c r="B2022" s="11">
        <v>410</v>
      </c>
      <c r="C2022" s="9"/>
      <c r="D2022" s="9"/>
      <c r="E2022" s="13" t="s">
        <v>434</v>
      </c>
      <c r="F2022" s="12">
        <f t="shared" si="4716"/>
        <v>12890.7</v>
      </c>
      <c r="G2022" s="12">
        <f t="shared" si="4716"/>
        <v>89226.4</v>
      </c>
      <c r="H2022" s="12">
        <f t="shared" si="4716"/>
        <v>0</v>
      </c>
      <c r="I2022" s="12">
        <f t="shared" si="4716"/>
        <v>0</v>
      </c>
      <c r="J2022" s="12">
        <f t="shared" si="4716"/>
        <v>0</v>
      </c>
      <c r="K2022" s="12">
        <f t="shared" si="4716"/>
        <v>0</v>
      </c>
      <c r="L2022" s="12">
        <f t="shared" si="4615"/>
        <v>12890.7</v>
      </c>
      <c r="M2022" s="12">
        <f t="shared" si="4616"/>
        <v>89226.4</v>
      </c>
      <c r="N2022" s="12">
        <f t="shared" si="4617"/>
        <v>0</v>
      </c>
      <c r="O2022" s="12">
        <f t="shared" si="4717"/>
        <v>16924.7</v>
      </c>
      <c r="P2022" s="12">
        <f t="shared" si="4717"/>
        <v>-16924.7</v>
      </c>
      <c r="Q2022" s="12">
        <f t="shared" si="4717"/>
        <v>0</v>
      </c>
      <c r="R2022" s="12">
        <f t="shared" si="4657"/>
        <v>29815.4</v>
      </c>
      <c r="S2022" s="12">
        <f t="shared" si="4658"/>
        <v>72301.7</v>
      </c>
      <c r="T2022" s="12">
        <f t="shared" si="4659"/>
        <v>0</v>
      </c>
      <c r="U2022" s="12">
        <f t="shared" si="4718"/>
        <v>0</v>
      </c>
      <c r="V2022" s="12">
        <f t="shared" si="4718"/>
        <v>0</v>
      </c>
      <c r="W2022" s="12">
        <f t="shared" si="4639"/>
        <v>29815.4</v>
      </c>
      <c r="X2022" s="12">
        <f t="shared" si="4640"/>
        <v>72301.7</v>
      </c>
      <c r="Y2022" s="12">
        <f t="shared" si="4641"/>
        <v>0</v>
      </c>
      <c r="Z2022" s="12">
        <f t="shared" si="4719"/>
        <v>0</v>
      </c>
      <c r="AA2022" s="12">
        <f t="shared" si="4719"/>
        <v>0</v>
      </c>
      <c r="AB2022" s="12">
        <f t="shared" si="4719"/>
        <v>0</v>
      </c>
      <c r="AC2022" s="12">
        <f t="shared" si="4694"/>
        <v>29815.4</v>
      </c>
      <c r="AD2022" s="12">
        <f t="shared" si="4695"/>
        <v>72301.7</v>
      </c>
      <c r="AE2022" s="12">
        <f t="shared" si="4696"/>
        <v>0</v>
      </c>
      <c r="AF2022" s="12">
        <f t="shared" si="4720"/>
        <v>0</v>
      </c>
      <c r="AG2022" s="12">
        <f t="shared" si="4720"/>
        <v>0</v>
      </c>
      <c r="AH2022" s="12">
        <f t="shared" si="4665"/>
        <v>29815.4</v>
      </c>
      <c r="AI2022" s="12">
        <f t="shared" si="4666"/>
        <v>72301.7</v>
      </c>
      <c r="AJ2022" s="12">
        <f t="shared" si="4654"/>
        <v>0</v>
      </c>
      <c r="AK2022" s="12">
        <f t="shared" si="4721"/>
        <v>0</v>
      </c>
      <c r="AL2022" s="12">
        <f t="shared" si="4721"/>
        <v>0</v>
      </c>
      <c r="AM2022" s="12">
        <f t="shared" si="4721"/>
        <v>0</v>
      </c>
      <c r="AN2022" s="12">
        <f t="shared" si="4684"/>
        <v>29815.4</v>
      </c>
      <c r="AO2022" s="12">
        <f t="shared" si="4685"/>
        <v>72301.7</v>
      </c>
      <c r="AP2022" s="12">
        <f t="shared" si="4686"/>
        <v>0</v>
      </c>
      <c r="AQ2022" s="12">
        <f t="shared" si="4721"/>
        <v>0</v>
      </c>
      <c r="AR2022" s="1"/>
    </row>
    <row r="2023" spans="1:44" ht="15.75" customHeight="1" x14ac:dyDescent="0.25">
      <c r="A2023" s="9" t="s">
        <v>86</v>
      </c>
      <c r="B2023" s="11">
        <v>410</v>
      </c>
      <c r="C2023" s="9" t="s">
        <v>189</v>
      </c>
      <c r="D2023" s="9" t="s">
        <v>185</v>
      </c>
      <c r="E2023" s="13" t="s">
        <v>411</v>
      </c>
      <c r="F2023" s="12">
        <v>12890.7</v>
      </c>
      <c r="G2023" s="12">
        <v>89226.4</v>
      </c>
      <c r="H2023" s="12"/>
      <c r="I2023" s="12"/>
      <c r="J2023" s="12"/>
      <c r="K2023" s="12"/>
      <c r="L2023" s="12">
        <f t="shared" si="4615"/>
        <v>12890.7</v>
      </c>
      <c r="M2023" s="12">
        <f t="shared" si="4616"/>
        <v>89226.4</v>
      </c>
      <c r="N2023" s="12">
        <f t="shared" si="4617"/>
        <v>0</v>
      </c>
      <c r="O2023" s="12">
        <v>16924.7</v>
      </c>
      <c r="P2023" s="12">
        <v>-16924.7</v>
      </c>
      <c r="Q2023" s="12"/>
      <c r="R2023" s="12">
        <f t="shared" si="4657"/>
        <v>29815.4</v>
      </c>
      <c r="S2023" s="12">
        <f t="shared" si="4658"/>
        <v>72301.7</v>
      </c>
      <c r="T2023" s="12">
        <f t="shared" si="4659"/>
        <v>0</v>
      </c>
      <c r="U2023" s="12"/>
      <c r="V2023" s="12"/>
      <c r="W2023" s="12">
        <f t="shared" si="4639"/>
        <v>29815.4</v>
      </c>
      <c r="X2023" s="12">
        <f t="shared" si="4640"/>
        <v>72301.7</v>
      </c>
      <c r="Y2023" s="12">
        <f t="shared" si="4641"/>
        <v>0</v>
      </c>
      <c r="Z2023" s="12"/>
      <c r="AA2023" s="12"/>
      <c r="AB2023" s="12"/>
      <c r="AC2023" s="12">
        <f t="shared" si="4694"/>
        <v>29815.4</v>
      </c>
      <c r="AD2023" s="12">
        <f t="shared" si="4695"/>
        <v>72301.7</v>
      </c>
      <c r="AE2023" s="12">
        <f t="shared" si="4696"/>
        <v>0</v>
      </c>
      <c r="AF2023" s="12"/>
      <c r="AG2023" s="12"/>
      <c r="AH2023" s="12">
        <f t="shared" si="4665"/>
        <v>29815.4</v>
      </c>
      <c r="AI2023" s="12">
        <f t="shared" si="4666"/>
        <v>72301.7</v>
      </c>
      <c r="AJ2023" s="12">
        <f t="shared" si="4654"/>
        <v>0</v>
      </c>
      <c r="AK2023" s="12"/>
      <c r="AL2023" s="12"/>
      <c r="AM2023" s="12"/>
      <c r="AN2023" s="12">
        <f t="shared" si="4684"/>
        <v>29815.4</v>
      </c>
      <c r="AO2023" s="12">
        <f t="shared" si="4685"/>
        <v>72301.7</v>
      </c>
      <c r="AP2023" s="12">
        <f t="shared" si="4686"/>
        <v>0</v>
      </c>
      <c r="AQ2023" s="12"/>
      <c r="AR2023" s="1"/>
    </row>
    <row r="2024" spans="1:44" ht="31.5" customHeight="1" x14ac:dyDescent="0.25">
      <c r="A2024" s="9" t="s">
        <v>669</v>
      </c>
      <c r="B2024" s="11"/>
      <c r="C2024" s="9"/>
      <c r="D2024" s="9"/>
      <c r="E2024" s="33" t="s">
        <v>842</v>
      </c>
      <c r="F2024" s="12">
        <f t="shared" ref="F2024:K2026" si="4722">F2025</f>
        <v>0</v>
      </c>
      <c r="G2024" s="12">
        <f t="shared" si="4722"/>
        <v>244335.9</v>
      </c>
      <c r="H2024" s="12">
        <f t="shared" si="4722"/>
        <v>0</v>
      </c>
      <c r="I2024" s="12">
        <f t="shared" si="4722"/>
        <v>0</v>
      </c>
      <c r="J2024" s="12">
        <f t="shared" si="4722"/>
        <v>0</v>
      </c>
      <c r="K2024" s="12">
        <f t="shared" si="4722"/>
        <v>0</v>
      </c>
      <c r="L2024" s="12">
        <f t="shared" si="4615"/>
        <v>0</v>
      </c>
      <c r="M2024" s="12">
        <f t="shared" si="4616"/>
        <v>244335.9</v>
      </c>
      <c r="N2024" s="12">
        <f t="shared" si="4617"/>
        <v>0</v>
      </c>
      <c r="O2024" s="12">
        <f t="shared" ref="O2024:Q2026" si="4723">O2025</f>
        <v>28171.8</v>
      </c>
      <c r="P2024" s="12">
        <f t="shared" si="4723"/>
        <v>-21098.799999999999</v>
      </c>
      <c r="Q2024" s="12">
        <f t="shared" si="4723"/>
        <v>0</v>
      </c>
      <c r="R2024" s="12">
        <f t="shared" si="4657"/>
        <v>28171.8</v>
      </c>
      <c r="S2024" s="12">
        <f t="shared" si="4658"/>
        <v>223237.1</v>
      </c>
      <c r="T2024" s="12">
        <f t="shared" si="4659"/>
        <v>0</v>
      </c>
      <c r="U2024" s="12">
        <f t="shared" ref="U2024:V2026" si="4724">U2025</f>
        <v>0</v>
      </c>
      <c r="V2024" s="12">
        <f t="shared" si="4724"/>
        <v>0</v>
      </c>
      <c r="W2024" s="12">
        <f t="shared" si="4639"/>
        <v>28171.8</v>
      </c>
      <c r="X2024" s="12">
        <f t="shared" si="4640"/>
        <v>223237.1</v>
      </c>
      <c r="Y2024" s="12">
        <f t="shared" si="4641"/>
        <v>0</v>
      </c>
      <c r="Z2024" s="12">
        <f t="shared" ref="Z2024:AB2026" si="4725">Z2025</f>
        <v>40000</v>
      </c>
      <c r="AA2024" s="12">
        <f t="shared" si="4725"/>
        <v>-47128.044999999998</v>
      </c>
      <c r="AB2024" s="12">
        <f t="shared" si="4725"/>
        <v>0</v>
      </c>
      <c r="AC2024" s="12">
        <f t="shared" si="4694"/>
        <v>68171.8</v>
      </c>
      <c r="AD2024" s="12">
        <f t="shared" si="4695"/>
        <v>176109.05499999999</v>
      </c>
      <c r="AE2024" s="12">
        <f t="shared" si="4696"/>
        <v>0</v>
      </c>
      <c r="AF2024" s="12">
        <f t="shared" ref="AF2024:AG2026" si="4726">AF2025</f>
        <v>0</v>
      </c>
      <c r="AG2024" s="12">
        <f t="shared" si="4726"/>
        <v>0</v>
      </c>
      <c r="AH2024" s="12">
        <f t="shared" si="4665"/>
        <v>68171.8</v>
      </c>
      <c r="AI2024" s="12">
        <f t="shared" si="4666"/>
        <v>176109.05499999999</v>
      </c>
      <c r="AJ2024" s="12">
        <f t="shared" si="4654"/>
        <v>0</v>
      </c>
      <c r="AK2024" s="12">
        <f t="shared" ref="AK2024:AQ2026" si="4727">AK2025</f>
        <v>-37573.504999999997</v>
      </c>
      <c r="AL2024" s="12">
        <f t="shared" si="4727"/>
        <v>-176109.05499999999</v>
      </c>
      <c r="AM2024" s="12">
        <f t="shared" si="4727"/>
        <v>0</v>
      </c>
      <c r="AN2024" s="12">
        <f t="shared" si="4684"/>
        <v>30598.295000000006</v>
      </c>
      <c r="AO2024" s="12">
        <f t="shared" si="4685"/>
        <v>0</v>
      </c>
      <c r="AP2024" s="12">
        <f t="shared" si="4686"/>
        <v>0</v>
      </c>
      <c r="AQ2024" s="12">
        <f t="shared" si="4727"/>
        <v>0</v>
      </c>
      <c r="AR2024" s="1"/>
    </row>
    <row r="2025" spans="1:44" ht="47.25" customHeight="1" x14ac:dyDescent="0.25">
      <c r="A2025" s="9" t="s">
        <v>669</v>
      </c>
      <c r="B2025" s="11">
        <v>400</v>
      </c>
      <c r="C2025" s="9"/>
      <c r="D2025" s="9"/>
      <c r="E2025" s="13" t="s">
        <v>433</v>
      </c>
      <c r="F2025" s="12">
        <f t="shared" si="4722"/>
        <v>0</v>
      </c>
      <c r="G2025" s="12">
        <f t="shared" si="4722"/>
        <v>244335.9</v>
      </c>
      <c r="H2025" s="12">
        <f t="shared" si="4722"/>
        <v>0</v>
      </c>
      <c r="I2025" s="12">
        <f t="shared" si="4722"/>
        <v>0</v>
      </c>
      <c r="J2025" s="12">
        <f t="shared" si="4722"/>
        <v>0</v>
      </c>
      <c r="K2025" s="12">
        <f t="shared" si="4722"/>
        <v>0</v>
      </c>
      <c r="L2025" s="12">
        <f t="shared" si="4615"/>
        <v>0</v>
      </c>
      <c r="M2025" s="12">
        <f t="shared" si="4616"/>
        <v>244335.9</v>
      </c>
      <c r="N2025" s="12">
        <f t="shared" si="4617"/>
        <v>0</v>
      </c>
      <c r="O2025" s="12">
        <f t="shared" si="4723"/>
        <v>28171.8</v>
      </c>
      <c r="P2025" s="12">
        <f t="shared" si="4723"/>
        <v>-21098.799999999999</v>
      </c>
      <c r="Q2025" s="12">
        <f t="shared" si="4723"/>
        <v>0</v>
      </c>
      <c r="R2025" s="12">
        <f t="shared" si="4657"/>
        <v>28171.8</v>
      </c>
      <c r="S2025" s="12">
        <f t="shared" si="4658"/>
        <v>223237.1</v>
      </c>
      <c r="T2025" s="12">
        <f t="shared" si="4659"/>
        <v>0</v>
      </c>
      <c r="U2025" s="12">
        <f t="shared" si="4724"/>
        <v>0</v>
      </c>
      <c r="V2025" s="12">
        <f t="shared" si="4724"/>
        <v>0</v>
      </c>
      <c r="W2025" s="12">
        <f t="shared" si="4639"/>
        <v>28171.8</v>
      </c>
      <c r="X2025" s="12">
        <f t="shared" si="4640"/>
        <v>223237.1</v>
      </c>
      <c r="Y2025" s="12">
        <f t="shared" si="4641"/>
        <v>0</v>
      </c>
      <c r="Z2025" s="12">
        <f t="shared" si="4725"/>
        <v>40000</v>
      </c>
      <c r="AA2025" s="12">
        <f t="shared" si="4725"/>
        <v>-47128.044999999998</v>
      </c>
      <c r="AB2025" s="12">
        <f t="shared" si="4725"/>
        <v>0</v>
      </c>
      <c r="AC2025" s="12">
        <f t="shared" si="4694"/>
        <v>68171.8</v>
      </c>
      <c r="AD2025" s="12">
        <f t="shared" si="4695"/>
        <v>176109.05499999999</v>
      </c>
      <c r="AE2025" s="12">
        <f t="shared" si="4696"/>
        <v>0</v>
      </c>
      <c r="AF2025" s="12">
        <f t="shared" si="4726"/>
        <v>0</v>
      </c>
      <c r="AG2025" s="12">
        <f t="shared" si="4726"/>
        <v>0</v>
      </c>
      <c r="AH2025" s="12">
        <f t="shared" si="4665"/>
        <v>68171.8</v>
      </c>
      <c r="AI2025" s="12">
        <f t="shared" si="4666"/>
        <v>176109.05499999999</v>
      </c>
      <c r="AJ2025" s="12">
        <f t="shared" si="4654"/>
        <v>0</v>
      </c>
      <c r="AK2025" s="12">
        <f t="shared" si="4727"/>
        <v>-37573.504999999997</v>
      </c>
      <c r="AL2025" s="12">
        <f t="shared" si="4727"/>
        <v>-176109.05499999999</v>
      </c>
      <c r="AM2025" s="12">
        <f t="shared" si="4727"/>
        <v>0</v>
      </c>
      <c r="AN2025" s="12">
        <f t="shared" si="4684"/>
        <v>30598.295000000006</v>
      </c>
      <c r="AO2025" s="12">
        <f t="shared" si="4685"/>
        <v>0</v>
      </c>
      <c r="AP2025" s="12">
        <f t="shared" si="4686"/>
        <v>0</v>
      </c>
      <c r="AQ2025" s="12">
        <f t="shared" si="4727"/>
        <v>0</v>
      </c>
      <c r="AR2025" s="1"/>
    </row>
    <row r="2026" spans="1:44" ht="15.75" customHeight="1" x14ac:dyDescent="0.25">
      <c r="A2026" s="9" t="s">
        <v>669</v>
      </c>
      <c r="B2026" s="11">
        <v>410</v>
      </c>
      <c r="C2026" s="9"/>
      <c r="D2026" s="9"/>
      <c r="E2026" s="13" t="s">
        <v>434</v>
      </c>
      <c r="F2026" s="12">
        <f t="shared" si="4722"/>
        <v>0</v>
      </c>
      <c r="G2026" s="12">
        <f t="shared" si="4722"/>
        <v>244335.9</v>
      </c>
      <c r="H2026" s="12">
        <f t="shared" si="4722"/>
        <v>0</v>
      </c>
      <c r="I2026" s="12">
        <f t="shared" si="4722"/>
        <v>0</v>
      </c>
      <c r="J2026" s="12">
        <f t="shared" si="4722"/>
        <v>0</v>
      </c>
      <c r="K2026" s="12">
        <f t="shared" si="4722"/>
        <v>0</v>
      </c>
      <c r="L2026" s="12">
        <f t="shared" si="4615"/>
        <v>0</v>
      </c>
      <c r="M2026" s="12">
        <f t="shared" si="4616"/>
        <v>244335.9</v>
      </c>
      <c r="N2026" s="12">
        <f t="shared" si="4617"/>
        <v>0</v>
      </c>
      <c r="O2026" s="12">
        <f t="shared" si="4723"/>
        <v>28171.8</v>
      </c>
      <c r="P2026" s="12">
        <f t="shared" si="4723"/>
        <v>-21098.799999999999</v>
      </c>
      <c r="Q2026" s="12">
        <f t="shared" si="4723"/>
        <v>0</v>
      </c>
      <c r="R2026" s="12">
        <f t="shared" si="4657"/>
        <v>28171.8</v>
      </c>
      <c r="S2026" s="12">
        <f t="shared" si="4658"/>
        <v>223237.1</v>
      </c>
      <c r="T2026" s="12">
        <f t="shared" si="4659"/>
        <v>0</v>
      </c>
      <c r="U2026" s="12">
        <f t="shared" si="4724"/>
        <v>0</v>
      </c>
      <c r="V2026" s="12">
        <f t="shared" si="4724"/>
        <v>0</v>
      </c>
      <c r="W2026" s="12">
        <f t="shared" si="4639"/>
        <v>28171.8</v>
      </c>
      <c r="X2026" s="12">
        <f t="shared" si="4640"/>
        <v>223237.1</v>
      </c>
      <c r="Y2026" s="12">
        <f t="shared" si="4641"/>
        <v>0</v>
      </c>
      <c r="Z2026" s="12">
        <f t="shared" si="4725"/>
        <v>40000</v>
      </c>
      <c r="AA2026" s="12">
        <f t="shared" si="4725"/>
        <v>-47128.044999999998</v>
      </c>
      <c r="AB2026" s="12">
        <f t="shared" si="4725"/>
        <v>0</v>
      </c>
      <c r="AC2026" s="12">
        <f t="shared" si="4694"/>
        <v>68171.8</v>
      </c>
      <c r="AD2026" s="12">
        <f t="shared" si="4695"/>
        <v>176109.05499999999</v>
      </c>
      <c r="AE2026" s="12">
        <f t="shared" si="4696"/>
        <v>0</v>
      </c>
      <c r="AF2026" s="12">
        <f t="shared" si="4726"/>
        <v>0</v>
      </c>
      <c r="AG2026" s="12">
        <f t="shared" si="4726"/>
        <v>0</v>
      </c>
      <c r="AH2026" s="12">
        <f t="shared" si="4665"/>
        <v>68171.8</v>
      </c>
      <c r="AI2026" s="12">
        <f t="shared" si="4666"/>
        <v>176109.05499999999</v>
      </c>
      <c r="AJ2026" s="12">
        <f t="shared" si="4654"/>
        <v>0</v>
      </c>
      <c r="AK2026" s="12">
        <f t="shared" si="4727"/>
        <v>-37573.504999999997</v>
      </c>
      <c r="AL2026" s="12">
        <f t="shared" si="4727"/>
        <v>-176109.05499999999</v>
      </c>
      <c r="AM2026" s="12">
        <f t="shared" si="4727"/>
        <v>0</v>
      </c>
      <c r="AN2026" s="12">
        <f t="shared" si="4684"/>
        <v>30598.295000000006</v>
      </c>
      <c r="AO2026" s="12">
        <f t="shared" si="4685"/>
        <v>0</v>
      </c>
      <c r="AP2026" s="12">
        <f t="shared" si="4686"/>
        <v>0</v>
      </c>
      <c r="AQ2026" s="12">
        <f t="shared" si="4727"/>
        <v>0</v>
      </c>
      <c r="AR2026" s="1"/>
    </row>
    <row r="2027" spans="1:44" ht="15.75" customHeight="1" x14ac:dyDescent="0.25">
      <c r="A2027" s="9" t="s">
        <v>669</v>
      </c>
      <c r="B2027" s="11">
        <v>410</v>
      </c>
      <c r="C2027" s="9" t="s">
        <v>189</v>
      </c>
      <c r="D2027" s="9" t="s">
        <v>184</v>
      </c>
      <c r="E2027" s="13" t="s">
        <v>410</v>
      </c>
      <c r="F2027" s="12"/>
      <c r="G2027" s="12">
        <v>244335.9</v>
      </c>
      <c r="H2027" s="12"/>
      <c r="I2027" s="12"/>
      <c r="J2027" s="12"/>
      <c r="K2027" s="12"/>
      <c r="L2027" s="12">
        <f t="shared" si="4615"/>
        <v>0</v>
      </c>
      <c r="M2027" s="12">
        <f t="shared" si="4616"/>
        <v>244335.9</v>
      </c>
      <c r="N2027" s="12">
        <f t="shared" si="4617"/>
        <v>0</v>
      </c>
      <c r="O2027" s="12">
        <f>7073+21098.8</f>
        <v>28171.8</v>
      </c>
      <c r="P2027" s="12">
        <v>-21098.799999999999</v>
      </c>
      <c r="Q2027" s="12"/>
      <c r="R2027" s="12">
        <f t="shared" si="4657"/>
        <v>28171.8</v>
      </c>
      <c r="S2027" s="12">
        <f t="shared" si="4658"/>
        <v>223237.1</v>
      </c>
      <c r="T2027" s="12">
        <f t="shared" si="4659"/>
        <v>0</v>
      </c>
      <c r="U2027" s="12"/>
      <c r="V2027" s="12"/>
      <c r="W2027" s="12">
        <f t="shared" si="4639"/>
        <v>28171.8</v>
      </c>
      <c r="X2027" s="12">
        <f t="shared" si="4640"/>
        <v>223237.1</v>
      </c>
      <c r="Y2027" s="12">
        <f t="shared" si="4641"/>
        <v>0</v>
      </c>
      <c r="Z2027" s="12">
        <v>40000</v>
      </c>
      <c r="AA2027" s="12">
        <v>-47128.044999999998</v>
      </c>
      <c r="AB2027" s="12"/>
      <c r="AC2027" s="12">
        <f t="shared" si="4694"/>
        <v>68171.8</v>
      </c>
      <c r="AD2027" s="12">
        <f t="shared" si="4695"/>
        <v>176109.05499999999</v>
      </c>
      <c r="AE2027" s="12">
        <f t="shared" si="4696"/>
        <v>0</v>
      </c>
      <c r="AF2027" s="12"/>
      <c r="AG2027" s="12"/>
      <c r="AH2027" s="12">
        <f t="shared" si="4665"/>
        <v>68171.8</v>
      </c>
      <c r="AI2027" s="12">
        <f t="shared" si="4666"/>
        <v>176109.05499999999</v>
      </c>
      <c r="AJ2027" s="12">
        <f t="shared" si="4654"/>
        <v>0</v>
      </c>
      <c r="AK2027" s="12">
        <v>-37573.504999999997</v>
      </c>
      <c r="AL2027" s="12">
        <v>-176109.05499999999</v>
      </c>
      <c r="AM2027" s="12"/>
      <c r="AN2027" s="12">
        <f t="shared" si="4684"/>
        <v>30598.295000000006</v>
      </c>
      <c r="AO2027" s="12">
        <f t="shared" si="4685"/>
        <v>0</v>
      </c>
      <c r="AP2027" s="12">
        <f t="shared" si="4686"/>
        <v>0</v>
      </c>
      <c r="AQ2027" s="12"/>
      <c r="AR2027" s="1"/>
    </row>
    <row r="2028" spans="1:44" ht="31.5" hidden="1" customHeight="1" x14ac:dyDescent="0.25">
      <c r="A2028" s="9" t="s">
        <v>1057</v>
      </c>
      <c r="B2028" s="11"/>
      <c r="C2028" s="9"/>
      <c r="D2028" s="9"/>
      <c r="E2028" s="17" t="s">
        <v>1167</v>
      </c>
      <c r="F2028" s="12">
        <f t="shared" ref="F2028:K2030" si="4728">F2029</f>
        <v>0</v>
      </c>
      <c r="G2028" s="12">
        <f t="shared" si="4728"/>
        <v>6208.1</v>
      </c>
      <c r="H2028" s="12">
        <f t="shared" si="4728"/>
        <v>242733.3</v>
      </c>
      <c r="I2028" s="12">
        <f t="shared" si="4728"/>
        <v>0</v>
      </c>
      <c r="J2028" s="12">
        <f t="shared" si="4728"/>
        <v>0</v>
      </c>
      <c r="K2028" s="12">
        <f t="shared" si="4728"/>
        <v>0</v>
      </c>
      <c r="L2028" s="12">
        <f t="shared" si="4615"/>
        <v>0</v>
      </c>
      <c r="M2028" s="12">
        <f t="shared" si="4616"/>
        <v>6208.1</v>
      </c>
      <c r="N2028" s="12">
        <f t="shared" si="4617"/>
        <v>242733.3</v>
      </c>
      <c r="O2028" s="12">
        <f t="shared" ref="O2028:Q2030" si="4729">O2029</f>
        <v>0</v>
      </c>
      <c r="P2028" s="12">
        <f t="shared" si="4729"/>
        <v>0</v>
      </c>
      <c r="Q2028" s="12">
        <f t="shared" si="4729"/>
        <v>0</v>
      </c>
      <c r="R2028" s="12">
        <f t="shared" si="4657"/>
        <v>0</v>
      </c>
      <c r="S2028" s="12">
        <f t="shared" si="4658"/>
        <v>6208.1</v>
      </c>
      <c r="T2028" s="12">
        <f t="shared" si="4659"/>
        <v>242733.3</v>
      </c>
      <c r="U2028" s="12">
        <f t="shared" ref="U2028:V2030" si="4730">U2029</f>
        <v>0</v>
      </c>
      <c r="V2028" s="12">
        <f t="shared" si="4730"/>
        <v>0</v>
      </c>
      <c r="W2028" s="12">
        <f t="shared" si="4639"/>
        <v>0</v>
      </c>
      <c r="X2028" s="12">
        <f t="shared" si="4640"/>
        <v>6208.1</v>
      </c>
      <c r="Y2028" s="12">
        <f t="shared" si="4641"/>
        <v>242733.3</v>
      </c>
      <c r="Z2028" s="12">
        <f t="shared" ref="Z2028:AB2030" si="4731">Z2029</f>
        <v>0</v>
      </c>
      <c r="AA2028" s="12">
        <f t="shared" si="4731"/>
        <v>0</v>
      </c>
      <c r="AB2028" s="12">
        <f t="shared" si="4731"/>
        <v>0</v>
      </c>
      <c r="AC2028" s="12">
        <f t="shared" si="4694"/>
        <v>0</v>
      </c>
      <c r="AD2028" s="12">
        <f t="shared" si="4695"/>
        <v>6208.1</v>
      </c>
      <c r="AE2028" s="12">
        <f t="shared" si="4696"/>
        <v>242733.3</v>
      </c>
      <c r="AF2028" s="12">
        <f t="shared" ref="AF2028:AG2030" si="4732">AF2029</f>
        <v>0</v>
      </c>
      <c r="AG2028" s="12">
        <f t="shared" si="4732"/>
        <v>0</v>
      </c>
      <c r="AH2028" s="12">
        <f t="shared" si="4665"/>
        <v>0</v>
      </c>
      <c r="AI2028" s="12">
        <f t="shared" si="4666"/>
        <v>6208.1</v>
      </c>
      <c r="AJ2028" s="12">
        <f t="shared" si="4654"/>
        <v>242733.3</v>
      </c>
      <c r="AK2028" s="12">
        <f t="shared" ref="AK2028:AQ2030" si="4733">AK2029</f>
        <v>0</v>
      </c>
      <c r="AL2028" s="12">
        <f t="shared" si="4733"/>
        <v>0</v>
      </c>
      <c r="AM2028" s="12">
        <f t="shared" si="4733"/>
        <v>0</v>
      </c>
      <c r="AN2028" s="12">
        <f t="shared" si="4684"/>
        <v>0</v>
      </c>
      <c r="AO2028" s="12">
        <f t="shared" si="4685"/>
        <v>6208.1</v>
      </c>
      <c r="AP2028" s="12">
        <f t="shared" si="4686"/>
        <v>242733.3</v>
      </c>
      <c r="AQ2028" s="12">
        <f t="shared" si="4733"/>
        <v>0</v>
      </c>
      <c r="AR2028" s="52">
        <v>0</v>
      </c>
    </row>
    <row r="2029" spans="1:44" ht="47.25" hidden="1" x14ac:dyDescent="0.25">
      <c r="A2029" s="9" t="s">
        <v>1057</v>
      </c>
      <c r="B2029" s="11">
        <v>400</v>
      </c>
      <c r="C2029" s="9"/>
      <c r="D2029" s="9"/>
      <c r="E2029" s="13" t="s">
        <v>433</v>
      </c>
      <c r="F2029" s="12">
        <f t="shared" si="4728"/>
        <v>0</v>
      </c>
      <c r="G2029" s="12">
        <f t="shared" si="4728"/>
        <v>6208.1</v>
      </c>
      <c r="H2029" s="12">
        <f t="shared" si="4728"/>
        <v>242733.3</v>
      </c>
      <c r="I2029" s="12">
        <f t="shared" si="4728"/>
        <v>0</v>
      </c>
      <c r="J2029" s="12">
        <f t="shared" si="4728"/>
        <v>0</v>
      </c>
      <c r="K2029" s="12">
        <f t="shared" si="4728"/>
        <v>0</v>
      </c>
      <c r="L2029" s="12">
        <f t="shared" si="4615"/>
        <v>0</v>
      </c>
      <c r="M2029" s="12">
        <f t="shared" si="4616"/>
        <v>6208.1</v>
      </c>
      <c r="N2029" s="12">
        <f t="shared" si="4617"/>
        <v>242733.3</v>
      </c>
      <c r="O2029" s="12">
        <f t="shared" si="4729"/>
        <v>0</v>
      </c>
      <c r="P2029" s="12">
        <f t="shared" si="4729"/>
        <v>0</v>
      </c>
      <c r="Q2029" s="12">
        <f t="shared" si="4729"/>
        <v>0</v>
      </c>
      <c r="R2029" s="12">
        <f t="shared" si="4657"/>
        <v>0</v>
      </c>
      <c r="S2029" s="12">
        <f t="shared" si="4658"/>
        <v>6208.1</v>
      </c>
      <c r="T2029" s="12">
        <f t="shared" si="4659"/>
        <v>242733.3</v>
      </c>
      <c r="U2029" s="12">
        <f t="shared" si="4730"/>
        <v>0</v>
      </c>
      <c r="V2029" s="12">
        <f t="shared" si="4730"/>
        <v>0</v>
      </c>
      <c r="W2029" s="12">
        <f t="shared" si="4639"/>
        <v>0</v>
      </c>
      <c r="X2029" s="12">
        <f t="shared" si="4640"/>
        <v>6208.1</v>
      </c>
      <c r="Y2029" s="12">
        <f t="shared" si="4641"/>
        <v>242733.3</v>
      </c>
      <c r="Z2029" s="12">
        <f t="shared" si="4731"/>
        <v>0</v>
      </c>
      <c r="AA2029" s="12">
        <f t="shared" si="4731"/>
        <v>0</v>
      </c>
      <c r="AB2029" s="12">
        <f t="shared" si="4731"/>
        <v>0</v>
      </c>
      <c r="AC2029" s="12">
        <f t="shared" si="4694"/>
        <v>0</v>
      </c>
      <c r="AD2029" s="12">
        <f t="shared" si="4695"/>
        <v>6208.1</v>
      </c>
      <c r="AE2029" s="12">
        <f t="shared" si="4696"/>
        <v>242733.3</v>
      </c>
      <c r="AF2029" s="12">
        <f t="shared" si="4732"/>
        <v>0</v>
      </c>
      <c r="AG2029" s="12">
        <f t="shared" si="4732"/>
        <v>0</v>
      </c>
      <c r="AH2029" s="12">
        <f t="shared" si="4665"/>
        <v>0</v>
      </c>
      <c r="AI2029" s="12">
        <f t="shared" si="4666"/>
        <v>6208.1</v>
      </c>
      <c r="AJ2029" s="12">
        <f t="shared" si="4654"/>
        <v>242733.3</v>
      </c>
      <c r="AK2029" s="12">
        <f t="shared" si="4733"/>
        <v>0</v>
      </c>
      <c r="AL2029" s="12">
        <f t="shared" si="4733"/>
        <v>0</v>
      </c>
      <c r="AM2029" s="12">
        <f t="shared" si="4733"/>
        <v>0</v>
      </c>
      <c r="AN2029" s="12">
        <f t="shared" si="4684"/>
        <v>0</v>
      </c>
      <c r="AO2029" s="12">
        <f t="shared" si="4685"/>
        <v>6208.1</v>
      </c>
      <c r="AP2029" s="12">
        <f t="shared" si="4686"/>
        <v>242733.3</v>
      </c>
      <c r="AQ2029" s="12">
        <f t="shared" si="4733"/>
        <v>0</v>
      </c>
      <c r="AR2029" s="52">
        <v>0</v>
      </c>
    </row>
    <row r="2030" spans="1:44" ht="15.75" hidden="1" customHeight="1" x14ac:dyDescent="0.25">
      <c r="A2030" s="9" t="s">
        <v>1057</v>
      </c>
      <c r="B2030" s="11">
        <v>410</v>
      </c>
      <c r="C2030" s="9"/>
      <c r="D2030" s="9"/>
      <c r="E2030" s="13" t="s">
        <v>434</v>
      </c>
      <c r="F2030" s="12">
        <f t="shared" si="4728"/>
        <v>0</v>
      </c>
      <c r="G2030" s="12">
        <f t="shared" si="4728"/>
        <v>6208.1</v>
      </c>
      <c r="H2030" s="12">
        <f t="shared" si="4728"/>
        <v>242733.3</v>
      </c>
      <c r="I2030" s="12">
        <f t="shared" si="4728"/>
        <v>0</v>
      </c>
      <c r="J2030" s="12">
        <f t="shared" si="4728"/>
        <v>0</v>
      </c>
      <c r="K2030" s="12">
        <f t="shared" si="4728"/>
        <v>0</v>
      </c>
      <c r="L2030" s="12">
        <f t="shared" si="4615"/>
        <v>0</v>
      </c>
      <c r="M2030" s="12">
        <f t="shared" si="4616"/>
        <v>6208.1</v>
      </c>
      <c r="N2030" s="12">
        <f t="shared" si="4617"/>
        <v>242733.3</v>
      </c>
      <c r="O2030" s="12">
        <f t="shared" si="4729"/>
        <v>0</v>
      </c>
      <c r="P2030" s="12">
        <f t="shared" si="4729"/>
        <v>0</v>
      </c>
      <c r="Q2030" s="12">
        <f t="shared" si="4729"/>
        <v>0</v>
      </c>
      <c r="R2030" s="12">
        <f t="shared" si="4657"/>
        <v>0</v>
      </c>
      <c r="S2030" s="12">
        <f t="shared" si="4658"/>
        <v>6208.1</v>
      </c>
      <c r="T2030" s="12">
        <f t="shared" si="4659"/>
        <v>242733.3</v>
      </c>
      <c r="U2030" s="12">
        <f t="shared" si="4730"/>
        <v>0</v>
      </c>
      <c r="V2030" s="12">
        <f t="shared" si="4730"/>
        <v>0</v>
      </c>
      <c r="W2030" s="12">
        <f t="shared" si="4639"/>
        <v>0</v>
      </c>
      <c r="X2030" s="12">
        <f t="shared" si="4640"/>
        <v>6208.1</v>
      </c>
      <c r="Y2030" s="12">
        <f t="shared" si="4641"/>
        <v>242733.3</v>
      </c>
      <c r="Z2030" s="12">
        <f t="shared" si="4731"/>
        <v>0</v>
      </c>
      <c r="AA2030" s="12">
        <f t="shared" si="4731"/>
        <v>0</v>
      </c>
      <c r="AB2030" s="12">
        <f t="shared" si="4731"/>
        <v>0</v>
      </c>
      <c r="AC2030" s="12">
        <f t="shared" si="4694"/>
        <v>0</v>
      </c>
      <c r="AD2030" s="12">
        <f t="shared" si="4695"/>
        <v>6208.1</v>
      </c>
      <c r="AE2030" s="12">
        <f t="shared" si="4696"/>
        <v>242733.3</v>
      </c>
      <c r="AF2030" s="12">
        <f t="shared" si="4732"/>
        <v>0</v>
      </c>
      <c r="AG2030" s="12">
        <f t="shared" si="4732"/>
        <v>0</v>
      </c>
      <c r="AH2030" s="12">
        <f t="shared" si="4665"/>
        <v>0</v>
      </c>
      <c r="AI2030" s="12">
        <f t="shared" si="4666"/>
        <v>6208.1</v>
      </c>
      <c r="AJ2030" s="12">
        <f t="shared" si="4654"/>
        <v>242733.3</v>
      </c>
      <c r="AK2030" s="12">
        <f t="shared" si="4733"/>
        <v>0</v>
      </c>
      <c r="AL2030" s="12">
        <f t="shared" si="4733"/>
        <v>0</v>
      </c>
      <c r="AM2030" s="12">
        <f t="shared" si="4733"/>
        <v>0</v>
      </c>
      <c r="AN2030" s="12">
        <f t="shared" si="4684"/>
        <v>0</v>
      </c>
      <c r="AO2030" s="12">
        <f t="shared" si="4685"/>
        <v>6208.1</v>
      </c>
      <c r="AP2030" s="12">
        <f t="shared" si="4686"/>
        <v>242733.3</v>
      </c>
      <c r="AQ2030" s="12">
        <f t="shared" si="4733"/>
        <v>0</v>
      </c>
      <c r="AR2030" s="52">
        <v>0</v>
      </c>
    </row>
    <row r="2031" spans="1:44" ht="18" hidden="1" customHeight="1" x14ac:dyDescent="0.25">
      <c r="A2031" s="9" t="s">
        <v>1057</v>
      </c>
      <c r="B2031" s="11">
        <v>410</v>
      </c>
      <c r="C2031" s="9" t="s">
        <v>189</v>
      </c>
      <c r="D2031" s="9" t="s">
        <v>184</v>
      </c>
      <c r="E2031" s="13" t="s">
        <v>410</v>
      </c>
      <c r="F2031" s="12"/>
      <c r="G2031" s="12">
        <v>6208.1</v>
      </c>
      <c r="H2031" s="12">
        <v>242733.3</v>
      </c>
      <c r="I2031" s="12"/>
      <c r="J2031" s="12"/>
      <c r="K2031" s="12"/>
      <c r="L2031" s="12">
        <f t="shared" si="4615"/>
        <v>0</v>
      </c>
      <c r="M2031" s="12">
        <f t="shared" si="4616"/>
        <v>6208.1</v>
      </c>
      <c r="N2031" s="12">
        <f t="shared" si="4617"/>
        <v>242733.3</v>
      </c>
      <c r="O2031" s="12"/>
      <c r="P2031" s="12"/>
      <c r="Q2031" s="12"/>
      <c r="R2031" s="12">
        <f t="shared" si="4657"/>
        <v>0</v>
      </c>
      <c r="S2031" s="12">
        <f t="shared" si="4658"/>
        <v>6208.1</v>
      </c>
      <c r="T2031" s="12">
        <f t="shared" si="4659"/>
        <v>242733.3</v>
      </c>
      <c r="U2031" s="12"/>
      <c r="V2031" s="12"/>
      <c r="W2031" s="12">
        <f t="shared" si="4639"/>
        <v>0</v>
      </c>
      <c r="X2031" s="12">
        <f t="shared" si="4640"/>
        <v>6208.1</v>
      </c>
      <c r="Y2031" s="12">
        <f t="shared" si="4641"/>
        <v>242733.3</v>
      </c>
      <c r="Z2031" s="12"/>
      <c r="AA2031" s="12"/>
      <c r="AB2031" s="12"/>
      <c r="AC2031" s="12">
        <f t="shared" si="4694"/>
        <v>0</v>
      </c>
      <c r="AD2031" s="12">
        <f t="shared" si="4695"/>
        <v>6208.1</v>
      </c>
      <c r="AE2031" s="12">
        <f t="shared" si="4696"/>
        <v>242733.3</v>
      </c>
      <c r="AF2031" s="12"/>
      <c r="AG2031" s="12"/>
      <c r="AH2031" s="12">
        <f t="shared" si="4665"/>
        <v>0</v>
      </c>
      <c r="AI2031" s="12">
        <f t="shared" si="4666"/>
        <v>6208.1</v>
      </c>
      <c r="AJ2031" s="12">
        <f t="shared" si="4654"/>
        <v>242733.3</v>
      </c>
      <c r="AK2031" s="12"/>
      <c r="AL2031" s="12"/>
      <c r="AM2031" s="12"/>
      <c r="AN2031" s="12">
        <f t="shared" si="4684"/>
        <v>0</v>
      </c>
      <c r="AO2031" s="12">
        <f t="shared" si="4685"/>
        <v>6208.1</v>
      </c>
      <c r="AP2031" s="12">
        <f t="shared" si="4686"/>
        <v>242733.3</v>
      </c>
      <c r="AQ2031" s="12"/>
      <c r="AR2031" s="52">
        <v>0</v>
      </c>
    </row>
    <row r="2032" spans="1:44" ht="31.5" hidden="1" x14ac:dyDescent="0.25">
      <c r="A2032" s="9" t="s">
        <v>1373</v>
      </c>
      <c r="B2032" s="11"/>
      <c r="C2032" s="9"/>
      <c r="D2032" s="9"/>
      <c r="E2032" s="17" t="s">
        <v>1379</v>
      </c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>
        <f>AH2033</f>
        <v>0</v>
      </c>
      <c r="AI2032" s="12">
        <f t="shared" ref="AI2032:AQ2034" si="4734">AI2033</f>
        <v>0</v>
      </c>
      <c r="AJ2032" s="12">
        <f t="shared" si="4734"/>
        <v>0</v>
      </c>
      <c r="AK2032" s="12">
        <f t="shared" si="4734"/>
        <v>0</v>
      </c>
      <c r="AL2032" s="12">
        <f t="shared" si="4734"/>
        <v>10333.299999999999</v>
      </c>
      <c r="AM2032" s="12">
        <f t="shared" si="4734"/>
        <v>0</v>
      </c>
      <c r="AN2032" s="12">
        <f t="shared" si="4684"/>
        <v>0</v>
      </c>
      <c r="AO2032" s="12">
        <f t="shared" si="4685"/>
        <v>10333.299999999999</v>
      </c>
      <c r="AP2032" s="12">
        <f t="shared" si="4686"/>
        <v>0</v>
      </c>
      <c r="AQ2032" s="12">
        <f t="shared" si="4734"/>
        <v>0</v>
      </c>
      <c r="AR2032" s="52">
        <v>0</v>
      </c>
    </row>
    <row r="2033" spans="1:44" ht="47.25" hidden="1" x14ac:dyDescent="0.25">
      <c r="A2033" s="9" t="s">
        <v>1373</v>
      </c>
      <c r="B2033" s="11">
        <v>400</v>
      </c>
      <c r="C2033" s="9"/>
      <c r="D2033" s="9"/>
      <c r="E2033" s="13" t="s">
        <v>433</v>
      </c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>
        <f>AH2034</f>
        <v>0</v>
      </c>
      <c r="AI2033" s="12">
        <f t="shared" si="4734"/>
        <v>0</v>
      </c>
      <c r="AJ2033" s="12">
        <f t="shared" si="4734"/>
        <v>0</v>
      </c>
      <c r="AK2033" s="12">
        <f t="shared" si="4734"/>
        <v>0</v>
      </c>
      <c r="AL2033" s="12">
        <f t="shared" si="4734"/>
        <v>10333.299999999999</v>
      </c>
      <c r="AM2033" s="12">
        <f t="shared" si="4734"/>
        <v>0</v>
      </c>
      <c r="AN2033" s="12">
        <f t="shared" si="4684"/>
        <v>0</v>
      </c>
      <c r="AO2033" s="12">
        <f t="shared" si="4685"/>
        <v>10333.299999999999</v>
      </c>
      <c r="AP2033" s="12">
        <f t="shared" si="4686"/>
        <v>0</v>
      </c>
      <c r="AQ2033" s="12">
        <f t="shared" si="4734"/>
        <v>0</v>
      </c>
      <c r="AR2033" s="52">
        <v>0</v>
      </c>
    </row>
    <row r="2034" spans="1:44" ht="18" hidden="1" customHeight="1" x14ac:dyDescent="0.25">
      <c r="A2034" s="9" t="s">
        <v>1373</v>
      </c>
      <c r="B2034" s="11">
        <v>410</v>
      </c>
      <c r="C2034" s="9"/>
      <c r="D2034" s="9"/>
      <c r="E2034" s="13" t="s">
        <v>434</v>
      </c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>
        <f>AH2035</f>
        <v>0</v>
      </c>
      <c r="AI2034" s="12">
        <f t="shared" si="4734"/>
        <v>0</v>
      </c>
      <c r="AJ2034" s="12">
        <f t="shared" si="4734"/>
        <v>0</v>
      </c>
      <c r="AK2034" s="12">
        <f t="shared" si="4734"/>
        <v>0</v>
      </c>
      <c r="AL2034" s="12">
        <f t="shared" si="4734"/>
        <v>10333.299999999999</v>
      </c>
      <c r="AM2034" s="12">
        <f t="shared" si="4734"/>
        <v>0</v>
      </c>
      <c r="AN2034" s="12">
        <f t="shared" si="4684"/>
        <v>0</v>
      </c>
      <c r="AO2034" s="12">
        <f t="shared" si="4685"/>
        <v>10333.299999999999</v>
      </c>
      <c r="AP2034" s="12">
        <f t="shared" si="4686"/>
        <v>0</v>
      </c>
      <c r="AQ2034" s="12">
        <f t="shared" si="4734"/>
        <v>0</v>
      </c>
      <c r="AR2034" s="52">
        <v>0</v>
      </c>
    </row>
    <row r="2035" spans="1:44" ht="18" hidden="1" customHeight="1" x14ac:dyDescent="0.25">
      <c r="A2035" s="9" t="s">
        <v>1373</v>
      </c>
      <c r="B2035" s="11">
        <v>410</v>
      </c>
      <c r="C2035" s="9" t="s">
        <v>189</v>
      </c>
      <c r="D2035" s="9" t="s">
        <v>184</v>
      </c>
      <c r="E2035" s="13" t="s">
        <v>410</v>
      </c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>
        <v>0</v>
      </c>
      <c r="AI2035" s="12">
        <v>0</v>
      </c>
      <c r="AJ2035" s="12">
        <v>0</v>
      </c>
      <c r="AK2035" s="12"/>
      <c r="AL2035" s="12">
        <v>10333.299999999999</v>
      </c>
      <c r="AM2035" s="12"/>
      <c r="AN2035" s="12">
        <f t="shared" si="4684"/>
        <v>0</v>
      </c>
      <c r="AO2035" s="12">
        <f t="shared" si="4685"/>
        <v>10333.299999999999</v>
      </c>
      <c r="AP2035" s="12">
        <f t="shared" si="4686"/>
        <v>0</v>
      </c>
      <c r="AQ2035" s="12"/>
      <c r="AR2035" s="52">
        <v>0</v>
      </c>
    </row>
    <row r="2036" spans="1:44" ht="31.5" hidden="1" x14ac:dyDescent="0.25">
      <c r="A2036" s="9" t="s">
        <v>1374</v>
      </c>
      <c r="B2036" s="11"/>
      <c r="C2036" s="9"/>
      <c r="D2036" s="9"/>
      <c r="E2036" s="17" t="s">
        <v>1380</v>
      </c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>
        <f>AH2037</f>
        <v>0</v>
      </c>
      <c r="AI2036" s="12">
        <f t="shared" ref="AI2036:AQ2038" si="4735">AI2037</f>
        <v>0</v>
      </c>
      <c r="AJ2036" s="12">
        <f t="shared" si="4735"/>
        <v>0</v>
      </c>
      <c r="AK2036" s="12">
        <f t="shared" si="4735"/>
        <v>0</v>
      </c>
      <c r="AL2036" s="12">
        <f t="shared" si="4735"/>
        <v>76443.915999999997</v>
      </c>
      <c r="AM2036" s="12">
        <f t="shared" si="4735"/>
        <v>0</v>
      </c>
      <c r="AN2036" s="12">
        <f t="shared" si="4684"/>
        <v>0</v>
      </c>
      <c r="AO2036" s="12">
        <f t="shared" si="4685"/>
        <v>76443.915999999997</v>
      </c>
      <c r="AP2036" s="12">
        <f t="shared" si="4686"/>
        <v>0</v>
      </c>
      <c r="AQ2036" s="12">
        <f t="shared" si="4735"/>
        <v>0</v>
      </c>
      <c r="AR2036" s="52">
        <v>0</v>
      </c>
    </row>
    <row r="2037" spans="1:44" ht="47.25" hidden="1" x14ac:dyDescent="0.25">
      <c r="A2037" s="9" t="s">
        <v>1374</v>
      </c>
      <c r="B2037" s="11">
        <v>400</v>
      </c>
      <c r="C2037" s="9"/>
      <c r="D2037" s="9"/>
      <c r="E2037" s="13" t="s">
        <v>433</v>
      </c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>
        <f>AH2038</f>
        <v>0</v>
      </c>
      <c r="AI2037" s="12">
        <f t="shared" si="4735"/>
        <v>0</v>
      </c>
      <c r="AJ2037" s="12">
        <f t="shared" si="4735"/>
        <v>0</v>
      </c>
      <c r="AK2037" s="12">
        <f t="shared" si="4735"/>
        <v>0</v>
      </c>
      <c r="AL2037" s="12">
        <f t="shared" si="4735"/>
        <v>76443.915999999997</v>
      </c>
      <c r="AM2037" s="12">
        <f t="shared" si="4735"/>
        <v>0</v>
      </c>
      <c r="AN2037" s="12">
        <f t="shared" si="4684"/>
        <v>0</v>
      </c>
      <c r="AO2037" s="12">
        <f t="shared" si="4685"/>
        <v>76443.915999999997</v>
      </c>
      <c r="AP2037" s="12">
        <f t="shared" si="4686"/>
        <v>0</v>
      </c>
      <c r="AQ2037" s="12">
        <f t="shared" si="4735"/>
        <v>0</v>
      </c>
      <c r="AR2037" s="52">
        <v>0</v>
      </c>
    </row>
    <row r="2038" spans="1:44" ht="18" hidden="1" customHeight="1" x14ac:dyDescent="0.25">
      <c r="A2038" s="9" t="s">
        <v>1374</v>
      </c>
      <c r="B2038" s="11">
        <v>410</v>
      </c>
      <c r="C2038" s="9"/>
      <c r="D2038" s="9"/>
      <c r="E2038" s="13" t="s">
        <v>434</v>
      </c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>
        <f>AH2039</f>
        <v>0</v>
      </c>
      <c r="AI2038" s="12">
        <f t="shared" si="4735"/>
        <v>0</v>
      </c>
      <c r="AJ2038" s="12">
        <f t="shared" si="4735"/>
        <v>0</v>
      </c>
      <c r="AK2038" s="12">
        <f t="shared" si="4735"/>
        <v>0</v>
      </c>
      <c r="AL2038" s="12">
        <f t="shared" si="4735"/>
        <v>76443.915999999997</v>
      </c>
      <c r="AM2038" s="12">
        <f t="shared" si="4735"/>
        <v>0</v>
      </c>
      <c r="AN2038" s="12">
        <f t="shared" si="4684"/>
        <v>0</v>
      </c>
      <c r="AO2038" s="12">
        <f t="shared" si="4685"/>
        <v>76443.915999999997</v>
      </c>
      <c r="AP2038" s="12">
        <f t="shared" si="4686"/>
        <v>0</v>
      </c>
      <c r="AQ2038" s="12">
        <f t="shared" si="4735"/>
        <v>0</v>
      </c>
      <c r="AR2038" s="52">
        <v>0</v>
      </c>
    </row>
    <row r="2039" spans="1:44" ht="18" hidden="1" customHeight="1" x14ac:dyDescent="0.25">
      <c r="A2039" s="9" t="s">
        <v>1374</v>
      </c>
      <c r="B2039" s="11">
        <v>410</v>
      </c>
      <c r="C2039" s="9" t="s">
        <v>189</v>
      </c>
      <c r="D2039" s="9" t="s">
        <v>184</v>
      </c>
      <c r="E2039" s="13" t="s">
        <v>410</v>
      </c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>
        <v>0</v>
      </c>
      <c r="AI2039" s="12">
        <v>0</v>
      </c>
      <c r="AJ2039" s="12">
        <v>0</v>
      </c>
      <c r="AK2039" s="12"/>
      <c r="AL2039" s="12">
        <v>76443.915999999997</v>
      </c>
      <c r="AM2039" s="12"/>
      <c r="AN2039" s="12">
        <f t="shared" si="4684"/>
        <v>0</v>
      </c>
      <c r="AO2039" s="12">
        <f t="shared" si="4685"/>
        <v>76443.915999999997</v>
      </c>
      <c r="AP2039" s="12">
        <f t="shared" si="4686"/>
        <v>0</v>
      </c>
      <c r="AQ2039" s="12"/>
      <c r="AR2039" s="52">
        <v>0</v>
      </c>
    </row>
    <row r="2040" spans="1:44" ht="63" x14ac:dyDescent="0.25">
      <c r="A2040" s="9" t="s">
        <v>1375</v>
      </c>
      <c r="B2040" s="11"/>
      <c r="C2040" s="9"/>
      <c r="D2040" s="9"/>
      <c r="E2040" s="17" t="s">
        <v>1381</v>
      </c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>
        <f>AH2041</f>
        <v>0</v>
      </c>
      <c r="AI2040" s="12">
        <f t="shared" ref="AI2040:AQ2042" si="4736">AI2041</f>
        <v>0</v>
      </c>
      <c r="AJ2040" s="12">
        <f t="shared" si="4736"/>
        <v>0</v>
      </c>
      <c r="AK2040" s="12">
        <f t="shared" si="4736"/>
        <v>271733.78999999998</v>
      </c>
      <c r="AL2040" s="12">
        <f t="shared" si="4736"/>
        <v>0</v>
      </c>
      <c r="AM2040" s="12">
        <f t="shared" si="4736"/>
        <v>0</v>
      </c>
      <c r="AN2040" s="12">
        <f t="shared" si="4684"/>
        <v>271733.78999999998</v>
      </c>
      <c r="AO2040" s="12">
        <f t="shared" si="4685"/>
        <v>0</v>
      </c>
      <c r="AP2040" s="12">
        <f t="shared" si="4686"/>
        <v>0</v>
      </c>
      <c r="AQ2040" s="12">
        <f t="shared" si="4736"/>
        <v>0</v>
      </c>
      <c r="AR2040" s="1"/>
    </row>
    <row r="2041" spans="1:44" ht="47.25" x14ac:dyDescent="0.25">
      <c r="A2041" s="9" t="s">
        <v>1375</v>
      </c>
      <c r="B2041" s="11">
        <v>400</v>
      </c>
      <c r="C2041" s="9"/>
      <c r="D2041" s="9"/>
      <c r="E2041" s="13" t="s">
        <v>433</v>
      </c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>
        <f>AH2042+AH2044</f>
        <v>0</v>
      </c>
      <c r="AI2041" s="12">
        <f t="shared" ref="AI2041:AQ2041" si="4737">AI2042+AI2044</f>
        <v>0</v>
      </c>
      <c r="AJ2041" s="12">
        <f t="shared" si="4737"/>
        <v>0</v>
      </c>
      <c r="AK2041" s="12">
        <f t="shared" si="4737"/>
        <v>271733.78999999998</v>
      </c>
      <c r="AL2041" s="12">
        <f t="shared" si="4737"/>
        <v>0</v>
      </c>
      <c r="AM2041" s="12">
        <f t="shared" si="4737"/>
        <v>0</v>
      </c>
      <c r="AN2041" s="12">
        <f t="shared" si="4684"/>
        <v>271733.78999999998</v>
      </c>
      <c r="AO2041" s="12">
        <f t="shared" si="4685"/>
        <v>0</v>
      </c>
      <c r="AP2041" s="12">
        <f t="shared" si="4686"/>
        <v>0</v>
      </c>
      <c r="AQ2041" s="12">
        <f t="shared" si="4737"/>
        <v>0</v>
      </c>
      <c r="AR2041" s="1"/>
    </row>
    <row r="2042" spans="1:44" ht="18" customHeight="1" x14ac:dyDescent="0.25">
      <c r="A2042" s="9" t="s">
        <v>1375</v>
      </c>
      <c r="B2042" s="11">
        <v>410</v>
      </c>
      <c r="C2042" s="9"/>
      <c r="D2042" s="9"/>
      <c r="E2042" s="13" t="s">
        <v>434</v>
      </c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>
        <f>AH2043</f>
        <v>0</v>
      </c>
      <c r="AI2042" s="12">
        <f t="shared" si="4736"/>
        <v>0</v>
      </c>
      <c r="AJ2042" s="12">
        <f t="shared" si="4736"/>
        <v>0</v>
      </c>
      <c r="AK2042" s="12">
        <f t="shared" si="4736"/>
        <v>209502.28</v>
      </c>
      <c r="AL2042" s="12">
        <f t="shared" si="4736"/>
        <v>0</v>
      </c>
      <c r="AM2042" s="12">
        <f t="shared" si="4736"/>
        <v>0</v>
      </c>
      <c r="AN2042" s="12">
        <f t="shared" si="4684"/>
        <v>209502.28</v>
      </c>
      <c r="AO2042" s="12">
        <f t="shared" si="4685"/>
        <v>0</v>
      </c>
      <c r="AP2042" s="12">
        <f t="shared" si="4686"/>
        <v>0</v>
      </c>
      <c r="AQ2042" s="12">
        <f t="shared" si="4736"/>
        <v>0</v>
      </c>
      <c r="AR2042" s="1"/>
    </row>
    <row r="2043" spans="1:44" ht="18" customHeight="1" x14ac:dyDescent="0.25">
      <c r="A2043" s="9" t="s">
        <v>1375</v>
      </c>
      <c r="B2043" s="11">
        <v>410</v>
      </c>
      <c r="C2043" s="9" t="s">
        <v>189</v>
      </c>
      <c r="D2043" s="9" t="s">
        <v>184</v>
      </c>
      <c r="E2043" s="13" t="s">
        <v>410</v>
      </c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>
        <v>0</v>
      </c>
      <c r="AI2043" s="12">
        <v>0</v>
      </c>
      <c r="AJ2043" s="12">
        <v>0</v>
      </c>
      <c r="AK2043" s="12">
        <v>209502.28</v>
      </c>
      <c r="AL2043" s="12"/>
      <c r="AM2043" s="12"/>
      <c r="AN2043" s="12">
        <f t="shared" si="4684"/>
        <v>209502.28</v>
      </c>
      <c r="AO2043" s="12">
        <f t="shared" si="4685"/>
        <v>0</v>
      </c>
      <c r="AP2043" s="12">
        <f t="shared" si="4686"/>
        <v>0</v>
      </c>
      <c r="AQ2043" s="12"/>
      <c r="AR2043" s="1"/>
    </row>
    <row r="2044" spans="1:44" ht="141.75" x14ac:dyDescent="0.25">
      <c r="A2044" s="9" t="s">
        <v>1375</v>
      </c>
      <c r="B2044" s="11">
        <v>460</v>
      </c>
      <c r="C2044" s="9"/>
      <c r="D2044" s="9"/>
      <c r="E2044" s="13" t="s">
        <v>435</v>
      </c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>
        <f>AH2045</f>
        <v>0</v>
      </c>
      <c r="AI2044" s="12">
        <f t="shared" ref="AI2044:AQ2044" si="4738">AI2045</f>
        <v>0</v>
      </c>
      <c r="AJ2044" s="12">
        <f t="shared" si="4738"/>
        <v>0</v>
      </c>
      <c r="AK2044" s="12">
        <f t="shared" si="4738"/>
        <v>62231.51</v>
      </c>
      <c r="AL2044" s="12">
        <f t="shared" si="4738"/>
        <v>0</v>
      </c>
      <c r="AM2044" s="12">
        <f t="shared" si="4738"/>
        <v>0</v>
      </c>
      <c r="AN2044" s="12">
        <f t="shared" si="4684"/>
        <v>62231.51</v>
      </c>
      <c r="AO2044" s="12">
        <f t="shared" si="4685"/>
        <v>0</v>
      </c>
      <c r="AP2044" s="12">
        <f t="shared" si="4686"/>
        <v>0</v>
      </c>
      <c r="AQ2044" s="12">
        <f t="shared" si="4738"/>
        <v>0</v>
      </c>
      <c r="AR2044" s="1"/>
    </row>
    <row r="2045" spans="1:44" ht="18" customHeight="1" x14ac:dyDescent="0.25">
      <c r="A2045" s="9" t="s">
        <v>1375</v>
      </c>
      <c r="B2045" s="11">
        <v>460</v>
      </c>
      <c r="C2045" s="9" t="s">
        <v>189</v>
      </c>
      <c r="D2045" s="9" t="s">
        <v>184</v>
      </c>
      <c r="E2045" s="13" t="s">
        <v>410</v>
      </c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>
        <v>0</v>
      </c>
      <c r="AI2045" s="12">
        <v>0</v>
      </c>
      <c r="AJ2045" s="12">
        <v>0</v>
      </c>
      <c r="AK2045" s="12">
        <f>16802.5+45429.01</f>
        <v>62231.51</v>
      </c>
      <c r="AL2045" s="12"/>
      <c r="AM2045" s="12"/>
      <c r="AN2045" s="12">
        <f t="shared" si="4684"/>
        <v>62231.51</v>
      </c>
      <c r="AO2045" s="12">
        <f t="shared" si="4685"/>
        <v>0</v>
      </c>
      <c r="AP2045" s="12">
        <f t="shared" si="4686"/>
        <v>0</v>
      </c>
      <c r="AQ2045" s="12"/>
      <c r="AR2045" s="1"/>
    </row>
    <row r="2046" spans="1:44" ht="126" hidden="1" x14ac:dyDescent="0.25">
      <c r="A2046" s="9" t="s">
        <v>1370</v>
      </c>
      <c r="B2046" s="11"/>
      <c r="C2046" s="9"/>
      <c r="D2046" s="9"/>
      <c r="E2046" s="17" t="s">
        <v>1389</v>
      </c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>
        <f>AH2047</f>
        <v>0</v>
      </c>
      <c r="AI2046" s="12">
        <f t="shared" ref="AI2046:AQ2048" si="4739">AI2047</f>
        <v>0</v>
      </c>
      <c r="AJ2046" s="12">
        <f t="shared" si="4739"/>
        <v>0</v>
      </c>
      <c r="AK2046" s="12">
        <f t="shared" si="4739"/>
        <v>0</v>
      </c>
      <c r="AL2046" s="12">
        <f t="shared" si="4739"/>
        <v>104704.454</v>
      </c>
      <c r="AM2046" s="12">
        <f t="shared" si="4739"/>
        <v>198600</v>
      </c>
      <c r="AN2046" s="12">
        <f t="shared" si="4684"/>
        <v>0</v>
      </c>
      <c r="AO2046" s="12">
        <f t="shared" si="4685"/>
        <v>104704.454</v>
      </c>
      <c r="AP2046" s="12">
        <f t="shared" si="4686"/>
        <v>198600</v>
      </c>
      <c r="AQ2046" s="12">
        <f t="shared" si="4739"/>
        <v>0</v>
      </c>
      <c r="AR2046" s="52">
        <v>0</v>
      </c>
    </row>
    <row r="2047" spans="1:44" ht="47.25" hidden="1" x14ac:dyDescent="0.25">
      <c r="A2047" s="9" t="s">
        <v>1370</v>
      </c>
      <c r="B2047" s="11">
        <v>400</v>
      </c>
      <c r="C2047" s="9"/>
      <c r="D2047" s="9"/>
      <c r="E2047" s="13" t="s">
        <v>433</v>
      </c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>
        <f>AH2048</f>
        <v>0</v>
      </c>
      <c r="AI2047" s="12">
        <f t="shared" si="4739"/>
        <v>0</v>
      </c>
      <c r="AJ2047" s="12">
        <f t="shared" si="4739"/>
        <v>0</v>
      </c>
      <c r="AK2047" s="12">
        <f t="shared" si="4739"/>
        <v>0</v>
      </c>
      <c r="AL2047" s="12">
        <f t="shared" si="4739"/>
        <v>104704.454</v>
      </c>
      <c r="AM2047" s="12">
        <f t="shared" si="4739"/>
        <v>198600</v>
      </c>
      <c r="AN2047" s="12">
        <f t="shared" si="4684"/>
        <v>0</v>
      </c>
      <c r="AO2047" s="12">
        <f t="shared" si="4685"/>
        <v>104704.454</v>
      </c>
      <c r="AP2047" s="12">
        <f t="shared" si="4686"/>
        <v>198600</v>
      </c>
      <c r="AQ2047" s="12">
        <f t="shared" si="4739"/>
        <v>0</v>
      </c>
      <c r="AR2047" s="52">
        <v>0</v>
      </c>
    </row>
    <row r="2048" spans="1:44" ht="18" hidden="1" customHeight="1" x14ac:dyDescent="0.25">
      <c r="A2048" s="9" t="s">
        <v>1370</v>
      </c>
      <c r="B2048" s="11">
        <v>410</v>
      </c>
      <c r="C2048" s="9"/>
      <c r="D2048" s="9"/>
      <c r="E2048" s="13" t="s">
        <v>434</v>
      </c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>
        <f>AH2049</f>
        <v>0</v>
      </c>
      <c r="AI2048" s="12">
        <f t="shared" si="4739"/>
        <v>0</v>
      </c>
      <c r="AJ2048" s="12">
        <f t="shared" si="4739"/>
        <v>0</v>
      </c>
      <c r="AK2048" s="12">
        <f t="shared" si="4739"/>
        <v>0</v>
      </c>
      <c r="AL2048" s="12">
        <f t="shared" si="4739"/>
        <v>104704.454</v>
      </c>
      <c r="AM2048" s="12">
        <f t="shared" si="4739"/>
        <v>198600</v>
      </c>
      <c r="AN2048" s="12">
        <f t="shared" si="4684"/>
        <v>0</v>
      </c>
      <c r="AO2048" s="12">
        <f t="shared" si="4685"/>
        <v>104704.454</v>
      </c>
      <c r="AP2048" s="12">
        <f t="shared" si="4686"/>
        <v>198600</v>
      </c>
      <c r="AQ2048" s="12">
        <f t="shared" si="4739"/>
        <v>0</v>
      </c>
      <c r="AR2048" s="52">
        <v>0</v>
      </c>
    </row>
    <row r="2049" spans="1:44" ht="18" hidden="1" customHeight="1" x14ac:dyDescent="0.25">
      <c r="A2049" s="9" t="s">
        <v>1370</v>
      </c>
      <c r="B2049" s="11">
        <v>410</v>
      </c>
      <c r="C2049" s="9" t="s">
        <v>189</v>
      </c>
      <c r="D2049" s="9" t="s">
        <v>184</v>
      </c>
      <c r="E2049" s="13" t="s">
        <v>410</v>
      </c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>
        <v>0</v>
      </c>
      <c r="AI2049" s="12">
        <v>0</v>
      </c>
      <c r="AJ2049" s="12">
        <v>0</v>
      </c>
      <c r="AK2049" s="12"/>
      <c r="AL2049" s="12">
        <v>104704.454</v>
      </c>
      <c r="AM2049" s="12">
        <v>198600</v>
      </c>
      <c r="AN2049" s="12">
        <f t="shared" si="4684"/>
        <v>0</v>
      </c>
      <c r="AO2049" s="12">
        <f t="shared" si="4685"/>
        <v>104704.454</v>
      </c>
      <c r="AP2049" s="12">
        <f t="shared" si="4686"/>
        <v>198600</v>
      </c>
      <c r="AQ2049" s="12"/>
      <c r="AR2049" s="52">
        <v>0</v>
      </c>
    </row>
    <row r="2050" spans="1:44" ht="157.5" x14ac:dyDescent="0.25">
      <c r="A2050" s="9" t="s">
        <v>1371</v>
      </c>
      <c r="B2050" s="11"/>
      <c r="C2050" s="9"/>
      <c r="D2050" s="9"/>
      <c r="E2050" s="17" t="s">
        <v>1377</v>
      </c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>
        <f>AH2051</f>
        <v>0</v>
      </c>
      <c r="AI2050" s="12">
        <f t="shared" ref="AI2050:AQ2052" si="4740">AI2051</f>
        <v>0</v>
      </c>
      <c r="AJ2050" s="12">
        <f t="shared" si="4740"/>
        <v>0</v>
      </c>
      <c r="AK2050" s="12">
        <f t="shared" si="4740"/>
        <v>37573.504999999997</v>
      </c>
      <c r="AL2050" s="12">
        <f t="shared" si="4740"/>
        <v>71404.600999999995</v>
      </c>
      <c r="AM2050" s="12">
        <f t="shared" si="4740"/>
        <v>0</v>
      </c>
      <c r="AN2050" s="12">
        <f t="shared" si="4684"/>
        <v>37573.504999999997</v>
      </c>
      <c r="AO2050" s="12">
        <f t="shared" si="4685"/>
        <v>71404.600999999995</v>
      </c>
      <c r="AP2050" s="12">
        <f t="shared" si="4686"/>
        <v>0</v>
      </c>
      <c r="AQ2050" s="12">
        <f t="shared" si="4740"/>
        <v>0</v>
      </c>
      <c r="AR2050" s="1"/>
    </row>
    <row r="2051" spans="1:44" ht="47.25" x14ac:dyDescent="0.25">
      <c r="A2051" s="9" t="s">
        <v>1371</v>
      </c>
      <c r="B2051" s="11">
        <v>400</v>
      </c>
      <c r="C2051" s="9"/>
      <c r="D2051" s="9"/>
      <c r="E2051" s="13" t="s">
        <v>433</v>
      </c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>
        <f>AH2052</f>
        <v>0</v>
      </c>
      <c r="AI2051" s="12">
        <f t="shared" si="4740"/>
        <v>0</v>
      </c>
      <c r="AJ2051" s="12">
        <f t="shared" si="4740"/>
        <v>0</v>
      </c>
      <c r="AK2051" s="12">
        <f t="shared" si="4740"/>
        <v>37573.504999999997</v>
      </c>
      <c r="AL2051" s="12">
        <f t="shared" si="4740"/>
        <v>71404.600999999995</v>
      </c>
      <c r="AM2051" s="12">
        <f t="shared" si="4740"/>
        <v>0</v>
      </c>
      <c r="AN2051" s="12">
        <f t="shared" si="4684"/>
        <v>37573.504999999997</v>
      </c>
      <c r="AO2051" s="12">
        <f t="shared" si="4685"/>
        <v>71404.600999999995</v>
      </c>
      <c r="AP2051" s="12">
        <f t="shared" si="4686"/>
        <v>0</v>
      </c>
      <c r="AQ2051" s="12">
        <f t="shared" si="4740"/>
        <v>0</v>
      </c>
      <c r="AR2051" s="1"/>
    </row>
    <row r="2052" spans="1:44" ht="18" customHeight="1" x14ac:dyDescent="0.25">
      <c r="A2052" s="9" t="s">
        <v>1371</v>
      </c>
      <c r="B2052" s="11">
        <v>410</v>
      </c>
      <c r="C2052" s="9"/>
      <c r="D2052" s="9"/>
      <c r="E2052" s="13" t="s">
        <v>434</v>
      </c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>
        <f>AH2053</f>
        <v>0</v>
      </c>
      <c r="AI2052" s="12">
        <f t="shared" si="4740"/>
        <v>0</v>
      </c>
      <c r="AJ2052" s="12">
        <f t="shared" si="4740"/>
        <v>0</v>
      </c>
      <c r="AK2052" s="12">
        <f t="shared" si="4740"/>
        <v>37573.504999999997</v>
      </c>
      <c r="AL2052" s="12">
        <f t="shared" si="4740"/>
        <v>71404.600999999995</v>
      </c>
      <c r="AM2052" s="12">
        <f t="shared" si="4740"/>
        <v>0</v>
      </c>
      <c r="AN2052" s="12">
        <f t="shared" si="4684"/>
        <v>37573.504999999997</v>
      </c>
      <c r="AO2052" s="12">
        <f t="shared" si="4685"/>
        <v>71404.600999999995</v>
      </c>
      <c r="AP2052" s="12">
        <f t="shared" si="4686"/>
        <v>0</v>
      </c>
      <c r="AQ2052" s="12">
        <f t="shared" si="4740"/>
        <v>0</v>
      </c>
      <c r="AR2052" s="1"/>
    </row>
    <row r="2053" spans="1:44" ht="18" customHeight="1" x14ac:dyDescent="0.25">
      <c r="A2053" s="9" t="s">
        <v>1371</v>
      </c>
      <c r="B2053" s="11">
        <v>410</v>
      </c>
      <c r="C2053" s="9" t="s">
        <v>189</v>
      </c>
      <c r="D2053" s="9" t="s">
        <v>184</v>
      </c>
      <c r="E2053" s="13" t="s">
        <v>410</v>
      </c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>
        <v>0</v>
      </c>
      <c r="AI2053" s="12">
        <v>0</v>
      </c>
      <c r="AJ2053" s="12">
        <v>0</v>
      </c>
      <c r="AK2053" s="12">
        <v>37573.504999999997</v>
      </c>
      <c r="AL2053" s="12">
        <v>71404.600999999995</v>
      </c>
      <c r="AM2053" s="12"/>
      <c r="AN2053" s="12">
        <f t="shared" si="4684"/>
        <v>37573.504999999997</v>
      </c>
      <c r="AO2053" s="12">
        <f t="shared" si="4685"/>
        <v>71404.600999999995</v>
      </c>
      <c r="AP2053" s="12">
        <f t="shared" si="4686"/>
        <v>0</v>
      </c>
      <c r="AQ2053" s="12"/>
      <c r="AR2053" s="1"/>
    </row>
    <row r="2054" spans="1:44" ht="157.5" hidden="1" x14ac:dyDescent="0.25">
      <c r="A2054" s="9" t="s">
        <v>1372</v>
      </c>
      <c r="B2054" s="11"/>
      <c r="C2054" s="9"/>
      <c r="D2054" s="9"/>
      <c r="E2054" s="17" t="s">
        <v>1382</v>
      </c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>
        <f>AH2055</f>
        <v>0</v>
      </c>
      <c r="AI2054" s="12">
        <f t="shared" ref="AI2054:AQ2056" si="4741">AI2055</f>
        <v>0</v>
      </c>
      <c r="AJ2054" s="12">
        <f t="shared" si="4741"/>
        <v>0</v>
      </c>
      <c r="AK2054" s="12">
        <f t="shared" si="4741"/>
        <v>0</v>
      </c>
      <c r="AL2054" s="12">
        <f t="shared" si="4741"/>
        <v>98179.714000000007</v>
      </c>
      <c r="AM2054" s="12">
        <f t="shared" si="4741"/>
        <v>108526.409</v>
      </c>
      <c r="AN2054" s="12">
        <f t="shared" si="4684"/>
        <v>0</v>
      </c>
      <c r="AO2054" s="12">
        <f t="shared" si="4685"/>
        <v>98179.714000000007</v>
      </c>
      <c r="AP2054" s="12">
        <f t="shared" si="4686"/>
        <v>108526.409</v>
      </c>
      <c r="AQ2054" s="12">
        <f t="shared" si="4741"/>
        <v>0</v>
      </c>
      <c r="AR2054" s="52">
        <v>0</v>
      </c>
    </row>
    <row r="2055" spans="1:44" ht="47.25" hidden="1" x14ac:dyDescent="0.25">
      <c r="A2055" s="9" t="s">
        <v>1372</v>
      </c>
      <c r="B2055" s="11">
        <v>400</v>
      </c>
      <c r="C2055" s="9"/>
      <c r="D2055" s="9"/>
      <c r="E2055" s="13" t="s">
        <v>433</v>
      </c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>
        <f>AH2056</f>
        <v>0</v>
      </c>
      <c r="AI2055" s="12">
        <f t="shared" si="4741"/>
        <v>0</v>
      </c>
      <c r="AJ2055" s="12">
        <f t="shared" si="4741"/>
        <v>0</v>
      </c>
      <c r="AK2055" s="12">
        <f t="shared" si="4741"/>
        <v>0</v>
      </c>
      <c r="AL2055" s="12">
        <f t="shared" si="4741"/>
        <v>98179.714000000007</v>
      </c>
      <c r="AM2055" s="12">
        <f t="shared" si="4741"/>
        <v>108526.409</v>
      </c>
      <c r="AN2055" s="12">
        <f t="shared" si="4684"/>
        <v>0</v>
      </c>
      <c r="AO2055" s="12">
        <f t="shared" si="4685"/>
        <v>98179.714000000007</v>
      </c>
      <c r="AP2055" s="12">
        <f t="shared" si="4686"/>
        <v>108526.409</v>
      </c>
      <c r="AQ2055" s="12">
        <f t="shared" si="4741"/>
        <v>0</v>
      </c>
      <c r="AR2055" s="52">
        <v>0</v>
      </c>
    </row>
    <row r="2056" spans="1:44" ht="18" hidden="1" customHeight="1" x14ac:dyDescent="0.25">
      <c r="A2056" s="9" t="s">
        <v>1372</v>
      </c>
      <c r="B2056" s="11">
        <v>410</v>
      </c>
      <c r="C2056" s="9"/>
      <c r="D2056" s="9"/>
      <c r="E2056" s="13" t="s">
        <v>434</v>
      </c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>
        <f>AH2057</f>
        <v>0</v>
      </c>
      <c r="AI2056" s="12">
        <f t="shared" si="4741"/>
        <v>0</v>
      </c>
      <c r="AJ2056" s="12">
        <f t="shared" si="4741"/>
        <v>0</v>
      </c>
      <c r="AK2056" s="12">
        <f t="shared" si="4741"/>
        <v>0</v>
      </c>
      <c r="AL2056" s="12">
        <f t="shared" si="4741"/>
        <v>98179.714000000007</v>
      </c>
      <c r="AM2056" s="12">
        <f t="shared" si="4741"/>
        <v>108526.409</v>
      </c>
      <c r="AN2056" s="12">
        <f t="shared" si="4684"/>
        <v>0</v>
      </c>
      <c r="AO2056" s="12">
        <f t="shared" si="4685"/>
        <v>98179.714000000007</v>
      </c>
      <c r="AP2056" s="12">
        <f t="shared" si="4686"/>
        <v>108526.409</v>
      </c>
      <c r="AQ2056" s="12">
        <f t="shared" si="4741"/>
        <v>0</v>
      </c>
      <c r="AR2056" s="52">
        <v>0</v>
      </c>
    </row>
    <row r="2057" spans="1:44" ht="18" hidden="1" customHeight="1" x14ac:dyDescent="0.25">
      <c r="A2057" s="9" t="s">
        <v>1372</v>
      </c>
      <c r="B2057" s="11">
        <v>410</v>
      </c>
      <c r="C2057" s="9" t="s">
        <v>189</v>
      </c>
      <c r="D2057" s="9" t="s">
        <v>184</v>
      </c>
      <c r="E2057" s="13" t="s">
        <v>410</v>
      </c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>
        <v>0</v>
      </c>
      <c r="AI2057" s="12">
        <v>0</v>
      </c>
      <c r="AJ2057" s="12">
        <v>0</v>
      </c>
      <c r="AK2057" s="12"/>
      <c r="AL2057" s="12">
        <v>98179.714000000007</v>
      </c>
      <c r="AM2057" s="12">
        <v>108526.409</v>
      </c>
      <c r="AN2057" s="12">
        <f t="shared" si="4684"/>
        <v>0</v>
      </c>
      <c r="AO2057" s="12">
        <f t="shared" si="4685"/>
        <v>98179.714000000007</v>
      </c>
      <c r="AP2057" s="12">
        <f t="shared" si="4686"/>
        <v>108526.409</v>
      </c>
      <c r="AQ2057" s="12"/>
      <c r="AR2057" s="52">
        <v>0</v>
      </c>
    </row>
    <row r="2058" spans="1:44" ht="78.75" x14ac:dyDescent="0.25">
      <c r="A2058" s="9" t="s">
        <v>1217</v>
      </c>
      <c r="B2058" s="11"/>
      <c r="C2058" s="9"/>
      <c r="D2058" s="9"/>
      <c r="E2058" s="17" t="s">
        <v>1134</v>
      </c>
      <c r="F2058" s="12">
        <f>F2059</f>
        <v>0</v>
      </c>
      <c r="G2058" s="12">
        <f t="shared" ref="G2058:AQ2059" si="4742">G2059</f>
        <v>0</v>
      </c>
      <c r="H2058" s="12">
        <f t="shared" si="4742"/>
        <v>0</v>
      </c>
      <c r="I2058" s="12">
        <f t="shared" si="4742"/>
        <v>261502.3</v>
      </c>
      <c r="J2058" s="12">
        <f t="shared" si="4742"/>
        <v>260952.9</v>
      </c>
      <c r="K2058" s="12">
        <f t="shared" si="4742"/>
        <v>0</v>
      </c>
      <c r="L2058" s="12">
        <f t="shared" ref="L2058:L2061" si="4743">F2058+I2058</f>
        <v>261502.3</v>
      </c>
      <c r="M2058" s="12">
        <f t="shared" ref="M2058:M2061" si="4744">G2058+J2058</f>
        <v>260952.9</v>
      </c>
      <c r="N2058" s="12">
        <f t="shared" ref="N2058:N2061" si="4745">H2058+K2058</f>
        <v>0</v>
      </c>
      <c r="O2058" s="12">
        <f t="shared" si="4742"/>
        <v>0</v>
      </c>
      <c r="P2058" s="12">
        <f t="shared" si="4742"/>
        <v>0</v>
      </c>
      <c r="Q2058" s="12">
        <f t="shared" si="4742"/>
        <v>0</v>
      </c>
      <c r="R2058" s="12">
        <f t="shared" si="4657"/>
        <v>261502.3</v>
      </c>
      <c r="S2058" s="12">
        <f t="shared" si="4658"/>
        <v>260952.9</v>
      </c>
      <c r="T2058" s="12">
        <f t="shared" si="4659"/>
        <v>0</v>
      </c>
      <c r="U2058" s="12">
        <f t="shared" si="4742"/>
        <v>0</v>
      </c>
      <c r="V2058" s="12">
        <f t="shared" si="4742"/>
        <v>0</v>
      </c>
      <c r="W2058" s="12">
        <f t="shared" si="4639"/>
        <v>261502.3</v>
      </c>
      <c r="X2058" s="12">
        <f t="shared" si="4640"/>
        <v>260952.9</v>
      </c>
      <c r="Y2058" s="12">
        <f t="shared" si="4641"/>
        <v>0</v>
      </c>
      <c r="Z2058" s="12">
        <f t="shared" si="4742"/>
        <v>0</v>
      </c>
      <c r="AA2058" s="12">
        <f t="shared" si="4742"/>
        <v>0</v>
      </c>
      <c r="AB2058" s="12">
        <f t="shared" si="4742"/>
        <v>0</v>
      </c>
      <c r="AC2058" s="12">
        <f t="shared" si="4694"/>
        <v>261502.3</v>
      </c>
      <c r="AD2058" s="12">
        <f t="shared" si="4695"/>
        <v>260952.9</v>
      </c>
      <c r="AE2058" s="12">
        <f t="shared" si="4696"/>
        <v>0</v>
      </c>
      <c r="AF2058" s="12">
        <f t="shared" si="4742"/>
        <v>0</v>
      </c>
      <c r="AG2058" s="12">
        <f t="shared" si="4742"/>
        <v>0</v>
      </c>
      <c r="AH2058" s="12">
        <f t="shared" si="4665"/>
        <v>261502.3</v>
      </c>
      <c r="AI2058" s="12">
        <f t="shared" si="4666"/>
        <v>260952.9</v>
      </c>
      <c r="AJ2058" s="12">
        <f t="shared" si="4654"/>
        <v>0</v>
      </c>
      <c r="AK2058" s="12">
        <f t="shared" si="4742"/>
        <v>-75069.799999999988</v>
      </c>
      <c r="AL2058" s="12">
        <f t="shared" si="4742"/>
        <v>0</v>
      </c>
      <c r="AM2058" s="12">
        <f t="shared" si="4742"/>
        <v>0</v>
      </c>
      <c r="AN2058" s="12">
        <f t="shared" si="4684"/>
        <v>186432.5</v>
      </c>
      <c r="AO2058" s="12">
        <f t="shared" si="4685"/>
        <v>260952.9</v>
      </c>
      <c r="AP2058" s="12">
        <f t="shared" si="4686"/>
        <v>0</v>
      </c>
      <c r="AQ2058" s="12">
        <f t="shared" si="4742"/>
        <v>0</v>
      </c>
      <c r="AR2058" s="1"/>
    </row>
    <row r="2059" spans="1:44" ht="47.25" x14ac:dyDescent="0.25">
      <c r="A2059" s="9" t="s">
        <v>1217</v>
      </c>
      <c r="B2059" s="11">
        <v>400</v>
      </c>
      <c r="C2059" s="9"/>
      <c r="D2059" s="9"/>
      <c r="E2059" s="13" t="s">
        <v>433</v>
      </c>
      <c r="F2059" s="12">
        <f>F2060</f>
        <v>0</v>
      </c>
      <c r="G2059" s="12">
        <f t="shared" si="4742"/>
        <v>0</v>
      </c>
      <c r="H2059" s="12">
        <f t="shared" si="4742"/>
        <v>0</v>
      </c>
      <c r="I2059" s="12">
        <f t="shared" si="4742"/>
        <v>261502.3</v>
      </c>
      <c r="J2059" s="12">
        <f t="shared" si="4742"/>
        <v>260952.9</v>
      </c>
      <c r="K2059" s="12">
        <f t="shared" si="4742"/>
        <v>0</v>
      </c>
      <c r="L2059" s="12">
        <f t="shared" si="4743"/>
        <v>261502.3</v>
      </c>
      <c r="M2059" s="12">
        <f t="shared" si="4744"/>
        <v>260952.9</v>
      </c>
      <c r="N2059" s="12">
        <f t="shared" si="4745"/>
        <v>0</v>
      </c>
      <c r="O2059" s="12">
        <f t="shared" si="4742"/>
        <v>0</v>
      </c>
      <c r="P2059" s="12">
        <f t="shared" si="4742"/>
        <v>0</v>
      </c>
      <c r="Q2059" s="12">
        <f t="shared" si="4742"/>
        <v>0</v>
      </c>
      <c r="R2059" s="12">
        <f t="shared" si="4657"/>
        <v>261502.3</v>
      </c>
      <c r="S2059" s="12">
        <f t="shared" si="4658"/>
        <v>260952.9</v>
      </c>
      <c r="T2059" s="12">
        <f t="shared" si="4659"/>
        <v>0</v>
      </c>
      <c r="U2059" s="12">
        <f t="shared" si="4742"/>
        <v>0</v>
      </c>
      <c r="V2059" s="12">
        <f t="shared" si="4742"/>
        <v>0</v>
      </c>
      <c r="W2059" s="12">
        <f t="shared" si="4639"/>
        <v>261502.3</v>
      </c>
      <c r="X2059" s="12">
        <f t="shared" si="4640"/>
        <v>260952.9</v>
      </c>
      <c r="Y2059" s="12">
        <f t="shared" si="4641"/>
        <v>0</v>
      </c>
      <c r="Z2059" s="12">
        <f t="shared" si="4742"/>
        <v>0</v>
      </c>
      <c r="AA2059" s="12">
        <f t="shared" si="4742"/>
        <v>0</v>
      </c>
      <c r="AB2059" s="12">
        <f t="shared" si="4742"/>
        <v>0</v>
      </c>
      <c r="AC2059" s="12">
        <f t="shared" si="4694"/>
        <v>261502.3</v>
      </c>
      <c r="AD2059" s="12">
        <f t="shared" si="4695"/>
        <v>260952.9</v>
      </c>
      <c r="AE2059" s="12">
        <f t="shared" si="4696"/>
        <v>0</v>
      </c>
      <c r="AF2059" s="12">
        <f t="shared" si="4742"/>
        <v>0</v>
      </c>
      <c r="AG2059" s="12">
        <f t="shared" si="4742"/>
        <v>0</v>
      </c>
      <c r="AH2059" s="12">
        <f t="shared" si="4665"/>
        <v>261502.3</v>
      </c>
      <c r="AI2059" s="12">
        <f t="shared" si="4666"/>
        <v>260952.9</v>
      </c>
      <c r="AJ2059" s="12">
        <f t="shared" si="4654"/>
        <v>0</v>
      </c>
      <c r="AK2059" s="12">
        <f t="shared" si="4742"/>
        <v>-75069.799999999988</v>
      </c>
      <c r="AL2059" s="12">
        <f t="shared" si="4742"/>
        <v>0</v>
      </c>
      <c r="AM2059" s="12">
        <f t="shared" si="4742"/>
        <v>0</v>
      </c>
      <c r="AN2059" s="12">
        <f t="shared" si="4684"/>
        <v>186432.5</v>
      </c>
      <c r="AO2059" s="12">
        <f t="shared" si="4685"/>
        <v>260952.9</v>
      </c>
      <c r="AP2059" s="12">
        <f t="shared" si="4686"/>
        <v>0</v>
      </c>
      <c r="AQ2059" s="12">
        <f t="shared" si="4742"/>
        <v>0</v>
      </c>
      <c r="AR2059" s="1"/>
    </row>
    <row r="2060" spans="1:44" ht="18" customHeight="1" x14ac:dyDescent="0.25">
      <c r="A2060" s="9" t="s">
        <v>1217</v>
      </c>
      <c r="B2060" s="11">
        <v>410</v>
      </c>
      <c r="C2060" s="9"/>
      <c r="D2060" s="9"/>
      <c r="E2060" s="13" t="s">
        <v>434</v>
      </c>
      <c r="F2060" s="12">
        <f>F2061+F2062</f>
        <v>0</v>
      </c>
      <c r="G2060" s="12">
        <f t="shared" ref="G2060:K2060" si="4746">G2061+G2062</f>
        <v>0</v>
      </c>
      <c r="H2060" s="12">
        <f t="shared" si="4746"/>
        <v>0</v>
      </c>
      <c r="I2060" s="12">
        <f t="shared" si="4746"/>
        <v>261502.3</v>
      </c>
      <c r="J2060" s="12">
        <f t="shared" si="4746"/>
        <v>260952.9</v>
      </c>
      <c r="K2060" s="12">
        <f t="shared" si="4746"/>
        <v>0</v>
      </c>
      <c r="L2060" s="12">
        <f t="shared" si="4743"/>
        <v>261502.3</v>
      </c>
      <c r="M2060" s="12">
        <f t="shared" si="4744"/>
        <v>260952.9</v>
      </c>
      <c r="N2060" s="12">
        <f t="shared" si="4745"/>
        <v>0</v>
      </c>
      <c r="O2060" s="12">
        <f t="shared" ref="O2060:Q2060" si="4747">O2061+O2062</f>
        <v>0</v>
      </c>
      <c r="P2060" s="12">
        <f t="shared" si="4747"/>
        <v>0</v>
      </c>
      <c r="Q2060" s="12">
        <f t="shared" si="4747"/>
        <v>0</v>
      </c>
      <c r="R2060" s="12">
        <f t="shared" si="4657"/>
        <v>261502.3</v>
      </c>
      <c r="S2060" s="12">
        <f t="shared" si="4658"/>
        <v>260952.9</v>
      </c>
      <c r="T2060" s="12">
        <f t="shared" si="4659"/>
        <v>0</v>
      </c>
      <c r="U2060" s="12">
        <f t="shared" ref="U2060:V2060" si="4748">U2061+U2062</f>
        <v>0</v>
      </c>
      <c r="V2060" s="12">
        <f t="shared" si="4748"/>
        <v>0</v>
      </c>
      <c r="W2060" s="12">
        <f t="shared" si="4639"/>
        <v>261502.3</v>
      </c>
      <c r="X2060" s="12">
        <f t="shared" si="4640"/>
        <v>260952.9</v>
      </c>
      <c r="Y2060" s="12">
        <f t="shared" si="4641"/>
        <v>0</v>
      </c>
      <c r="Z2060" s="12">
        <f t="shared" ref="Z2060:AB2060" si="4749">Z2061+Z2062</f>
        <v>0</v>
      </c>
      <c r="AA2060" s="12">
        <f t="shared" si="4749"/>
        <v>0</v>
      </c>
      <c r="AB2060" s="12">
        <f t="shared" si="4749"/>
        <v>0</v>
      </c>
      <c r="AC2060" s="12">
        <f t="shared" si="4694"/>
        <v>261502.3</v>
      </c>
      <c r="AD2060" s="12">
        <f t="shared" si="4695"/>
        <v>260952.9</v>
      </c>
      <c r="AE2060" s="12">
        <f t="shared" si="4696"/>
        <v>0</v>
      </c>
      <c r="AF2060" s="12">
        <f t="shared" ref="AF2060:AG2060" si="4750">AF2061+AF2062</f>
        <v>0</v>
      </c>
      <c r="AG2060" s="12">
        <f t="shared" si="4750"/>
        <v>0</v>
      </c>
      <c r="AH2060" s="12">
        <f t="shared" si="4665"/>
        <v>261502.3</v>
      </c>
      <c r="AI2060" s="12">
        <f t="shared" si="4666"/>
        <v>260952.9</v>
      </c>
      <c r="AJ2060" s="12">
        <f t="shared" si="4654"/>
        <v>0</v>
      </c>
      <c r="AK2060" s="12">
        <f t="shared" ref="AK2060:AQ2060" si="4751">AK2061+AK2062</f>
        <v>-75069.799999999988</v>
      </c>
      <c r="AL2060" s="12">
        <f t="shared" ref="AL2060:AM2060" si="4752">AL2061+AL2062</f>
        <v>0</v>
      </c>
      <c r="AM2060" s="12">
        <f t="shared" si="4752"/>
        <v>0</v>
      </c>
      <c r="AN2060" s="12">
        <f t="shared" si="4684"/>
        <v>186432.5</v>
      </c>
      <c r="AO2060" s="12">
        <f t="shared" si="4685"/>
        <v>260952.9</v>
      </c>
      <c r="AP2060" s="12">
        <f t="shared" si="4686"/>
        <v>0</v>
      </c>
      <c r="AQ2060" s="12">
        <f t="shared" si="4751"/>
        <v>0</v>
      </c>
      <c r="AR2060" s="1"/>
    </row>
    <row r="2061" spans="1:44" ht="18" customHeight="1" x14ac:dyDescent="0.25">
      <c r="A2061" s="9" t="s">
        <v>1217</v>
      </c>
      <c r="B2061" s="11">
        <v>410</v>
      </c>
      <c r="C2061" s="9" t="s">
        <v>189</v>
      </c>
      <c r="D2061" s="9" t="s">
        <v>184</v>
      </c>
      <c r="E2061" s="13" t="s">
        <v>410</v>
      </c>
      <c r="F2061" s="12">
        <v>0</v>
      </c>
      <c r="G2061" s="12">
        <v>0</v>
      </c>
      <c r="H2061" s="12">
        <v>0</v>
      </c>
      <c r="I2061" s="12">
        <v>261502.3</v>
      </c>
      <c r="J2061" s="12">
        <v>254543.5</v>
      </c>
      <c r="K2061" s="12"/>
      <c r="L2061" s="12">
        <f t="shared" si="4743"/>
        <v>261502.3</v>
      </c>
      <c r="M2061" s="12">
        <f t="shared" si="4744"/>
        <v>254543.5</v>
      </c>
      <c r="N2061" s="12">
        <f t="shared" si="4745"/>
        <v>0</v>
      </c>
      <c r="O2061" s="12"/>
      <c r="P2061" s="12"/>
      <c r="Q2061" s="12"/>
      <c r="R2061" s="12">
        <f t="shared" si="4657"/>
        <v>261502.3</v>
      </c>
      <c r="S2061" s="12">
        <f t="shared" si="4658"/>
        <v>254543.5</v>
      </c>
      <c r="T2061" s="12">
        <f t="shared" si="4659"/>
        <v>0</v>
      </c>
      <c r="U2061" s="12"/>
      <c r="V2061" s="12"/>
      <c r="W2061" s="12">
        <f t="shared" si="4639"/>
        <v>261502.3</v>
      </c>
      <c r="X2061" s="12">
        <f t="shared" si="4640"/>
        <v>254543.5</v>
      </c>
      <c r="Y2061" s="12">
        <f t="shared" si="4641"/>
        <v>0</v>
      </c>
      <c r="Z2061" s="12"/>
      <c r="AA2061" s="12"/>
      <c r="AB2061" s="12"/>
      <c r="AC2061" s="12">
        <f t="shared" si="4694"/>
        <v>261502.3</v>
      </c>
      <c r="AD2061" s="12">
        <f t="shared" si="4695"/>
        <v>254543.5</v>
      </c>
      <c r="AE2061" s="12">
        <f t="shared" si="4696"/>
        <v>0</v>
      </c>
      <c r="AF2061" s="12"/>
      <c r="AG2061" s="12"/>
      <c r="AH2061" s="12">
        <f t="shared" si="4665"/>
        <v>261502.3</v>
      </c>
      <c r="AI2061" s="12">
        <f t="shared" si="4666"/>
        <v>254543.5</v>
      </c>
      <c r="AJ2061" s="12">
        <f t="shared" si="4654"/>
        <v>0</v>
      </c>
      <c r="AK2061" s="12">
        <f>134432.48-209502.28</f>
        <v>-75069.799999999988</v>
      </c>
      <c r="AL2061" s="12"/>
      <c r="AM2061" s="12"/>
      <c r="AN2061" s="12">
        <f t="shared" si="4684"/>
        <v>186432.5</v>
      </c>
      <c r="AO2061" s="12">
        <f t="shared" si="4685"/>
        <v>254543.5</v>
      </c>
      <c r="AP2061" s="12">
        <f t="shared" si="4686"/>
        <v>0</v>
      </c>
      <c r="AQ2061" s="12"/>
      <c r="AR2061" s="1"/>
    </row>
    <row r="2062" spans="1:44" ht="18" hidden="1" customHeight="1" x14ac:dyDescent="0.25">
      <c r="A2062" s="9" t="s">
        <v>1217</v>
      </c>
      <c r="B2062" s="11">
        <v>410</v>
      </c>
      <c r="C2062" s="9" t="s">
        <v>189</v>
      </c>
      <c r="D2062" s="9" t="s">
        <v>185</v>
      </c>
      <c r="E2062" s="13" t="s">
        <v>411</v>
      </c>
      <c r="F2062" s="12">
        <v>0</v>
      </c>
      <c r="G2062" s="12">
        <v>0</v>
      </c>
      <c r="H2062" s="12">
        <v>0</v>
      </c>
      <c r="I2062" s="12"/>
      <c r="J2062" s="12">
        <v>6409.4</v>
      </c>
      <c r="K2062" s="12"/>
      <c r="L2062" s="12">
        <f t="shared" ref="L2062" si="4753">F2062+I2062</f>
        <v>0</v>
      </c>
      <c r="M2062" s="12">
        <f t="shared" ref="M2062" si="4754">G2062+J2062</f>
        <v>6409.4</v>
      </c>
      <c r="N2062" s="12">
        <f t="shared" ref="N2062" si="4755">H2062+K2062</f>
        <v>0</v>
      </c>
      <c r="O2062" s="12"/>
      <c r="P2062" s="12"/>
      <c r="Q2062" s="12"/>
      <c r="R2062" s="12">
        <f t="shared" si="4657"/>
        <v>0</v>
      </c>
      <c r="S2062" s="12">
        <f t="shared" si="4658"/>
        <v>6409.4</v>
      </c>
      <c r="T2062" s="12">
        <f t="shared" si="4659"/>
        <v>0</v>
      </c>
      <c r="U2062" s="12"/>
      <c r="V2062" s="12"/>
      <c r="W2062" s="12">
        <f t="shared" si="4639"/>
        <v>0</v>
      </c>
      <c r="X2062" s="12">
        <f t="shared" si="4640"/>
        <v>6409.4</v>
      </c>
      <c r="Y2062" s="12">
        <f t="shared" si="4641"/>
        <v>0</v>
      </c>
      <c r="Z2062" s="12"/>
      <c r="AA2062" s="12"/>
      <c r="AB2062" s="12"/>
      <c r="AC2062" s="12">
        <f t="shared" si="4694"/>
        <v>0</v>
      </c>
      <c r="AD2062" s="12">
        <f t="shared" si="4695"/>
        <v>6409.4</v>
      </c>
      <c r="AE2062" s="12">
        <f t="shared" si="4696"/>
        <v>0</v>
      </c>
      <c r="AF2062" s="12"/>
      <c r="AG2062" s="12"/>
      <c r="AH2062" s="12">
        <f t="shared" si="4665"/>
        <v>0</v>
      </c>
      <c r="AI2062" s="12">
        <f t="shared" si="4666"/>
        <v>6409.4</v>
      </c>
      <c r="AJ2062" s="12">
        <f t="shared" si="4654"/>
        <v>0</v>
      </c>
      <c r="AK2062" s="12"/>
      <c r="AL2062" s="12"/>
      <c r="AM2062" s="12"/>
      <c r="AN2062" s="12">
        <f t="shared" si="4684"/>
        <v>0</v>
      </c>
      <c r="AO2062" s="12">
        <f t="shared" si="4685"/>
        <v>6409.4</v>
      </c>
      <c r="AP2062" s="12">
        <f t="shared" si="4686"/>
        <v>0</v>
      </c>
      <c r="AQ2062" s="12"/>
      <c r="AR2062" s="52">
        <v>0</v>
      </c>
    </row>
    <row r="2063" spans="1:44" ht="94.5" x14ac:dyDescent="0.25">
      <c r="A2063" s="9" t="s">
        <v>1369</v>
      </c>
      <c r="B2063" s="11"/>
      <c r="C2063" s="9"/>
      <c r="D2063" s="9"/>
      <c r="E2063" s="17" t="s">
        <v>1390</v>
      </c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>
        <f>AH2064</f>
        <v>0</v>
      </c>
      <c r="AI2063" s="12">
        <f t="shared" ref="AI2063:AQ2065" si="4756">AI2064</f>
        <v>0</v>
      </c>
      <c r="AJ2063" s="12">
        <f t="shared" si="4756"/>
        <v>0</v>
      </c>
      <c r="AK2063" s="12">
        <f t="shared" si="4756"/>
        <v>44810.826999999997</v>
      </c>
      <c r="AL2063" s="12">
        <f t="shared" si="4756"/>
        <v>0</v>
      </c>
      <c r="AM2063" s="12">
        <f t="shared" si="4756"/>
        <v>0</v>
      </c>
      <c r="AN2063" s="12">
        <f t="shared" si="4684"/>
        <v>44810.826999999997</v>
      </c>
      <c r="AO2063" s="12">
        <f t="shared" si="4685"/>
        <v>0</v>
      </c>
      <c r="AP2063" s="12">
        <f t="shared" si="4686"/>
        <v>0</v>
      </c>
      <c r="AQ2063" s="12">
        <f t="shared" si="4756"/>
        <v>0</v>
      </c>
      <c r="AR2063" s="1"/>
    </row>
    <row r="2064" spans="1:44" ht="47.25" x14ac:dyDescent="0.25">
      <c r="A2064" s="9" t="s">
        <v>1369</v>
      </c>
      <c r="B2064" s="11">
        <v>400</v>
      </c>
      <c r="C2064" s="9"/>
      <c r="D2064" s="9"/>
      <c r="E2064" s="13" t="s">
        <v>433</v>
      </c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>
        <f>AH2065</f>
        <v>0</v>
      </c>
      <c r="AI2064" s="12">
        <f t="shared" si="4756"/>
        <v>0</v>
      </c>
      <c r="AJ2064" s="12">
        <f t="shared" si="4756"/>
        <v>0</v>
      </c>
      <c r="AK2064" s="12">
        <f t="shared" si="4756"/>
        <v>44810.826999999997</v>
      </c>
      <c r="AL2064" s="12">
        <f t="shared" si="4756"/>
        <v>0</v>
      </c>
      <c r="AM2064" s="12">
        <f t="shared" si="4756"/>
        <v>0</v>
      </c>
      <c r="AN2064" s="12">
        <f t="shared" ref="AN2064:AN2127" si="4757">AH2064+AK2064</f>
        <v>44810.826999999997</v>
      </c>
      <c r="AO2064" s="12">
        <f t="shared" ref="AO2064:AO2127" si="4758">AI2064+AL2064</f>
        <v>0</v>
      </c>
      <c r="AP2064" s="12">
        <f t="shared" ref="AP2064:AP2127" si="4759">AJ2064+AM2064</f>
        <v>0</v>
      </c>
      <c r="AQ2064" s="12">
        <f t="shared" si="4756"/>
        <v>0</v>
      </c>
      <c r="AR2064" s="1"/>
    </row>
    <row r="2065" spans="1:44" ht="18" customHeight="1" x14ac:dyDescent="0.25">
      <c r="A2065" s="9" t="s">
        <v>1369</v>
      </c>
      <c r="B2065" s="11">
        <v>410</v>
      </c>
      <c r="C2065" s="9"/>
      <c r="D2065" s="9"/>
      <c r="E2065" s="13" t="s">
        <v>434</v>
      </c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>
        <f>AH2066</f>
        <v>0</v>
      </c>
      <c r="AI2065" s="12">
        <f t="shared" si="4756"/>
        <v>0</v>
      </c>
      <c r="AJ2065" s="12">
        <f t="shared" si="4756"/>
        <v>0</v>
      </c>
      <c r="AK2065" s="12">
        <f t="shared" si="4756"/>
        <v>44810.826999999997</v>
      </c>
      <c r="AL2065" s="12">
        <f t="shared" si="4756"/>
        <v>0</v>
      </c>
      <c r="AM2065" s="12">
        <f t="shared" si="4756"/>
        <v>0</v>
      </c>
      <c r="AN2065" s="12">
        <f t="shared" si="4757"/>
        <v>44810.826999999997</v>
      </c>
      <c r="AO2065" s="12">
        <f t="shared" si="4758"/>
        <v>0</v>
      </c>
      <c r="AP2065" s="12">
        <f t="shared" si="4759"/>
        <v>0</v>
      </c>
      <c r="AQ2065" s="12">
        <f t="shared" si="4756"/>
        <v>0</v>
      </c>
      <c r="AR2065" s="1"/>
    </row>
    <row r="2066" spans="1:44" ht="18" customHeight="1" x14ac:dyDescent="0.25">
      <c r="A2066" s="9" t="s">
        <v>1369</v>
      </c>
      <c r="B2066" s="11">
        <v>410</v>
      </c>
      <c r="C2066" s="9" t="s">
        <v>189</v>
      </c>
      <c r="D2066" s="9" t="s">
        <v>184</v>
      </c>
      <c r="E2066" s="13" t="s">
        <v>410</v>
      </c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>
        <v>0</v>
      </c>
      <c r="AI2066" s="12">
        <v>0</v>
      </c>
      <c r="AJ2066" s="12">
        <v>0</v>
      </c>
      <c r="AK2066" s="12">
        <v>44810.826999999997</v>
      </c>
      <c r="AL2066" s="12"/>
      <c r="AM2066" s="12"/>
      <c r="AN2066" s="12">
        <f t="shared" si="4757"/>
        <v>44810.826999999997</v>
      </c>
      <c r="AO2066" s="12">
        <f t="shared" si="4758"/>
        <v>0</v>
      </c>
      <c r="AP2066" s="12">
        <f t="shared" si="4759"/>
        <v>0</v>
      </c>
      <c r="AQ2066" s="12"/>
      <c r="AR2066" s="1"/>
    </row>
    <row r="2067" spans="1:44" ht="94.5" x14ac:dyDescent="0.25">
      <c r="A2067" s="9" t="s">
        <v>1218</v>
      </c>
      <c r="B2067" s="11"/>
      <c r="C2067" s="9"/>
      <c r="D2067" s="9"/>
      <c r="E2067" s="17" t="s">
        <v>1208</v>
      </c>
      <c r="F2067" s="12">
        <f t="shared" ref="F2067:K2069" si="4760">F2068</f>
        <v>87167.4</v>
      </c>
      <c r="G2067" s="12">
        <f t="shared" si="4760"/>
        <v>0</v>
      </c>
      <c r="H2067" s="12">
        <f t="shared" si="4760"/>
        <v>0</v>
      </c>
      <c r="I2067" s="12">
        <f t="shared" si="4760"/>
        <v>-64999.9</v>
      </c>
      <c r="J2067" s="12">
        <f t="shared" si="4760"/>
        <v>0</v>
      </c>
      <c r="K2067" s="12">
        <f t="shared" si="4760"/>
        <v>0</v>
      </c>
      <c r="L2067" s="12">
        <f t="shared" si="4615"/>
        <v>22167.499999999993</v>
      </c>
      <c r="M2067" s="12">
        <f t="shared" si="4616"/>
        <v>0</v>
      </c>
      <c r="N2067" s="12">
        <f t="shared" si="4617"/>
        <v>0</v>
      </c>
      <c r="O2067" s="12">
        <f t="shared" ref="O2067:Q2069" si="4761">O2068</f>
        <v>0</v>
      </c>
      <c r="P2067" s="12">
        <f t="shared" si="4761"/>
        <v>0</v>
      </c>
      <c r="Q2067" s="12">
        <f t="shared" si="4761"/>
        <v>0</v>
      </c>
      <c r="R2067" s="12">
        <f t="shared" si="4657"/>
        <v>22167.499999999993</v>
      </c>
      <c r="S2067" s="12">
        <f t="shared" si="4658"/>
        <v>0</v>
      </c>
      <c r="T2067" s="12">
        <f t="shared" si="4659"/>
        <v>0</v>
      </c>
      <c r="U2067" s="12">
        <f t="shared" ref="U2067:V2069" si="4762">U2068</f>
        <v>0</v>
      </c>
      <c r="V2067" s="12">
        <f t="shared" si="4762"/>
        <v>0</v>
      </c>
      <c r="W2067" s="12">
        <f t="shared" si="4639"/>
        <v>22167.499999999993</v>
      </c>
      <c r="X2067" s="12">
        <f t="shared" si="4640"/>
        <v>0</v>
      </c>
      <c r="Y2067" s="12">
        <f t="shared" si="4641"/>
        <v>0</v>
      </c>
      <c r="Z2067" s="12">
        <f t="shared" ref="Z2067:AB2069" si="4763">Z2068</f>
        <v>0</v>
      </c>
      <c r="AA2067" s="12">
        <f t="shared" si="4763"/>
        <v>0</v>
      </c>
      <c r="AB2067" s="12">
        <f t="shared" si="4763"/>
        <v>0</v>
      </c>
      <c r="AC2067" s="12">
        <f t="shared" si="4694"/>
        <v>22167.499999999993</v>
      </c>
      <c r="AD2067" s="12">
        <f t="shared" si="4695"/>
        <v>0</v>
      </c>
      <c r="AE2067" s="12">
        <f t="shared" si="4696"/>
        <v>0</v>
      </c>
      <c r="AF2067" s="12">
        <f t="shared" ref="AF2067:AG2069" si="4764">AF2068</f>
        <v>0</v>
      </c>
      <c r="AG2067" s="12">
        <f t="shared" si="4764"/>
        <v>0</v>
      </c>
      <c r="AH2067" s="12">
        <f t="shared" si="4665"/>
        <v>22167.499999999993</v>
      </c>
      <c r="AI2067" s="12">
        <f t="shared" si="4666"/>
        <v>0</v>
      </c>
      <c r="AJ2067" s="12">
        <f t="shared" si="4654"/>
        <v>0</v>
      </c>
      <c r="AK2067" s="12">
        <f t="shared" ref="AK2067:AQ2069" si="4765">AK2068</f>
        <v>-4834.16</v>
      </c>
      <c r="AL2067" s="12">
        <f t="shared" si="4765"/>
        <v>0</v>
      </c>
      <c r="AM2067" s="12">
        <f t="shared" si="4765"/>
        <v>0</v>
      </c>
      <c r="AN2067" s="12">
        <f t="shared" si="4757"/>
        <v>17333.339999999993</v>
      </c>
      <c r="AO2067" s="12">
        <f t="shared" si="4758"/>
        <v>0</v>
      </c>
      <c r="AP2067" s="12">
        <f t="shared" si="4759"/>
        <v>0</v>
      </c>
      <c r="AQ2067" s="12">
        <f t="shared" si="4765"/>
        <v>0</v>
      </c>
      <c r="AR2067" s="1"/>
    </row>
    <row r="2068" spans="1:44" ht="47.25" customHeight="1" x14ac:dyDescent="0.25">
      <c r="A2068" s="9" t="s">
        <v>1218</v>
      </c>
      <c r="B2068" s="11">
        <v>400</v>
      </c>
      <c r="C2068" s="9"/>
      <c r="D2068" s="9"/>
      <c r="E2068" s="13" t="s">
        <v>433</v>
      </c>
      <c r="F2068" s="12">
        <f t="shared" si="4760"/>
        <v>87167.4</v>
      </c>
      <c r="G2068" s="12">
        <f t="shared" si="4760"/>
        <v>0</v>
      </c>
      <c r="H2068" s="12">
        <f t="shared" si="4760"/>
        <v>0</v>
      </c>
      <c r="I2068" s="12">
        <f t="shared" si="4760"/>
        <v>-64999.9</v>
      </c>
      <c r="J2068" s="12">
        <f t="shared" si="4760"/>
        <v>0</v>
      </c>
      <c r="K2068" s="12">
        <f t="shared" si="4760"/>
        <v>0</v>
      </c>
      <c r="L2068" s="12">
        <f t="shared" si="4615"/>
        <v>22167.499999999993</v>
      </c>
      <c r="M2068" s="12">
        <f t="shared" si="4616"/>
        <v>0</v>
      </c>
      <c r="N2068" s="12">
        <f t="shared" si="4617"/>
        <v>0</v>
      </c>
      <c r="O2068" s="12">
        <f t="shared" si="4761"/>
        <v>0</v>
      </c>
      <c r="P2068" s="12">
        <f t="shared" si="4761"/>
        <v>0</v>
      </c>
      <c r="Q2068" s="12">
        <f t="shared" si="4761"/>
        <v>0</v>
      </c>
      <c r="R2068" s="12">
        <f t="shared" si="4657"/>
        <v>22167.499999999993</v>
      </c>
      <c r="S2068" s="12">
        <f t="shared" si="4658"/>
        <v>0</v>
      </c>
      <c r="T2068" s="12">
        <f t="shared" si="4659"/>
        <v>0</v>
      </c>
      <c r="U2068" s="12">
        <f t="shared" si="4762"/>
        <v>0</v>
      </c>
      <c r="V2068" s="12">
        <f t="shared" si="4762"/>
        <v>0</v>
      </c>
      <c r="W2068" s="12">
        <f t="shared" si="4639"/>
        <v>22167.499999999993</v>
      </c>
      <c r="X2068" s="12">
        <f t="shared" si="4640"/>
        <v>0</v>
      </c>
      <c r="Y2068" s="12">
        <f t="shared" si="4641"/>
        <v>0</v>
      </c>
      <c r="Z2068" s="12">
        <f t="shared" si="4763"/>
        <v>0</v>
      </c>
      <c r="AA2068" s="12">
        <f t="shared" si="4763"/>
        <v>0</v>
      </c>
      <c r="AB2068" s="12">
        <f t="shared" si="4763"/>
        <v>0</v>
      </c>
      <c r="AC2068" s="12">
        <f t="shared" si="4694"/>
        <v>22167.499999999993</v>
      </c>
      <c r="AD2068" s="12">
        <f t="shared" si="4695"/>
        <v>0</v>
      </c>
      <c r="AE2068" s="12">
        <f t="shared" si="4696"/>
        <v>0</v>
      </c>
      <c r="AF2068" s="12">
        <f t="shared" si="4764"/>
        <v>0</v>
      </c>
      <c r="AG2068" s="12">
        <f t="shared" si="4764"/>
        <v>0</v>
      </c>
      <c r="AH2068" s="12">
        <f t="shared" si="4665"/>
        <v>22167.499999999993</v>
      </c>
      <c r="AI2068" s="12">
        <f t="shared" si="4666"/>
        <v>0</v>
      </c>
      <c r="AJ2068" s="12">
        <f t="shared" si="4654"/>
        <v>0</v>
      </c>
      <c r="AK2068" s="12">
        <f t="shared" si="4765"/>
        <v>-4834.16</v>
      </c>
      <c r="AL2068" s="12">
        <f t="shared" si="4765"/>
        <v>0</v>
      </c>
      <c r="AM2068" s="12">
        <f t="shared" si="4765"/>
        <v>0</v>
      </c>
      <c r="AN2068" s="12">
        <f t="shared" si="4757"/>
        <v>17333.339999999993</v>
      </c>
      <c r="AO2068" s="12">
        <f t="shared" si="4758"/>
        <v>0</v>
      </c>
      <c r="AP2068" s="12">
        <f t="shared" si="4759"/>
        <v>0</v>
      </c>
      <c r="AQ2068" s="12">
        <f t="shared" si="4765"/>
        <v>0</v>
      </c>
      <c r="AR2068" s="1"/>
    </row>
    <row r="2069" spans="1:44" ht="15.75" customHeight="1" x14ac:dyDescent="0.25">
      <c r="A2069" s="9" t="s">
        <v>1218</v>
      </c>
      <c r="B2069" s="11">
        <v>410</v>
      </c>
      <c r="C2069" s="9"/>
      <c r="D2069" s="9"/>
      <c r="E2069" s="13" t="s">
        <v>434</v>
      </c>
      <c r="F2069" s="12">
        <f t="shared" si="4760"/>
        <v>87167.4</v>
      </c>
      <c r="G2069" s="12">
        <f t="shared" si="4760"/>
        <v>0</v>
      </c>
      <c r="H2069" s="12">
        <f t="shared" si="4760"/>
        <v>0</v>
      </c>
      <c r="I2069" s="12">
        <f t="shared" si="4760"/>
        <v>-64999.9</v>
      </c>
      <c r="J2069" s="12">
        <f t="shared" si="4760"/>
        <v>0</v>
      </c>
      <c r="K2069" s="12">
        <f t="shared" si="4760"/>
        <v>0</v>
      </c>
      <c r="L2069" s="12">
        <f t="shared" si="4615"/>
        <v>22167.499999999993</v>
      </c>
      <c r="M2069" s="12">
        <f t="shared" si="4616"/>
        <v>0</v>
      </c>
      <c r="N2069" s="12">
        <f t="shared" si="4617"/>
        <v>0</v>
      </c>
      <c r="O2069" s="12">
        <f t="shared" si="4761"/>
        <v>0</v>
      </c>
      <c r="P2069" s="12">
        <f t="shared" si="4761"/>
        <v>0</v>
      </c>
      <c r="Q2069" s="12">
        <f t="shared" si="4761"/>
        <v>0</v>
      </c>
      <c r="R2069" s="12">
        <f t="shared" si="4657"/>
        <v>22167.499999999993</v>
      </c>
      <c r="S2069" s="12">
        <f t="shared" si="4658"/>
        <v>0</v>
      </c>
      <c r="T2069" s="12">
        <f t="shared" si="4659"/>
        <v>0</v>
      </c>
      <c r="U2069" s="12">
        <f t="shared" si="4762"/>
        <v>0</v>
      </c>
      <c r="V2069" s="12">
        <f t="shared" si="4762"/>
        <v>0</v>
      </c>
      <c r="W2069" s="12">
        <f t="shared" si="4639"/>
        <v>22167.499999999993</v>
      </c>
      <c r="X2069" s="12">
        <f t="shared" si="4640"/>
        <v>0</v>
      </c>
      <c r="Y2069" s="12">
        <f t="shared" si="4641"/>
        <v>0</v>
      </c>
      <c r="Z2069" s="12">
        <f t="shared" si="4763"/>
        <v>0</v>
      </c>
      <c r="AA2069" s="12">
        <f t="shared" si="4763"/>
        <v>0</v>
      </c>
      <c r="AB2069" s="12">
        <f t="shared" si="4763"/>
        <v>0</v>
      </c>
      <c r="AC2069" s="12">
        <f t="shared" si="4694"/>
        <v>22167.499999999993</v>
      </c>
      <c r="AD2069" s="12">
        <f t="shared" si="4695"/>
        <v>0</v>
      </c>
      <c r="AE2069" s="12">
        <f t="shared" si="4696"/>
        <v>0</v>
      </c>
      <c r="AF2069" s="12">
        <f t="shared" si="4764"/>
        <v>0</v>
      </c>
      <c r="AG2069" s="12">
        <f t="shared" si="4764"/>
        <v>0</v>
      </c>
      <c r="AH2069" s="12">
        <f t="shared" si="4665"/>
        <v>22167.499999999993</v>
      </c>
      <c r="AI2069" s="12">
        <f t="shared" si="4666"/>
        <v>0</v>
      </c>
      <c r="AJ2069" s="12">
        <f t="shared" si="4654"/>
        <v>0</v>
      </c>
      <c r="AK2069" s="12">
        <f t="shared" si="4765"/>
        <v>-4834.16</v>
      </c>
      <c r="AL2069" s="12">
        <f t="shared" si="4765"/>
        <v>0</v>
      </c>
      <c r="AM2069" s="12">
        <f t="shared" si="4765"/>
        <v>0</v>
      </c>
      <c r="AN2069" s="12">
        <f t="shared" si="4757"/>
        <v>17333.339999999993</v>
      </c>
      <c r="AO2069" s="12">
        <f t="shared" si="4758"/>
        <v>0</v>
      </c>
      <c r="AP2069" s="12">
        <f t="shared" si="4759"/>
        <v>0</v>
      </c>
      <c r="AQ2069" s="12">
        <f t="shared" si="4765"/>
        <v>0</v>
      </c>
      <c r="AR2069" s="1"/>
    </row>
    <row r="2070" spans="1:44" ht="15.75" customHeight="1" x14ac:dyDescent="0.25">
      <c r="A2070" s="9" t="s">
        <v>1218</v>
      </c>
      <c r="B2070" s="11">
        <v>410</v>
      </c>
      <c r="C2070" s="9" t="s">
        <v>189</v>
      </c>
      <c r="D2070" s="9" t="s">
        <v>184</v>
      </c>
      <c r="E2070" s="13" t="s">
        <v>410</v>
      </c>
      <c r="F2070" s="12">
        <v>87167.4</v>
      </c>
      <c r="G2070" s="12"/>
      <c r="H2070" s="12"/>
      <c r="I2070" s="12">
        <v>-64999.9</v>
      </c>
      <c r="J2070" s="12"/>
      <c r="K2070" s="12"/>
      <c r="L2070" s="12">
        <f t="shared" si="4615"/>
        <v>22167.499999999993</v>
      </c>
      <c r="M2070" s="12">
        <f t="shared" si="4616"/>
        <v>0</v>
      </c>
      <c r="N2070" s="12">
        <f t="shared" si="4617"/>
        <v>0</v>
      </c>
      <c r="O2070" s="12"/>
      <c r="P2070" s="12"/>
      <c r="Q2070" s="12"/>
      <c r="R2070" s="12">
        <f t="shared" si="4657"/>
        <v>22167.499999999993</v>
      </c>
      <c r="S2070" s="12">
        <f t="shared" si="4658"/>
        <v>0</v>
      </c>
      <c r="T2070" s="12">
        <f t="shared" si="4659"/>
        <v>0</v>
      </c>
      <c r="U2070" s="12"/>
      <c r="V2070" s="12"/>
      <c r="W2070" s="12">
        <f t="shared" si="4639"/>
        <v>22167.499999999993</v>
      </c>
      <c r="X2070" s="12">
        <f t="shared" si="4640"/>
        <v>0</v>
      </c>
      <c r="Y2070" s="12">
        <f t="shared" si="4641"/>
        <v>0</v>
      </c>
      <c r="Z2070" s="12"/>
      <c r="AA2070" s="12"/>
      <c r="AB2070" s="12"/>
      <c r="AC2070" s="12">
        <f t="shared" si="4694"/>
        <v>22167.499999999993</v>
      </c>
      <c r="AD2070" s="12">
        <f t="shared" si="4695"/>
        <v>0</v>
      </c>
      <c r="AE2070" s="12">
        <f t="shared" si="4696"/>
        <v>0</v>
      </c>
      <c r="AF2070" s="12"/>
      <c r="AG2070" s="12"/>
      <c r="AH2070" s="12">
        <f t="shared" si="4665"/>
        <v>22167.499999999993</v>
      </c>
      <c r="AI2070" s="12">
        <f t="shared" si="4666"/>
        <v>0</v>
      </c>
      <c r="AJ2070" s="12">
        <f t="shared" si="4654"/>
        <v>0</v>
      </c>
      <c r="AK2070" s="12">
        <f>-2741.86-2092.3</f>
        <v>-4834.16</v>
      </c>
      <c r="AL2070" s="12"/>
      <c r="AM2070" s="12"/>
      <c r="AN2070" s="12">
        <f t="shared" si="4757"/>
        <v>17333.339999999993</v>
      </c>
      <c r="AO2070" s="12">
        <f t="shared" si="4758"/>
        <v>0</v>
      </c>
      <c r="AP2070" s="12">
        <f t="shared" si="4759"/>
        <v>0</v>
      </c>
      <c r="AQ2070" s="12"/>
      <c r="AR2070" s="1"/>
    </row>
    <row r="2071" spans="1:44" ht="94.5" hidden="1" x14ac:dyDescent="0.25">
      <c r="A2071" s="9" t="s">
        <v>1219</v>
      </c>
      <c r="B2071" s="11"/>
      <c r="C2071" s="9"/>
      <c r="D2071" s="9"/>
      <c r="E2071" s="17" t="s">
        <v>1213</v>
      </c>
      <c r="F2071" s="12">
        <f t="shared" ref="F2071:K2073" si="4766">F2072</f>
        <v>0</v>
      </c>
      <c r="G2071" s="12">
        <f t="shared" si="4766"/>
        <v>2136.5</v>
      </c>
      <c r="H2071" s="12">
        <f t="shared" si="4766"/>
        <v>0</v>
      </c>
      <c r="I2071" s="12">
        <f t="shared" si="4766"/>
        <v>0</v>
      </c>
      <c r="J2071" s="12">
        <f t="shared" si="4766"/>
        <v>0</v>
      </c>
      <c r="K2071" s="12">
        <f t="shared" si="4766"/>
        <v>0</v>
      </c>
      <c r="L2071" s="12">
        <f t="shared" ref="L2071:L2157" si="4767">F2071+I2071</f>
        <v>0</v>
      </c>
      <c r="M2071" s="12">
        <f t="shared" ref="M2071:M2157" si="4768">G2071+J2071</f>
        <v>2136.5</v>
      </c>
      <c r="N2071" s="12">
        <f t="shared" ref="N2071:N2157" si="4769">H2071+K2071</f>
        <v>0</v>
      </c>
      <c r="O2071" s="12">
        <f t="shared" ref="O2071:Q2073" si="4770">O2072</f>
        <v>0</v>
      </c>
      <c r="P2071" s="12">
        <f t="shared" si="4770"/>
        <v>0</v>
      </c>
      <c r="Q2071" s="12">
        <f t="shared" si="4770"/>
        <v>0</v>
      </c>
      <c r="R2071" s="12">
        <f t="shared" si="4657"/>
        <v>0</v>
      </c>
      <c r="S2071" s="12">
        <f t="shared" si="4658"/>
        <v>2136.5</v>
      </c>
      <c r="T2071" s="12">
        <f t="shared" si="4659"/>
        <v>0</v>
      </c>
      <c r="U2071" s="12">
        <f t="shared" ref="U2071:V2073" si="4771">U2072</f>
        <v>0</v>
      </c>
      <c r="V2071" s="12">
        <f t="shared" si="4771"/>
        <v>0</v>
      </c>
      <c r="W2071" s="12">
        <f t="shared" si="4639"/>
        <v>0</v>
      </c>
      <c r="X2071" s="12">
        <f t="shared" si="4640"/>
        <v>2136.5</v>
      </c>
      <c r="Y2071" s="12">
        <f t="shared" si="4641"/>
        <v>0</v>
      </c>
      <c r="Z2071" s="12">
        <f t="shared" ref="Z2071:AB2073" si="4772">Z2072</f>
        <v>0</v>
      </c>
      <c r="AA2071" s="12">
        <f t="shared" si="4772"/>
        <v>0</v>
      </c>
      <c r="AB2071" s="12">
        <f t="shared" si="4772"/>
        <v>0</v>
      </c>
      <c r="AC2071" s="12">
        <f t="shared" si="4694"/>
        <v>0</v>
      </c>
      <c r="AD2071" s="12">
        <f t="shared" si="4695"/>
        <v>2136.5</v>
      </c>
      <c r="AE2071" s="12">
        <f t="shared" si="4696"/>
        <v>0</v>
      </c>
      <c r="AF2071" s="12">
        <f t="shared" ref="AF2071:AG2073" si="4773">AF2072</f>
        <v>0</v>
      </c>
      <c r="AG2071" s="12">
        <f t="shared" si="4773"/>
        <v>0</v>
      </c>
      <c r="AH2071" s="12">
        <f t="shared" si="4665"/>
        <v>0</v>
      </c>
      <c r="AI2071" s="12">
        <f t="shared" si="4666"/>
        <v>2136.5</v>
      </c>
      <c r="AJ2071" s="12">
        <f t="shared" si="4654"/>
        <v>0</v>
      </c>
      <c r="AK2071" s="12">
        <f t="shared" ref="AK2071:AQ2073" si="4774">AK2072</f>
        <v>0</v>
      </c>
      <c r="AL2071" s="12">
        <f t="shared" si="4774"/>
        <v>0</v>
      </c>
      <c r="AM2071" s="12">
        <f t="shared" si="4774"/>
        <v>0</v>
      </c>
      <c r="AN2071" s="12">
        <f t="shared" si="4757"/>
        <v>0</v>
      </c>
      <c r="AO2071" s="12">
        <f t="shared" si="4758"/>
        <v>2136.5</v>
      </c>
      <c r="AP2071" s="12">
        <f t="shared" si="4759"/>
        <v>0</v>
      </c>
      <c r="AQ2071" s="12">
        <f t="shared" si="4774"/>
        <v>0</v>
      </c>
      <c r="AR2071" s="52">
        <v>0</v>
      </c>
    </row>
    <row r="2072" spans="1:44" ht="47.25" hidden="1" customHeight="1" x14ac:dyDescent="0.25">
      <c r="A2072" s="9" t="s">
        <v>1219</v>
      </c>
      <c r="B2072" s="11">
        <v>400</v>
      </c>
      <c r="C2072" s="9"/>
      <c r="D2072" s="9"/>
      <c r="E2072" s="13" t="s">
        <v>433</v>
      </c>
      <c r="F2072" s="12">
        <f t="shared" si="4766"/>
        <v>0</v>
      </c>
      <c r="G2072" s="12">
        <f t="shared" si="4766"/>
        <v>2136.5</v>
      </c>
      <c r="H2072" s="12">
        <f t="shared" si="4766"/>
        <v>0</v>
      </c>
      <c r="I2072" s="12">
        <f t="shared" si="4766"/>
        <v>0</v>
      </c>
      <c r="J2072" s="12">
        <f t="shared" si="4766"/>
        <v>0</v>
      </c>
      <c r="K2072" s="12">
        <f t="shared" si="4766"/>
        <v>0</v>
      </c>
      <c r="L2072" s="12">
        <f t="shared" si="4767"/>
        <v>0</v>
      </c>
      <c r="M2072" s="12">
        <f t="shared" si="4768"/>
        <v>2136.5</v>
      </c>
      <c r="N2072" s="12">
        <f t="shared" si="4769"/>
        <v>0</v>
      </c>
      <c r="O2072" s="12">
        <f t="shared" si="4770"/>
        <v>0</v>
      </c>
      <c r="P2072" s="12">
        <f t="shared" si="4770"/>
        <v>0</v>
      </c>
      <c r="Q2072" s="12">
        <f t="shared" si="4770"/>
        <v>0</v>
      </c>
      <c r="R2072" s="12">
        <f t="shared" si="4657"/>
        <v>0</v>
      </c>
      <c r="S2072" s="12">
        <f t="shared" si="4658"/>
        <v>2136.5</v>
      </c>
      <c r="T2072" s="12">
        <f t="shared" si="4659"/>
        <v>0</v>
      </c>
      <c r="U2072" s="12">
        <f t="shared" si="4771"/>
        <v>0</v>
      </c>
      <c r="V2072" s="12">
        <f t="shared" si="4771"/>
        <v>0</v>
      </c>
      <c r="W2072" s="12">
        <f t="shared" si="4639"/>
        <v>0</v>
      </c>
      <c r="X2072" s="12">
        <f t="shared" si="4640"/>
        <v>2136.5</v>
      </c>
      <c r="Y2072" s="12">
        <f t="shared" si="4641"/>
        <v>0</v>
      </c>
      <c r="Z2072" s="12">
        <f t="shared" si="4772"/>
        <v>0</v>
      </c>
      <c r="AA2072" s="12">
        <f t="shared" si="4772"/>
        <v>0</v>
      </c>
      <c r="AB2072" s="12">
        <f t="shared" si="4772"/>
        <v>0</v>
      </c>
      <c r="AC2072" s="12">
        <f t="shared" si="4694"/>
        <v>0</v>
      </c>
      <c r="AD2072" s="12">
        <f t="shared" si="4695"/>
        <v>2136.5</v>
      </c>
      <c r="AE2072" s="12">
        <f t="shared" si="4696"/>
        <v>0</v>
      </c>
      <c r="AF2072" s="12">
        <f t="shared" si="4773"/>
        <v>0</v>
      </c>
      <c r="AG2072" s="12">
        <f t="shared" si="4773"/>
        <v>0</v>
      </c>
      <c r="AH2072" s="12">
        <f t="shared" si="4665"/>
        <v>0</v>
      </c>
      <c r="AI2072" s="12">
        <f t="shared" si="4666"/>
        <v>2136.5</v>
      </c>
      <c r="AJ2072" s="12">
        <f t="shared" si="4654"/>
        <v>0</v>
      </c>
      <c r="AK2072" s="12">
        <f t="shared" si="4774"/>
        <v>0</v>
      </c>
      <c r="AL2072" s="12">
        <f t="shared" si="4774"/>
        <v>0</v>
      </c>
      <c r="AM2072" s="12">
        <f t="shared" si="4774"/>
        <v>0</v>
      </c>
      <c r="AN2072" s="12">
        <f t="shared" si="4757"/>
        <v>0</v>
      </c>
      <c r="AO2072" s="12">
        <f t="shared" si="4758"/>
        <v>2136.5</v>
      </c>
      <c r="AP2072" s="12">
        <f t="shared" si="4759"/>
        <v>0</v>
      </c>
      <c r="AQ2072" s="12">
        <f t="shared" si="4774"/>
        <v>0</v>
      </c>
      <c r="AR2072" s="52">
        <v>0</v>
      </c>
    </row>
    <row r="2073" spans="1:44" ht="15.75" hidden="1" customHeight="1" x14ac:dyDescent="0.25">
      <c r="A2073" s="9" t="s">
        <v>1219</v>
      </c>
      <c r="B2073" s="11">
        <v>410</v>
      </c>
      <c r="C2073" s="9"/>
      <c r="D2073" s="9"/>
      <c r="E2073" s="13" t="s">
        <v>434</v>
      </c>
      <c r="F2073" s="12">
        <f t="shared" si="4766"/>
        <v>0</v>
      </c>
      <c r="G2073" s="12">
        <f t="shared" si="4766"/>
        <v>2136.5</v>
      </c>
      <c r="H2073" s="12">
        <f t="shared" si="4766"/>
        <v>0</v>
      </c>
      <c r="I2073" s="12">
        <f t="shared" si="4766"/>
        <v>0</v>
      </c>
      <c r="J2073" s="12">
        <f t="shared" si="4766"/>
        <v>0</v>
      </c>
      <c r="K2073" s="12">
        <f t="shared" si="4766"/>
        <v>0</v>
      </c>
      <c r="L2073" s="12">
        <f t="shared" si="4767"/>
        <v>0</v>
      </c>
      <c r="M2073" s="12">
        <f t="shared" si="4768"/>
        <v>2136.5</v>
      </c>
      <c r="N2073" s="12">
        <f t="shared" si="4769"/>
        <v>0</v>
      </c>
      <c r="O2073" s="12">
        <f t="shared" si="4770"/>
        <v>0</v>
      </c>
      <c r="P2073" s="12">
        <f t="shared" si="4770"/>
        <v>0</v>
      </c>
      <c r="Q2073" s="12">
        <f t="shared" si="4770"/>
        <v>0</v>
      </c>
      <c r="R2073" s="12">
        <f t="shared" si="4657"/>
        <v>0</v>
      </c>
      <c r="S2073" s="12">
        <f t="shared" si="4658"/>
        <v>2136.5</v>
      </c>
      <c r="T2073" s="12">
        <f t="shared" si="4659"/>
        <v>0</v>
      </c>
      <c r="U2073" s="12">
        <f t="shared" si="4771"/>
        <v>0</v>
      </c>
      <c r="V2073" s="12">
        <f t="shared" si="4771"/>
        <v>0</v>
      </c>
      <c r="W2073" s="12">
        <f t="shared" si="4639"/>
        <v>0</v>
      </c>
      <c r="X2073" s="12">
        <f t="shared" si="4640"/>
        <v>2136.5</v>
      </c>
      <c r="Y2073" s="12">
        <f t="shared" si="4641"/>
        <v>0</v>
      </c>
      <c r="Z2073" s="12">
        <f t="shared" si="4772"/>
        <v>0</v>
      </c>
      <c r="AA2073" s="12">
        <f t="shared" si="4772"/>
        <v>0</v>
      </c>
      <c r="AB2073" s="12">
        <f t="shared" si="4772"/>
        <v>0</v>
      </c>
      <c r="AC2073" s="12">
        <f t="shared" si="4694"/>
        <v>0</v>
      </c>
      <c r="AD2073" s="12">
        <f t="shared" si="4695"/>
        <v>2136.5</v>
      </c>
      <c r="AE2073" s="12">
        <f t="shared" si="4696"/>
        <v>0</v>
      </c>
      <c r="AF2073" s="12">
        <f t="shared" si="4773"/>
        <v>0</v>
      </c>
      <c r="AG2073" s="12">
        <f t="shared" si="4773"/>
        <v>0</v>
      </c>
      <c r="AH2073" s="12">
        <f t="shared" si="4665"/>
        <v>0</v>
      </c>
      <c r="AI2073" s="12">
        <f t="shared" si="4666"/>
        <v>2136.5</v>
      </c>
      <c r="AJ2073" s="12">
        <f t="shared" si="4654"/>
        <v>0</v>
      </c>
      <c r="AK2073" s="12">
        <f t="shared" si="4774"/>
        <v>0</v>
      </c>
      <c r="AL2073" s="12">
        <f t="shared" si="4774"/>
        <v>0</v>
      </c>
      <c r="AM2073" s="12">
        <f t="shared" si="4774"/>
        <v>0</v>
      </c>
      <c r="AN2073" s="12">
        <f t="shared" si="4757"/>
        <v>0</v>
      </c>
      <c r="AO2073" s="12">
        <f t="shared" si="4758"/>
        <v>2136.5</v>
      </c>
      <c r="AP2073" s="12">
        <f t="shared" si="4759"/>
        <v>0</v>
      </c>
      <c r="AQ2073" s="12">
        <f t="shared" si="4774"/>
        <v>0</v>
      </c>
      <c r="AR2073" s="52">
        <v>0</v>
      </c>
    </row>
    <row r="2074" spans="1:44" ht="15.75" hidden="1" customHeight="1" x14ac:dyDescent="0.25">
      <c r="A2074" s="9" t="s">
        <v>1219</v>
      </c>
      <c r="B2074" s="11">
        <v>410</v>
      </c>
      <c r="C2074" s="9" t="s">
        <v>189</v>
      </c>
      <c r="D2074" s="9" t="s">
        <v>185</v>
      </c>
      <c r="E2074" s="13" t="s">
        <v>411</v>
      </c>
      <c r="F2074" s="12"/>
      <c r="G2074" s="12">
        <v>2136.5</v>
      </c>
      <c r="H2074" s="12"/>
      <c r="I2074" s="12"/>
      <c r="J2074" s="12"/>
      <c r="K2074" s="12"/>
      <c r="L2074" s="12">
        <f t="shared" si="4767"/>
        <v>0</v>
      </c>
      <c r="M2074" s="12">
        <f t="shared" si="4768"/>
        <v>2136.5</v>
      </c>
      <c r="N2074" s="12">
        <f t="shared" si="4769"/>
        <v>0</v>
      </c>
      <c r="O2074" s="12"/>
      <c r="P2074" s="12"/>
      <c r="Q2074" s="12"/>
      <c r="R2074" s="12">
        <f t="shared" si="4657"/>
        <v>0</v>
      </c>
      <c r="S2074" s="12">
        <f t="shared" si="4658"/>
        <v>2136.5</v>
      </c>
      <c r="T2074" s="12">
        <f t="shared" si="4659"/>
        <v>0</v>
      </c>
      <c r="U2074" s="12"/>
      <c r="V2074" s="12"/>
      <c r="W2074" s="12">
        <f t="shared" si="4639"/>
        <v>0</v>
      </c>
      <c r="X2074" s="12">
        <f t="shared" si="4640"/>
        <v>2136.5</v>
      </c>
      <c r="Y2074" s="12">
        <f t="shared" si="4641"/>
        <v>0</v>
      </c>
      <c r="Z2074" s="12"/>
      <c r="AA2074" s="12"/>
      <c r="AB2074" s="12"/>
      <c r="AC2074" s="12">
        <f t="shared" si="4694"/>
        <v>0</v>
      </c>
      <c r="AD2074" s="12">
        <f t="shared" si="4695"/>
        <v>2136.5</v>
      </c>
      <c r="AE2074" s="12">
        <f t="shared" si="4696"/>
        <v>0</v>
      </c>
      <c r="AF2074" s="12"/>
      <c r="AG2074" s="12"/>
      <c r="AH2074" s="12">
        <f t="shared" si="4665"/>
        <v>0</v>
      </c>
      <c r="AI2074" s="12">
        <f t="shared" si="4666"/>
        <v>2136.5</v>
      </c>
      <c r="AJ2074" s="12">
        <f t="shared" si="4654"/>
        <v>0</v>
      </c>
      <c r="AK2074" s="12"/>
      <c r="AL2074" s="12"/>
      <c r="AM2074" s="12"/>
      <c r="AN2074" s="12">
        <f t="shared" si="4757"/>
        <v>0</v>
      </c>
      <c r="AO2074" s="12">
        <f t="shared" si="4758"/>
        <v>2136.5</v>
      </c>
      <c r="AP2074" s="12">
        <f t="shared" si="4759"/>
        <v>0</v>
      </c>
      <c r="AQ2074" s="12"/>
      <c r="AR2074" s="52">
        <v>0</v>
      </c>
    </row>
    <row r="2075" spans="1:44" ht="126" hidden="1" x14ac:dyDescent="0.25">
      <c r="A2075" s="9" t="s">
        <v>1220</v>
      </c>
      <c r="B2075" s="11"/>
      <c r="C2075" s="9"/>
      <c r="D2075" s="9"/>
      <c r="E2075" s="17" t="s">
        <v>1212</v>
      </c>
      <c r="F2075" s="12">
        <f t="shared" ref="F2075:AQ2077" si="4775">F2076</f>
        <v>0</v>
      </c>
      <c r="G2075" s="12">
        <f t="shared" si="4775"/>
        <v>38359.300000000003</v>
      </c>
      <c r="H2075" s="12">
        <f t="shared" si="4775"/>
        <v>0</v>
      </c>
      <c r="I2075" s="12">
        <f t="shared" si="4775"/>
        <v>0</v>
      </c>
      <c r="J2075" s="12">
        <f t="shared" si="4775"/>
        <v>0</v>
      </c>
      <c r="K2075" s="12">
        <f t="shared" si="4775"/>
        <v>0</v>
      </c>
      <c r="L2075" s="12">
        <f t="shared" si="4767"/>
        <v>0</v>
      </c>
      <c r="M2075" s="12">
        <f t="shared" si="4768"/>
        <v>38359.300000000003</v>
      </c>
      <c r="N2075" s="12">
        <f t="shared" si="4769"/>
        <v>0</v>
      </c>
      <c r="O2075" s="12">
        <f t="shared" si="4775"/>
        <v>0</v>
      </c>
      <c r="P2075" s="12">
        <f t="shared" si="4775"/>
        <v>0</v>
      </c>
      <c r="Q2075" s="12">
        <f t="shared" si="4775"/>
        <v>0</v>
      </c>
      <c r="R2075" s="12">
        <f t="shared" si="4657"/>
        <v>0</v>
      </c>
      <c r="S2075" s="12">
        <f t="shared" si="4658"/>
        <v>38359.300000000003</v>
      </c>
      <c r="T2075" s="12">
        <f t="shared" si="4659"/>
        <v>0</v>
      </c>
      <c r="U2075" s="12">
        <f t="shared" si="4775"/>
        <v>0</v>
      </c>
      <c r="V2075" s="12">
        <f t="shared" si="4775"/>
        <v>0</v>
      </c>
      <c r="W2075" s="12">
        <f t="shared" si="4639"/>
        <v>0</v>
      </c>
      <c r="X2075" s="12">
        <f t="shared" si="4640"/>
        <v>38359.300000000003</v>
      </c>
      <c r="Y2075" s="12">
        <f t="shared" si="4641"/>
        <v>0</v>
      </c>
      <c r="Z2075" s="12">
        <f t="shared" si="4775"/>
        <v>0</v>
      </c>
      <c r="AA2075" s="12">
        <f t="shared" si="4775"/>
        <v>0</v>
      </c>
      <c r="AB2075" s="12">
        <f t="shared" si="4775"/>
        <v>0</v>
      </c>
      <c r="AC2075" s="12">
        <f t="shared" si="4694"/>
        <v>0</v>
      </c>
      <c r="AD2075" s="12">
        <f t="shared" si="4695"/>
        <v>38359.300000000003</v>
      </c>
      <c r="AE2075" s="12">
        <f t="shared" si="4696"/>
        <v>0</v>
      </c>
      <c r="AF2075" s="12">
        <f t="shared" si="4775"/>
        <v>0</v>
      </c>
      <c r="AG2075" s="12">
        <f t="shared" si="4775"/>
        <v>0</v>
      </c>
      <c r="AH2075" s="12">
        <f t="shared" si="4665"/>
        <v>0</v>
      </c>
      <c r="AI2075" s="12">
        <f t="shared" si="4666"/>
        <v>38359.300000000003</v>
      </c>
      <c r="AJ2075" s="12">
        <f t="shared" si="4654"/>
        <v>0</v>
      </c>
      <c r="AK2075" s="12">
        <f t="shared" si="4775"/>
        <v>0</v>
      </c>
      <c r="AL2075" s="12">
        <f t="shared" si="4775"/>
        <v>0</v>
      </c>
      <c r="AM2075" s="12">
        <f t="shared" si="4775"/>
        <v>0</v>
      </c>
      <c r="AN2075" s="12">
        <f t="shared" si="4757"/>
        <v>0</v>
      </c>
      <c r="AO2075" s="12">
        <f t="shared" si="4758"/>
        <v>38359.300000000003</v>
      </c>
      <c r="AP2075" s="12">
        <f t="shared" si="4759"/>
        <v>0</v>
      </c>
      <c r="AQ2075" s="12">
        <f t="shared" si="4775"/>
        <v>0</v>
      </c>
      <c r="AR2075" s="52">
        <v>0</v>
      </c>
    </row>
    <row r="2076" spans="1:44" ht="47.25" hidden="1" customHeight="1" x14ac:dyDescent="0.25">
      <c r="A2076" s="9" t="s">
        <v>1220</v>
      </c>
      <c r="B2076" s="11">
        <v>400</v>
      </c>
      <c r="C2076" s="9"/>
      <c r="D2076" s="9"/>
      <c r="E2076" s="13" t="s">
        <v>433</v>
      </c>
      <c r="F2076" s="12">
        <f t="shared" si="4775"/>
        <v>0</v>
      </c>
      <c r="G2076" s="12">
        <f t="shared" si="4775"/>
        <v>38359.300000000003</v>
      </c>
      <c r="H2076" s="12">
        <f t="shared" si="4775"/>
        <v>0</v>
      </c>
      <c r="I2076" s="12">
        <f t="shared" si="4775"/>
        <v>0</v>
      </c>
      <c r="J2076" s="12">
        <f t="shared" si="4775"/>
        <v>0</v>
      </c>
      <c r="K2076" s="12">
        <f t="shared" si="4775"/>
        <v>0</v>
      </c>
      <c r="L2076" s="12">
        <f t="shared" si="4767"/>
        <v>0</v>
      </c>
      <c r="M2076" s="12">
        <f t="shared" si="4768"/>
        <v>38359.300000000003</v>
      </c>
      <c r="N2076" s="12">
        <f t="shared" si="4769"/>
        <v>0</v>
      </c>
      <c r="O2076" s="12">
        <f t="shared" si="4775"/>
        <v>0</v>
      </c>
      <c r="P2076" s="12">
        <f t="shared" si="4775"/>
        <v>0</v>
      </c>
      <c r="Q2076" s="12">
        <f t="shared" si="4775"/>
        <v>0</v>
      </c>
      <c r="R2076" s="12">
        <f t="shared" si="4657"/>
        <v>0</v>
      </c>
      <c r="S2076" s="12">
        <f t="shared" si="4658"/>
        <v>38359.300000000003</v>
      </c>
      <c r="T2076" s="12">
        <f t="shared" si="4659"/>
        <v>0</v>
      </c>
      <c r="U2076" s="12">
        <f t="shared" si="4775"/>
        <v>0</v>
      </c>
      <c r="V2076" s="12">
        <f t="shared" si="4775"/>
        <v>0</v>
      </c>
      <c r="W2076" s="12">
        <f t="shared" si="4639"/>
        <v>0</v>
      </c>
      <c r="X2076" s="12">
        <f t="shared" si="4640"/>
        <v>38359.300000000003</v>
      </c>
      <c r="Y2076" s="12">
        <f t="shared" si="4641"/>
        <v>0</v>
      </c>
      <c r="Z2076" s="12">
        <f t="shared" si="4775"/>
        <v>0</v>
      </c>
      <c r="AA2076" s="12">
        <f t="shared" si="4775"/>
        <v>0</v>
      </c>
      <c r="AB2076" s="12">
        <f t="shared" si="4775"/>
        <v>0</v>
      </c>
      <c r="AC2076" s="12">
        <f t="shared" si="4694"/>
        <v>0</v>
      </c>
      <c r="AD2076" s="12">
        <f t="shared" si="4695"/>
        <v>38359.300000000003</v>
      </c>
      <c r="AE2076" s="12">
        <f t="shared" si="4696"/>
        <v>0</v>
      </c>
      <c r="AF2076" s="12">
        <f t="shared" si="4775"/>
        <v>0</v>
      </c>
      <c r="AG2076" s="12">
        <f t="shared" si="4775"/>
        <v>0</v>
      </c>
      <c r="AH2076" s="12">
        <f t="shared" si="4665"/>
        <v>0</v>
      </c>
      <c r="AI2076" s="12">
        <f t="shared" si="4666"/>
        <v>38359.300000000003</v>
      </c>
      <c r="AJ2076" s="12">
        <f t="shared" si="4654"/>
        <v>0</v>
      </c>
      <c r="AK2076" s="12">
        <f t="shared" si="4775"/>
        <v>0</v>
      </c>
      <c r="AL2076" s="12">
        <f t="shared" si="4775"/>
        <v>0</v>
      </c>
      <c r="AM2076" s="12">
        <f t="shared" si="4775"/>
        <v>0</v>
      </c>
      <c r="AN2076" s="12">
        <f t="shared" si="4757"/>
        <v>0</v>
      </c>
      <c r="AO2076" s="12">
        <f t="shared" si="4758"/>
        <v>38359.300000000003</v>
      </c>
      <c r="AP2076" s="12">
        <f t="shared" si="4759"/>
        <v>0</v>
      </c>
      <c r="AQ2076" s="12">
        <f t="shared" si="4775"/>
        <v>0</v>
      </c>
      <c r="AR2076" s="52">
        <v>0</v>
      </c>
    </row>
    <row r="2077" spans="1:44" ht="15.75" hidden="1" customHeight="1" x14ac:dyDescent="0.25">
      <c r="A2077" s="9" t="s">
        <v>1220</v>
      </c>
      <c r="B2077" s="11">
        <v>410</v>
      </c>
      <c r="C2077" s="9"/>
      <c r="D2077" s="9"/>
      <c r="E2077" s="13" t="s">
        <v>434</v>
      </c>
      <c r="F2077" s="12">
        <f t="shared" si="4775"/>
        <v>0</v>
      </c>
      <c r="G2077" s="12">
        <f t="shared" si="4775"/>
        <v>38359.300000000003</v>
      </c>
      <c r="H2077" s="12">
        <f t="shared" si="4775"/>
        <v>0</v>
      </c>
      <c r="I2077" s="12">
        <f t="shared" si="4775"/>
        <v>0</v>
      </c>
      <c r="J2077" s="12">
        <f t="shared" si="4775"/>
        <v>0</v>
      </c>
      <c r="K2077" s="12">
        <f t="shared" si="4775"/>
        <v>0</v>
      </c>
      <c r="L2077" s="12">
        <f t="shared" si="4767"/>
        <v>0</v>
      </c>
      <c r="M2077" s="12">
        <f t="shared" si="4768"/>
        <v>38359.300000000003</v>
      </c>
      <c r="N2077" s="12">
        <f t="shared" si="4769"/>
        <v>0</v>
      </c>
      <c r="O2077" s="12">
        <f t="shared" si="4775"/>
        <v>0</v>
      </c>
      <c r="P2077" s="12">
        <f t="shared" si="4775"/>
        <v>0</v>
      </c>
      <c r="Q2077" s="12">
        <f t="shared" si="4775"/>
        <v>0</v>
      </c>
      <c r="R2077" s="12">
        <f t="shared" si="4657"/>
        <v>0</v>
      </c>
      <c r="S2077" s="12">
        <f t="shared" si="4658"/>
        <v>38359.300000000003</v>
      </c>
      <c r="T2077" s="12">
        <f t="shared" si="4659"/>
        <v>0</v>
      </c>
      <c r="U2077" s="12">
        <f t="shared" si="4775"/>
        <v>0</v>
      </c>
      <c r="V2077" s="12">
        <f t="shared" si="4775"/>
        <v>0</v>
      </c>
      <c r="W2077" s="12">
        <f t="shared" si="4639"/>
        <v>0</v>
      </c>
      <c r="X2077" s="12">
        <f t="shared" si="4640"/>
        <v>38359.300000000003</v>
      </c>
      <c r="Y2077" s="12">
        <f t="shared" si="4641"/>
        <v>0</v>
      </c>
      <c r="Z2077" s="12">
        <f t="shared" si="4775"/>
        <v>0</v>
      </c>
      <c r="AA2077" s="12">
        <f t="shared" si="4775"/>
        <v>0</v>
      </c>
      <c r="AB2077" s="12">
        <f t="shared" si="4775"/>
        <v>0</v>
      </c>
      <c r="AC2077" s="12">
        <f t="shared" si="4694"/>
        <v>0</v>
      </c>
      <c r="AD2077" s="12">
        <f t="shared" si="4695"/>
        <v>38359.300000000003</v>
      </c>
      <c r="AE2077" s="12">
        <f t="shared" si="4696"/>
        <v>0</v>
      </c>
      <c r="AF2077" s="12">
        <f t="shared" si="4775"/>
        <v>0</v>
      </c>
      <c r="AG2077" s="12">
        <f t="shared" si="4775"/>
        <v>0</v>
      </c>
      <c r="AH2077" s="12">
        <f t="shared" si="4665"/>
        <v>0</v>
      </c>
      <c r="AI2077" s="12">
        <f t="shared" si="4666"/>
        <v>38359.300000000003</v>
      </c>
      <c r="AJ2077" s="12">
        <f t="shared" si="4654"/>
        <v>0</v>
      </c>
      <c r="AK2077" s="12">
        <f t="shared" si="4775"/>
        <v>0</v>
      </c>
      <c r="AL2077" s="12">
        <f t="shared" si="4775"/>
        <v>0</v>
      </c>
      <c r="AM2077" s="12">
        <f t="shared" si="4775"/>
        <v>0</v>
      </c>
      <c r="AN2077" s="12">
        <f t="shared" si="4757"/>
        <v>0</v>
      </c>
      <c r="AO2077" s="12">
        <f t="shared" si="4758"/>
        <v>38359.300000000003</v>
      </c>
      <c r="AP2077" s="12">
        <f t="shared" si="4759"/>
        <v>0</v>
      </c>
      <c r="AQ2077" s="12">
        <f t="shared" si="4775"/>
        <v>0</v>
      </c>
      <c r="AR2077" s="52">
        <v>0</v>
      </c>
    </row>
    <row r="2078" spans="1:44" ht="15.75" hidden="1" customHeight="1" x14ac:dyDescent="0.25">
      <c r="A2078" s="9" t="s">
        <v>1220</v>
      </c>
      <c r="B2078" s="11">
        <v>410</v>
      </c>
      <c r="C2078" s="9" t="s">
        <v>189</v>
      </c>
      <c r="D2078" s="9" t="s">
        <v>184</v>
      </c>
      <c r="E2078" s="13" t="s">
        <v>410</v>
      </c>
      <c r="F2078" s="12"/>
      <c r="G2078" s="12">
        <v>38359.300000000003</v>
      </c>
      <c r="H2078" s="12"/>
      <c r="I2078" s="12"/>
      <c r="J2078" s="12"/>
      <c r="K2078" s="12"/>
      <c r="L2078" s="12">
        <f t="shared" si="4767"/>
        <v>0</v>
      </c>
      <c r="M2078" s="12">
        <f t="shared" si="4768"/>
        <v>38359.300000000003</v>
      </c>
      <c r="N2078" s="12">
        <f t="shared" si="4769"/>
        <v>0</v>
      </c>
      <c r="O2078" s="12"/>
      <c r="P2078" s="12"/>
      <c r="Q2078" s="12"/>
      <c r="R2078" s="12">
        <f t="shared" si="4657"/>
        <v>0</v>
      </c>
      <c r="S2078" s="12">
        <f t="shared" si="4658"/>
        <v>38359.300000000003</v>
      </c>
      <c r="T2078" s="12">
        <f t="shared" si="4659"/>
        <v>0</v>
      </c>
      <c r="U2078" s="12"/>
      <c r="V2078" s="12"/>
      <c r="W2078" s="12">
        <f t="shared" si="4639"/>
        <v>0</v>
      </c>
      <c r="X2078" s="12">
        <f t="shared" si="4640"/>
        <v>38359.300000000003</v>
      </c>
      <c r="Y2078" s="12">
        <f t="shared" si="4641"/>
        <v>0</v>
      </c>
      <c r="Z2078" s="12"/>
      <c r="AA2078" s="12"/>
      <c r="AB2078" s="12"/>
      <c r="AC2078" s="12">
        <f t="shared" si="4694"/>
        <v>0</v>
      </c>
      <c r="AD2078" s="12">
        <f t="shared" si="4695"/>
        <v>38359.300000000003</v>
      </c>
      <c r="AE2078" s="12">
        <f t="shared" si="4696"/>
        <v>0</v>
      </c>
      <c r="AF2078" s="12"/>
      <c r="AG2078" s="12"/>
      <c r="AH2078" s="12">
        <f t="shared" si="4665"/>
        <v>0</v>
      </c>
      <c r="AI2078" s="12">
        <f t="shared" si="4666"/>
        <v>38359.300000000003</v>
      </c>
      <c r="AJ2078" s="12">
        <f t="shared" si="4654"/>
        <v>0</v>
      </c>
      <c r="AK2078" s="12"/>
      <c r="AL2078" s="12"/>
      <c r="AM2078" s="12"/>
      <c r="AN2078" s="12">
        <f t="shared" si="4757"/>
        <v>0</v>
      </c>
      <c r="AO2078" s="12">
        <f t="shared" si="4758"/>
        <v>38359.300000000003</v>
      </c>
      <c r="AP2078" s="12">
        <f t="shared" si="4759"/>
        <v>0</v>
      </c>
      <c r="AQ2078" s="12"/>
      <c r="AR2078" s="52">
        <v>0</v>
      </c>
    </row>
    <row r="2079" spans="1:44" ht="94.5" hidden="1" x14ac:dyDescent="0.25">
      <c r="A2079" s="9" t="s">
        <v>1221</v>
      </c>
      <c r="B2079" s="11"/>
      <c r="C2079" s="9"/>
      <c r="D2079" s="9"/>
      <c r="E2079" s="17" t="s">
        <v>1211</v>
      </c>
      <c r="F2079" s="12">
        <f t="shared" ref="F2079:AQ2081" si="4776">F2080</f>
        <v>0</v>
      </c>
      <c r="G2079" s="12">
        <f t="shared" si="4776"/>
        <v>46489.599999999999</v>
      </c>
      <c r="H2079" s="12">
        <f t="shared" si="4776"/>
        <v>0</v>
      </c>
      <c r="I2079" s="12">
        <f t="shared" si="4776"/>
        <v>0</v>
      </c>
      <c r="J2079" s="12">
        <f t="shared" si="4776"/>
        <v>0</v>
      </c>
      <c r="K2079" s="12">
        <f t="shared" si="4776"/>
        <v>0</v>
      </c>
      <c r="L2079" s="12">
        <f t="shared" si="4767"/>
        <v>0</v>
      </c>
      <c r="M2079" s="12">
        <f t="shared" si="4768"/>
        <v>46489.599999999999</v>
      </c>
      <c r="N2079" s="12">
        <f t="shared" si="4769"/>
        <v>0</v>
      </c>
      <c r="O2079" s="12">
        <f t="shared" si="4776"/>
        <v>0</v>
      </c>
      <c r="P2079" s="12">
        <f t="shared" si="4776"/>
        <v>0</v>
      </c>
      <c r="Q2079" s="12">
        <f t="shared" si="4776"/>
        <v>0</v>
      </c>
      <c r="R2079" s="12">
        <f t="shared" si="4657"/>
        <v>0</v>
      </c>
      <c r="S2079" s="12">
        <f t="shared" si="4658"/>
        <v>46489.599999999999</v>
      </c>
      <c r="T2079" s="12">
        <f t="shared" si="4659"/>
        <v>0</v>
      </c>
      <c r="U2079" s="12">
        <f t="shared" si="4776"/>
        <v>0</v>
      </c>
      <c r="V2079" s="12">
        <f t="shared" si="4776"/>
        <v>0</v>
      </c>
      <c r="W2079" s="12">
        <f t="shared" ref="W2079:W2146" si="4777">R2079+U2079</f>
        <v>0</v>
      </c>
      <c r="X2079" s="12">
        <f t="shared" ref="X2079:X2146" si="4778">S2079+V2079</f>
        <v>46489.599999999999</v>
      </c>
      <c r="Y2079" s="12">
        <f t="shared" ref="Y2079:Y2146" si="4779">T2079</f>
        <v>0</v>
      </c>
      <c r="Z2079" s="12">
        <f t="shared" si="4776"/>
        <v>0</v>
      </c>
      <c r="AA2079" s="12">
        <f t="shared" si="4776"/>
        <v>0</v>
      </c>
      <c r="AB2079" s="12">
        <f t="shared" si="4776"/>
        <v>0</v>
      </c>
      <c r="AC2079" s="12">
        <f t="shared" si="4694"/>
        <v>0</v>
      </c>
      <c r="AD2079" s="12">
        <f t="shared" si="4695"/>
        <v>46489.599999999999</v>
      </c>
      <c r="AE2079" s="12">
        <f t="shared" si="4696"/>
        <v>0</v>
      </c>
      <c r="AF2079" s="12">
        <f t="shared" si="4776"/>
        <v>0</v>
      </c>
      <c r="AG2079" s="12">
        <f t="shared" si="4776"/>
        <v>0</v>
      </c>
      <c r="AH2079" s="12">
        <f t="shared" si="4665"/>
        <v>0</v>
      </c>
      <c r="AI2079" s="12">
        <f t="shared" si="4666"/>
        <v>46489.599999999999</v>
      </c>
      <c r="AJ2079" s="12">
        <f t="shared" si="4654"/>
        <v>0</v>
      </c>
      <c r="AK2079" s="12">
        <f t="shared" si="4776"/>
        <v>0</v>
      </c>
      <c r="AL2079" s="12">
        <f t="shared" si="4776"/>
        <v>0</v>
      </c>
      <c r="AM2079" s="12">
        <f t="shared" si="4776"/>
        <v>0</v>
      </c>
      <c r="AN2079" s="12">
        <f t="shared" si="4757"/>
        <v>0</v>
      </c>
      <c r="AO2079" s="12">
        <f t="shared" si="4758"/>
        <v>46489.599999999999</v>
      </c>
      <c r="AP2079" s="12">
        <f t="shared" si="4759"/>
        <v>0</v>
      </c>
      <c r="AQ2079" s="12">
        <f t="shared" si="4776"/>
        <v>0</v>
      </c>
      <c r="AR2079" s="52">
        <v>0</v>
      </c>
    </row>
    <row r="2080" spans="1:44" ht="47.25" hidden="1" customHeight="1" x14ac:dyDescent="0.25">
      <c r="A2080" s="9" t="s">
        <v>1221</v>
      </c>
      <c r="B2080" s="11">
        <v>400</v>
      </c>
      <c r="C2080" s="9"/>
      <c r="D2080" s="9"/>
      <c r="E2080" s="13" t="s">
        <v>433</v>
      </c>
      <c r="F2080" s="12">
        <f t="shared" si="4776"/>
        <v>0</v>
      </c>
      <c r="G2080" s="12">
        <f t="shared" si="4776"/>
        <v>46489.599999999999</v>
      </c>
      <c r="H2080" s="12">
        <f t="shared" si="4776"/>
        <v>0</v>
      </c>
      <c r="I2080" s="12">
        <f t="shared" si="4776"/>
        <v>0</v>
      </c>
      <c r="J2080" s="12">
        <f t="shared" si="4776"/>
        <v>0</v>
      </c>
      <c r="K2080" s="12">
        <f t="shared" si="4776"/>
        <v>0</v>
      </c>
      <c r="L2080" s="12">
        <f t="shared" si="4767"/>
        <v>0</v>
      </c>
      <c r="M2080" s="12">
        <f t="shared" si="4768"/>
        <v>46489.599999999999</v>
      </c>
      <c r="N2080" s="12">
        <f t="shared" si="4769"/>
        <v>0</v>
      </c>
      <c r="O2080" s="12">
        <f t="shared" si="4776"/>
        <v>0</v>
      </c>
      <c r="P2080" s="12">
        <f t="shared" si="4776"/>
        <v>0</v>
      </c>
      <c r="Q2080" s="12">
        <f t="shared" si="4776"/>
        <v>0</v>
      </c>
      <c r="R2080" s="12">
        <f t="shared" si="4657"/>
        <v>0</v>
      </c>
      <c r="S2080" s="12">
        <f t="shared" si="4658"/>
        <v>46489.599999999999</v>
      </c>
      <c r="T2080" s="12">
        <f t="shared" si="4659"/>
        <v>0</v>
      </c>
      <c r="U2080" s="12">
        <f t="shared" si="4776"/>
        <v>0</v>
      </c>
      <c r="V2080" s="12">
        <f t="shared" si="4776"/>
        <v>0</v>
      </c>
      <c r="W2080" s="12">
        <f t="shared" si="4777"/>
        <v>0</v>
      </c>
      <c r="X2080" s="12">
        <f t="shared" si="4778"/>
        <v>46489.599999999999</v>
      </c>
      <c r="Y2080" s="12">
        <f t="shared" si="4779"/>
        <v>0</v>
      </c>
      <c r="Z2080" s="12">
        <f t="shared" si="4776"/>
        <v>0</v>
      </c>
      <c r="AA2080" s="12">
        <f t="shared" si="4776"/>
        <v>0</v>
      </c>
      <c r="AB2080" s="12">
        <f t="shared" si="4776"/>
        <v>0</v>
      </c>
      <c r="AC2080" s="12">
        <f t="shared" si="4694"/>
        <v>0</v>
      </c>
      <c r="AD2080" s="12">
        <f t="shared" si="4695"/>
        <v>46489.599999999999</v>
      </c>
      <c r="AE2080" s="12">
        <f t="shared" si="4696"/>
        <v>0</v>
      </c>
      <c r="AF2080" s="12">
        <f t="shared" si="4776"/>
        <v>0</v>
      </c>
      <c r="AG2080" s="12">
        <f t="shared" si="4776"/>
        <v>0</v>
      </c>
      <c r="AH2080" s="12">
        <f t="shared" si="4665"/>
        <v>0</v>
      </c>
      <c r="AI2080" s="12">
        <f t="shared" si="4666"/>
        <v>46489.599999999999</v>
      </c>
      <c r="AJ2080" s="12">
        <f t="shared" si="4654"/>
        <v>0</v>
      </c>
      <c r="AK2080" s="12">
        <f t="shared" si="4776"/>
        <v>0</v>
      </c>
      <c r="AL2080" s="12">
        <f t="shared" si="4776"/>
        <v>0</v>
      </c>
      <c r="AM2080" s="12">
        <f t="shared" si="4776"/>
        <v>0</v>
      </c>
      <c r="AN2080" s="12">
        <f t="shared" si="4757"/>
        <v>0</v>
      </c>
      <c r="AO2080" s="12">
        <f t="shared" si="4758"/>
        <v>46489.599999999999</v>
      </c>
      <c r="AP2080" s="12">
        <f t="shared" si="4759"/>
        <v>0</v>
      </c>
      <c r="AQ2080" s="12">
        <f t="shared" si="4776"/>
        <v>0</v>
      </c>
      <c r="AR2080" s="52">
        <v>0</v>
      </c>
    </row>
    <row r="2081" spans="1:44" ht="15.75" hidden="1" customHeight="1" x14ac:dyDescent="0.25">
      <c r="A2081" s="9" t="s">
        <v>1221</v>
      </c>
      <c r="B2081" s="11">
        <v>410</v>
      </c>
      <c r="C2081" s="9"/>
      <c r="D2081" s="9"/>
      <c r="E2081" s="13" t="s">
        <v>434</v>
      </c>
      <c r="F2081" s="12">
        <f t="shared" si="4776"/>
        <v>0</v>
      </c>
      <c r="G2081" s="12">
        <f t="shared" si="4776"/>
        <v>46489.599999999999</v>
      </c>
      <c r="H2081" s="12">
        <f t="shared" si="4776"/>
        <v>0</v>
      </c>
      <c r="I2081" s="12">
        <f t="shared" si="4776"/>
        <v>0</v>
      </c>
      <c r="J2081" s="12">
        <f t="shared" si="4776"/>
        <v>0</v>
      </c>
      <c r="K2081" s="12">
        <f t="shared" si="4776"/>
        <v>0</v>
      </c>
      <c r="L2081" s="12">
        <f t="shared" si="4767"/>
        <v>0</v>
      </c>
      <c r="M2081" s="12">
        <f t="shared" si="4768"/>
        <v>46489.599999999999</v>
      </c>
      <c r="N2081" s="12">
        <f t="shared" si="4769"/>
        <v>0</v>
      </c>
      <c r="O2081" s="12">
        <f t="shared" si="4776"/>
        <v>0</v>
      </c>
      <c r="P2081" s="12">
        <f t="shared" si="4776"/>
        <v>0</v>
      </c>
      <c r="Q2081" s="12">
        <f t="shared" si="4776"/>
        <v>0</v>
      </c>
      <c r="R2081" s="12">
        <f t="shared" si="4657"/>
        <v>0</v>
      </c>
      <c r="S2081" s="12">
        <f t="shared" si="4658"/>
        <v>46489.599999999999</v>
      </c>
      <c r="T2081" s="12">
        <f t="shared" si="4659"/>
        <v>0</v>
      </c>
      <c r="U2081" s="12">
        <f t="shared" si="4776"/>
        <v>0</v>
      </c>
      <c r="V2081" s="12">
        <f t="shared" si="4776"/>
        <v>0</v>
      </c>
      <c r="W2081" s="12">
        <f t="shared" si="4777"/>
        <v>0</v>
      </c>
      <c r="X2081" s="12">
        <f t="shared" si="4778"/>
        <v>46489.599999999999</v>
      </c>
      <c r="Y2081" s="12">
        <f t="shared" si="4779"/>
        <v>0</v>
      </c>
      <c r="Z2081" s="12">
        <f t="shared" si="4776"/>
        <v>0</v>
      </c>
      <c r="AA2081" s="12">
        <f t="shared" si="4776"/>
        <v>0</v>
      </c>
      <c r="AB2081" s="12">
        <f t="shared" si="4776"/>
        <v>0</v>
      </c>
      <c r="AC2081" s="12">
        <f t="shared" si="4694"/>
        <v>0</v>
      </c>
      <c r="AD2081" s="12">
        <f t="shared" si="4695"/>
        <v>46489.599999999999</v>
      </c>
      <c r="AE2081" s="12">
        <f t="shared" si="4696"/>
        <v>0</v>
      </c>
      <c r="AF2081" s="12">
        <f t="shared" si="4776"/>
        <v>0</v>
      </c>
      <c r="AG2081" s="12">
        <f t="shared" si="4776"/>
        <v>0</v>
      </c>
      <c r="AH2081" s="12">
        <f t="shared" si="4665"/>
        <v>0</v>
      </c>
      <c r="AI2081" s="12">
        <f t="shared" si="4666"/>
        <v>46489.599999999999</v>
      </c>
      <c r="AJ2081" s="12">
        <f t="shared" si="4654"/>
        <v>0</v>
      </c>
      <c r="AK2081" s="12">
        <f t="shared" si="4776"/>
        <v>0</v>
      </c>
      <c r="AL2081" s="12">
        <f t="shared" si="4776"/>
        <v>0</v>
      </c>
      <c r="AM2081" s="12">
        <f t="shared" si="4776"/>
        <v>0</v>
      </c>
      <c r="AN2081" s="12">
        <f t="shared" si="4757"/>
        <v>0</v>
      </c>
      <c r="AO2081" s="12">
        <f t="shared" si="4758"/>
        <v>46489.599999999999</v>
      </c>
      <c r="AP2081" s="12">
        <f t="shared" si="4759"/>
        <v>0</v>
      </c>
      <c r="AQ2081" s="12">
        <f t="shared" si="4776"/>
        <v>0</v>
      </c>
      <c r="AR2081" s="52">
        <v>0</v>
      </c>
    </row>
    <row r="2082" spans="1:44" ht="15.75" hidden="1" customHeight="1" x14ac:dyDescent="0.25">
      <c r="A2082" s="9" t="s">
        <v>1221</v>
      </c>
      <c r="B2082" s="11">
        <v>410</v>
      </c>
      <c r="C2082" s="9" t="s">
        <v>189</v>
      </c>
      <c r="D2082" s="9" t="s">
        <v>184</v>
      </c>
      <c r="E2082" s="13" t="s">
        <v>410</v>
      </c>
      <c r="F2082" s="12"/>
      <c r="G2082" s="12">
        <v>46489.599999999999</v>
      </c>
      <c r="H2082" s="12"/>
      <c r="I2082" s="12"/>
      <c r="J2082" s="12"/>
      <c r="K2082" s="12"/>
      <c r="L2082" s="12">
        <f t="shared" si="4767"/>
        <v>0</v>
      </c>
      <c r="M2082" s="12">
        <f t="shared" si="4768"/>
        <v>46489.599999999999</v>
      </c>
      <c r="N2082" s="12">
        <f t="shared" si="4769"/>
        <v>0</v>
      </c>
      <c r="O2082" s="12"/>
      <c r="P2082" s="12"/>
      <c r="Q2082" s="12"/>
      <c r="R2082" s="12">
        <f t="shared" si="4657"/>
        <v>0</v>
      </c>
      <c r="S2082" s="12">
        <f t="shared" si="4658"/>
        <v>46489.599999999999</v>
      </c>
      <c r="T2082" s="12">
        <f t="shared" si="4659"/>
        <v>0</v>
      </c>
      <c r="U2082" s="12"/>
      <c r="V2082" s="12"/>
      <c r="W2082" s="12">
        <f t="shared" si="4777"/>
        <v>0</v>
      </c>
      <c r="X2082" s="12">
        <f t="shared" si="4778"/>
        <v>46489.599999999999</v>
      </c>
      <c r="Y2082" s="12">
        <f t="shared" si="4779"/>
        <v>0</v>
      </c>
      <c r="Z2082" s="12"/>
      <c r="AA2082" s="12"/>
      <c r="AB2082" s="12"/>
      <c r="AC2082" s="12">
        <f t="shared" si="4694"/>
        <v>0</v>
      </c>
      <c r="AD2082" s="12">
        <f t="shared" si="4695"/>
        <v>46489.599999999999</v>
      </c>
      <c r="AE2082" s="12">
        <f t="shared" si="4696"/>
        <v>0</v>
      </c>
      <c r="AF2082" s="12"/>
      <c r="AG2082" s="12"/>
      <c r="AH2082" s="12">
        <f t="shared" si="4665"/>
        <v>0</v>
      </c>
      <c r="AI2082" s="12">
        <f t="shared" si="4666"/>
        <v>46489.599999999999</v>
      </c>
      <c r="AJ2082" s="12">
        <f t="shared" si="4654"/>
        <v>0</v>
      </c>
      <c r="AK2082" s="12"/>
      <c r="AL2082" s="12"/>
      <c r="AM2082" s="12"/>
      <c r="AN2082" s="12">
        <f t="shared" si="4757"/>
        <v>0</v>
      </c>
      <c r="AO2082" s="12">
        <f t="shared" si="4758"/>
        <v>46489.599999999999</v>
      </c>
      <c r="AP2082" s="12">
        <f t="shared" si="4759"/>
        <v>0</v>
      </c>
      <c r="AQ2082" s="12"/>
      <c r="AR2082" s="52">
        <v>0</v>
      </c>
    </row>
    <row r="2083" spans="1:44" ht="63" customHeight="1" x14ac:dyDescent="0.25">
      <c r="A2083" s="9" t="s">
        <v>1058</v>
      </c>
      <c r="B2083" s="11"/>
      <c r="C2083" s="9"/>
      <c r="D2083" s="9"/>
      <c r="E2083" s="13" t="s">
        <v>1139</v>
      </c>
      <c r="F2083" s="12">
        <f>F2084+F2092+F2096+F2100</f>
        <v>17245.800000000003</v>
      </c>
      <c r="G2083" s="12">
        <f t="shared" ref="G2083:H2083" si="4780">G2084+G2092+G2096+G2100</f>
        <v>32622.9</v>
      </c>
      <c r="H2083" s="12">
        <f t="shared" si="4780"/>
        <v>16000</v>
      </c>
      <c r="I2083" s="12">
        <f t="shared" ref="I2083:K2083" si="4781">I2084+I2092+I2096+I2100</f>
        <v>0</v>
      </c>
      <c r="J2083" s="12">
        <f t="shared" si="4781"/>
        <v>0</v>
      </c>
      <c r="K2083" s="12">
        <f t="shared" si="4781"/>
        <v>0</v>
      </c>
      <c r="L2083" s="12">
        <f t="shared" si="4767"/>
        <v>17245.800000000003</v>
      </c>
      <c r="M2083" s="12">
        <f t="shared" si="4768"/>
        <v>32622.9</v>
      </c>
      <c r="N2083" s="12">
        <f t="shared" si="4769"/>
        <v>16000</v>
      </c>
      <c r="O2083" s="12">
        <f>O2084+O2092+O2096+O2100+O2104+O2108+O2088</f>
        <v>15745.8</v>
      </c>
      <c r="P2083" s="12">
        <f t="shared" ref="P2083:Q2083" si="4782">P2084+P2092+P2096+P2100+P2104+P2108+P2088</f>
        <v>0</v>
      </c>
      <c r="Q2083" s="12">
        <f t="shared" si="4782"/>
        <v>0</v>
      </c>
      <c r="R2083" s="12">
        <f t="shared" si="4657"/>
        <v>32991.600000000006</v>
      </c>
      <c r="S2083" s="12">
        <f t="shared" si="4658"/>
        <v>32622.9</v>
      </c>
      <c r="T2083" s="12">
        <f t="shared" si="4659"/>
        <v>16000</v>
      </c>
      <c r="U2083" s="12">
        <f t="shared" ref="U2083:V2083" si="4783">U2084+U2092+U2096+U2100+U2104+U2108+U2088</f>
        <v>0</v>
      </c>
      <c r="V2083" s="12">
        <f t="shared" si="4783"/>
        <v>0</v>
      </c>
      <c r="W2083" s="12">
        <f t="shared" si="4777"/>
        <v>32991.600000000006</v>
      </c>
      <c r="X2083" s="12">
        <f t="shared" si="4778"/>
        <v>32622.9</v>
      </c>
      <c r="Y2083" s="12">
        <f t="shared" si="4779"/>
        <v>16000</v>
      </c>
      <c r="Z2083" s="12">
        <f t="shared" ref="Z2083:AB2083" si="4784">Z2084+Z2092+Z2096+Z2100+Z2104+Z2108+Z2088</f>
        <v>0</v>
      </c>
      <c r="AA2083" s="12">
        <f t="shared" si="4784"/>
        <v>0</v>
      </c>
      <c r="AB2083" s="12">
        <f t="shared" si="4784"/>
        <v>0</v>
      </c>
      <c r="AC2083" s="12">
        <f t="shared" si="4694"/>
        <v>32991.600000000006</v>
      </c>
      <c r="AD2083" s="12">
        <f t="shared" si="4695"/>
        <v>32622.9</v>
      </c>
      <c r="AE2083" s="12">
        <f t="shared" si="4696"/>
        <v>16000</v>
      </c>
      <c r="AF2083" s="12">
        <f t="shared" ref="AF2083:AG2083" si="4785">AF2084+AF2092+AF2096+AF2100+AF2104+AF2108+AF2088</f>
        <v>0</v>
      </c>
      <c r="AG2083" s="12">
        <f t="shared" si="4785"/>
        <v>0</v>
      </c>
      <c r="AH2083" s="12">
        <f t="shared" si="4665"/>
        <v>32991.600000000006</v>
      </c>
      <c r="AI2083" s="12">
        <f t="shared" si="4666"/>
        <v>32622.9</v>
      </c>
      <c r="AJ2083" s="12">
        <f t="shared" si="4654"/>
        <v>16000</v>
      </c>
      <c r="AK2083" s="12">
        <f>AK2084+AK2092+AK2096+AK2100+AK2104+AK2108+AK2088+AK2112</f>
        <v>17456.87</v>
      </c>
      <c r="AL2083" s="12">
        <f t="shared" ref="AL2083:AQ2083" si="4786">AL2084+AL2092+AL2096+AL2100+AL2104+AL2108+AL2088+AL2112</f>
        <v>0</v>
      </c>
      <c r="AM2083" s="12">
        <f t="shared" si="4786"/>
        <v>0</v>
      </c>
      <c r="AN2083" s="12">
        <f t="shared" si="4757"/>
        <v>50448.47</v>
      </c>
      <c r="AO2083" s="12">
        <f t="shared" si="4758"/>
        <v>32622.9</v>
      </c>
      <c r="AP2083" s="12">
        <f t="shared" si="4759"/>
        <v>16000</v>
      </c>
      <c r="AQ2083" s="12">
        <f t="shared" si="4786"/>
        <v>0</v>
      </c>
      <c r="AR2083" s="1"/>
    </row>
    <row r="2084" spans="1:44" ht="31.5" customHeight="1" x14ac:dyDescent="0.25">
      <c r="A2084" s="9" t="s">
        <v>1062</v>
      </c>
      <c r="B2084" s="11"/>
      <c r="C2084" s="9"/>
      <c r="D2084" s="9"/>
      <c r="E2084" s="13" t="s">
        <v>1162</v>
      </c>
      <c r="F2084" s="12">
        <f>F2085</f>
        <v>16000</v>
      </c>
      <c r="G2084" s="12">
        <f t="shared" ref="G2084:G2086" si="4787">G2085</f>
        <v>0</v>
      </c>
      <c r="H2084" s="12">
        <f t="shared" ref="H2084:K2086" si="4788">H2085</f>
        <v>0</v>
      </c>
      <c r="I2084" s="12">
        <f t="shared" si="4788"/>
        <v>0</v>
      </c>
      <c r="J2084" s="12">
        <f t="shared" si="4788"/>
        <v>0</v>
      </c>
      <c r="K2084" s="12">
        <f t="shared" si="4788"/>
        <v>0</v>
      </c>
      <c r="L2084" s="12">
        <f t="shared" si="4767"/>
        <v>16000</v>
      </c>
      <c r="M2084" s="12">
        <f t="shared" si="4768"/>
        <v>0</v>
      </c>
      <c r="N2084" s="12">
        <f t="shared" si="4769"/>
        <v>0</v>
      </c>
      <c r="O2084" s="12">
        <f t="shared" ref="O2084:Q2086" si="4789">O2085</f>
        <v>0</v>
      </c>
      <c r="P2084" s="12">
        <f t="shared" si="4789"/>
        <v>0</v>
      </c>
      <c r="Q2084" s="12">
        <f t="shared" si="4789"/>
        <v>0</v>
      </c>
      <c r="R2084" s="12">
        <f t="shared" si="4657"/>
        <v>16000</v>
      </c>
      <c r="S2084" s="12">
        <f t="shared" si="4658"/>
        <v>0</v>
      </c>
      <c r="T2084" s="12">
        <f t="shared" si="4659"/>
        <v>0</v>
      </c>
      <c r="U2084" s="12">
        <f t="shared" ref="U2084:V2086" si="4790">U2085</f>
        <v>0</v>
      </c>
      <c r="V2084" s="12">
        <f t="shared" si="4790"/>
        <v>0</v>
      </c>
      <c r="W2084" s="12">
        <f t="shared" si="4777"/>
        <v>16000</v>
      </c>
      <c r="X2084" s="12">
        <f t="shared" si="4778"/>
        <v>0</v>
      </c>
      <c r="Y2084" s="12">
        <f t="shared" si="4779"/>
        <v>0</v>
      </c>
      <c r="Z2084" s="12">
        <f t="shared" ref="Z2084:AB2086" si="4791">Z2085</f>
        <v>0</v>
      </c>
      <c r="AA2084" s="12">
        <f t="shared" si="4791"/>
        <v>0</v>
      </c>
      <c r="AB2084" s="12">
        <f t="shared" si="4791"/>
        <v>0</v>
      </c>
      <c r="AC2084" s="12">
        <f t="shared" si="4694"/>
        <v>16000</v>
      </c>
      <c r="AD2084" s="12">
        <f t="shared" si="4695"/>
        <v>0</v>
      </c>
      <c r="AE2084" s="12">
        <f t="shared" si="4696"/>
        <v>0</v>
      </c>
      <c r="AF2084" s="12">
        <f t="shared" ref="AF2084:AG2086" si="4792">AF2085</f>
        <v>0</v>
      </c>
      <c r="AG2084" s="12">
        <f t="shared" si="4792"/>
        <v>0</v>
      </c>
      <c r="AH2084" s="12">
        <f t="shared" si="4665"/>
        <v>16000</v>
      </c>
      <c r="AI2084" s="12">
        <f t="shared" si="4666"/>
        <v>0</v>
      </c>
      <c r="AJ2084" s="12">
        <f t="shared" ref="AJ2084:AJ2155" si="4793">AE2084</f>
        <v>0</v>
      </c>
      <c r="AK2084" s="12">
        <f t="shared" ref="AK2084:AQ2086" si="4794">AK2085</f>
        <v>0</v>
      </c>
      <c r="AL2084" s="12">
        <f t="shared" si="4794"/>
        <v>0</v>
      </c>
      <c r="AM2084" s="12">
        <f t="shared" si="4794"/>
        <v>0</v>
      </c>
      <c r="AN2084" s="12">
        <f t="shared" si="4757"/>
        <v>16000</v>
      </c>
      <c r="AO2084" s="12">
        <f t="shared" si="4758"/>
        <v>0</v>
      </c>
      <c r="AP2084" s="12">
        <f t="shared" si="4759"/>
        <v>0</v>
      </c>
      <c r="AQ2084" s="12">
        <f t="shared" si="4794"/>
        <v>0</v>
      </c>
      <c r="AR2084" s="1"/>
    </row>
    <row r="2085" spans="1:44" ht="47.25" customHeight="1" x14ac:dyDescent="0.25">
      <c r="A2085" s="9" t="s">
        <v>1062</v>
      </c>
      <c r="B2085" s="11">
        <v>400</v>
      </c>
      <c r="C2085" s="9"/>
      <c r="D2085" s="9"/>
      <c r="E2085" s="13" t="s">
        <v>433</v>
      </c>
      <c r="F2085" s="12">
        <f>F2086</f>
        <v>16000</v>
      </c>
      <c r="G2085" s="12">
        <f t="shared" si="4787"/>
        <v>0</v>
      </c>
      <c r="H2085" s="12">
        <f t="shared" si="4788"/>
        <v>0</v>
      </c>
      <c r="I2085" s="12">
        <f t="shared" si="4788"/>
        <v>0</v>
      </c>
      <c r="J2085" s="12">
        <f t="shared" si="4788"/>
        <v>0</v>
      </c>
      <c r="K2085" s="12">
        <f t="shared" si="4788"/>
        <v>0</v>
      </c>
      <c r="L2085" s="12">
        <f t="shared" si="4767"/>
        <v>16000</v>
      </c>
      <c r="M2085" s="12">
        <f t="shared" si="4768"/>
        <v>0</v>
      </c>
      <c r="N2085" s="12">
        <f t="shared" si="4769"/>
        <v>0</v>
      </c>
      <c r="O2085" s="12">
        <f t="shared" si="4789"/>
        <v>0</v>
      </c>
      <c r="P2085" s="12">
        <f t="shared" si="4789"/>
        <v>0</v>
      </c>
      <c r="Q2085" s="12">
        <f t="shared" si="4789"/>
        <v>0</v>
      </c>
      <c r="R2085" s="12">
        <f t="shared" si="4657"/>
        <v>16000</v>
      </c>
      <c r="S2085" s="12">
        <f t="shared" si="4658"/>
        <v>0</v>
      </c>
      <c r="T2085" s="12">
        <f t="shared" si="4659"/>
        <v>0</v>
      </c>
      <c r="U2085" s="12">
        <f t="shared" si="4790"/>
        <v>0</v>
      </c>
      <c r="V2085" s="12">
        <f t="shared" si="4790"/>
        <v>0</v>
      </c>
      <c r="W2085" s="12">
        <f t="shared" si="4777"/>
        <v>16000</v>
      </c>
      <c r="X2085" s="12">
        <f t="shared" si="4778"/>
        <v>0</v>
      </c>
      <c r="Y2085" s="12">
        <f t="shared" si="4779"/>
        <v>0</v>
      </c>
      <c r="Z2085" s="12">
        <f t="shared" si="4791"/>
        <v>0</v>
      </c>
      <c r="AA2085" s="12">
        <f t="shared" si="4791"/>
        <v>0</v>
      </c>
      <c r="AB2085" s="12">
        <f t="shared" si="4791"/>
        <v>0</v>
      </c>
      <c r="AC2085" s="12">
        <f t="shared" si="4694"/>
        <v>16000</v>
      </c>
      <c r="AD2085" s="12">
        <f t="shared" si="4695"/>
        <v>0</v>
      </c>
      <c r="AE2085" s="12">
        <f t="shared" si="4696"/>
        <v>0</v>
      </c>
      <c r="AF2085" s="12">
        <f t="shared" si="4792"/>
        <v>0</v>
      </c>
      <c r="AG2085" s="12">
        <f t="shared" si="4792"/>
        <v>0</v>
      </c>
      <c r="AH2085" s="12">
        <f t="shared" si="4665"/>
        <v>16000</v>
      </c>
      <c r="AI2085" s="12">
        <f t="shared" si="4666"/>
        <v>0</v>
      </c>
      <c r="AJ2085" s="12">
        <f t="shared" si="4793"/>
        <v>0</v>
      </c>
      <c r="AK2085" s="12">
        <f t="shared" si="4794"/>
        <v>0</v>
      </c>
      <c r="AL2085" s="12">
        <f t="shared" si="4794"/>
        <v>0</v>
      </c>
      <c r="AM2085" s="12">
        <f t="shared" si="4794"/>
        <v>0</v>
      </c>
      <c r="AN2085" s="12">
        <f t="shared" si="4757"/>
        <v>16000</v>
      </c>
      <c r="AO2085" s="12">
        <f t="shared" si="4758"/>
        <v>0</v>
      </c>
      <c r="AP2085" s="12">
        <f t="shared" si="4759"/>
        <v>0</v>
      </c>
      <c r="AQ2085" s="12">
        <f t="shared" si="4794"/>
        <v>0</v>
      </c>
      <c r="AR2085" s="1"/>
    </row>
    <row r="2086" spans="1:44" ht="141.75" customHeight="1" x14ac:dyDescent="0.25">
      <c r="A2086" s="9" t="s">
        <v>1062</v>
      </c>
      <c r="B2086" s="11">
        <v>460</v>
      </c>
      <c r="C2086" s="9"/>
      <c r="D2086" s="9"/>
      <c r="E2086" s="13" t="s">
        <v>435</v>
      </c>
      <c r="F2086" s="12">
        <f>F2087</f>
        <v>16000</v>
      </c>
      <c r="G2086" s="12">
        <f t="shared" si="4787"/>
        <v>0</v>
      </c>
      <c r="H2086" s="12">
        <f t="shared" si="4788"/>
        <v>0</v>
      </c>
      <c r="I2086" s="12">
        <f t="shared" si="4788"/>
        <v>0</v>
      </c>
      <c r="J2086" s="12">
        <f t="shared" si="4788"/>
        <v>0</v>
      </c>
      <c r="K2086" s="12">
        <f t="shared" si="4788"/>
        <v>0</v>
      </c>
      <c r="L2086" s="12">
        <f t="shared" si="4767"/>
        <v>16000</v>
      </c>
      <c r="M2086" s="12">
        <f t="shared" si="4768"/>
        <v>0</v>
      </c>
      <c r="N2086" s="12">
        <f t="shared" si="4769"/>
        <v>0</v>
      </c>
      <c r="O2086" s="12">
        <f t="shared" si="4789"/>
        <v>0</v>
      </c>
      <c r="P2086" s="12">
        <f t="shared" si="4789"/>
        <v>0</v>
      </c>
      <c r="Q2086" s="12">
        <f t="shared" si="4789"/>
        <v>0</v>
      </c>
      <c r="R2086" s="12">
        <f t="shared" si="4657"/>
        <v>16000</v>
      </c>
      <c r="S2086" s="12">
        <f t="shared" si="4658"/>
        <v>0</v>
      </c>
      <c r="T2086" s="12">
        <f t="shared" si="4659"/>
        <v>0</v>
      </c>
      <c r="U2086" s="12">
        <f t="shared" si="4790"/>
        <v>0</v>
      </c>
      <c r="V2086" s="12">
        <f t="shared" si="4790"/>
        <v>0</v>
      </c>
      <c r="W2086" s="12">
        <f t="shared" si="4777"/>
        <v>16000</v>
      </c>
      <c r="X2086" s="12">
        <f t="shared" si="4778"/>
        <v>0</v>
      </c>
      <c r="Y2086" s="12">
        <f t="shared" si="4779"/>
        <v>0</v>
      </c>
      <c r="Z2086" s="12">
        <f t="shared" si="4791"/>
        <v>0</v>
      </c>
      <c r="AA2086" s="12">
        <f t="shared" si="4791"/>
        <v>0</v>
      </c>
      <c r="AB2086" s="12">
        <f t="shared" si="4791"/>
        <v>0</v>
      </c>
      <c r="AC2086" s="12">
        <f t="shared" si="4694"/>
        <v>16000</v>
      </c>
      <c r="AD2086" s="12">
        <f t="shared" si="4695"/>
        <v>0</v>
      </c>
      <c r="AE2086" s="12">
        <f t="shared" si="4696"/>
        <v>0</v>
      </c>
      <c r="AF2086" s="12">
        <f t="shared" si="4792"/>
        <v>0</v>
      </c>
      <c r="AG2086" s="12">
        <f t="shared" si="4792"/>
        <v>0</v>
      </c>
      <c r="AH2086" s="12">
        <f t="shared" si="4665"/>
        <v>16000</v>
      </c>
      <c r="AI2086" s="12">
        <f t="shared" si="4666"/>
        <v>0</v>
      </c>
      <c r="AJ2086" s="12">
        <f t="shared" si="4793"/>
        <v>0</v>
      </c>
      <c r="AK2086" s="12">
        <f t="shared" si="4794"/>
        <v>0</v>
      </c>
      <c r="AL2086" s="12">
        <f t="shared" si="4794"/>
        <v>0</v>
      </c>
      <c r="AM2086" s="12">
        <f t="shared" si="4794"/>
        <v>0</v>
      </c>
      <c r="AN2086" s="12">
        <f t="shared" si="4757"/>
        <v>16000</v>
      </c>
      <c r="AO2086" s="12">
        <f t="shared" si="4758"/>
        <v>0</v>
      </c>
      <c r="AP2086" s="12">
        <f t="shared" si="4759"/>
        <v>0</v>
      </c>
      <c r="AQ2086" s="12">
        <f t="shared" si="4794"/>
        <v>0</v>
      </c>
      <c r="AR2086" s="1"/>
    </row>
    <row r="2087" spans="1:44" ht="15.75" customHeight="1" x14ac:dyDescent="0.25">
      <c r="A2087" s="9" t="s">
        <v>1062</v>
      </c>
      <c r="B2087" s="11">
        <v>460</v>
      </c>
      <c r="C2087" s="9" t="s">
        <v>189</v>
      </c>
      <c r="D2087" s="9" t="s">
        <v>184</v>
      </c>
      <c r="E2087" s="13" t="s">
        <v>410</v>
      </c>
      <c r="F2087" s="12">
        <v>16000</v>
      </c>
      <c r="G2087" s="12"/>
      <c r="H2087" s="12"/>
      <c r="I2087" s="12"/>
      <c r="J2087" s="12"/>
      <c r="K2087" s="12"/>
      <c r="L2087" s="12">
        <f t="shared" si="4767"/>
        <v>16000</v>
      </c>
      <c r="M2087" s="12">
        <f t="shared" si="4768"/>
        <v>0</v>
      </c>
      <c r="N2087" s="12">
        <f t="shared" si="4769"/>
        <v>0</v>
      </c>
      <c r="O2087" s="12"/>
      <c r="P2087" s="12"/>
      <c r="Q2087" s="12"/>
      <c r="R2087" s="12">
        <f t="shared" si="4657"/>
        <v>16000</v>
      </c>
      <c r="S2087" s="12">
        <f t="shared" si="4658"/>
        <v>0</v>
      </c>
      <c r="T2087" s="12">
        <f t="shared" si="4659"/>
        <v>0</v>
      </c>
      <c r="U2087" s="12"/>
      <c r="V2087" s="12"/>
      <c r="W2087" s="12">
        <f t="shared" si="4777"/>
        <v>16000</v>
      </c>
      <c r="X2087" s="12">
        <f t="shared" si="4778"/>
        <v>0</v>
      </c>
      <c r="Y2087" s="12">
        <f t="shared" si="4779"/>
        <v>0</v>
      </c>
      <c r="Z2087" s="12"/>
      <c r="AA2087" s="12"/>
      <c r="AB2087" s="12"/>
      <c r="AC2087" s="12">
        <f t="shared" si="4694"/>
        <v>16000</v>
      </c>
      <c r="AD2087" s="12">
        <f t="shared" si="4695"/>
        <v>0</v>
      </c>
      <c r="AE2087" s="12">
        <f t="shared" si="4696"/>
        <v>0</v>
      </c>
      <c r="AF2087" s="12"/>
      <c r="AG2087" s="12"/>
      <c r="AH2087" s="12">
        <f t="shared" si="4665"/>
        <v>16000</v>
      </c>
      <c r="AI2087" s="12">
        <f t="shared" si="4666"/>
        <v>0</v>
      </c>
      <c r="AJ2087" s="12">
        <f t="shared" si="4793"/>
        <v>0</v>
      </c>
      <c r="AK2087" s="12"/>
      <c r="AL2087" s="12"/>
      <c r="AM2087" s="12"/>
      <c r="AN2087" s="12">
        <f t="shared" si="4757"/>
        <v>16000</v>
      </c>
      <c r="AO2087" s="12">
        <f t="shared" si="4758"/>
        <v>0</v>
      </c>
      <c r="AP2087" s="12">
        <f t="shared" si="4759"/>
        <v>0</v>
      </c>
      <c r="AQ2087" s="12"/>
      <c r="AR2087" s="1"/>
    </row>
    <row r="2088" spans="1:44" ht="31.5" x14ac:dyDescent="0.25">
      <c r="A2088" s="9" t="s">
        <v>1280</v>
      </c>
      <c r="B2088" s="11"/>
      <c r="C2088" s="9"/>
      <c r="D2088" s="9"/>
      <c r="E2088" s="13" t="s">
        <v>1281</v>
      </c>
      <c r="F2088" s="12"/>
      <c r="G2088" s="12"/>
      <c r="H2088" s="12"/>
      <c r="I2088" s="12"/>
      <c r="J2088" s="12"/>
      <c r="K2088" s="12"/>
      <c r="L2088" s="12">
        <f>L2089</f>
        <v>0</v>
      </c>
      <c r="M2088" s="12">
        <f t="shared" ref="M2088:AQ2090" si="4795">M2089</f>
        <v>0</v>
      </c>
      <c r="N2088" s="12">
        <f t="shared" si="4795"/>
        <v>0</v>
      </c>
      <c r="O2088" s="12">
        <f t="shared" si="4795"/>
        <v>14500</v>
      </c>
      <c r="P2088" s="12">
        <f t="shared" si="4795"/>
        <v>0</v>
      </c>
      <c r="Q2088" s="12">
        <f t="shared" si="4795"/>
        <v>0</v>
      </c>
      <c r="R2088" s="12">
        <f t="shared" si="4657"/>
        <v>14500</v>
      </c>
      <c r="S2088" s="12">
        <f t="shared" si="4658"/>
        <v>0</v>
      </c>
      <c r="T2088" s="12">
        <f t="shared" si="4659"/>
        <v>0</v>
      </c>
      <c r="U2088" s="12">
        <f t="shared" si="4795"/>
        <v>0</v>
      </c>
      <c r="V2088" s="12">
        <f t="shared" si="4795"/>
        <v>0</v>
      </c>
      <c r="W2088" s="12">
        <f t="shared" si="4777"/>
        <v>14500</v>
      </c>
      <c r="X2088" s="12">
        <f t="shared" si="4778"/>
        <v>0</v>
      </c>
      <c r="Y2088" s="12">
        <f t="shared" si="4779"/>
        <v>0</v>
      </c>
      <c r="Z2088" s="12">
        <f t="shared" si="4795"/>
        <v>0</v>
      </c>
      <c r="AA2088" s="12">
        <f t="shared" si="4795"/>
        <v>0</v>
      </c>
      <c r="AB2088" s="12">
        <f t="shared" si="4795"/>
        <v>0</v>
      </c>
      <c r="AC2088" s="12">
        <f t="shared" si="4694"/>
        <v>14500</v>
      </c>
      <c r="AD2088" s="12">
        <f t="shared" si="4695"/>
        <v>0</v>
      </c>
      <c r="AE2088" s="12">
        <f t="shared" si="4696"/>
        <v>0</v>
      </c>
      <c r="AF2088" s="12">
        <f t="shared" si="4795"/>
        <v>0</v>
      </c>
      <c r="AG2088" s="12">
        <f t="shared" si="4795"/>
        <v>0</v>
      </c>
      <c r="AH2088" s="12">
        <f t="shared" ref="AH2088:AH2176" si="4796">AC2088+AF2088</f>
        <v>14500</v>
      </c>
      <c r="AI2088" s="12">
        <f t="shared" ref="AI2088:AI2176" si="4797">AD2088+AG2088</f>
        <v>0</v>
      </c>
      <c r="AJ2088" s="12">
        <f t="shared" si="4793"/>
        <v>0</v>
      </c>
      <c r="AK2088" s="12">
        <f t="shared" si="4795"/>
        <v>0</v>
      </c>
      <c r="AL2088" s="12">
        <f t="shared" si="4795"/>
        <v>0</v>
      </c>
      <c r="AM2088" s="12">
        <f t="shared" si="4795"/>
        <v>0</v>
      </c>
      <c r="AN2088" s="12">
        <f t="shared" si="4757"/>
        <v>14500</v>
      </c>
      <c r="AO2088" s="12">
        <f t="shared" si="4758"/>
        <v>0</v>
      </c>
      <c r="AP2088" s="12">
        <f t="shared" si="4759"/>
        <v>0</v>
      </c>
      <c r="AQ2088" s="12">
        <f t="shared" si="4795"/>
        <v>0</v>
      </c>
      <c r="AR2088" s="1"/>
    </row>
    <row r="2089" spans="1:44" ht="47.25" x14ac:dyDescent="0.25">
      <c r="A2089" s="9" t="s">
        <v>1280</v>
      </c>
      <c r="B2089" s="11">
        <v>400</v>
      </c>
      <c r="C2089" s="9"/>
      <c r="D2089" s="9"/>
      <c r="E2089" s="13" t="s">
        <v>433</v>
      </c>
      <c r="F2089" s="12"/>
      <c r="G2089" s="12"/>
      <c r="H2089" s="12"/>
      <c r="I2089" s="12"/>
      <c r="J2089" s="12"/>
      <c r="K2089" s="12"/>
      <c r="L2089" s="12">
        <f>L2090</f>
        <v>0</v>
      </c>
      <c r="M2089" s="12">
        <f t="shared" si="4795"/>
        <v>0</v>
      </c>
      <c r="N2089" s="12">
        <f t="shared" si="4795"/>
        <v>0</v>
      </c>
      <c r="O2089" s="12">
        <f t="shared" si="4795"/>
        <v>14500</v>
      </c>
      <c r="P2089" s="12">
        <f t="shared" si="4795"/>
        <v>0</v>
      </c>
      <c r="Q2089" s="12">
        <f t="shared" si="4795"/>
        <v>0</v>
      </c>
      <c r="R2089" s="12">
        <f t="shared" si="4657"/>
        <v>14500</v>
      </c>
      <c r="S2089" s="12">
        <f t="shared" si="4658"/>
        <v>0</v>
      </c>
      <c r="T2089" s="12">
        <f t="shared" si="4659"/>
        <v>0</v>
      </c>
      <c r="U2089" s="12">
        <f t="shared" si="4795"/>
        <v>0</v>
      </c>
      <c r="V2089" s="12">
        <f t="shared" si="4795"/>
        <v>0</v>
      </c>
      <c r="W2089" s="12">
        <f t="shared" si="4777"/>
        <v>14500</v>
      </c>
      <c r="X2089" s="12">
        <f t="shared" si="4778"/>
        <v>0</v>
      </c>
      <c r="Y2089" s="12">
        <f t="shared" si="4779"/>
        <v>0</v>
      </c>
      <c r="Z2089" s="12">
        <f t="shared" si="4795"/>
        <v>0</v>
      </c>
      <c r="AA2089" s="12">
        <f t="shared" si="4795"/>
        <v>0</v>
      </c>
      <c r="AB2089" s="12">
        <f t="shared" si="4795"/>
        <v>0</v>
      </c>
      <c r="AC2089" s="12">
        <f t="shared" si="4694"/>
        <v>14500</v>
      </c>
      <c r="AD2089" s="12">
        <f t="shared" si="4695"/>
        <v>0</v>
      </c>
      <c r="AE2089" s="12">
        <f t="shared" si="4696"/>
        <v>0</v>
      </c>
      <c r="AF2089" s="12">
        <f t="shared" si="4795"/>
        <v>0</v>
      </c>
      <c r="AG2089" s="12">
        <f t="shared" si="4795"/>
        <v>0</v>
      </c>
      <c r="AH2089" s="12">
        <f t="shared" si="4796"/>
        <v>14500</v>
      </c>
      <c r="AI2089" s="12">
        <f t="shared" si="4797"/>
        <v>0</v>
      </c>
      <c r="AJ2089" s="12">
        <f t="shared" si="4793"/>
        <v>0</v>
      </c>
      <c r="AK2089" s="12">
        <f t="shared" si="4795"/>
        <v>0</v>
      </c>
      <c r="AL2089" s="12">
        <f t="shared" si="4795"/>
        <v>0</v>
      </c>
      <c r="AM2089" s="12">
        <f t="shared" si="4795"/>
        <v>0</v>
      </c>
      <c r="AN2089" s="12">
        <f t="shared" si="4757"/>
        <v>14500</v>
      </c>
      <c r="AO2089" s="12">
        <f t="shared" si="4758"/>
        <v>0</v>
      </c>
      <c r="AP2089" s="12">
        <f t="shared" si="4759"/>
        <v>0</v>
      </c>
      <c r="AQ2089" s="12">
        <f t="shared" si="4795"/>
        <v>0</v>
      </c>
      <c r="AR2089" s="1"/>
    </row>
    <row r="2090" spans="1:44" ht="141.75" x14ac:dyDescent="0.25">
      <c r="A2090" s="9" t="s">
        <v>1280</v>
      </c>
      <c r="B2090" s="11">
        <v>460</v>
      </c>
      <c r="C2090" s="9"/>
      <c r="D2090" s="9"/>
      <c r="E2090" s="13" t="s">
        <v>435</v>
      </c>
      <c r="F2090" s="12"/>
      <c r="G2090" s="12"/>
      <c r="H2090" s="12"/>
      <c r="I2090" s="12"/>
      <c r="J2090" s="12"/>
      <c r="K2090" s="12"/>
      <c r="L2090" s="12">
        <f>L2091</f>
        <v>0</v>
      </c>
      <c r="M2090" s="12">
        <f t="shared" si="4795"/>
        <v>0</v>
      </c>
      <c r="N2090" s="12">
        <f t="shared" si="4795"/>
        <v>0</v>
      </c>
      <c r="O2090" s="12">
        <f t="shared" si="4795"/>
        <v>14500</v>
      </c>
      <c r="P2090" s="12">
        <f t="shared" si="4795"/>
        <v>0</v>
      </c>
      <c r="Q2090" s="12">
        <f t="shared" si="4795"/>
        <v>0</v>
      </c>
      <c r="R2090" s="12">
        <f t="shared" si="4657"/>
        <v>14500</v>
      </c>
      <c r="S2090" s="12">
        <f t="shared" si="4658"/>
        <v>0</v>
      </c>
      <c r="T2090" s="12">
        <f t="shared" si="4659"/>
        <v>0</v>
      </c>
      <c r="U2090" s="12">
        <f t="shared" si="4795"/>
        <v>0</v>
      </c>
      <c r="V2090" s="12">
        <f t="shared" si="4795"/>
        <v>0</v>
      </c>
      <c r="W2090" s="12">
        <f t="shared" si="4777"/>
        <v>14500</v>
      </c>
      <c r="X2090" s="12">
        <f t="shared" si="4778"/>
        <v>0</v>
      </c>
      <c r="Y2090" s="12">
        <f t="shared" si="4779"/>
        <v>0</v>
      </c>
      <c r="Z2090" s="12">
        <f t="shared" si="4795"/>
        <v>0</v>
      </c>
      <c r="AA2090" s="12">
        <f t="shared" si="4795"/>
        <v>0</v>
      </c>
      <c r="AB2090" s="12">
        <f t="shared" si="4795"/>
        <v>0</v>
      </c>
      <c r="AC2090" s="12">
        <f t="shared" si="4694"/>
        <v>14500</v>
      </c>
      <c r="AD2090" s="12">
        <f t="shared" si="4695"/>
        <v>0</v>
      </c>
      <c r="AE2090" s="12">
        <f t="shared" si="4696"/>
        <v>0</v>
      </c>
      <c r="AF2090" s="12">
        <f t="shared" si="4795"/>
        <v>0</v>
      </c>
      <c r="AG2090" s="12">
        <f t="shared" si="4795"/>
        <v>0</v>
      </c>
      <c r="AH2090" s="12">
        <f t="shared" si="4796"/>
        <v>14500</v>
      </c>
      <c r="AI2090" s="12">
        <f t="shared" si="4797"/>
        <v>0</v>
      </c>
      <c r="AJ2090" s="12">
        <f t="shared" si="4793"/>
        <v>0</v>
      </c>
      <c r="AK2090" s="12">
        <f t="shared" si="4795"/>
        <v>0</v>
      </c>
      <c r="AL2090" s="12">
        <f t="shared" si="4795"/>
        <v>0</v>
      </c>
      <c r="AM2090" s="12">
        <f t="shared" si="4795"/>
        <v>0</v>
      </c>
      <c r="AN2090" s="12">
        <f t="shared" si="4757"/>
        <v>14500</v>
      </c>
      <c r="AO2090" s="12">
        <f t="shared" si="4758"/>
        <v>0</v>
      </c>
      <c r="AP2090" s="12">
        <f t="shared" si="4759"/>
        <v>0</v>
      </c>
      <c r="AQ2090" s="12">
        <f t="shared" si="4795"/>
        <v>0</v>
      </c>
      <c r="AR2090" s="1"/>
    </row>
    <row r="2091" spans="1:44" ht="15.75" customHeight="1" x14ac:dyDescent="0.25">
      <c r="A2091" s="9" t="s">
        <v>1280</v>
      </c>
      <c r="B2091" s="11">
        <v>460</v>
      </c>
      <c r="C2091" s="9" t="s">
        <v>189</v>
      </c>
      <c r="D2091" s="9" t="s">
        <v>184</v>
      </c>
      <c r="E2091" s="13" t="s">
        <v>410</v>
      </c>
      <c r="F2091" s="12"/>
      <c r="G2091" s="12"/>
      <c r="H2091" s="12"/>
      <c r="I2091" s="12"/>
      <c r="J2091" s="12"/>
      <c r="K2091" s="12"/>
      <c r="L2091" s="12">
        <v>0</v>
      </c>
      <c r="M2091" s="12">
        <v>0</v>
      </c>
      <c r="N2091" s="12">
        <v>0</v>
      </c>
      <c r="O2091" s="12">
        <v>14500</v>
      </c>
      <c r="P2091" s="12"/>
      <c r="Q2091" s="12"/>
      <c r="R2091" s="12">
        <f t="shared" ref="R2091:R2179" si="4798">L2091+O2091</f>
        <v>14500</v>
      </c>
      <c r="S2091" s="12">
        <f t="shared" ref="S2091:S2179" si="4799">M2091+P2091</f>
        <v>0</v>
      </c>
      <c r="T2091" s="12">
        <f t="shared" ref="T2091:T2179" si="4800">N2091+Q2091</f>
        <v>0</v>
      </c>
      <c r="U2091" s="12"/>
      <c r="V2091" s="12"/>
      <c r="W2091" s="12">
        <f t="shared" si="4777"/>
        <v>14500</v>
      </c>
      <c r="X2091" s="12">
        <f t="shared" si="4778"/>
        <v>0</v>
      </c>
      <c r="Y2091" s="12">
        <f t="shared" si="4779"/>
        <v>0</v>
      </c>
      <c r="Z2091" s="12"/>
      <c r="AA2091" s="12"/>
      <c r="AB2091" s="12"/>
      <c r="AC2091" s="12">
        <f t="shared" si="4694"/>
        <v>14500</v>
      </c>
      <c r="AD2091" s="12">
        <f t="shared" si="4695"/>
        <v>0</v>
      </c>
      <c r="AE2091" s="12">
        <f t="shared" si="4696"/>
        <v>0</v>
      </c>
      <c r="AF2091" s="12"/>
      <c r="AG2091" s="12"/>
      <c r="AH2091" s="12">
        <f t="shared" si="4796"/>
        <v>14500</v>
      </c>
      <c r="AI2091" s="12">
        <f t="shared" si="4797"/>
        <v>0</v>
      </c>
      <c r="AJ2091" s="12">
        <f t="shared" si="4793"/>
        <v>0</v>
      </c>
      <c r="AK2091" s="12"/>
      <c r="AL2091" s="12"/>
      <c r="AM2091" s="12"/>
      <c r="AN2091" s="12">
        <f t="shared" si="4757"/>
        <v>14500</v>
      </c>
      <c r="AO2091" s="12">
        <f t="shared" si="4758"/>
        <v>0</v>
      </c>
      <c r="AP2091" s="12">
        <f t="shared" si="4759"/>
        <v>0</v>
      </c>
      <c r="AQ2091" s="12"/>
      <c r="AR2091" s="1"/>
    </row>
    <row r="2092" spans="1:44" ht="31.5" customHeight="1" x14ac:dyDescent="0.25">
      <c r="A2092" s="9" t="s">
        <v>1059</v>
      </c>
      <c r="B2092" s="11"/>
      <c r="C2092" s="9"/>
      <c r="D2092" s="9"/>
      <c r="E2092" s="13" t="s">
        <v>1163</v>
      </c>
      <c r="F2092" s="12">
        <f>F2093</f>
        <v>622.9</v>
      </c>
      <c r="G2092" s="12">
        <f t="shared" ref="G2092:AQ2094" si="4801">G2093</f>
        <v>16000</v>
      </c>
      <c r="H2092" s="12">
        <f t="shared" si="4801"/>
        <v>0</v>
      </c>
      <c r="I2092" s="12">
        <f t="shared" si="4801"/>
        <v>0</v>
      </c>
      <c r="J2092" s="12">
        <f t="shared" si="4801"/>
        <v>0</v>
      </c>
      <c r="K2092" s="12">
        <f t="shared" si="4801"/>
        <v>0</v>
      </c>
      <c r="L2092" s="12">
        <f t="shared" si="4767"/>
        <v>622.9</v>
      </c>
      <c r="M2092" s="12">
        <f t="shared" si="4768"/>
        <v>16000</v>
      </c>
      <c r="N2092" s="12">
        <f t="shared" si="4769"/>
        <v>0</v>
      </c>
      <c r="O2092" s="12">
        <f t="shared" si="4801"/>
        <v>0</v>
      </c>
      <c r="P2092" s="12">
        <f t="shared" si="4801"/>
        <v>0</v>
      </c>
      <c r="Q2092" s="12">
        <f t="shared" si="4801"/>
        <v>0</v>
      </c>
      <c r="R2092" s="12">
        <f t="shared" si="4798"/>
        <v>622.9</v>
      </c>
      <c r="S2092" s="12">
        <f t="shared" si="4799"/>
        <v>16000</v>
      </c>
      <c r="T2092" s="12">
        <f t="shared" si="4800"/>
        <v>0</v>
      </c>
      <c r="U2092" s="12">
        <f t="shared" si="4801"/>
        <v>0</v>
      </c>
      <c r="V2092" s="12">
        <f t="shared" si="4801"/>
        <v>0</v>
      </c>
      <c r="W2092" s="12">
        <f t="shared" si="4777"/>
        <v>622.9</v>
      </c>
      <c r="X2092" s="12">
        <f t="shared" si="4778"/>
        <v>16000</v>
      </c>
      <c r="Y2092" s="12">
        <f t="shared" si="4779"/>
        <v>0</v>
      </c>
      <c r="Z2092" s="12">
        <f t="shared" si="4801"/>
        <v>0</v>
      </c>
      <c r="AA2092" s="12">
        <f t="shared" si="4801"/>
        <v>0</v>
      </c>
      <c r="AB2092" s="12">
        <f t="shared" si="4801"/>
        <v>0</v>
      </c>
      <c r="AC2092" s="12">
        <f t="shared" si="4694"/>
        <v>622.9</v>
      </c>
      <c r="AD2092" s="12">
        <f t="shared" si="4695"/>
        <v>16000</v>
      </c>
      <c r="AE2092" s="12">
        <f t="shared" si="4696"/>
        <v>0</v>
      </c>
      <c r="AF2092" s="12">
        <f t="shared" si="4801"/>
        <v>0</v>
      </c>
      <c r="AG2092" s="12">
        <f t="shared" si="4801"/>
        <v>0</v>
      </c>
      <c r="AH2092" s="12">
        <f t="shared" si="4796"/>
        <v>622.9</v>
      </c>
      <c r="AI2092" s="12">
        <f t="shared" si="4797"/>
        <v>16000</v>
      </c>
      <c r="AJ2092" s="12">
        <f t="shared" si="4793"/>
        <v>0</v>
      </c>
      <c r="AK2092" s="12">
        <f t="shared" si="4801"/>
        <v>0</v>
      </c>
      <c r="AL2092" s="12">
        <f t="shared" si="4801"/>
        <v>0</v>
      </c>
      <c r="AM2092" s="12">
        <f t="shared" si="4801"/>
        <v>0</v>
      </c>
      <c r="AN2092" s="12">
        <f t="shared" si="4757"/>
        <v>622.9</v>
      </c>
      <c r="AO2092" s="12">
        <f t="shared" si="4758"/>
        <v>16000</v>
      </c>
      <c r="AP2092" s="12">
        <f t="shared" si="4759"/>
        <v>0</v>
      </c>
      <c r="AQ2092" s="12">
        <f t="shared" si="4801"/>
        <v>0</v>
      </c>
      <c r="AR2092" s="1"/>
    </row>
    <row r="2093" spans="1:44" ht="47.25" customHeight="1" x14ac:dyDescent="0.25">
      <c r="A2093" s="9" t="s">
        <v>1059</v>
      </c>
      <c r="B2093" s="11">
        <v>400</v>
      </c>
      <c r="C2093" s="9"/>
      <c r="D2093" s="9"/>
      <c r="E2093" s="13" t="s">
        <v>433</v>
      </c>
      <c r="F2093" s="12">
        <f>F2094</f>
        <v>622.9</v>
      </c>
      <c r="G2093" s="12">
        <f t="shared" si="4801"/>
        <v>16000</v>
      </c>
      <c r="H2093" s="12">
        <f t="shared" si="4801"/>
        <v>0</v>
      </c>
      <c r="I2093" s="12">
        <f t="shared" si="4801"/>
        <v>0</v>
      </c>
      <c r="J2093" s="12">
        <f t="shared" si="4801"/>
        <v>0</v>
      </c>
      <c r="K2093" s="12">
        <f t="shared" si="4801"/>
        <v>0</v>
      </c>
      <c r="L2093" s="12">
        <f t="shared" si="4767"/>
        <v>622.9</v>
      </c>
      <c r="M2093" s="12">
        <f t="shared" si="4768"/>
        <v>16000</v>
      </c>
      <c r="N2093" s="12">
        <f t="shared" si="4769"/>
        <v>0</v>
      </c>
      <c r="O2093" s="12">
        <f t="shared" si="4801"/>
        <v>0</v>
      </c>
      <c r="P2093" s="12">
        <f t="shared" si="4801"/>
        <v>0</v>
      </c>
      <c r="Q2093" s="12">
        <f t="shared" si="4801"/>
        <v>0</v>
      </c>
      <c r="R2093" s="12">
        <f t="shared" si="4798"/>
        <v>622.9</v>
      </c>
      <c r="S2093" s="12">
        <f t="shared" si="4799"/>
        <v>16000</v>
      </c>
      <c r="T2093" s="12">
        <f t="shared" si="4800"/>
        <v>0</v>
      </c>
      <c r="U2093" s="12">
        <f t="shared" si="4801"/>
        <v>0</v>
      </c>
      <c r="V2093" s="12">
        <f t="shared" si="4801"/>
        <v>0</v>
      </c>
      <c r="W2093" s="12">
        <f t="shared" si="4777"/>
        <v>622.9</v>
      </c>
      <c r="X2093" s="12">
        <f t="shared" si="4778"/>
        <v>16000</v>
      </c>
      <c r="Y2093" s="12">
        <f t="shared" si="4779"/>
        <v>0</v>
      </c>
      <c r="Z2093" s="12">
        <f t="shared" si="4801"/>
        <v>0</v>
      </c>
      <c r="AA2093" s="12">
        <f t="shared" si="4801"/>
        <v>0</v>
      </c>
      <c r="AB2093" s="12">
        <f t="shared" si="4801"/>
        <v>0</v>
      </c>
      <c r="AC2093" s="12">
        <f t="shared" si="4694"/>
        <v>622.9</v>
      </c>
      <c r="AD2093" s="12">
        <f t="shared" si="4695"/>
        <v>16000</v>
      </c>
      <c r="AE2093" s="12">
        <f t="shared" si="4696"/>
        <v>0</v>
      </c>
      <c r="AF2093" s="12">
        <f t="shared" si="4801"/>
        <v>0</v>
      </c>
      <c r="AG2093" s="12">
        <f t="shared" si="4801"/>
        <v>0</v>
      </c>
      <c r="AH2093" s="12">
        <f t="shared" si="4796"/>
        <v>622.9</v>
      </c>
      <c r="AI2093" s="12">
        <f t="shared" si="4797"/>
        <v>16000</v>
      </c>
      <c r="AJ2093" s="12">
        <f t="shared" si="4793"/>
        <v>0</v>
      </c>
      <c r="AK2093" s="12">
        <f t="shared" si="4801"/>
        <v>0</v>
      </c>
      <c r="AL2093" s="12">
        <f t="shared" si="4801"/>
        <v>0</v>
      </c>
      <c r="AM2093" s="12">
        <f t="shared" si="4801"/>
        <v>0</v>
      </c>
      <c r="AN2093" s="12">
        <f t="shared" si="4757"/>
        <v>622.9</v>
      </c>
      <c r="AO2093" s="12">
        <f t="shared" si="4758"/>
        <v>16000</v>
      </c>
      <c r="AP2093" s="12">
        <f t="shared" si="4759"/>
        <v>0</v>
      </c>
      <c r="AQ2093" s="12">
        <f t="shared" si="4801"/>
        <v>0</v>
      </c>
      <c r="AR2093" s="1"/>
    </row>
    <row r="2094" spans="1:44" ht="141.75" customHeight="1" x14ac:dyDescent="0.25">
      <c r="A2094" s="9" t="s">
        <v>1059</v>
      </c>
      <c r="B2094" s="11">
        <v>460</v>
      </c>
      <c r="C2094" s="9"/>
      <c r="D2094" s="9"/>
      <c r="E2094" s="13" t="s">
        <v>435</v>
      </c>
      <c r="F2094" s="12">
        <f>F2095</f>
        <v>622.9</v>
      </c>
      <c r="G2094" s="12">
        <f t="shared" si="4801"/>
        <v>16000</v>
      </c>
      <c r="H2094" s="12">
        <f t="shared" si="4801"/>
        <v>0</v>
      </c>
      <c r="I2094" s="12">
        <f t="shared" si="4801"/>
        <v>0</v>
      </c>
      <c r="J2094" s="12">
        <f t="shared" si="4801"/>
        <v>0</v>
      </c>
      <c r="K2094" s="12">
        <f t="shared" si="4801"/>
        <v>0</v>
      </c>
      <c r="L2094" s="12">
        <f t="shared" si="4767"/>
        <v>622.9</v>
      </c>
      <c r="M2094" s="12">
        <f t="shared" si="4768"/>
        <v>16000</v>
      </c>
      <c r="N2094" s="12">
        <f t="shared" si="4769"/>
        <v>0</v>
      </c>
      <c r="O2094" s="12">
        <f t="shared" si="4801"/>
        <v>0</v>
      </c>
      <c r="P2094" s="12">
        <f t="shared" si="4801"/>
        <v>0</v>
      </c>
      <c r="Q2094" s="12">
        <f t="shared" si="4801"/>
        <v>0</v>
      </c>
      <c r="R2094" s="12">
        <f t="shared" si="4798"/>
        <v>622.9</v>
      </c>
      <c r="S2094" s="12">
        <f t="shared" si="4799"/>
        <v>16000</v>
      </c>
      <c r="T2094" s="12">
        <f t="shared" si="4800"/>
        <v>0</v>
      </c>
      <c r="U2094" s="12">
        <f t="shared" si="4801"/>
        <v>0</v>
      </c>
      <c r="V2094" s="12">
        <f t="shared" si="4801"/>
        <v>0</v>
      </c>
      <c r="W2094" s="12">
        <f t="shared" si="4777"/>
        <v>622.9</v>
      </c>
      <c r="X2094" s="12">
        <f t="shared" si="4778"/>
        <v>16000</v>
      </c>
      <c r="Y2094" s="12">
        <f t="shared" si="4779"/>
        <v>0</v>
      </c>
      <c r="Z2094" s="12">
        <f t="shared" si="4801"/>
        <v>0</v>
      </c>
      <c r="AA2094" s="12">
        <f t="shared" si="4801"/>
        <v>0</v>
      </c>
      <c r="AB2094" s="12">
        <f t="shared" si="4801"/>
        <v>0</v>
      </c>
      <c r="AC2094" s="12">
        <f t="shared" si="4694"/>
        <v>622.9</v>
      </c>
      <c r="AD2094" s="12">
        <f t="shared" si="4695"/>
        <v>16000</v>
      </c>
      <c r="AE2094" s="12">
        <f t="shared" si="4696"/>
        <v>0</v>
      </c>
      <c r="AF2094" s="12">
        <f t="shared" si="4801"/>
        <v>0</v>
      </c>
      <c r="AG2094" s="12">
        <f t="shared" si="4801"/>
        <v>0</v>
      </c>
      <c r="AH2094" s="12">
        <f t="shared" si="4796"/>
        <v>622.9</v>
      </c>
      <c r="AI2094" s="12">
        <f t="shared" si="4797"/>
        <v>16000</v>
      </c>
      <c r="AJ2094" s="12">
        <f t="shared" si="4793"/>
        <v>0</v>
      </c>
      <c r="AK2094" s="12">
        <f t="shared" si="4801"/>
        <v>0</v>
      </c>
      <c r="AL2094" s="12">
        <f t="shared" si="4801"/>
        <v>0</v>
      </c>
      <c r="AM2094" s="12">
        <f t="shared" si="4801"/>
        <v>0</v>
      </c>
      <c r="AN2094" s="12">
        <f t="shared" si="4757"/>
        <v>622.9</v>
      </c>
      <c r="AO2094" s="12">
        <f t="shared" si="4758"/>
        <v>16000</v>
      </c>
      <c r="AP2094" s="12">
        <f t="shared" si="4759"/>
        <v>0</v>
      </c>
      <c r="AQ2094" s="12">
        <f t="shared" si="4801"/>
        <v>0</v>
      </c>
      <c r="AR2094" s="1"/>
    </row>
    <row r="2095" spans="1:44" ht="15.75" customHeight="1" x14ac:dyDescent="0.25">
      <c r="A2095" s="9" t="s">
        <v>1059</v>
      </c>
      <c r="B2095" s="11">
        <v>460</v>
      </c>
      <c r="C2095" s="9" t="s">
        <v>189</v>
      </c>
      <c r="D2095" s="9" t="s">
        <v>184</v>
      </c>
      <c r="E2095" s="13" t="s">
        <v>410</v>
      </c>
      <c r="F2095" s="12">
        <v>622.9</v>
      </c>
      <c r="G2095" s="12">
        <v>16000</v>
      </c>
      <c r="H2095" s="12"/>
      <c r="I2095" s="12"/>
      <c r="J2095" s="12"/>
      <c r="K2095" s="12"/>
      <c r="L2095" s="12">
        <f t="shared" si="4767"/>
        <v>622.9</v>
      </c>
      <c r="M2095" s="12">
        <f t="shared" si="4768"/>
        <v>16000</v>
      </c>
      <c r="N2095" s="12">
        <f t="shared" si="4769"/>
        <v>0</v>
      </c>
      <c r="O2095" s="12"/>
      <c r="P2095" s="12"/>
      <c r="Q2095" s="12"/>
      <c r="R2095" s="12">
        <f t="shared" si="4798"/>
        <v>622.9</v>
      </c>
      <c r="S2095" s="12">
        <f t="shared" si="4799"/>
        <v>16000</v>
      </c>
      <c r="T2095" s="12">
        <f t="shared" si="4800"/>
        <v>0</v>
      </c>
      <c r="U2095" s="12"/>
      <c r="V2095" s="12"/>
      <c r="W2095" s="12">
        <f t="shared" si="4777"/>
        <v>622.9</v>
      </c>
      <c r="X2095" s="12">
        <f t="shared" si="4778"/>
        <v>16000</v>
      </c>
      <c r="Y2095" s="12">
        <f t="shared" si="4779"/>
        <v>0</v>
      </c>
      <c r="Z2095" s="12"/>
      <c r="AA2095" s="12"/>
      <c r="AB2095" s="12"/>
      <c r="AC2095" s="12">
        <f t="shared" si="4694"/>
        <v>622.9</v>
      </c>
      <c r="AD2095" s="12">
        <f t="shared" si="4695"/>
        <v>16000</v>
      </c>
      <c r="AE2095" s="12">
        <f t="shared" si="4696"/>
        <v>0</v>
      </c>
      <c r="AF2095" s="12"/>
      <c r="AG2095" s="12"/>
      <c r="AH2095" s="12">
        <f t="shared" si="4796"/>
        <v>622.9</v>
      </c>
      <c r="AI2095" s="12">
        <f t="shared" si="4797"/>
        <v>16000</v>
      </c>
      <c r="AJ2095" s="12">
        <f t="shared" si="4793"/>
        <v>0</v>
      </c>
      <c r="AK2095" s="12"/>
      <c r="AL2095" s="12"/>
      <c r="AM2095" s="12"/>
      <c r="AN2095" s="12">
        <f t="shared" si="4757"/>
        <v>622.9</v>
      </c>
      <c r="AO2095" s="12">
        <f t="shared" si="4758"/>
        <v>16000</v>
      </c>
      <c r="AP2095" s="12">
        <f t="shared" si="4759"/>
        <v>0</v>
      </c>
      <c r="AQ2095" s="12"/>
      <c r="AR2095" s="1"/>
    </row>
    <row r="2096" spans="1:44" ht="31.5" hidden="1" customHeight="1" x14ac:dyDescent="0.25">
      <c r="A2096" s="9" t="s">
        <v>1060</v>
      </c>
      <c r="B2096" s="11"/>
      <c r="C2096" s="9"/>
      <c r="D2096" s="9"/>
      <c r="E2096" s="13" t="s">
        <v>1164</v>
      </c>
      <c r="F2096" s="12">
        <f>F2097</f>
        <v>0</v>
      </c>
      <c r="G2096" s="12">
        <f t="shared" ref="G2096:G2098" si="4802">G2097</f>
        <v>622.9</v>
      </c>
      <c r="H2096" s="12">
        <f t="shared" ref="H2096:K2098" si="4803">H2097</f>
        <v>16000</v>
      </c>
      <c r="I2096" s="12">
        <f t="shared" si="4803"/>
        <v>0</v>
      </c>
      <c r="J2096" s="12">
        <f t="shared" si="4803"/>
        <v>0</v>
      </c>
      <c r="K2096" s="12">
        <f t="shared" si="4803"/>
        <v>0</v>
      </c>
      <c r="L2096" s="12">
        <f t="shared" si="4767"/>
        <v>0</v>
      </c>
      <c r="M2096" s="12">
        <f t="shared" si="4768"/>
        <v>622.9</v>
      </c>
      <c r="N2096" s="12">
        <f t="shared" si="4769"/>
        <v>16000</v>
      </c>
      <c r="O2096" s="12">
        <f t="shared" ref="O2096:Q2098" si="4804">O2097</f>
        <v>0</v>
      </c>
      <c r="P2096" s="12">
        <f t="shared" si="4804"/>
        <v>0</v>
      </c>
      <c r="Q2096" s="12">
        <f t="shared" si="4804"/>
        <v>0</v>
      </c>
      <c r="R2096" s="12">
        <f t="shared" si="4798"/>
        <v>0</v>
      </c>
      <c r="S2096" s="12">
        <f t="shared" si="4799"/>
        <v>622.9</v>
      </c>
      <c r="T2096" s="12">
        <f t="shared" si="4800"/>
        <v>16000</v>
      </c>
      <c r="U2096" s="12">
        <f t="shared" ref="U2096:V2098" si="4805">U2097</f>
        <v>0</v>
      </c>
      <c r="V2096" s="12">
        <f t="shared" si="4805"/>
        <v>0</v>
      </c>
      <c r="W2096" s="12">
        <f t="shared" si="4777"/>
        <v>0</v>
      </c>
      <c r="X2096" s="12">
        <f t="shared" si="4778"/>
        <v>622.9</v>
      </c>
      <c r="Y2096" s="12">
        <f t="shared" si="4779"/>
        <v>16000</v>
      </c>
      <c r="Z2096" s="12">
        <f t="shared" ref="Z2096:AB2098" si="4806">Z2097</f>
        <v>0</v>
      </c>
      <c r="AA2096" s="12">
        <f t="shared" si="4806"/>
        <v>0</v>
      </c>
      <c r="AB2096" s="12">
        <f t="shared" si="4806"/>
        <v>0</v>
      </c>
      <c r="AC2096" s="12">
        <f t="shared" ref="AC2096:AC2184" si="4807">W2096+Z2096</f>
        <v>0</v>
      </c>
      <c r="AD2096" s="12">
        <f t="shared" ref="AD2096:AD2184" si="4808">X2096+AA2096</f>
        <v>622.9</v>
      </c>
      <c r="AE2096" s="12">
        <f t="shared" ref="AE2096:AE2184" si="4809">Y2096+AB2096</f>
        <v>16000</v>
      </c>
      <c r="AF2096" s="12">
        <f t="shared" ref="AF2096:AG2098" si="4810">AF2097</f>
        <v>0</v>
      </c>
      <c r="AG2096" s="12">
        <f t="shared" si="4810"/>
        <v>0</v>
      </c>
      <c r="AH2096" s="12">
        <f t="shared" si="4796"/>
        <v>0</v>
      </c>
      <c r="AI2096" s="12">
        <f t="shared" si="4797"/>
        <v>622.9</v>
      </c>
      <c r="AJ2096" s="12">
        <f t="shared" si="4793"/>
        <v>16000</v>
      </c>
      <c r="AK2096" s="12">
        <f t="shared" ref="AK2096:AQ2098" si="4811">AK2097</f>
        <v>0</v>
      </c>
      <c r="AL2096" s="12">
        <f t="shared" si="4811"/>
        <v>0</v>
      </c>
      <c r="AM2096" s="12">
        <f t="shared" si="4811"/>
        <v>0</v>
      </c>
      <c r="AN2096" s="12">
        <f t="shared" si="4757"/>
        <v>0</v>
      </c>
      <c r="AO2096" s="12">
        <f t="shared" si="4758"/>
        <v>622.9</v>
      </c>
      <c r="AP2096" s="12">
        <f t="shared" si="4759"/>
        <v>16000</v>
      </c>
      <c r="AQ2096" s="12">
        <f t="shared" si="4811"/>
        <v>0</v>
      </c>
      <c r="AR2096" s="52">
        <v>0</v>
      </c>
    </row>
    <row r="2097" spans="1:44" ht="47.25" hidden="1" customHeight="1" x14ac:dyDescent="0.25">
      <c r="A2097" s="9" t="s">
        <v>1060</v>
      </c>
      <c r="B2097" s="11">
        <v>400</v>
      </c>
      <c r="C2097" s="9"/>
      <c r="D2097" s="9"/>
      <c r="E2097" s="13" t="s">
        <v>433</v>
      </c>
      <c r="F2097" s="12">
        <f>F2098</f>
        <v>0</v>
      </c>
      <c r="G2097" s="12">
        <f t="shared" si="4802"/>
        <v>622.9</v>
      </c>
      <c r="H2097" s="12">
        <f t="shared" si="4803"/>
        <v>16000</v>
      </c>
      <c r="I2097" s="12">
        <f t="shared" si="4803"/>
        <v>0</v>
      </c>
      <c r="J2097" s="12">
        <f t="shared" si="4803"/>
        <v>0</v>
      </c>
      <c r="K2097" s="12">
        <f t="shared" si="4803"/>
        <v>0</v>
      </c>
      <c r="L2097" s="12">
        <f t="shared" si="4767"/>
        <v>0</v>
      </c>
      <c r="M2097" s="12">
        <f t="shared" si="4768"/>
        <v>622.9</v>
      </c>
      <c r="N2097" s="12">
        <f t="shared" si="4769"/>
        <v>16000</v>
      </c>
      <c r="O2097" s="12">
        <f t="shared" si="4804"/>
        <v>0</v>
      </c>
      <c r="P2097" s="12">
        <f t="shared" si="4804"/>
        <v>0</v>
      </c>
      <c r="Q2097" s="12">
        <f t="shared" si="4804"/>
        <v>0</v>
      </c>
      <c r="R2097" s="12">
        <f t="shared" si="4798"/>
        <v>0</v>
      </c>
      <c r="S2097" s="12">
        <f t="shared" si="4799"/>
        <v>622.9</v>
      </c>
      <c r="T2097" s="12">
        <f t="shared" si="4800"/>
        <v>16000</v>
      </c>
      <c r="U2097" s="12">
        <f t="shared" si="4805"/>
        <v>0</v>
      </c>
      <c r="V2097" s="12">
        <f t="shared" si="4805"/>
        <v>0</v>
      </c>
      <c r="W2097" s="12">
        <f t="shared" si="4777"/>
        <v>0</v>
      </c>
      <c r="X2097" s="12">
        <f t="shared" si="4778"/>
        <v>622.9</v>
      </c>
      <c r="Y2097" s="12">
        <f t="shared" si="4779"/>
        <v>16000</v>
      </c>
      <c r="Z2097" s="12">
        <f t="shared" si="4806"/>
        <v>0</v>
      </c>
      <c r="AA2097" s="12">
        <f t="shared" si="4806"/>
        <v>0</v>
      </c>
      <c r="AB2097" s="12">
        <f t="shared" si="4806"/>
        <v>0</v>
      </c>
      <c r="AC2097" s="12">
        <f t="shared" si="4807"/>
        <v>0</v>
      </c>
      <c r="AD2097" s="12">
        <f t="shared" si="4808"/>
        <v>622.9</v>
      </c>
      <c r="AE2097" s="12">
        <f t="shared" si="4809"/>
        <v>16000</v>
      </c>
      <c r="AF2097" s="12">
        <f t="shared" si="4810"/>
        <v>0</v>
      </c>
      <c r="AG2097" s="12">
        <f t="shared" si="4810"/>
        <v>0</v>
      </c>
      <c r="AH2097" s="12">
        <f t="shared" si="4796"/>
        <v>0</v>
      </c>
      <c r="AI2097" s="12">
        <f t="shared" si="4797"/>
        <v>622.9</v>
      </c>
      <c r="AJ2097" s="12">
        <f t="shared" si="4793"/>
        <v>16000</v>
      </c>
      <c r="AK2097" s="12">
        <f t="shared" si="4811"/>
        <v>0</v>
      </c>
      <c r="AL2097" s="12">
        <f t="shared" si="4811"/>
        <v>0</v>
      </c>
      <c r="AM2097" s="12">
        <f t="shared" si="4811"/>
        <v>0</v>
      </c>
      <c r="AN2097" s="12">
        <f t="shared" si="4757"/>
        <v>0</v>
      </c>
      <c r="AO2097" s="12">
        <f t="shared" si="4758"/>
        <v>622.9</v>
      </c>
      <c r="AP2097" s="12">
        <f t="shared" si="4759"/>
        <v>16000</v>
      </c>
      <c r="AQ2097" s="12">
        <f t="shared" si="4811"/>
        <v>0</v>
      </c>
      <c r="AR2097" s="52">
        <v>0</v>
      </c>
    </row>
    <row r="2098" spans="1:44" ht="141.75" hidden="1" customHeight="1" x14ac:dyDescent="0.25">
      <c r="A2098" s="9" t="s">
        <v>1060</v>
      </c>
      <c r="B2098" s="11">
        <v>460</v>
      </c>
      <c r="C2098" s="9"/>
      <c r="D2098" s="9"/>
      <c r="E2098" s="13" t="s">
        <v>435</v>
      </c>
      <c r="F2098" s="12">
        <f>F2099</f>
        <v>0</v>
      </c>
      <c r="G2098" s="12">
        <f t="shared" si="4802"/>
        <v>622.9</v>
      </c>
      <c r="H2098" s="12">
        <f t="shared" si="4803"/>
        <v>16000</v>
      </c>
      <c r="I2098" s="12">
        <f t="shared" si="4803"/>
        <v>0</v>
      </c>
      <c r="J2098" s="12">
        <f t="shared" si="4803"/>
        <v>0</v>
      </c>
      <c r="K2098" s="12">
        <f t="shared" si="4803"/>
        <v>0</v>
      </c>
      <c r="L2098" s="12">
        <f t="shared" si="4767"/>
        <v>0</v>
      </c>
      <c r="M2098" s="12">
        <f t="shared" si="4768"/>
        <v>622.9</v>
      </c>
      <c r="N2098" s="12">
        <f t="shared" si="4769"/>
        <v>16000</v>
      </c>
      <c r="O2098" s="12">
        <f t="shared" si="4804"/>
        <v>0</v>
      </c>
      <c r="P2098" s="12">
        <f t="shared" si="4804"/>
        <v>0</v>
      </c>
      <c r="Q2098" s="12">
        <f t="shared" si="4804"/>
        <v>0</v>
      </c>
      <c r="R2098" s="12">
        <f t="shared" si="4798"/>
        <v>0</v>
      </c>
      <c r="S2098" s="12">
        <f t="shared" si="4799"/>
        <v>622.9</v>
      </c>
      <c r="T2098" s="12">
        <f t="shared" si="4800"/>
        <v>16000</v>
      </c>
      <c r="U2098" s="12">
        <f t="shared" si="4805"/>
        <v>0</v>
      </c>
      <c r="V2098" s="12">
        <f t="shared" si="4805"/>
        <v>0</v>
      </c>
      <c r="W2098" s="12">
        <f t="shared" si="4777"/>
        <v>0</v>
      </c>
      <c r="X2098" s="12">
        <f t="shared" si="4778"/>
        <v>622.9</v>
      </c>
      <c r="Y2098" s="12">
        <f t="shared" si="4779"/>
        <v>16000</v>
      </c>
      <c r="Z2098" s="12">
        <f t="shared" si="4806"/>
        <v>0</v>
      </c>
      <c r="AA2098" s="12">
        <f t="shared" si="4806"/>
        <v>0</v>
      </c>
      <c r="AB2098" s="12">
        <f t="shared" si="4806"/>
        <v>0</v>
      </c>
      <c r="AC2098" s="12">
        <f t="shared" si="4807"/>
        <v>0</v>
      </c>
      <c r="AD2098" s="12">
        <f t="shared" si="4808"/>
        <v>622.9</v>
      </c>
      <c r="AE2098" s="12">
        <f t="shared" si="4809"/>
        <v>16000</v>
      </c>
      <c r="AF2098" s="12">
        <f t="shared" si="4810"/>
        <v>0</v>
      </c>
      <c r="AG2098" s="12">
        <f t="shared" si="4810"/>
        <v>0</v>
      </c>
      <c r="AH2098" s="12">
        <f t="shared" si="4796"/>
        <v>0</v>
      </c>
      <c r="AI2098" s="12">
        <f t="shared" si="4797"/>
        <v>622.9</v>
      </c>
      <c r="AJ2098" s="12">
        <f t="shared" si="4793"/>
        <v>16000</v>
      </c>
      <c r="AK2098" s="12">
        <f t="shared" si="4811"/>
        <v>0</v>
      </c>
      <c r="AL2098" s="12">
        <f t="shared" si="4811"/>
        <v>0</v>
      </c>
      <c r="AM2098" s="12">
        <f t="shared" si="4811"/>
        <v>0</v>
      </c>
      <c r="AN2098" s="12">
        <f t="shared" si="4757"/>
        <v>0</v>
      </c>
      <c r="AO2098" s="12">
        <f t="shared" si="4758"/>
        <v>622.9</v>
      </c>
      <c r="AP2098" s="12">
        <f t="shared" si="4759"/>
        <v>16000</v>
      </c>
      <c r="AQ2098" s="12">
        <f t="shared" si="4811"/>
        <v>0</v>
      </c>
      <c r="AR2098" s="52">
        <v>0</v>
      </c>
    </row>
    <row r="2099" spans="1:44" ht="15.75" hidden="1" customHeight="1" x14ac:dyDescent="0.25">
      <c r="A2099" s="9" t="s">
        <v>1060</v>
      </c>
      <c r="B2099" s="11">
        <v>460</v>
      </c>
      <c r="C2099" s="9" t="s">
        <v>189</v>
      </c>
      <c r="D2099" s="9" t="s">
        <v>184</v>
      </c>
      <c r="E2099" s="13" t="s">
        <v>410</v>
      </c>
      <c r="F2099" s="12"/>
      <c r="G2099" s="12">
        <v>622.9</v>
      </c>
      <c r="H2099" s="12">
        <v>16000</v>
      </c>
      <c r="I2099" s="12"/>
      <c r="J2099" s="12"/>
      <c r="K2099" s="12"/>
      <c r="L2099" s="12">
        <f t="shared" si="4767"/>
        <v>0</v>
      </c>
      <c r="M2099" s="12">
        <f t="shared" si="4768"/>
        <v>622.9</v>
      </c>
      <c r="N2099" s="12">
        <f t="shared" si="4769"/>
        <v>16000</v>
      </c>
      <c r="O2099" s="12"/>
      <c r="P2099" s="12"/>
      <c r="Q2099" s="12"/>
      <c r="R2099" s="12">
        <f t="shared" si="4798"/>
        <v>0</v>
      </c>
      <c r="S2099" s="12">
        <f t="shared" si="4799"/>
        <v>622.9</v>
      </c>
      <c r="T2099" s="12">
        <f t="shared" si="4800"/>
        <v>16000</v>
      </c>
      <c r="U2099" s="12"/>
      <c r="V2099" s="12"/>
      <c r="W2099" s="12">
        <f t="shared" si="4777"/>
        <v>0</v>
      </c>
      <c r="X2099" s="12">
        <f t="shared" si="4778"/>
        <v>622.9</v>
      </c>
      <c r="Y2099" s="12">
        <f t="shared" si="4779"/>
        <v>16000</v>
      </c>
      <c r="Z2099" s="12"/>
      <c r="AA2099" s="12"/>
      <c r="AB2099" s="12"/>
      <c r="AC2099" s="12">
        <f t="shared" si="4807"/>
        <v>0</v>
      </c>
      <c r="AD2099" s="12">
        <f t="shared" si="4808"/>
        <v>622.9</v>
      </c>
      <c r="AE2099" s="12">
        <f t="shared" si="4809"/>
        <v>16000</v>
      </c>
      <c r="AF2099" s="12"/>
      <c r="AG2099" s="12"/>
      <c r="AH2099" s="12">
        <f t="shared" si="4796"/>
        <v>0</v>
      </c>
      <c r="AI2099" s="12">
        <f t="shared" si="4797"/>
        <v>622.9</v>
      </c>
      <c r="AJ2099" s="12">
        <f t="shared" si="4793"/>
        <v>16000</v>
      </c>
      <c r="AK2099" s="12"/>
      <c r="AL2099" s="12"/>
      <c r="AM2099" s="12"/>
      <c r="AN2099" s="12">
        <f t="shared" si="4757"/>
        <v>0</v>
      </c>
      <c r="AO2099" s="12">
        <f t="shared" si="4758"/>
        <v>622.9</v>
      </c>
      <c r="AP2099" s="12">
        <f t="shared" si="4759"/>
        <v>16000</v>
      </c>
      <c r="AQ2099" s="12"/>
      <c r="AR2099" s="52">
        <v>0</v>
      </c>
    </row>
    <row r="2100" spans="1:44" ht="31.5" customHeight="1" x14ac:dyDescent="0.25">
      <c r="A2100" s="9" t="s">
        <v>1061</v>
      </c>
      <c r="B2100" s="11"/>
      <c r="C2100" s="9"/>
      <c r="D2100" s="9"/>
      <c r="E2100" s="13" t="s">
        <v>1165</v>
      </c>
      <c r="F2100" s="12">
        <f>F2101</f>
        <v>622.9</v>
      </c>
      <c r="G2100" s="12">
        <f t="shared" ref="G2100:G2102" si="4812">G2101</f>
        <v>16000</v>
      </c>
      <c r="H2100" s="12">
        <f t="shared" ref="H2100:K2102" si="4813">H2101</f>
        <v>0</v>
      </c>
      <c r="I2100" s="12">
        <f t="shared" si="4813"/>
        <v>0</v>
      </c>
      <c r="J2100" s="12">
        <f t="shared" si="4813"/>
        <v>0</v>
      </c>
      <c r="K2100" s="12">
        <f t="shared" si="4813"/>
        <v>0</v>
      </c>
      <c r="L2100" s="12">
        <f t="shared" si="4767"/>
        <v>622.9</v>
      </c>
      <c r="M2100" s="12">
        <f t="shared" si="4768"/>
        <v>16000</v>
      </c>
      <c r="N2100" s="12">
        <f t="shared" si="4769"/>
        <v>0</v>
      </c>
      <c r="O2100" s="12">
        <f t="shared" ref="O2100:Q2102" si="4814">O2101</f>
        <v>0</v>
      </c>
      <c r="P2100" s="12">
        <f t="shared" si="4814"/>
        <v>0</v>
      </c>
      <c r="Q2100" s="12">
        <f t="shared" si="4814"/>
        <v>0</v>
      </c>
      <c r="R2100" s="12">
        <f t="shared" si="4798"/>
        <v>622.9</v>
      </c>
      <c r="S2100" s="12">
        <f t="shared" si="4799"/>
        <v>16000</v>
      </c>
      <c r="T2100" s="12">
        <f t="shared" si="4800"/>
        <v>0</v>
      </c>
      <c r="U2100" s="12">
        <f t="shared" ref="U2100:V2102" si="4815">U2101</f>
        <v>0</v>
      </c>
      <c r="V2100" s="12">
        <f t="shared" si="4815"/>
        <v>0</v>
      </c>
      <c r="W2100" s="12">
        <f t="shared" si="4777"/>
        <v>622.9</v>
      </c>
      <c r="X2100" s="12">
        <f t="shared" si="4778"/>
        <v>16000</v>
      </c>
      <c r="Y2100" s="12">
        <f t="shared" si="4779"/>
        <v>0</v>
      </c>
      <c r="Z2100" s="12">
        <f t="shared" ref="Z2100:AB2102" si="4816">Z2101</f>
        <v>0</v>
      </c>
      <c r="AA2100" s="12">
        <f t="shared" si="4816"/>
        <v>0</v>
      </c>
      <c r="AB2100" s="12">
        <f t="shared" si="4816"/>
        <v>0</v>
      </c>
      <c r="AC2100" s="12">
        <f t="shared" si="4807"/>
        <v>622.9</v>
      </c>
      <c r="AD2100" s="12">
        <f t="shared" si="4808"/>
        <v>16000</v>
      </c>
      <c r="AE2100" s="12">
        <f t="shared" si="4809"/>
        <v>0</v>
      </c>
      <c r="AF2100" s="12">
        <f t="shared" ref="AF2100:AG2102" si="4817">AF2101</f>
        <v>0</v>
      </c>
      <c r="AG2100" s="12">
        <f t="shared" si="4817"/>
        <v>0</v>
      </c>
      <c r="AH2100" s="12">
        <f t="shared" si="4796"/>
        <v>622.9</v>
      </c>
      <c r="AI2100" s="12">
        <f t="shared" si="4797"/>
        <v>16000</v>
      </c>
      <c r="AJ2100" s="12">
        <f t="shared" si="4793"/>
        <v>0</v>
      </c>
      <c r="AK2100" s="12">
        <f t="shared" ref="AK2100:AQ2102" si="4818">AK2101</f>
        <v>0</v>
      </c>
      <c r="AL2100" s="12">
        <f t="shared" si="4818"/>
        <v>0</v>
      </c>
      <c r="AM2100" s="12">
        <f t="shared" si="4818"/>
        <v>0</v>
      </c>
      <c r="AN2100" s="12">
        <f t="shared" si="4757"/>
        <v>622.9</v>
      </c>
      <c r="AO2100" s="12">
        <f t="shared" si="4758"/>
        <v>16000</v>
      </c>
      <c r="AP2100" s="12">
        <f t="shared" si="4759"/>
        <v>0</v>
      </c>
      <c r="AQ2100" s="12">
        <f t="shared" si="4818"/>
        <v>0</v>
      </c>
      <c r="AR2100" s="1"/>
    </row>
    <row r="2101" spans="1:44" ht="47.25" customHeight="1" x14ac:dyDescent="0.25">
      <c r="A2101" s="9" t="s">
        <v>1061</v>
      </c>
      <c r="B2101" s="11">
        <v>400</v>
      </c>
      <c r="C2101" s="9"/>
      <c r="D2101" s="9"/>
      <c r="E2101" s="13" t="s">
        <v>433</v>
      </c>
      <c r="F2101" s="12">
        <f>F2102</f>
        <v>622.9</v>
      </c>
      <c r="G2101" s="12">
        <f t="shared" si="4812"/>
        <v>16000</v>
      </c>
      <c r="H2101" s="12">
        <f t="shared" si="4813"/>
        <v>0</v>
      </c>
      <c r="I2101" s="12">
        <f t="shared" si="4813"/>
        <v>0</v>
      </c>
      <c r="J2101" s="12">
        <f t="shared" si="4813"/>
        <v>0</v>
      </c>
      <c r="K2101" s="12">
        <f t="shared" si="4813"/>
        <v>0</v>
      </c>
      <c r="L2101" s="12">
        <f t="shared" si="4767"/>
        <v>622.9</v>
      </c>
      <c r="M2101" s="12">
        <f t="shared" si="4768"/>
        <v>16000</v>
      </c>
      <c r="N2101" s="12">
        <f t="shared" si="4769"/>
        <v>0</v>
      </c>
      <c r="O2101" s="12">
        <f t="shared" si="4814"/>
        <v>0</v>
      </c>
      <c r="P2101" s="12">
        <f t="shared" si="4814"/>
        <v>0</v>
      </c>
      <c r="Q2101" s="12">
        <f t="shared" si="4814"/>
        <v>0</v>
      </c>
      <c r="R2101" s="12">
        <f t="shared" si="4798"/>
        <v>622.9</v>
      </c>
      <c r="S2101" s="12">
        <f t="shared" si="4799"/>
        <v>16000</v>
      </c>
      <c r="T2101" s="12">
        <f t="shared" si="4800"/>
        <v>0</v>
      </c>
      <c r="U2101" s="12">
        <f t="shared" si="4815"/>
        <v>0</v>
      </c>
      <c r="V2101" s="12">
        <f t="shared" si="4815"/>
        <v>0</v>
      </c>
      <c r="W2101" s="12">
        <f t="shared" si="4777"/>
        <v>622.9</v>
      </c>
      <c r="X2101" s="12">
        <f t="shared" si="4778"/>
        <v>16000</v>
      </c>
      <c r="Y2101" s="12">
        <f t="shared" si="4779"/>
        <v>0</v>
      </c>
      <c r="Z2101" s="12">
        <f t="shared" si="4816"/>
        <v>0</v>
      </c>
      <c r="AA2101" s="12">
        <f t="shared" si="4816"/>
        <v>0</v>
      </c>
      <c r="AB2101" s="12">
        <f t="shared" si="4816"/>
        <v>0</v>
      </c>
      <c r="AC2101" s="12">
        <f t="shared" si="4807"/>
        <v>622.9</v>
      </c>
      <c r="AD2101" s="12">
        <f t="shared" si="4808"/>
        <v>16000</v>
      </c>
      <c r="AE2101" s="12">
        <f t="shared" si="4809"/>
        <v>0</v>
      </c>
      <c r="AF2101" s="12">
        <f t="shared" si="4817"/>
        <v>0</v>
      </c>
      <c r="AG2101" s="12">
        <f t="shared" si="4817"/>
        <v>0</v>
      </c>
      <c r="AH2101" s="12">
        <f t="shared" si="4796"/>
        <v>622.9</v>
      </c>
      <c r="AI2101" s="12">
        <f t="shared" si="4797"/>
        <v>16000</v>
      </c>
      <c r="AJ2101" s="12">
        <f t="shared" si="4793"/>
        <v>0</v>
      </c>
      <c r="AK2101" s="12">
        <f t="shared" si="4818"/>
        <v>0</v>
      </c>
      <c r="AL2101" s="12">
        <f t="shared" si="4818"/>
        <v>0</v>
      </c>
      <c r="AM2101" s="12">
        <f t="shared" si="4818"/>
        <v>0</v>
      </c>
      <c r="AN2101" s="12">
        <f t="shared" si="4757"/>
        <v>622.9</v>
      </c>
      <c r="AO2101" s="12">
        <f t="shared" si="4758"/>
        <v>16000</v>
      </c>
      <c r="AP2101" s="12">
        <f t="shared" si="4759"/>
        <v>0</v>
      </c>
      <c r="AQ2101" s="12">
        <f t="shared" si="4818"/>
        <v>0</v>
      </c>
      <c r="AR2101" s="1"/>
    </row>
    <row r="2102" spans="1:44" ht="141.75" customHeight="1" x14ac:dyDescent="0.25">
      <c r="A2102" s="9" t="s">
        <v>1061</v>
      </c>
      <c r="B2102" s="11">
        <v>460</v>
      </c>
      <c r="C2102" s="9"/>
      <c r="D2102" s="9"/>
      <c r="E2102" s="13" t="s">
        <v>435</v>
      </c>
      <c r="F2102" s="12">
        <f>F2103</f>
        <v>622.9</v>
      </c>
      <c r="G2102" s="12">
        <f t="shared" si="4812"/>
        <v>16000</v>
      </c>
      <c r="H2102" s="12">
        <f t="shared" si="4813"/>
        <v>0</v>
      </c>
      <c r="I2102" s="12">
        <f t="shared" si="4813"/>
        <v>0</v>
      </c>
      <c r="J2102" s="12">
        <f t="shared" si="4813"/>
        <v>0</v>
      </c>
      <c r="K2102" s="12">
        <f t="shared" si="4813"/>
        <v>0</v>
      </c>
      <c r="L2102" s="12">
        <f t="shared" si="4767"/>
        <v>622.9</v>
      </c>
      <c r="M2102" s="12">
        <f t="shared" si="4768"/>
        <v>16000</v>
      </c>
      <c r="N2102" s="12">
        <f t="shared" si="4769"/>
        <v>0</v>
      </c>
      <c r="O2102" s="12">
        <f t="shared" si="4814"/>
        <v>0</v>
      </c>
      <c r="P2102" s="12">
        <f t="shared" si="4814"/>
        <v>0</v>
      </c>
      <c r="Q2102" s="12">
        <f t="shared" si="4814"/>
        <v>0</v>
      </c>
      <c r="R2102" s="12">
        <f t="shared" si="4798"/>
        <v>622.9</v>
      </c>
      <c r="S2102" s="12">
        <f t="shared" si="4799"/>
        <v>16000</v>
      </c>
      <c r="T2102" s="12">
        <f t="shared" si="4800"/>
        <v>0</v>
      </c>
      <c r="U2102" s="12">
        <f t="shared" si="4815"/>
        <v>0</v>
      </c>
      <c r="V2102" s="12">
        <f t="shared" si="4815"/>
        <v>0</v>
      </c>
      <c r="W2102" s="12">
        <f t="shared" si="4777"/>
        <v>622.9</v>
      </c>
      <c r="X2102" s="12">
        <f t="shared" si="4778"/>
        <v>16000</v>
      </c>
      <c r="Y2102" s="12">
        <f t="shared" si="4779"/>
        <v>0</v>
      </c>
      <c r="Z2102" s="12">
        <f t="shared" si="4816"/>
        <v>0</v>
      </c>
      <c r="AA2102" s="12">
        <f t="shared" si="4816"/>
        <v>0</v>
      </c>
      <c r="AB2102" s="12">
        <f t="shared" si="4816"/>
        <v>0</v>
      </c>
      <c r="AC2102" s="12">
        <f t="shared" si="4807"/>
        <v>622.9</v>
      </c>
      <c r="AD2102" s="12">
        <f t="shared" si="4808"/>
        <v>16000</v>
      </c>
      <c r="AE2102" s="12">
        <f t="shared" si="4809"/>
        <v>0</v>
      </c>
      <c r="AF2102" s="12">
        <f t="shared" si="4817"/>
        <v>0</v>
      </c>
      <c r="AG2102" s="12">
        <f t="shared" si="4817"/>
        <v>0</v>
      </c>
      <c r="AH2102" s="12">
        <f t="shared" si="4796"/>
        <v>622.9</v>
      </c>
      <c r="AI2102" s="12">
        <f t="shared" si="4797"/>
        <v>16000</v>
      </c>
      <c r="AJ2102" s="12">
        <f t="shared" si="4793"/>
        <v>0</v>
      </c>
      <c r="AK2102" s="12">
        <f t="shared" si="4818"/>
        <v>0</v>
      </c>
      <c r="AL2102" s="12">
        <f t="shared" si="4818"/>
        <v>0</v>
      </c>
      <c r="AM2102" s="12">
        <f t="shared" si="4818"/>
        <v>0</v>
      </c>
      <c r="AN2102" s="12">
        <f t="shared" si="4757"/>
        <v>622.9</v>
      </c>
      <c r="AO2102" s="12">
        <f t="shared" si="4758"/>
        <v>16000</v>
      </c>
      <c r="AP2102" s="12">
        <f t="shared" si="4759"/>
        <v>0</v>
      </c>
      <c r="AQ2102" s="12">
        <f t="shared" si="4818"/>
        <v>0</v>
      </c>
      <c r="AR2102" s="1"/>
    </row>
    <row r="2103" spans="1:44" ht="15.75" customHeight="1" x14ac:dyDescent="0.25">
      <c r="A2103" s="9" t="s">
        <v>1061</v>
      </c>
      <c r="B2103" s="11">
        <v>460</v>
      </c>
      <c r="C2103" s="9" t="s">
        <v>189</v>
      </c>
      <c r="D2103" s="9" t="s">
        <v>184</v>
      </c>
      <c r="E2103" s="13" t="s">
        <v>410</v>
      </c>
      <c r="F2103" s="12">
        <v>622.9</v>
      </c>
      <c r="G2103" s="12">
        <v>16000</v>
      </c>
      <c r="H2103" s="12"/>
      <c r="I2103" s="12"/>
      <c r="J2103" s="12"/>
      <c r="K2103" s="12"/>
      <c r="L2103" s="12">
        <f t="shared" si="4767"/>
        <v>622.9</v>
      </c>
      <c r="M2103" s="12">
        <f t="shared" si="4768"/>
        <v>16000</v>
      </c>
      <c r="N2103" s="12">
        <f t="shared" si="4769"/>
        <v>0</v>
      </c>
      <c r="O2103" s="12"/>
      <c r="P2103" s="12"/>
      <c r="Q2103" s="12"/>
      <c r="R2103" s="12">
        <f t="shared" si="4798"/>
        <v>622.9</v>
      </c>
      <c r="S2103" s="12">
        <f t="shared" si="4799"/>
        <v>16000</v>
      </c>
      <c r="T2103" s="12">
        <f t="shared" si="4800"/>
        <v>0</v>
      </c>
      <c r="U2103" s="12"/>
      <c r="V2103" s="12"/>
      <c r="W2103" s="12">
        <f t="shared" si="4777"/>
        <v>622.9</v>
      </c>
      <c r="X2103" s="12">
        <f t="shared" si="4778"/>
        <v>16000</v>
      </c>
      <c r="Y2103" s="12">
        <f t="shared" si="4779"/>
        <v>0</v>
      </c>
      <c r="Z2103" s="12"/>
      <c r="AA2103" s="12"/>
      <c r="AB2103" s="12"/>
      <c r="AC2103" s="12">
        <f t="shared" si="4807"/>
        <v>622.9</v>
      </c>
      <c r="AD2103" s="12">
        <f t="shared" si="4808"/>
        <v>16000</v>
      </c>
      <c r="AE2103" s="12">
        <f t="shared" si="4809"/>
        <v>0</v>
      </c>
      <c r="AF2103" s="12"/>
      <c r="AG2103" s="12"/>
      <c r="AH2103" s="12">
        <f t="shared" si="4796"/>
        <v>622.9</v>
      </c>
      <c r="AI2103" s="12">
        <f t="shared" si="4797"/>
        <v>16000</v>
      </c>
      <c r="AJ2103" s="12">
        <f t="shared" si="4793"/>
        <v>0</v>
      </c>
      <c r="AK2103" s="12"/>
      <c r="AL2103" s="12"/>
      <c r="AM2103" s="12"/>
      <c r="AN2103" s="12">
        <f t="shared" si="4757"/>
        <v>622.9</v>
      </c>
      <c r="AO2103" s="12">
        <f t="shared" si="4758"/>
        <v>16000</v>
      </c>
      <c r="AP2103" s="12">
        <f t="shared" si="4759"/>
        <v>0</v>
      </c>
      <c r="AQ2103" s="12"/>
      <c r="AR2103" s="1"/>
    </row>
    <row r="2104" spans="1:44" ht="31.5" x14ac:dyDescent="0.25">
      <c r="A2104" s="9" t="s">
        <v>1268</v>
      </c>
      <c r="B2104" s="11"/>
      <c r="C2104" s="9"/>
      <c r="D2104" s="9"/>
      <c r="E2104" s="13" t="s">
        <v>1270</v>
      </c>
      <c r="F2104" s="12"/>
      <c r="G2104" s="12"/>
      <c r="H2104" s="12"/>
      <c r="I2104" s="12"/>
      <c r="J2104" s="12"/>
      <c r="K2104" s="12"/>
      <c r="L2104" s="12">
        <f>L2105</f>
        <v>0</v>
      </c>
      <c r="M2104" s="12">
        <f t="shared" ref="M2104:AQ2106" si="4819">M2105</f>
        <v>0</v>
      </c>
      <c r="N2104" s="12">
        <f t="shared" si="4819"/>
        <v>0</v>
      </c>
      <c r="O2104" s="12">
        <f t="shared" si="4819"/>
        <v>622.9</v>
      </c>
      <c r="P2104" s="12">
        <f t="shared" si="4819"/>
        <v>0</v>
      </c>
      <c r="Q2104" s="12">
        <f t="shared" si="4819"/>
        <v>0</v>
      </c>
      <c r="R2104" s="12">
        <f t="shared" si="4798"/>
        <v>622.9</v>
      </c>
      <c r="S2104" s="12">
        <f t="shared" si="4799"/>
        <v>0</v>
      </c>
      <c r="T2104" s="12">
        <f t="shared" si="4800"/>
        <v>0</v>
      </c>
      <c r="U2104" s="12">
        <f t="shared" si="4819"/>
        <v>0</v>
      </c>
      <c r="V2104" s="12">
        <f t="shared" si="4819"/>
        <v>0</v>
      </c>
      <c r="W2104" s="12">
        <f t="shared" si="4777"/>
        <v>622.9</v>
      </c>
      <c r="X2104" s="12">
        <f t="shared" si="4778"/>
        <v>0</v>
      </c>
      <c r="Y2104" s="12">
        <f t="shared" si="4779"/>
        <v>0</v>
      </c>
      <c r="Z2104" s="12">
        <f t="shared" si="4819"/>
        <v>0</v>
      </c>
      <c r="AA2104" s="12">
        <f t="shared" si="4819"/>
        <v>0</v>
      </c>
      <c r="AB2104" s="12">
        <f t="shared" si="4819"/>
        <v>0</v>
      </c>
      <c r="AC2104" s="12">
        <f t="shared" si="4807"/>
        <v>622.9</v>
      </c>
      <c r="AD2104" s="12">
        <f t="shared" si="4808"/>
        <v>0</v>
      </c>
      <c r="AE2104" s="12">
        <f t="shared" si="4809"/>
        <v>0</v>
      </c>
      <c r="AF2104" s="12">
        <f t="shared" si="4819"/>
        <v>0</v>
      </c>
      <c r="AG2104" s="12">
        <f t="shared" si="4819"/>
        <v>0</v>
      </c>
      <c r="AH2104" s="12">
        <f t="shared" si="4796"/>
        <v>622.9</v>
      </c>
      <c r="AI2104" s="12">
        <f t="shared" si="4797"/>
        <v>0</v>
      </c>
      <c r="AJ2104" s="12">
        <f t="shared" si="4793"/>
        <v>0</v>
      </c>
      <c r="AK2104" s="12">
        <f t="shared" si="4819"/>
        <v>0</v>
      </c>
      <c r="AL2104" s="12">
        <f t="shared" si="4819"/>
        <v>0</v>
      </c>
      <c r="AM2104" s="12">
        <f t="shared" si="4819"/>
        <v>0</v>
      </c>
      <c r="AN2104" s="12">
        <f t="shared" si="4757"/>
        <v>622.9</v>
      </c>
      <c r="AO2104" s="12">
        <f t="shared" si="4758"/>
        <v>0</v>
      </c>
      <c r="AP2104" s="12">
        <f t="shared" si="4759"/>
        <v>0</v>
      </c>
      <c r="AQ2104" s="12">
        <f t="shared" si="4819"/>
        <v>0</v>
      </c>
      <c r="AR2104" s="1"/>
    </row>
    <row r="2105" spans="1:44" ht="47.25" x14ac:dyDescent="0.25">
      <c r="A2105" s="9" t="s">
        <v>1268</v>
      </c>
      <c r="B2105" s="11">
        <v>400</v>
      </c>
      <c r="C2105" s="9"/>
      <c r="D2105" s="9"/>
      <c r="E2105" s="13" t="s">
        <v>433</v>
      </c>
      <c r="F2105" s="12"/>
      <c r="G2105" s="12"/>
      <c r="H2105" s="12"/>
      <c r="I2105" s="12"/>
      <c r="J2105" s="12"/>
      <c r="K2105" s="12"/>
      <c r="L2105" s="12">
        <f>L2106</f>
        <v>0</v>
      </c>
      <c r="M2105" s="12">
        <f t="shared" si="4819"/>
        <v>0</v>
      </c>
      <c r="N2105" s="12">
        <f t="shared" si="4819"/>
        <v>0</v>
      </c>
      <c r="O2105" s="12">
        <f t="shared" si="4819"/>
        <v>622.9</v>
      </c>
      <c r="P2105" s="12">
        <f t="shared" si="4819"/>
        <v>0</v>
      </c>
      <c r="Q2105" s="12">
        <f t="shared" si="4819"/>
        <v>0</v>
      </c>
      <c r="R2105" s="12">
        <f t="shared" si="4798"/>
        <v>622.9</v>
      </c>
      <c r="S2105" s="12">
        <f t="shared" si="4799"/>
        <v>0</v>
      </c>
      <c r="T2105" s="12">
        <f t="shared" si="4800"/>
        <v>0</v>
      </c>
      <c r="U2105" s="12">
        <f t="shared" si="4819"/>
        <v>0</v>
      </c>
      <c r="V2105" s="12">
        <f t="shared" si="4819"/>
        <v>0</v>
      </c>
      <c r="W2105" s="12">
        <f t="shared" si="4777"/>
        <v>622.9</v>
      </c>
      <c r="X2105" s="12">
        <f t="shared" si="4778"/>
        <v>0</v>
      </c>
      <c r="Y2105" s="12">
        <f t="shared" si="4779"/>
        <v>0</v>
      </c>
      <c r="Z2105" s="12">
        <f t="shared" si="4819"/>
        <v>0</v>
      </c>
      <c r="AA2105" s="12">
        <f t="shared" si="4819"/>
        <v>0</v>
      </c>
      <c r="AB2105" s="12">
        <f t="shared" si="4819"/>
        <v>0</v>
      </c>
      <c r="AC2105" s="12">
        <f t="shared" si="4807"/>
        <v>622.9</v>
      </c>
      <c r="AD2105" s="12">
        <f t="shared" si="4808"/>
        <v>0</v>
      </c>
      <c r="AE2105" s="12">
        <f t="shared" si="4809"/>
        <v>0</v>
      </c>
      <c r="AF2105" s="12">
        <f t="shared" si="4819"/>
        <v>0</v>
      </c>
      <c r="AG2105" s="12">
        <f t="shared" si="4819"/>
        <v>0</v>
      </c>
      <c r="AH2105" s="12">
        <f t="shared" si="4796"/>
        <v>622.9</v>
      </c>
      <c r="AI2105" s="12">
        <f t="shared" si="4797"/>
        <v>0</v>
      </c>
      <c r="AJ2105" s="12">
        <f t="shared" si="4793"/>
        <v>0</v>
      </c>
      <c r="AK2105" s="12">
        <f t="shared" si="4819"/>
        <v>0</v>
      </c>
      <c r="AL2105" s="12">
        <f t="shared" si="4819"/>
        <v>0</v>
      </c>
      <c r="AM2105" s="12">
        <f t="shared" si="4819"/>
        <v>0</v>
      </c>
      <c r="AN2105" s="12">
        <f t="shared" si="4757"/>
        <v>622.9</v>
      </c>
      <c r="AO2105" s="12">
        <f t="shared" si="4758"/>
        <v>0</v>
      </c>
      <c r="AP2105" s="12">
        <f t="shared" si="4759"/>
        <v>0</v>
      </c>
      <c r="AQ2105" s="12">
        <f t="shared" si="4819"/>
        <v>0</v>
      </c>
      <c r="AR2105" s="1"/>
    </row>
    <row r="2106" spans="1:44" ht="141.75" x14ac:dyDescent="0.25">
      <c r="A2106" s="9" t="s">
        <v>1268</v>
      </c>
      <c r="B2106" s="11">
        <v>460</v>
      </c>
      <c r="C2106" s="9"/>
      <c r="D2106" s="9"/>
      <c r="E2106" s="13" t="s">
        <v>435</v>
      </c>
      <c r="F2106" s="12"/>
      <c r="G2106" s="12"/>
      <c r="H2106" s="12"/>
      <c r="I2106" s="12"/>
      <c r="J2106" s="12"/>
      <c r="K2106" s="12"/>
      <c r="L2106" s="12">
        <f>L2107</f>
        <v>0</v>
      </c>
      <c r="M2106" s="12">
        <f t="shared" si="4819"/>
        <v>0</v>
      </c>
      <c r="N2106" s="12">
        <f t="shared" si="4819"/>
        <v>0</v>
      </c>
      <c r="O2106" s="12">
        <f t="shared" si="4819"/>
        <v>622.9</v>
      </c>
      <c r="P2106" s="12">
        <f t="shared" si="4819"/>
        <v>0</v>
      </c>
      <c r="Q2106" s="12">
        <f t="shared" si="4819"/>
        <v>0</v>
      </c>
      <c r="R2106" s="12">
        <f t="shared" si="4798"/>
        <v>622.9</v>
      </c>
      <c r="S2106" s="12">
        <f t="shared" si="4799"/>
        <v>0</v>
      </c>
      <c r="T2106" s="12">
        <f t="shared" si="4800"/>
        <v>0</v>
      </c>
      <c r="U2106" s="12">
        <f t="shared" si="4819"/>
        <v>0</v>
      </c>
      <c r="V2106" s="12">
        <f t="shared" si="4819"/>
        <v>0</v>
      </c>
      <c r="W2106" s="12">
        <f t="shared" si="4777"/>
        <v>622.9</v>
      </c>
      <c r="X2106" s="12">
        <f t="shared" si="4778"/>
        <v>0</v>
      </c>
      <c r="Y2106" s="12">
        <f t="shared" si="4779"/>
        <v>0</v>
      </c>
      <c r="Z2106" s="12">
        <f t="shared" si="4819"/>
        <v>0</v>
      </c>
      <c r="AA2106" s="12">
        <f t="shared" si="4819"/>
        <v>0</v>
      </c>
      <c r="AB2106" s="12">
        <f t="shared" si="4819"/>
        <v>0</v>
      </c>
      <c r="AC2106" s="12">
        <f t="shared" si="4807"/>
        <v>622.9</v>
      </c>
      <c r="AD2106" s="12">
        <f t="shared" si="4808"/>
        <v>0</v>
      </c>
      <c r="AE2106" s="12">
        <f t="shared" si="4809"/>
        <v>0</v>
      </c>
      <c r="AF2106" s="12">
        <f t="shared" si="4819"/>
        <v>0</v>
      </c>
      <c r="AG2106" s="12">
        <f t="shared" si="4819"/>
        <v>0</v>
      </c>
      <c r="AH2106" s="12">
        <f t="shared" si="4796"/>
        <v>622.9</v>
      </c>
      <c r="AI2106" s="12">
        <f t="shared" si="4797"/>
        <v>0</v>
      </c>
      <c r="AJ2106" s="12">
        <f t="shared" si="4793"/>
        <v>0</v>
      </c>
      <c r="AK2106" s="12">
        <f t="shared" si="4819"/>
        <v>0</v>
      </c>
      <c r="AL2106" s="12">
        <f t="shared" si="4819"/>
        <v>0</v>
      </c>
      <c r="AM2106" s="12">
        <f t="shared" si="4819"/>
        <v>0</v>
      </c>
      <c r="AN2106" s="12">
        <f t="shared" si="4757"/>
        <v>622.9</v>
      </c>
      <c r="AO2106" s="12">
        <f t="shared" si="4758"/>
        <v>0</v>
      </c>
      <c r="AP2106" s="12">
        <f t="shared" si="4759"/>
        <v>0</v>
      </c>
      <c r="AQ2106" s="12">
        <f t="shared" si="4819"/>
        <v>0</v>
      </c>
      <c r="AR2106" s="1"/>
    </row>
    <row r="2107" spans="1:44" ht="15.75" customHeight="1" x14ac:dyDescent="0.25">
      <c r="A2107" s="9" t="s">
        <v>1268</v>
      </c>
      <c r="B2107" s="11">
        <v>460</v>
      </c>
      <c r="C2107" s="9" t="s">
        <v>189</v>
      </c>
      <c r="D2107" s="9" t="s">
        <v>184</v>
      </c>
      <c r="E2107" s="13" t="s">
        <v>410</v>
      </c>
      <c r="F2107" s="12"/>
      <c r="G2107" s="12"/>
      <c r="H2107" s="12"/>
      <c r="I2107" s="12"/>
      <c r="J2107" s="12"/>
      <c r="K2107" s="12"/>
      <c r="L2107" s="12">
        <v>0</v>
      </c>
      <c r="M2107" s="12">
        <v>0</v>
      </c>
      <c r="N2107" s="12">
        <v>0</v>
      </c>
      <c r="O2107" s="12">
        <v>622.9</v>
      </c>
      <c r="P2107" s="12"/>
      <c r="Q2107" s="12"/>
      <c r="R2107" s="12">
        <f t="shared" si="4798"/>
        <v>622.9</v>
      </c>
      <c r="S2107" s="12">
        <f t="shared" si="4799"/>
        <v>0</v>
      </c>
      <c r="T2107" s="12">
        <f t="shared" si="4800"/>
        <v>0</v>
      </c>
      <c r="U2107" s="12"/>
      <c r="V2107" s="12"/>
      <c r="W2107" s="12">
        <f t="shared" si="4777"/>
        <v>622.9</v>
      </c>
      <c r="X2107" s="12">
        <f t="shared" si="4778"/>
        <v>0</v>
      </c>
      <c r="Y2107" s="12">
        <f t="shared" si="4779"/>
        <v>0</v>
      </c>
      <c r="Z2107" s="12"/>
      <c r="AA2107" s="12"/>
      <c r="AB2107" s="12"/>
      <c r="AC2107" s="12">
        <f t="shared" si="4807"/>
        <v>622.9</v>
      </c>
      <c r="AD2107" s="12">
        <f t="shared" si="4808"/>
        <v>0</v>
      </c>
      <c r="AE2107" s="12">
        <f t="shared" si="4809"/>
        <v>0</v>
      </c>
      <c r="AF2107" s="12"/>
      <c r="AG2107" s="12"/>
      <c r="AH2107" s="12">
        <f t="shared" si="4796"/>
        <v>622.9</v>
      </c>
      <c r="AI2107" s="12">
        <f t="shared" si="4797"/>
        <v>0</v>
      </c>
      <c r="AJ2107" s="12">
        <f t="shared" si="4793"/>
        <v>0</v>
      </c>
      <c r="AK2107" s="12"/>
      <c r="AL2107" s="12"/>
      <c r="AM2107" s="12"/>
      <c r="AN2107" s="12">
        <f t="shared" si="4757"/>
        <v>622.9</v>
      </c>
      <c r="AO2107" s="12">
        <f t="shared" si="4758"/>
        <v>0</v>
      </c>
      <c r="AP2107" s="12">
        <f t="shared" si="4759"/>
        <v>0</v>
      </c>
      <c r="AQ2107" s="12"/>
      <c r="AR2107" s="1"/>
    </row>
    <row r="2108" spans="1:44" ht="31.5" x14ac:dyDescent="0.25">
      <c r="A2108" s="9" t="s">
        <v>1269</v>
      </c>
      <c r="B2108" s="11"/>
      <c r="C2108" s="9"/>
      <c r="D2108" s="9"/>
      <c r="E2108" s="13" t="s">
        <v>1271</v>
      </c>
      <c r="F2108" s="12"/>
      <c r="G2108" s="12"/>
      <c r="H2108" s="12"/>
      <c r="I2108" s="12"/>
      <c r="J2108" s="12"/>
      <c r="K2108" s="12"/>
      <c r="L2108" s="12">
        <f>L2109</f>
        <v>0</v>
      </c>
      <c r="M2108" s="12">
        <f t="shared" ref="M2108:AQ2110" si="4820">M2109</f>
        <v>0</v>
      </c>
      <c r="N2108" s="12">
        <f t="shared" si="4820"/>
        <v>0</v>
      </c>
      <c r="O2108" s="12">
        <f t="shared" si="4820"/>
        <v>622.9</v>
      </c>
      <c r="P2108" s="12">
        <f t="shared" si="4820"/>
        <v>0</v>
      </c>
      <c r="Q2108" s="12">
        <f t="shared" si="4820"/>
        <v>0</v>
      </c>
      <c r="R2108" s="12">
        <f t="shared" si="4798"/>
        <v>622.9</v>
      </c>
      <c r="S2108" s="12">
        <f t="shared" si="4799"/>
        <v>0</v>
      </c>
      <c r="T2108" s="12">
        <f t="shared" si="4800"/>
        <v>0</v>
      </c>
      <c r="U2108" s="12">
        <f t="shared" si="4820"/>
        <v>0</v>
      </c>
      <c r="V2108" s="12">
        <f t="shared" si="4820"/>
        <v>0</v>
      </c>
      <c r="W2108" s="12">
        <f t="shared" si="4777"/>
        <v>622.9</v>
      </c>
      <c r="X2108" s="12">
        <f t="shared" si="4778"/>
        <v>0</v>
      </c>
      <c r="Y2108" s="12">
        <f t="shared" si="4779"/>
        <v>0</v>
      </c>
      <c r="Z2108" s="12">
        <f t="shared" si="4820"/>
        <v>0</v>
      </c>
      <c r="AA2108" s="12">
        <f t="shared" si="4820"/>
        <v>0</v>
      </c>
      <c r="AB2108" s="12">
        <f t="shared" si="4820"/>
        <v>0</v>
      </c>
      <c r="AC2108" s="12">
        <f t="shared" si="4807"/>
        <v>622.9</v>
      </c>
      <c r="AD2108" s="12">
        <f t="shared" si="4808"/>
        <v>0</v>
      </c>
      <c r="AE2108" s="12">
        <f t="shared" si="4809"/>
        <v>0</v>
      </c>
      <c r="AF2108" s="12">
        <f t="shared" si="4820"/>
        <v>0</v>
      </c>
      <c r="AG2108" s="12">
        <f t="shared" si="4820"/>
        <v>0</v>
      </c>
      <c r="AH2108" s="12">
        <f t="shared" si="4796"/>
        <v>622.9</v>
      </c>
      <c r="AI2108" s="12">
        <f t="shared" si="4797"/>
        <v>0</v>
      </c>
      <c r="AJ2108" s="12">
        <f t="shared" si="4793"/>
        <v>0</v>
      </c>
      <c r="AK2108" s="12">
        <f t="shared" si="4820"/>
        <v>0</v>
      </c>
      <c r="AL2108" s="12">
        <f t="shared" si="4820"/>
        <v>0</v>
      </c>
      <c r="AM2108" s="12">
        <f t="shared" si="4820"/>
        <v>0</v>
      </c>
      <c r="AN2108" s="12">
        <f t="shared" si="4757"/>
        <v>622.9</v>
      </c>
      <c r="AO2108" s="12">
        <f t="shared" si="4758"/>
        <v>0</v>
      </c>
      <c r="AP2108" s="12">
        <f t="shared" si="4759"/>
        <v>0</v>
      </c>
      <c r="AQ2108" s="12">
        <f t="shared" si="4820"/>
        <v>0</v>
      </c>
      <c r="AR2108" s="1"/>
    </row>
    <row r="2109" spans="1:44" ht="47.25" x14ac:dyDescent="0.25">
      <c r="A2109" s="9" t="s">
        <v>1269</v>
      </c>
      <c r="B2109" s="11">
        <v>400</v>
      </c>
      <c r="C2109" s="9"/>
      <c r="D2109" s="9"/>
      <c r="E2109" s="13" t="s">
        <v>433</v>
      </c>
      <c r="F2109" s="12"/>
      <c r="G2109" s="12"/>
      <c r="H2109" s="12"/>
      <c r="I2109" s="12"/>
      <c r="J2109" s="12"/>
      <c r="K2109" s="12"/>
      <c r="L2109" s="12">
        <f>L2110</f>
        <v>0</v>
      </c>
      <c r="M2109" s="12">
        <f t="shared" si="4820"/>
        <v>0</v>
      </c>
      <c r="N2109" s="12">
        <f t="shared" si="4820"/>
        <v>0</v>
      </c>
      <c r="O2109" s="12">
        <f t="shared" si="4820"/>
        <v>622.9</v>
      </c>
      <c r="P2109" s="12">
        <f t="shared" si="4820"/>
        <v>0</v>
      </c>
      <c r="Q2109" s="12">
        <f t="shared" si="4820"/>
        <v>0</v>
      </c>
      <c r="R2109" s="12">
        <f t="shared" si="4798"/>
        <v>622.9</v>
      </c>
      <c r="S2109" s="12">
        <f t="shared" si="4799"/>
        <v>0</v>
      </c>
      <c r="T2109" s="12">
        <f t="shared" si="4800"/>
        <v>0</v>
      </c>
      <c r="U2109" s="12">
        <f t="shared" si="4820"/>
        <v>0</v>
      </c>
      <c r="V2109" s="12">
        <f t="shared" si="4820"/>
        <v>0</v>
      </c>
      <c r="W2109" s="12">
        <f t="shared" si="4777"/>
        <v>622.9</v>
      </c>
      <c r="X2109" s="12">
        <f t="shared" si="4778"/>
        <v>0</v>
      </c>
      <c r="Y2109" s="12">
        <f t="shared" si="4779"/>
        <v>0</v>
      </c>
      <c r="Z2109" s="12">
        <f t="shared" si="4820"/>
        <v>0</v>
      </c>
      <c r="AA2109" s="12">
        <f t="shared" si="4820"/>
        <v>0</v>
      </c>
      <c r="AB2109" s="12">
        <f t="shared" si="4820"/>
        <v>0</v>
      </c>
      <c r="AC2109" s="12">
        <f t="shared" si="4807"/>
        <v>622.9</v>
      </c>
      <c r="AD2109" s="12">
        <f t="shared" si="4808"/>
        <v>0</v>
      </c>
      <c r="AE2109" s="12">
        <f t="shared" si="4809"/>
        <v>0</v>
      </c>
      <c r="AF2109" s="12">
        <f t="shared" si="4820"/>
        <v>0</v>
      </c>
      <c r="AG2109" s="12">
        <f t="shared" si="4820"/>
        <v>0</v>
      </c>
      <c r="AH2109" s="12">
        <f t="shared" si="4796"/>
        <v>622.9</v>
      </c>
      <c r="AI2109" s="12">
        <f t="shared" si="4797"/>
        <v>0</v>
      </c>
      <c r="AJ2109" s="12">
        <f t="shared" si="4793"/>
        <v>0</v>
      </c>
      <c r="AK2109" s="12">
        <f t="shared" si="4820"/>
        <v>0</v>
      </c>
      <c r="AL2109" s="12">
        <f t="shared" si="4820"/>
        <v>0</v>
      </c>
      <c r="AM2109" s="12">
        <f t="shared" si="4820"/>
        <v>0</v>
      </c>
      <c r="AN2109" s="12">
        <f t="shared" si="4757"/>
        <v>622.9</v>
      </c>
      <c r="AO2109" s="12">
        <f t="shared" si="4758"/>
        <v>0</v>
      </c>
      <c r="AP2109" s="12">
        <f t="shared" si="4759"/>
        <v>0</v>
      </c>
      <c r="AQ2109" s="12">
        <f t="shared" si="4820"/>
        <v>0</v>
      </c>
      <c r="AR2109" s="1"/>
    </row>
    <row r="2110" spans="1:44" ht="141.75" x14ac:dyDescent="0.25">
      <c r="A2110" s="9" t="s">
        <v>1269</v>
      </c>
      <c r="B2110" s="11">
        <v>460</v>
      </c>
      <c r="C2110" s="9"/>
      <c r="D2110" s="9"/>
      <c r="E2110" s="13" t="s">
        <v>435</v>
      </c>
      <c r="F2110" s="12"/>
      <c r="G2110" s="12"/>
      <c r="H2110" s="12"/>
      <c r="I2110" s="12"/>
      <c r="J2110" s="12"/>
      <c r="K2110" s="12"/>
      <c r="L2110" s="12">
        <f>L2111</f>
        <v>0</v>
      </c>
      <c r="M2110" s="12">
        <f t="shared" si="4820"/>
        <v>0</v>
      </c>
      <c r="N2110" s="12">
        <f t="shared" si="4820"/>
        <v>0</v>
      </c>
      <c r="O2110" s="12">
        <f t="shared" si="4820"/>
        <v>622.9</v>
      </c>
      <c r="P2110" s="12">
        <f t="shared" si="4820"/>
        <v>0</v>
      </c>
      <c r="Q2110" s="12">
        <f t="shared" si="4820"/>
        <v>0</v>
      </c>
      <c r="R2110" s="12">
        <f t="shared" si="4798"/>
        <v>622.9</v>
      </c>
      <c r="S2110" s="12">
        <f t="shared" si="4799"/>
        <v>0</v>
      </c>
      <c r="T2110" s="12">
        <f t="shared" si="4800"/>
        <v>0</v>
      </c>
      <c r="U2110" s="12">
        <f t="shared" si="4820"/>
        <v>0</v>
      </c>
      <c r="V2110" s="12">
        <f t="shared" si="4820"/>
        <v>0</v>
      </c>
      <c r="W2110" s="12">
        <f t="shared" si="4777"/>
        <v>622.9</v>
      </c>
      <c r="X2110" s="12">
        <f t="shared" si="4778"/>
        <v>0</v>
      </c>
      <c r="Y2110" s="12">
        <f t="shared" si="4779"/>
        <v>0</v>
      </c>
      <c r="Z2110" s="12">
        <f t="shared" si="4820"/>
        <v>0</v>
      </c>
      <c r="AA2110" s="12">
        <f t="shared" si="4820"/>
        <v>0</v>
      </c>
      <c r="AB2110" s="12">
        <f t="shared" si="4820"/>
        <v>0</v>
      </c>
      <c r="AC2110" s="12">
        <f t="shared" si="4807"/>
        <v>622.9</v>
      </c>
      <c r="AD2110" s="12">
        <f t="shared" si="4808"/>
        <v>0</v>
      </c>
      <c r="AE2110" s="12">
        <f t="shared" si="4809"/>
        <v>0</v>
      </c>
      <c r="AF2110" s="12">
        <f t="shared" si="4820"/>
        <v>0</v>
      </c>
      <c r="AG2110" s="12">
        <f t="shared" si="4820"/>
        <v>0</v>
      </c>
      <c r="AH2110" s="12">
        <f t="shared" si="4796"/>
        <v>622.9</v>
      </c>
      <c r="AI2110" s="12">
        <f t="shared" si="4797"/>
        <v>0</v>
      </c>
      <c r="AJ2110" s="12">
        <f t="shared" si="4793"/>
        <v>0</v>
      </c>
      <c r="AK2110" s="12">
        <f t="shared" si="4820"/>
        <v>0</v>
      </c>
      <c r="AL2110" s="12">
        <f t="shared" si="4820"/>
        <v>0</v>
      </c>
      <c r="AM2110" s="12">
        <f t="shared" si="4820"/>
        <v>0</v>
      </c>
      <c r="AN2110" s="12">
        <f t="shared" si="4757"/>
        <v>622.9</v>
      </c>
      <c r="AO2110" s="12">
        <f t="shared" si="4758"/>
        <v>0</v>
      </c>
      <c r="AP2110" s="12">
        <f t="shared" si="4759"/>
        <v>0</v>
      </c>
      <c r="AQ2110" s="12">
        <f t="shared" si="4820"/>
        <v>0</v>
      </c>
      <c r="AR2110" s="1"/>
    </row>
    <row r="2111" spans="1:44" ht="15.75" customHeight="1" x14ac:dyDescent="0.25">
      <c r="A2111" s="9" t="s">
        <v>1269</v>
      </c>
      <c r="B2111" s="11">
        <v>460</v>
      </c>
      <c r="C2111" s="9" t="s">
        <v>189</v>
      </c>
      <c r="D2111" s="9" t="s">
        <v>184</v>
      </c>
      <c r="E2111" s="13" t="s">
        <v>410</v>
      </c>
      <c r="F2111" s="12"/>
      <c r="G2111" s="12"/>
      <c r="H2111" s="12"/>
      <c r="I2111" s="12"/>
      <c r="J2111" s="12"/>
      <c r="K2111" s="12"/>
      <c r="L2111" s="12">
        <v>0</v>
      </c>
      <c r="M2111" s="12">
        <v>0</v>
      </c>
      <c r="N2111" s="12">
        <v>0</v>
      </c>
      <c r="O2111" s="12">
        <v>622.9</v>
      </c>
      <c r="P2111" s="12"/>
      <c r="Q2111" s="12"/>
      <c r="R2111" s="12">
        <f t="shared" si="4798"/>
        <v>622.9</v>
      </c>
      <c r="S2111" s="12">
        <f t="shared" si="4799"/>
        <v>0</v>
      </c>
      <c r="T2111" s="12">
        <f t="shared" si="4800"/>
        <v>0</v>
      </c>
      <c r="U2111" s="12"/>
      <c r="V2111" s="12"/>
      <c r="W2111" s="12">
        <f t="shared" si="4777"/>
        <v>622.9</v>
      </c>
      <c r="X2111" s="12">
        <f t="shared" si="4778"/>
        <v>0</v>
      </c>
      <c r="Y2111" s="12">
        <f t="shared" si="4779"/>
        <v>0</v>
      </c>
      <c r="Z2111" s="12"/>
      <c r="AA2111" s="12"/>
      <c r="AB2111" s="12"/>
      <c r="AC2111" s="12">
        <f t="shared" si="4807"/>
        <v>622.9</v>
      </c>
      <c r="AD2111" s="12">
        <f t="shared" si="4808"/>
        <v>0</v>
      </c>
      <c r="AE2111" s="12">
        <f t="shared" si="4809"/>
        <v>0</v>
      </c>
      <c r="AF2111" s="12"/>
      <c r="AG2111" s="12"/>
      <c r="AH2111" s="12">
        <f t="shared" si="4796"/>
        <v>622.9</v>
      </c>
      <c r="AI2111" s="12">
        <f t="shared" si="4797"/>
        <v>0</v>
      </c>
      <c r="AJ2111" s="12">
        <f t="shared" si="4793"/>
        <v>0</v>
      </c>
      <c r="AK2111" s="12"/>
      <c r="AL2111" s="12"/>
      <c r="AM2111" s="12"/>
      <c r="AN2111" s="12">
        <f t="shared" si="4757"/>
        <v>622.9</v>
      </c>
      <c r="AO2111" s="12">
        <f t="shared" si="4758"/>
        <v>0</v>
      </c>
      <c r="AP2111" s="12">
        <f t="shared" si="4759"/>
        <v>0</v>
      </c>
      <c r="AQ2111" s="12"/>
      <c r="AR2111" s="1"/>
    </row>
    <row r="2112" spans="1:44" ht="31.5" x14ac:dyDescent="0.25">
      <c r="A2112" s="9" t="s">
        <v>1376</v>
      </c>
      <c r="B2112" s="11"/>
      <c r="C2112" s="9"/>
      <c r="D2112" s="9"/>
      <c r="E2112" s="13" t="s">
        <v>1391</v>
      </c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>
        <f>AH2113</f>
        <v>0</v>
      </c>
      <c r="AI2112" s="12">
        <f t="shared" ref="AI2112:AQ2114" si="4821">AI2113</f>
        <v>0</v>
      </c>
      <c r="AJ2112" s="12">
        <f t="shared" si="4821"/>
        <v>0</v>
      </c>
      <c r="AK2112" s="12">
        <f t="shared" si="4821"/>
        <v>17456.87</v>
      </c>
      <c r="AL2112" s="12">
        <f t="shared" si="4821"/>
        <v>0</v>
      </c>
      <c r="AM2112" s="12">
        <f t="shared" si="4821"/>
        <v>0</v>
      </c>
      <c r="AN2112" s="12">
        <f t="shared" si="4757"/>
        <v>17456.87</v>
      </c>
      <c r="AO2112" s="12">
        <f t="shared" si="4758"/>
        <v>0</v>
      </c>
      <c r="AP2112" s="12">
        <f t="shared" si="4759"/>
        <v>0</v>
      </c>
      <c r="AQ2112" s="12">
        <f t="shared" si="4821"/>
        <v>0</v>
      </c>
      <c r="AR2112" s="1"/>
    </row>
    <row r="2113" spans="1:44" ht="47.25" x14ac:dyDescent="0.25">
      <c r="A2113" s="9" t="s">
        <v>1376</v>
      </c>
      <c r="B2113" s="11">
        <v>400</v>
      </c>
      <c r="C2113" s="9"/>
      <c r="D2113" s="9"/>
      <c r="E2113" s="13" t="s">
        <v>433</v>
      </c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>
        <f>AH2114</f>
        <v>0</v>
      </c>
      <c r="AI2113" s="12">
        <f t="shared" si="4821"/>
        <v>0</v>
      </c>
      <c r="AJ2113" s="12">
        <f t="shared" si="4821"/>
        <v>0</v>
      </c>
      <c r="AK2113" s="12">
        <f t="shared" si="4821"/>
        <v>17456.87</v>
      </c>
      <c r="AL2113" s="12">
        <f t="shared" si="4821"/>
        <v>0</v>
      </c>
      <c r="AM2113" s="12">
        <f t="shared" si="4821"/>
        <v>0</v>
      </c>
      <c r="AN2113" s="12">
        <f t="shared" si="4757"/>
        <v>17456.87</v>
      </c>
      <c r="AO2113" s="12">
        <f t="shared" si="4758"/>
        <v>0</v>
      </c>
      <c r="AP2113" s="12">
        <f t="shared" si="4759"/>
        <v>0</v>
      </c>
      <c r="AQ2113" s="12">
        <f t="shared" si="4821"/>
        <v>0</v>
      </c>
      <c r="AR2113" s="1"/>
    </row>
    <row r="2114" spans="1:44" ht="15.75" customHeight="1" x14ac:dyDescent="0.25">
      <c r="A2114" s="9" t="s">
        <v>1376</v>
      </c>
      <c r="B2114" s="11">
        <v>410</v>
      </c>
      <c r="C2114" s="9"/>
      <c r="D2114" s="9"/>
      <c r="E2114" s="13" t="s">
        <v>434</v>
      </c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>
        <f>AH2115</f>
        <v>0</v>
      </c>
      <c r="AI2114" s="12">
        <f t="shared" si="4821"/>
        <v>0</v>
      </c>
      <c r="AJ2114" s="12">
        <f t="shared" si="4821"/>
        <v>0</v>
      </c>
      <c r="AK2114" s="12">
        <f t="shared" si="4821"/>
        <v>17456.87</v>
      </c>
      <c r="AL2114" s="12">
        <f t="shared" si="4821"/>
        <v>0</v>
      </c>
      <c r="AM2114" s="12">
        <f t="shared" si="4821"/>
        <v>0</v>
      </c>
      <c r="AN2114" s="12">
        <f t="shared" si="4757"/>
        <v>17456.87</v>
      </c>
      <c r="AO2114" s="12">
        <f t="shared" si="4758"/>
        <v>0</v>
      </c>
      <c r="AP2114" s="12">
        <f t="shared" si="4759"/>
        <v>0</v>
      </c>
      <c r="AQ2114" s="12">
        <f t="shared" si="4821"/>
        <v>0</v>
      </c>
      <c r="AR2114" s="1"/>
    </row>
    <row r="2115" spans="1:44" ht="15.75" customHeight="1" x14ac:dyDescent="0.25">
      <c r="A2115" s="9" t="s">
        <v>1376</v>
      </c>
      <c r="B2115" s="11">
        <v>410</v>
      </c>
      <c r="C2115" s="9" t="s">
        <v>189</v>
      </c>
      <c r="D2115" s="9" t="s">
        <v>184</v>
      </c>
      <c r="E2115" s="13" t="s">
        <v>410</v>
      </c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>
        <v>0</v>
      </c>
      <c r="AI2115" s="12">
        <v>0</v>
      </c>
      <c r="AJ2115" s="12">
        <v>0</v>
      </c>
      <c r="AK2115" s="12">
        <v>17456.87</v>
      </c>
      <c r="AL2115" s="12"/>
      <c r="AM2115" s="12"/>
      <c r="AN2115" s="12">
        <f t="shared" si="4757"/>
        <v>17456.87</v>
      </c>
      <c r="AO2115" s="12">
        <f t="shared" si="4758"/>
        <v>0</v>
      </c>
      <c r="AP2115" s="12">
        <f t="shared" si="4759"/>
        <v>0</v>
      </c>
      <c r="AQ2115" s="12"/>
      <c r="AR2115" s="1"/>
    </row>
    <row r="2116" spans="1:44" s="3" customFormat="1" ht="47.25" customHeight="1" x14ac:dyDescent="0.25">
      <c r="A2116" s="7" t="s">
        <v>760</v>
      </c>
      <c r="B2116" s="6"/>
      <c r="C2116" s="7"/>
      <c r="D2116" s="7"/>
      <c r="E2116" s="39" t="s">
        <v>805</v>
      </c>
      <c r="F2116" s="8">
        <f t="shared" ref="F2116:K2116" si="4822">F2117</f>
        <v>2419.3000000000002</v>
      </c>
      <c r="G2116" s="8">
        <f t="shared" si="4822"/>
        <v>2151.1</v>
      </c>
      <c r="H2116" s="8">
        <f t="shared" si="4822"/>
        <v>2177.6</v>
      </c>
      <c r="I2116" s="8">
        <f t="shared" si="4822"/>
        <v>0</v>
      </c>
      <c r="J2116" s="8">
        <f t="shared" si="4822"/>
        <v>0</v>
      </c>
      <c r="K2116" s="8">
        <f t="shared" si="4822"/>
        <v>0</v>
      </c>
      <c r="L2116" s="8">
        <f t="shared" si="4767"/>
        <v>2419.3000000000002</v>
      </c>
      <c r="M2116" s="8">
        <f t="shared" si="4768"/>
        <v>2151.1</v>
      </c>
      <c r="N2116" s="8">
        <f t="shared" si="4769"/>
        <v>2177.6</v>
      </c>
      <c r="O2116" s="8">
        <f t="shared" ref="O2116:Q2116" si="4823">O2117</f>
        <v>0</v>
      </c>
      <c r="P2116" s="8">
        <f t="shared" si="4823"/>
        <v>0</v>
      </c>
      <c r="Q2116" s="8">
        <f t="shared" si="4823"/>
        <v>0</v>
      </c>
      <c r="R2116" s="12">
        <f t="shared" si="4798"/>
        <v>2419.3000000000002</v>
      </c>
      <c r="S2116" s="12">
        <f t="shared" si="4799"/>
        <v>2151.1</v>
      </c>
      <c r="T2116" s="12">
        <f t="shared" si="4800"/>
        <v>2177.6</v>
      </c>
      <c r="U2116" s="8">
        <f t="shared" ref="U2116:V2116" si="4824">U2117</f>
        <v>0</v>
      </c>
      <c r="V2116" s="8">
        <f t="shared" si="4824"/>
        <v>0</v>
      </c>
      <c r="W2116" s="12">
        <f t="shared" si="4777"/>
        <v>2419.3000000000002</v>
      </c>
      <c r="X2116" s="12">
        <f t="shared" si="4778"/>
        <v>2151.1</v>
      </c>
      <c r="Y2116" s="12">
        <f t="shared" si="4779"/>
        <v>2177.6</v>
      </c>
      <c r="Z2116" s="8">
        <f t="shared" ref="Z2116:AB2116" si="4825">Z2117</f>
        <v>0</v>
      </c>
      <c r="AA2116" s="8">
        <f t="shared" si="4825"/>
        <v>0</v>
      </c>
      <c r="AB2116" s="8">
        <f t="shared" si="4825"/>
        <v>0</v>
      </c>
      <c r="AC2116" s="12">
        <f t="shared" si="4807"/>
        <v>2419.3000000000002</v>
      </c>
      <c r="AD2116" s="12">
        <f t="shared" si="4808"/>
        <v>2151.1</v>
      </c>
      <c r="AE2116" s="12">
        <f t="shared" si="4809"/>
        <v>2177.6</v>
      </c>
      <c r="AF2116" s="8">
        <f t="shared" ref="AF2116:AG2116" si="4826">AF2117</f>
        <v>0</v>
      </c>
      <c r="AG2116" s="8">
        <f t="shared" si="4826"/>
        <v>0</v>
      </c>
      <c r="AH2116" s="8">
        <f t="shared" si="4796"/>
        <v>2419.3000000000002</v>
      </c>
      <c r="AI2116" s="8">
        <f t="shared" si="4797"/>
        <v>2151.1</v>
      </c>
      <c r="AJ2116" s="8">
        <f t="shared" si="4793"/>
        <v>2177.6</v>
      </c>
      <c r="AK2116" s="8">
        <f t="shared" ref="AK2116:AQ2116" si="4827">AK2117</f>
        <v>0</v>
      </c>
      <c r="AL2116" s="8">
        <f t="shared" si="4827"/>
        <v>0</v>
      </c>
      <c r="AM2116" s="8">
        <f t="shared" si="4827"/>
        <v>0</v>
      </c>
      <c r="AN2116" s="8">
        <f t="shared" si="4757"/>
        <v>2419.3000000000002</v>
      </c>
      <c r="AO2116" s="8">
        <f t="shared" si="4758"/>
        <v>2151.1</v>
      </c>
      <c r="AP2116" s="8">
        <f t="shared" si="4759"/>
        <v>2177.6</v>
      </c>
      <c r="AQ2116" s="8">
        <f t="shared" si="4827"/>
        <v>0</v>
      </c>
      <c r="AR2116" s="52"/>
    </row>
    <row r="2117" spans="1:44" s="26" customFormat="1" ht="47.25" customHeight="1" x14ac:dyDescent="0.25">
      <c r="A2117" s="27" t="s">
        <v>761</v>
      </c>
      <c r="B2117" s="28"/>
      <c r="C2117" s="27"/>
      <c r="D2117" s="27"/>
      <c r="E2117" s="40" t="s">
        <v>806</v>
      </c>
      <c r="F2117" s="29">
        <f t="shared" ref="F2117:K2117" si="4828">F2118+F2123+F2128</f>
        <v>2419.3000000000002</v>
      </c>
      <c r="G2117" s="29">
        <f t="shared" si="4828"/>
        <v>2151.1</v>
      </c>
      <c r="H2117" s="29">
        <f t="shared" si="4828"/>
        <v>2177.6</v>
      </c>
      <c r="I2117" s="29">
        <f t="shared" si="4828"/>
        <v>0</v>
      </c>
      <c r="J2117" s="29">
        <f t="shared" si="4828"/>
        <v>0</v>
      </c>
      <c r="K2117" s="29">
        <f t="shared" si="4828"/>
        <v>0</v>
      </c>
      <c r="L2117" s="29">
        <f t="shared" si="4767"/>
        <v>2419.3000000000002</v>
      </c>
      <c r="M2117" s="29">
        <f t="shared" si="4768"/>
        <v>2151.1</v>
      </c>
      <c r="N2117" s="29">
        <f t="shared" si="4769"/>
        <v>2177.6</v>
      </c>
      <c r="O2117" s="29">
        <f t="shared" ref="O2117:Q2117" si="4829">O2118+O2123+O2128</f>
        <v>0</v>
      </c>
      <c r="P2117" s="29">
        <f t="shared" si="4829"/>
        <v>0</v>
      </c>
      <c r="Q2117" s="29">
        <f t="shared" si="4829"/>
        <v>0</v>
      </c>
      <c r="R2117" s="12">
        <f t="shared" si="4798"/>
        <v>2419.3000000000002</v>
      </c>
      <c r="S2117" s="12">
        <f t="shared" si="4799"/>
        <v>2151.1</v>
      </c>
      <c r="T2117" s="12">
        <f t="shared" si="4800"/>
        <v>2177.6</v>
      </c>
      <c r="U2117" s="29">
        <f t="shared" ref="U2117:V2117" si="4830">U2118+U2123+U2128</f>
        <v>0</v>
      </c>
      <c r="V2117" s="29">
        <f t="shared" si="4830"/>
        <v>0</v>
      </c>
      <c r="W2117" s="12">
        <f t="shared" si="4777"/>
        <v>2419.3000000000002</v>
      </c>
      <c r="X2117" s="12">
        <f t="shared" si="4778"/>
        <v>2151.1</v>
      </c>
      <c r="Y2117" s="12">
        <f t="shared" si="4779"/>
        <v>2177.6</v>
      </c>
      <c r="Z2117" s="29">
        <f t="shared" ref="Z2117:AB2117" si="4831">Z2118+Z2123+Z2128</f>
        <v>0</v>
      </c>
      <c r="AA2117" s="29">
        <f t="shared" si="4831"/>
        <v>0</v>
      </c>
      <c r="AB2117" s="29">
        <f t="shared" si="4831"/>
        <v>0</v>
      </c>
      <c r="AC2117" s="12">
        <f t="shared" si="4807"/>
        <v>2419.3000000000002</v>
      </c>
      <c r="AD2117" s="12">
        <f t="shared" si="4808"/>
        <v>2151.1</v>
      </c>
      <c r="AE2117" s="12">
        <f t="shared" si="4809"/>
        <v>2177.6</v>
      </c>
      <c r="AF2117" s="29">
        <f t="shared" ref="AF2117:AG2117" si="4832">AF2118+AF2123+AF2128</f>
        <v>0</v>
      </c>
      <c r="AG2117" s="29">
        <f t="shared" si="4832"/>
        <v>0</v>
      </c>
      <c r="AH2117" s="29">
        <f t="shared" si="4796"/>
        <v>2419.3000000000002</v>
      </c>
      <c r="AI2117" s="29">
        <f t="shared" si="4797"/>
        <v>2151.1</v>
      </c>
      <c r="AJ2117" s="29">
        <f t="shared" si="4793"/>
        <v>2177.6</v>
      </c>
      <c r="AK2117" s="29">
        <f t="shared" ref="AK2117:AQ2117" si="4833">AK2118+AK2123+AK2128</f>
        <v>0</v>
      </c>
      <c r="AL2117" s="29">
        <f t="shared" ref="AL2117:AM2117" si="4834">AL2118+AL2123+AL2128</f>
        <v>0</v>
      </c>
      <c r="AM2117" s="29">
        <f t="shared" si="4834"/>
        <v>0</v>
      </c>
      <c r="AN2117" s="29">
        <f t="shared" si="4757"/>
        <v>2419.3000000000002</v>
      </c>
      <c r="AO2117" s="29">
        <f t="shared" si="4758"/>
        <v>2151.1</v>
      </c>
      <c r="AP2117" s="29">
        <f t="shared" si="4759"/>
        <v>2177.6</v>
      </c>
      <c r="AQ2117" s="29">
        <f t="shared" si="4833"/>
        <v>0</v>
      </c>
      <c r="AR2117" s="25"/>
    </row>
    <row r="2118" spans="1:44" ht="63" customHeight="1" x14ac:dyDescent="0.25">
      <c r="A2118" s="9" t="s">
        <v>762</v>
      </c>
      <c r="B2118" s="11"/>
      <c r="C2118" s="9"/>
      <c r="D2118" s="9"/>
      <c r="E2118" s="33" t="s">
        <v>971</v>
      </c>
      <c r="F2118" s="12">
        <f t="shared" ref="F2118:K2121" si="4835">F2119</f>
        <v>130.4</v>
      </c>
      <c r="G2118" s="12">
        <f t="shared" si="4835"/>
        <v>130.4</v>
      </c>
      <c r="H2118" s="12">
        <f t="shared" si="4835"/>
        <v>130.4</v>
      </c>
      <c r="I2118" s="12">
        <f t="shared" si="4835"/>
        <v>0</v>
      </c>
      <c r="J2118" s="12">
        <f t="shared" si="4835"/>
        <v>0</v>
      </c>
      <c r="K2118" s="12">
        <f t="shared" si="4835"/>
        <v>0</v>
      </c>
      <c r="L2118" s="12">
        <f t="shared" si="4767"/>
        <v>130.4</v>
      </c>
      <c r="M2118" s="12">
        <f t="shared" si="4768"/>
        <v>130.4</v>
      </c>
      <c r="N2118" s="12">
        <f t="shared" si="4769"/>
        <v>130.4</v>
      </c>
      <c r="O2118" s="12">
        <f t="shared" ref="O2118:Q2121" si="4836">O2119</f>
        <v>0</v>
      </c>
      <c r="P2118" s="12">
        <f t="shared" si="4836"/>
        <v>0</v>
      </c>
      <c r="Q2118" s="12">
        <f t="shared" si="4836"/>
        <v>0</v>
      </c>
      <c r="R2118" s="12">
        <f t="shared" si="4798"/>
        <v>130.4</v>
      </c>
      <c r="S2118" s="12">
        <f t="shared" si="4799"/>
        <v>130.4</v>
      </c>
      <c r="T2118" s="12">
        <f t="shared" si="4800"/>
        <v>130.4</v>
      </c>
      <c r="U2118" s="12">
        <f t="shared" ref="U2118:V2121" si="4837">U2119</f>
        <v>0</v>
      </c>
      <c r="V2118" s="12">
        <f t="shared" si="4837"/>
        <v>0</v>
      </c>
      <c r="W2118" s="12">
        <f t="shared" si="4777"/>
        <v>130.4</v>
      </c>
      <c r="X2118" s="12">
        <f t="shared" si="4778"/>
        <v>130.4</v>
      </c>
      <c r="Y2118" s="12">
        <f t="shared" si="4779"/>
        <v>130.4</v>
      </c>
      <c r="Z2118" s="12">
        <f t="shared" ref="Z2118:AB2121" si="4838">Z2119</f>
        <v>0</v>
      </c>
      <c r="AA2118" s="12">
        <f t="shared" si="4838"/>
        <v>0</v>
      </c>
      <c r="AB2118" s="12">
        <f t="shared" si="4838"/>
        <v>0</v>
      </c>
      <c r="AC2118" s="12">
        <f t="shared" si="4807"/>
        <v>130.4</v>
      </c>
      <c r="AD2118" s="12">
        <f t="shared" si="4808"/>
        <v>130.4</v>
      </c>
      <c r="AE2118" s="12">
        <f t="shared" si="4809"/>
        <v>130.4</v>
      </c>
      <c r="AF2118" s="12">
        <f t="shared" ref="AF2118:AG2121" si="4839">AF2119</f>
        <v>0</v>
      </c>
      <c r="AG2118" s="12">
        <f t="shared" si="4839"/>
        <v>0</v>
      </c>
      <c r="AH2118" s="12">
        <f t="shared" si="4796"/>
        <v>130.4</v>
      </c>
      <c r="AI2118" s="12">
        <f t="shared" si="4797"/>
        <v>130.4</v>
      </c>
      <c r="AJ2118" s="12">
        <f t="shared" si="4793"/>
        <v>130.4</v>
      </c>
      <c r="AK2118" s="12">
        <f t="shared" ref="AK2118:AQ2121" si="4840">AK2119</f>
        <v>0</v>
      </c>
      <c r="AL2118" s="12">
        <f t="shared" si="4840"/>
        <v>0</v>
      </c>
      <c r="AM2118" s="12">
        <f t="shared" si="4840"/>
        <v>0</v>
      </c>
      <c r="AN2118" s="12">
        <f t="shared" si="4757"/>
        <v>130.4</v>
      </c>
      <c r="AO2118" s="12">
        <f t="shared" si="4758"/>
        <v>130.4</v>
      </c>
      <c r="AP2118" s="12">
        <f t="shared" si="4759"/>
        <v>130.4</v>
      </c>
      <c r="AQ2118" s="12">
        <f t="shared" si="4840"/>
        <v>0</v>
      </c>
      <c r="AR2118" s="1"/>
    </row>
    <row r="2119" spans="1:44" ht="78.75" customHeight="1" x14ac:dyDescent="0.25">
      <c r="A2119" s="9" t="s">
        <v>972</v>
      </c>
      <c r="B2119" s="11"/>
      <c r="C2119" s="9"/>
      <c r="D2119" s="9"/>
      <c r="E2119" s="35" t="s">
        <v>1237</v>
      </c>
      <c r="F2119" s="12">
        <f t="shared" si="4835"/>
        <v>130.4</v>
      </c>
      <c r="G2119" s="12">
        <f t="shared" si="4835"/>
        <v>130.4</v>
      </c>
      <c r="H2119" s="12">
        <f t="shared" si="4835"/>
        <v>130.4</v>
      </c>
      <c r="I2119" s="12">
        <f t="shared" si="4835"/>
        <v>0</v>
      </c>
      <c r="J2119" s="12">
        <f t="shared" si="4835"/>
        <v>0</v>
      </c>
      <c r="K2119" s="12">
        <f t="shared" si="4835"/>
        <v>0</v>
      </c>
      <c r="L2119" s="12">
        <f t="shared" si="4767"/>
        <v>130.4</v>
      </c>
      <c r="M2119" s="12">
        <f t="shared" si="4768"/>
        <v>130.4</v>
      </c>
      <c r="N2119" s="12">
        <f t="shared" si="4769"/>
        <v>130.4</v>
      </c>
      <c r="O2119" s="12">
        <f t="shared" si="4836"/>
        <v>0</v>
      </c>
      <c r="P2119" s="12">
        <f t="shared" si="4836"/>
        <v>0</v>
      </c>
      <c r="Q2119" s="12">
        <f t="shared" si="4836"/>
        <v>0</v>
      </c>
      <c r="R2119" s="12">
        <f t="shared" si="4798"/>
        <v>130.4</v>
      </c>
      <c r="S2119" s="12">
        <f t="shared" si="4799"/>
        <v>130.4</v>
      </c>
      <c r="T2119" s="12">
        <f t="shared" si="4800"/>
        <v>130.4</v>
      </c>
      <c r="U2119" s="12">
        <f t="shared" si="4837"/>
        <v>0</v>
      </c>
      <c r="V2119" s="12">
        <f t="shared" si="4837"/>
        <v>0</v>
      </c>
      <c r="W2119" s="12">
        <f t="shared" si="4777"/>
        <v>130.4</v>
      </c>
      <c r="X2119" s="12">
        <f t="shared" si="4778"/>
        <v>130.4</v>
      </c>
      <c r="Y2119" s="12">
        <f t="shared" si="4779"/>
        <v>130.4</v>
      </c>
      <c r="Z2119" s="12">
        <f t="shared" si="4838"/>
        <v>0</v>
      </c>
      <c r="AA2119" s="12">
        <f t="shared" si="4838"/>
        <v>0</v>
      </c>
      <c r="AB2119" s="12">
        <f t="shared" si="4838"/>
        <v>0</v>
      </c>
      <c r="AC2119" s="12">
        <f t="shared" si="4807"/>
        <v>130.4</v>
      </c>
      <c r="AD2119" s="12">
        <f t="shared" si="4808"/>
        <v>130.4</v>
      </c>
      <c r="AE2119" s="12">
        <f t="shared" si="4809"/>
        <v>130.4</v>
      </c>
      <c r="AF2119" s="12">
        <f t="shared" si="4839"/>
        <v>0</v>
      </c>
      <c r="AG2119" s="12">
        <f t="shared" si="4839"/>
        <v>0</v>
      </c>
      <c r="AH2119" s="12">
        <f t="shared" si="4796"/>
        <v>130.4</v>
      </c>
      <c r="AI2119" s="12">
        <f t="shared" si="4797"/>
        <v>130.4</v>
      </c>
      <c r="AJ2119" s="12">
        <f t="shared" si="4793"/>
        <v>130.4</v>
      </c>
      <c r="AK2119" s="12">
        <f t="shared" si="4840"/>
        <v>0</v>
      </c>
      <c r="AL2119" s="12">
        <f t="shared" si="4840"/>
        <v>0</v>
      </c>
      <c r="AM2119" s="12">
        <f t="shared" si="4840"/>
        <v>0</v>
      </c>
      <c r="AN2119" s="12">
        <f t="shared" si="4757"/>
        <v>130.4</v>
      </c>
      <c r="AO2119" s="12">
        <f t="shared" si="4758"/>
        <v>130.4</v>
      </c>
      <c r="AP2119" s="12">
        <f t="shared" si="4759"/>
        <v>130.4</v>
      </c>
      <c r="AQ2119" s="12">
        <f t="shared" si="4840"/>
        <v>0</v>
      </c>
      <c r="AR2119" s="1"/>
    </row>
    <row r="2120" spans="1:44" ht="47.25" customHeight="1" x14ac:dyDescent="0.25">
      <c r="A2120" s="9" t="s">
        <v>972</v>
      </c>
      <c r="B2120" s="11">
        <v>200</v>
      </c>
      <c r="C2120" s="9"/>
      <c r="D2120" s="9"/>
      <c r="E2120" s="13" t="s">
        <v>426</v>
      </c>
      <c r="F2120" s="12">
        <f t="shared" si="4835"/>
        <v>130.4</v>
      </c>
      <c r="G2120" s="12">
        <f t="shared" si="4835"/>
        <v>130.4</v>
      </c>
      <c r="H2120" s="12">
        <f t="shared" si="4835"/>
        <v>130.4</v>
      </c>
      <c r="I2120" s="12">
        <f t="shared" si="4835"/>
        <v>0</v>
      </c>
      <c r="J2120" s="12">
        <f t="shared" si="4835"/>
        <v>0</v>
      </c>
      <c r="K2120" s="12">
        <f t="shared" si="4835"/>
        <v>0</v>
      </c>
      <c r="L2120" s="12">
        <f t="shared" si="4767"/>
        <v>130.4</v>
      </c>
      <c r="M2120" s="12">
        <f t="shared" si="4768"/>
        <v>130.4</v>
      </c>
      <c r="N2120" s="12">
        <f t="shared" si="4769"/>
        <v>130.4</v>
      </c>
      <c r="O2120" s="12">
        <f t="shared" si="4836"/>
        <v>0</v>
      </c>
      <c r="P2120" s="12">
        <f t="shared" si="4836"/>
        <v>0</v>
      </c>
      <c r="Q2120" s="12">
        <f t="shared" si="4836"/>
        <v>0</v>
      </c>
      <c r="R2120" s="12">
        <f t="shared" si="4798"/>
        <v>130.4</v>
      </c>
      <c r="S2120" s="12">
        <f t="shared" si="4799"/>
        <v>130.4</v>
      </c>
      <c r="T2120" s="12">
        <f t="shared" si="4800"/>
        <v>130.4</v>
      </c>
      <c r="U2120" s="12">
        <f t="shared" si="4837"/>
        <v>0</v>
      </c>
      <c r="V2120" s="12">
        <f t="shared" si="4837"/>
        <v>0</v>
      </c>
      <c r="W2120" s="12">
        <f t="shared" si="4777"/>
        <v>130.4</v>
      </c>
      <c r="X2120" s="12">
        <f t="shared" si="4778"/>
        <v>130.4</v>
      </c>
      <c r="Y2120" s="12">
        <f t="shared" si="4779"/>
        <v>130.4</v>
      </c>
      <c r="Z2120" s="12">
        <f t="shared" si="4838"/>
        <v>0</v>
      </c>
      <c r="AA2120" s="12">
        <f t="shared" si="4838"/>
        <v>0</v>
      </c>
      <c r="AB2120" s="12">
        <f t="shared" si="4838"/>
        <v>0</v>
      </c>
      <c r="AC2120" s="12">
        <f t="shared" si="4807"/>
        <v>130.4</v>
      </c>
      <c r="AD2120" s="12">
        <f t="shared" si="4808"/>
        <v>130.4</v>
      </c>
      <c r="AE2120" s="12">
        <f t="shared" si="4809"/>
        <v>130.4</v>
      </c>
      <c r="AF2120" s="12">
        <f t="shared" si="4839"/>
        <v>0</v>
      </c>
      <c r="AG2120" s="12">
        <f t="shared" si="4839"/>
        <v>0</v>
      </c>
      <c r="AH2120" s="12">
        <f t="shared" si="4796"/>
        <v>130.4</v>
      </c>
      <c r="AI2120" s="12">
        <f t="shared" si="4797"/>
        <v>130.4</v>
      </c>
      <c r="AJ2120" s="12">
        <f t="shared" si="4793"/>
        <v>130.4</v>
      </c>
      <c r="AK2120" s="12">
        <f t="shared" si="4840"/>
        <v>0</v>
      </c>
      <c r="AL2120" s="12">
        <f t="shared" si="4840"/>
        <v>0</v>
      </c>
      <c r="AM2120" s="12">
        <f t="shared" si="4840"/>
        <v>0</v>
      </c>
      <c r="AN2120" s="12">
        <f t="shared" si="4757"/>
        <v>130.4</v>
      </c>
      <c r="AO2120" s="12">
        <f t="shared" si="4758"/>
        <v>130.4</v>
      </c>
      <c r="AP2120" s="12">
        <f t="shared" si="4759"/>
        <v>130.4</v>
      </c>
      <c r="AQ2120" s="12">
        <f t="shared" si="4840"/>
        <v>0</v>
      </c>
      <c r="AR2120" s="1"/>
    </row>
    <row r="2121" spans="1:44" ht="47.25" customHeight="1" x14ac:dyDescent="0.25">
      <c r="A2121" s="9" t="s">
        <v>972</v>
      </c>
      <c r="B2121" s="11">
        <v>240</v>
      </c>
      <c r="C2121" s="9"/>
      <c r="D2121" s="9"/>
      <c r="E2121" s="13" t="s">
        <v>427</v>
      </c>
      <c r="F2121" s="12">
        <f t="shared" si="4835"/>
        <v>130.4</v>
      </c>
      <c r="G2121" s="12">
        <f t="shared" si="4835"/>
        <v>130.4</v>
      </c>
      <c r="H2121" s="12">
        <f t="shared" si="4835"/>
        <v>130.4</v>
      </c>
      <c r="I2121" s="12">
        <f t="shared" si="4835"/>
        <v>0</v>
      </c>
      <c r="J2121" s="12">
        <f t="shared" si="4835"/>
        <v>0</v>
      </c>
      <c r="K2121" s="12">
        <f t="shared" si="4835"/>
        <v>0</v>
      </c>
      <c r="L2121" s="12">
        <f t="shared" si="4767"/>
        <v>130.4</v>
      </c>
      <c r="M2121" s="12">
        <f t="shared" si="4768"/>
        <v>130.4</v>
      </c>
      <c r="N2121" s="12">
        <f t="shared" si="4769"/>
        <v>130.4</v>
      </c>
      <c r="O2121" s="12">
        <f t="shared" si="4836"/>
        <v>0</v>
      </c>
      <c r="P2121" s="12">
        <f t="shared" si="4836"/>
        <v>0</v>
      </c>
      <c r="Q2121" s="12">
        <f t="shared" si="4836"/>
        <v>0</v>
      </c>
      <c r="R2121" s="12">
        <f t="shared" si="4798"/>
        <v>130.4</v>
      </c>
      <c r="S2121" s="12">
        <f t="shared" si="4799"/>
        <v>130.4</v>
      </c>
      <c r="T2121" s="12">
        <f t="shared" si="4800"/>
        <v>130.4</v>
      </c>
      <c r="U2121" s="12">
        <f t="shared" si="4837"/>
        <v>0</v>
      </c>
      <c r="V2121" s="12">
        <f t="shared" si="4837"/>
        <v>0</v>
      </c>
      <c r="W2121" s="12">
        <f t="shared" si="4777"/>
        <v>130.4</v>
      </c>
      <c r="X2121" s="12">
        <f t="shared" si="4778"/>
        <v>130.4</v>
      </c>
      <c r="Y2121" s="12">
        <f t="shared" si="4779"/>
        <v>130.4</v>
      </c>
      <c r="Z2121" s="12">
        <f t="shared" si="4838"/>
        <v>0</v>
      </c>
      <c r="AA2121" s="12">
        <f t="shared" si="4838"/>
        <v>0</v>
      </c>
      <c r="AB2121" s="12">
        <f t="shared" si="4838"/>
        <v>0</v>
      </c>
      <c r="AC2121" s="12">
        <f t="shared" si="4807"/>
        <v>130.4</v>
      </c>
      <c r="AD2121" s="12">
        <f t="shared" si="4808"/>
        <v>130.4</v>
      </c>
      <c r="AE2121" s="12">
        <f t="shared" si="4809"/>
        <v>130.4</v>
      </c>
      <c r="AF2121" s="12">
        <f t="shared" si="4839"/>
        <v>0</v>
      </c>
      <c r="AG2121" s="12">
        <f t="shared" si="4839"/>
        <v>0</v>
      </c>
      <c r="AH2121" s="12">
        <f t="shared" si="4796"/>
        <v>130.4</v>
      </c>
      <c r="AI2121" s="12">
        <f t="shared" si="4797"/>
        <v>130.4</v>
      </c>
      <c r="AJ2121" s="12">
        <f t="shared" si="4793"/>
        <v>130.4</v>
      </c>
      <c r="AK2121" s="12">
        <f t="shared" si="4840"/>
        <v>0</v>
      </c>
      <c r="AL2121" s="12">
        <f t="shared" si="4840"/>
        <v>0</v>
      </c>
      <c r="AM2121" s="12">
        <f t="shared" si="4840"/>
        <v>0</v>
      </c>
      <c r="AN2121" s="12">
        <f t="shared" si="4757"/>
        <v>130.4</v>
      </c>
      <c r="AO2121" s="12">
        <f t="shared" si="4758"/>
        <v>130.4</v>
      </c>
      <c r="AP2121" s="12">
        <f t="shared" si="4759"/>
        <v>130.4</v>
      </c>
      <c r="AQ2121" s="12">
        <f t="shared" si="4840"/>
        <v>0</v>
      </c>
      <c r="AR2121" s="1"/>
    </row>
    <row r="2122" spans="1:44" ht="15.75" customHeight="1" x14ac:dyDescent="0.25">
      <c r="A2122" s="9" t="s">
        <v>972</v>
      </c>
      <c r="B2122" s="11">
        <v>240</v>
      </c>
      <c r="C2122" s="9" t="s">
        <v>187</v>
      </c>
      <c r="D2122" s="9" t="s">
        <v>191</v>
      </c>
      <c r="E2122" s="13" t="s">
        <v>396</v>
      </c>
      <c r="F2122" s="12">
        <v>130.4</v>
      </c>
      <c r="G2122" s="12">
        <v>130.4</v>
      </c>
      <c r="H2122" s="12">
        <v>130.4</v>
      </c>
      <c r="I2122" s="12"/>
      <c r="J2122" s="12"/>
      <c r="K2122" s="12"/>
      <c r="L2122" s="12">
        <f t="shared" si="4767"/>
        <v>130.4</v>
      </c>
      <c r="M2122" s="12">
        <f t="shared" si="4768"/>
        <v>130.4</v>
      </c>
      <c r="N2122" s="12">
        <f t="shared" si="4769"/>
        <v>130.4</v>
      </c>
      <c r="O2122" s="12"/>
      <c r="P2122" s="12"/>
      <c r="Q2122" s="12"/>
      <c r="R2122" s="12">
        <f t="shared" si="4798"/>
        <v>130.4</v>
      </c>
      <c r="S2122" s="12">
        <f t="shared" si="4799"/>
        <v>130.4</v>
      </c>
      <c r="T2122" s="12">
        <f t="shared" si="4800"/>
        <v>130.4</v>
      </c>
      <c r="U2122" s="12"/>
      <c r="V2122" s="12"/>
      <c r="W2122" s="12">
        <f t="shared" si="4777"/>
        <v>130.4</v>
      </c>
      <c r="X2122" s="12">
        <f t="shared" si="4778"/>
        <v>130.4</v>
      </c>
      <c r="Y2122" s="12">
        <f t="shared" si="4779"/>
        <v>130.4</v>
      </c>
      <c r="Z2122" s="12"/>
      <c r="AA2122" s="12"/>
      <c r="AB2122" s="12"/>
      <c r="AC2122" s="12">
        <f t="shared" si="4807"/>
        <v>130.4</v>
      </c>
      <c r="AD2122" s="12">
        <f t="shared" si="4808"/>
        <v>130.4</v>
      </c>
      <c r="AE2122" s="12">
        <f t="shared" si="4809"/>
        <v>130.4</v>
      </c>
      <c r="AF2122" s="12"/>
      <c r="AG2122" s="12"/>
      <c r="AH2122" s="12">
        <f t="shared" si="4796"/>
        <v>130.4</v>
      </c>
      <c r="AI2122" s="12">
        <f t="shared" si="4797"/>
        <v>130.4</v>
      </c>
      <c r="AJ2122" s="12">
        <f t="shared" si="4793"/>
        <v>130.4</v>
      </c>
      <c r="AK2122" s="12"/>
      <c r="AL2122" s="12"/>
      <c r="AM2122" s="12"/>
      <c r="AN2122" s="12">
        <f t="shared" si="4757"/>
        <v>130.4</v>
      </c>
      <c r="AO2122" s="12">
        <f t="shared" si="4758"/>
        <v>130.4</v>
      </c>
      <c r="AP2122" s="12">
        <f t="shared" si="4759"/>
        <v>130.4</v>
      </c>
      <c r="AQ2122" s="12"/>
      <c r="AR2122" s="1"/>
    </row>
    <row r="2123" spans="1:44" ht="63" customHeight="1" x14ac:dyDescent="0.25">
      <c r="A2123" s="9" t="s">
        <v>763</v>
      </c>
      <c r="B2123" s="11"/>
      <c r="C2123" s="9"/>
      <c r="D2123" s="9"/>
      <c r="E2123" s="33" t="s">
        <v>845</v>
      </c>
      <c r="F2123" s="12">
        <f t="shared" ref="F2123:K2126" si="4841">F2124</f>
        <v>2237.9</v>
      </c>
      <c r="G2123" s="12">
        <f t="shared" si="4841"/>
        <v>1969.7</v>
      </c>
      <c r="H2123" s="12">
        <f t="shared" si="4841"/>
        <v>1996.2</v>
      </c>
      <c r="I2123" s="12">
        <f t="shared" si="4841"/>
        <v>0</v>
      </c>
      <c r="J2123" s="12">
        <f t="shared" si="4841"/>
        <v>0</v>
      </c>
      <c r="K2123" s="12">
        <f t="shared" si="4841"/>
        <v>0</v>
      </c>
      <c r="L2123" s="12">
        <f t="shared" si="4767"/>
        <v>2237.9</v>
      </c>
      <c r="M2123" s="12">
        <f t="shared" si="4768"/>
        <v>1969.7</v>
      </c>
      <c r="N2123" s="12">
        <f t="shared" si="4769"/>
        <v>1996.2</v>
      </c>
      <c r="O2123" s="12">
        <f t="shared" ref="O2123:Q2126" si="4842">O2124</f>
        <v>0</v>
      </c>
      <c r="P2123" s="12">
        <f t="shared" si="4842"/>
        <v>0</v>
      </c>
      <c r="Q2123" s="12">
        <f t="shared" si="4842"/>
        <v>0</v>
      </c>
      <c r="R2123" s="12">
        <f t="shared" si="4798"/>
        <v>2237.9</v>
      </c>
      <c r="S2123" s="12">
        <f t="shared" si="4799"/>
        <v>1969.7</v>
      </c>
      <c r="T2123" s="12">
        <f t="shared" si="4800"/>
        <v>1996.2</v>
      </c>
      <c r="U2123" s="12">
        <f t="shared" ref="U2123:V2126" si="4843">U2124</f>
        <v>0</v>
      </c>
      <c r="V2123" s="12">
        <f t="shared" si="4843"/>
        <v>0</v>
      </c>
      <c r="W2123" s="12">
        <f t="shared" si="4777"/>
        <v>2237.9</v>
      </c>
      <c r="X2123" s="12">
        <f t="shared" si="4778"/>
        <v>1969.7</v>
      </c>
      <c r="Y2123" s="12">
        <f t="shared" si="4779"/>
        <v>1996.2</v>
      </c>
      <c r="Z2123" s="12">
        <f t="shared" ref="Z2123:AB2126" si="4844">Z2124</f>
        <v>0</v>
      </c>
      <c r="AA2123" s="12">
        <f t="shared" si="4844"/>
        <v>0</v>
      </c>
      <c r="AB2123" s="12">
        <f t="shared" si="4844"/>
        <v>0</v>
      </c>
      <c r="AC2123" s="12">
        <f t="shared" si="4807"/>
        <v>2237.9</v>
      </c>
      <c r="AD2123" s="12">
        <f t="shared" si="4808"/>
        <v>1969.7</v>
      </c>
      <c r="AE2123" s="12">
        <f t="shared" si="4809"/>
        <v>1996.2</v>
      </c>
      <c r="AF2123" s="12">
        <f t="shared" ref="AF2123:AG2126" si="4845">AF2124</f>
        <v>0</v>
      </c>
      <c r="AG2123" s="12">
        <f t="shared" si="4845"/>
        <v>0</v>
      </c>
      <c r="AH2123" s="12">
        <f t="shared" si="4796"/>
        <v>2237.9</v>
      </c>
      <c r="AI2123" s="12">
        <f t="shared" si="4797"/>
        <v>1969.7</v>
      </c>
      <c r="AJ2123" s="12">
        <f t="shared" si="4793"/>
        <v>1996.2</v>
      </c>
      <c r="AK2123" s="12">
        <f t="shared" ref="AK2123:AQ2126" si="4846">AK2124</f>
        <v>0</v>
      </c>
      <c r="AL2123" s="12">
        <f t="shared" si="4846"/>
        <v>0</v>
      </c>
      <c r="AM2123" s="12">
        <f t="shared" si="4846"/>
        <v>0</v>
      </c>
      <c r="AN2123" s="12">
        <f t="shared" si="4757"/>
        <v>2237.9</v>
      </c>
      <c r="AO2123" s="12">
        <f t="shared" si="4758"/>
        <v>1969.7</v>
      </c>
      <c r="AP2123" s="12">
        <f t="shared" si="4759"/>
        <v>1996.2</v>
      </c>
      <c r="AQ2123" s="12">
        <f t="shared" si="4846"/>
        <v>0</v>
      </c>
      <c r="AR2123" s="1"/>
    </row>
    <row r="2124" spans="1:44" ht="47.25" customHeight="1" x14ac:dyDescent="0.25">
      <c r="A2124" s="9" t="s">
        <v>764</v>
      </c>
      <c r="B2124" s="11"/>
      <c r="C2124" s="9"/>
      <c r="D2124" s="9"/>
      <c r="E2124" s="35" t="s">
        <v>973</v>
      </c>
      <c r="F2124" s="12">
        <f t="shared" si="4841"/>
        <v>2237.9</v>
      </c>
      <c r="G2124" s="12">
        <f t="shared" si="4841"/>
        <v>1969.7</v>
      </c>
      <c r="H2124" s="12">
        <f t="shared" si="4841"/>
        <v>1996.2</v>
      </c>
      <c r="I2124" s="12">
        <f t="shared" si="4841"/>
        <v>0</v>
      </c>
      <c r="J2124" s="12">
        <f t="shared" si="4841"/>
        <v>0</v>
      </c>
      <c r="K2124" s="12">
        <f t="shared" si="4841"/>
        <v>0</v>
      </c>
      <c r="L2124" s="12">
        <f t="shared" si="4767"/>
        <v>2237.9</v>
      </c>
      <c r="M2124" s="12">
        <f t="shared" si="4768"/>
        <v>1969.7</v>
      </c>
      <c r="N2124" s="12">
        <f t="shared" si="4769"/>
        <v>1996.2</v>
      </c>
      <c r="O2124" s="12">
        <f t="shared" si="4842"/>
        <v>0</v>
      </c>
      <c r="P2124" s="12">
        <f t="shared" si="4842"/>
        <v>0</v>
      </c>
      <c r="Q2124" s="12">
        <f t="shared" si="4842"/>
        <v>0</v>
      </c>
      <c r="R2124" s="12">
        <f t="shared" si="4798"/>
        <v>2237.9</v>
      </c>
      <c r="S2124" s="12">
        <f t="shared" si="4799"/>
        <v>1969.7</v>
      </c>
      <c r="T2124" s="12">
        <f t="shared" si="4800"/>
        <v>1996.2</v>
      </c>
      <c r="U2124" s="12">
        <f t="shared" si="4843"/>
        <v>0</v>
      </c>
      <c r="V2124" s="12">
        <f t="shared" si="4843"/>
        <v>0</v>
      </c>
      <c r="W2124" s="12">
        <f t="shared" si="4777"/>
        <v>2237.9</v>
      </c>
      <c r="X2124" s="12">
        <f t="shared" si="4778"/>
        <v>1969.7</v>
      </c>
      <c r="Y2124" s="12">
        <f t="shared" si="4779"/>
        <v>1996.2</v>
      </c>
      <c r="Z2124" s="12">
        <f t="shared" si="4844"/>
        <v>0</v>
      </c>
      <c r="AA2124" s="12">
        <f t="shared" si="4844"/>
        <v>0</v>
      </c>
      <c r="AB2124" s="12">
        <f t="shared" si="4844"/>
        <v>0</v>
      </c>
      <c r="AC2124" s="12">
        <f t="shared" si="4807"/>
        <v>2237.9</v>
      </c>
      <c r="AD2124" s="12">
        <f t="shared" si="4808"/>
        <v>1969.7</v>
      </c>
      <c r="AE2124" s="12">
        <f t="shared" si="4809"/>
        <v>1996.2</v>
      </c>
      <c r="AF2124" s="12">
        <f t="shared" si="4845"/>
        <v>0</v>
      </c>
      <c r="AG2124" s="12">
        <f t="shared" si="4845"/>
        <v>0</v>
      </c>
      <c r="AH2124" s="12">
        <f t="shared" si="4796"/>
        <v>2237.9</v>
      </c>
      <c r="AI2124" s="12">
        <f t="shared" si="4797"/>
        <v>1969.7</v>
      </c>
      <c r="AJ2124" s="12">
        <f t="shared" si="4793"/>
        <v>1996.2</v>
      </c>
      <c r="AK2124" s="12">
        <f t="shared" si="4846"/>
        <v>0</v>
      </c>
      <c r="AL2124" s="12">
        <f t="shared" si="4846"/>
        <v>0</v>
      </c>
      <c r="AM2124" s="12">
        <f t="shared" si="4846"/>
        <v>0</v>
      </c>
      <c r="AN2124" s="12">
        <f t="shared" si="4757"/>
        <v>2237.9</v>
      </c>
      <c r="AO2124" s="12">
        <f t="shared" si="4758"/>
        <v>1969.7</v>
      </c>
      <c r="AP2124" s="12">
        <f t="shared" si="4759"/>
        <v>1996.2</v>
      </c>
      <c r="AQ2124" s="12">
        <f t="shared" si="4846"/>
        <v>0</v>
      </c>
      <c r="AR2124" s="1"/>
    </row>
    <row r="2125" spans="1:44" ht="47.25" customHeight="1" x14ac:dyDescent="0.25">
      <c r="A2125" s="9" t="s">
        <v>764</v>
      </c>
      <c r="B2125" s="11">
        <v>200</v>
      </c>
      <c r="C2125" s="9"/>
      <c r="D2125" s="9"/>
      <c r="E2125" s="13" t="s">
        <v>426</v>
      </c>
      <c r="F2125" s="12">
        <f t="shared" si="4841"/>
        <v>2237.9</v>
      </c>
      <c r="G2125" s="12">
        <f t="shared" si="4841"/>
        <v>1969.7</v>
      </c>
      <c r="H2125" s="12">
        <f t="shared" si="4841"/>
        <v>1996.2</v>
      </c>
      <c r="I2125" s="12">
        <f t="shared" si="4841"/>
        <v>0</v>
      </c>
      <c r="J2125" s="12">
        <f t="shared" si="4841"/>
        <v>0</v>
      </c>
      <c r="K2125" s="12">
        <f t="shared" si="4841"/>
        <v>0</v>
      </c>
      <c r="L2125" s="12">
        <f t="shared" si="4767"/>
        <v>2237.9</v>
      </c>
      <c r="M2125" s="12">
        <f t="shared" si="4768"/>
        <v>1969.7</v>
      </c>
      <c r="N2125" s="12">
        <f t="shared" si="4769"/>
        <v>1996.2</v>
      </c>
      <c r="O2125" s="12">
        <f t="shared" si="4842"/>
        <v>0</v>
      </c>
      <c r="P2125" s="12">
        <f t="shared" si="4842"/>
        <v>0</v>
      </c>
      <c r="Q2125" s="12">
        <f t="shared" si="4842"/>
        <v>0</v>
      </c>
      <c r="R2125" s="12">
        <f t="shared" si="4798"/>
        <v>2237.9</v>
      </c>
      <c r="S2125" s="12">
        <f t="shared" si="4799"/>
        <v>1969.7</v>
      </c>
      <c r="T2125" s="12">
        <f t="shared" si="4800"/>
        <v>1996.2</v>
      </c>
      <c r="U2125" s="12">
        <f t="shared" si="4843"/>
        <v>0</v>
      </c>
      <c r="V2125" s="12">
        <f t="shared" si="4843"/>
        <v>0</v>
      </c>
      <c r="W2125" s="12">
        <f t="shared" si="4777"/>
        <v>2237.9</v>
      </c>
      <c r="X2125" s="12">
        <f t="shared" si="4778"/>
        <v>1969.7</v>
      </c>
      <c r="Y2125" s="12">
        <f t="shared" si="4779"/>
        <v>1996.2</v>
      </c>
      <c r="Z2125" s="12">
        <f t="shared" si="4844"/>
        <v>0</v>
      </c>
      <c r="AA2125" s="12">
        <f t="shared" si="4844"/>
        <v>0</v>
      </c>
      <c r="AB2125" s="12">
        <f t="shared" si="4844"/>
        <v>0</v>
      </c>
      <c r="AC2125" s="12">
        <f t="shared" si="4807"/>
        <v>2237.9</v>
      </c>
      <c r="AD2125" s="12">
        <f t="shared" si="4808"/>
        <v>1969.7</v>
      </c>
      <c r="AE2125" s="12">
        <f t="shared" si="4809"/>
        <v>1996.2</v>
      </c>
      <c r="AF2125" s="12">
        <f t="shared" si="4845"/>
        <v>0</v>
      </c>
      <c r="AG2125" s="12">
        <f t="shared" si="4845"/>
        <v>0</v>
      </c>
      <c r="AH2125" s="12">
        <f t="shared" si="4796"/>
        <v>2237.9</v>
      </c>
      <c r="AI2125" s="12">
        <f t="shared" si="4797"/>
        <v>1969.7</v>
      </c>
      <c r="AJ2125" s="12">
        <f t="shared" si="4793"/>
        <v>1996.2</v>
      </c>
      <c r="AK2125" s="12">
        <f t="shared" si="4846"/>
        <v>0</v>
      </c>
      <c r="AL2125" s="12">
        <f t="shared" si="4846"/>
        <v>0</v>
      </c>
      <c r="AM2125" s="12">
        <f t="shared" si="4846"/>
        <v>0</v>
      </c>
      <c r="AN2125" s="12">
        <f t="shared" si="4757"/>
        <v>2237.9</v>
      </c>
      <c r="AO2125" s="12">
        <f t="shared" si="4758"/>
        <v>1969.7</v>
      </c>
      <c r="AP2125" s="12">
        <f t="shared" si="4759"/>
        <v>1996.2</v>
      </c>
      <c r="AQ2125" s="12">
        <f t="shared" si="4846"/>
        <v>0</v>
      </c>
      <c r="AR2125" s="1"/>
    </row>
    <row r="2126" spans="1:44" ht="47.25" customHeight="1" x14ac:dyDescent="0.25">
      <c r="A2126" s="9" t="s">
        <v>764</v>
      </c>
      <c r="B2126" s="11">
        <v>240</v>
      </c>
      <c r="C2126" s="9"/>
      <c r="D2126" s="9"/>
      <c r="E2126" s="13" t="s">
        <v>427</v>
      </c>
      <c r="F2126" s="12">
        <f t="shared" si="4841"/>
        <v>2237.9</v>
      </c>
      <c r="G2126" s="12">
        <f t="shared" si="4841"/>
        <v>1969.7</v>
      </c>
      <c r="H2126" s="12">
        <f t="shared" si="4841"/>
        <v>1996.2</v>
      </c>
      <c r="I2126" s="12">
        <f t="shared" si="4841"/>
        <v>0</v>
      </c>
      <c r="J2126" s="12">
        <f t="shared" si="4841"/>
        <v>0</v>
      </c>
      <c r="K2126" s="12">
        <f t="shared" si="4841"/>
        <v>0</v>
      </c>
      <c r="L2126" s="12">
        <f t="shared" si="4767"/>
        <v>2237.9</v>
      </c>
      <c r="M2126" s="12">
        <f t="shared" si="4768"/>
        <v>1969.7</v>
      </c>
      <c r="N2126" s="12">
        <f t="shared" si="4769"/>
        <v>1996.2</v>
      </c>
      <c r="O2126" s="12">
        <f t="shared" si="4842"/>
        <v>0</v>
      </c>
      <c r="P2126" s="12">
        <f t="shared" si="4842"/>
        <v>0</v>
      </c>
      <c r="Q2126" s="12">
        <f t="shared" si="4842"/>
        <v>0</v>
      </c>
      <c r="R2126" s="12">
        <f t="shared" si="4798"/>
        <v>2237.9</v>
      </c>
      <c r="S2126" s="12">
        <f t="shared" si="4799"/>
        <v>1969.7</v>
      </c>
      <c r="T2126" s="12">
        <f t="shared" si="4800"/>
        <v>1996.2</v>
      </c>
      <c r="U2126" s="12">
        <f t="shared" si="4843"/>
        <v>0</v>
      </c>
      <c r="V2126" s="12">
        <f t="shared" si="4843"/>
        <v>0</v>
      </c>
      <c r="W2126" s="12">
        <f t="shared" si="4777"/>
        <v>2237.9</v>
      </c>
      <c r="X2126" s="12">
        <f t="shared" si="4778"/>
        <v>1969.7</v>
      </c>
      <c r="Y2126" s="12">
        <f t="shared" si="4779"/>
        <v>1996.2</v>
      </c>
      <c r="Z2126" s="12">
        <f t="shared" si="4844"/>
        <v>0</v>
      </c>
      <c r="AA2126" s="12">
        <f t="shared" si="4844"/>
        <v>0</v>
      </c>
      <c r="AB2126" s="12">
        <f t="shared" si="4844"/>
        <v>0</v>
      </c>
      <c r="AC2126" s="12">
        <f t="shared" si="4807"/>
        <v>2237.9</v>
      </c>
      <c r="AD2126" s="12">
        <f t="shared" si="4808"/>
        <v>1969.7</v>
      </c>
      <c r="AE2126" s="12">
        <f t="shared" si="4809"/>
        <v>1996.2</v>
      </c>
      <c r="AF2126" s="12">
        <f t="shared" si="4845"/>
        <v>0</v>
      </c>
      <c r="AG2126" s="12">
        <f t="shared" si="4845"/>
        <v>0</v>
      </c>
      <c r="AH2126" s="12">
        <f t="shared" si="4796"/>
        <v>2237.9</v>
      </c>
      <c r="AI2126" s="12">
        <f t="shared" si="4797"/>
        <v>1969.7</v>
      </c>
      <c r="AJ2126" s="12">
        <f t="shared" si="4793"/>
        <v>1996.2</v>
      </c>
      <c r="AK2126" s="12">
        <f t="shared" si="4846"/>
        <v>0</v>
      </c>
      <c r="AL2126" s="12">
        <f t="shared" si="4846"/>
        <v>0</v>
      </c>
      <c r="AM2126" s="12">
        <f t="shared" si="4846"/>
        <v>0</v>
      </c>
      <c r="AN2126" s="12">
        <f t="shared" si="4757"/>
        <v>2237.9</v>
      </c>
      <c r="AO2126" s="12">
        <f t="shared" si="4758"/>
        <v>1969.7</v>
      </c>
      <c r="AP2126" s="12">
        <f t="shared" si="4759"/>
        <v>1996.2</v>
      </c>
      <c r="AQ2126" s="12">
        <f t="shared" si="4846"/>
        <v>0</v>
      </c>
      <c r="AR2126" s="1"/>
    </row>
    <row r="2127" spans="1:44" ht="15.75" customHeight="1" x14ac:dyDescent="0.25">
      <c r="A2127" s="9" t="s">
        <v>764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2237.9</v>
      </c>
      <c r="G2127" s="12">
        <v>1969.7</v>
      </c>
      <c r="H2127" s="12">
        <v>1996.2</v>
      </c>
      <c r="I2127" s="12"/>
      <c r="J2127" s="12"/>
      <c r="K2127" s="12"/>
      <c r="L2127" s="12">
        <f t="shared" si="4767"/>
        <v>2237.9</v>
      </c>
      <c r="M2127" s="12">
        <f t="shared" si="4768"/>
        <v>1969.7</v>
      </c>
      <c r="N2127" s="12">
        <f t="shared" si="4769"/>
        <v>1996.2</v>
      </c>
      <c r="O2127" s="12"/>
      <c r="P2127" s="12"/>
      <c r="Q2127" s="12"/>
      <c r="R2127" s="12">
        <f t="shared" si="4798"/>
        <v>2237.9</v>
      </c>
      <c r="S2127" s="12">
        <f t="shared" si="4799"/>
        <v>1969.7</v>
      </c>
      <c r="T2127" s="12">
        <f t="shared" si="4800"/>
        <v>1996.2</v>
      </c>
      <c r="U2127" s="12"/>
      <c r="V2127" s="12"/>
      <c r="W2127" s="12">
        <f t="shared" si="4777"/>
        <v>2237.9</v>
      </c>
      <c r="X2127" s="12">
        <f t="shared" si="4778"/>
        <v>1969.7</v>
      </c>
      <c r="Y2127" s="12">
        <f t="shared" si="4779"/>
        <v>1996.2</v>
      </c>
      <c r="Z2127" s="12"/>
      <c r="AA2127" s="12"/>
      <c r="AB2127" s="12"/>
      <c r="AC2127" s="12">
        <f t="shared" si="4807"/>
        <v>2237.9</v>
      </c>
      <c r="AD2127" s="12">
        <f t="shared" si="4808"/>
        <v>1969.7</v>
      </c>
      <c r="AE2127" s="12">
        <f t="shared" si="4809"/>
        <v>1996.2</v>
      </c>
      <c r="AF2127" s="12"/>
      <c r="AG2127" s="12"/>
      <c r="AH2127" s="12">
        <f t="shared" si="4796"/>
        <v>2237.9</v>
      </c>
      <c r="AI2127" s="12">
        <f t="shared" si="4797"/>
        <v>1969.7</v>
      </c>
      <c r="AJ2127" s="12">
        <f t="shared" si="4793"/>
        <v>1996.2</v>
      </c>
      <c r="AK2127" s="12"/>
      <c r="AL2127" s="12"/>
      <c r="AM2127" s="12"/>
      <c r="AN2127" s="12">
        <f t="shared" si="4757"/>
        <v>2237.9</v>
      </c>
      <c r="AO2127" s="12">
        <f t="shared" si="4758"/>
        <v>1969.7</v>
      </c>
      <c r="AP2127" s="12">
        <f t="shared" si="4759"/>
        <v>1996.2</v>
      </c>
      <c r="AQ2127" s="12"/>
      <c r="AR2127" s="1"/>
    </row>
    <row r="2128" spans="1:44" ht="63" customHeight="1" x14ac:dyDescent="0.25">
      <c r="A2128" s="9" t="s">
        <v>765</v>
      </c>
      <c r="B2128" s="11"/>
      <c r="C2128" s="9"/>
      <c r="D2128" s="9"/>
      <c r="E2128" s="33" t="s">
        <v>807</v>
      </c>
      <c r="F2128" s="12">
        <f>F2129+F2133</f>
        <v>51</v>
      </c>
      <c r="G2128" s="12">
        <f t="shared" ref="G2128:AQ2128" si="4847">G2129+G2133</f>
        <v>51</v>
      </c>
      <c r="H2128" s="12">
        <f t="shared" si="4847"/>
        <v>51</v>
      </c>
      <c r="I2128" s="12">
        <f t="shared" ref="I2128:K2128" si="4848">I2129+I2133</f>
        <v>0</v>
      </c>
      <c r="J2128" s="12">
        <f t="shared" si="4848"/>
        <v>0</v>
      </c>
      <c r="K2128" s="12">
        <f t="shared" si="4848"/>
        <v>0</v>
      </c>
      <c r="L2128" s="12">
        <f t="shared" si="4767"/>
        <v>51</v>
      </c>
      <c r="M2128" s="12">
        <f t="shared" si="4768"/>
        <v>51</v>
      </c>
      <c r="N2128" s="12">
        <f t="shared" si="4769"/>
        <v>51</v>
      </c>
      <c r="O2128" s="12">
        <f t="shared" ref="O2128:Q2128" si="4849">O2129+O2133</f>
        <v>0</v>
      </c>
      <c r="P2128" s="12">
        <f t="shared" si="4849"/>
        <v>0</v>
      </c>
      <c r="Q2128" s="12">
        <f t="shared" si="4849"/>
        <v>0</v>
      </c>
      <c r="R2128" s="12">
        <f t="shared" si="4798"/>
        <v>51</v>
      </c>
      <c r="S2128" s="12">
        <f t="shared" si="4799"/>
        <v>51</v>
      </c>
      <c r="T2128" s="12">
        <f t="shared" si="4800"/>
        <v>51</v>
      </c>
      <c r="U2128" s="12">
        <f t="shared" ref="U2128:V2128" si="4850">U2129+U2133</f>
        <v>0</v>
      </c>
      <c r="V2128" s="12">
        <f t="shared" si="4850"/>
        <v>0</v>
      </c>
      <c r="W2128" s="12">
        <f t="shared" si="4777"/>
        <v>51</v>
      </c>
      <c r="X2128" s="12">
        <f t="shared" si="4778"/>
        <v>51</v>
      </c>
      <c r="Y2128" s="12">
        <f t="shared" si="4779"/>
        <v>51</v>
      </c>
      <c r="Z2128" s="12">
        <f t="shared" ref="Z2128:AB2128" si="4851">Z2129+Z2133</f>
        <v>0</v>
      </c>
      <c r="AA2128" s="12">
        <f t="shared" si="4851"/>
        <v>0</v>
      </c>
      <c r="AB2128" s="12">
        <f t="shared" si="4851"/>
        <v>0</v>
      </c>
      <c r="AC2128" s="12">
        <f t="shared" si="4807"/>
        <v>51</v>
      </c>
      <c r="AD2128" s="12">
        <f t="shared" si="4808"/>
        <v>51</v>
      </c>
      <c r="AE2128" s="12">
        <f t="shared" si="4809"/>
        <v>51</v>
      </c>
      <c r="AF2128" s="12">
        <f t="shared" ref="AF2128:AG2128" si="4852">AF2129+AF2133</f>
        <v>0</v>
      </c>
      <c r="AG2128" s="12">
        <f t="shared" si="4852"/>
        <v>0</v>
      </c>
      <c r="AH2128" s="12">
        <f t="shared" si="4796"/>
        <v>51</v>
      </c>
      <c r="AI2128" s="12">
        <f t="shared" si="4797"/>
        <v>51</v>
      </c>
      <c r="AJ2128" s="12">
        <f t="shared" si="4793"/>
        <v>51</v>
      </c>
      <c r="AK2128" s="12">
        <f t="shared" ref="AK2128:AM2128" si="4853">AK2129+AK2133</f>
        <v>0</v>
      </c>
      <c r="AL2128" s="12">
        <f t="shared" si="4853"/>
        <v>0</v>
      </c>
      <c r="AM2128" s="12">
        <f t="shared" si="4853"/>
        <v>0</v>
      </c>
      <c r="AN2128" s="12">
        <f t="shared" ref="AN2128:AN2191" si="4854">AH2128+AK2128</f>
        <v>51</v>
      </c>
      <c r="AO2128" s="12">
        <f t="shared" ref="AO2128:AO2191" si="4855">AI2128+AL2128</f>
        <v>51</v>
      </c>
      <c r="AP2128" s="12">
        <f t="shared" ref="AP2128:AP2191" si="4856">AJ2128+AM2128</f>
        <v>51</v>
      </c>
      <c r="AQ2128" s="12">
        <f t="shared" si="4847"/>
        <v>0</v>
      </c>
      <c r="AR2128" s="1"/>
    </row>
    <row r="2129" spans="1:44" ht="47.25" customHeight="1" x14ac:dyDescent="0.25">
      <c r="A2129" s="9" t="s">
        <v>766</v>
      </c>
      <c r="B2129" s="11"/>
      <c r="C2129" s="9"/>
      <c r="D2129" s="9"/>
      <c r="E2129" s="33" t="s">
        <v>808</v>
      </c>
      <c r="F2129" s="12">
        <f t="shared" ref="F2129:K2131" si="4857">F2130</f>
        <v>21</v>
      </c>
      <c r="G2129" s="12">
        <f t="shared" si="4857"/>
        <v>21</v>
      </c>
      <c r="H2129" s="12">
        <f t="shared" si="4857"/>
        <v>21</v>
      </c>
      <c r="I2129" s="12">
        <f t="shared" si="4857"/>
        <v>0</v>
      </c>
      <c r="J2129" s="12">
        <f t="shared" si="4857"/>
        <v>0</v>
      </c>
      <c r="K2129" s="12">
        <f t="shared" si="4857"/>
        <v>0</v>
      </c>
      <c r="L2129" s="12">
        <f t="shared" si="4767"/>
        <v>21</v>
      </c>
      <c r="M2129" s="12">
        <f t="shared" si="4768"/>
        <v>21</v>
      </c>
      <c r="N2129" s="12">
        <f t="shared" si="4769"/>
        <v>21</v>
      </c>
      <c r="O2129" s="12">
        <f t="shared" ref="O2129:Q2131" si="4858">O2130</f>
        <v>0</v>
      </c>
      <c r="P2129" s="12">
        <f t="shared" si="4858"/>
        <v>0</v>
      </c>
      <c r="Q2129" s="12">
        <f t="shared" si="4858"/>
        <v>0</v>
      </c>
      <c r="R2129" s="12">
        <f t="shared" si="4798"/>
        <v>21</v>
      </c>
      <c r="S2129" s="12">
        <f t="shared" si="4799"/>
        <v>21</v>
      </c>
      <c r="T2129" s="12">
        <f t="shared" si="4800"/>
        <v>21</v>
      </c>
      <c r="U2129" s="12">
        <f t="shared" ref="U2129:V2131" si="4859">U2130</f>
        <v>0</v>
      </c>
      <c r="V2129" s="12">
        <f t="shared" si="4859"/>
        <v>0</v>
      </c>
      <c r="W2129" s="12">
        <f t="shared" si="4777"/>
        <v>21</v>
      </c>
      <c r="X2129" s="12">
        <f t="shared" si="4778"/>
        <v>21</v>
      </c>
      <c r="Y2129" s="12">
        <f t="shared" si="4779"/>
        <v>21</v>
      </c>
      <c r="Z2129" s="12">
        <f t="shared" ref="Z2129:AB2131" si="4860">Z2130</f>
        <v>0</v>
      </c>
      <c r="AA2129" s="12">
        <f t="shared" si="4860"/>
        <v>0</v>
      </c>
      <c r="AB2129" s="12">
        <f t="shared" si="4860"/>
        <v>0</v>
      </c>
      <c r="AC2129" s="12">
        <f t="shared" si="4807"/>
        <v>21</v>
      </c>
      <c r="AD2129" s="12">
        <f t="shared" si="4808"/>
        <v>21</v>
      </c>
      <c r="AE2129" s="12">
        <f t="shared" si="4809"/>
        <v>21</v>
      </c>
      <c r="AF2129" s="12">
        <f t="shared" ref="AF2129:AG2131" si="4861">AF2130</f>
        <v>0</v>
      </c>
      <c r="AG2129" s="12">
        <f t="shared" si="4861"/>
        <v>0</v>
      </c>
      <c r="AH2129" s="12">
        <f t="shared" si="4796"/>
        <v>21</v>
      </c>
      <c r="AI2129" s="12">
        <f t="shared" si="4797"/>
        <v>21</v>
      </c>
      <c r="AJ2129" s="12">
        <f t="shared" si="4793"/>
        <v>21</v>
      </c>
      <c r="AK2129" s="12">
        <f t="shared" ref="AK2129:AQ2131" si="4862">AK2130</f>
        <v>0</v>
      </c>
      <c r="AL2129" s="12">
        <f t="shared" si="4862"/>
        <v>0</v>
      </c>
      <c r="AM2129" s="12">
        <f t="shared" si="4862"/>
        <v>0</v>
      </c>
      <c r="AN2129" s="12">
        <f t="shared" si="4854"/>
        <v>21</v>
      </c>
      <c r="AO2129" s="12">
        <f t="shared" si="4855"/>
        <v>21</v>
      </c>
      <c r="AP2129" s="12">
        <f t="shared" si="4856"/>
        <v>21</v>
      </c>
      <c r="AQ2129" s="12">
        <f t="shared" si="4862"/>
        <v>0</v>
      </c>
      <c r="AR2129" s="1"/>
    </row>
    <row r="2130" spans="1:44" ht="47.25" customHeight="1" x14ac:dyDescent="0.25">
      <c r="A2130" s="9" t="s">
        <v>766</v>
      </c>
      <c r="B2130" s="11">
        <v>200</v>
      </c>
      <c r="C2130" s="9"/>
      <c r="D2130" s="9"/>
      <c r="E2130" s="13" t="s">
        <v>426</v>
      </c>
      <c r="F2130" s="12">
        <f t="shared" si="4857"/>
        <v>21</v>
      </c>
      <c r="G2130" s="12">
        <f t="shared" si="4857"/>
        <v>21</v>
      </c>
      <c r="H2130" s="12">
        <f t="shared" si="4857"/>
        <v>21</v>
      </c>
      <c r="I2130" s="12">
        <f t="shared" si="4857"/>
        <v>0</v>
      </c>
      <c r="J2130" s="12">
        <f t="shared" si="4857"/>
        <v>0</v>
      </c>
      <c r="K2130" s="12">
        <f t="shared" si="4857"/>
        <v>0</v>
      </c>
      <c r="L2130" s="12">
        <f t="shared" si="4767"/>
        <v>21</v>
      </c>
      <c r="M2130" s="12">
        <f t="shared" si="4768"/>
        <v>21</v>
      </c>
      <c r="N2130" s="12">
        <f t="shared" si="4769"/>
        <v>21</v>
      </c>
      <c r="O2130" s="12">
        <f t="shared" si="4858"/>
        <v>0</v>
      </c>
      <c r="P2130" s="12">
        <f t="shared" si="4858"/>
        <v>0</v>
      </c>
      <c r="Q2130" s="12">
        <f t="shared" si="4858"/>
        <v>0</v>
      </c>
      <c r="R2130" s="12">
        <f t="shared" si="4798"/>
        <v>21</v>
      </c>
      <c r="S2130" s="12">
        <f t="shared" si="4799"/>
        <v>21</v>
      </c>
      <c r="T2130" s="12">
        <f t="shared" si="4800"/>
        <v>21</v>
      </c>
      <c r="U2130" s="12">
        <f t="shared" si="4859"/>
        <v>0</v>
      </c>
      <c r="V2130" s="12">
        <f t="shared" si="4859"/>
        <v>0</v>
      </c>
      <c r="W2130" s="12">
        <f t="shared" si="4777"/>
        <v>21</v>
      </c>
      <c r="X2130" s="12">
        <f t="shared" si="4778"/>
        <v>21</v>
      </c>
      <c r="Y2130" s="12">
        <f t="shared" si="4779"/>
        <v>21</v>
      </c>
      <c r="Z2130" s="12">
        <f t="shared" si="4860"/>
        <v>0</v>
      </c>
      <c r="AA2130" s="12">
        <f t="shared" si="4860"/>
        <v>0</v>
      </c>
      <c r="AB2130" s="12">
        <f t="shared" si="4860"/>
        <v>0</v>
      </c>
      <c r="AC2130" s="12">
        <f t="shared" si="4807"/>
        <v>21</v>
      </c>
      <c r="AD2130" s="12">
        <f t="shared" si="4808"/>
        <v>21</v>
      </c>
      <c r="AE2130" s="12">
        <f t="shared" si="4809"/>
        <v>21</v>
      </c>
      <c r="AF2130" s="12">
        <f t="shared" si="4861"/>
        <v>0</v>
      </c>
      <c r="AG2130" s="12">
        <f t="shared" si="4861"/>
        <v>0</v>
      </c>
      <c r="AH2130" s="12">
        <f t="shared" si="4796"/>
        <v>21</v>
      </c>
      <c r="AI2130" s="12">
        <f t="shared" si="4797"/>
        <v>21</v>
      </c>
      <c r="AJ2130" s="12">
        <f t="shared" si="4793"/>
        <v>21</v>
      </c>
      <c r="AK2130" s="12">
        <f t="shared" si="4862"/>
        <v>0</v>
      </c>
      <c r="AL2130" s="12">
        <f t="shared" si="4862"/>
        <v>0</v>
      </c>
      <c r="AM2130" s="12">
        <f t="shared" si="4862"/>
        <v>0</v>
      </c>
      <c r="AN2130" s="12">
        <f t="shared" si="4854"/>
        <v>21</v>
      </c>
      <c r="AO2130" s="12">
        <f t="shared" si="4855"/>
        <v>21</v>
      </c>
      <c r="AP2130" s="12">
        <f t="shared" si="4856"/>
        <v>21</v>
      </c>
      <c r="AQ2130" s="12">
        <f t="shared" si="4862"/>
        <v>0</v>
      </c>
      <c r="AR2130" s="1"/>
    </row>
    <row r="2131" spans="1:44" ht="47.25" customHeight="1" x14ac:dyDescent="0.25">
      <c r="A2131" s="9" t="s">
        <v>766</v>
      </c>
      <c r="B2131" s="11">
        <v>240</v>
      </c>
      <c r="C2131" s="9"/>
      <c r="D2131" s="9"/>
      <c r="E2131" s="13" t="s">
        <v>427</v>
      </c>
      <c r="F2131" s="12">
        <f t="shared" si="4857"/>
        <v>21</v>
      </c>
      <c r="G2131" s="12">
        <f t="shared" si="4857"/>
        <v>21</v>
      </c>
      <c r="H2131" s="12">
        <f t="shared" si="4857"/>
        <v>21</v>
      </c>
      <c r="I2131" s="12">
        <f t="shared" si="4857"/>
        <v>0</v>
      </c>
      <c r="J2131" s="12">
        <f t="shared" si="4857"/>
        <v>0</v>
      </c>
      <c r="K2131" s="12">
        <f t="shared" si="4857"/>
        <v>0</v>
      </c>
      <c r="L2131" s="12">
        <f t="shared" si="4767"/>
        <v>21</v>
      </c>
      <c r="M2131" s="12">
        <f t="shared" si="4768"/>
        <v>21</v>
      </c>
      <c r="N2131" s="12">
        <f t="shared" si="4769"/>
        <v>21</v>
      </c>
      <c r="O2131" s="12">
        <f t="shared" si="4858"/>
        <v>0</v>
      </c>
      <c r="P2131" s="12">
        <f t="shared" si="4858"/>
        <v>0</v>
      </c>
      <c r="Q2131" s="12">
        <f t="shared" si="4858"/>
        <v>0</v>
      </c>
      <c r="R2131" s="12">
        <f t="shared" si="4798"/>
        <v>21</v>
      </c>
      <c r="S2131" s="12">
        <f t="shared" si="4799"/>
        <v>21</v>
      </c>
      <c r="T2131" s="12">
        <f t="shared" si="4800"/>
        <v>21</v>
      </c>
      <c r="U2131" s="12">
        <f t="shared" si="4859"/>
        <v>0</v>
      </c>
      <c r="V2131" s="12">
        <f t="shared" si="4859"/>
        <v>0</v>
      </c>
      <c r="W2131" s="12">
        <f t="shared" si="4777"/>
        <v>21</v>
      </c>
      <c r="X2131" s="12">
        <f t="shared" si="4778"/>
        <v>21</v>
      </c>
      <c r="Y2131" s="12">
        <f t="shared" si="4779"/>
        <v>21</v>
      </c>
      <c r="Z2131" s="12">
        <f t="shared" si="4860"/>
        <v>0</v>
      </c>
      <c r="AA2131" s="12">
        <f t="shared" si="4860"/>
        <v>0</v>
      </c>
      <c r="AB2131" s="12">
        <f t="shared" si="4860"/>
        <v>0</v>
      </c>
      <c r="AC2131" s="12">
        <f t="shared" si="4807"/>
        <v>21</v>
      </c>
      <c r="AD2131" s="12">
        <f t="shared" si="4808"/>
        <v>21</v>
      </c>
      <c r="AE2131" s="12">
        <f t="shared" si="4809"/>
        <v>21</v>
      </c>
      <c r="AF2131" s="12">
        <f t="shared" si="4861"/>
        <v>0</v>
      </c>
      <c r="AG2131" s="12">
        <f t="shared" si="4861"/>
        <v>0</v>
      </c>
      <c r="AH2131" s="12">
        <f t="shared" si="4796"/>
        <v>21</v>
      </c>
      <c r="AI2131" s="12">
        <f t="shared" si="4797"/>
        <v>21</v>
      </c>
      <c r="AJ2131" s="12">
        <f t="shared" si="4793"/>
        <v>21</v>
      </c>
      <c r="AK2131" s="12">
        <f t="shared" si="4862"/>
        <v>0</v>
      </c>
      <c r="AL2131" s="12">
        <f t="shared" si="4862"/>
        <v>0</v>
      </c>
      <c r="AM2131" s="12">
        <f t="shared" si="4862"/>
        <v>0</v>
      </c>
      <c r="AN2131" s="12">
        <f t="shared" si="4854"/>
        <v>21</v>
      </c>
      <c r="AO2131" s="12">
        <f t="shared" si="4855"/>
        <v>21</v>
      </c>
      <c r="AP2131" s="12">
        <f t="shared" si="4856"/>
        <v>21</v>
      </c>
      <c r="AQ2131" s="12">
        <f t="shared" si="4862"/>
        <v>0</v>
      </c>
      <c r="AR2131" s="1"/>
    </row>
    <row r="2132" spans="1:44" ht="15.75" customHeight="1" x14ac:dyDescent="0.25">
      <c r="A2132" s="9" t="s">
        <v>766</v>
      </c>
      <c r="B2132" s="11">
        <v>240</v>
      </c>
      <c r="C2132" s="9" t="s">
        <v>187</v>
      </c>
      <c r="D2132" s="9" t="s">
        <v>191</v>
      </c>
      <c r="E2132" s="13" t="s">
        <v>396</v>
      </c>
      <c r="F2132" s="12">
        <v>21</v>
      </c>
      <c r="G2132" s="12">
        <v>21</v>
      </c>
      <c r="H2132" s="12">
        <v>21</v>
      </c>
      <c r="I2132" s="12"/>
      <c r="J2132" s="12"/>
      <c r="K2132" s="12"/>
      <c r="L2132" s="12">
        <f t="shared" si="4767"/>
        <v>21</v>
      </c>
      <c r="M2132" s="12">
        <f t="shared" si="4768"/>
        <v>21</v>
      </c>
      <c r="N2132" s="12">
        <f t="shared" si="4769"/>
        <v>21</v>
      </c>
      <c r="O2132" s="12"/>
      <c r="P2132" s="12"/>
      <c r="Q2132" s="12"/>
      <c r="R2132" s="12">
        <f t="shared" si="4798"/>
        <v>21</v>
      </c>
      <c r="S2132" s="12">
        <f t="shared" si="4799"/>
        <v>21</v>
      </c>
      <c r="T2132" s="12">
        <f t="shared" si="4800"/>
        <v>21</v>
      </c>
      <c r="U2132" s="12"/>
      <c r="V2132" s="12"/>
      <c r="W2132" s="12">
        <f t="shared" si="4777"/>
        <v>21</v>
      </c>
      <c r="X2132" s="12">
        <f t="shared" si="4778"/>
        <v>21</v>
      </c>
      <c r="Y2132" s="12">
        <f t="shared" si="4779"/>
        <v>21</v>
      </c>
      <c r="Z2132" s="12"/>
      <c r="AA2132" s="12"/>
      <c r="AB2132" s="12"/>
      <c r="AC2132" s="12">
        <f t="shared" si="4807"/>
        <v>21</v>
      </c>
      <c r="AD2132" s="12">
        <f t="shared" si="4808"/>
        <v>21</v>
      </c>
      <c r="AE2132" s="12">
        <f t="shared" si="4809"/>
        <v>21</v>
      </c>
      <c r="AF2132" s="12"/>
      <c r="AG2132" s="12"/>
      <c r="AH2132" s="12">
        <f t="shared" si="4796"/>
        <v>21</v>
      </c>
      <c r="AI2132" s="12">
        <f t="shared" si="4797"/>
        <v>21</v>
      </c>
      <c r="AJ2132" s="12">
        <f t="shared" si="4793"/>
        <v>21</v>
      </c>
      <c r="AK2132" s="12"/>
      <c r="AL2132" s="12"/>
      <c r="AM2132" s="12"/>
      <c r="AN2132" s="12">
        <f t="shared" si="4854"/>
        <v>21</v>
      </c>
      <c r="AO2132" s="12">
        <f t="shared" si="4855"/>
        <v>21</v>
      </c>
      <c r="AP2132" s="12">
        <f t="shared" si="4856"/>
        <v>21</v>
      </c>
      <c r="AQ2132" s="12"/>
      <c r="AR2132" s="1"/>
    </row>
    <row r="2133" spans="1:44" ht="47.25" customHeight="1" x14ac:dyDescent="0.25">
      <c r="A2133" s="9" t="s">
        <v>1063</v>
      </c>
      <c r="B2133" s="11"/>
      <c r="C2133" s="9"/>
      <c r="D2133" s="9"/>
      <c r="E2133" s="17" t="s">
        <v>1143</v>
      </c>
      <c r="F2133" s="12">
        <f>F2134</f>
        <v>30</v>
      </c>
      <c r="G2133" s="12">
        <f t="shared" ref="G2133:AQ2135" si="4863">G2134</f>
        <v>30</v>
      </c>
      <c r="H2133" s="12">
        <f t="shared" si="4863"/>
        <v>30</v>
      </c>
      <c r="I2133" s="12">
        <f t="shared" si="4863"/>
        <v>0</v>
      </c>
      <c r="J2133" s="12">
        <f t="shared" si="4863"/>
        <v>0</v>
      </c>
      <c r="K2133" s="12">
        <f t="shared" si="4863"/>
        <v>0</v>
      </c>
      <c r="L2133" s="12">
        <f t="shared" si="4767"/>
        <v>30</v>
      </c>
      <c r="M2133" s="12">
        <f t="shared" si="4768"/>
        <v>30</v>
      </c>
      <c r="N2133" s="12">
        <f t="shared" si="4769"/>
        <v>30</v>
      </c>
      <c r="O2133" s="12">
        <f t="shared" si="4863"/>
        <v>0</v>
      </c>
      <c r="P2133" s="12">
        <f t="shared" si="4863"/>
        <v>0</v>
      </c>
      <c r="Q2133" s="12">
        <f t="shared" si="4863"/>
        <v>0</v>
      </c>
      <c r="R2133" s="12">
        <f t="shared" si="4798"/>
        <v>30</v>
      </c>
      <c r="S2133" s="12">
        <f t="shared" si="4799"/>
        <v>30</v>
      </c>
      <c r="T2133" s="12">
        <f t="shared" si="4800"/>
        <v>30</v>
      </c>
      <c r="U2133" s="12">
        <f t="shared" si="4863"/>
        <v>0</v>
      </c>
      <c r="V2133" s="12">
        <f t="shared" si="4863"/>
        <v>0</v>
      </c>
      <c r="W2133" s="12">
        <f t="shared" si="4777"/>
        <v>30</v>
      </c>
      <c r="X2133" s="12">
        <f t="shared" si="4778"/>
        <v>30</v>
      </c>
      <c r="Y2133" s="12">
        <f t="shared" si="4779"/>
        <v>30</v>
      </c>
      <c r="Z2133" s="12">
        <f t="shared" si="4863"/>
        <v>0</v>
      </c>
      <c r="AA2133" s="12">
        <f t="shared" si="4863"/>
        <v>0</v>
      </c>
      <c r="AB2133" s="12">
        <f t="shared" si="4863"/>
        <v>0</v>
      </c>
      <c r="AC2133" s="12">
        <f t="shared" si="4807"/>
        <v>30</v>
      </c>
      <c r="AD2133" s="12">
        <f t="shared" si="4808"/>
        <v>30</v>
      </c>
      <c r="AE2133" s="12">
        <f t="shared" si="4809"/>
        <v>30</v>
      </c>
      <c r="AF2133" s="12">
        <f t="shared" si="4863"/>
        <v>0</v>
      </c>
      <c r="AG2133" s="12">
        <f t="shared" si="4863"/>
        <v>0</v>
      </c>
      <c r="AH2133" s="12">
        <f t="shared" si="4796"/>
        <v>30</v>
      </c>
      <c r="AI2133" s="12">
        <f t="shared" si="4797"/>
        <v>30</v>
      </c>
      <c r="AJ2133" s="12">
        <f t="shared" si="4793"/>
        <v>30</v>
      </c>
      <c r="AK2133" s="12">
        <f t="shared" si="4863"/>
        <v>0</v>
      </c>
      <c r="AL2133" s="12">
        <f t="shared" si="4863"/>
        <v>0</v>
      </c>
      <c r="AM2133" s="12">
        <f t="shared" si="4863"/>
        <v>0</v>
      </c>
      <c r="AN2133" s="12">
        <f t="shared" si="4854"/>
        <v>30</v>
      </c>
      <c r="AO2133" s="12">
        <f t="shared" si="4855"/>
        <v>30</v>
      </c>
      <c r="AP2133" s="12">
        <f t="shared" si="4856"/>
        <v>30</v>
      </c>
      <c r="AQ2133" s="12">
        <f t="shared" si="4863"/>
        <v>0</v>
      </c>
      <c r="AR2133" s="1"/>
    </row>
    <row r="2134" spans="1:44" ht="31.5" customHeight="1" x14ac:dyDescent="0.25">
      <c r="A2134" s="9" t="s">
        <v>1063</v>
      </c>
      <c r="B2134" s="11">
        <v>300</v>
      </c>
      <c r="C2134" s="9"/>
      <c r="D2134" s="9"/>
      <c r="E2134" s="13" t="s">
        <v>428</v>
      </c>
      <c r="F2134" s="12">
        <f>F2135</f>
        <v>30</v>
      </c>
      <c r="G2134" s="12">
        <f t="shared" si="4863"/>
        <v>30</v>
      </c>
      <c r="H2134" s="12">
        <f t="shared" si="4863"/>
        <v>30</v>
      </c>
      <c r="I2134" s="12">
        <f t="shared" si="4863"/>
        <v>0</v>
      </c>
      <c r="J2134" s="12">
        <f t="shared" si="4863"/>
        <v>0</v>
      </c>
      <c r="K2134" s="12">
        <f t="shared" si="4863"/>
        <v>0</v>
      </c>
      <c r="L2134" s="12">
        <f t="shared" si="4767"/>
        <v>30</v>
      </c>
      <c r="M2134" s="12">
        <f t="shared" si="4768"/>
        <v>30</v>
      </c>
      <c r="N2134" s="12">
        <f t="shared" si="4769"/>
        <v>30</v>
      </c>
      <c r="O2134" s="12">
        <f t="shared" si="4863"/>
        <v>0</v>
      </c>
      <c r="P2134" s="12">
        <f t="shared" si="4863"/>
        <v>0</v>
      </c>
      <c r="Q2134" s="12">
        <f t="shared" si="4863"/>
        <v>0</v>
      </c>
      <c r="R2134" s="12">
        <f t="shared" si="4798"/>
        <v>30</v>
      </c>
      <c r="S2134" s="12">
        <f t="shared" si="4799"/>
        <v>30</v>
      </c>
      <c r="T2134" s="12">
        <f t="shared" si="4800"/>
        <v>30</v>
      </c>
      <c r="U2134" s="12">
        <f t="shared" si="4863"/>
        <v>0</v>
      </c>
      <c r="V2134" s="12">
        <f t="shared" si="4863"/>
        <v>0</v>
      </c>
      <c r="W2134" s="12">
        <f t="shared" si="4777"/>
        <v>30</v>
      </c>
      <c r="X2134" s="12">
        <f t="shared" si="4778"/>
        <v>30</v>
      </c>
      <c r="Y2134" s="12">
        <f t="shared" si="4779"/>
        <v>30</v>
      </c>
      <c r="Z2134" s="12">
        <f t="shared" si="4863"/>
        <v>0</v>
      </c>
      <c r="AA2134" s="12">
        <f t="shared" si="4863"/>
        <v>0</v>
      </c>
      <c r="AB2134" s="12">
        <f t="shared" si="4863"/>
        <v>0</v>
      </c>
      <c r="AC2134" s="12">
        <f t="shared" si="4807"/>
        <v>30</v>
      </c>
      <c r="AD2134" s="12">
        <f t="shared" si="4808"/>
        <v>30</v>
      </c>
      <c r="AE2134" s="12">
        <f t="shared" si="4809"/>
        <v>30</v>
      </c>
      <c r="AF2134" s="12">
        <f t="shared" si="4863"/>
        <v>0</v>
      </c>
      <c r="AG2134" s="12">
        <f t="shared" si="4863"/>
        <v>0</v>
      </c>
      <c r="AH2134" s="12">
        <f t="shared" si="4796"/>
        <v>30</v>
      </c>
      <c r="AI2134" s="12">
        <f t="shared" si="4797"/>
        <v>30</v>
      </c>
      <c r="AJ2134" s="12">
        <f t="shared" si="4793"/>
        <v>30</v>
      </c>
      <c r="AK2134" s="12">
        <f t="shared" si="4863"/>
        <v>0</v>
      </c>
      <c r="AL2134" s="12">
        <f t="shared" si="4863"/>
        <v>0</v>
      </c>
      <c r="AM2134" s="12">
        <f t="shared" si="4863"/>
        <v>0</v>
      </c>
      <c r="AN2134" s="12">
        <f t="shared" si="4854"/>
        <v>30</v>
      </c>
      <c r="AO2134" s="12">
        <f t="shared" si="4855"/>
        <v>30</v>
      </c>
      <c r="AP2134" s="12">
        <f t="shared" si="4856"/>
        <v>30</v>
      </c>
      <c r="AQ2134" s="12">
        <f t="shared" si="4863"/>
        <v>0</v>
      </c>
      <c r="AR2134" s="1"/>
    </row>
    <row r="2135" spans="1:44" ht="15.75" customHeight="1" x14ac:dyDescent="0.25">
      <c r="A2135" s="9" t="s">
        <v>1063</v>
      </c>
      <c r="B2135" s="11">
        <v>360</v>
      </c>
      <c r="C2135" s="9"/>
      <c r="D2135" s="9"/>
      <c r="E2135" s="13" t="s">
        <v>432</v>
      </c>
      <c r="F2135" s="12">
        <f>F2136</f>
        <v>30</v>
      </c>
      <c r="G2135" s="12">
        <f t="shared" si="4863"/>
        <v>30</v>
      </c>
      <c r="H2135" s="12">
        <f t="shared" si="4863"/>
        <v>30</v>
      </c>
      <c r="I2135" s="12">
        <f t="shared" si="4863"/>
        <v>0</v>
      </c>
      <c r="J2135" s="12">
        <f t="shared" si="4863"/>
        <v>0</v>
      </c>
      <c r="K2135" s="12">
        <f t="shared" si="4863"/>
        <v>0</v>
      </c>
      <c r="L2135" s="12">
        <f t="shared" si="4767"/>
        <v>30</v>
      </c>
      <c r="M2135" s="12">
        <f t="shared" si="4768"/>
        <v>30</v>
      </c>
      <c r="N2135" s="12">
        <f t="shared" si="4769"/>
        <v>30</v>
      </c>
      <c r="O2135" s="12">
        <f t="shared" si="4863"/>
        <v>0</v>
      </c>
      <c r="P2135" s="12">
        <f t="shared" si="4863"/>
        <v>0</v>
      </c>
      <c r="Q2135" s="12">
        <f t="shared" si="4863"/>
        <v>0</v>
      </c>
      <c r="R2135" s="12">
        <f t="shared" si="4798"/>
        <v>30</v>
      </c>
      <c r="S2135" s="12">
        <f t="shared" si="4799"/>
        <v>30</v>
      </c>
      <c r="T2135" s="12">
        <f t="shared" si="4800"/>
        <v>30</v>
      </c>
      <c r="U2135" s="12">
        <f t="shared" si="4863"/>
        <v>0</v>
      </c>
      <c r="V2135" s="12">
        <f t="shared" si="4863"/>
        <v>0</v>
      </c>
      <c r="W2135" s="12">
        <f t="shared" si="4777"/>
        <v>30</v>
      </c>
      <c r="X2135" s="12">
        <f t="shared" si="4778"/>
        <v>30</v>
      </c>
      <c r="Y2135" s="12">
        <f t="shared" si="4779"/>
        <v>30</v>
      </c>
      <c r="Z2135" s="12">
        <f t="shared" si="4863"/>
        <v>0</v>
      </c>
      <c r="AA2135" s="12">
        <f t="shared" si="4863"/>
        <v>0</v>
      </c>
      <c r="AB2135" s="12">
        <f t="shared" si="4863"/>
        <v>0</v>
      </c>
      <c r="AC2135" s="12">
        <f t="shared" si="4807"/>
        <v>30</v>
      </c>
      <c r="AD2135" s="12">
        <f t="shared" si="4808"/>
        <v>30</v>
      </c>
      <c r="AE2135" s="12">
        <f t="shared" si="4809"/>
        <v>30</v>
      </c>
      <c r="AF2135" s="12">
        <f t="shared" si="4863"/>
        <v>0</v>
      </c>
      <c r="AG2135" s="12">
        <f t="shared" si="4863"/>
        <v>0</v>
      </c>
      <c r="AH2135" s="12">
        <f t="shared" si="4796"/>
        <v>30</v>
      </c>
      <c r="AI2135" s="12">
        <f t="shared" si="4797"/>
        <v>30</v>
      </c>
      <c r="AJ2135" s="12">
        <f t="shared" si="4793"/>
        <v>30</v>
      </c>
      <c r="AK2135" s="12">
        <f t="shared" si="4863"/>
        <v>0</v>
      </c>
      <c r="AL2135" s="12">
        <f t="shared" si="4863"/>
        <v>0</v>
      </c>
      <c r="AM2135" s="12">
        <f t="shared" si="4863"/>
        <v>0</v>
      </c>
      <c r="AN2135" s="12">
        <f t="shared" si="4854"/>
        <v>30</v>
      </c>
      <c r="AO2135" s="12">
        <f t="shared" si="4855"/>
        <v>30</v>
      </c>
      <c r="AP2135" s="12">
        <f t="shared" si="4856"/>
        <v>30</v>
      </c>
      <c r="AQ2135" s="12">
        <f t="shared" si="4863"/>
        <v>0</v>
      </c>
      <c r="AR2135" s="1"/>
    </row>
    <row r="2136" spans="1:44" ht="15.75" customHeight="1" x14ac:dyDescent="0.25">
      <c r="A2136" s="9" t="s">
        <v>1063</v>
      </c>
      <c r="B2136" s="11">
        <v>360</v>
      </c>
      <c r="C2136" s="9" t="s">
        <v>187</v>
      </c>
      <c r="D2136" s="9" t="s">
        <v>191</v>
      </c>
      <c r="E2136" s="13" t="s">
        <v>396</v>
      </c>
      <c r="F2136" s="12">
        <v>30</v>
      </c>
      <c r="G2136" s="12">
        <v>30</v>
      </c>
      <c r="H2136" s="12">
        <v>30</v>
      </c>
      <c r="I2136" s="12"/>
      <c r="J2136" s="12"/>
      <c r="K2136" s="12"/>
      <c r="L2136" s="12">
        <f t="shared" si="4767"/>
        <v>30</v>
      </c>
      <c r="M2136" s="12">
        <f t="shared" si="4768"/>
        <v>30</v>
      </c>
      <c r="N2136" s="12">
        <f t="shared" si="4769"/>
        <v>30</v>
      </c>
      <c r="O2136" s="12"/>
      <c r="P2136" s="12"/>
      <c r="Q2136" s="12"/>
      <c r="R2136" s="12">
        <f t="shared" si="4798"/>
        <v>30</v>
      </c>
      <c r="S2136" s="12">
        <f t="shared" si="4799"/>
        <v>30</v>
      </c>
      <c r="T2136" s="12">
        <f t="shared" si="4800"/>
        <v>30</v>
      </c>
      <c r="U2136" s="12"/>
      <c r="V2136" s="12"/>
      <c r="W2136" s="12">
        <f t="shared" si="4777"/>
        <v>30</v>
      </c>
      <c r="X2136" s="12">
        <f t="shared" si="4778"/>
        <v>30</v>
      </c>
      <c r="Y2136" s="12">
        <f t="shared" si="4779"/>
        <v>30</v>
      </c>
      <c r="Z2136" s="12"/>
      <c r="AA2136" s="12"/>
      <c r="AB2136" s="12"/>
      <c r="AC2136" s="12">
        <f t="shared" si="4807"/>
        <v>30</v>
      </c>
      <c r="AD2136" s="12">
        <f t="shared" si="4808"/>
        <v>30</v>
      </c>
      <c r="AE2136" s="12">
        <f t="shared" si="4809"/>
        <v>30</v>
      </c>
      <c r="AF2136" s="12"/>
      <c r="AG2136" s="12"/>
      <c r="AH2136" s="12">
        <f t="shared" si="4796"/>
        <v>30</v>
      </c>
      <c r="AI2136" s="12">
        <f t="shared" si="4797"/>
        <v>30</v>
      </c>
      <c r="AJ2136" s="12">
        <f t="shared" si="4793"/>
        <v>30</v>
      </c>
      <c r="AK2136" s="12"/>
      <c r="AL2136" s="12"/>
      <c r="AM2136" s="12"/>
      <c r="AN2136" s="12">
        <f t="shared" si="4854"/>
        <v>30</v>
      </c>
      <c r="AO2136" s="12">
        <f t="shared" si="4855"/>
        <v>30</v>
      </c>
      <c r="AP2136" s="12">
        <f t="shared" si="4856"/>
        <v>30</v>
      </c>
      <c r="AQ2136" s="12"/>
      <c r="AR2136" s="1"/>
    </row>
    <row r="2137" spans="1:44" s="3" customFormat="1" ht="31.5" customHeight="1" x14ac:dyDescent="0.25">
      <c r="A2137" s="7" t="s">
        <v>882</v>
      </c>
      <c r="B2137" s="6"/>
      <c r="C2137" s="7"/>
      <c r="D2137" s="7"/>
      <c r="E2137" s="41" t="s">
        <v>886</v>
      </c>
      <c r="F2137" s="8">
        <f>F2148+F2138</f>
        <v>90000</v>
      </c>
      <c r="G2137" s="8">
        <f>G2148+G2138</f>
        <v>90000</v>
      </c>
      <c r="H2137" s="8">
        <f>H2148+H2138</f>
        <v>90000</v>
      </c>
      <c r="I2137" s="8">
        <f t="shared" ref="I2137:K2137" si="4864">I2148+I2138</f>
        <v>0</v>
      </c>
      <c r="J2137" s="8">
        <f t="shared" si="4864"/>
        <v>0</v>
      </c>
      <c r="K2137" s="8">
        <f t="shared" si="4864"/>
        <v>0</v>
      </c>
      <c r="L2137" s="8">
        <f t="shared" si="4767"/>
        <v>90000</v>
      </c>
      <c r="M2137" s="8">
        <f t="shared" si="4768"/>
        <v>90000</v>
      </c>
      <c r="N2137" s="8">
        <f t="shared" si="4769"/>
        <v>90000</v>
      </c>
      <c r="O2137" s="8">
        <f t="shared" ref="O2137:Q2137" si="4865">O2148+O2138</f>
        <v>1180.877</v>
      </c>
      <c r="P2137" s="8">
        <f t="shared" si="4865"/>
        <v>0</v>
      </c>
      <c r="Q2137" s="8">
        <f t="shared" si="4865"/>
        <v>0</v>
      </c>
      <c r="R2137" s="12">
        <f t="shared" si="4798"/>
        <v>91180.876999999993</v>
      </c>
      <c r="S2137" s="12">
        <f t="shared" si="4799"/>
        <v>90000</v>
      </c>
      <c r="T2137" s="12">
        <f t="shared" si="4800"/>
        <v>90000</v>
      </c>
      <c r="U2137" s="8">
        <f t="shared" ref="U2137:V2137" si="4866">U2148+U2138</f>
        <v>0</v>
      </c>
      <c r="V2137" s="8">
        <f t="shared" si="4866"/>
        <v>0</v>
      </c>
      <c r="W2137" s="12">
        <f t="shared" si="4777"/>
        <v>91180.876999999993</v>
      </c>
      <c r="X2137" s="12">
        <f t="shared" si="4778"/>
        <v>90000</v>
      </c>
      <c r="Y2137" s="12">
        <f t="shared" si="4779"/>
        <v>90000</v>
      </c>
      <c r="Z2137" s="8">
        <f t="shared" ref="Z2137:AB2137" si="4867">Z2148+Z2138</f>
        <v>32228.739000000001</v>
      </c>
      <c r="AA2137" s="8">
        <f t="shared" si="4867"/>
        <v>0</v>
      </c>
      <c r="AB2137" s="8">
        <f t="shared" si="4867"/>
        <v>0</v>
      </c>
      <c r="AC2137" s="12">
        <f t="shared" si="4807"/>
        <v>123409.61599999999</v>
      </c>
      <c r="AD2137" s="12">
        <f t="shared" si="4808"/>
        <v>90000</v>
      </c>
      <c r="AE2137" s="12">
        <f t="shared" si="4809"/>
        <v>90000</v>
      </c>
      <c r="AF2137" s="8">
        <f t="shared" ref="AF2137:AG2137" si="4868">AF2148+AF2138</f>
        <v>0</v>
      </c>
      <c r="AG2137" s="8">
        <f t="shared" si="4868"/>
        <v>0</v>
      </c>
      <c r="AH2137" s="8">
        <f t="shared" si="4796"/>
        <v>123409.61599999999</v>
      </c>
      <c r="AI2137" s="8">
        <f t="shared" si="4797"/>
        <v>90000</v>
      </c>
      <c r="AJ2137" s="8">
        <f t="shared" si="4793"/>
        <v>90000</v>
      </c>
      <c r="AK2137" s="8">
        <f>AK2148+AK2138</f>
        <v>50133</v>
      </c>
      <c r="AL2137" s="8">
        <f>AL2148+AL2138</f>
        <v>219867</v>
      </c>
      <c r="AM2137" s="8">
        <f>AM2148+AM2138</f>
        <v>0</v>
      </c>
      <c r="AN2137" s="8">
        <f t="shared" si="4854"/>
        <v>173542.61599999998</v>
      </c>
      <c r="AO2137" s="8">
        <f t="shared" si="4855"/>
        <v>309867</v>
      </c>
      <c r="AP2137" s="8">
        <f t="shared" si="4856"/>
        <v>90000</v>
      </c>
      <c r="AQ2137" s="8">
        <f>AQ2148+AQ2138</f>
        <v>0</v>
      </c>
      <c r="AR2137" s="52"/>
    </row>
    <row r="2138" spans="1:44" s="26" customFormat="1" ht="63" customHeight="1" x14ac:dyDescent="0.25">
      <c r="A2138" s="27" t="s">
        <v>887</v>
      </c>
      <c r="B2138" s="28"/>
      <c r="C2138" s="27"/>
      <c r="D2138" s="27"/>
      <c r="E2138" s="31" t="s">
        <v>891</v>
      </c>
      <c r="F2138" s="29">
        <f t="shared" ref="F2138:K2146" si="4869">F2139</f>
        <v>20000</v>
      </c>
      <c r="G2138" s="29">
        <f t="shared" si="4869"/>
        <v>20000</v>
      </c>
      <c r="H2138" s="29">
        <f t="shared" si="4869"/>
        <v>20000</v>
      </c>
      <c r="I2138" s="29">
        <f t="shared" si="4869"/>
        <v>0</v>
      </c>
      <c r="J2138" s="29">
        <f t="shared" si="4869"/>
        <v>0</v>
      </c>
      <c r="K2138" s="29">
        <f t="shared" si="4869"/>
        <v>0</v>
      </c>
      <c r="L2138" s="29">
        <f t="shared" si="4767"/>
        <v>20000</v>
      </c>
      <c r="M2138" s="29">
        <f t="shared" si="4768"/>
        <v>20000</v>
      </c>
      <c r="N2138" s="29">
        <f t="shared" si="4769"/>
        <v>20000</v>
      </c>
      <c r="O2138" s="29">
        <f t="shared" ref="O2138:Q2146" si="4870">O2139</f>
        <v>0</v>
      </c>
      <c r="P2138" s="29">
        <f t="shared" si="4870"/>
        <v>0</v>
      </c>
      <c r="Q2138" s="29">
        <f t="shared" si="4870"/>
        <v>0</v>
      </c>
      <c r="R2138" s="12">
        <f t="shared" si="4798"/>
        <v>20000</v>
      </c>
      <c r="S2138" s="12">
        <f t="shared" si="4799"/>
        <v>20000</v>
      </c>
      <c r="T2138" s="12">
        <f t="shared" si="4800"/>
        <v>20000</v>
      </c>
      <c r="U2138" s="29">
        <f t="shared" ref="U2138:V2146" si="4871">U2139</f>
        <v>0</v>
      </c>
      <c r="V2138" s="29">
        <f t="shared" si="4871"/>
        <v>0</v>
      </c>
      <c r="W2138" s="12">
        <f t="shared" si="4777"/>
        <v>20000</v>
      </c>
      <c r="X2138" s="12">
        <f t="shared" si="4778"/>
        <v>20000</v>
      </c>
      <c r="Y2138" s="12">
        <f t="shared" si="4779"/>
        <v>20000</v>
      </c>
      <c r="Z2138" s="29">
        <f t="shared" ref="Z2138:AB2146" si="4872">Z2139</f>
        <v>32228.739000000001</v>
      </c>
      <c r="AA2138" s="29">
        <f t="shared" si="4872"/>
        <v>0</v>
      </c>
      <c r="AB2138" s="29">
        <f t="shared" si="4872"/>
        <v>0</v>
      </c>
      <c r="AC2138" s="12">
        <f t="shared" si="4807"/>
        <v>52228.739000000001</v>
      </c>
      <c r="AD2138" s="12">
        <f t="shared" si="4808"/>
        <v>20000</v>
      </c>
      <c r="AE2138" s="12">
        <f t="shared" si="4809"/>
        <v>20000</v>
      </c>
      <c r="AF2138" s="29">
        <f t="shared" ref="AF2138:AG2146" si="4873">AF2139</f>
        <v>0</v>
      </c>
      <c r="AG2138" s="29">
        <f t="shared" si="4873"/>
        <v>0</v>
      </c>
      <c r="AH2138" s="29">
        <f t="shared" si="4796"/>
        <v>52228.739000000001</v>
      </c>
      <c r="AI2138" s="29">
        <f t="shared" si="4797"/>
        <v>20000</v>
      </c>
      <c r="AJ2138" s="29">
        <f t="shared" si="4793"/>
        <v>20000</v>
      </c>
      <c r="AK2138" s="29">
        <f t="shared" ref="AK2138:AQ2146" si="4874">AK2139</f>
        <v>0</v>
      </c>
      <c r="AL2138" s="29">
        <f t="shared" si="4874"/>
        <v>0</v>
      </c>
      <c r="AM2138" s="29">
        <f t="shared" si="4874"/>
        <v>0</v>
      </c>
      <c r="AN2138" s="29">
        <f t="shared" si="4854"/>
        <v>52228.739000000001</v>
      </c>
      <c r="AO2138" s="29">
        <f t="shared" si="4855"/>
        <v>20000</v>
      </c>
      <c r="AP2138" s="29">
        <f t="shared" si="4856"/>
        <v>20000</v>
      </c>
      <c r="AQ2138" s="29">
        <f t="shared" si="4874"/>
        <v>0</v>
      </c>
      <c r="AR2138" s="25"/>
    </row>
    <row r="2139" spans="1:44" ht="47.25" customHeight="1" x14ac:dyDescent="0.25">
      <c r="A2139" s="9" t="s">
        <v>888</v>
      </c>
      <c r="B2139" s="11"/>
      <c r="C2139" s="9"/>
      <c r="D2139" s="9"/>
      <c r="E2139" s="17" t="s">
        <v>892</v>
      </c>
      <c r="F2139" s="12">
        <f>F2140</f>
        <v>20000</v>
      </c>
      <c r="G2139" s="12">
        <f t="shared" si="4869"/>
        <v>20000</v>
      </c>
      <c r="H2139" s="12">
        <f t="shared" si="4869"/>
        <v>20000</v>
      </c>
      <c r="I2139" s="12">
        <f t="shared" si="4869"/>
        <v>0</v>
      </c>
      <c r="J2139" s="12">
        <f t="shared" si="4869"/>
        <v>0</v>
      </c>
      <c r="K2139" s="12">
        <f t="shared" si="4869"/>
        <v>0</v>
      </c>
      <c r="L2139" s="12">
        <f t="shared" si="4767"/>
        <v>20000</v>
      </c>
      <c r="M2139" s="12">
        <f t="shared" si="4768"/>
        <v>20000</v>
      </c>
      <c r="N2139" s="12">
        <f t="shared" si="4769"/>
        <v>20000</v>
      </c>
      <c r="O2139" s="12">
        <f t="shared" si="4870"/>
        <v>0</v>
      </c>
      <c r="P2139" s="12">
        <f t="shared" si="4870"/>
        <v>0</v>
      </c>
      <c r="Q2139" s="12">
        <f t="shared" si="4870"/>
        <v>0</v>
      </c>
      <c r="R2139" s="12">
        <f t="shared" si="4798"/>
        <v>20000</v>
      </c>
      <c r="S2139" s="12">
        <f t="shared" si="4799"/>
        <v>20000</v>
      </c>
      <c r="T2139" s="12">
        <f t="shared" si="4800"/>
        <v>20000</v>
      </c>
      <c r="U2139" s="12">
        <f t="shared" si="4871"/>
        <v>0</v>
      </c>
      <c r="V2139" s="12">
        <f t="shared" si="4871"/>
        <v>0</v>
      </c>
      <c r="W2139" s="12">
        <f t="shared" si="4777"/>
        <v>20000</v>
      </c>
      <c r="X2139" s="12">
        <f t="shared" si="4778"/>
        <v>20000</v>
      </c>
      <c r="Y2139" s="12">
        <f t="shared" si="4779"/>
        <v>20000</v>
      </c>
      <c r="Z2139" s="12">
        <f t="shared" si="4872"/>
        <v>32228.739000000001</v>
      </c>
      <c r="AA2139" s="12">
        <f t="shared" si="4872"/>
        <v>0</v>
      </c>
      <c r="AB2139" s="12">
        <f t="shared" si="4872"/>
        <v>0</v>
      </c>
      <c r="AC2139" s="12">
        <f t="shared" si="4807"/>
        <v>52228.739000000001</v>
      </c>
      <c r="AD2139" s="12">
        <f t="shared" si="4808"/>
        <v>20000</v>
      </c>
      <c r="AE2139" s="12">
        <f t="shared" si="4809"/>
        <v>20000</v>
      </c>
      <c r="AF2139" s="12">
        <f t="shared" si="4873"/>
        <v>0</v>
      </c>
      <c r="AG2139" s="12">
        <f t="shared" si="4873"/>
        <v>0</v>
      </c>
      <c r="AH2139" s="12">
        <f t="shared" si="4796"/>
        <v>52228.739000000001</v>
      </c>
      <c r="AI2139" s="12">
        <f t="shared" si="4797"/>
        <v>20000</v>
      </c>
      <c r="AJ2139" s="12">
        <f t="shared" si="4793"/>
        <v>20000</v>
      </c>
      <c r="AK2139" s="12">
        <f t="shared" si="4874"/>
        <v>0</v>
      </c>
      <c r="AL2139" s="12">
        <f t="shared" si="4874"/>
        <v>0</v>
      </c>
      <c r="AM2139" s="12">
        <f t="shared" si="4874"/>
        <v>0</v>
      </c>
      <c r="AN2139" s="12">
        <f t="shared" si="4854"/>
        <v>52228.739000000001</v>
      </c>
      <c r="AO2139" s="12">
        <f t="shared" si="4855"/>
        <v>20000</v>
      </c>
      <c r="AP2139" s="12">
        <f t="shared" si="4856"/>
        <v>20000</v>
      </c>
      <c r="AQ2139" s="12">
        <f t="shared" si="4874"/>
        <v>0</v>
      </c>
      <c r="AR2139" s="1"/>
    </row>
    <row r="2140" spans="1:44" ht="31.5" x14ac:dyDescent="0.25">
      <c r="A2140" s="9" t="s">
        <v>889</v>
      </c>
      <c r="B2140" s="11"/>
      <c r="C2140" s="9"/>
      <c r="D2140" s="9"/>
      <c r="E2140" s="17" t="s">
        <v>1197</v>
      </c>
      <c r="F2140" s="12">
        <f>F2144+F2141</f>
        <v>20000</v>
      </c>
      <c r="G2140" s="12">
        <f t="shared" ref="G2140:K2140" si="4875">G2144+G2141</f>
        <v>20000</v>
      </c>
      <c r="H2140" s="12">
        <f t="shared" si="4875"/>
        <v>20000</v>
      </c>
      <c r="I2140" s="12">
        <f t="shared" si="4875"/>
        <v>0</v>
      </c>
      <c r="J2140" s="12">
        <f t="shared" si="4875"/>
        <v>0</v>
      </c>
      <c r="K2140" s="12">
        <f t="shared" si="4875"/>
        <v>0</v>
      </c>
      <c r="L2140" s="12">
        <f t="shared" si="4767"/>
        <v>20000</v>
      </c>
      <c r="M2140" s="12">
        <f t="shared" si="4768"/>
        <v>20000</v>
      </c>
      <c r="N2140" s="12">
        <f t="shared" si="4769"/>
        <v>20000</v>
      </c>
      <c r="O2140" s="12">
        <f t="shared" ref="O2140:Q2140" si="4876">O2144+O2141</f>
        <v>0</v>
      </c>
      <c r="P2140" s="12">
        <f t="shared" si="4876"/>
        <v>0</v>
      </c>
      <c r="Q2140" s="12">
        <f t="shared" si="4876"/>
        <v>0</v>
      </c>
      <c r="R2140" s="12">
        <f t="shared" si="4798"/>
        <v>20000</v>
      </c>
      <c r="S2140" s="12">
        <f t="shared" si="4799"/>
        <v>20000</v>
      </c>
      <c r="T2140" s="12">
        <f t="shared" si="4800"/>
        <v>20000</v>
      </c>
      <c r="U2140" s="12">
        <f t="shared" ref="U2140:V2140" si="4877">U2144+U2141</f>
        <v>0</v>
      </c>
      <c r="V2140" s="12">
        <f t="shared" si="4877"/>
        <v>0</v>
      </c>
      <c r="W2140" s="12">
        <f t="shared" si="4777"/>
        <v>20000</v>
      </c>
      <c r="X2140" s="12">
        <f t="shared" si="4778"/>
        <v>20000</v>
      </c>
      <c r="Y2140" s="12">
        <f t="shared" si="4779"/>
        <v>20000</v>
      </c>
      <c r="Z2140" s="12">
        <f t="shared" ref="Z2140:AB2140" si="4878">Z2144+Z2141</f>
        <v>32228.739000000001</v>
      </c>
      <c r="AA2140" s="12">
        <f t="shared" si="4878"/>
        <v>0</v>
      </c>
      <c r="AB2140" s="12">
        <f t="shared" si="4878"/>
        <v>0</v>
      </c>
      <c r="AC2140" s="12">
        <f t="shared" si="4807"/>
        <v>52228.739000000001</v>
      </c>
      <c r="AD2140" s="12">
        <f t="shared" si="4808"/>
        <v>20000</v>
      </c>
      <c r="AE2140" s="12">
        <f t="shared" si="4809"/>
        <v>20000</v>
      </c>
      <c r="AF2140" s="12">
        <f t="shared" ref="AF2140:AG2140" si="4879">AF2144+AF2141</f>
        <v>0</v>
      </c>
      <c r="AG2140" s="12">
        <f t="shared" si="4879"/>
        <v>0</v>
      </c>
      <c r="AH2140" s="12">
        <f t="shared" si="4796"/>
        <v>52228.739000000001</v>
      </c>
      <c r="AI2140" s="12">
        <f t="shared" si="4797"/>
        <v>20000</v>
      </c>
      <c r="AJ2140" s="12">
        <f t="shared" si="4793"/>
        <v>20000</v>
      </c>
      <c r="AK2140" s="12">
        <f t="shared" ref="AK2140:AQ2140" si="4880">AK2144+AK2141</f>
        <v>0</v>
      </c>
      <c r="AL2140" s="12">
        <f t="shared" ref="AL2140:AM2140" si="4881">AL2144+AL2141</f>
        <v>0</v>
      </c>
      <c r="AM2140" s="12">
        <f t="shared" si="4881"/>
        <v>0</v>
      </c>
      <c r="AN2140" s="12">
        <f t="shared" si="4854"/>
        <v>52228.739000000001</v>
      </c>
      <c r="AO2140" s="12">
        <f t="shared" si="4855"/>
        <v>20000</v>
      </c>
      <c r="AP2140" s="12">
        <f t="shared" si="4856"/>
        <v>20000</v>
      </c>
      <c r="AQ2140" s="12">
        <f t="shared" si="4880"/>
        <v>0</v>
      </c>
      <c r="AR2140" s="1"/>
    </row>
    <row r="2141" spans="1:44" x14ac:dyDescent="0.25">
      <c r="A2141" s="9" t="s">
        <v>889</v>
      </c>
      <c r="B2141" s="11">
        <v>800</v>
      </c>
      <c r="C2141" s="9"/>
      <c r="D2141" s="9"/>
      <c r="E2141" s="17" t="s">
        <v>440</v>
      </c>
      <c r="F2141" s="12">
        <f>F2142</f>
        <v>0</v>
      </c>
      <c r="G2141" s="12">
        <f t="shared" ref="G2141:AQ2142" si="4882">G2142</f>
        <v>0</v>
      </c>
      <c r="H2141" s="12">
        <f t="shared" si="4882"/>
        <v>0</v>
      </c>
      <c r="I2141" s="12">
        <f t="shared" si="4882"/>
        <v>20000</v>
      </c>
      <c r="J2141" s="12">
        <f t="shared" si="4882"/>
        <v>20000</v>
      </c>
      <c r="K2141" s="12">
        <f t="shared" si="4882"/>
        <v>20000</v>
      </c>
      <c r="L2141" s="12">
        <f t="shared" ref="L2141:L2143" si="4883">F2141+I2141</f>
        <v>20000</v>
      </c>
      <c r="M2141" s="12">
        <f t="shared" ref="M2141:M2143" si="4884">G2141+J2141</f>
        <v>20000</v>
      </c>
      <c r="N2141" s="12">
        <f t="shared" ref="N2141:N2143" si="4885">H2141+K2141</f>
        <v>20000</v>
      </c>
      <c r="O2141" s="12">
        <f t="shared" si="4882"/>
        <v>0</v>
      </c>
      <c r="P2141" s="12">
        <f t="shared" si="4882"/>
        <v>0</v>
      </c>
      <c r="Q2141" s="12">
        <f t="shared" si="4882"/>
        <v>0</v>
      </c>
      <c r="R2141" s="12">
        <f t="shared" si="4798"/>
        <v>20000</v>
      </c>
      <c r="S2141" s="12">
        <f t="shared" si="4799"/>
        <v>20000</v>
      </c>
      <c r="T2141" s="12">
        <f t="shared" si="4800"/>
        <v>20000</v>
      </c>
      <c r="U2141" s="12">
        <f t="shared" si="4882"/>
        <v>0</v>
      </c>
      <c r="V2141" s="12">
        <f t="shared" si="4882"/>
        <v>0</v>
      </c>
      <c r="W2141" s="12">
        <f t="shared" si="4777"/>
        <v>20000</v>
      </c>
      <c r="X2141" s="12">
        <f t="shared" si="4778"/>
        <v>20000</v>
      </c>
      <c r="Y2141" s="12">
        <f t="shared" si="4779"/>
        <v>20000</v>
      </c>
      <c r="Z2141" s="12">
        <f t="shared" si="4882"/>
        <v>32228.739000000001</v>
      </c>
      <c r="AA2141" s="12">
        <f t="shared" si="4882"/>
        <v>0</v>
      </c>
      <c r="AB2141" s="12">
        <f t="shared" si="4882"/>
        <v>0</v>
      </c>
      <c r="AC2141" s="12">
        <f t="shared" si="4807"/>
        <v>52228.739000000001</v>
      </c>
      <c r="AD2141" s="12">
        <f t="shared" si="4808"/>
        <v>20000</v>
      </c>
      <c r="AE2141" s="12">
        <f t="shared" si="4809"/>
        <v>20000</v>
      </c>
      <c r="AF2141" s="12">
        <f t="shared" si="4882"/>
        <v>0</v>
      </c>
      <c r="AG2141" s="12">
        <f t="shared" si="4882"/>
        <v>0</v>
      </c>
      <c r="AH2141" s="12">
        <f t="shared" si="4796"/>
        <v>52228.739000000001</v>
      </c>
      <c r="AI2141" s="12">
        <f t="shared" si="4797"/>
        <v>20000</v>
      </c>
      <c r="AJ2141" s="12">
        <f t="shared" si="4793"/>
        <v>20000</v>
      </c>
      <c r="AK2141" s="12">
        <f t="shared" si="4882"/>
        <v>0</v>
      </c>
      <c r="AL2141" s="12">
        <f t="shared" si="4882"/>
        <v>0</v>
      </c>
      <c r="AM2141" s="12">
        <f t="shared" si="4882"/>
        <v>0</v>
      </c>
      <c r="AN2141" s="12">
        <f t="shared" si="4854"/>
        <v>52228.739000000001</v>
      </c>
      <c r="AO2141" s="12">
        <f t="shared" si="4855"/>
        <v>20000</v>
      </c>
      <c r="AP2141" s="12">
        <f t="shared" si="4856"/>
        <v>20000</v>
      </c>
      <c r="AQ2141" s="12">
        <f t="shared" si="4882"/>
        <v>0</v>
      </c>
      <c r="AR2141" s="1"/>
    </row>
    <row r="2142" spans="1:44" ht="78.75" x14ac:dyDescent="0.25">
      <c r="A2142" s="9" t="s">
        <v>889</v>
      </c>
      <c r="B2142" s="11">
        <v>810</v>
      </c>
      <c r="C2142" s="9"/>
      <c r="D2142" s="9"/>
      <c r="E2142" s="13" t="s">
        <v>441</v>
      </c>
      <c r="F2142" s="12">
        <f>F2143</f>
        <v>0</v>
      </c>
      <c r="G2142" s="12">
        <f t="shared" si="4882"/>
        <v>0</v>
      </c>
      <c r="H2142" s="12">
        <f t="shared" si="4882"/>
        <v>0</v>
      </c>
      <c r="I2142" s="12">
        <f t="shared" si="4882"/>
        <v>20000</v>
      </c>
      <c r="J2142" s="12">
        <f t="shared" si="4882"/>
        <v>20000</v>
      </c>
      <c r="K2142" s="12">
        <f t="shared" si="4882"/>
        <v>20000</v>
      </c>
      <c r="L2142" s="12">
        <f t="shared" si="4883"/>
        <v>20000</v>
      </c>
      <c r="M2142" s="12">
        <f t="shared" si="4884"/>
        <v>20000</v>
      </c>
      <c r="N2142" s="12">
        <f t="shared" si="4885"/>
        <v>20000</v>
      </c>
      <c r="O2142" s="12">
        <f t="shared" si="4882"/>
        <v>0</v>
      </c>
      <c r="P2142" s="12">
        <f t="shared" si="4882"/>
        <v>0</v>
      </c>
      <c r="Q2142" s="12">
        <f t="shared" si="4882"/>
        <v>0</v>
      </c>
      <c r="R2142" s="12">
        <f t="shared" si="4798"/>
        <v>20000</v>
      </c>
      <c r="S2142" s="12">
        <f t="shared" si="4799"/>
        <v>20000</v>
      </c>
      <c r="T2142" s="12">
        <f t="shared" si="4800"/>
        <v>20000</v>
      </c>
      <c r="U2142" s="12">
        <f t="shared" si="4882"/>
        <v>0</v>
      </c>
      <c r="V2142" s="12">
        <f t="shared" si="4882"/>
        <v>0</v>
      </c>
      <c r="W2142" s="12">
        <f t="shared" si="4777"/>
        <v>20000</v>
      </c>
      <c r="X2142" s="12">
        <f t="shared" si="4778"/>
        <v>20000</v>
      </c>
      <c r="Y2142" s="12">
        <f t="shared" si="4779"/>
        <v>20000</v>
      </c>
      <c r="Z2142" s="12">
        <f t="shared" si="4882"/>
        <v>32228.739000000001</v>
      </c>
      <c r="AA2142" s="12">
        <f t="shared" si="4882"/>
        <v>0</v>
      </c>
      <c r="AB2142" s="12">
        <f t="shared" si="4882"/>
        <v>0</v>
      </c>
      <c r="AC2142" s="12">
        <f t="shared" si="4807"/>
        <v>52228.739000000001</v>
      </c>
      <c r="AD2142" s="12">
        <f t="shared" si="4808"/>
        <v>20000</v>
      </c>
      <c r="AE2142" s="12">
        <f t="shared" si="4809"/>
        <v>20000</v>
      </c>
      <c r="AF2142" s="12">
        <f t="shared" si="4882"/>
        <v>0</v>
      </c>
      <c r="AG2142" s="12">
        <f t="shared" si="4882"/>
        <v>0</v>
      </c>
      <c r="AH2142" s="12">
        <f t="shared" si="4796"/>
        <v>52228.739000000001</v>
      </c>
      <c r="AI2142" s="12">
        <f t="shared" si="4797"/>
        <v>20000</v>
      </c>
      <c r="AJ2142" s="12">
        <f t="shared" si="4793"/>
        <v>20000</v>
      </c>
      <c r="AK2142" s="12">
        <f t="shared" si="4882"/>
        <v>0</v>
      </c>
      <c r="AL2142" s="12">
        <f t="shared" si="4882"/>
        <v>0</v>
      </c>
      <c r="AM2142" s="12">
        <f t="shared" si="4882"/>
        <v>0</v>
      </c>
      <c r="AN2142" s="12">
        <f t="shared" si="4854"/>
        <v>52228.739000000001</v>
      </c>
      <c r="AO2142" s="12">
        <f t="shared" si="4855"/>
        <v>20000</v>
      </c>
      <c r="AP2142" s="12">
        <f t="shared" si="4856"/>
        <v>20000</v>
      </c>
      <c r="AQ2142" s="12">
        <f t="shared" si="4882"/>
        <v>0</v>
      </c>
      <c r="AR2142" s="1"/>
    </row>
    <row r="2143" spans="1:44" x14ac:dyDescent="0.25">
      <c r="A2143" s="9" t="s">
        <v>889</v>
      </c>
      <c r="B2143" s="11">
        <v>810</v>
      </c>
      <c r="C2143" s="9" t="s">
        <v>196</v>
      </c>
      <c r="D2143" s="9" t="s">
        <v>185</v>
      </c>
      <c r="E2143" s="13" t="s">
        <v>405</v>
      </c>
      <c r="F2143" s="12">
        <v>0</v>
      </c>
      <c r="G2143" s="12">
        <v>0</v>
      </c>
      <c r="H2143" s="12">
        <v>0</v>
      </c>
      <c r="I2143" s="12">
        <v>20000</v>
      </c>
      <c r="J2143" s="12">
        <v>20000</v>
      </c>
      <c r="K2143" s="12">
        <v>20000</v>
      </c>
      <c r="L2143" s="12">
        <f t="shared" si="4883"/>
        <v>20000</v>
      </c>
      <c r="M2143" s="12">
        <f t="shared" si="4884"/>
        <v>20000</v>
      </c>
      <c r="N2143" s="12">
        <f t="shared" si="4885"/>
        <v>20000</v>
      </c>
      <c r="O2143" s="12"/>
      <c r="P2143" s="12"/>
      <c r="Q2143" s="12"/>
      <c r="R2143" s="12">
        <f t="shared" si="4798"/>
        <v>20000</v>
      </c>
      <c r="S2143" s="12">
        <f t="shared" si="4799"/>
        <v>20000</v>
      </c>
      <c r="T2143" s="12">
        <f t="shared" si="4800"/>
        <v>20000</v>
      </c>
      <c r="U2143" s="12"/>
      <c r="V2143" s="12"/>
      <c r="W2143" s="12">
        <f t="shared" si="4777"/>
        <v>20000</v>
      </c>
      <c r="X2143" s="12">
        <f t="shared" si="4778"/>
        <v>20000</v>
      </c>
      <c r="Y2143" s="12">
        <f t="shared" si="4779"/>
        <v>20000</v>
      </c>
      <c r="Z2143" s="12">
        <v>32228.739000000001</v>
      </c>
      <c r="AA2143" s="12"/>
      <c r="AB2143" s="12"/>
      <c r="AC2143" s="12">
        <f t="shared" si="4807"/>
        <v>52228.739000000001</v>
      </c>
      <c r="AD2143" s="12">
        <f t="shared" si="4808"/>
        <v>20000</v>
      </c>
      <c r="AE2143" s="12">
        <f t="shared" si="4809"/>
        <v>20000</v>
      </c>
      <c r="AF2143" s="12"/>
      <c r="AG2143" s="12"/>
      <c r="AH2143" s="12">
        <f t="shared" si="4796"/>
        <v>52228.739000000001</v>
      </c>
      <c r="AI2143" s="12">
        <f t="shared" si="4797"/>
        <v>20000</v>
      </c>
      <c r="AJ2143" s="12">
        <f t="shared" si="4793"/>
        <v>20000</v>
      </c>
      <c r="AK2143" s="12"/>
      <c r="AL2143" s="12"/>
      <c r="AM2143" s="12"/>
      <c r="AN2143" s="12">
        <f t="shared" si="4854"/>
        <v>52228.739000000001</v>
      </c>
      <c r="AO2143" s="12">
        <f t="shared" si="4855"/>
        <v>20000</v>
      </c>
      <c r="AP2143" s="12">
        <f t="shared" si="4856"/>
        <v>20000</v>
      </c>
      <c r="AQ2143" s="12"/>
      <c r="AR2143" s="1"/>
    </row>
    <row r="2144" spans="1:44" ht="63" hidden="1" customHeight="1" x14ac:dyDescent="0.25">
      <c r="A2144" s="9" t="s">
        <v>890</v>
      </c>
      <c r="B2144" s="11"/>
      <c r="C2144" s="9"/>
      <c r="D2144" s="9"/>
      <c r="E2144" s="17" t="s">
        <v>900</v>
      </c>
      <c r="F2144" s="12">
        <f t="shared" si="4869"/>
        <v>20000</v>
      </c>
      <c r="G2144" s="12">
        <f t="shared" si="4869"/>
        <v>20000</v>
      </c>
      <c r="H2144" s="12">
        <f t="shared" si="4869"/>
        <v>20000</v>
      </c>
      <c r="I2144" s="12">
        <f t="shared" si="4869"/>
        <v>-20000</v>
      </c>
      <c r="J2144" s="12">
        <f t="shared" si="4869"/>
        <v>-20000</v>
      </c>
      <c r="K2144" s="12">
        <f t="shared" si="4869"/>
        <v>-20000</v>
      </c>
      <c r="L2144" s="12">
        <f t="shared" si="4767"/>
        <v>0</v>
      </c>
      <c r="M2144" s="12">
        <f t="shared" si="4768"/>
        <v>0</v>
      </c>
      <c r="N2144" s="12">
        <f t="shared" si="4769"/>
        <v>0</v>
      </c>
      <c r="O2144" s="12">
        <f t="shared" si="4870"/>
        <v>0</v>
      </c>
      <c r="P2144" s="12">
        <f t="shared" si="4870"/>
        <v>0</v>
      </c>
      <c r="Q2144" s="12">
        <f t="shared" si="4870"/>
        <v>0</v>
      </c>
      <c r="R2144" s="12">
        <f t="shared" si="4798"/>
        <v>0</v>
      </c>
      <c r="S2144" s="12">
        <f t="shared" si="4799"/>
        <v>0</v>
      </c>
      <c r="T2144" s="12">
        <f t="shared" si="4800"/>
        <v>0</v>
      </c>
      <c r="U2144" s="12">
        <f t="shared" si="4871"/>
        <v>0</v>
      </c>
      <c r="V2144" s="12">
        <f t="shared" si="4871"/>
        <v>0</v>
      </c>
      <c r="W2144" s="12">
        <f t="shared" si="4777"/>
        <v>0</v>
      </c>
      <c r="X2144" s="12">
        <f t="shared" si="4778"/>
        <v>0</v>
      </c>
      <c r="Y2144" s="12">
        <f t="shared" si="4779"/>
        <v>0</v>
      </c>
      <c r="Z2144" s="12">
        <f t="shared" si="4872"/>
        <v>0</v>
      </c>
      <c r="AA2144" s="12">
        <f t="shared" si="4872"/>
        <v>0</v>
      </c>
      <c r="AB2144" s="12">
        <f t="shared" si="4872"/>
        <v>0</v>
      </c>
      <c r="AC2144" s="12">
        <f t="shared" si="4807"/>
        <v>0</v>
      </c>
      <c r="AD2144" s="12">
        <f t="shared" si="4808"/>
        <v>0</v>
      </c>
      <c r="AE2144" s="12">
        <f t="shared" si="4809"/>
        <v>0</v>
      </c>
      <c r="AF2144" s="12">
        <f t="shared" si="4873"/>
        <v>0</v>
      </c>
      <c r="AG2144" s="12">
        <f t="shared" si="4873"/>
        <v>0</v>
      </c>
      <c r="AH2144" s="12">
        <f t="shared" si="4796"/>
        <v>0</v>
      </c>
      <c r="AI2144" s="12">
        <f t="shared" si="4797"/>
        <v>0</v>
      </c>
      <c r="AJ2144" s="12">
        <f t="shared" si="4793"/>
        <v>0</v>
      </c>
      <c r="AK2144" s="12">
        <f t="shared" si="4874"/>
        <v>0</v>
      </c>
      <c r="AL2144" s="12">
        <f t="shared" si="4874"/>
        <v>0</v>
      </c>
      <c r="AM2144" s="12">
        <f t="shared" si="4874"/>
        <v>0</v>
      </c>
      <c r="AN2144" s="12">
        <f t="shared" si="4854"/>
        <v>0</v>
      </c>
      <c r="AO2144" s="12">
        <f t="shared" si="4855"/>
        <v>0</v>
      </c>
      <c r="AP2144" s="12">
        <f t="shared" si="4856"/>
        <v>0</v>
      </c>
      <c r="AQ2144" s="12">
        <f t="shared" si="4874"/>
        <v>0</v>
      </c>
      <c r="AR2144" s="52">
        <v>0</v>
      </c>
    </row>
    <row r="2145" spans="1:44" ht="15.75" hidden="1" customHeight="1" x14ac:dyDescent="0.25">
      <c r="A2145" s="9" t="s">
        <v>890</v>
      </c>
      <c r="B2145" s="11">
        <v>800</v>
      </c>
      <c r="C2145" s="9"/>
      <c r="D2145" s="9"/>
      <c r="E2145" s="17" t="s">
        <v>440</v>
      </c>
      <c r="F2145" s="12">
        <f t="shared" si="4869"/>
        <v>20000</v>
      </c>
      <c r="G2145" s="12">
        <f t="shared" si="4869"/>
        <v>20000</v>
      </c>
      <c r="H2145" s="12">
        <f t="shared" si="4869"/>
        <v>20000</v>
      </c>
      <c r="I2145" s="12">
        <f t="shared" si="4869"/>
        <v>-20000</v>
      </c>
      <c r="J2145" s="12">
        <f t="shared" si="4869"/>
        <v>-20000</v>
      </c>
      <c r="K2145" s="12">
        <f t="shared" si="4869"/>
        <v>-20000</v>
      </c>
      <c r="L2145" s="12">
        <f t="shared" si="4767"/>
        <v>0</v>
      </c>
      <c r="M2145" s="12">
        <f t="shared" si="4768"/>
        <v>0</v>
      </c>
      <c r="N2145" s="12">
        <f t="shared" si="4769"/>
        <v>0</v>
      </c>
      <c r="O2145" s="12">
        <f t="shared" si="4870"/>
        <v>0</v>
      </c>
      <c r="P2145" s="12">
        <f t="shared" si="4870"/>
        <v>0</v>
      </c>
      <c r="Q2145" s="12">
        <f t="shared" si="4870"/>
        <v>0</v>
      </c>
      <c r="R2145" s="12">
        <f t="shared" si="4798"/>
        <v>0</v>
      </c>
      <c r="S2145" s="12">
        <f t="shared" si="4799"/>
        <v>0</v>
      </c>
      <c r="T2145" s="12">
        <f t="shared" si="4800"/>
        <v>0</v>
      </c>
      <c r="U2145" s="12">
        <f t="shared" si="4871"/>
        <v>0</v>
      </c>
      <c r="V2145" s="12">
        <f t="shared" si="4871"/>
        <v>0</v>
      </c>
      <c r="W2145" s="12">
        <f t="shared" si="4777"/>
        <v>0</v>
      </c>
      <c r="X2145" s="12">
        <f t="shared" si="4778"/>
        <v>0</v>
      </c>
      <c r="Y2145" s="12">
        <f t="shared" si="4779"/>
        <v>0</v>
      </c>
      <c r="Z2145" s="12">
        <f t="shared" si="4872"/>
        <v>0</v>
      </c>
      <c r="AA2145" s="12">
        <f t="shared" si="4872"/>
        <v>0</v>
      </c>
      <c r="AB2145" s="12">
        <f t="shared" si="4872"/>
        <v>0</v>
      </c>
      <c r="AC2145" s="12">
        <f t="shared" si="4807"/>
        <v>0</v>
      </c>
      <c r="AD2145" s="12">
        <f t="shared" si="4808"/>
        <v>0</v>
      </c>
      <c r="AE2145" s="12">
        <f t="shared" si="4809"/>
        <v>0</v>
      </c>
      <c r="AF2145" s="12">
        <f t="shared" si="4873"/>
        <v>0</v>
      </c>
      <c r="AG2145" s="12">
        <f t="shared" si="4873"/>
        <v>0</v>
      </c>
      <c r="AH2145" s="12">
        <f t="shared" si="4796"/>
        <v>0</v>
      </c>
      <c r="AI2145" s="12">
        <f t="shared" si="4797"/>
        <v>0</v>
      </c>
      <c r="AJ2145" s="12">
        <f t="shared" si="4793"/>
        <v>0</v>
      </c>
      <c r="AK2145" s="12">
        <f t="shared" si="4874"/>
        <v>0</v>
      </c>
      <c r="AL2145" s="12">
        <f t="shared" si="4874"/>
        <v>0</v>
      </c>
      <c r="AM2145" s="12">
        <f t="shared" si="4874"/>
        <v>0</v>
      </c>
      <c r="AN2145" s="12">
        <f t="shared" si="4854"/>
        <v>0</v>
      </c>
      <c r="AO2145" s="12">
        <f t="shared" si="4855"/>
        <v>0</v>
      </c>
      <c r="AP2145" s="12">
        <f t="shared" si="4856"/>
        <v>0</v>
      </c>
      <c r="AQ2145" s="12">
        <f t="shared" si="4874"/>
        <v>0</v>
      </c>
      <c r="AR2145" s="52">
        <v>0</v>
      </c>
    </row>
    <row r="2146" spans="1:44" ht="78.75" hidden="1" customHeight="1" x14ac:dyDescent="0.25">
      <c r="A2146" s="9" t="s">
        <v>890</v>
      </c>
      <c r="B2146" s="11">
        <v>810</v>
      </c>
      <c r="C2146" s="9"/>
      <c r="D2146" s="9"/>
      <c r="E2146" s="13" t="s">
        <v>441</v>
      </c>
      <c r="F2146" s="12">
        <f t="shared" si="4869"/>
        <v>20000</v>
      </c>
      <c r="G2146" s="12">
        <f t="shared" si="4869"/>
        <v>20000</v>
      </c>
      <c r="H2146" s="12">
        <f t="shared" si="4869"/>
        <v>20000</v>
      </c>
      <c r="I2146" s="12">
        <f t="shared" si="4869"/>
        <v>-20000</v>
      </c>
      <c r="J2146" s="12">
        <f t="shared" si="4869"/>
        <v>-20000</v>
      </c>
      <c r="K2146" s="12">
        <f t="shared" si="4869"/>
        <v>-20000</v>
      </c>
      <c r="L2146" s="12">
        <f t="shared" si="4767"/>
        <v>0</v>
      </c>
      <c r="M2146" s="12">
        <f t="shared" si="4768"/>
        <v>0</v>
      </c>
      <c r="N2146" s="12">
        <f t="shared" si="4769"/>
        <v>0</v>
      </c>
      <c r="O2146" s="12">
        <f t="shared" si="4870"/>
        <v>0</v>
      </c>
      <c r="P2146" s="12">
        <f t="shared" si="4870"/>
        <v>0</v>
      </c>
      <c r="Q2146" s="12">
        <f t="shared" si="4870"/>
        <v>0</v>
      </c>
      <c r="R2146" s="12">
        <f t="shared" si="4798"/>
        <v>0</v>
      </c>
      <c r="S2146" s="12">
        <f t="shared" si="4799"/>
        <v>0</v>
      </c>
      <c r="T2146" s="12">
        <f t="shared" si="4800"/>
        <v>0</v>
      </c>
      <c r="U2146" s="12">
        <f t="shared" si="4871"/>
        <v>0</v>
      </c>
      <c r="V2146" s="12">
        <f t="shared" si="4871"/>
        <v>0</v>
      </c>
      <c r="W2146" s="12">
        <f t="shared" si="4777"/>
        <v>0</v>
      </c>
      <c r="X2146" s="12">
        <f t="shared" si="4778"/>
        <v>0</v>
      </c>
      <c r="Y2146" s="12">
        <f t="shared" si="4779"/>
        <v>0</v>
      </c>
      <c r="Z2146" s="12">
        <f t="shared" si="4872"/>
        <v>0</v>
      </c>
      <c r="AA2146" s="12">
        <f t="shared" si="4872"/>
        <v>0</v>
      </c>
      <c r="AB2146" s="12">
        <f t="shared" si="4872"/>
        <v>0</v>
      </c>
      <c r="AC2146" s="12">
        <f t="shared" si="4807"/>
        <v>0</v>
      </c>
      <c r="AD2146" s="12">
        <f t="shared" si="4808"/>
        <v>0</v>
      </c>
      <c r="AE2146" s="12">
        <f t="shared" si="4809"/>
        <v>0</v>
      </c>
      <c r="AF2146" s="12">
        <f t="shared" si="4873"/>
        <v>0</v>
      </c>
      <c r="AG2146" s="12">
        <f t="shared" si="4873"/>
        <v>0</v>
      </c>
      <c r="AH2146" s="12">
        <f t="shared" si="4796"/>
        <v>0</v>
      </c>
      <c r="AI2146" s="12">
        <f t="shared" si="4797"/>
        <v>0</v>
      </c>
      <c r="AJ2146" s="12">
        <f t="shared" si="4793"/>
        <v>0</v>
      </c>
      <c r="AK2146" s="12">
        <f t="shared" si="4874"/>
        <v>0</v>
      </c>
      <c r="AL2146" s="12">
        <f t="shared" si="4874"/>
        <v>0</v>
      </c>
      <c r="AM2146" s="12">
        <f t="shared" si="4874"/>
        <v>0</v>
      </c>
      <c r="AN2146" s="12">
        <f t="shared" si="4854"/>
        <v>0</v>
      </c>
      <c r="AO2146" s="12">
        <f t="shared" si="4855"/>
        <v>0</v>
      </c>
      <c r="AP2146" s="12">
        <f t="shared" si="4856"/>
        <v>0</v>
      </c>
      <c r="AQ2146" s="12">
        <f t="shared" si="4874"/>
        <v>0</v>
      </c>
      <c r="AR2146" s="52">
        <v>0</v>
      </c>
    </row>
    <row r="2147" spans="1:44" ht="15.75" hidden="1" customHeight="1" x14ac:dyDescent="0.25">
      <c r="A2147" s="9" t="s">
        <v>890</v>
      </c>
      <c r="B2147" s="11">
        <v>810</v>
      </c>
      <c r="C2147" s="9" t="s">
        <v>196</v>
      </c>
      <c r="D2147" s="9" t="s">
        <v>185</v>
      </c>
      <c r="E2147" s="13" t="s">
        <v>405</v>
      </c>
      <c r="F2147" s="12">
        <v>20000</v>
      </c>
      <c r="G2147" s="12">
        <v>20000</v>
      </c>
      <c r="H2147" s="12">
        <v>20000</v>
      </c>
      <c r="I2147" s="12">
        <v>-20000</v>
      </c>
      <c r="J2147" s="12">
        <v>-20000</v>
      </c>
      <c r="K2147" s="12">
        <v>-20000</v>
      </c>
      <c r="L2147" s="12">
        <f t="shared" si="4767"/>
        <v>0</v>
      </c>
      <c r="M2147" s="12">
        <f t="shared" si="4768"/>
        <v>0</v>
      </c>
      <c r="N2147" s="12">
        <f t="shared" si="4769"/>
        <v>0</v>
      </c>
      <c r="O2147" s="12"/>
      <c r="P2147" s="12"/>
      <c r="Q2147" s="12"/>
      <c r="R2147" s="12">
        <f t="shared" si="4798"/>
        <v>0</v>
      </c>
      <c r="S2147" s="12">
        <f t="shared" si="4799"/>
        <v>0</v>
      </c>
      <c r="T2147" s="12">
        <f t="shared" si="4800"/>
        <v>0</v>
      </c>
      <c r="U2147" s="12"/>
      <c r="V2147" s="12"/>
      <c r="W2147" s="12">
        <f t="shared" ref="W2147:W2231" si="4886">R2147+U2147</f>
        <v>0</v>
      </c>
      <c r="X2147" s="12">
        <f t="shared" ref="X2147:X2231" si="4887">S2147+V2147</f>
        <v>0</v>
      </c>
      <c r="Y2147" s="12">
        <f t="shared" ref="Y2147:Y2231" si="4888">T2147</f>
        <v>0</v>
      </c>
      <c r="Z2147" s="12"/>
      <c r="AA2147" s="12"/>
      <c r="AB2147" s="12"/>
      <c r="AC2147" s="12">
        <f t="shared" si="4807"/>
        <v>0</v>
      </c>
      <c r="AD2147" s="12">
        <f t="shared" si="4808"/>
        <v>0</v>
      </c>
      <c r="AE2147" s="12">
        <f t="shared" si="4809"/>
        <v>0</v>
      </c>
      <c r="AF2147" s="12"/>
      <c r="AG2147" s="12"/>
      <c r="AH2147" s="12">
        <f t="shared" si="4796"/>
        <v>0</v>
      </c>
      <c r="AI2147" s="12">
        <f t="shared" si="4797"/>
        <v>0</v>
      </c>
      <c r="AJ2147" s="12">
        <f t="shared" si="4793"/>
        <v>0</v>
      </c>
      <c r="AK2147" s="12"/>
      <c r="AL2147" s="12"/>
      <c r="AM2147" s="12"/>
      <c r="AN2147" s="12">
        <f t="shared" si="4854"/>
        <v>0</v>
      </c>
      <c r="AO2147" s="12">
        <f t="shared" si="4855"/>
        <v>0</v>
      </c>
      <c r="AP2147" s="12">
        <f t="shared" si="4856"/>
        <v>0</v>
      </c>
      <c r="AQ2147" s="12"/>
      <c r="AR2147" s="52">
        <v>0</v>
      </c>
    </row>
    <row r="2148" spans="1:44" s="26" customFormat="1" ht="47.25" customHeight="1" x14ac:dyDescent="0.25">
      <c r="A2148" s="27" t="s">
        <v>883</v>
      </c>
      <c r="B2148" s="28"/>
      <c r="C2148" s="27"/>
      <c r="D2148" s="27"/>
      <c r="E2148" s="31" t="s">
        <v>906</v>
      </c>
      <c r="F2148" s="29">
        <f t="shared" ref="F2148:K2156" si="4889">F2149</f>
        <v>70000</v>
      </c>
      <c r="G2148" s="29">
        <f t="shared" si="4889"/>
        <v>70000</v>
      </c>
      <c r="H2148" s="29">
        <f t="shared" si="4889"/>
        <v>70000</v>
      </c>
      <c r="I2148" s="29">
        <f t="shared" si="4889"/>
        <v>0</v>
      </c>
      <c r="J2148" s="29">
        <f t="shared" si="4889"/>
        <v>0</v>
      </c>
      <c r="K2148" s="29">
        <f t="shared" si="4889"/>
        <v>0</v>
      </c>
      <c r="L2148" s="29">
        <f t="shared" si="4767"/>
        <v>70000</v>
      </c>
      <c r="M2148" s="29">
        <f t="shared" si="4768"/>
        <v>70000</v>
      </c>
      <c r="N2148" s="29">
        <f t="shared" si="4769"/>
        <v>70000</v>
      </c>
      <c r="O2148" s="29">
        <f t="shared" ref="O2148:Q2156" si="4890">O2149</f>
        <v>1180.877</v>
      </c>
      <c r="P2148" s="29">
        <f t="shared" si="4890"/>
        <v>0</v>
      </c>
      <c r="Q2148" s="29">
        <f t="shared" si="4890"/>
        <v>0</v>
      </c>
      <c r="R2148" s="12">
        <f t="shared" si="4798"/>
        <v>71180.876999999993</v>
      </c>
      <c r="S2148" s="12">
        <f t="shared" si="4799"/>
        <v>70000</v>
      </c>
      <c r="T2148" s="12">
        <f t="shared" si="4800"/>
        <v>70000</v>
      </c>
      <c r="U2148" s="29">
        <f t="shared" ref="U2148:V2156" si="4891">U2149</f>
        <v>0</v>
      </c>
      <c r="V2148" s="29">
        <f t="shared" si="4891"/>
        <v>0</v>
      </c>
      <c r="W2148" s="12">
        <f t="shared" si="4886"/>
        <v>71180.876999999993</v>
      </c>
      <c r="X2148" s="12">
        <f t="shared" si="4887"/>
        <v>70000</v>
      </c>
      <c r="Y2148" s="12">
        <f t="shared" si="4888"/>
        <v>70000</v>
      </c>
      <c r="Z2148" s="29">
        <f t="shared" ref="Z2148:AB2156" si="4892">Z2149</f>
        <v>0</v>
      </c>
      <c r="AA2148" s="29">
        <f t="shared" si="4892"/>
        <v>0</v>
      </c>
      <c r="AB2148" s="29">
        <f t="shared" si="4892"/>
        <v>0</v>
      </c>
      <c r="AC2148" s="12">
        <f t="shared" si="4807"/>
        <v>71180.876999999993</v>
      </c>
      <c r="AD2148" s="12">
        <f t="shared" si="4808"/>
        <v>70000</v>
      </c>
      <c r="AE2148" s="12">
        <f t="shared" si="4809"/>
        <v>70000</v>
      </c>
      <c r="AF2148" s="29">
        <f t="shared" ref="AF2148:AG2156" si="4893">AF2149</f>
        <v>0</v>
      </c>
      <c r="AG2148" s="29">
        <f t="shared" si="4893"/>
        <v>0</v>
      </c>
      <c r="AH2148" s="29">
        <f t="shared" si="4796"/>
        <v>71180.876999999993</v>
      </c>
      <c r="AI2148" s="29">
        <f t="shared" si="4797"/>
        <v>70000</v>
      </c>
      <c r="AJ2148" s="29">
        <f t="shared" si="4793"/>
        <v>70000</v>
      </c>
      <c r="AK2148" s="29">
        <f>AK2149+AK2162</f>
        <v>50133</v>
      </c>
      <c r="AL2148" s="29">
        <f t="shared" ref="AL2148:AQ2148" si="4894">AL2149+AL2162</f>
        <v>219867</v>
      </c>
      <c r="AM2148" s="29">
        <f t="shared" ref="AM2148" si="4895">AM2149+AM2162</f>
        <v>0</v>
      </c>
      <c r="AN2148" s="29">
        <f t="shared" si="4854"/>
        <v>121313.87699999999</v>
      </c>
      <c r="AO2148" s="29">
        <f t="shared" si="4855"/>
        <v>289867</v>
      </c>
      <c r="AP2148" s="29">
        <f t="shared" si="4856"/>
        <v>70000</v>
      </c>
      <c r="AQ2148" s="29">
        <f t="shared" si="4894"/>
        <v>0</v>
      </c>
      <c r="AR2148" s="25"/>
    </row>
    <row r="2149" spans="1:44" ht="47.25" customHeight="1" x14ac:dyDescent="0.25">
      <c r="A2149" s="9" t="s">
        <v>884</v>
      </c>
      <c r="B2149" s="11"/>
      <c r="C2149" s="9"/>
      <c r="D2149" s="9"/>
      <c r="E2149" s="17" t="s">
        <v>873</v>
      </c>
      <c r="F2149" s="12">
        <f t="shared" ref="F2149:K2149" si="4896">F2154</f>
        <v>70000</v>
      </c>
      <c r="G2149" s="12">
        <f t="shared" si="4896"/>
        <v>70000</v>
      </c>
      <c r="H2149" s="12">
        <f t="shared" si="4896"/>
        <v>70000</v>
      </c>
      <c r="I2149" s="12">
        <f t="shared" si="4896"/>
        <v>0</v>
      </c>
      <c r="J2149" s="12">
        <f t="shared" si="4896"/>
        <v>0</v>
      </c>
      <c r="K2149" s="12">
        <f t="shared" si="4896"/>
        <v>0</v>
      </c>
      <c r="L2149" s="12">
        <f t="shared" si="4767"/>
        <v>70000</v>
      </c>
      <c r="M2149" s="12">
        <f t="shared" si="4768"/>
        <v>70000</v>
      </c>
      <c r="N2149" s="12">
        <f t="shared" si="4769"/>
        <v>70000</v>
      </c>
      <c r="O2149" s="12">
        <f>O2154</f>
        <v>1180.877</v>
      </c>
      <c r="P2149" s="12">
        <f>P2154</f>
        <v>0</v>
      </c>
      <c r="Q2149" s="12">
        <f>Q2154</f>
        <v>0</v>
      </c>
      <c r="R2149" s="12">
        <f t="shared" si="4798"/>
        <v>71180.876999999993</v>
      </c>
      <c r="S2149" s="12">
        <f t="shared" si="4799"/>
        <v>70000</v>
      </c>
      <c r="T2149" s="12">
        <f t="shared" si="4800"/>
        <v>70000</v>
      </c>
      <c r="U2149" s="12">
        <f>U2154</f>
        <v>0</v>
      </c>
      <c r="V2149" s="12">
        <f>V2154</f>
        <v>0</v>
      </c>
      <c r="W2149" s="12">
        <f t="shared" si="4886"/>
        <v>71180.876999999993</v>
      </c>
      <c r="X2149" s="12">
        <f t="shared" si="4887"/>
        <v>70000</v>
      </c>
      <c r="Y2149" s="12">
        <f t="shared" si="4888"/>
        <v>70000</v>
      </c>
      <c r="Z2149" s="12">
        <f>Z2154</f>
        <v>0</v>
      </c>
      <c r="AA2149" s="12">
        <f>AA2154</f>
        <v>0</v>
      </c>
      <c r="AB2149" s="12">
        <f>AB2154</f>
        <v>0</v>
      </c>
      <c r="AC2149" s="12">
        <f t="shared" si="4807"/>
        <v>71180.876999999993</v>
      </c>
      <c r="AD2149" s="12">
        <f t="shared" si="4808"/>
        <v>70000</v>
      </c>
      <c r="AE2149" s="12">
        <f t="shared" si="4809"/>
        <v>70000</v>
      </c>
      <c r="AF2149" s="12">
        <f>AF2154</f>
        <v>0</v>
      </c>
      <c r="AG2149" s="12">
        <f>AG2154</f>
        <v>0</v>
      </c>
      <c r="AH2149" s="12">
        <f t="shared" si="4796"/>
        <v>71180.876999999993</v>
      </c>
      <c r="AI2149" s="12">
        <f t="shared" si="4797"/>
        <v>70000</v>
      </c>
      <c r="AJ2149" s="12">
        <f t="shared" si="4793"/>
        <v>70000</v>
      </c>
      <c r="AK2149" s="12">
        <f>AK2154+AK2158+AK2150</f>
        <v>0</v>
      </c>
      <c r="AL2149" s="12">
        <f t="shared" ref="AL2149:AQ2149" si="4897">AL2154+AL2158+AL2150</f>
        <v>0</v>
      </c>
      <c r="AM2149" s="12">
        <f t="shared" ref="AM2149" si="4898">AM2154+AM2158+AM2150</f>
        <v>0</v>
      </c>
      <c r="AN2149" s="12">
        <f t="shared" si="4854"/>
        <v>71180.876999999993</v>
      </c>
      <c r="AO2149" s="12">
        <f t="shared" si="4855"/>
        <v>70000</v>
      </c>
      <c r="AP2149" s="12">
        <f t="shared" si="4856"/>
        <v>70000</v>
      </c>
      <c r="AQ2149" s="12">
        <f t="shared" si="4897"/>
        <v>0</v>
      </c>
      <c r="AR2149" s="1"/>
    </row>
    <row r="2150" spans="1:44" ht="31.5" x14ac:dyDescent="0.25">
      <c r="A2150" s="9" t="s">
        <v>1361</v>
      </c>
      <c r="B2150" s="11"/>
      <c r="C2150" s="9"/>
      <c r="D2150" s="9"/>
      <c r="E2150" s="17" t="s">
        <v>1362</v>
      </c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>
        <f>AH2151</f>
        <v>0</v>
      </c>
      <c r="AI2150" s="12">
        <f t="shared" ref="AI2150:AQ2152" si="4899">AI2151</f>
        <v>0</v>
      </c>
      <c r="AJ2150" s="12">
        <f t="shared" si="4899"/>
        <v>0</v>
      </c>
      <c r="AK2150" s="12">
        <f t="shared" si="4899"/>
        <v>47499.999000000003</v>
      </c>
      <c r="AL2150" s="12">
        <f t="shared" si="4899"/>
        <v>0</v>
      </c>
      <c r="AM2150" s="12">
        <f t="shared" si="4899"/>
        <v>0</v>
      </c>
      <c r="AN2150" s="12">
        <f t="shared" si="4854"/>
        <v>47499.999000000003</v>
      </c>
      <c r="AO2150" s="12">
        <f t="shared" si="4855"/>
        <v>0</v>
      </c>
      <c r="AP2150" s="12">
        <f t="shared" si="4856"/>
        <v>0</v>
      </c>
      <c r="AQ2150" s="12">
        <f t="shared" si="4899"/>
        <v>0</v>
      </c>
      <c r="AR2150" s="1"/>
    </row>
    <row r="2151" spans="1:44" ht="47.25" x14ac:dyDescent="0.25">
      <c r="A2151" s="9" t="s">
        <v>1361</v>
      </c>
      <c r="B2151" s="11">
        <v>200</v>
      </c>
      <c r="C2151" s="9"/>
      <c r="D2151" s="9"/>
      <c r="E2151" s="13" t="s">
        <v>426</v>
      </c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>
        <f>AH2152</f>
        <v>0</v>
      </c>
      <c r="AI2151" s="12">
        <f t="shared" si="4899"/>
        <v>0</v>
      </c>
      <c r="AJ2151" s="12">
        <f t="shared" si="4899"/>
        <v>0</v>
      </c>
      <c r="AK2151" s="12">
        <f t="shared" si="4899"/>
        <v>47499.999000000003</v>
      </c>
      <c r="AL2151" s="12">
        <f t="shared" si="4899"/>
        <v>0</v>
      </c>
      <c r="AM2151" s="12">
        <f t="shared" si="4899"/>
        <v>0</v>
      </c>
      <c r="AN2151" s="12">
        <f t="shared" si="4854"/>
        <v>47499.999000000003</v>
      </c>
      <c r="AO2151" s="12">
        <f t="shared" si="4855"/>
        <v>0</v>
      </c>
      <c r="AP2151" s="12">
        <f t="shared" si="4856"/>
        <v>0</v>
      </c>
      <c r="AQ2151" s="12">
        <f t="shared" si="4899"/>
        <v>0</v>
      </c>
      <c r="AR2151" s="1"/>
    </row>
    <row r="2152" spans="1:44" ht="47.25" x14ac:dyDescent="0.25">
      <c r="A2152" s="9" t="s">
        <v>1361</v>
      </c>
      <c r="B2152" s="11">
        <v>240</v>
      </c>
      <c r="C2152" s="9"/>
      <c r="D2152" s="9"/>
      <c r="E2152" s="13" t="s">
        <v>427</v>
      </c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>
        <f>AH2153</f>
        <v>0</v>
      </c>
      <c r="AI2152" s="12">
        <f t="shared" si="4899"/>
        <v>0</v>
      </c>
      <c r="AJ2152" s="12">
        <f t="shared" si="4899"/>
        <v>0</v>
      </c>
      <c r="AK2152" s="12">
        <f t="shared" si="4899"/>
        <v>47499.999000000003</v>
      </c>
      <c r="AL2152" s="12">
        <f t="shared" si="4899"/>
        <v>0</v>
      </c>
      <c r="AM2152" s="12">
        <f t="shared" si="4899"/>
        <v>0</v>
      </c>
      <c r="AN2152" s="12">
        <f t="shared" si="4854"/>
        <v>47499.999000000003</v>
      </c>
      <c r="AO2152" s="12">
        <f t="shared" si="4855"/>
        <v>0</v>
      </c>
      <c r="AP2152" s="12">
        <f t="shared" si="4856"/>
        <v>0</v>
      </c>
      <c r="AQ2152" s="12">
        <f t="shared" si="4899"/>
        <v>0</v>
      </c>
      <c r="AR2152" s="1"/>
    </row>
    <row r="2153" spans="1:44" x14ac:dyDescent="0.25">
      <c r="A2153" s="9" t="s">
        <v>1361</v>
      </c>
      <c r="B2153" s="11">
        <v>240</v>
      </c>
      <c r="C2153" s="9" t="s">
        <v>196</v>
      </c>
      <c r="D2153" s="9" t="s">
        <v>185</v>
      </c>
      <c r="E2153" s="13" t="s">
        <v>405</v>
      </c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>
        <v>0</v>
      </c>
      <c r="AI2153" s="12">
        <v>0</v>
      </c>
      <c r="AJ2153" s="12">
        <v>0</v>
      </c>
      <c r="AK2153" s="12">
        <v>47499.999000000003</v>
      </c>
      <c r="AL2153" s="12"/>
      <c r="AM2153" s="12"/>
      <c r="AN2153" s="12">
        <f t="shared" si="4854"/>
        <v>47499.999000000003</v>
      </c>
      <c r="AO2153" s="12">
        <f t="shared" si="4855"/>
        <v>0</v>
      </c>
      <c r="AP2153" s="12">
        <f t="shared" si="4856"/>
        <v>0</v>
      </c>
      <c r="AQ2153" s="12"/>
      <c r="AR2153" s="1"/>
    </row>
    <row r="2154" spans="1:44" ht="31.5" x14ac:dyDescent="0.25">
      <c r="A2154" s="9" t="s">
        <v>885</v>
      </c>
      <c r="B2154" s="11"/>
      <c r="C2154" s="9"/>
      <c r="D2154" s="9"/>
      <c r="E2154" s="17" t="s">
        <v>1197</v>
      </c>
      <c r="F2154" s="12">
        <f t="shared" si="4889"/>
        <v>70000</v>
      </c>
      <c r="G2154" s="12">
        <f t="shared" si="4889"/>
        <v>70000</v>
      </c>
      <c r="H2154" s="12">
        <f t="shared" si="4889"/>
        <v>70000</v>
      </c>
      <c r="I2154" s="12">
        <f t="shared" si="4889"/>
        <v>0</v>
      </c>
      <c r="J2154" s="12">
        <f t="shared" si="4889"/>
        <v>0</v>
      </c>
      <c r="K2154" s="12">
        <f t="shared" si="4889"/>
        <v>0</v>
      </c>
      <c r="L2154" s="12">
        <f t="shared" si="4767"/>
        <v>70000</v>
      </c>
      <c r="M2154" s="12">
        <f t="shared" si="4768"/>
        <v>70000</v>
      </c>
      <c r="N2154" s="12">
        <f t="shared" si="4769"/>
        <v>70000</v>
      </c>
      <c r="O2154" s="12">
        <f t="shared" si="4890"/>
        <v>1180.877</v>
      </c>
      <c r="P2154" s="12">
        <f t="shared" si="4890"/>
        <v>0</v>
      </c>
      <c r="Q2154" s="12">
        <f t="shared" si="4890"/>
        <v>0</v>
      </c>
      <c r="R2154" s="12">
        <f t="shared" si="4798"/>
        <v>71180.876999999993</v>
      </c>
      <c r="S2154" s="12">
        <f t="shared" si="4799"/>
        <v>70000</v>
      </c>
      <c r="T2154" s="12">
        <f t="shared" si="4800"/>
        <v>70000</v>
      </c>
      <c r="U2154" s="12">
        <f t="shared" si="4891"/>
        <v>0</v>
      </c>
      <c r="V2154" s="12">
        <f t="shared" si="4891"/>
        <v>0</v>
      </c>
      <c r="W2154" s="12">
        <f t="shared" si="4886"/>
        <v>71180.876999999993</v>
      </c>
      <c r="X2154" s="12">
        <f t="shared" si="4887"/>
        <v>70000</v>
      </c>
      <c r="Y2154" s="12">
        <f t="shared" si="4888"/>
        <v>70000</v>
      </c>
      <c r="Z2154" s="12">
        <f t="shared" si="4892"/>
        <v>0</v>
      </c>
      <c r="AA2154" s="12">
        <f t="shared" si="4892"/>
        <v>0</v>
      </c>
      <c r="AB2154" s="12">
        <f t="shared" si="4892"/>
        <v>0</v>
      </c>
      <c r="AC2154" s="12">
        <f t="shared" si="4807"/>
        <v>71180.876999999993</v>
      </c>
      <c r="AD2154" s="12">
        <f t="shared" si="4808"/>
        <v>70000</v>
      </c>
      <c r="AE2154" s="12">
        <f t="shared" si="4809"/>
        <v>70000</v>
      </c>
      <c r="AF2154" s="12">
        <f t="shared" si="4893"/>
        <v>0</v>
      </c>
      <c r="AG2154" s="12">
        <f t="shared" si="4893"/>
        <v>0</v>
      </c>
      <c r="AH2154" s="12">
        <f t="shared" si="4796"/>
        <v>71180.876999999993</v>
      </c>
      <c r="AI2154" s="12">
        <f t="shared" si="4797"/>
        <v>70000</v>
      </c>
      <c r="AJ2154" s="12">
        <f t="shared" si="4793"/>
        <v>70000</v>
      </c>
      <c r="AK2154" s="12">
        <f t="shared" ref="AK2154:AQ2156" si="4900">AK2155</f>
        <v>-63506.915000000001</v>
      </c>
      <c r="AL2154" s="12">
        <f t="shared" si="4900"/>
        <v>0</v>
      </c>
      <c r="AM2154" s="12">
        <f t="shared" si="4900"/>
        <v>0</v>
      </c>
      <c r="AN2154" s="12">
        <f t="shared" si="4854"/>
        <v>7673.9619999999923</v>
      </c>
      <c r="AO2154" s="12">
        <f t="shared" si="4855"/>
        <v>70000</v>
      </c>
      <c r="AP2154" s="12">
        <f t="shared" si="4856"/>
        <v>70000</v>
      </c>
      <c r="AQ2154" s="12">
        <f t="shared" si="4900"/>
        <v>0</v>
      </c>
      <c r="AR2154" s="1"/>
    </row>
    <row r="2155" spans="1:44" ht="47.25" customHeight="1" x14ac:dyDescent="0.25">
      <c r="A2155" s="9" t="s">
        <v>885</v>
      </c>
      <c r="B2155" s="11">
        <v>200</v>
      </c>
      <c r="C2155" s="9"/>
      <c r="D2155" s="9"/>
      <c r="E2155" s="13" t="s">
        <v>426</v>
      </c>
      <c r="F2155" s="12">
        <f t="shared" si="4889"/>
        <v>70000</v>
      </c>
      <c r="G2155" s="12">
        <f t="shared" si="4889"/>
        <v>70000</v>
      </c>
      <c r="H2155" s="12">
        <f t="shared" si="4889"/>
        <v>70000</v>
      </c>
      <c r="I2155" s="12">
        <f t="shared" si="4889"/>
        <v>0</v>
      </c>
      <c r="J2155" s="12">
        <f t="shared" si="4889"/>
        <v>0</v>
      </c>
      <c r="K2155" s="12">
        <f t="shared" si="4889"/>
        <v>0</v>
      </c>
      <c r="L2155" s="12">
        <f t="shared" si="4767"/>
        <v>70000</v>
      </c>
      <c r="M2155" s="12">
        <f t="shared" si="4768"/>
        <v>70000</v>
      </c>
      <c r="N2155" s="12">
        <f t="shared" si="4769"/>
        <v>70000</v>
      </c>
      <c r="O2155" s="12">
        <f t="shared" si="4890"/>
        <v>1180.877</v>
      </c>
      <c r="P2155" s="12">
        <f t="shared" si="4890"/>
        <v>0</v>
      </c>
      <c r="Q2155" s="12">
        <f t="shared" si="4890"/>
        <v>0</v>
      </c>
      <c r="R2155" s="12">
        <f t="shared" si="4798"/>
        <v>71180.876999999993</v>
      </c>
      <c r="S2155" s="12">
        <f t="shared" si="4799"/>
        <v>70000</v>
      </c>
      <c r="T2155" s="12">
        <f t="shared" si="4800"/>
        <v>70000</v>
      </c>
      <c r="U2155" s="12">
        <f t="shared" si="4891"/>
        <v>0</v>
      </c>
      <c r="V2155" s="12">
        <f t="shared" si="4891"/>
        <v>0</v>
      </c>
      <c r="W2155" s="12">
        <f t="shared" si="4886"/>
        <v>71180.876999999993</v>
      </c>
      <c r="X2155" s="12">
        <f t="shared" si="4887"/>
        <v>70000</v>
      </c>
      <c r="Y2155" s="12">
        <f t="shared" si="4888"/>
        <v>70000</v>
      </c>
      <c r="Z2155" s="12">
        <f t="shared" si="4892"/>
        <v>0</v>
      </c>
      <c r="AA2155" s="12">
        <f t="shared" si="4892"/>
        <v>0</v>
      </c>
      <c r="AB2155" s="12">
        <f t="shared" si="4892"/>
        <v>0</v>
      </c>
      <c r="AC2155" s="12">
        <f t="shared" si="4807"/>
        <v>71180.876999999993</v>
      </c>
      <c r="AD2155" s="12">
        <f t="shared" si="4808"/>
        <v>70000</v>
      </c>
      <c r="AE2155" s="12">
        <f t="shared" si="4809"/>
        <v>70000</v>
      </c>
      <c r="AF2155" s="12">
        <f t="shared" si="4893"/>
        <v>0</v>
      </c>
      <c r="AG2155" s="12">
        <f t="shared" si="4893"/>
        <v>0</v>
      </c>
      <c r="AH2155" s="12">
        <f t="shared" si="4796"/>
        <v>71180.876999999993</v>
      </c>
      <c r="AI2155" s="12">
        <f t="shared" si="4797"/>
        <v>70000</v>
      </c>
      <c r="AJ2155" s="12">
        <f t="shared" si="4793"/>
        <v>70000</v>
      </c>
      <c r="AK2155" s="12">
        <f t="shared" si="4900"/>
        <v>-63506.915000000001</v>
      </c>
      <c r="AL2155" s="12">
        <f t="shared" si="4900"/>
        <v>0</v>
      </c>
      <c r="AM2155" s="12">
        <f t="shared" si="4900"/>
        <v>0</v>
      </c>
      <c r="AN2155" s="12">
        <f t="shared" si="4854"/>
        <v>7673.9619999999923</v>
      </c>
      <c r="AO2155" s="12">
        <f t="shared" si="4855"/>
        <v>70000</v>
      </c>
      <c r="AP2155" s="12">
        <f t="shared" si="4856"/>
        <v>70000</v>
      </c>
      <c r="AQ2155" s="12">
        <f t="shared" si="4900"/>
        <v>0</v>
      </c>
      <c r="AR2155" s="1"/>
    </row>
    <row r="2156" spans="1:44" ht="47.25" customHeight="1" x14ac:dyDescent="0.25">
      <c r="A2156" s="9" t="s">
        <v>885</v>
      </c>
      <c r="B2156" s="11">
        <v>240</v>
      </c>
      <c r="C2156" s="9"/>
      <c r="D2156" s="9"/>
      <c r="E2156" s="13" t="s">
        <v>427</v>
      </c>
      <c r="F2156" s="12">
        <f t="shared" si="4889"/>
        <v>70000</v>
      </c>
      <c r="G2156" s="12">
        <f t="shared" si="4889"/>
        <v>70000</v>
      </c>
      <c r="H2156" s="12">
        <f t="shared" si="4889"/>
        <v>70000</v>
      </c>
      <c r="I2156" s="12">
        <f t="shared" si="4889"/>
        <v>0</v>
      </c>
      <c r="J2156" s="12">
        <f t="shared" si="4889"/>
        <v>0</v>
      </c>
      <c r="K2156" s="12">
        <f t="shared" si="4889"/>
        <v>0</v>
      </c>
      <c r="L2156" s="12">
        <f t="shared" si="4767"/>
        <v>70000</v>
      </c>
      <c r="M2156" s="12">
        <f t="shared" si="4768"/>
        <v>70000</v>
      </c>
      <c r="N2156" s="12">
        <f t="shared" si="4769"/>
        <v>70000</v>
      </c>
      <c r="O2156" s="12">
        <f t="shared" si="4890"/>
        <v>1180.877</v>
      </c>
      <c r="P2156" s="12">
        <f t="shared" si="4890"/>
        <v>0</v>
      </c>
      <c r="Q2156" s="12">
        <f t="shared" si="4890"/>
        <v>0</v>
      </c>
      <c r="R2156" s="12">
        <f t="shared" si="4798"/>
        <v>71180.876999999993</v>
      </c>
      <c r="S2156" s="12">
        <f t="shared" si="4799"/>
        <v>70000</v>
      </c>
      <c r="T2156" s="12">
        <f t="shared" si="4800"/>
        <v>70000</v>
      </c>
      <c r="U2156" s="12">
        <f t="shared" si="4891"/>
        <v>0</v>
      </c>
      <c r="V2156" s="12">
        <f t="shared" si="4891"/>
        <v>0</v>
      </c>
      <c r="W2156" s="12">
        <f t="shared" si="4886"/>
        <v>71180.876999999993</v>
      </c>
      <c r="X2156" s="12">
        <f t="shared" si="4887"/>
        <v>70000</v>
      </c>
      <c r="Y2156" s="12">
        <f t="shared" si="4888"/>
        <v>70000</v>
      </c>
      <c r="Z2156" s="12">
        <f t="shared" si="4892"/>
        <v>0</v>
      </c>
      <c r="AA2156" s="12">
        <f t="shared" si="4892"/>
        <v>0</v>
      </c>
      <c r="AB2156" s="12">
        <f t="shared" si="4892"/>
        <v>0</v>
      </c>
      <c r="AC2156" s="12">
        <f t="shared" si="4807"/>
        <v>71180.876999999993</v>
      </c>
      <c r="AD2156" s="12">
        <f t="shared" si="4808"/>
        <v>70000</v>
      </c>
      <c r="AE2156" s="12">
        <f t="shared" si="4809"/>
        <v>70000</v>
      </c>
      <c r="AF2156" s="12">
        <f t="shared" si="4893"/>
        <v>0</v>
      </c>
      <c r="AG2156" s="12">
        <f t="shared" si="4893"/>
        <v>0</v>
      </c>
      <c r="AH2156" s="12">
        <f t="shared" si="4796"/>
        <v>71180.876999999993</v>
      </c>
      <c r="AI2156" s="12">
        <f t="shared" si="4797"/>
        <v>70000</v>
      </c>
      <c r="AJ2156" s="12">
        <f t="shared" ref="AJ2156:AJ2236" si="4901">AE2156</f>
        <v>70000</v>
      </c>
      <c r="AK2156" s="12">
        <f t="shared" si="4900"/>
        <v>-63506.915000000001</v>
      </c>
      <c r="AL2156" s="12">
        <f t="shared" si="4900"/>
        <v>0</v>
      </c>
      <c r="AM2156" s="12">
        <f t="shared" si="4900"/>
        <v>0</v>
      </c>
      <c r="AN2156" s="12">
        <f t="shared" si="4854"/>
        <v>7673.9619999999923</v>
      </c>
      <c r="AO2156" s="12">
        <f t="shared" si="4855"/>
        <v>70000</v>
      </c>
      <c r="AP2156" s="12">
        <f t="shared" si="4856"/>
        <v>70000</v>
      </c>
      <c r="AQ2156" s="12">
        <f t="shared" si="4900"/>
        <v>0</v>
      </c>
      <c r="AR2156" s="1"/>
    </row>
    <row r="2157" spans="1:44" ht="15.75" customHeight="1" x14ac:dyDescent="0.25">
      <c r="A2157" s="9" t="s">
        <v>885</v>
      </c>
      <c r="B2157" s="11">
        <v>240</v>
      </c>
      <c r="C2157" s="9" t="s">
        <v>196</v>
      </c>
      <c r="D2157" s="9" t="s">
        <v>185</v>
      </c>
      <c r="E2157" s="13" t="s">
        <v>405</v>
      </c>
      <c r="F2157" s="12">
        <v>70000</v>
      </c>
      <c r="G2157" s="12">
        <v>70000</v>
      </c>
      <c r="H2157" s="12">
        <v>70000</v>
      </c>
      <c r="I2157" s="12"/>
      <c r="J2157" s="12"/>
      <c r="K2157" s="12"/>
      <c r="L2157" s="12">
        <f t="shared" si="4767"/>
        <v>70000</v>
      </c>
      <c r="M2157" s="12">
        <f t="shared" si="4768"/>
        <v>70000</v>
      </c>
      <c r="N2157" s="12">
        <f t="shared" si="4769"/>
        <v>70000</v>
      </c>
      <c r="O2157" s="12">
        <v>1180.877</v>
      </c>
      <c r="P2157" s="12"/>
      <c r="Q2157" s="12"/>
      <c r="R2157" s="12">
        <f t="shared" si="4798"/>
        <v>71180.876999999993</v>
      </c>
      <c r="S2157" s="12">
        <f t="shared" si="4799"/>
        <v>70000</v>
      </c>
      <c r="T2157" s="12">
        <f t="shared" si="4800"/>
        <v>70000</v>
      </c>
      <c r="U2157" s="12"/>
      <c r="V2157" s="12"/>
      <c r="W2157" s="12">
        <f t="shared" si="4886"/>
        <v>71180.876999999993</v>
      </c>
      <c r="X2157" s="12">
        <f t="shared" si="4887"/>
        <v>70000</v>
      </c>
      <c r="Y2157" s="12">
        <f t="shared" si="4888"/>
        <v>70000</v>
      </c>
      <c r="Z2157" s="12"/>
      <c r="AA2157" s="12"/>
      <c r="AB2157" s="12"/>
      <c r="AC2157" s="12">
        <f t="shared" si="4807"/>
        <v>71180.876999999993</v>
      </c>
      <c r="AD2157" s="12">
        <f t="shared" si="4808"/>
        <v>70000</v>
      </c>
      <c r="AE2157" s="12">
        <f t="shared" si="4809"/>
        <v>70000</v>
      </c>
      <c r="AF2157" s="12"/>
      <c r="AG2157" s="12"/>
      <c r="AH2157" s="12">
        <f t="shared" si="4796"/>
        <v>71180.876999999993</v>
      </c>
      <c r="AI2157" s="12">
        <f t="shared" si="4797"/>
        <v>70000</v>
      </c>
      <c r="AJ2157" s="12">
        <f t="shared" si="4901"/>
        <v>70000</v>
      </c>
      <c r="AK2157" s="12">
        <v>-63506.915000000001</v>
      </c>
      <c r="AL2157" s="12"/>
      <c r="AM2157" s="12"/>
      <c r="AN2157" s="12">
        <f t="shared" si="4854"/>
        <v>7673.9619999999923</v>
      </c>
      <c r="AO2157" s="12">
        <f t="shared" si="4855"/>
        <v>70000</v>
      </c>
      <c r="AP2157" s="12">
        <f t="shared" si="4856"/>
        <v>70000</v>
      </c>
      <c r="AQ2157" s="12"/>
      <c r="AR2157" s="1"/>
    </row>
    <row r="2158" spans="1:44" ht="63" x14ac:dyDescent="0.25">
      <c r="A2158" s="9" t="s">
        <v>1360</v>
      </c>
      <c r="B2158" s="11"/>
      <c r="C2158" s="9"/>
      <c r="D2158" s="9"/>
      <c r="E2158" s="17" t="s">
        <v>1364</v>
      </c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>
        <f>AH2159</f>
        <v>0</v>
      </c>
      <c r="AI2158" s="12">
        <f t="shared" ref="AI2158:AQ2160" si="4902">AI2159</f>
        <v>0</v>
      </c>
      <c r="AJ2158" s="12">
        <f t="shared" si="4902"/>
        <v>0</v>
      </c>
      <c r="AK2158" s="12">
        <f t="shared" si="4902"/>
        <v>16006.915999999999</v>
      </c>
      <c r="AL2158" s="12">
        <f t="shared" si="4902"/>
        <v>0</v>
      </c>
      <c r="AM2158" s="12">
        <f t="shared" si="4902"/>
        <v>0</v>
      </c>
      <c r="AN2158" s="12">
        <f t="shared" si="4854"/>
        <v>16006.915999999999</v>
      </c>
      <c r="AO2158" s="12">
        <f t="shared" si="4855"/>
        <v>0</v>
      </c>
      <c r="AP2158" s="12">
        <f t="shared" si="4856"/>
        <v>0</v>
      </c>
      <c r="AQ2158" s="12">
        <f t="shared" si="4902"/>
        <v>0</v>
      </c>
      <c r="AR2158" s="1"/>
    </row>
    <row r="2159" spans="1:44" ht="47.25" x14ac:dyDescent="0.25">
      <c r="A2159" s="9" t="s">
        <v>1360</v>
      </c>
      <c r="B2159" s="11">
        <v>200</v>
      </c>
      <c r="C2159" s="9"/>
      <c r="D2159" s="9"/>
      <c r="E2159" s="13" t="s">
        <v>426</v>
      </c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>
        <f>AH2160</f>
        <v>0</v>
      </c>
      <c r="AI2159" s="12">
        <f t="shared" si="4902"/>
        <v>0</v>
      </c>
      <c r="AJ2159" s="12">
        <f t="shared" si="4902"/>
        <v>0</v>
      </c>
      <c r="AK2159" s="12">
        <f t="shared" si="4902"/>
        <v>16006.915999999999</v>
      </c>
      <c r="AL2159" s="12">
        <f t="shared" si="4902"/>
        <v>0</v>
      </c>
      <c r="AM2159" s="12">
        <f t="shared" si="4902"/>
        <v>0</v>
      </c>
      <c r="AN2159" s="12">
        <f t="shared" si="4854"/>
        <v>16006.915999999999</v>
      </c>
      <c r="AO2159" s="12">
        <f t="shared" si="4855"/>
        <v>0</v>
      </c>
      <c r="AP2159" s="12">
        <f t="shared" si="4856"/>
        <v>0</v>
      </c>
      <c r="AQ2159" s="12">
        <f t="shared" si="4902"/>
        <v>0</v>
      </c>
      <c r="AR2159" s="1"/>
    </row>
    <row r="2160" spans="1:44" ht="47.25" x14ac:dyDescent="0.25">
      <c r="A2160" s="9" t="s">
        <v>1360</v>
      </c>
      <c r="B2160" s="11">
        <v>240</v>
      </c>
      <c r="C2160" s="9"/>
      <c r="D2160" s="9"/>
      <c r="E2160" s="13" t="s">
        <v>427</v>
      </c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>
        <f>AH2161</f>
        <v>0</v>
      </c>
      <c r="AI2160" s="12">
        <f t="shared" si="4902"/>
        <v>0</v>
      </c>
      <c r="AJ2160" s="12">
        <f t="shared" si="4902"/>
        <v>0</v>
      </c>
      <c r="AK2160" s="12">
        <f t="shared" si="4902"/>
        <v>16006.915999999999</v>
      </c>
      <c r="AL2160" s="12">
        <f t="shared" si="4902"/>
        <v>0</v>
      </c>
      <c r="AM2160" s="12">
        <f t="shared" si="4902"/>
        <v>0</v>
      </c>
      <c r="AN2160" s="12">
        <f t="shared" si="4854"/>
        <v>16006.915999999999</v>
      </c>
      <c r="AO2160" s="12">
        <f t="shared" si="4855"/>
        <v>0</v>
      </c>
      <c r="AP2160" s="12">
        <f t="shared" si="4856"/>
        <v>0</v>
      </c>
      <c r="AQ2160" s="12">
        <f t="shared" si="4902"/>
        <v>0</v>
      </c>
      <c r="AR2160" s="1"/>
    </row>
    <row r="2161" spans="1:44" ht="15.75" customHeight="1" x14ac:dyDescent="0.25">
      <c r="A2161" s="9" t="s">
        <v>1360</v>
      </c>
      <c r="B2161" s="11">
        <v>240</v>
      </c>
      <c r="C2161" s="9" t="s">
        <v>196</v>
      </c>
      <c r="D2161" s="9" t="s">
        <v>185</v>
      </c>
      <c r="E2161" s="13" t="s">
        <v>405</v>
      </c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>
        <v>0</v>
      </c>
      <c r="AI2161" s="12">
        <v>0</v>
      </c>
      <c r="AJ2161" s="12">
        <v>0</v>
      </c>
      <c r="AK2161" s="12">
        <v>16006.915999999999</v>
      </c>
      <c r="AL2161" s="12"/>
      <c r="AM2161" s="12"/>
      <c r="AN2161" s="12">
        <f t="shared" si="4854"/>
        <v>16006.915999999999</v>
      </c>
      <c r="AO2161" s="12">
        <f t="shared" si="4855"/>
        <v>0</v>
      </c>
      <c r="AP2161" s="12">
        <f t="shared" si="4856"/>
        <v>0</v>
      </c>
      <c r="AQ2161" s="12"/>
      <c r="AR2161" s="1"/>
    </row>
    <row r="2162" spans="1:44" ht="63" x14ac:dyDescent="0.25">
      <c r="A2162" s="9" t="s">
        <v>1351</v>
      </c>
      <c r="B2162" s="11"/>
      <c r="C2162" s="9"/>
      <c r="D2162" s="9"/>
      <c r="E2162" s="17" t="s">
        <v>1392</v>
      </c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>
        <f>AH2163+AH2167+AH2171</f>
        <v>0</v>
      </c>
      <c r="AI2162" s="12">
        <f t="shared" ref="AI2162:AQ2162" si="4903">AI2163+AI2167+AI2171</f>
        <v>0</v>
      </c>
      <c r="AJ2162" s="12">
        <f t="shared" si="4903"/>
        <v>0</v>
      </c>
      <c r="AK2162" s="12">
        <f t="shared" si="4903"/>
        <v>50133</v>
      </c>
      <c r="AL2162" s="12">
        <f t="shared" si="4903"/>
        <v>219867</v>
      </c>
      <c r="AM2162" s="12">
        <f t="shared" ref="AM2162" si="4904">AM2163+AM2167+AM2171</f>
        <v>0</v>
      </c>
      <c r="AN2162" s="12">
        <f t="shared" si="4854"/>
        <v>50133</v>
      </c>
      <c r="AO2162" s="12">
        <f t="shared" si="4855"/>
        <v>219867</v>
      </c>
      <c r="AP2162" s="12">
        <f t="shared" si="4856"/>
        <v>0</v>
      </c>
      <c r="AQ2162" s="12">
        <f t="shared" si="4903"/>
        <v>0</v>
      </c>
      <c r="AR2162" s="1"/>
    </row>
    <row r="2163" spans="1:44" ht="15.75" customHeight="1" x14ac:dyDescent="0.25">
      <c r="A2163" s="9" t="s">
        <v>1352</v>
      </c>
      <c r="B2163" s="11"/>
      <c r="C2163" s="9"/>
      <c r="D2163" s="9"/>
      <c r="E2163" s="17" t="s">
        <v>1394</v>
      </c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>
        <f>AH2164</f>
        <v>0</v>
      </c>
      <c r="AI2163" s="12">
        <f t="shared" ref="AI2163:AQ2165" si="4905">AI2164</f>
        <v>0</v>
      </c>
      <c r="AJ2163" s="12">
        <f t="shared" si="4905"/>
        <v>0</v>
      </c>
      <c r="AK2163" s="12">
        <f t="shared" si="4905"/>
        <v>50133</v>
      </c>
      <c r="AL2163" s="12">
        <f t="shared" si="4905"/>
        <v>51117</v>
      </c>
      <c r="AM2163" s="12">
        <f t="shared" si="4905"/>
        <v>0</v>
      </c>
      <c r="AN2163" s="12">
        <f t="shared" si="4854"/>
        <v>50133</v>
      </c>
      <c r="AO2163" s="12">
        <f t="shared" si="4855"/>
        <v>51117</v>
      </c>
      <c r="AP2163" s="12">
        <f t="shared" si="4856"/>
        <v>0</v>
      </c>
      <c r="AQ2163" s="12">
        <f t="shared" si="4905"/>
        <v>0</v>
      </c>
      <c r="AR2163" s="1"/>
    </row>
    <row r="2164" spans="1:44" ht="47.25" x14ac:dyDescent="0.25">
      <c r="A2164" s="9" t="s">
        <v>1352</v>
      </c>
      <c r="B2164" s="11">
        <v>400</v>
      </c>
      <c r="C2164" s="9"/>
      <c r="D2164" s="9"/>
      <c r="E2164" s="13" t="s">
        <v>433</v>
      </c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>
        <f>AH2165</f>
        <v>0</v>
      </c>
      <c r="AI2164" s="12">
        <f t="shared" si="4905"/>
        <v>0</v>
      </c>
      <c r="AJ2164" s="12">
        <f t="shared" si="4905"/>
        <v>0</v>
      </c>
      <c r="AK2164" s="12">
        <f t="shared" si="4905"/>
        <v>50133</v>
      </c>
      <c r="AL2164" s="12">
        <f t="shared" si="4905"/>
        <v>51117</v>
      </c>
      <c r="AM2164" s="12">
        <f t="shared" si="4905"/>
        <v>0</v>
      </c>
      <c r="AN2164" s="12">
        <f t="shared" si="4854"/>
        <v>50133</v>
      </c>
      <c r="AO2164" s="12">
        <f t="shared" si="4855"/>
        <v>51117</v>
      </c>
      <c r="AP2164" s="12">
        <f t="shared" si="4856"/>
        <v>0</v>
      </c>
      <c r="AQ2164" s="12">
        <f t="shared" si="4905"/>
        <v>0</v>
      </c>
      <c r="AR2164" s="1"/>
    </row>
    <row r="2165" spans="1:44" ht="15.75" customHeight="1" x14ac:dyDescent="0.25">
      <c r="A2165" s="9" t="s">
        <v>1352</v>
      </c>
      <c r="B2165" s="11">
        <v>410</v>
      </c>
      <c r="C2165" s="9"/>
      <c r="D2165" s="9"/>
      <c r="E2165" s="13" t="s">
        <v>434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si="4905"/>
        <v>0</v>
      </c>
      <c r="AJ2165" s="12">
        <f t="shared" si="4905"/>
        <v>0</v>
      </c>
      <c r="AK2165" s="12">
        <f t="shared" si="4905"/>
        <v>50133</v>
      </c>
      <c r="AL2165" s="12">
        <f t="shared" si="4905"/>
        <v>51117</v>
      </c>
      <c r="AM2165" s="12">
        <f t="shared" si="4905"/>
        <v>0</v>
      </c>
      <c r="AN2165" s="12">
        <f t="shared" si="4854"/>
        <v>50133</v>
      </c>
      <c r="AO2165" s="12">
        <f t="shared" si="4855"/>
        <v>51117</v>
      </c>
      <c r="AP2165" s="12">
        <f t="shared" si="4856"/>
        <v>0</v>
      </c>
      <c r="AQ2165" s="12">
        <f t="shared" si="4905"/>
        <v>0</v>
      </c>
      <c r="AR2165" s="1"/>
    </row>
    <row r="2166" spans="1:44" ht="15.75" customHeight="1" x14ac:dyDescent="0.25">
      <c r="A2166" s="9" t="s">
        <v>1352</v>
      </c>
      <c r="B2166" s="11">
        <v>410</v>
      </c>
      <c r="C2166" s="9" t="s">
        <v>196</v>
      </c>
      <c r="D2166" s="9" t="s">
        <v>185</v>
      </c>
      <c r="E2166" s="13" t="s">
        <v>405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v>0</v>
      </c>
      <c r="AI2166" s="12">
        <v>0</v>
      </c>
      <c r="AJ2166" s="12">
        <v>0</v>
      </c>
      <c r="AK2166" s="12">
        <v>50133</v>
      </c>
      <c r="AL2166" s="12">
        <v>51117</v>
      </c>
      <c r="AM2166" s="12"/>
      <c r="AN2166" s="12">
        <f t="shared" si="4854"/>
        <v>50133</v>
      </c>
      <c r="AO2166" s="12">
        <f t="shared" si="4855"/>
        <v>51117</v>
      </c>
      <c r="AP2166" s="12">
        <f t="shared" si="4856"/>
        <v>0</v>
      </c>
      <c r="AQ2166" s="12"/>
      <c r="AR2166" s="1"/>
    </row>
    <row r="2167" spans="1:44" ht="63" hidden="1" x14ac:dyDescent="0.25">
      <c r="A2167" s="9" t="s">
        <v>1353</v>
      </c>
      <c r="B2167" s="11"/>
      <c r="C2167" s="9"/>
      <c r="D2167" s="9"/>
      <c r="E2167" s="17" t="s">
        <v>1355</v>
      </c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>
        <f>AH2168</f>
        <v>0</v>
      </c>
      <c r="AI2167" s="12">
        <f t="shared" ref="AI2167:AQ2169" si="4906">AI2168</f>
        <v>0</v>
      </c>
      <c r="AJ2167" s="12">
        <f t="shared" si="4906"/>
        <v>0</v>
      </c>
      <c r="AK2167" s="12">
        <f t="shared" si="4906"/>
        <v>0</v>
      </c>
      <c r="AL2167" s="12">
        <f t="shared" si="4906"/>
        <v>135000</v>
      </c>
      <c r="AM2167" s="12">
        <f t="shared" si="4906"/>
        <v>0</v>
      </c>
      <c r="AN2167" s="12">
        <f t="shared" si="4854"/>
        <v>0</v>
      </c>
      <c r="AO2167" s="12">
        <f t="shared" si="4855"/>
        <v>135000</v>
      </c>
      <c r="AP2167" s="12">
        <f t="shared" si="4856"/>
        <v>0</v>
      </c>
      <c r="AQ2167" s="12">
        <f t="shared" si="4906"/>
        <v>0</v>
      </c>
      <c r="AR2167" s="52">
        <v>0</v>
      </c>
    </row>
    <row r="2168" spans="1:44" ht="47.25" hidden="1" x14ac:dyDescent="0.25">
      <c r="A2168" s="9" t="s">
        <v>1353</v>
      </c>
      <c r="B2168" s="11">
        <v>400</v>
      </c>
      <c r="C2168" s="9"/>
      <c r="D2168" s="9"/>
      <c r="E2168" s="13" t="s">
        <v>433</v>
      </c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>
        <f>AH2169</f>
        <v>0</v>
      </c>
      <c r="AI2168" s="12">
        <f t="shared" si="4906"/>
        <v>0</v>
      </c>
      <c r="AJ2168" s="12">
        <f t="shared" si="4906"/>
        <v>0</v>
      </c>
      <c r="AK2168" s="12">
        <f t="shared" si="4906"/>
        <v>0</v>
      </c>
      <c r="AL2168" s="12">
        <f t="shared" si="4906"/>
        <v>135000</v>
      </c>
      <c r="AM2168" s="12">
        <f t="shared" si="4906"/>
        <v>0</v>
      </c>
      <c r="AN2168" s="12">
        <f t="shared" si="4854"/>
        <v>0</v>
      </c>
      <c r="AO2168" s="12">
        <f t="shared" si="4855"/>
        <v>135000</v>
      </c>
      <c r="AP2168" s="12">
        <f t="shared" si="4856"/>
        <v>0</v>
      </c>
      <c r="AQ2168" s="12">
        <f t="shared" si="4906"/>
        <v>0</v>
      </c>
      <c r="AR2168" s="52">
        <v>0</v>
      </c>
    </row>
    <row r="2169" spans="1:44" ht="15.75" hidden="1" customHeight="1" x14ac:dyDescent="0.25">
      <c r="A2169" s="9" t="s">
        <v>1353</v>
      </c>
      <c r="B2169" s="11">
        <v>410</v>
      </c>
      <c r="C2169" s="9"/>
      <c r="D2169" s="9"/>
      <c r="E2169" s="13" t="s">
        <v>434</v>
      </c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>
        <f>AH2170</f>
        <v>0</v>
      </c>
      <c r="AI2169" s="12">
        <f t="shared" si="4906"/>
        <v>0</v>
      </c>
      <c r="AJ2169" s="12">
        <f t="shared" si="4906"/>
        <v>0</v>
      </c>
      <c r="AK2169" s="12">
        <f t="shared" si="4906"/>
        <v>0</v>
      </c>
      <c r="AL2169" s="12">
        <f t="shared" si="4906"/>
        <v>135000</v>
      </c>
      <c r="AM2169" s="12">
        <f t="shared" si="4906"/>
        <v>0</v>
      </c>
      <c r="AN2169" s="12">
        <f t="shared" si="4854"/>
        <v>0</v>
      </c>
      <c r="AO2169" s="12">
        <f t="shared" si="4855"/>
        <v>135000</v>
      </c>
      <c r="AP2169" s="12">
        <f t="shared" si="4856"/>
        <v>0</v>
      </c>
      <c r="AQ2169" s="12">
        <f t="shared" si="4906"/>
        <v>0</v>
      </c>
      <c r="AR2169" s="52">
        <v>0</v>
      </c>
    </row>
    <row r="2170" spans="1:44" ht="15.75" hidden="1" customHeight="1" x14ac:dyDescent="0.25">
      <c r="A2170" s="9" t="s">
        <v>1353</v>
      </c>
      <c r="B2170" s="11">
        <v>410</v>
      </c>
      <c r="C2170" s="9" t="s">
        <v>196</v>
      </c>
      <c r="D2170" s="9" t="s">
        <v>185</v>
      </c>
      <c r="E2170" s="13" t="s">
        <v>405</v>
      </c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>
        <v>0</v>
      </c>
      <c r="AI2170" s="12">
        <v>0</v>
      </c>
      <c r="AJ2170" s="12">
        <v>0</v>
      </c>
      <c r="AK2170" s="12"/>
      <c r="AL2170" s="12">
        <v>135000</v>
      </c>
      <c r="AM2170" s="12"/>
      <c r="AN2170" s="12">
        <f t="shared" si="4854"/>
        <v>0</v>
      </c>
      <c r="AO2170" s="12">
        <f t="shared" si="4855"/>
        <v>135000</v>
      </c>
      <c r="AP2170" s="12">
        <f t="shared" si="4856"/>
        <v>0</v>
      </c>
      <c r="AQ2170" s="12"/>
      <c r="AR2170" s="52">
        <v>0</v>
      </c>
    </row>
    <row r="2171" spans="1:44" ht="78.75" hidden="1" x14ac:dyDescent="0.25">
      <c r="A2171" s="9" t="s">
        <v>1354</v>
      </c>
      <c r="B2171" s="11"/>
      <c r="C2171" s="9"/>
      <c r="D2171" s="9"/>
      <c r="E2171" s="17" t="s">
        <v>1393</v>
      </c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>
        <f>AH2172</f>
        <v>0</v>
      </c>
      <c r="AI2171" s="12">
        <f t="shared" ref="AI2171:AQ2173" si="4907">AI2172</f>
        <v>0</v>
      </c>
      <c r="AJ2171" s="12">
        <f t="shared" si="4907"/>
        <v>0</v>
      </c>
      <c r="AK2171" s="12">
        <f t="shared" si="4907"/>
        <v>0</v>
      </c>
      <c r="AL2171" s="12">
        <f t="shared" si="4907"/>
        <v>33750</v>
      </c>
      <c r="AM2171" s="12">
        <f t="shared" si="4907"/>
        <v>0</v>
      </c>
      <c r="AN2171" s="12">
        <f t="shared" si="4854"/>
        <v>0</v>
      </c>
      <c r="AO2171" s="12">
        <f t="shared" si="4855"/>
        <v>33750</v>
      </c>
      <c r="AP2171" s="12">
        <f t="shared" si="4856"/>
        <v>0</v>
      </c>
      <c r="AQ2171" s="12">
        <f t="shared" si="4907"/>
        <v>0</v>
      </c>
      <c r="AR2171" s="52">
        <v>0</v>
      </c>
    </row>
    <row r="2172" spans="1:44" ht="47.25" hidden="1" x14ac:dyDescent="0.25">
      <c r="A2172" s="9" t="s">
        <v>1354</v>
      </c>
      <c r="B2172" s="11">
        <v>400</v>
      </c>
      <c r="C2172" s="9"/>
      <c r="D2172" s="9"/>
      <c r="E2172" s="13" t="s">
        <v>433</v>
      </c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>
        <f>AH2173</f>
        <v>0</v>
      </c>
      <c r="AI2172" s="12">
        <f t="shared" si="4907"/>
        <v>0</v>
      </c>
      <c r="AJ2172" s="12">
        <f t="shared" si="4907"/>
        <v>0</v>
      </c>
      <c r="AK2172" s="12">
        <f t="shared" si="4907"/>
        <v>0</v>
      </c>
      <c r="AL2172" s="12">
        <f t="shared" si="4907"/>
        <v>33750</v>
      </c>
      <c r="AM2172" s="12">
        <f t="shared" si="4907"/>
        <v>0</v>
      </c>
      <c r="AN2172" s="12">
        <f t="shared" si="4854"/>
        <v>0</v>
      </c>
      <c r="AO2172" s="12">
        <f t="shared" si="4855"/>
        <v>33750</v>
      </c>
      <c r="AP2172" s="12">
        <f t="shared" si="4856"/>
        <v>0</v>
      </c>
      <c r="AQ2172" s="12">
        <f t="shared" si="4907"/>
        <v>0</v>
      </c>
      <c r="AR2172" s="52">
        <v>0</v>
      </c>
    </row>
    <row r="2173" spans="1:44" ht="15.75" hidden="1" customHeight="1" x14ac:dyDescent="0.25">
      <c r="A2173" s="9" t="s">
        <v>1354</v>
      </c>
      <c r="B2173" s="11">
        <v>410</v>
      </c>
      <c r="C2173" s="9"/>
      <c r="D2173" s="9"/>
      <c r="E2173" s="13" t="s">
        <v>434</v>
      </c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>
        <f>AH2174</f>
        <v>0</v>
      </c>
      <c r="AI2173" s="12">
        <f t="shared" si="4907"/>
        <v>0</v>
      </c>
      <c r="AJ2173" s="12">
        <f t="shared" si="4907"/>
        <v>0</v>
      </c>
      <c r="AK2173" s="12">
        <f t="shared" si="4907"/>
        <v>0</v>
      </c>
      <c r="AL2173" s="12">
        <f t="shared" si="4907"/>
        <v>33750</v>
      </c>
      <c r="AM2173" s="12">
        <f t="shared" si="4907"/>
        <v>0</v>
      </c>
      <c r="AN2173" s="12">
        <f t="shared" si="4854"/>
        <v>0</v>
      </c>
      <c r="AO2173" s="12">
        <f t="shared" si="4855"/>
        <v>33750</v>
      </c>
      <c r="AP2173" s="12">
        <f t="shared" si="4856"/>
        <v>0</v>
      </c>
      <c r="AQ2173" s="12">
        <f t="shared" si="4907"/>
        <v>0</v>
      </c>
      <c r="AR2173" s="52">
        <v>0</v>
      </c>
    </row>
    <row r="2174" spans="1:44" ht="15.75" hidden="1" customHeight="1" x14ac:dyDescent="0.25">
      <c r="A2174" s="9" t="s">
        <v>1354</v>
      </c>
      <c r="B2174" s="11">
        <v>410</v>
      </c>
      <c r="C2174" s="9" t="s">
        <v>196</v>
      </c>
      <c r="D2174" s="9" t="s">
        <v>185</v>
      </c>
      <c r="E2174" s="13" t="s">
        <v>405</v>
      </c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>
        <v>0</v>
      </c>
      <c r="AI2174" s="12">
        <v>0</v>
      </c>
      <c r="AJ2174" s="12">
        <v>0</v>
      </c>
      <c r="AK2174" s="12"/>
      <c r="AL2174" s="12">
        <v>33750</v>
      </c>
      <c r="AM2174" s="12"/>
      <c r="AN2174" s="12">
        <f t="shared" si="4854"/>
        <v>0</v>
      </c>
      <c r="AO2174" s="12">
        <f t="shared" si="4855"/>
        <v>33750</v>
      </c>
      <c r="AP2174" s="12">
        <f t="shared" si="4856"/>
        <v>0</v>
      </c>
      <c r="AQ2174" s="12"/>
      <c r="AR2174" s="52">
        <v>0</v>
      </c>
    </row>
    <row r="2175" spans="1:44" s="3" customFormat="1" ht="31.5" customHeight="1" x14ac:dyDescent="0.25">
      <c r="A2175" s="7" t="s">
        <v>362</v>
      </c>
      <c r="B2175" s="6"/>
      <c r="C2175" s="7"/>
      <c r="D2175" s="7"/>
      <c r="E2175" s="14" t="s">
        <v>618</v>
      </c>
      <c r="F2175" s="8">
        <f>F2176+F2198+F2207+F2230+F2246</f>
        <v>827499.8</v>
      </c>
      <c r="G2175" s="8">
        <f>G2176+G2198+G2207+G2230+G2246</f>
        <v>736379.7</v>
      </c>
      <c r="H2175" s="8">
        <f>H2176+H2198+H2207+H2230+H2246</f>
        <v>676563</v>
      </c>
      <c r="I2175" s="8">
        <f t="shared" ref="I2175:K2175" si="4908">I2176+I2198+I2207+I2230+I2246</f>
        <v>-43208.7</v>
      </c>
      <c r="J2175" s="8">
        <f t="shared" si="4908"/>
        <v>0</v>
      </c>
      <c r="K2175" s="8">
        <f t="shared" si="4908"/>
        <v>18208.7</v>
      </c>
      <c r="L2175" s="8">
        <f t="shared" ref="L2175:L2250" si="4909">F2175+I2175</f>
        <v>784291.10000000009</v>
      </c>
      <c r="M2175" s="8">
        <f t="shared" ref="M2175:M2250" si="4910">G2175+J2175</f>
        <v>736379.7</v>
      </c>
      <c r="N2175" s="8">
        <f t="shared" ref="N2175:N2250" si="4911">H2175+K2175</f>
        <v>694771.7</v>
      </c>
      <c r="O2175" s="8">
        <f t="shared" ref="O2175:Q2175" si="4912">O2176+O2198+O2207+O2230+O2246</f>
        <v>14467.253000000001</v>
      </c>
      <c r="P2175" s="8">
        <f t="shared" si="4912"/>
        <v>0</v>
      </c>
      <c r="Q2175" s="8">
        <f t="shared" si="4912"/>
        <v>0</v>
      </c>
      <c r="R2175" s="12">
        <f t="shared" si="4798"/>
        <v>798758.35300000012</v>
      </c>
      <c r="S2175" s="12">
        <f t="shared" si="4799"/>
        <v>736379.7</v>
      </c>
      <c r="T2175" s="12">
        <f t="shared" si="4800"/>
        <v>694771.7</v>
      </c>
      <c r="U2175" s="8">
        <f t="shared" ref="U2175:V2175" si="4913">U2176+U2198+U2207+U2230+U2246</f>
        <v>0</v>
      </c>
      <c r="V2175" s="8">
        <f t="shared" si="4913"/>
        <v>0</v>
      </c>
      <c r="W2175" s="12">
        <f t="shared" si="4886"/>
        <v>798758.35300000012</v>
      </c>
      <c r="X2175" s="12">
        <f t="shared" si="4887"/>
        <v>736379.7</v>
      </c>
      <c r="Y2175" s="12">
        <f t="shared" si="4888"/>
        <v>694771.7</v>
      </c>
      <c r="Z2175" s="8">
        <f t="shared" ref="Z2175:AB2175" si="4914">Z2176+Z2198+Z2207+Z2230+Z2246</f>
        <v>-360.92899999999997</v>
      </c>
      <c r="AA2175" s="8">
        <f t="shared" si="4914"/>
        <v>0</v>
      </c>
      <c r="AB2175" s="8">
        <f t="shared" si="4914"/>
        <v>0</v>
      </c>
      <c r="AC2175" s="12">
        <f t="shared" si="4807"/>
        <v>798397.42400000012</v>
      </c>
      <c r="AD2175" s="12">
        <f t="shared" si="4808"/>
        <v>736379.7</v>
      </c>
      <c r="AE2175" s="12">
        <f t="shared" si="4809"/>
        <v>694771.7</v>
      </c>
      <c r="AF2175" s="8">
        <f t="shared" ref="AF2175:AG2175" si="4915">AF2176+AF2198+AF2207+AF2230+AF2246</f>
        <v>0</v>
      </c>
      <c r="AG2175" s="8">
        <f t="shared" si="4915"/>
        <v>0</v>
      </c>
      <c r="AH2175" s="8">
        <f t="shared" si="4796"/>
        <v>798397.42400000012</v>
      </c>
      <c r="AI2175" s="8">
        <f t="shared" si="4797"/>
        <v>736379.7</v>
      </c>
      <c r="AJ2175" s="8">
        <f t="shared" si="4901"/>
        <v>694771.7</v>
      </c>
      <c r="AK2175" s="8">
        <f>AK2176+AK2198+AK2207+AK2230+AK2246</f>
        <v>0</v>
      </c>
      <c r="AL2175" s="8">
        <f>AL2176+AL2198+AL2207+AL2230+AL2246</f>
        <v>0</v>
      </c>
      <c r="AM2175" s="8">
        <f>AM2176+AM2198+AM2207+AM2230+AM2246</f>
        <v>0</v>
      </c>
      <c r="AN2175" s="8">
        <f t="shared" si="4854"/>
        <v>798397.42400000012</v>
      </c>
      <c r="AO2175" s="8">
        <f t="shared" si="4855"/>
        <v>736379.7</v>
      </c>
      <c r="AP2175" s="8">
        <f t="shared" si="4856"/>
        <v>694771.7</v>
      </c>
      <c r="AQ2175" s="8">
        <f>AQ2176+AQ2198+AQ2207+AQ2230+AQ2246</f>
        <v>0</v>
      </c>
      <c r="AR2175" s="52"/>
    </row>
    <row r="2176" spans="1:44" s="26" customFormat="1" ht="63" customHeight="1" x14ac:dyDescent="0.25">
      <c r="A2176" s="27" t="s">
        <v>363</v>
      </c>
      <c r="B2176" s="28"/>
      <c r="C2176" s="27"/>
      <c r="D2176" s="27"/>
      <c r="E2176" s="23" t="s">
        <v>707</v>
      </c>
      <c r="F2176" s="29">
        <f t="shared" ref="F2176:K2176" si="4916">F2177+F2194+F2187</f>
        <v>238945.59999999998</v>
      </c>
      <c r="G2176" s="29">
        <f t="shared" si="4916"/>
        <v>164631.79999999999</v>
      </c>
      <c r="H2176" s="29">
        <f t="shared" si="4916"/>
        <v>164719.29999999999</v>
      </c>
      <c r="I2176" s="29">
        <f t="shared" si="4916"/>
        <v>0</v>
      </c>
      <c r="J2176" s="29">
        <f t="shared" si="4916"/>
        <v>0</v>
      </c>
      <c r="K2176" s="29">
        <f t="shared" si="4916"/>
        <v>0</v>
      </c>
      <c r="L2176" s="29">
        <f t="shared" si="4909"/>
        <v>238945.59999999998</v>
      </c>
      <c r="M2176" s="29">
        <f t="shared" si="4910"/>
        <v>164631.79999999999</v>
      </c>
      <c r="N2176" s="29">
        <f t="shared" si="4911"/>
        <v>164719.29999999999</v>
      </c>
      <c r="O2176" s="29">
        <f t="shared" ref="O2176:Q2176" si="4917">O2177+O2194+O2187</f>
        <v>3696.2029999999995</v>
      </c>
      <c r="P2176" s="29">
        <f t="shared" si="4917"/>
        <v>0</v>
      </c>
      <c r="Q2176" s="29">
        <f t="shared" si="4917"/>
        <v>0</v>
      </c>
      <c r="R2176" s="12">
        <f t="shared" si="4798"/>
        <v>242641.80299999999</v>
      </c>
      <c r="S2176" s="12">
        <f t="shared" si="4799"/>
        <v>164631.79999999999</v>
      </c>
      <c r="T2176" s="12">
        <f t="shared" si="4800"/>
        <v>164719.29999999999</v>
      </c>
      <c r="U2176" s="29">
        <f t="shared" ref="U2176:V2176" si="4918">U2177+U2194+U2187</f>
        <v>0</v>
      </c>
      <c r="V2176" s="29">
        <f t="shared" si="4918"/>
        <v>0</v>
      </c>
      <c r="W2176" s="12">
        <f t="shared" si="4886"/>
        <v>242641.80299999999</v>
      </c>
      <c r="X2176" s="12">
        <f t="shared" si="4887"/>
        <v>164631.79999999999</v>
      </c>
      <c r="Y2176" s="12">
        <f t="shared" si="4888"/>
        <v>164719.29999999999</v>
      </c>
      <c r="Z2176" s="29">
        <f t="shared" ref="Z2176:AB2176" si="4919">Z2177+Z2194+Z2187</f>
        <v>0</v>
      </c>
      <c r="AA2176" s="29">
        <f t="shared" si="4919"/>
        <v>0</v>
      </c>
      <c r="AB2176" s="29">
        <f t="shared" si="4919"/>
        <v>0</v>
      </c>
      <c r="AC2176" s="12">
        <f t="shared" si="4807"/>
        <v>242641.80299999999</v>
      </c>
      <c r="AD2176" s="12">
        <f t="shared" si="4808"/>
        <v>164631.79999999999</v>
      </c>
      <c r="AE2176" s="12">
        <f t="shared" si="4809"/>
        <v>164719.29999999999</v>
      </c>
      <c r="AF2176" s="29">
        <f t="shared" ref="AF2176:AG2176" si="4920">AF2177+AF2194+AF2187</f>
        <v>0</v>
      </c>
      <c r="AG2176" s="29">
        <f t="shared" si="4920"/>
        <v>0</v>
      </c>
      <c r="AH2176" s="29">
        <f t="shared" si="4796"/>
        <v>242641.80299999999</v>
      </c>
      <c r="AI2176" s="29">
        <f t="shared" si="4797"/>
        <v>164631.79999999999</v>
      </c>
      <c r="AJ2176" s="29">
        <f t="shared" si="4901"/>
        <v>164719.29999999999</v>
      </c>
      <c r="AK2176" s="29">
        <f t="shared" ref="AK2176:AQ2176" si="4921">AK2177+AK2194+AK2187</f>
        <v>0</v>
      </c>
      <c r="AL2176" s="29">
        <f t="shared" ref="AL2176:AM2176" si="4922">AL2177+AL2194+AL2187</f>
        <v>0</v>
      </c>
      <c r="AM2176" s="29">
        <f t="shared" si="4922"/>
        <v>0</v>
      </c>
      <c r="AN2176" s="29">
        <f t="shared" si="4854"/>
        <v>242641.80299999999</v>
      </c>
      <c r="AO2176" s="29">
        <f t="shared" si="4855"/>
        <v>164631.79999999999</v>
      </c>
      <c r="AP2176" s="29">
        <f t="shared" si="4856"/>
        <v>164719.29999999999</v>
      </c>
      <c r="AQ2176" s="29">
        <f t="shared" si="4921"/>
        <v>0</v>
      </c>
      <c r="AR2176" s="25"/>
    </row>
    <row r="2177" spans="1:44" ht="78.75" customHeight="1" x14ac:dyDescent="0.25">
      <c r="A2177" s="9" t="s">
        <v>151</v>
      </c>
      <c r="B2177" s="11"/>
      <c r="C2177" s="9"/>
      <c r="D2177" s="9"/>
      <c r="E2177" s="17" t="s">
        <v>914</v>
      </c>
      <c r="F2177" s="12">
        <f t="shared" ref="F2177:K2177" si="4923">F2178+F2181+F2184</f>
        <v>55698.600000000006</v>
      </c>
      <c r="G2177" s="12">
        <f t="shared" si="4923"/>
        <v>55719.9</v>
      </c>
      <c r="H2177" s="12">
        <f t="shared" si="4923"/>
        <v>56681.3</v>
      </c>
      <c r="I2177" s="12">
        <f t="shared" si="4923"/>
        <v>0</v>
      </c>
      <c r="J2177" s="12">
        <f t="shared" si="4923"/>
        <v>0</v>
      </c>
      <c r="K2177" s="12">
        <f t="shared" si="4923"/>
        <v>0</v>
      </c>
      <c r="L2177" s="12">
        <f t="shared" si="4909"/>
        <v>55698.600000000006</v>
      </c>
      <c r="M2177" s="12">
        <f t="shared" si="4910"/>
        <v>55719.9</v>
      </c>
      <c r="N2177" s="12">
        <f t="shared" si="4911"/>
        <v>56681.3</v>
      </c>
      <c r="O2177" s="12">
        <f t="shared" ref="O2177:Q2177" si="4924">O2178+O2181+O2184</f>
        <v>0</v>
      </c>
      <c r="P2177" s="12">
        <f t="shared" si="4924"/>
        <v>0</v>
      </c>
      <c r="Q2177" s="12">
        <f t="shared" si="4924"/>
        <v>0</v>
      </c>
      <c r="R2177" s="12">
        <f t="shared" si="4798"/>
        <v>55698.600000000006</v>
      </c>
      <c r="S2177" s="12">
        <f t="shared" si="4799"/>
        <v>55719.9</v>
      </c>
      <c r="T2177" s="12">
        <f t="shared" si="4800"/>
        <v>56681.3</v>
      </c>
      <c r="U2177" s="12">
        <f t="shared" ref="U2177:V2177" si="4925">U2178+U2181+U2184</f>
        <v>0</v>
      </c>
      <c r="V2177" s="12">
        <f t="shared" si="4925"/>
        <v>0</v>
      </c>
      <c r="W2177" s="12">
        <f t="shared" si="4886"/>
        <v>55698.600000000006</v>
      </c>
      <c r="X2177" s="12">
        <f t="shared" si="4887"/>
        <v>55719.9</v>
      </c>
      <c r="Y2177" s="12">
        <f t="shared" si="4888"/>
        <v>56681.3</v>
      </c>
      <c r="Z2177" s="12">
        <f t="shared" ref="Z2177:AB2177" si="4926">Z2178+Z2181+Z2184</f>
        <v>0</v>
      </c>
      <c r="AA2177" s="12">
        <f t="shared" si="4926"/>
        <v>0</v>
      </c>
      <c r="AB2177" s="12">
        <f t="shared" si="4926"/>
        <v>0</v>
      </c>
      <c r="AC2177" s="12">
        <f t="shared" si="4807"/>
        <v>55698.600000000006</v>
      </c>
      <c r="AD2177" s="12">
        <f t="shared" si="4808"/>
        <v>55719.9</v>
      </c>
      <c r="AE2177" s="12">
        <f t="shared" si="4809"/>
        <v>56681.3</v>
      </c>
      <c r="AF2177" s="12">
        <f t="shared" ref="AF2177:AG2177" si="4927">AF2178+AF2181+AF2184</f>
        <v>0</v>
      </c>
      <c r="AG2177" s="12">
        <f t="shared" si="4927"/>
        <v>0</v>
      </c>
      <c r="AH2177" s="12">
        <f t="shared" ref="AH2177:AH2240" si="4928">AC2177+AF2177</f>
        <v>55698.600000000006</v>
      </c>
      <c r="AI2177" s="12">
        <f t="shared" ref="AI2177:AI2240" si="4929">AD2177+AG2177</f>
        <v>55719.9</v>
      </c>
      <c r="AJ2177" s="12">
        <f t="shared" si="4901"/>
        <v>56681.3</v>
      </c>
      <c r="AK2177" s="12">
        <f t="shared" ref="AK2177:AQ2177" si="4930">AK2178+AK2181+AK2184</f>
        <v>0</v>
      </c>
      <c r="AL2177" s="12">
        <f t="shared" ref="AL2177:AM2177" si="4931">AL2178+AL2181+AL2184</f>
        <v>0</v>
      </c>
      <c r="AM2177" s="12">
        <f t="shared" si="4931"/>
        <v>0</v>
      </c>
      <c r="AN2177" s="12">
        <f t="shared" si="4854"/>
        <v>55698.600000000006</v>
      </c>
      <c r="AO2177" s="12">
        <f t="shared" si="4855"/>
        <v>55719.9</v>
      </c>
      <c r="AP2177" s="12">
        <f t="shared" si="4856"/>
        <v>56681.3</v>
      </c>
      <c r="AQ2177" s="12">
        <f t="shared" si="4930"/>
        <v>0</v>
      </c>
      <c r="AR2177" s="1"/>
    </row>
    <row r="2178" spans="1:44" ht="94.5" customHeight="1" x14ac:dyDescent="0.25">
      <c r="A2178" s="9" t="s">
        <v>151</v>
      </c>
      <c r="B2178" s="11">
        <v>100</v>
      </c>
      <c r="C2178" s="9"/>
      <c r="D2178" s="9"/>
      <c r="E2178" s="13" t="s">
        <v>423</v>
      </c>
      <c r="F2178" s="12">
        <f t="shared" ref="F2178:K2179" si="4932">F2179</f>
        <v>49302.8</v>
      </c>
      <c r="G2178" s="12">
        <f t="shared" si="4932"/>
        <v>49302.8</v>
      </c>
      <c r="H2178" s="12">
        <f t="shared" si="4932"/>
        <v>49302.8</v>
      </c>
      <c r="I2178" s="12">
        <f t="shared" si="4932"/>
        <v>0</v>
      </c>
      <c r="J2178" s="12">
        <f t="shared" si="4932"/>
        <v>0</v>
      </c>
      <c r="K2178" s="12">
        <f t="shared" si="4932"/>
        <v>0</v>
      </c>
      <c r="L2178" s="12">
        <f t="shared" si="4909"/>
        <v>49302.8</v>
      </c>
      <c r="M2178" s="12">
        <f t="shared" si="4910"/>
        <v>49302.8</v>
      </c>
      <c r="N2178" s="12">
        <f t="shared" si="4911"/>
        <v>49302.8</v>
      </c>
      <c r="O2178" s="12">
        <f t="shared" ref="O2178:Q2179" si="4933">O2179</f>
        <v>0</v>
      </c>
      <c r="P2178" s="12">
        <f t="shared" si="4933"/>
        <v>0</v>
      </c>
      <c r="Q2178" s="12">
        <f t="shared" si="4933"/>
        <v>0</v>
      </c>
      <c r="R2178" s="12">
        <f t="shared" si="4798"/>
        <v>49302.8</v>
      </c>
      <c r="S2178" s="12">
        <f t="shared" si="4799"/>
        <v>49302.8</v>
      </c>
      <c r="T2178" s="12">
        <f t="shared" si="4800"/>
        <v>49302.8</v>
      </c>
      <c r="U2178" s="12">
        <f t="shared" ref="U2178:V2179" si="4934">U2179</f>
        <v>0</v>
      </c>
      <c r="V2178" s="12">
        <f t="shared" si="4934"/>
        <v>0</v>
      </c>
      <c r="W2178" s="12">
        <f t="shared" si="4886"/>
        <v>49302.8</v>
      </c>
      <c r="X2178" s="12">
        <f t="shared" si="4887"/>
        <v>49302.8</v>
      </c>
      <c r="Y2178" s="12">
        <f t="shared" si="4888"/>
        <v>49302.8</v>
      </c>
      <c r="Z2178" s="12">
        <f t="shared" ref="Z2178:AB2179" si="4935">Z2179</f>
        <v>0</v>
      </c>
      <c r="AA2178" s="12">
        <f t="shared" si="4935"/>
        <v>0</v>
      </c>
      <c r="AB2178" s="12">
        <f t="shared" si="4935"/>
        <v>0</v>
      </c>
      <c r="AC2178" s="12">
        <f t="shared" si="4807"/>
        <v>49302.8</v>
      </c>
      <c r="AD2178" s="12">
        <f t="shared" si="4808"/>
        <v>49302.8</v>
      </c>
      <c r="AE2178" s="12">
        <f t="shared" si="4809"/>
        <v>49302.8</v>
      </c>
      <c r="AF2178" s="12">
        <f t="shared" ref="AF2178:AG2179" si="4936">AF2179</f>
        <v>0</v>
      </c>
      <c r="AG2178" s="12">
        <f t="shared" si="4936"/>
        <v>0</v>
      </c>
      <c r="AH2178" s="12">
        <f t="shared" si="4928"/>
        <v>49302.8</v>
      </c>
      <c r="AI2178" s="12">
        <f t="shared" si="4929"/>
        <v>49302.8</v>
      </c>
      <c r="AJ2178" s="12">
        <f t="shared" si="4901"/>
        <v>49302.8</v>
      </c>
      <c r="AK2178" s="12">
        <f t="shared" ref="AK2178:AQ2179" si="4937">AK2179</f>
        <v>0</v>
      </c>
      <c r="AL2178" s="12">
        <f t="shared" si="4937"/>
        <v>0</v>
      </c>
      <c r="AM2178" s="12">
        <f t="shared" si="4937"/>
        <v>0</v>
      </c>
      <c r="AN2178" s="12">
        <f t="shared" si="4854"/>
        <v>49302.8</v>
      </c>
      <c r="AO2178" s="12">
        <f t="shared" si="4855"/>
        <v>49302.8</v>
      </c>
      <c r="AP2178" s="12">
        <f t="shared" si="4856"/>
        <v>49302.8</v>
      </c>
      <c r="AQ2178" s="12">
        <f t="shared" si="4937"/>
        <v>0</v>
      </c>
      <c r="AR2178" s="1"/>
    </row>
    <row r="2179" spans="1:44" ht="31.5" customHeight="1" x14ac:dyDescent="0.25">
      <c r="A2179" s="9" t="s">
        <v>151</v>
      </c>
      <c r="B2179" s="11">
        <v>110</v>
      </c>
      <c r="C2179" s="9"/>
      <c r="D2179" s="9"/>
      <c r="E2179" s="13" t="s">
        <v>424</v>
      </c>
      <c r="F2179" s="12">
        <f t="shared" si="4932"/>
        <v>49302.8</v>
      </c>
      <c r="G2179" s="12">
        <f t="shared" si="4932"/>
        <v>49302.8</v>
      </c>
      <c r="H2179" s="12">
        <f t="shared" si="4932"/>
        <v>49302.8</v>
      </c>
      <c r="I2179" s="12">
        <f t="shared" si="4932"/>
        <v>0</v>
      </c>
      <c r="J2179" s="12">
        <f t="shared" si="4932"/>
        <v>0</v>
      </c>
      <c r="K2179" s="12">
        <f t="shared" si="4932"/>
        <v>0</v>
      </c>
      <c r="L2179" s="12">
        <f t="shared" si="4909"/>
        <v>49302.8</v>
      </c>
      <c r="M2179" s="12">
        <f t="shared" si="4910"/>
        <v>49302.8</v>
      </c>
      <c r="N2179" s="12">
        <f t="shared" si="4911"/>
        <v>49302.8</v>
      </c>
      <c r="O2179" s="12">
        <f t="shared" si="4933"/>
        <v>0</v>
      </c>
      <c r="P2179" s="12">
        <f t="shared" si="4933"/>
        <v>0</v>
      </c>
      <c r="Q2179" s="12">
        <f t="shared" si="4933"/>
        <v>0</v>
      </c>
      <c r="R2179" s="12">
        <f t="shared" si="4798"/>
        <v>49302.8</v>
      </c>
      <c r="S2179" s="12">
        <f t="shared" si="4799"/>
        <v>49302.8</v>
      </c>
      <c r="T2179" s="12">
        <f t="shared" si="4800"/>
        <v>49302.8</v>
      </c>
      <c r="U2179" s="12">
        <f t="shared" si="4934"/>
        <v>0</v>
      </c>
      <c r="V2179" s="12">
        <f t="shared" si="4934"/>
        <v>0</v>
      </c>
      <c r="W2179" s="12">
        <f t="shared" si="4886"/>
        <v>49302.8</v>
      </c>
      <c r="X2179" s="12">
        <f t="shared" si="4887"/>
        <v>49302.8</v>
      </c>
      <c r="Y2179" s="12">
        <f t="shared" si="4888"/>
        <v>49302.8</v>
      </c>
      <c r="Z2179" s="12">
        <f t="shared" si="4935"/>
        <v>0</v>
      </c>
      <c r="AA2179" s="12">
        <f t="shared" si="4935"/>
        <v>0</v>
      </c>
      <c r="AB2179" s="12">
        <f t="shared" si="4935"/>
        <v>0</v>
      </c>
      <c r="AC2179" s="12">
        <f t="shared" si="4807"/>
        <v>49302.8</v>
      </c>
      <c r="AD2179" s="12">
        <f t="shared" si="4808"/>
        <v>49302.8</v>
      </c>
      <c r="AE2179" s="12">
        <f t="shared" si="4809"/>
        <v>49302.8</v>
      </c>
      <c r="AF2179" s="12">
        <f t="shared" si="4936"/>
        <v>0</v>
      </c>
      <c r="AG2179" s="12">
        <f t="shared" si="4936"/>
        <v>0</v>
      </c>
      <c r="AH2179" s="12">
        <f t="shared" si="4928"/>
        <v>49302.8</v>
      </c>
      <c r="AI2179" s="12">
        <f t="shared" si="4929"/>
        <v>49302.8</v>
      </c>
      <c r="AJ2179" s="12">
        <f t="shared" si="4901"/>
        <v>49302.8</v>
      </c>
      <c r="AK2179" s="12">
        <f t="shared" si="4937"/>
        <v>0</v>
      </c>
      <c r="AL2179" s="12">
        <f t="shared" si="4937"/>
        <v>0</v>
      </c>
      <c r="AM2179" s="12">
        <f t="shared" si="4937"/>
        <v>0</v>
      </c>
      <c r="AN2179" s="12">
        <f t="shared" si="4854"/>
        <v>49302.8</v>
      </c>
      <c r="AO2179" s="12">
        <f t="shared" si="4855"/>
        <v>49302.8</v>
      </c>
      <c r="AP2179" s="12">
        <f t="shared" si="4856"/>
        <v>49302.8</v>
      </c>
      <c r="AQ2179" s="12">
        <f t="shared" si="4937"/>
        <v>0</v>
      </c>
      <c r="AR2179" s="1"/>
    </row>
    <row r="2180" spans="1:44" ht="15.75" customHeight="1" x14ac:dyDescent="0.25">
      <c r="A2180" s="9" t="s">
        <v>151</v>
      </c>
      <c r="B2180" s="11">
        <v>110</v>
      </c>
      <c r="C2180" s="9" t="s">
        <v>187</v>
      </c>
      <c r="D2180" s="9" t="s">
        <v>191</v>
      </c>
      <c r="E2180" s="13" t="s">
        <v>396</v>
      </c>
      <c r="F2180" s="12">
        <v>49302.8</v>
      </c>
      <c r="G2180" s="12">
        <v>49302.8</v>
      </c>
      <c r="H2180" s="12">
        <v>49302.8</v>
      </c>
      <c r="I2180" s="12"/>
      <c r="J2180" s="12"/>
      <c r="K2180" s="12"/>
      <c r="L2180" s="12">
        <f t="shared" si="4909"/>
        <v>49302.8</v>
      </c>
      <c r="M2180" s="12">
        <f t="shared" si="4910"/>
        <v>49302.8</v>
      </c>
      <c r="N2180" s="12">
        <f t="shared" si="4911"/>
        <v>49302.8</v>
      </c>
      <c r="O2180" s="12"/>
      <c r="P2180" s="12"/>
      <c r="Q2180" s="12"/>
      <c r="R2180" s="12">
        <f t="shared" ref="R2180:R2243" si="4938">L2180+O2180</f>
        <v>49302.8</v>
      </c>
      <c r="S2180" s="12">
        <f t="shared" ref="S2180:S2243" si="4939">M2180+P2180</f>
        <v>49302.8</v>
      </c>
      <c r="T2180" s="12">
        <f t="shared" ref="T2180:T2243" si="4940">N2180+Q2180</f>
        <v>49302.8</v>
      </c>
      <c r="U2180" s="12"/>
      <c r="V2180" s="12"/>
      <c r="W2180" s="12">
        <f t="shared" si="4886"/>
        <v>49302.8</v>
      </c>
      <c r="X2180" s="12">
        <f t="shared" si="4887"/>
        <v>49302.8</v>
      </c>
      <c r="Y2180" s="12">
        <f t="shared" si="4888"/>
        <v>49302.8</v>
      </c>
      <c r="Z2180" s="12"/>
      <c r="AA2180" s="12"/>
      <c r="AB2180" s="12"/>
      <c r="AC2180" s="12">
        <f t="shared" si="4807"/>
        <v>49302.8</v>
      </c>
      <c r="AD2180" s="12">
        <f t="shared" si="4808"/>
        <v>49302.8</v>
      </c>
      <c r="AE2180" s="12">
        <f t="shared" si="4809"/>
        <v>49302.8</v>
      </c>
      <c r="AF2180" s="12"/>
      <c r="AG2180" s="12"/>
      <c r="AH2180" s="12">
        <f t="shared" si="4928"/>
        <v>49302.8</v>
      </c>
      <c r="AI2180" s="12">
        <f t="shared" si="4929"/>
        <v>49302.8</v>
      </c>
      <c r="AJ2180" s="12">
        <f t="shared" si="4901"/>
        <v>49302.8</v>
      </c>
      <c r="AK2180" s="12"/>
      <c r="AL2180" s="12"/>
      <c r="AM2180" s="12"/>
      <c r="AN2180" s="12">
        <f t="shared" si="4854"/>
        <v>49302.8</v>
      </c>
      <c r="AO2180" s="12">
        <f t="shared" si="4855"/>
        <v>49302.8</v>
      </c>
      <c r="AP2180" s="12">
        <f t="shared" si="4856"/>
        <v>49302.8</v>
      </c>
      <c r="AQ2180" s="12"/>
      <c r="AR2180" s="1"/>
    </row>
    <row r="2181" spans="1:44" ht="47.25" customHeight="1" x14ac:dyDescent="0.25">
      <c r="A2181" s="9" t="s">
        <v>151</v>
      </c>
      <c r="B2181" s="11">
        <v>200</v>
      </c>
      <c r="C2181" s="9"/>
      <c r="D2181" s="9"/>
      <c r="E2181" s="13" t="s">
        <v>426</v>
      </c>
      <c r="F2181" s="12">
        <f t="shared" ref="F2181:K2182" si="4941">F2182</f>
        <v>6284.8</v>
      </c>
      <c r="G2181" s="12">
        <f t="shared" si="4941"/>
        <v>6306.1</v>
      </c>
      <c r="H2181" s="12">
        <f t="shared" si="4941"/>
        <v>7267.5</v>
      </c>
      <c r="I2181" s="12">
        <f t="shared" si="4941"/>
        <v>0</v>
      </c>
      <c r="J2181" s="12">
        <f t="shared" si="4941"/>
        <v>0</v>
      </c>
      <c r="K2181" s="12">
        <f t="shared" si="4941"/>
        <v>0</v>
      </c>
      <c r="L2181" s="12">
        <f t="shared" si="4909"/>
        <v>6284.8</v>
      </c>
      <c r="M2181" s="12">
        <f t="shared" si="4910"/>
        <v>6306.1</v>
      </c>
      <c r="N2181" s="12">
        <f t="shared" si="4911"/>
        <v>7267.5</v>
      </c>
      <c r="O2181" s="12">
        <f t="shared" ref="O2181:Q2182" si="4942">O2182</f>
        <v>0</v>
      </c>
      <c r="P2181" s="12">
        <f t="shared" si="4942"/>
        <v>0</v>
      </c>
      <c r="Q2181" s="12">
        <f t="shared" si="4942"/>
        <v>0</v>
      </c>
      <c r="R2181" s="12">
        <f t="shared" si="4938"/>
        <v>6284.8</v>
      </c>
      <c r="S2181" s="12">
        <f t="shared" si="4939"/>
        <v>6306.1</v>
      </c>
      <c r="T2181" s="12">
        <f t="shared" si="4940"/>
        <v>7267.5</v>
      </c>
      <c r="U2181" s="12">
        <f t="shared" ref="U2181:V2182" si="4943">U2182</f>
        <v>0</v>
      </c>
      <c r="V2181" s="12">
        <f t="shared" si="4943"/>
        <v>0</v>
      </c>
      <c r="W2181" s="12">
        <f t="shared" si="4886"/>
        <v>6284.8</v>
      </c>
      <c r="X2181" s="12">
        <f t="shared" si="4887"/>
        <v>6306.1</v>
      </c>
      <c r="Y2181" s="12">
        <f t="shared" si="4888"/>
        <v>7267.5</v>
      </c>
      <c r="Z2181" s="12">
        <f t="shared" ref="Z2181:AB2182" si="4944">Z2182</f>
        <v>0</v>
      </c>
      <c r="AA2181" s="12">
        <f t="shared" si="4944"/>
        <v>0</v>
      </c>
      <c r="AB2181" s="12">
        <f t="shared" si="4944"/>
        <v>0</v>
      </c>
      <c r="AC2181" s="12">
        <f t="shared" si="4807"/>
        <v>6284.8</v>
      </c>
      <c r="AD2181" s="12">
        <f t="shared" si="4808"/>
        <v>6306.1</v>
      </c>
      <c r="AE2181" s="12">
        <f t="shared" si="4809"/>
        <v>7267.5</v>
      </c>
      <c r="AF2181" s="12">
        <f t="shared" ref="AF2181:AG2182" si="4945">AF2182</f>
        <v>0</v>
      </c>
      <c r="AG2181" s="12">
        <f t="shared" si="4945"/>
        <v>0</v>
      </c>
      <c r="AH2181" s="12">
        <f t="shared" si="4928"/>
        <v>6284.8</v>
      </c>
      <c r="AI2181" s="12">
        <f t="shared" si="4929"/>
        <v>6306.1</v>
      </c>
      <c r="AJ2181" s="12">
        <f t="shared" si="4901"/>
        <v>7267.5</v>
      </c>
      <c r="AK2181" s="12">
        <f t="shared" ref="AK2181:AQ2182" si="4946">AK2182</f>
        <v>0</v>
      </c>
      <c r="AL2181" s="12">
        <f t="shared" si="4946"/>
        <v>0</v>
      </c>
      <c r="AM2181" s="12">
        <f t="shared" si="4946"/>
        <v>0</v>
      </c>
      <c r="AN2181" s="12">
        <f t="shared" si="4854"/>
        <v>6284.8</v>
      </c>
      <c r="AO2181" s="12">
        <f t="shared" si="4855"/>
        <v>6306.1</v>
      </c>
      <c r="AP2181" s="12">
        <f t="shared" si="4856"/>
        <v>7267.5</v>
      </c>
      <c r="AQ2181" s="12">
        <f t="shared" si="4946"/>
        <v>0</v>
      </c>
      <c r="AR2181" s="1"/>
    </row>
    <row r="2182" spans="1:44" ht="47.25" customHeight="1" x14ac:dyDescent="0.25">
      <c r="A2182" s="9" t="s">
        <v>151</v>
      </c>
      <c r="B2182" s="11">
        <v>240</v>
      </c>
      <c r="C2182" s="9"/>
      <c r="D2182" s="9"/>
      <c r="E2182" s="13" t="s">
        <v>427</v>
      </c>
      <c r="F2182" s="12">
        <f t="shared" si="4941"/>
        <v>6284.8</v>
      </c>
      <c r="G2182" s="12">
        <f t="shared" si="4941"/>
        <v>6306.1</v>
      </c>
      <c r="H2182" s="12">
        <f t="shared" si="4941"/>
        <v>7267.5</v>
      </c>
      <c r="I2182" s="12">
        <f t="shared" si="4941"/>
        <v>0</v>
      </c>
      <c r="J2182" s="12">
        <f t="shared" si="4941"/>
        <v>0</v>
      </c>
      <c r="K2182" s="12">
        <f t="shared" si="4941"/>
        <v>0</v>
      </c>
      <c r="L2182" s="12">
        <f t="shared" si="4909"/>
        <v>6284.8</v>
      </c>
      <c r="M2182" s="12">
        <f t="shared" si="4910"/>
        <v>6306.1</v>
      </c>
      <c r="N2182" s="12">
        <f t="shared" si="4911"/>
        <v>7267.5</v>
      </c>
      <c r="O2182" s="12">
        <f t="shared" si="4942"/>
        <v>0</v>
      </c>
      <c r="P2182" s="12">
        <f t="shared" si="4942"/>
        <v>0</v>
      </c>
      <c r="Q2182" s="12">
        <f t="shared" si="4942"/>
        <v>0</v>
      </c>
      <c r="R2182" s="12">
        <f t="shared" si="4938"/>
        <v>6284.8</v>
      </c>
      <c r="S2182" s="12">
        <f t="shared" si="4939"/>
        <v>6306.1</v>
      </c>
      <c r="T2182" s="12">
        <f t="shared" si="4940"/>
        <v>7267.5</v>
      </c>
      <c r="U2182" s="12">
        <f t="shared" si="4943"/>
        <v>0</v>
      </c>
      <c r="V2182" s="12">
        <f t="shared" si="4943"/>
        <v>0</v>
      </c>
      <c r="W2182" s="12">
        <f t="shared" si="4886"/>
        <v>6284.8</v>
      </c>
      <c r="X2182" s="12">
        <f t="shared" si="4887"/>
        <v>6306.1</v>
      </c>
      <c r="Y2182" s="12">
        <f t="shared" si="4888"/>
        <v>7267.5</v>
      </c>
      <c r="Z2182" s="12">
        <f t="shared" si="4944"/>
        <v>0</v>
      </c>
      <c r="AA2182" s="12">
        <f t="shared" si="4944"/>
        <v>0</v>
      </c>
      <c r="AB2182" s="12">
        <f t="shared" si="4944"/>
        <v>0</v>
      </c>
      <c r="AC2182" s="12">
        <f t="shared" si="4807"/>
        <v>6284.8</v>
      </c>
      <c r="AD2182" s="12">
        <f t="shared" si="4808"/>
        <v>6306.1</v>
      </c>
      <c r="AE2182" s="12">
        <f t="shared" si="4809"/>
        <v>7267.5</v>
      </c>
      <c r="AF2182" s="12">
        <f t="shared" si="4945"/>
        <v>0</v>
      </c>
      <c r="AG2182" s="12">
        <f t="shared" si="4945"/>
        <v>0</v>
      </c>
      <c r="AH2182" s="12">
        <f t="shared" si="4928"/>
        <v>6284.8</v>
      </c>
      <c r="AI2182" s="12">
        <f t="shared" si="4929"/>
        <v>6306.1</v>
      </c>
      <c r="AJ2182" s="12">
        <f t="shared" si="4901"/>
        <v>7267.5</v>
      </c>
      <c r="AK2182" s="12">
        <f t="shared" si="4946"/>
        <v>0</v>
      </c>
      <c r="AL2182" s="12">
        <f t="shared" si="4946"/>
        <v>0</v>
      </c>
      <c r="AM2182" s="12">
        <f t="shared" si="4946"/>
        <v>0</v>
      </c>
      <c r="AN2182" s="12">
        <f t="shared" si="4854"/>
        <v>6284.8</v>
      </c>
      <c r="AO2182" s="12">
        <f t="shared" si="4855"/>
        <v>6306.1</v>
      </c>
      <c r="AP2182" s="12">
        <f t="shared" si="4856"/>
        <v>7267.5</v>
      </c>
      <c r="AQ2182" s="12">
        <f t="shared" si="4946"/>
        <v>0</v>
      </c>
      <c r="AR2182" s="1"/>
    </row>
    <row r="2183" spans="1:44" ht="15.75" customHeight="1" x14ac:dyDescent="0.25">
      <c r="A2183" s="9" t="s">
        <v>151</v>
      </c>
      <c r="B2183" s="11">
        <v>240</v>
      </c>
      <c r="C2183" s="9" t="s">
        <v>187</v>
      </c>
      <c r="D2183" s="9" t="s">
        <v>191</v>
      </c>
      <c r="E2183" s="13" t="s">
        <v>396</v>
      </c>
      <c r="F2183" s="12">
        <v>6284.8</v>
      </c>
      <c r="G2183" s="12">
        <v>6306.1</v>
      </c>
      <c r="H2183" s="12">
        <v>7267.5</v>
      </c>
      <c r="I2183" s="12"/>
      <c r="J2183" s="12"/>
      <c r="K2183" s="12"/>
      <c r="L2183" s="12">
        <f t="shared" si="4909"/>
        <v>6284.8</v>
      </c>
      <c r="M2183" s="12">
        <f t="shared" si="4910"/>
        <v>6306.1</v>
      </c>
      <c r="N2183" s="12">
        <f t="shared" si="4911"/>
        <v>7267.5</v>
      </c>
      <c r="O2183" s="12"/>
      <c r="P2183" s="12"/>
      <c r="Q2183" s="12"/>
      <c r="R2183" s="12">
        <f t="shared" si="4938"/>
        <v>6284.8</v>
      </c>
      <c r="S2183" s="12">
        <f t="shared" si="4939"/>
        <v>6306.1</v>
      </c>
      <c r="T2183" s="12">
        <f t="shared" si="4940"/>
        <v>7267.5</v>
      </c>
      <c r="U2183" s="12"/>
      <c r="V2183" s="12"/>
      <c r="W2183" s="12">
        <f t="shared" si="4886"/>
        <v>6284.8</v>
      </c>
      <c r="X2183" s="12">
        <f t="shared" si="4887"/>
        <v>6306.1</v>
      </c>
      <c r="Y2183" s="12">
        <f t="shared" si="4888"/>
        <v>7267.5</v>
      </c>
      <c r="Z2183" s="12"/>
      <c r="AA2183" s="12"/>
      <c r="AB2183" s="12"/>
      <c r="AC2183" s="12">
        <f t="shared" si="4807"/>
        <v>6284.8</v>
      </c>
      <c r="AD2183" s="12">
        <f t="shared" si="4808"/>
        <v>6306.1</v>
      </c>
      <c r="AE2183" s="12">
        <f t="shared" si="4809"/>
        <v>7267.5</v>
      </c>
      <c r="AF2183" s="12"/>
      <c r="AG2183" s="12"/>
      <c r="AH2183" s="12">
        <f t="shared" si="4928"/>
        <v>6284.8</v>
      </c>
      <c r="AI2183" s="12">
        <f t="shared" si="4929"/>
        <v>6306.1</v>
      </c>
      <c r="AJ2183" s="12">
        <f t="shared" si="4901"/>
        <v>7267.5</v>
      </c>
      <c r="AK2183" s="12"/>
      <c r="AL2183" s="12"/>
      <c r="AM2183" s="12"/>
      <c r="AN2183" s="12">
        <f t="shared" si="4854"/>
        <v>6284.8</v>
      </c>
      <c r="AO2183" s="12">
        <f t="shared" si="4855"/>
        <v>6306.1</v>
      </c>
      <c r="AP2183" s="12">
        <f t="shared" si="4856"/>
        <v>7267.5</v>
      </c>
      <c r="AQ2183" s="12"/>
      <c r="AR2183" s="1"/>
    </row>
    <row r="2184" spans="1:44" ht="15.75" customHeight="1" x14ac:dyDescent="0.25">
      <c r="A2184" s="9" t="s">
        <v>151</v>
      </c>
      <c r="B2184" s="11">
        <v>800</v>
      </c>
      <c r="C2184" s="9"/>
      <c r="D2184" s="9"/>
      <c r="E2184" s="13" t="s">
        <v>440</v>
      </c>
      <c r="F2184" s="12">
        <f t="shared" ref="F2184:K2185" si="4947">F2185</f>
        <v>111</v>
      </c>
      <c r="G2184" s="12">
        <f t="shared" si="4947"/>
        <v>111</v>
      </c>
      <c r="H2184" s="12">
        <f t="shared" si="4947"/>
        <v>111</v>
      </c>
      <c r="I2184" s="12">
        <f t="shared" si="4947"/>
        <v>0</v>
      </c>
      <c r="J2184" s="12">
        <f t="shared" si="4947"/>
        <v>0</v>
      </c>
      <c r="K2184" s="12">
        <f t="shared" si="4947"/>
        <v>0</v>
      </c>
      <c r="L2184" s="12">
        <f t="shared" si="4909"/>
        <v>111</v>
      </c>
      <c r="M2184" s="12">
        <f t="shared" si="4910"/>
        <v>111</v>
      </c>
      <c r="N2184" s="12">
        <f t="shared" si="4911"/>
        <v>111</v>
      </c>
      <c r="O2184" s="12">
        <f t="shared" ref="O2184:Q2185" si="4948">O2185</f>
        <v>0</v>
      </c>
      <c r="P2184" s="12">
        <f t="shared" si="4948"/>
        <v>0</v>
      </c>
      <c r="Q2184" s="12">
        <f t="shared" si="4948"/>
        <v>0</v>
      </c>
      <c r="R2184" s="12">
        <f t="shared" si="4938"/>
        <v>111</v>
      </c>
      <c r="S2184" s="12">
        <f t="shared" si="4939"/>
        <v>111</v>
      </c>
      <c r="T2184" s="12">
        <f t="shared" si="4940"/>
        <v>111</v>
      </c>
      <c r="U2184" s="12">
        <f t="shared" ref="U2184:V2185" si="4949">U2185</f>
        <v>0</v>
      </c>
      <c r="V2184" s="12">
        <f t="shared" si="4949"/>
        <v>0</v>
      </c>
      <c r="W2184" s="12">
        <f t="shared" si="4886"/>
        <v>111</v>
      </c>
      <c r="X2184" s="12">
        <f t="shared" si="4887"/>
        <v>111</v>
      </c>
      <c r="Y2184" s="12">
        <f t="shared" si="4888"/>
        <v>111</v>
      </c>
      <c r="Z2184" s="12">
        <f t="shared" ref="Z2184:AB2185" si="4950">Z2185</f>
        <v>0</v>
      </c>
      <c r="AA2184" s="12">
        <f t="shared" si="4950"/>
        <v>0</v>
      </c>
      <c r="AB2184" s="12">
        <f t="shared" si="4950"/>
        <v>0</v>
      </c>
      <c r="AC2184" s="12">
        <f t="shared" si="4807"/>
        <v>111</v>
      </c>
      <c r="AD2184" s="12">
        <f t="shared" si="4808"/>
        <v>111</v>
      </c>
      <c r="AE2184" s="12">
        <f t="shared" si="4809"/>
        <v>111</v>
      </c>
      <c r="AF2184" s="12">
        <f t="shared" ref="AF2184:AG2185" si="4951">AF2185</f>
        <v>0</v>
      </c>
      <c r="AG2184" s="12">
        <f t="shared" si="4951"/>
        <v>0</v>
      </c>
      <c r="AH2184" s="12">
        <f t="shared" si="4928"/>
        <v>111</v>
      </c>
      <c r="AI2184" s="12">
        <f t="shared" si="4929"/>
        <v>111</v>
      </c>
      <c r="AJ2184" s="12">
        <f t="shared" si="4901"/>
        <v>111</v>
      </c>
      <c r="AK2184" s="12">
        <f t="shared" ref="AK2184:AQ2185" si="4952">AK2185</f>
        <v>0</v>
      </c>
      <c r="AL2184" s="12">
        <f t="shared" si="4952"/>
        <v>0</v>
      </c>
      <c r="AM2184" s="12">
        <f t="shared" si="4952"/>
        <v>0</v>
      </c>
      <c r="AN2184" s="12">
        <f t="shared" si="4854"/>
        <v>111</v>
      </c>
      <c r="AO2184" s="12">
        <f t="shared" si="4855"/>
        <v>111</v>
      </c>
      <c r="AP2184" s="12">
        <f t="shared" si="4856"/>
        <v>111</v>
      </c>
      <c r="AQ2184" s="12">
        <f t="shared" si="4952"/>
        <v>0</v>
      </c>
      <c r="AR2184" s="1"/>
    </row>
    <row r="2185" spans="1:44" ht="15.75" customHeight="1" x14ac:dyDescent="0.25">
      <c r="A2185" s="9" t="s">
        <v>151</v>
      </c>
      <c r="B2185" s="11">
        <v>850</v>
      </c>
      <c r="C2185" s="9"/>
      <c r="D2185" s="9"/>
      <c r="E2185" s="13" t="s">
        <v>443</v>
      </c>
      <c r="F2185" s="12">
        <f t="shared" si="4947"/>
        <v>111</v>
      </c>
      <c r="G2185" s="12">
        <f t="shared" si="4947"/>
        <v>111</v>
      </c>
      <c r="H2185" s="12">
        <f t="shared" si="4947"/>
        <v>111</v>
      </c>
      <c r="I2185" s="12">
        <f t="shared" si="4947"/>
        <v>0</v>
      </c>
      <c r="J2185" s="12">
        <f t="shared" si="4947"/>
        <v>0</v>
      </c>
      <c r="K2185" s="12">
        <f t="shared" si="4947"/>
        <v>0</v>
      </c>
      <c r="L2185" s="12">
        <f t="shared" si="4909"/>
        <v>111</v>
      </c>
      <c r="M2185" s="12">
        <f t="shared" si="4910"/>
        <v>111</v>
      </c>
      <c r="N2185" s="12">
        <f t="shared" si="4911"/>
        <v>111</v>
      </c>
      <c r="O2185" s="12">
        <f t="shared" si="4948"/>
        <v>0</v>
      </c>
      <c r="P2185" s="12">
        <f t="shared" si="4948"/>
        <v>0</v>
      </c>
      <c r="Q2185" s="12">
        <f t="shared" si="4948"/>
        <v>0</v>
      </c>
      <c r="R2185" s="12">
        <f t="shared" si="4938"/>
        <v>111</v>
      </c>
      <c r="S2185" s="12">
        <f t="shared" si="4939"/>
        <v>111</v>
      </c>
      <c r="T2185" s="12">
        <f t="shared" si="4940"/>
        <v>111</v>
      </c>
      <c r="U2185" s="12">
        <f t="shared" si="4949"/>
        <v>0</v>
      </c>
      <c r="V2185" s="12">
        <f t="shared" si="4949"/>
        <v>0</v>
      </c>
      <c r="W2185" s="12">
        <f t="shared" si="4886"/>
        <v>111</v>
      </c>
      <c r="X2185" s="12">
        <f t="shared" si="4887"/>
        <v>111</v>
      </c>
      <c r="Y2185" s="12">
        <f t="shared" si="4888"/>
        <v>111</v>
      </c>
      <c r="Z2185" s="12">
        <f t="shared" si="4950"/>
        <v>0</v>
      </c>
      <c r="AA2185" s="12">
        <f t="shared" si="4950"/>
        <v>0</v>
      </c>
      <c r="AB2185" s="12">
        <f t="shared" si="4950"/>
        <v>0</v>
      </c>
      <c r="AC2185" s="12">
        <f t="shared" ref="AC2185:AC2248" si="4953">W2185+Z2185</f>
        <v>111</v>
      </c>
      <c r="AD2185" s="12">
        <f t="shared" ref="AD2185:AD2248" si="4954">X2185+AA2185</f>
        <v>111</v>
      </c>
      <c r="AE2185" s="12">
        <f t="shared" ref="AE2185:AE2248" si="4955">Y2185+AB2185</f>
        <v>111</v>
      </c>
      <c r="AF2185" s="12">
        <f t="shared" si="4951"/>
        <v>0</v>
      </c>
      <c r="AG2185" s="12">
        <f t="shared" si="4951"/>
        <v>0</v>
      </c>
      <c r="AH2185" s="12">
        <f t="shared" si="4928"/>
        <v>111</v>
      </c>
      <c r="AI2185" s="12">
        <f t="shared" si="4929"/>
        <v>111</v>
      </c>
      <c r="AJ2185" s="12">
        <f t="shared" si="4901"/>
        <v>111</v>
      </c>
      <c r="AK2185" s="12">
        <f t="shared" si="4952"/>
        <v>0</v>
      </c>
      <c r="AL2185" s="12">
        <f t="shared" si="4952"/>
        <v>0</v>
      </c>
      <c r="AM2185" s="12">
        <f t="shared" si="4952"/>
        <v>0</v>
      </c>
      <c r="AN2185" s="12">
        <f t="shared" si="4854"/>
        <v>111</v>
      </c>
      <c r="AO2185" s="12">
        <f t="shared" si="4855"/>
        <v>111</v>
      </c>
      <c r="AP2185" s="12">
        <f t="shared" si="4856"/>
        <v>111</v>
      </c>
      <c r="AQ2185" s="12">
        <f t="shared" si="4952"/>
        <v>0</v>
      </c>
      <c r="AR2185" s="1"/>
    </row>
    <row r="2186" spans="1:44" ht="15.75" customHeight="1" x14ac:dyDescent="0.25">
      <c r="A2186" s="9" t="s">
        <v>151</v>
      </c>
      <c r="B2186" s="11">
        <v>850</v>
      </c>
      <c r="C2186" s="9" t="s">
        <v>187</v>
      </c>
      <c r="D2186" s="9" t="s">
        <v>191</v>
      </c>
      <c r="E2186" s="13" t="s">
        <v>396</v>
      </c>
      <c r="F2186" s="12">
        <v>111</v>
      </c>
      <c r="G2186" s="12">
        <v>111</v>
      </c>
      <c r="H2186" s="12">
        <v>111</v>
      </c>
      <c r="I2186" s="12"/>
      <c r="J2186" s="12"/>
      <c r="K2186" s="12"/>
      <c r="L2186" s="12">
        <f t="shared" si="4909"/>
        <v>111</v>
      </c>
      <c r="M2186" s="12">
        <f t="shared" si="4910"/>
        <v>111</v>
      </c>
      <c r="N2186" s="12">
        <f t="shared" si="4911"/>
        <v>111</v>
      </c>
      <c r="O2186" s="12"/>
      <c r="P2186" s="12"/>
      <c r="Q2186" s="12"/>
      <c r="R2186" s="12">
        <f t="shared" si="4938"/>
        <v>111</v>
      </c>
      <c r="S2186" s="12">
        <f t="shared" si="4939"/>
        <v>111</v>
      </c>
      <c r="T2186" s="12">
        <f t="shared" si="4940"/>
        <v>111</v>
      </c>
      <c r="U2186" s="12"/>
      <c r="V2186" s="12"/>
      <c r="W2186" s="12">
        <f t="shared" si="4886"/>
        <v>111</v>
      </c>
      <c r="X2186" s="12">
        <f t="shared" si="4887"/>
        <v>111</v>
      </c>
      <c r="Y2186" s="12">
        <f t="shared" si="4888"/>
        <v>111</v>
      </c>
      <c r="Z2186" s="12"/>
      <c r="AA2186" s="12"/>
      <c r="AB2186" s="12"/>
      <c r="AC2186" s="12">
        <f t="shared" si="4953"/>
        <v>111</v>
      </c>
      <c r="AD2186" s="12">
        <f t="shared" si="4954"/>
        <v>111</v>
      </c>
      <c r="AE2186" s="12">
        <f t="shared" si="4955"/>
        <v>111</v>
      </c>
      <c r="AF2186" s="12"/>
      <c r="AG2186" s="12"/>
      <c r="AH2186" s="12">
        <f t="shared" si="4928"/>
        <v>111</v>
      </c>
      <c r="AI2186" s="12">
        <f t="shared" si="4929"/>
        <v>111</v>
      </c>
      <c r="AJ2186" s="12">
        <f t="shared" si="4901"/>
        <v>111</v>
      </c>
      <c r="AK2186" s="12"/>
      <c r="AL2186" s="12"/>
      <c r="AM2186" s="12"/>
      <c r="AN2186" s="12">
        <f t="shared" si="4854"/>
        <v>111</v>
      </c>
      <c r="AO2186" s="12">
        <f t="shared" si="4855"/>
        <v>111</v>
      </c>
      <c r="AP2186" s="12">
        <f t="shared" si="4856"/>
        <v>111</v>
      </c>
      <c r="AQ2186" s="12"/>
      <c r="AR2186" s="1"/>
    </row>
    <row r="2187" spans="1:44" ht="31.5" customHeight="1" x14ac:dyDescent="0.25">
      <c r="A2187" s="9" t="s">
        <v>767</v>
      </c>
      <c r="B2187" s="11"/>
      <c r="C2187" s="9"/>
      <c r="D2187" s="9"/>
      <c r="E2187" s="42" t="s">
        <v>809</v>
      </c>
      <c r="F2187" s="12">
        <f t="shared" ref="F2187:K2187" si="4956">F2188+F2191</f>
        <v>83170.299999999988</v>
      </c>
      <c r="G2187" s="12">
        <f t="shared" si="4956"/>
        <v>83491.599999999991</v>
      </c>
      <c r="H2187" s="12">
        <f t="shared" si="4956"/>
        <v>86666.7</v>
      </c>
      <c r="I2187" s="12">
        <f t="shared" si="4956"/>
        <v>0</v>
      </c>
      <c r="J2187" s="12">
        <f t="shared" si="4956"/>
        <v>0</v>
      </c>
      <c r="K2187" s="12">
        <f t="shared" si="4956"/>
        <v>0</v>
      </c>
      <c r="L2187" s="12">
        <f t="shared" si="4909"/>
        <v>83170.299999999988</v>
      </c>
      <c r="M2187" s="12">
        <f t="shared" si="4910"/>
        <v>83491.599999999991</v>
      </c>
      <c r="N2187" s="12">
        <f t="shared" si="4911"/>
        <v>86666.7</v>
      </c>
      <c r="O2187" s="12">
        <f t="shared" ref="O2187:Q2187" si="4957">O2188+O2191</f>
        <v>1328.5029999999999</v>
      </c>
      <c r="P2187" s="12">
        <f t="shared" si="4957"/>
        <v>0</v>
      </c>
      <c r="Q2187" s="12">
        <f t="shared" si="4957"/>
        <v>0</v>
      </c>
      <c r="R2187" s="12">
        <f t="shared" si="4938"/>
        <v>84498.802999999985</v>
      </c>
      <c r="S2187" s="12">
        <f t="shared" si="4939"/>
        <v>83491.599999999991</v>
      </c>
      <c r="T2187" s="12">
        <f t="shared" si="4940"/>
        <v>86666.7</v>
      </c>
      <c r="U2187" s="12">
        <f t="shared" ref="U2187:V2187" si="4958">U2188+U2191</f>
        <v>0</v>
      </c>
      <c r="V2187" s="12">
        <f t="shared" si="4958"/>
        <v>0</v>
      </c>
      <c r="W2187" s="12">
        <f t="shared" si="4886"/>
        <v>84498.802999999985</v>
      </c>
      <c r="X2187" s="12">
        <f t="shared" si="4887"/>
        <v>83491.599999999991</v>
      </c>
      <c r="Y2187" s="12">
        <f t="shared" si="4888"/>
        <v>86666.7</v>
      </c>
      <c r="Z2187" s="12">
        <f t="shared" ref="Z2187:AB2187" si="4959">Z2188+Z2191</f>
        <v>0</v>
      </c>
      <c r="AA2187" s="12">
        <f t="shared" si="4959"/>
        <v>0</v>
      </c>
      <c r="AB2187" s="12">
        <f t="shared" si="4959"/>
        <v>0</v>
      </c>
      <c r="AC2187" s="12">
        <f t="shared" si="4953"/>
        <v>84498.802999999985</v>
      </c>
      <c r="AD2187" s="12">
        <f t="shared" si="4954"/>
        <v>83491.599999999991</v>
      </c>
      <c r="AE2187" s="12">
        <f t="shared" si="4955"/>
        <v>86666.7</v>
      </c>
      <c r="AF2187" s="12">
        <f t="shared" ref="AF2187:AG2187" si="4960">AF2188+AF2191</f>
        <v>0</v>
      </c>
      <c r="AG2187" s="12">
        <f t="shared" si="4960"/>
        <v>0</v>
      </c>
      <c r="AH2187" s="12">
        <f t="shared" si="4928"/>
        <v>84498.802999999985</v>
      </c>
      <c r="AI2187" s="12">
        <f t="shared" si="4929"/>
        <v>83491.599999999991</v>
      </c>
      <c r="AJ2187" s="12">
        <f t="shared" si="4901"/>
        <v>86666.7</v>
      </c>
      <c r="AK2187" s="12">
        <f t="shared" ref="AK2187:AQ2187" si="4961">AK2188+AK2191</f>
        <v>0</v>
      </c>
      <c r="AL2187" s="12">
        <f t="shared" ref="AL2187:AM2187" si="4962">AL2188+AL2191</f>
        <v>0</v>
      </c>
      <c r="AM2187" s="12">
        <f t="shared" si="4962"/>
        <v>0</v>
      </c>
      <c r="AN2187" s="12">
        <f t="shared" si="4854"/>
        <v>84498.802999999985</v>
      </c>
      <c r="AO2187" s="12">
        <f t="shared" si="4855"/>
        <v>83491.599999999991</v>
      </c>
      <c r="AP2187" s="12">
        <f t="shared" si="4856"/>
        <v>86666.7</v>
      </c>
      <c r="AQ2187" s="12">
        <f t="shared" si="4961"/>
        <v>0</v>
      </c>
      <c r="AR2187" s="1"/>
    </row>
    <row r="2188" spans="1:44" ht="47.25" customHeight="1" x14ac:dyDescent="0.25">
      <c r="A2188" s="9" t="s">
        <v>767</v>
      </c>
      <c r="B2188" s="11">
        <v>200</v>
      </c>
      <c r="C2188" s="9"/>
      <c r="D2188" s="9"/>
      <c r="E2188" s="13" t="s">
        <v>426</v>
      </c>
      <c r="F2188" s="12">
        <f t="shared" ref="F2188:K2189" si="4963">F2189</f>
        <v>76563.899999999994</v>
      </c>
      <c r="G2188" s="12">
        <f t="shared" si="4963"/>
        <v>77125.899999999994</v>
      </c>
      <c r="H2188" s="12">
        <f t="shared" si="4963"/>
        <v>80541.7</v>
      </c>
      <c r="I2188" s="12">
        <f t="shared" si="4963"/>
        <v>0</v>
      </c>
      <c r="J2188" s="12">
        <f t="shared" si="4963"/>
        <v>0</v>
      </c>
      <c r="K2188" s="12">
        <f t="shared" si="4963"/>
        <v>0</v>
      </c>
      <c r="L2188" s="12">
        <f t="shared" si="4909"/>
        <v>76563.899999999994</v>
      </c>
      <c r="M2188" s="12">
        <f t="shared" si="4910"/>
        <v>77125.899999999994</v>
      </c>
      <c r="N2188" s="12">
        <f t="shared" si="4911"/>
        <v>80541.7</v>
      </c>
      <c r="O2188" s="12">
        <f t="shared" ref="O2188:Q2189" si="4964">O2189</f>
        <v>1328.5029999999999</v>
      </c>
      <c r="P2188" s="12">
        <f t="shared" si="4964"/>
        <v>0</v>
      </c>
      <c r="Q2188" s="12">
        <f t="shared" si="4964"/>
        <v>0</v>
      </c>
      <c r="R2188" s="12">
        <f t="shared" si="4938"/>
        <v>77892.402999999991</v>
      </c>
      <c r="S2188" s="12">
        <f t="shared" si="4939"/>
        <v>77125.899999999994</v>
      </c>
      <c r="T2188" s="12">
        <f t="shared" si="4940"/>
        <v>80541.7</v>
      </c>
      <c r="U2188" s="12">
        <f t="shared" ref="U2188:V2189" si="4965">U2189</f>
        <v>0</v>
      </c>
      <c r="V2188" s="12">
        <f t="shared" si="4965"/>
        <v>0</v>
      </c>
      <c r="W2188" s="12">
        <f t="shared" si="4886"/>
        <v>77892.402999999991</v>
      </c>
      <c r="X2188" s="12">
        <f t="shared" si="4887"/>
        <v>77125.899999999994</v>
      </c>
      <c r="Y2188" s="12">
        <f t="shared" si="4888"/>
        <v>80541.7</v>
      </c>
      <c r="Z2188" s="12">
        <f t="shared" ref="Z2188:AB2189" si="4966">Z2189</f>
        <v>0</v>
      </c>
      <c r="AA2188" s="12">
        <f t="shared" si="4966"/>
        <v>0</v>
      </c>
      <c r="AB2188" s="12">
        <f t="shared" si="4966"/>
        <v>0</v>
      </c>
      <c r="AC2188" s="12">
        <f t="shared" si="4953"/>
        <v>77892.402999999991</v>
      </c>
      <c r="AD2188" s="12">
        <f t="shared" si="4954"/>
        <v>77125.899999999994</v>
      </c>
      <c r="AE2188" s="12">
        <f t="shared" si="4955"/>
        <v>80541.7</v>
      </c>
      <c r="AF2188" s="12">
        <f t="shared" ref="AF2188:AG2189" si="4967">AF2189</f>
        <v>0</v>
      </c>
      <c r="AG2188" s="12">
        <f t="shared" si="4967"/>
        <v>0</v>
      </c>
      <c r="AH2188" s="12">
        <f t="shared" si="4928"/>
        <v>77892.402999999991</v>
      </c>
      <c r="AI2188" s="12">
        <f t="shared" si="4929"/>
        <v>77125.899999999994</v>
      </c>
      <c r="AJ2188" s="12">
        <f t="shared" si="4901"/>
        <v>80541.7</v>
      </c>
      <c r="AK2188" s="12">
        <f t="shared" ref="AK2188:AQ2189" si="4968">AK2189</f>
        <v>0</v>
      </c>
      <c r="AL2188" s="12">
        <f t="shared" si="4968"/>
        <v>0</v>
      </c>
      <c r="AM2188" s="12">
        <f t="shared" si="4968"/>
        <v>0</v>
      </c>
      <c r="AN2188" s="12">
        <f t="shared" si="4854"/>
        <v>77892.402999999991</v>
      </c>
      <c r="AO2188" s="12">
        <f t="shared" si="4855"/>
        <v>77125.899999999994</v>
      </c>
      <c r="AP2188" s="12">
        <f t="shared" si="4856"/>
        <v>80541.7</v>
      </c>
      <c r="AQ2188" s="12">
        <f t="shared" si="4968"/>
        <v>0</v>
      </c>
      <c r="AR2188" s="1"/>
    </row>
    <row r="2189" spans="1:44" ht="47.25" customHeight="1" x14ac:dyDescent="0.25">
      <c r="A2189" s="9" t="s">
        <v>767</v>
      </c>
      <c r="B2189" s="11">
        <v>240</v>
      </c>
      <c r="C2189" s="9"/>
      <c r="D2189" s="9"/>
      <c r="E2189" s="13" t="s">
        <v>427</v>
      </c>
      <c r="F2189" s="12">
        <f t="shared" si="4963"/>
        <v>76563.899999999994</v>
      </c>
      <c r="G2189" s="12">
        <f t="shared" si="4963"/>
        <v>77125.899999999994</v>
      </c>
      <c r="H2189" s="12">
        <f t="shared" si="4963"/>
        <v>80541.7</v>
      </c>
      <c r="I2189" s="12">
        <f t="shared" si="4963"/>
        <v>0</v>
      </c>
      <c r="J2189" s="12">
        <f t="shared" si="4963"/>
        <v>0</v>
      </c>
      <c r="K2189" s="12">
        <f t="shared" si="4963"/>
        <v>0</v>
      </c>
      <c r="L2189" s="12">
        <f t="shared" si="4909"/>
        <v>76563.899999999994</v>
      </c>
      <c r="M2189" s="12">
        <f t="shared" si="4910"/>
        <v>77125.899999999994</v>
      </c>
      <c r="N2189" s="12">
        <f t="shared" si="4911"/>
        <v>80541.7</v>
      </c>
      <c r="O2189" s="12">
        <f t="shared" si="4964"/>
        <v>1328.5029999999999</v>
      </c>
      <c r="P2189" s="12">
        <f t="shared" si="4964"/>
        <v>0</v>
      </c>
      <c r="Q2189" s="12">
        <f t="shared" si="4964"/>
        <v>0</v>
      </c>
      <c r="R2189" s="12">
        <f t="shared" si="4938"/>
        <v>77892.402999999991</v>
      </c>
      <c r="S2189" s="12">
        <f t="shared" si="4939"/>
        <v>77125.899999999994</v>
      </c>
      <c r="T2189" s="12">
        <f t="shared" si="4940"/>
        <v>80541.7</v>
      </c>
      <c r="U2189" s="12">
        <f t="shared" si="4965"/>
        <v>0</v>
      </c>
      <c r="V2189" s="12">
        <f t="shared" si="4965"/>
        <v>0</v>
      </c>
      <c r="W2189" s="12">
        <f t="shared" si="4886"/>
        <v>77892.402999999991</v>
      </c>
      <c r="X2189" s="12">
        <f t="shared" si="4887"/>
        <v>77125.899999999994</v>
      </c>
      <c r="Y2189" s="12">
        <f t="shared" si="4888"/>
        <v>80541.7</v>
      </c>
      <c r="Z2189" s="12">
        <f t="shared" si="4966"/>
        <v>0</v>
      </c>
      <c r="AA2189" s="12">
        <f t="shared" si="4966"/>
        <v>0</v>
      </c>
      <c r="AB2189" s="12">
        <f t="shared" si="4966"/>
        <v>0</v>
      </c>
      <c r="AC2189" s="12">
        <f t="shared" si="4953"/>
        <v>77892.402999999991</v>
      </c>
      <c r="AD2189" s="12">
        <f t="shared" si="4954"/>
        <v>77125.899999999994</v>
      </c>
      <c r="AE2189" s="12">
        <f t="shared" si="4955"/>
        <v>80541.7</v>
      </c>
      <c r="AF2189" s="12">
        <f t="shared" si="4967"/>
        <v>0</v>
      </c>
      <c r="AG2189" s="12">
        <f t="shared" si="4967"/>
        <v>0</v>
      </c>
      <c r="AH2189" s="12">
        <f t="shared" si="4928"/>
        <v>77892.402999999991</v>
      </c>
      <c r="AI2189" s="12">
        <f t="shared" si="4929"/>
        <v>77125.899999999994</v>
      </c>
      <c r="AJ2189" s="12">
        <f t="shared" si="4901"/>
        <v>80541.7</v>
      </c>
      <c r="AK2189" s="12">
        <f t="shared" si="4968"/>
        <v>0</v>
      </c>
      <c r="AL2189" s="12">
        <f t="shared" si="4968"/>
        <v>0</v>
      </c>
      <c r="AM2189" s="12">
        <f t="shared" si="4968"/>
        <v>0</v>
      </c>
      <c r="AN2189" s="12">
        <f t="shared" si="4854"/>
        <v>77892.402999999991</v>
      </c>
      <c r="AO2189" s="12">
        <f t="shared" si="4855"/>
        <v>77125.899999999994</v>
      </c>
      <c r="AP2189" s="12">
        <f t="shared" si="4856"/>
        <v>80541.7</v>
      </c>
      <c r="AQ2189" s="12">
        <f t="shared" si="4968"/>
        <v>0</v>
      </c>
      <c r="AR2189" s="1"/>
    </row>
    <row r="2190" spans="1:44" ht="15.75" customHeight="1" x14ac:dyDescent="0.25">
      <c r="A2190" s="9" t="s">
        <v>767</v>
      </c>
      <c r="B2190" s="11">
        <v>240</v>
      </c>
      <c r="C2190" s="9" t="s">
        <v>187</v>
      </c>
      <c r="D2190" s="9" t="s">
        <v>191</v>
      </c>
      <c r="E2190" s="13" t="s">
        <v>396</v>
      </c>
      <c r="F2190" s="12">
        <v>76563.899999999994</v>
      </c>
      <c r="G2190" s="12">
        <v>77125.899999999994</v>
      </c>
      <c r="H2190" s="12">
        <v>80541.7</v>
      </c>
      <c r="I2190" s="12"/>
      <c r="J2190" s="12"/>
      <c r="K2190" s="12"/>
      <c r="L2190" s="12">
        <f t="shared" si="4909"/>
        <v>76563.899999999994</v>
      </c>
      <c r="M2190" s="12">
        <f t="shared" si="4910"/>
        <v>77125.899999999994</v>
      </c>
      <c r="N2190" s="12">
        <f t="shared" si="4911"/>
        <v>80541.7</v>
      </c>
      <c r="O2190" s="12">
        <v>1328.5029999999999</v>
      </c>
      <c r="P2190" s="12"/>
      <c r="Q2190" s="12"/>
      <c r="R2190" s="12">
        <f t="shared" si="4938"/>
        <v>77892.402999999991</v>
      </c>
      <c r="S2190" s="12">
        <f t="shared" si="4939"/>
        <v>77125.899999999994</v>
      </c>
      <c r="T2190" s="12">
        <f t="shared" si="4940"/>
        <v>80541.7</v>
      </c>
      <c r="U2190" s="12"/>
      <c r="V2190" s="12"/>
      <c r="W2190" s="12">
        <f t="shared" si="4886"/>
        <v>77892.402999999991</v>
      </c>
      <c r="X2190" s="12">
        <f t="shared" si="4887"/>
        <v>77125.899999999994</v>
      </c>
      <c r="Y2190" s="12">
        <f t="shared" si="4888"/>
        <v>80541.7</v>
      </c>
      <c r="Z2190" s="12"/>
      <c r="AA2190" s="12"/>
      <c r="AB2190" s="12"/>
      <c r="AC2190" s="12">
        <f t="shared" si="4953"/>
        <v>77892.402999999991</v>
      </c>
      <c r="AD2190" s="12">
        <f t="shared" si="4954"/>
        <v>77125.899999999994</v>
      </c>
      <c r="AE2190" s="12">
        <f t="shared" si="4955"/>
        <v>80541.7</v>
      </c>
      <c r="AF2190" s="12"/>
      <c r="AG2190" s="12"/>
      <c r="AH2190" s="12">
        <f t="shared" si="4928"/>
        <v>77892.402999999991</v>
      </c>
      <c r="AI2190" s="12">
        <f t="shared" si="4929"/>
        <v>77125.899999999994</v>
      </c>
      <c r="AJ2190" s="12">
        <f t="shared" si="4901"/>
        <v>80541.7</v>
      </c>
      <c r="AK2190" s="12"/>
      <c r="AL2190" s="12"/>
      <c r="AM2190" s="12"/>
      <c r="AN2190" s="12">
        <f t="shared" si="4854"/>
        <v>77892.402999999991</v>
      </c>
      <c r="AO2190" s="12">
        <f t="shared" si="4855"/>
        <v>77125.899999999994</v>
      </c>
      <c r="AP2190" s="12">
        <f t="shared" si="4856"/>
        <v>80541.7</v>
      </c>
      <c r="AQ2190" s="12"/>
      <c r="AR2190" s="1"/>
    </row>
    <row r="2191" spans="1:44" ht="15.75" customHeight="1" x14ac:dyDescent="0.25">
      <c r="A2191" s="9" t="s">
        <v>767</v>
      </c>
      <c r="B2191" s="11">
        <v>800</v>
      </c>
      <c r="C2191" s="9"/>
      <c r="D2191" s="9"/>
      <c r="E2191" s="13" t="s">
        <v>440</v>
      </c>
      <c r="F2191" s="12">
        <f t="shared" ref="F2191:K2192" si="4969">F2192</f>
        <v>6606.4</v>
      </c>
      <c r="G2191" s="12">
        <f t="shared" si="4969"/>
        <v>6365.7</v>
      </c>
      <c r="H2191" s="12">
        <f t="shared" si="4969"/>
        <v>6125</v>
      </c>
      <c r="I2191" s="12">
        <f t="shared" si="4969"/>
        <v>0</v>
      </c>
      <c r="J2191" s="12">
        <f t="shared" si="4969"/>
        <v>0</v>
      </c>
      <c r="K2191" s="12">
        <f t="shared" si="4969"/>
        <v>0</v>
      </c>
      <c r="L2191" s="12">
        <f t="shared" si="4909"/>
        <v>6606.4</v>
      </c>
      <c r="M2191" s="12">
        <f t="shared" si="4910"/>
        <v>6365.7</v>
      </c>
      <c r="N2191" s="12">
        <f t="shared" si="4911"/>
        <v>6125</v>
      </c>
      <c r="O2191" s="12">
        <f t="shared" ref="O2191:Q2192" si="4970">O2192</f>
        <v>0</v>
      </c>
      <c r="P2191" s="12">
        <f t="shared" si="4970"/>
        <v>0</v>
      </c>
      <c r="Q2191" s="12">
        <f t="shared" si="4970"/>
        <v>0</v>
      </c>
      <c r="R2191" s="12">
        <f t="shared" si="4938"/>
        <v>6606.4</v>
      </c>
      <c r="S2191" s="12">
        <f t="shared" si="4939"/>
        <v>6365.7</v>
      </c>
      <c r="T2191" s="12">
        <f t="shared" si="4940"/>
        <v>6125</v>
      </c>
      <c r="U2191" s="12">
        <f t="shared" ref="U2191:V2192" si="4971">U2192</f>
        <v>0</v>
      </c>
      <c r="V2191" s="12">
        <f t="shared" si="4971"/>
        <v>0</v>
      </c>
      <c r="W2191" s="12">
        <f t="shared" si="4886"/>
        <v>6606.4</v>
      </c>
      <c r="X2191" s="12">
        <f t="shared" si="4887"/>
        <v>6365.7</v>
      </c>
      <c r="Y2191" s="12">
        <f t="shared" si="4888"/>
        <v>6125</v>
      </c>
      <c r="Z2191" s="12">
        <f t="shared" ref="Z2191:AB2192" si="4972">Z2192</f>
        <v>0</v>
      </c>
      <c r="AA2191" s="12">
        <f t="shared" si="4972"/>
        <v>0</v>
      </c>
      <c r="AB2191" s="12">
        <f t="shared" si="4972"/>
        <v>0</v>
      </c>
      <c r="AC2191" s="12">
        <f t="shared" si="4953"/>
        <v>6606.4</v>
      </c>
      <c r="AD2191" s="12">
        <f t="shared" si="4954"/>
        <v>6365.7</v>
      </c>
      <c r="AE2191" s="12">
        <f t="shared" si="4955"/>
        <v>6125</v>
      </c>
      <c r="AF2191" s="12">
        <f t="shared" ref="AF2191:AG2192" si="4973">AF2192</f>
        <v>0</v>
      </c>
      <c r="AG2191" s="12">
        <f t="shared" si="4973"/>
        <v>0</v>
      </c>
      <c r="AH2191" s="12">
        <f t="shared" si="4928"/>
        <v>6606.4</v>
      </c>
      <c r="AI2191" s="12">
        <f t="shared" si="4929"/>
        <v>6365.7</v>
      </c>
      <c r="AJ2191" s="12">
        <f t="shared" si="4901"/>
        <v>6125</v>
      </c>
      <c r="AK2191" s="12">
        <f t="shared" ref="AK2191:AQ2192" si="4974">AK2192</f>
        <v>0</v>
      </c>
      <c r="AL2191" s="12">
        <f t="shared" si="4974"/>
        <v>0</v>
      </c>
      <c r="AM2191" s="12">
        <f t="shared" si="4974"/>
        <v>0</v>
      </c>
      <c r="AN2191" s="12">
        <f t="shared" si="4854"/>
        <v>6606.4</v>
      </c>
      <c r="AO2191" s="12">
        <f t="shared" si="4855"/>
        <v>6365.7</v>
      </c>
      <c r="AP2191" s="12">
        <f t="shared" si="4856"/>
        <v>6125</v>
      </c>
      <c r="AQ2191" s="12">
        <f t="shared" si="4974"/>
        <v>0</v>
      </c>
      <c r="AR2191" s="1"/>
    </row>
    <row r="2192" spans="1:44" ht="15.75" customHeight="1" x14ac:dyDescent="0.25">
      <c r="A2192" s="9" t="s">
        <v>767</v>
      </c>
      <c r="B2192" s="11">
        <v>850</v>
      </c>
      <c r="C2192" s="9"/>
      <c r="D2192" s="9"/>
      <c r="E2192" s="13" t="s">
        <v>443</v>
      </c>
      <c r="F2192" s="12">
        <f t="shared" si="4969"/>
        <v>6606.4</v>
      </c>
      <c r="G2192" s="12">
        <f t="shared" si="4969"/>
        <v>6365.7</v>
      </c>
      <c r="H2192" s="12">
        <f t="shared" si="4969"/>
        <v>6125</v>
      </c>
      <c r="I2192" s="12">
        <f t="shared" si="4969"/>
        <v>0</v>
      </c>
      <c r="J2192" s="12">
        <f t="shared" si="4969"/>
        <v>0</v>
      </c>
      <c r="K2192" s="12">
        <f t="shared" si="4969"/>
        <v>0</v>
      </c>
      <c r="L2192" s="12">
        <f t="shared" si="4909"/>
        <v>6606.4</v>
      </c>
      <c r="M2192" s="12">
        <f t="shared" si="4910"/>
        <v>6365.7</v>
      </c>
      <c r="N2192" s="12">
        <f t="shared" si="4911"/>
        <v>6125</v>
      </c>
      <c r="O2192" s="12">
        <f t="shared" si="4970"/>
        <v>0</v>
      </c>
      <c r="P2192" s="12">
        <f t="shared" si="4970"/>
        <v>0</v>
      </c>
      <c r="Q2192" s="12">
        <f t="shared" si="4970"/>
        <v>0</v>
      </c>
      <c r="R2192" s="12">
        <f t="shared" si="4938"/>
        <v>6606.4</v>
      </c>
      <c r="S2192" s="12">
        <f t="shared" si="4939"/>
        <v>6365.7</v>
      </c>
      <c r="T2192" s="12">
        <f t="shared" si="4940"/>
        <v>6125</v>
      </c>
      <c r="U2192" s="12">
        <f t="shared" si="4971"/>
        <v>0</v>
      </c>
      <c r="V2192" s="12">
        <f t="shared" si="4971"/>
        <v>0</v>
      </c>
      <c r="W2192" s="12">
        <f t="shared" si="4886"/>
        <v>6606.4</v>
      </c>
      <c r="X2192" s="12">
        <f t="shared" si="4887"/>
        <v>6365.7</v>
      </c>
      <c r="Y2192" s="12">
        <f t="shared" si="4888"/>
        <v>6125</v>
      </c>
      <c r="Z2192" s="12">
        <f t="shared" si="4972"/>
        <v>0</v>
      </c>
      <c r="AA2192" s="12">
        <f t="shared" si="4972"/>
        <v>0</v>
      </c>
      <c r="AB2192" s="12">
        <f t="shared" si="4972"/>
        <v>0</v>
      </c>
      <c r="AC2192" s="12">
        <f t="shared" si="4953"/>
        <v>6606.4</v>
      </c>
      <c r="AD2192" s="12">
        <f t="shared" si="4954"/>
        <v>6365.7</v>
      </c>
      <c r="AE2192" s="12">
        <f t="shared" si="4955"/>
        <v>6125</v>
      </c>
      <c r="AF2192" s="12">
        <f t="shared" si="4973"/>
        <v>0</v>
      </c>
      <c r="AG2192" s="12">
        <f t="shared" si="4973"/>
        <v>0</v>
      </c>
      <c r="AH2192" s="12">
        <f t="shared" si="4928"/>
        <v>6606.4</v>
      </c>
      <c r="AI2192" s="12">
        <f t="shared" si="4929"/>
        <v>6365.7</v>
      </c>
      <c r="AJ2192" s="12">
        <f t="shared" si="4901"/>
        <v>6125</v>
      </c>
      <c r="AK2192" s="12">
        <f t="shared" si="4974"/>
        <v>0</v>
      </c>
      <c r="AL2192" s="12">
        <f t="shared" si="4974"/>
        <v>0</v>
      </c>
      <c r="AM2192" s="12">
        <f t="shared" si="4974"/>
        <v>0</v>
      </c>
      <c r="AN2192" s="12">
        <f t="shared" ref="AN2192:AN2255" si="4975">AH2192+AK2192</f>
        <v>6606.4</v>
      </c>
      <c r="AO2192" s="12">
        <f t="shared" ref="AO2192:AO2255" si="4976">AI2192+AL2192</f>
        <v>6365.7</v>
      </c>
      <c r="AP2192" s="12">
        <f t="shared" ref="AP2192:AP2255" si="4977">AJ2192+AM2192</f>
        <v>6125</v>
      </c>
      <c r="AQ2192" s="12">
        <f t="shared" si="4974"/>
        <v>0</v>
      </c>
      <c r="AR2192" s="1"/>
    </row>
    <row r="2193" spans="1:44" ht="15.75" customHeight="1" x14ac:dyDescent="0.25">
      <c r="A2193" s="9" t="s">
        <v>767</v>
      </c>
      <c r="B2193" s="11">
        <v>850</v>
      </c>
      <c r="C2193" s="9" t="s">
        <v>187</v>
      </c>
      <c r="D2193" s="9" t="s">
        <v>191</v>
      </c>
      <c r="E2193" s="13" t="s">
        <v>396</v>
      </c>
      <c r="F2193" s="12">
        <v>6606.4</v>
      </c>
      <c r="G2193" s="12">
        <v>6365.7</v>
      </c>
      <c r="H2193" s="12">
        <v>6125</v>
      </c>
      <c r="I2193" s="12"/>
      <c r="J2193" s="12"/>
      <c r="K2193" s="12"/>
      <c r="L2193" s="12">
        <f t="shared" si="4909"/>
        <v>6606.4</v>
      </c>
      <c r="M2193" s="12">
        <f t="shared" si="4910"/>
        <v>6365.7</v>
      </c>
      <c r="N2193" s="12">
        <f t="shared" si="4911"/>
        <v>6125</v>
      </c>
      <c r="O2193" s="12"/>
      <c r="P2193" s="12"/>
      <c r="Q2193" s="12"/>
      <c r="R2193" s="12">
        <f t="shared" si="4938"/>
        <v>6606.4</v>
      </c>
      <c r="S2193" s="12">
        <f t="shared" si="4939"/>
        <v>6365.7</v>
      </c>
      <c r="T2193" s="12">
        <f t="shared" si="4940"/>
        <v>6125</v>
      </c>
      <c r="U2193" s="12"/>
      <c r="V2193" s="12"/>
      <c r="W2193" s="12">
        <f t="shared" si="4886"/>
        <v>6606.4</v>
      </c>
      <c r="X2193" s="12">
        <f t="shared" si="4887"/>
        <v>6365.7</v>
      </c>
      <c r="Y2193" s="12">
        <f t="shared" si="4888"/>
        <v>6125</v>
      </c>
      <c r="Z2193" s="12"/>
      <c r="AA2193" s="12"/>
      <c r="AB2193" s="12"/>
      <c r="AC2193" s="12">
        <f t="shared" si="4953"/>
        <v>6606.4</v>
      </c>
      <c r="AD2193" s="12">
        <f t="shared" si="4954"/>
        <v>6365.7</v>
      </c>
      <c r="AE2193" s="12">
        <f t="shared" si="4955"/>
        <v>6125</v>
      </c>
      <c r="AF2193" s="12"/>
      <c r="AG2193" s="12"/>
      <c r="AH2193" s="12">
        <f t="shared" si="4928"/>
        <v>6606.4</v>
      </c>
      <c r="AI2193" s="12">
        <f t="shared" si="4929"/>
        <v>6365.7</v>
      </c>
      <c r="AJ2193" s="12">
        <f t="shared" si="4901"/>
        <v>6125</v>
      </c>
      <c r="AK2193" s="12"/>
      <c r="AL2193" s="12"/>
      <c r="AM2193" s="12"/>
      <c r="AN2193" s="12">
        <f t="shared" si="4975"/>
        <v>6606.4</v>
      </c>
      <c r="AO2193" s="12">
        <f t="shared" si="4976"/>
        <v>6365.7</v>
      </c>
      <c r="AP2193" s="12">
        <f t="shared" si="4977"/>
        <v>6125</v>
      </c>
      <c r="AQ2193" s="12"/>
      <c r="AR2193" s="1"/>
    </row>
    <row r="2194" spans="1:44" ht="31.5" customHeight="1" x14ac:dyDescent="0.25">
      <c r="A2194" s="9" t="s">
        <v>152</v>
      </c>
      <c r="B2194" s="11"/>
      <c r="C2194" s="9"/>
      <c r="D2194" s="9"/>
      <c r="E2194" s="30" t="s">
        <v>974</v>
      </c>
      <c r="F2194" s="12">
        <f t="shared" ref="F2194:K2196" si="4978">F2195</f>
        <v>100076.7</v>
      </c>
      <c r="G2194" s="12">
        <f t="shared" si="4978"/>
        <v>25420.3</v>
      </c>
      <c r="H2194" s="12">
        <f t="shared" si="4978"/>
        <v>21371.3</v>
      </c>
      <c r="I2194" s="12">
        <f t="shared" si="4978"/>
        <v>0</v>
      </c>
      <c r="J2194" s="12">
        <f t="shared" si="4978"/>
        <v>0</v>
      </c>
      <c r="K2194" s="12">
        <f t="shared" si="4978"/>
        <v>0</v>
      </c>
      <c r="L2194" s="12">
        <f t="shared" si="4909"/>
        <v>100076.7</v>
      </c>
      <c r="M2194" s="12">
        <f t="shared" si="4910"/>
        <v>25420.3</v>
      </c>
      <c r="N2194" s="12">
        <f t="shared" si="4911"/>
        <v>21371.3</v>
      </c>
      <c r="O2194" s="12">
        <f t="shared" ref="O2194:Q2196" si="4979">O2195</f>
        <v>2367.6999999999998</v>
      </c>
      <c r="P2194" s="12">
        <f t="shared" si="4979"/>
        <v>0</v>
      </c>
      <c r="Q2194" s="12">
        <f t="shared" si="4979"/>
        <v>0</v>
      </c>
      <c r="R2194" s="12">
        <f t="shared" si="4938"/>
        <v>102444.4</v>
      </c>
      <c r="S2194" s="12">
        <f t="shared" si="4939"/>
        <v>25420.3</v>
      </c>
      <c r="T2194" s="12">
        <f t="shared" si="4940"/>
        <v>21371.3</v>
      </c>
      <c r="U2194" s="12">
        <f t="shared" ref="U2194:V2196" si="4980">U2195</f>
        <v>0</v>
      </c>
      <c r="V2194" s="12">
        <f t="shared" si="4980"/>
        <v>0</v>
      </c>
      <c r="W2194" s="12">
        <f t="shared" si="4886"/>
        <v>102444.4</v>
      </c>
      <c r="X2194" s="12">
        <f t="shared" si="4887"/>
        <v>25420.3</v>
      </c>
      <c r="Y2194" s="12">
        <f t="shared" si="4888"/>
        <v>21371.3</v>
      </c>
      <c r="Z2194" s="12">
        <f t="shared" ref="Z2194:AB2196" si="4981">Z2195</f>
        <v>0</v>
      </c>
      <c r="AA2194" s="12">
        <f t="shared" si="4981"/>
        <v>0</v>
      </c>
      <c r="AB2194" s="12">
        <f t="shared" si="4981"/>
        <v>0</v>
      </c>
      <c r="AC2194" s="12">
        <f t="shared" si="4953"/>
        <v>102444.4</v>
      </c>
      <c r="AD2194" s="12">
        <f t="shared" si="4954"/>
        <v>25420.3</v>
      </c>
      <c r="AE2194" s="12">
        <f t="shared" si="4955"/>
        <v>21371.3</v>
      </c>
      <c r="AF2194" s="12">
        <f t="shared" ref="AF2194:AG2196" si="4982">AF2195</f>
        <v>0</v>
      </c>
      <c r="AG2194" s="12">
        <f t="shared" si="4982"/>
        <v>0</v>
      </c>
      <c r="AH2194" s="12">
        <f t="shared" si="4928"/>
        <v>102444.4</v>
      </c>
      <c r="AI2194" s="12">
        <f t="shared" si="4929"/>
        <v>25420.3</v>
      </c>
      <c r="AJ2194" s="12">
        <f t="shared" si="4901"/>
        <v>21371.3</v>
      </c>
      <c r="AK2194" s="12">
        <f t="shared" ref="AK2194:AQ2196" si="4983">AK2195</f>
        <v>0</v>
      </c>
      <c r="AL2194" s="12">
        <f t="shared" si="4983"/>
        <v>0</v>
      </c>
      <c r="AM2194" s="12">
        <f t="shared" si="4983"/>
        <v>0</v>
      </c>
      <c r="AN2194" s="12">
        <f t="shared" si="4975"/>
        <v>102444.4</v>
      </c>
      <c r="AO2194" s="12">
        <f t="shared" si="4976"/>
        <v>25420.3</v>
      </c>
      <c r="AP2194" s="12">
        <f t="shared" si="4977"/>
        <v>21371.3</v>
      </c>
      <c r="AQ2194" s="12">
        <f t="shared" si="4983"/>
        <v>0</v>
      </c>
      <c r="AR2194" s="1"/>
    </row>
    <row r="2195" spans="1:44" ht="47.25" customHeight="1" x14ac:dyDescent="0.25">
      <c r="A2195" s="9" t="s">
        <v>152</v>
      </c>
      <c r="B2195" s="11">
        <v>200</v>
      </c>
      <c r="C2195" s="9"/>
      <c r="D2195" s="9"/>
      <c r="E2195" s="13" t="s">
        <v>426</v>
      </c>
      <c r="F2195" s="12">
        <f t="shared" si="4978"/>
        <v>100076.7</v>
      </c>
      <c r="G2195" s="12">
        <f t="shared" si="4978"/>
        <v>25420.3</v>
      </c>
      <c r="H2195" s="12">
        <f t="shared" si="4978"/>
        <v>21371.3</v>
      </c>
      <c r="I2195" s="12">
        <f t="shared" si="4978"/>
        <v>0</v>
      </c>
      <c r="J2195" s="12">
        <f t="shared" si="4978"/>
        <v>0</v>
      </c>
      <c r="K2195" s="12">
        <f t="shared" si="4978"/>
        <v>0</v>
      </c>
      <c r="L2195" s="12">
        <f t="shared" si="4909"/>
        <v>100076.7</v>
      </c>
      <c r="M2195" s="12">
        <f t="shared" si="4910"/>
        <v>25420.3</v>
      </c>
      <c r="N2195" s="12">
        <f t="shared" si="4911"/>
        <v>21371.3</v>
      </c>
      <c r="O2195" s="12">
        <f t="shared" si="4979"/>
        <v>2367.6999999999998</v>
      </c>
      <c r="P2195" s="12">
        <f t="shared" si="4979"/>
        <v>0</v>
      </c>
      <c r="Q2195" s="12">
        <f t="shared" si="4979"/>
        <v>0</v>
      </c>
      <c r="R2195" s="12">
        <f t="shared" si="4938"/>
        <v>102444.4</v>
      </c>
      <c r="S2195" s="12">
        <f t="shared" si="4939"/>
        <v>25420.3</v>
      </c>
      <c r="T2195" s="12">
        <f t="shared" si="4940"/>
        <v>21371.3</v>
      </c>
      <c r="U2195" s="12">
        <f t="shared" si="4980"/>
        <v>0</v>
      </c>
      <c r="V2195" s="12">
        <f t="shared" si="4980"/>
        <v>0</v>
      </c>
      <c r="W2195" s="12">
        <f t="shared" si="4886"/>
        <v>102444.4</v>
      </c>
      <c r="X2195" s="12">
        <f t="shared" si="4887"/>
        <v>25420.3</v>
      </c>
      <c r="Y2195" s="12">
        <f t="shared" si="4888"/>
        <v>21371.3</v>
      </c>
      <c r="Z2195" s="12">
        <f t="shared" si="4981"/>
        <v>0</v>
      </c>
      <c r="AA2195" s="12">
        <f t="shared" si="4981"/>
        <v>0</v>
      </c>
      <c r="AB2195" s="12">
        <f t="shared" si="4981"/>
        <v>0</v>
      </c>
      <c r="AC2195" s="12">
        <f t="shared" si="4953"/>
        <v>102444.4</v>
      </c>
      <c r="AD2195" s="12">
        <f t="shared" si="4954"/>
        <v>25420.3</v>
      </c>
      <c r="AE2195" s="12">
        <f t="shared" si="4955"/>
        <v>21371.3</v>
      </c>
      <c r="AF2195" s="12">
        <f t="shared" si="4982"/>
        <v>0</v>
      </c>
      <c r="AG2195" s="12">
        <f t="shared" si="4982"/>
        <v>0</v>
      </c>
      <c r="AH2195" s="12">
        <f t="shared" si="4928"/>
        <v>102444.4</v>
      </c>
      <c r="AI2195" s="12">
        <f t="shared" si="4929"/>
        <v>25420.3</v>
      </c>
      <c r="AJ2195" s="12">
        <f t="shared" si="4901"/>
        <v>21371.3</v>
      </c>
      <c r="AK2195" s="12">
        <f t="shared" si="4983"/>
        <v>0</v>
      </c>
      <c r="AL2195" s="12">
        <f t="shared" si="4983"/>
        <v>0</v>
      </c>
      <c r="AM2195" s="12">
        <f t="shared" si="4983"/>
        <v>0</v>
      </c>
      <c r="AN2195" s="12">
        <f t="shared" si="4975"/>
        <v>102444.4</v>
      </c>
      <c r="AO2195" s="12">
        <f t="shared" si="4976"/>
        <v>25420.3</v>
      </c>
      <c r="AP2195" s="12">
        <f t="shared" si="4977"/>
        <v>21371.3</v>
      </c>
      <c r="AQ2195" s="12">
        <f t="shared" si="4983"/>
        <v>0</v>
      </c>
      <c r="AR2195" s="1"/>
    </row>
    <row r="2196" spans="1:44" ht="47.25" customHeight="1" x14ac:dyDescent="0.25">
      <c r="A2196" s="9" t="s">
        <v>152</v>
      </c>
      <c r="B2196" s="11">
        <v>240</v>
      </c>
      <c r="C2196" s="9"/>
      <c r="D2196" s="9"/>
      <c r="E2196" s="13" t="s">
        <v>427</v>
      </c>
      <c r="F2196" s="12">
        <f t="shared" si="4978"/>
        <v>100076.7</v>
      </c>
      <c r="G2196" s="12">
        <f t="shared" si="4978"/>
        <v>25420.3</v>
      </c>
      <c r="H2196" s="12">
        <f t="shared" si="4978"/>
        <v>21371.3</v>
      </c>
      <c r="I2196" s="12">
        <f t="shared" si="4978"/>
        <v>0</v>
      </c>
      <c r="J2196" s="12">
        <f t="shared" si="4978"/>
        <v>0</v>
      </c>
      <c r="K2196" s="12">
        <f t="shared" si="4978"/>
        <v>0</v>
      </c>
      <c r="L2196" s="12">
        <f t="shared" si="4909"/>
        <v>100076.7</v>
      </c>
      <c r="M2196" s="12">
        <f t="shared" si="4910"/>
        <v>25420.3</v>
      </c>
      <c r="N2196" s="12">
        <f t="shared" si="4911"/>
        <v>21371.3</v>
      </c>
      <c r="O2196" s="12">
        <f t="shared" si="4979"/>
        <v>2367.6999999999998</v>
      </c>
      <c r="P2196" s="12">
        <f t="shared" si="4979"/>
        <v>0</v>
      </c>
      <c r="Q2196" s="12">
        <f t="shared" si="4979"/>
        <v>0</v>
      </c>
      <c r="R2196" s="12">
        <f t="shared" si="4938"/>
        <v>102444.4</v>
      </c>
      <c r="S2196" s="12">
        <f t="shared" si="4939"/>
        <v>25420.3</v>
      </c>
      <c r="T2196" s="12">
        <f t="shared" si="4940"/>
        <v>21371.3</v>
      </c>
      <c r="U2196" s="12">
        <f t="shared" si="4980"/>
        <v>0</v>
      </c>
      <c r="V2196" s="12">
        <f t="shared" si="4980"/>
        <v>0</v>
      </c>
      <c r="W2196" s="12">
        <f t="shared" si="4886"/>
        <v>102444.4</v>
      </c>
      <c r="X2196" s="12">
        <f t="shared" si="4887"/>
        <v>25420.3</v>
      </c>
      <c r="Y2196" s="12">
        <f t="shared" si="4888"/>
        <v>21371.3</v>
      </c>
      <c r="Z2196" s="12">
        <f t="shared" si="4981"/>
        <v>0</v>
      </c>
      <c r="AA2196" s="12">
        <f t="shared" si="4981"/>
        <v>0</v>
      </c>
      <c r="AB2196" s="12">
        <f t="shared" si="4981"/>
        <v>0</v>
      </c>
      <c r="AC2196" s="12">
        <f t="shared" si="4953"/>
        <v>102444.4</v>
      </c>
      <c r="AD2196" s="12">
        <f t="shared" si="4954"/>
        <v>25420.3</v>
      </c>
      <c r="AE2196" s="12">
        <f t="shared" si="4955"/>
        <v>21371.3</v>
      </c>
      <c r="AF2196" s="12">
        <f t="shared" si="4982"/>
        <v>0</v>
      </c>
      <c r="AG2196" s="12">
        <f t="shared" si="4982"/>
        <v>0</v>
      </c>
      <c r="AH2196" s="12">
        <f t="shared" si="4928"/>
        <v>102444.4</v>
      </c>
      <c r="AI2196" s="12">
        <f t="shared" si="4929"/>
        <v>25420.3</v>
      </c>
      <c r="AJ2196" s="12">
        <f t="shared" si="4901"/>
        <v>21371.3</v>
      </c>
      <c r="AK2196" s="12">
        <f t="shared" si="4983"/>
        <v>0</v>
      </c>
      <c r="AL2196" s="12">
        <f t="shared" si="4983"/>
        <v>0</v>
      </c>
      <c r="AM2196" s="12">
        <f t="shared" si="4983"/>
        <v>0</v>
      </c>
      <c r="AN2196" s="12">
        <f t="shared" si="4975"/>
        <v>102444.4</v>
      </c>
      <c r="AO2196" s="12">
        <f t="shared" si="4976"/>
        <v>25420.3</v>
      </c>
      <c r="AP2196" s="12">
        <f t="shared" si="4977"/>
        <v>21371.3</v>
      </c>
      <c r="AQ2196" s="12">
        <f t="shared" si="4983"/>
        <v>0</v>
      </c>
      <c r="AR2196" s="1"/>
    </row>
    <row r="2197" spans="1:44" ht="15.75" customHeight="1" x14ac:dyDescent="0.25">
      <c r="A2197" s="9" t="s">
        <v>152</v>
      </c>
      <c r="B2197" s="11">
        <v>240</v>
      </c>
      <c r="C2197" s="9" t="s">
        <v>187</v>
      </c>
      <c r="D2197" s="9" t="s">
        <v>191</v>
      </c>
      <c r="E2197" s="13" t="s">
        <v>396</v>
      </c>
      <c r="F2197" s="12">
        <v>100076.7</v>
      </c>
      <c r="G2197" s="12">
        <v>25420.3</v>
      </c>
      <c r="H2197" s="12">
        <v>21371.3</v>
      </c>
      <c r="I2197" s="12"/>
      <c r="J2197" s="12"/>
      <c r="K2197" s="12"/>
      <c r="L2197" s="12">
        <f t="shared" si="4909"/>
        <v>100076.7</v>
      </c>
      <c r="M2197" s="12">
        <f t="shared" si="4910"/>
        <v>25420.3</v>
      </c>
      <c r="N2197" s="12">
        <f t="shared" si="4911"/>
        <v>21371.3</v>
      </c>
      <c r="O2197" s="12">
        <v>2367.6999999999998</v>
      </c>
      <c r="P2197" s="12"/>
      <c r="Q2197" s="12"/>
      <c r="R2197" s="12">
        <f t="shared" si="4938"/>
        <v>102444.4</v>
      </c>
      <c r="S2197" s="12">
        <f t="shared" si="4939"/>
        <v>25420.3</v>
      </c>
      <c r="T2197" s="12">
        <f t="shared" si="4940"/>
        <v>21371.3</v>
      </c>
      <c r="U2197" s="12"/>
      <c r="V2197" s="12"/>
      <c r="W2197" s="12">
        <f t="shared" si="4886"/>
        <v>102444.4</v>
      </c>
      <c r="X2197" s="12">
        <f t="shared" si="4887"/>
        <v>25420.3</v>
      </c>
      <c r="Y2197" s="12">
        <f t="shared" si="4888"/>
        <v>21371.3</v>
      </c>
      <c r="Z2197" s="12"/>
      <c r="AA2197" s="12"/>
      <c r="AB2197" s="12"/>
      <c r="AC2197" s="12">
        <f t="shared" si="4953"/>
        <v>102444.4</v>
      </c>
      <c r="AD2197" s="12">
        <f t="shared" si="4954"/>
        <v>25420.3</v>
      </c>
      <c r="AE2197" s="12">
        <f t="shared" si="4955"/>
        <v>21371.3</v>
      </c>
      <c r="AF2197" s="12"/>
      <c r="AG2197" s="12"/>
      <c r="AH2197" s="12">
        <f t="shared" si="4928"/>
        <v>102444.4</v>
      </c>
      <c r="AI2197" s="12">
        <f t="shared" si="4929"/>
        <v>25420.3</v>
      </c>
      <c r="AJ2197" s="12">
        <f t="shared" si="4901"/>
        <v>21371.3</v>
      </c>
      <c r="AK2197" s="12"/>
      <c r="AL2197" s="12"/>
      <c r="AM2197" s="12"/>
      <c r="AN2197" s="12">
        <f t="shared" si="4975"/>
        <v>102444.4</v>
      </c>
      <c r="AO2197" s="12">
        <f t="shared" si="4976"/>
        <v>25420.3</v>
      </c>
      <c r="AP2197" s="12">
        <f t="shared" si="4977"/>
        <v>21371.3</v>
      </c>
      <c r="AQ2197" s="12"/>
      <c r="AR2197" s="1"/>
    </row>
    <row r="2198" spans="1:44" s="26" customFormat="1" ht="15.75" customHeight="1" x14ac:dyDescent="0.25">
      <c r="A2198" s="27" t="s">
        <v>364</v>
      </c>
      <c r="B2198" s="28"/>
      <c r="C2198" s="27"/>
      <c r="D2198" s="27"/>
      <c r="E2198" s="23" t="s">
        <v>708</v>
      </c>
      <c r="F2198" s="29">
        <f>F2199+F2203</f>
        <v>14234.2</v>
      </c>
      <c r="G2198" s="29">
        <f t="shared" ref="G2198:AQ2198" si="4984">G2199+G2203</f>
        <v>27477.200000000001</v>
      </c>
      <c r="H2198" s="29">
        <f t="shared" si="4984"/>
        <v>14234.2</v>
      </c>
      <c r="I2198" s="29">
        <f t="shared" ref="I2198:K2198" si="4985">I2199+I2203</f>
        <v>0</v>
      </c>
      <c r="J2198" s="29">
        <f t="shared" si="4985"/>
        <v>0</v>
      </c>
      <c r="K2198" s="29">
        <f t="shared" si="4985"/>
        <v>0</v>
      </c>
      <c r="L2198" s="29">
        <f t="shared" si="4909"/>
        <v>14234.2</v>
      </c>
      <c r="M2198" s="29">
        <f t="shared" si="4910"/>
        <v>27477.200000000001</v>
      </c>
      <c r="N2198" s="29">
        <f t="shared" si="4911"/>
        <v>14234.2</v>
      </c>
      <c r="O2198" s="29">
        <f t="shared" ref="O2198:Q2198" si="4986">O2199+O2203</f>
        <v>0</v>
      </c>
      <c r="P2198" s="29">
        <f t="shared" si="4986"/>
        <v>0</v>
      </c>
      <c r="Q2198" s="29">
        <f t="shared" si="4986"/>
        <v>0</v>
      </c>
      <c r="R2198" s="12">
        <f t="shared" si="4938"/>
        <v>14234.2</v>
      </c>
      <c r="S2198" s="12">
        <f t="shared" si="4939"/>
        <v>27477.200000000001</v>
      </c>
      <c r="T2198" s="12">
        <f t="shared" si="4940"/>
        <v>14234.2</v>
      </c>
      <c r="U2198" s="29">
        <f t="shared" ref="U2198:V2198" si="4987">U2199+U2203</f>
        <v>0</v>
      </c>
      <c r="V2198" s="29">
        <f t="shared" si="4987"/>
        <v>0</v>
      </c>
      <c r="W2198" s="12">
        <f t="shared" si="4886"/>
        <v>14234.2</v>
      </c>
      <c r="X2198" s="12">
        <f t="shared" si="4887"/>
        <v>27477.200000000001</v>
      </c>
      <c r="Y2198" s="12">
        <f t="shared" si="4888"/>
        <v>14234.2</v>
      </c>
      <c r="Z2198" s="29">
        <f t="shared" ref="Z2198:AB2198" si="4988">Z2199+Z2203</f>
        <v>0</v>
      </c>
      <c r="AA2198" s="29">
        <f t="shared" si="4988"/>
        <v>0</v>
      </c>
      <c r="AB2198" s="29">
        <f t="shared" si="4988"/>
        <v>0</v>
      </c>
      <c r="AC2198" s="12">
        <f t="shared" si="4953"/>
        <v>14234.2</v>
      </c>
      <c r="AD2198" s="12">
        <f t="shared" si="4954"/>
        <v>27477.200000000001</v>
      </c>
      <c r="AE2198" s="12">
        <f t="shared" si="4955"/>
        <v>14234.2</v>
      </c>
      <c r="AF2198" s="29">
        <f t="shared" ref="AF2198:AG2198" si="4989">AF2199+AF2203</f>
        <v>0</v>
      </c>
      <c r="AG2198" s="29">
        <f t="shared" si="4989"/>
        <v>0</v>
      </c>
      <c r="AH2198" s="29">
        <f t="shared" si="4928"/>
        <v>14234.2</v>
      </c>
      <c r="AI2198" s="29">
        <f t="shared" si="4929"/>
        <v>27477.200000000001</v>
      </c>
      <c r="AJ2198" s="29">
        <f t="shared" si="4901"/>
        <v>14234.2</v>
      </c>
      <c r="AK2198" s="29">
        <f t="shared" ref="AK2198:AM2198" si="4990">AK2199+AK2203</f>
        <v>0</v>
      </c>
      <c r="AL2198" s="29">
        <f t="shared" si="4990"/>
        <v>0</v>
      </c>
      <c r="AM2198" s="29">
        <f t="shared" si="4990"/>
        <v>0</v>
      </c>
      <c r="AN2198" s="29">
        <f t="shared" si="4975"/>
        <v>14234.2</v>
      </c>
      <c r="AO2198" s="29">
        <f t="shared" si="4976"/>
        <v>27477.200000000001</v>
      </c>
      <c r="AP2198" s="29">
        <f t="shared" si="4977"/>
        <v>14234.2</v>
      </c>
      <c r="AQ2198" s="29">
        <f t="shared" si="4984"/>
        <v>0</v>
      </c>
      <c r="AR2198" s="25"/>
    </row>
    <row r="2199" spans="1:44" ht="78.75" customHeight="1" x14ac:dyDescent="0.25">
      <c r="A2199" s="9" t="s">
        <v>153</v>
      </c>
      <c r="B2199" s="11"/>
      <c r="C2199" s="9"/>
      <c r="D2199" s="9"/>
      <c r="E2199" s="17" t="s">
        <v>914</v>
      </c>
      <c r="F2199" s="12">
        <f t="shared" ref="F2199:K2201" si="4991">F2200</f>
        <v>14234.2</v>
      </c>
      <c r="G2199" s="12">
        <f t="shared" si="4991"/>
        <v>14234.2</v>
      </c>
      <c r="H2199" s="12">
        <f t="shared" si="4991"/>
        <v>14234.2</v>
      </c>
      <c r="I2199" s="12">
        <f t="shared" si="4991"/>
        <v>0</v>
      </c>
      <c r="J2199" s="12">
        <f t="shared" si="4991"/>
        <v>0</v>
      </c>
      <c r="K2199" s="12">
        <f t="shared" si="4991"/>
        <v>0</v>
      </c>
      <c r="L2199" s="12">
        <f t="shared" si="4909"/>
        <v>14234.2</v>
      </c>
      <c r="M2199" s="12">
        <f t="shared" si="4910"/>
        <v>14234.2</v>
      </c>
      <c r="N2199" s="12">
        <f t="shared" si="4911"/>
        <v>14234.2</v>
      </c>
      <c r="O2199" s="12">
        <f t="shared" ref="O2199:Q2201" si="4992">O2200</f>
        <v>0</v>
      </c>
      <c r="P2199" s="12">
        <f t="shared" si="4992"/>
        <v>0</v>
      </c>
      <c r="Q2199" s="12">
        <f t="shared" si="4992"/>
        <v>0</v>
      </c>
      <c r="R2199" s="12">
        <f t="shared" si="4938"/>
        <v>14234.2</v>
      </c>
      <c r="S2199" s="12">
        <f t="shared" si="4939"/>
        <v>14234.2</v>
      </c>
      <c r="T2199" s="12">
        <f t="shared" si="4940"/>
        <v>14234.2</v>
      </c>
      <c r="U2199" s="12">
        <f t="shared" ref="U2199:V2201" si="4993">U2200</f>
        <v>0</v>
      </c>
      <c r="V2199" s="12">
        <f t="shared" si="4993"/>
        <v>0</v>
      </c>
      <c r="W2199" s="12">
        <f t="shared" si="4886"/>
        <v>14234.2</v>
      </c>
      <c r="X2199" s="12">
        <f t="shared" si="4887"/>
        <v>14234.2</v>
      </c>
      <c r="Y2199" s="12">
        <f t="shared" si="4888"/>
        <v>14234.2</v>
      </c>
      <c r="Z2199" s="12">
        <f t="shared" ref="Z2199:AB2201" si="4994">Z2200</f>
        <v>0</v>
      </c>
      <c r="AA2199" s="12">
        <f t="shared" si="4994"/>
        <v>0</v>
      </c>
      <c r="AB2199" s="12">
        <f t="shared" si="4994"/>
        <v>0</v>
      </c>
      <c r="AC2199" s="12">
        <f t="shared" si="4953"/>
        <v>14234.2</v>
      </c>
      <c r="AD2199" s="12">
        <f t="shared" si="4954"/>
        <v>14234.2</v>
      </c>
      <c r="AE2199" s="12">
        <f t="shared" si="4955"/>
        <v>14234.2</v>
      </c>
      <c r="AF2199" s="12">
        <f t="shared" ref="AF2199:AG2201" si="4995">AF2200</f>
        <v>0</v>
      </c>
      <c r="AG2199" s="12">
        <f t="shared" si="4995"/>
        <v>0</v>
      </c>
      <c r="AH2199" s="12">
        <f t="shared" si="4928"/>
        <v>14234.2</v>
      </c>
      <c r="AI2199" s="12">
        <f t="shared" si="4929"/>
        <v>14234.2</v>
      </c>
      <c r="AJ2199" s="12">
        <f t="shared" si="4901"/>
        <v>14234.2</v>
      </c>
      <c r="AK2199" s="12">
        <f t="shared" ref="AK2199:AQ2201" si="4996">AK2200</f>
        <v>0</v>
      </c>
      <c r="AL2199" s="12">
        <f t="shared" si="4996"/>
        <v>0</v>
      </c>
      <c r="AM2199" s="12">
        <f t="shared" si="4996"/>
        <v>0</v>
      </c>
      <c r="AN2199" s="12">
        <f t="shared" si="4975"/>
        <v>14234.2</v>
      </c>
      <c r="AO2199" s="12">
        <f t="shared" si="4976"/>
        <v>14234.2</v>
      </c>
      <c r="AP2199" s="12">
        <f t="shared" si="4977"/>
        <v>14234.2</v>
      </c>
      <c r="AQ2199" s="12">
        <f t="shared" si="4996"/>
        <v>0</v>
      </c>
      <c r="AR2199" s="1"/>
    </row>
    <row r="2200" spans="1:44" ht="47.25" customHeight="1" x14ac:dyDescent="0.25">
      <c r="A2200" s="9" t="s">
        <v>153</v>
      </c>
      <c r="B2200" s="11">
        <v>600</v>
      </c>
      <c r="C2200" s="9"/>
      <c r="D2200" s="9"/>
      <c r="E2200" s="13" t="s">
        <v>436</v>
      </c>
      <c r="F2200" s="12">
        <f t="shared" si="4991"/>
        <v>14234.2</v>
      </c>
      <c r="G2200" s="12">
        <f t="shared" si="4991"/>
        <v>14234.2</v>
      </c>
      <c r="H2200" s="12">
        <f t="shared" si="4991"/>
        <v>14234.2</v>
      </c>
      <c r="I2200" s="12">
        <f t="shared" si="4991"/>
        <v>0</v>
      </c>
      <c r="J2200" s="12">
        <f t="shared" si="4991"/>
        <v>0</v>
      </c>
      <c r="K2200" s="12">
        <f t="shared" si="4991"/>
        <v>0</v>
      </c>
      <c r="L2200" s="12">
        <f t="shared" si="4909"/>
        <v>14234.2</v>
      </c>
      <c r="M2200" s="12">
        <f t="shared" si="4910"/>
        <v>14234.2</v>
      </c>
      <c r="N2200" s="12">
        <f t="shared" si="4911"/>
        <v>14234.2</v>
      </c>
      <c r="O2200" s="12">
        <f t="shared" si="4992"/>
        <v>0</v>
      </c>
      <c r="P2200" s="12">
        <f t="shared" si="4992"/>
        <v>0</v>
      </c>
      <c r="Q2200" s="12">
        <f t="shared" si="4992"/>
        <v>0</v>
      </c>
      <c r="R2200" s="12">
        <f t="shared" si="4938"/>
        <v>14234.2</v>
      </c>
      <c r="S2200" s="12">
        <f t="shared" si="4939"/>
        <v>14234.2</v>
      </c>
      <c r="T2200" s="12">
        <f t="shared" si="4940"/>
        <v>14234.2</v>
      </c>
      <c r="U2200" s="12">
        <f t="shared" si="4993"/>
        <v>0</v>
      </c>
      <c r="V2200" s="12">
        <f t="shared" si="4993"/>
        <v>0</v>
      </c>
      <c r="W2200" s="12">
        <f t="shared" si="4886"/>
        <v>14234.2</v>
      </c>
      <c r="X2200" s="12">
        <f t="shared" si="4887"/>
        <v>14234.2</v>
      </c>
      <c r="Y2200" s="12">
        <f t="shared" si="4888"/>
        <v>14234.2</v>
      </c>
      <c r="Z2200" s="12">
        <f t="shared" si="4994"/>
        <v>0</v>
      </c>
      <c r="AA2200" s="12">
        <f t="shared" si="4994"/>
        <v>0</v>
      </c>
      <c r="AB2200" s="12">
        <f t="shared" si="4994"/>
        <v>0</v>
      </c>
      <c r="AC2200" s="12">
        <f t="shared" si="4953"/>
        <v>14234.2</v>
      </c>
      <c r="AD2200" s="12">
        <f t="shared" si="4954"/>
        <v>14234.2</v>
      </c>
      <c r="AE2200" s="12">
        <f t="shared" si="4955"/>
        <v>14234.2</v>
      </c>
      <c r="AF2200" s="12">
        <f t="shared" si="4995"/>
        <v>0</v>
      </c>
      <c r="AG2200" s="12">
        <f t="shared" si="4995"/>
        <v>0</v>
      </c>
      <c r="AH2200" s="12">
        <f t="shared" si="4928"/>
        <v>14234.2</v>
      </c>
      <c r="AI2200" s="12">
        <f t="shared" si="4929"/>
        <v>14234.2</v>
      </c>
      <c r="AJ2200" s="12">
        <f t="shared" si="4901"/>
        <v>14234.2</v>
      </c>
      <c r="AK2200" s="12">
        <f t="shared" si="4996"/>
        <v>0</v>
      </c>
      <c r="AL2200" s="12">
        <f t="shared" si="4996"/>
        <v>0</v>
      </c>
      <c r="AM2200" s="12">
        <f t="shared" si="4996"/>
        <v>0</v>
      </c>
      <c r="AN2200" s="12">
        <f t="shared" si="4975"/>
        <v>14234.2</v>
      </c>
      <c r="AO2200" s="12">
        <f t="shared" si="4976"/>
        <v>14234.2</v>
      </c>
      <c r="AP2200" s="12">
        <f t="shared" si="4977"/>
        <v>14234.2</v>
      </c>
      <c r="AQ2200" s="12">
        <f t="shared" si="4996"/>
        <v>0</v>
      </c>
      <c r="AR2200" s="1"/>
    </row>
    <row r="2201" spans="1:44" ht="15.75" customHeight="1" x14ac:dyDescent="0.25">
      <c r="A2201" s="9" t="s">
        <v>153</v>
      </c>
      <c r="B2201" s="11">
        <v>610</v>
      </c>
      <c r="C2201" s="9"/>
      <c r="D2201" s="9"/>
      <c r="E2201" s="13" t="s">
        <v>437</v>
      </c>
      <c r="F2201" s="12">
        <f t="shared" si="4991"/>
        <v>14234.2</v>
      </c>
      <c r="G2201" s="12">
        <f t="shared" si="4991"/>
        <v>14234.2</v>
      </c>
      <c r="H2201" s="12">
        <f t="shared" si="4991"/>
        <v>14234.2</v>
      </c>
      <c r="I2201" s="12">
        <f t="shared" si="4991"/>
        <v>0</v>
      </c>
      <c r="J2201" s="12">
        <f t="shared" si="4991"/>
        <v>0</v>
      </c>
      <c r="K2201" s="12">
        <f t="shared" si="4991"/>
        <v>0</v>
      </c>
      <c r="L2201" s="12">
        <f t="shared" si="4909"/>
        <v>14234.2</v>
      </c>
      <c r="M2201" s="12">
        <f t="shared" si="4910"/>
        <v>14234.2</v>
      </c>
      <c r="N2201" s="12">
        <f t="shared" si="4911"/>
        <v>14234.2</v>
      </c>
      <c r="O2201" s="12">
        <f t="shared" si="4992"/>
        <v>0</v>
      </c>
      <c r="P2201" s="12">
        <f t="shared" si="4992"/>
        <v>0</v>
      </c>
      <c r="Q2201" s="12">
        <f t="shared" si="4992"/>
        <v>0</v>
      </c>
      <c r="R2201" s="12">
        <f t="shared" si="4938"/>
        <v>14234.2</v>
      </c>
      <c r="S2201" s="12">
        <f t="shared" si="4939"/>
        <v>14234.2</v>
      </c>
      <c r="T2201" s="12">
        <f t="shared" si="4940"/>
        <v>14234.2</v>
      </c>
      <c r="U2201" s="12">
        <f t="shared" si="4993"/>
        <v>0</v>
      </c>
      <c r="V2201" s="12">
        <f t="shared" si="4993"/>
        <v>0</v>
      </c>
      <c r="W2201" s="12">
        <f t="shared" si="4886"/>
        <v>14234.2</v>
      </c>
      <c r="X2201" s="12">
        <f t="shared" si="4887"/>
        <v>14234.2</v>
      </c>
      <c r="Y2201" s="12">
        <f t="shared" si="4888"/>
        <v>14234.2</v>
      </c>
      <c r="Z2201" s="12">
        <f t="shared" si="4994"/>
        <v>0</v>
      </c>
      <c r="AA2201" s="12">
        <f t="shared" si="4994"/>
        <v>0</v>
      </c>
      <c r="AB2201" s="12">
        <f t="shared" si="4994"/>
        <v>0</v>
      </c>
      <c r="AC2201" s="12">
        <f t="shared" si="4953"/>
        <v>14234.2</v>
      </c>
      <c r="AD2201" s="12">
        <f t="shared" si="4954"/>
        <v>14234.2</v>
      </c>
      <c r="AE2201" s="12">
        <f t="shared" si="4955"/>
        <v>14234.2</v>
      </c>
      <c r="AF2201" s="12">
        <f t="shared" si="4995"/>
        <v>0</v>
      </c>
      <c r="AG2201" s="12">
        <f t="shared" si="4995"/>
        <v>0</v>
      </c>
      <c r="AH2201" s="12">
        <f t="shared" si="4928"/>
        <v>14234.2</v>
      </c>
      <c r="AI2201" s="12">
        <f t="shared" si="4929"/>
        <v>14234.2</v>
      </c>
      <c r="AJ2201" s="12">
        <f t="shared" si="4901"/>
        <v>14234.2</v>
      </c>
      <c r="AK2201" s="12">
        <f t="shared" si="4996"/>
        <v>0</v>
      </c>
      <c r="AL2201" s="12">
        <f t="shared" si="4996"/>
        <v>0</v>
      </c>
      <c r="AM2201" s="12">
        <f t="shared" si="4996"/>
        <v>0</v>
      </c>
      <c r="AN2201" s="12">
        <f t="shared" si="4975"/>
        <v>14234.2</v>
      </c>
      <c r="AO2201" s="12">
        <f t="shared" si="4976"/>
        <v>14234.2</v>
      </c>
      <c r="AP2201" s="12">
        <f t="shared" si="4977"/>
        <v>14234.2</v>
      </c>
      <c r="AQ2201" s="12">
        <f t="shared" si="4996"/>
        <v>0</v>
      </c>
      <c r="AR2201" s="1"/>
    </row>
    <row r="2202" spans="1:44" ht="15.75" customHeight="1" x14ac:dyDescent="0.25">
      <c r="A2202" s="9" t="s">
        <v>153</v>
      </c>
      <c r="B2202" s="11">
        <v>610</v>
      </c>
      <c r="C2202" s="9" t="s">
        <v>187</v>
      </c>
      <c r="D2202" s="9" t="s">
        <v>191</v>
      </c>
      <c r="E2202" s="13" t="s">
        <v>396</v>
      </c>
      <c r="F2202" s="12">
        <v>14234.2</v>
      </c>
      <c r="G2202" s="12">
        <v>14234.2</v>
      </c>
      <c r="H2202" s="12">
        <v>14234.2</v>
      </c>
      <c r="I2202" s="12"/>
      <c r="J2202" s="12"/>
      <c r="K2202" s="12"/>
      <c r="L2202" s="12">
        <f t="shared" si="4909"/>
        <v>14234.2</v>
      </c>
      <c r="M2202" s="12">
        <f t="shared" si="4910"/>
        <v>14234.2</v>
      </c>
      <c r="N2202" s="12">
        <f t="shared" si="4911"/>
        <v>14234.2</v>
      </c>
      <c r="O2202" s="12"/>
      <c r="P2202" s="12"/>
      <c r="Q2202" s="12"/>
      <c r="R2202" s="12">
        <f t="shared" si="4938"/>
        <v>14234.2</v>
      </c>
      <c r="S2202" s="12">
        <f t="shared" si="4939"/>
        <v>14234.2</v>
      </c>
      <c r="T2202" s="12">
        <f t="shared" si="4940"/>
        <v>14234.2</v>
      </c>
      <c r="U2202" s="12"/>
      <c r="V2202" s="12"/>
      <c r="W2202" s="12">
        <f t="shared" si="4886"/>
        <v>14234.2</v>
      </c>
      <c r="X2202" s="12">
        <f t="shared" si="4887"/>
        <v>14234.2</v>
      </c>
      <c r="Y2202" s="12">
        <f t="shared" si="4888"/>
        <v>14234.2</v>
      </c>
      <c r="Z2202" s="12"/>
      <c r="AA2202" s="12"/>
      <c r="AB2202" s="12"/>
      <c r="AC2202" s="12">
        <f t="shared" si="4953"/>
        <v>14234.2</v>
      </c>
      <c r="AD2202" s="12">
        <f t="shared" si="4954"/>
        <v>14234.2</v>
      </c>
      <c r="AE2202" s="12">
        <f t="shared" si="4955"/>
        <v>14234.2</v>
      </c>
      <c r="AF2202" s="12"/>
      <c r="AG2202" s="12"/>
      <c r="AH2202" s="12">
        <f t="shared" si="4928"/>
        <v>14234.2</v>
      </c>
      <c r="AI2202" s="12">
        <f t="shared" si="4929"/>
        <v>14234.2</v>
      </c>
      <c r="AJ2202" s="12">
        <f t="shared" si="4901"/>
        <v>14234.2</v>
      </c>
      <c r="AK2202" s="12"/>
      <c r="AL2202" s="12"/>
      <c r="AM2202" s="12"/>
      <c r="AN2202" s="12">
        <f t="shared" si="4975"/>
        <v>14234.2</v>
      </c>
      <c r="AO2202" s="12">
        <f t="shared" si="4976"/>
        <v>14234.2</v>
      </c>
      <c r="AP2202" s="12">
        <f t="shared" si="4977"/>
        <v>14234.2</v>
      </c>
      <c r="AQ2202" s="12"/>
      <c r="AR2202" s="1"/>
    </row>
    <row r="2203" spans="1:44" ht="31.5" hidden="1" customHeight="1" x14ac:dyDescent="0.25">
      <c r="A2203" s="9" t="s">
        <v>1064</v>
      </c>
      <c r="B2203" s="11"/>
      <c r="C2203" s="9"/>
      <c r="D2203" s="9"/>
      <c r="E2203" s="30" t="s">
        <v>1238</v>
      </c>
      <c r="F2203" s="12">
        <f>F2204</f>
        <v>0</v>
      </c>
      <c r="G2203" s="12">
        <f t="shared" ref="G2203:AQ2205" si="4997">G2204</f>
        <v>13243</v>
      </c>
      <c r="H2203" s="12">
        <f t="shared" si="4997"/>
        <v>0</v>
      </c>
      <c r="I2203" s="12">
        <f t="shared" si="4997"/>
        <v>0</v>
      </c>
      <c r="J2203" s="12">
        <f t="shared" si="4997"/>
        <v>0</v>
      </c>
      <c r="K2203" s="12">
        <f t="shared" si="4997"/>
        <v>0</v>
      </c>
      <c r="L2203" s="12">
        <f t="shared" si="4909"/>
        <v>0</v>
      </c>
      <c r="M2203" s="12">
        <f t="shared" si="4910"/>
        <v>13243</v>
      </c>
      <c r="N2203" s="12">
        <f t="shared" si="4911"/>
        <v>0</v>
      </c>
      <c r="O2203" s="12">
        <f t="shared" si="4997"/>
        <v>0</v>
      </c>
      <c r="P2203" s="12">
        <f t="shared" si="4997"/>
        <v>0</v>
      </c>
      <c r="Q2203" s="12">
        <f t="shared" si="4997"/>
        <v>0</v>
      </c>
      <c r="R2203" s="12">
        <f t="shared" si="4938"/>
        <v>0</v>
      </c>
      <c r="S2203" s="12">
        <f t="shared" si="4939"/>
        <v>13243</v>
      </c>
      <c r="T2203" s="12">
        <f t="shared" si="4940"/>
        <v>0</v>
      </c>
      <c r="U2203" s="12">
        <f t="shared" si="4997"/>
        <v>0</v>
      </c>
      <c r="V2203" s="12">
        <f t="shared" si="4997"/>
        <v>0</v>
      </c>
      <c r="W2203" s="12">
        <f t="shared" si="4886"/>
        <v>0</v>
      </c>
      <c r="X2203" s="12">
        <f t="shared" si="4887"/>
        <v>13243</v>
      </c>
      <c r="Y2203" s="12">
        <f t="shared" si="4888"/>
        <v>0</v>
      </c>
      <c r="Z2203" s="12">
        <f t="shared" si="4997"/>
        <v>0</v>
      </c>
      <c r="AA2203" s="12">
        <f t="shared" si="4997"/>
        <v>0</v>
      </c>
      <c r="AB2203" s="12">
        <f t="shared" si="4997"/>
        <v>0</v>
      </c>
      <c r="AC2203" s="12">
        <f t="shared" si="4953"/>
        <v>0</v>
      </c>
      <c r="AD2203" s="12">
        <f t="shared" si="4954"/>
        <v>13243</v>
      </c>
      <c r="AE2203" s="12">
        <f t="shared" si="4955"/>
        <v>0</v>
      </c>
      <c r="AF2203" s="12">
        <f t="shared" si="4997"/>
        <v>0</v>
      </c>
      <c r="AG2203" s="12">
        <f t="shared" si="4997"/>
        <v>0</v>
      </c>
      <c r="AH2203" s="12">
        <f t="shared" si="4928"/>
        <v>0</v>
      </c>
      <c r="AI2203" s="12">
        <f t="shared" si="4929"/>
        <v>13243</v>
      </c>
      <c r="AJ2203" s="12">
        <f t="shared" si="4901"/>
        <v>0</v>
      </c>
      <c r="AK2203" s="12">
        <f t="shared" si="4997"/>
        <v>0</v>
      </c>
      <c r="AL2203" s="12">
        <f t="shared" si="4997"/>
        <v>0</v>
      </c>
      <c r="AM2203" s="12">
        <f t="shared" si="4997"/>
        <v>0</v>
      </c>
      <c r="AN2203" s="12">
        <f t="shared" si="4975"/>
        <v>0</v>
      </c>
      <c r="AO2203" s="12">
        <f t="shared" si="4976"/>
        <v>13243</v>
      </c>
      <c r="AP2203" s="12">
        <f t="shared" si="4977"/>
        <v>0</v>
      </c>
      <c r="AQ2203" s="12">
        <f t="shared" si="4997"/>
        <v>0</v>
      </c>
      <c r="AR2203" s="52">
        <v>0</v>
      </c>
    </row>
    <row r="2204" spans="1:44" ht="47.25" hidden="1" customHeight="1" x14ac:dyDescent="0.25">
      <c r="A2204" s="9" t="s">
        <v>1064</v>
      </c>
      <c r="B2204" s="11">
        <v>600</v>
      </c>
      <c r="C2204" s="9"/>
      <c r="D2204" s="9"/>
      <c r="E2204" s="13" t="s">
        <v>436</v>
      </c>
      <c r="F2204" s="12">
        <f>F2205</f>
        <v>0</v>
      </c>
      <c r="G2204" s="12">
        <f t="shared" si="4997"/>
        <v>13243</v>
      </c>
      <c r="H2204" s="12">
        <f t="shared" si="4997"/>
        <v>0</v>
      </c>
      <c r="I2204" s="12">
        <f t="shared" si="4997"/>
        <v>0</v>
      </c>
      <c r="J2204" s="12">
        <f t="shared" si="4997"/>
        <v>0</v>
      </c>
      <c r="K2204" s="12">
        <f t="shared" si="4997"/>
        <v>0</v>
      </c>
      <c r="L2204" s="12">
        <f t="shared" si="4909"/>
        <v>0</v>
      </c>
      <c r="M2204" s="12">
        <f t="shared" si="4910"/>
        <v>13243</v>
      </c>
      <c r="N2204" s="12">
        <f t="shared" si="4911"/>
        <v>0</v>
      </c>
      <c r="O2204" s="12">
        <f t="shared" si="4997"/>
        <v>0</v>
      </c>
      <c r="P2204" s="12">
        <f t="shared" si="4997"/>
        <v>0</v>
      </c>
      <c r="Q2204" s="12">
        <f t="shared" si="4997"/>
        <v>0</v>
      </c>
      <c r="R2204" s="12">
        <f t="shared" si="4938"/>
        <v>0</v>
      </c>
      <c r="S2204" s="12">
        <f t="shared" si="4939"/>
        <v>13243</v>
      </c>
      <c r="T2204" s="12">
        <f t="shared" si="4940"/>
        <v>0</v>
      </c>
      <c r="U2204" s="12">
        <f t="shared" si="4997"/>
        <v>0</v>
      </c>
      <c r="V2204" s="12">
        <f t="shared" si="4997"/>
        <v>0</v>
      </c>
      <c r="W2204" s="12">
        <f t="shared" si="4886"/>
        <v>0</v>
      </c>
      <c r="X2204" s="12">
        <f t="shared" si="4887"/>
        <v>13243</v>
      </c>
      <c r="Y2204" s="12">
        <f t="shared" si="4888"/>
        <v>0</v>
      </c>
      <c r="Z2204" s="12">
        <f t="shared" si="4997"/>
        <v>0</v>
      </c>
      <c r="AA2204" s="12">
        <f t="shared" si="4997"/>
        <v>0</v>
      </c>
      <c r="AB2204" s="12">
        <f t="shared" si="4997"/>
        <v>0</v>
      </c>
      <c r="AC2204" s="12">
        <f t="shared" si="4953"/>
        <v>0</v>
      </c>
      <c r="AD2204" s="12">
        <f t="shared" si="4954"/>
        <v>13243</v>
      </c>
      <c r="AE2204" s="12">
        <f t="shared" si="4955"/>
        <v>0</v>
      </c>
      <c r="AF2204" s="12">
        <f t="shared" si="4997"/>
        <v>0</v>
      </c>
      <c r="AG2204" s="12">
        <f t="shared" si="4997"/>
        <v>0</v>
      </c>
      <c r="AH2204" s="12">
        <f t="shared" si="4928"/>
        <v>0</v>
      </c>
      <c r="AI2204" s="12">
        <f t="shared" si="4929"/>
        <v>13243</v>
      </c>
      <c r="AJ2204" s="12">
        <f t="shared" si="4901"/>
        <v>0</v>
      </c>
      <c r="AK2204" s="12">
        <f t="shared" si="4997"/>
        <v>0</v>
      </c>
      <c r="AL2204" s="12">
        <f t="shared" si="4997"/>
        <v>0</v>
      </c>
      <c r="AM2204" s="12">
        <f t="shared" si="4997"/>
        <v>0</v>
      </c>
      <c r="AN2204" s="12">
        <f t="shared" si="4975"/>
        <v>0</v>
      </c>
      <c r="AO2204" s="12">
        <f t="shared" si="4976"/>
        <v>13243</v>
      </c>
      <c r="AP2204" s="12">
        <f t="shared" si="4977"/>
        <v>0</v>
      </c>
      <c r="AQ2204" s="12">
        <f t="shared" si="4997"/>
        <v>0</v>
      </c>
      <c r="AR2204" s="52">
        <v>0</v>
      </c>
    </row>
    <row r="2205" spans="1:44" ht="15.75" hidden="1" customHeight="1" x14ac:dyDescent="0.25">
      <c r="A2205" s="9" t="s">
        <v>1064</v>
      </c>
      <c r="B2205" s="11">
        <v>610</v>
      </c>
      <c r="C2205" s="9"/>
      <c r="D2205" s="9"/>
      <c r="E2205" s="13" t="s">
        <v>437</v>
      </c>
      <c r="F2205" s="12">
        <f>F2206</f>
        <v>0</v>
      </c>
      <c r="G2205" s="12">
        <f t="shared" si="4997"/>
        <v>13243</v>
      </c>
      <c r="H2205" s="12">
        <f t="shared" si="4997"/>
        <v>0</v>
      </c>
      <c r="I2205" s="12">
        <f t="shared" si="4997"/>
        <v>0</v>
      </c>
      <c r="J2205" s="12">
        <f t="shared" si="4997"/>
        <v>0</v>
      </c>
      <c r="K2205" s="12">
        <f t="shared" si="4997"/>
        <v>0</v>
      </c>
      <c r="L2205" s="12">
        <f t="shared" si="4909"/>
        <v>0</v>
      </c>
      <c r="M2205" s="12">
        <f t="shared" si="4910"/>
        <v>13243</v>
      </c>
      <c r="N2205" s="12">
        <f t="shared" si="4911"/>
        <v>0</v>
      </c>
      <c r="O2205" s="12">
        <f t="shared" si="4997"/>
        <v>0</v>
      </c>
      <c r="P2205" s="12">
        <f t="shared" si="4997"/>
        <v>0</v>
      </c>
      <c r="Q2205" s="12">
        <f t="shared" si="4997"/>
        <v>0</v>
      </c>
      <c r="R2205" s="12">
        <f t="shared" si="4938"/>
        <v>0</v>
      </c>
      <c r="S2205" s="12">
        <f t="shared" si="4939"/>
        <v>13243</v>
      </c>
      <c r="T2205" s="12">
        <f t="shared" si="4940"/>
        <v>0</v>
      </c>
      <c r="U2205" s="12">
        <f t="shared" si="4997"/>
        <v>0</v>
      </c>
      <c r="V2205" s="12">
        <f t="shared" si="4997"/>
        <v>0</v>
      </c>
      <c r="W2205" s="12">
        <f t="shared" si="4886"/>
        <v>0</v>
      </c>
      <c r="X2205" s="12">
        <f t="shared" si="4887"/>
        <v>13243</v>
      </c>
      <c r="Y2205" s="12">
        <f t="shared" si="4888"/>
        <v>0</v>
      </c>
      <c r="Z2205" s="12">
        <f t="shared" si="4997"/>
        <v>0</v>
      </c>
      <c r="AA2205" s="12">
        <f t="shared" si="4997"/>
        <v>0</v>
      </c>
      <c r="AB2205" s="12">
        <f t="shared" si="4997"/>
        <v>0</v>
      </c>
      <c r="AC2205" s="12">
        <f t="shared" si="4953"/>
        <v>0</v>
      </c>
      <c r="AD2205" s="12">
        <f t="shared" si="4954"/>
        <v>13243</v>
      </c>
      <c r="AE2205" s="12">
        <f t="shared" si="4955"/>
        <v>0</v>
      </c>
      <c r="AF2205" s="12">
        <f t="shared" si="4997"/>
        <v>0</v>
      </c>
      <c r="AG2205" s="12">
        <f t="shared" si="4997"/>
        <v>0</v>
      </c>
      <c r="AH2205" s="12">
        <f t="shared" si="4928"/>
        <v>0</v>
      </c>
      <c r="AI2205" s="12">
        <f t="shared" si="4929"/>
        <v>13243</v>
      </c>
      <c r="AJ2205" s="12">
        <f t="shared" si="4901"/>
        <v>0</v>
      </c>
      <c r="AK2205" s="12">
        <f t="shared" si="4997"/>
        <v>0</v>
      </c>
      <c r="AL2205" s="12">
        <f t="shared" si="4997"/>
        <v>0</v>
      </c>
      <c r="AM2205" s="12">
        <f t="shared" si="4997"/>
        <v>0</v>
      </c>
      <c r="AN2205" s="12">
        <f t="shared" si="4975"/>
        <v>0</v>
      </c>
      <c r="AO2205" s="12">
        <f t="shared" si="4976"/>
        <v>13243</v>
      </c>
      <c r="AP2205" s="12">
        <f t="shared" si="4977"/>
        <v>0</v>
      </c>
      <c r="AQ2205" s="12">
        <f t="shared" si="4997"/>
        <v>0</v>
      </c>
      <c r="AR2205" s="52">
        <v>0</v>
      </c>
    </row>
    <row r="2206" spans="1:44" ht="15.75" hidden="1" customHeight="1" x14ac:dyDescent="0.25">
      <c r="A2206" s="9" t="s">
        <v>1064</v>
      </c>
      <c r="B2206" s="11">
        <v>610</v>
      </c>
      <c r="C2206" s="9" t="s">
        <v>187</v>
      </c>
      <c r="D2206" s="9" t="s">
        <v>191</v>
      </c>
      <c r="E2206" s="13" t="s">
        <v>396</v>
      </c>
      <c r="F2206" s="12"/>
      <c r="G2206" s="12">
        <v>13243</v>
      </c>
      <c r="H2206" s="12"/>
      <c r="I2206" s="12"/>
      <c r="J2206" s="12"/>
      <c r="K2206" s="12"/>
      <c r="L2206" s="12">
        <f t="shared" si="4909"/>
        <v>0</v>
      </c>
      <c r="M2206" s="12">
        <f t="shared" si="4910"/>
        <v>13243</v>
      </c>
      <c r="N2206" s="12">
        <f t="shared" si="4911"/>
        <v>0</v>
      </c>
      <c r="O2206" s="12"/>
      <c r="P2206" s="12"/>
      <c r="Q2206" s="12"/>
      <c r="R2206" s="12">
        <f t="shared" si="4938"/>
        <v>0</v>
      </c>
      <c r="S2206" s="12">
        <f t="shared" si="4939"/>
        <v>13243</v>
      </c>
      <c r="T2206" s="12">
        <f t="shared" si="4940"/>
        <v>0</v>
      </c>
      <c r="U2206" s="12"/>
      <c r="V2206" s="12"/>
      <c r="W2206" s="12">
        <f t="shared" si="4886"/>
        <v>0</v>
      </c>
      <c r="X2206" s="12">
        <f t="shared" si="4887"/>
        <v>13243</v>
      </c>
      <c r="Y2206" s="12">
        <f t="shared" si="4888"/>
        <v>0</v>
      </c>
      <c r="Z2206" s="12"/>
      <c r="AA2206" s="12"/>
      <c r="AB2206" s="12"/>
      <c r="AC2206" s="12">
        <f t="shared" si="4953"/>
        <v>0</v>
      </c>
      <c r="AD2206" s="12">
        <f t="shared" si="4954"/>
        <v>13243</v>
      </c>
      <c r="AE2206" s="12">
        <f t="shared" si="4955"/>
        <v>0</v>
      </c>
      <c r="AF2206" s="12"/>
      <c r="AG2206" s="12"/>
      <c r="AH2206" s="12">
        <f t="shared" si="4928"/>
        <v>0</v>
      </c>
      <c r="AI2206" s="12">
        <f t="shared" si="4929"/>
        <v>13243</v>
      </c>
      <c r="AJ2206" s="12">
        <f t="shared" si="4901"/>
        <v>0</v>
      </c>
      <c r="AK2206" s="12"/>
      <c r="AL2206" s="12"/>
      <c r="AM2206" s="12"/>
      <c r="AN2206" s="12">
        <f t="shared" si="4975"/>
        <v>0</v>
      </c>
      <c r="AO2206" s="12">
        <f t="shared" si="4976"/>
        <v>13243</v>
      </c>
      <c r="AP2206" s="12">
        <f t="shared" si="4977"/>
        <v>0</v>
      </c>
      <c r="AQ2206" s="12"/>
      <c r="AR2206" s="52">
        <v>0</v>
      </c>
    </row>
    <row r="2207" spans="1:44" s="26" customFormat="1" ht="63" customHeight="1" x14ac:dyDescent="0.25">
      <c r="A2207" s="27" t="s">
        <v>365</v>
      </c>
      <c r="B2207" s="28"/>
      <c r="C2207" s="27"/>
      <c r="D2207" s="27"/>
      <c r="E2207" s="23" t="s">
        <v>656</v>
      </c>
      <c r="F2207" s="29">
        <f>F2208+F2218+F2222+F2226</f>
        <v>47411.700000000004</v>
      </c>
      <c r="G2207" s="29">
        <f>G2208+G2218+G2222+G2226</f>
        <v>59437.799999999996</v>
      </c>
      <c r="H2207" s="29">
        <f>H2208+H2218+H2222+H2226</f>
        <v>22984.799999999996</v>
      </c>
      <c r="I2207" s="29">
        <f t="shared" ref="I2207:K2207" si="4998">I2208+I2218+I2222+I2226</f>
        <v>-18208.7</v>
      </c>
      <c r="J2207" s="29">
        <f t="shared" si="4998"/>
        <v>0</v>
      </c>
      <c r="K2207" s="29">
        <f t="shared" si="4998"/>
        <v>18208.7</v>
      </c>
      <c r="L2207" s="29">
        <f t="shared" si="4909"/>
        <v>29203.000000000004</v>
      </c>
      <c r="M2207" s="29">
        <f t="shared" si="4910"/>
        <v>59437.799999999996</v>
      </c>
      <c r="N2207" s="29">
        <f t="shared" si="4911"/>
        <v>41193.5</v>
      </c>
      <c r="O2207" s="29">
        <f t="shared" ref="O2207:Q2207" si="4999">O2208+O2218+O2222+O2226</f>
        <v>0</v>
      </c>
      <c r="P2207" s="29">
        <f t="shared" si="4999"/>
        <v>0</v>
      </c>
      <c r="Q2207" s="29">
        <f t="shared" si="4999"/>
        <v>0</v>
      </c>
      <c r="R2207" s="12">
        <f t="shared" si="4938"/>
        <v>29203.000000000004</v>
      </c>
      <c r="S2207" s="12">
        <f t="shared" si="4939"/>
        <v>59437.799999999996</v>
      </c>
      <c r="T2207" s="12">
        <f t="shared" si="4940"/>
        <v>41193.5</v>
      </c>
      <c r="U2207" s="29">
        <f t="shared" ref="U2207:V2207" si="5000">U2208+U2218+U2222+U2226</f>
        <v>0</v>
      </c>
      <c r="V2207" s="29">
        <f t="shared" si="5000"/>
        <v>0</v>
      </c>
      <c r="W2207" s="12">
        <f t="shared" si="4886"/>
        <v>29203.000000000004</v>
      </c>
      <c r="X2207" s="12">
        <f t="shared" si="4887"/>
        <v>59437.799999999996</v>
      </c>
      <c r="Y2207" s="12">
        <f t="shared" si="4888"/>
        <v>41193.5</v>
      </c>
      <c r="Z2207" s="29">
        <f t="shared" ref="Z2207:AB2207" si="5001">Z2208+Z2218+Z2222+Z2226</f>
        <v>0</v>
      </c>
      <c r="AA2207" s="29">
        <f t="shared" si="5001"/>
        <v>0</v>
      </c>
      <c r="AB2207" s="29">
        <f t="shared" si="5001"/>
        <v>0</v>
      </c>
      <c r="AC2207" s="12">
        <f t="shared" si="4953"/>
        <v>29203.000000000004</v>
      </c>
      <c r="AD2207" s="12">
        <f t="shared" si="4954"/>
        <v>59437.799999999996</v>
      </c>
      <c r="AE2207" s="12">
        <f t="shared" si="4955"/>
        <v>41193.5</v>
      </c>
      <c r="AF2207" s="29">
        <f t="shared" ref="AF2207:AG2207" si="5002">AF2208+AF2218+AF2222+AF2226</f>
        <v>0</v>
      </c>
      <c r="AG2207" s="29">
        <f t="shared" si="5002"/>
        <v>0</v>
      </c>
      <c r="AH2207" s="29">
        <f t="shared" si="4928"/>
        <v>29203.000000000004</v>
      </c>
      <c r="AI2207" s="29">
        <f t="shared" si="4929"/>
        <v>59437.799999999996</v>
      </c>
      <c r="AJ2207" s="29">
        <f t="shared" si="4901"/>
        <v>41193.5</v>
      </c>
      <c r="AK2207" s="29">
        <f>AK2208+AK2218+AK2222+AK2226</f>
        <v>0</v>
      </c>
      <c r="AL2207" s="29">
        <f>AL2208+AL2218+AL2222+AL2226</f>
        <v>0</v>
      </c>
      <c r="AM2207" s="29">
        <f>AM2208+AM2218+AM2222+AM2226</f>
        <v>0</v>
      </c>
      <c r="AN2207" s="29">
        <f t="shared" si="4975"/>
        <v>29203.000000000004</v>
      </c>
      <c r="AO2207" s="29">
        <f t="shared" si="4976"/>
        <v>59437.799999999996</v>
      </c>
      <c r="AP2207" s="29">
        <f t="shared" si="4977"/>
        <v>41193.5</v>
      </c>
      <c r="AQ2207" s="29">
        <f>AQ2208+AQ2218+AQ2222+AQ2226</f>
        <v>0</v>
      </c>
      <c r="AR2207" s="25"/>
    </row>
    <row r="2208" spans="1:44" ht="78.75" customHeight="1" x14ac:dyDescent="0.25">
      <c r="A2208" s="9" t="s">
        <v>150</v>
      </c>
      <c r="B2208" s="11"/>
      <c r="C2208" s="9"/>
      <c r="D2208" s="9"/>
      <c r="E2208" s="17" t="s">
        <v>914</v>
      </c>
      <c r="F2208" s="12">
        <f>F2209+F2212+F2215</f>
        <v>17475.800000000003</v>
      </c>
      <c r="G2208" s="12">
        <f>G2209+G2212+G2215</f>
        <v>12959.199999999999</v>
      </c>
      <c r="H2208" s="12">
        <f>H2209+H2212+H2215</f>
        <v>12959.199999999999</v>
      </c>
      <c r="I2208" s="12">
        <f t="shared" ref="I2208:K2208" si="5003">I2209+I2212+I2215</f>
        <v>0</v>
      </c>
      <c r="J2208" s="12">
        <f t="shared" si="5003"/>
        <v>0</v>
      </c>
      <c r="K2208" s="12">
        <f t="shared" si="5003"/>
        <v>0</v>
      </c>
      <c r="L2208" s="12">
        <f t="shared" si="4909"/>
        <v>17475.800000000003</v>
      </c>
      <c r="M2208" s="12">
        <f t="shared" si="4910"/>
        <v>12959.199999999999</v>
      </c>
      <c r="N2208" s="12">
        <f t="shared" si="4911"/>
        <v>12959.199999999999</v>
      </c>
      <c r="O2208" s="12">
        <f t="shared" ref="O2208:Q2208" si="5004">O2209+O2212+O2215</f>
        <v>0</v>
      </c>
      <c r="P2208" s="12">
        <f t="shared" si="5004"/>
        <v>0</v>
      </c>
      <c r="Q2208" s="12">
        <f t="shared" si="5004"/>
        <v>0</v>
      </c>
      <c r="R2208" s="12">
        <f t="shared" si="4938"/>
        <v>17475.800000000003</v>
      </c>
      <c r="S2208" s="12">
        <f t="shared" si="4939"/>
        <v>12959.199999999999</v>
      </c>
      <c r="T2208" s="12">
        <f t="shared" si="4940"/>
        <v>12959.199999999999</v>
      </c>
      <c r="U2208" s="12">
        <f t="shared" ref="U2208:V2208" si="5005">U2209+U2212+U2215</f>
        <v>0</v>
      </c>
      <c r="V2208" s="12">
        <f t="shared" si="5005"/>
        <v>0</v>
      </c>
      <c r="W2208" s="12">
        <f t="shared" si="4886"/>
        <v>17475.800000000003</v>
      </c>
      <c r="X2208" s="12">
        <f t="shared" si="4887"/>
        <v>12959.199999999999</v>
      </c>
      <c r="Y2208" s="12">
        <f t="shared" si="4888"/>
        <v>12959.199999999999</v>
      </c>
      <c r="Z2208" s="12">
        <f t="shared" ref="Z2208:AB2208" si="5006">Z2209+Z2212+Z2215</f>
        <v>0</v>
      </c>
      <c r="AA2208" s="12">
        <f t="shared" si="5006"/>
        <v>0</v>
      </c>
      <c r="AB2208" s="12">
        <f t="shared" si="5006"/>
        <v>0</v>
      </c>
      <c r="AC2208" s="12">
        <f t="shared" si="4953"/>
        <v>17475.800000000003</v>
      </c>
      <c r="AD2208" s="12">
        <f t="shared" si="4954"/>
        <v>12959.199999999999</v>
      </c>
      <c r="AE2208" s="12">
        <f t="shared" si="4955"/>
        <v>12959.199999999999</v>
      </c>
      <c r="AF2208" s="12">
        <f t="shared" ref="AF2208:AG2208" si="5007">AF2209+AF2212+AF2215</f>
        <v>0</v>
      </c>
      <c r="AG2208" s="12">
        <f t="shared" si="5007"/>
        <v>0</v>
      </c>
      <c r="AH2208" s="12">
        <f t="shared" si="4928"/>
        <v>17475.800000000003</v>
      </c>
      <c r="AI2208" s="12">
        <f t="shared" si="4929"/>
        <v>12959.199999999999</v>
      </c>
      <c r="AJ2208" s="12">
        <f t="shared" si="4901"/>
        <v>12959.199999999999</v>
      </c>
      <c r="AK2208" s="12">
        <f>AK2209+AK2212+AK2215</f>
        <v>0</v>
      </c>
      <c r="AL2208" s="12">
        <f>AL2209+AL2212+AL2215</f>
        <v>0</v>
      </c>
      <c r="AM2208" s="12">
        <f>AM2209+AM2212+AM2215</f>
        <v>0</v>
      </c>
      <c r="AN2208" s="12">
        <f t="shared" si="4975"/>
        <v>17475.800000000003</v>
      </c>
      <c r="AO2208" s="12">
        <f t="shared" si="4976"/>
        <v>12959.199999999999</v>
      </c>
      <c r="AP2208" s="12">
        <f t="shared" si="4977"/>
        <v>12959.199999999999</v>
      </c>
      <c r="AQ2208" s="12">
        <f>AQ2209+AQ2212+AQ2215</f>
        <v>0</v>
      </c>
      <c r="AR2208" s="1"/>
    </row>
    <row r="2209" spans="1:44" ht="94.5" customHeight="1" x14ac:dyDescent="0.25">
      <c r="A2209" s="9" t="s">
        <v>150</v>
      </c>
      <c r="B2209" s="11">
        <v>100</v>
      </c>
      <c r="C2209" s="9"/>
      <c r="D2209" s="9"/>
      <c r="E2209" s="13" t="s">
        <v>423</v>
      </c>
      <c r="F2209" s="12">
        <f t="shared" ref="F2209:K2210" si="5008">F2210</f>
        <v>12153.1</v>
      </c>
      <c r="G2209" s="12">
        <f t="shared" si="5008"/>
        <v>10771.5</v>
      </c>
      <c r="H2209" s="12">
        <f t="shared" si="5008"/>
        <v>10771.5</v>
      </c>
      <c r="I2209" s="12">
        <f t="shared" si="5008"/>
        <v>0</v>
      </c>
      <c r="J2209" s="12">
        <f t="shared" si="5008"/>
        <v>0</v>
      </c>
      <c r="K2209" s="12">
        <f t="shared" si="5008"/>
        <v>0</v>
      </c>
      <c r="L2209" s="12">
        <f t="shared" si="4909"/>
        <v>12153.1</v>
      </c>
      <c r="M2209" s="12">
        <f t="shared" si="4910"/>
        <v>10771.5</v>
      </c>
      <c r="N2209" s="12">
        <f t="shared" si="4911"/>
        <v>10771.5</v>
      </c>
      <c r="O2209" s="12">
        <f t="shared" ref="O2209:Q2210" si="5009">O2210</f>
        <v>0</v>
      </c>
      <c r="P2209" s="12">
        <f t="shared" si="5009"/>
        <v>0</v>
      </c>
      <c r="Q2209" s="12">
        <f t="shared" si="5009"/>
        <v>0</v>
      </c>
      <c r="R2209" s="12">
        <f t="shared" si="4938"/>
        <v>12153.1</v>
      </c>
      <c r="S2209" s="12">
        <f t="shared" si="4939"/>
        <v>10771.5</v>
      </c>
      <c r="T2209" s="12">
        <f t="shared" si="4940"/>
        <v>10771.5</v>
      </c>
      <c r="U2209" s="12">
        <f t="shared" ref="U2209:V2210" si="5010">U2210</f>
        <v>0</v>
      </c>
      <c r="V2209" s="12">
        <f t="shared" si="5010"/>
        <v>0</v>
      </c>
      <c r="W2209" s="12">
        <f t="shared" si="4886"/>
        <v>12153.1</v>
      </c>
      <c r="X2209" s="12">
        <f t="shared" si="4887"/>
        <v>10771.5</v>
      </c>
      <c r="Y2209" s="12">
        <f t="shared" si="4888"/>
        <v>10771.5</v>
      </c>
      <c r="Z2209" s="12">
        <f t="shared" ref="Z2209:AB2210" si="5011">Z2210</f>
        <v>0</v>
      </c>
      <c r="AA2209" s="12">
        <f t="shared" si="5011"/>
        <v>0</v>
      </c>
      <c r="AB2209" s="12">
        <f t="shared" si="5011"/>
        <v>0</v>
      </c>
      <c r="AC2209" s="12">
        <f t="shared" si="4953"/>
        <v>12153.1</v>
      </c>
      <c r="AD2209" s="12">
        <f t="shared" si="4954"/>
        <v>10771.5</v>
      </c>
      <c r="AE2209" s="12">
        <f t="shared" si="4955"/>
        <v>10771.5</v>
      </c>
      <c r="AF2209" s="12">
        <f t="shared" ref="AF2209:AG2210" si="5012">AF2210</f>
        <v>0</v>
      </c>
      <c r="AG2209" s="12">
        <f t="shared" si="5012"/>
        <v>0</v>
      </c>
      <c r="AH2209" s="12">
        <f t="shared" si="4928"/>
        <v>12153.1</v>
      </c>
      <c r="AI2209" s="12">
        <f t="shared" si="4929"/>
        <v>10771.5</v>
      </c>
      <c r="AJ2209" s="12">
        <f t="shared" si="4901"/>
        <v>10771.5</v>
      </c>
      <c r="AK2209" s="12">
        <f t="shared" ref="AK2209:AQ2210" si="5013">AK2210</f>
        <v>0</v>
      </c>
      <c r="AL2209" s="12">
        <f t="shared" si="5013"/>
        <v>0</v>
      </c>
      <c r="AM2209" s="12">
        <f t="shared" si="5013"/>
        <v>0</v>
      </c>
      <c r="AN2209" s="12">
        <f t="shared" si="4975"/>
        <v>12153.1</v>
      </c>
      <c r="AO2209" s="12">
        <f t="shared" si="4976"/>
        <v>10771.5</v>
      </c>
      <c r="AP2209" s="12">
        <f t="shared" si="4977"/>
        <v>10771.5</v>
      </c>
      <c r="AQ2209" s="12">
        <f t="shared" si="5013"/>
        <v>0</v>
      </c>
      <c r="AR2209" s="1"/>
    </row>
    <row r="2210" spans="1:44" ht="31.5" customHeight="1" x14ac:dyDescent="0.25">
      <c r="A2210" s="9" t="s">
        <v>150</v>
      </c>
      <c r="B2210" s="11">
        <v>110</v>
      </c>
      <c r="C2210" s="9"/>
      <c r="D2210" s="9"/>
      <c r="E2210" s="13" t="s">
        <v>424</v>
      </c>
      <c r="F2210" s="12">
        <f>F2211</f>
        <v>12153.1</v>
      </c>
      <c r="G2210" s="12">
        <f t="shared" si="5008"/>
        <v>10771.5</v>
      </c>
      <c r="H2210" s="12">
        <f t="shared" si="5008"/>
        <v>10771.5</v>
      </c>
      <c r="I2210" s="12">
        <f t="shared" si="5008"/>
        <v>0</v>
      </c>
      <c r="J2210" s="12">
        <f t="shared" si="5008"/>
        <v>0</v>
      </c>
      <c r="K2210" s="12">
        <f t="shared" si="5008"/>
        <v>0</v>
      </c>
      <c r="L2210" s="12">
        <f t="shared" si="4909"/>
        <v>12153.1</v>
      </c>
      <c r="M2210" s="12">
        <f t="shared" si="4910"/>
        <v>10771.5</v>
      </c>
      <c r="N2210" s="12">
        <f t="shared" si="4911"/>
        <v>10771.5</v>
      </c>
      <c r="O2210" s="12">
        <f t="shared" si="5009"/>
        <v>0</v>
      </c>
      <c r="P2210" s="12">
        <f t="shared" si="5009"/>
        <v>0</v>
      </c>
      <c r="Q2210" s="12">
        <f t="shared" si="5009"/>
        <v>0</v>
      </c>
      <c r="R2210" s="12">
        <f t="shared" si="4938"/>
        <v>12153.1</v>
      </c>
      <c r="S2210" s="12">
        <f t="shared" si="4939"/>
        <v>10771.5</v>
      </c>
      <c r="T2210" s="12">
        <f t="shared" si="4940"/>
        <v>10771.5</v>
      </c>
      <c r="U2210" s="12">
        <f t="shared" si="5010"/>
        <v>0</v>
      </c>
      <c r="V2210" s="12">
        <f t="shared" si="5010"/>
        <v>0</v>
      </c>
      <c r="W2210" s="12">
        <f t="shared" si="4886"/>
        <v>12153.1</v>
      </c>
      <c r="X2210" s="12">
        <f t="shared" si="4887"/>
        <v>10771.5</v>
      </c>
      <c r="Y2210" s="12">
        <f t="shared" si="4888"/>
        <v>10771.5</v>
      </c>
      <c r="Z2210" s="12">
        <f t="shared" si="5011"/>
        <v>0</v>
      </c>
      <c r="AA2210" s="12">
        <f t="shared" si="5011"/>
        <v>0</v>
      </c>
      <c r="AB2210" s="12">
        <f t="shared" si="5011"/>
        <v>0</v>
      </c>
      <c r="AC2210" s="12">
        <f t="shared" si="4953"/>
        <v>12153.1</v>
      </c>
      <c r="AD2210" s="12">
        <f t="shared" si="4954"/>
        <v>10771.5</v>
      </c>
      <c r="AE2210" s="12">
        <f t="shared" si="4955"/>
        <v>10771.5</v>
      </c>
      <c r="AF2210" s="12">
        <f t="shared" si="5012"/>
        <v>0</v>
      </c>
      <c r="AG2210" s="12">
        <f t="shared" si="5012"/>
        <v>0</v>
      </c>
      <c r="AH2210" s="12">
        <f t="shared" si="4928"/>
        <v>12153.1</v>
      </c>
      <c r="AI2210" s="12">
        <f t="shared" si="4929"/>
        <v>10771.5</v>
      </c>
      <c r="AJ2210" s="12">
        <f t="shared" si="4901"/>
        <v>10771.5</v>
      </c>
      <c r="AK2210" s="12">
        <f t="shared" si="5013"/>
        <v>0</v>
      </c>
      <c r="AL2210" s="12">
        <f t="shared" si="5013"/>
        <v>0</v>
      </c>
      <c r="AM2210" s="12">
        <f t="shared" si="5013"/>
        <v>0</v>
      </c>
      <c r="AN2210" s="12">
        <f t="shared" si="4975"/>
        <v>12153.1</v>
      </c>
      <c r="AO2210" s="12">
        <f t="shared" si="4976"/>
        <v>10771.5</v>
      </c>
      <c r="AP2210" s="12">
        <f t="shared" si="4977"/>
        <v>10771.5</v>
      </c>
      <c r="AQ2210" s="12">
        <f t="shared" si="5013"/>
        <v>0</v>
      </c>
      <c r="AR2210" s="1"/>
    </row>
    <row r="2211" spans="1:44" ht="15.75" customHeight="1" x14ac:dyDescent="0.25">
      <c r="A2211" s="9" t="s">
        <v>150</v>
      </c>
      <c r="B2211" s="11">
        <v>110</v>
      </c>
      <c r="C2211" s="9" t="s">
        <v>192</v>
      </c>
      <c r="D2211" s="9" t="s">
        <v>189</v>
      </c>
      <c r="E2211" s="17" t="s">
        <v>858</v>
      </c>
      <c r="F2211" s="12">
        <v>12153.1</v>
      </c>
      <c r="G2211" s="12">
        <v>10771.5</v>
      </c>
      <c r="H2211" s="12">
        <v>10771.5</v>
      </c>
      <c r="I2211" s="12"/>
      <c r="J2211" s="12"/>
      <c r="K2211" s="12"/>
      <c r="L2211" s="12">
        <f t="shared" si="4909"/>
        <v>12153.1</v>
      </c>
      <c r="M2211" s="12">
        <f t="shared" si="4910"/>
        <v>10771.5</v>
      </c>
      <c r="N2211" s="12">
        <f t="shared" si="4911"/>
        <v>10771.5</v>
      </c>
      <c r="O2211" s="12"/>
      <c r="P2211" s="12"/>
      <c r="Q2211" s="12"/>
      <c r="R2211" s="12">
        <f t="shared" si="4938"/>
        <v>12153.1</v>
      </c>
      <c r="S2211" s="12">
        <f t="shared" si="4939"/>
        <v>10771.5</v>
      </c>
      <c r="T2211" s="12">
        <f t="shared" si="4940"/>
        <v>10771.5</v>
      </c>
      <c r="U2211" s="12"/>
      <c r="V2211" s="12"/>
      <c r="W2211" s="12">
        <f t="shared" si="4886"/>
        <v>12153.1</v>
      </c>
      <c r="X2211" s="12">
        <f t="shared" si="4887"/>
        <v>10771.5</v>
      </c>
      <c r="Y2211" s="12">
        <f t="shared" si="4888"/>
        <v>10771.5</v>
      </c>
      <c r="Z2211" s="12"/>
      <c r="AA2211" s="12"/>
      <c r="AB2211" s="12"/>
      <c r="AC2211" s="12">
        <f t="shared" si="4953"/>
        <v>12153.1</v>
      </c>
      <c r="AD2211" s="12">
        <f t="shared" si="4954"/>
        <v>10771.5</v>
      </c>
      <c r="AE2211" s="12">
        <f t="shared" si="4955"/>
        <v>10771.5</v>
      </c>
      <c r="AF2211" s="12"/>
      <c r="AG2211" s="12"/>
      <c r="AH2211" s="12">
        <f t="shared" si="4928"/>
        <v>12153.1</v>
      </c>
      <c r="AI2211" s="12">
        <f t="shared" si="4929"/>
        <v>10771.5</v>
      </c>
      <c r="AJ2211" s="12">
        <f t="shared" si="4901"/>
        <v>10771.5</v>
      </c>
      <c r="AK2211" s="12"/>
      <c r="AL2211" s="12"/>
      <c r="AM2211" s="12"/>
      <c r="AN2211" s="12">
        <f t="shared" si="4975"/>
        <v>12153.1</v>
      </c>
      <c r="AO2211" s="12">
        <f t="shared" si="4976"/>
        <v>10771.5</v>
      </c>
      <c r="AP2211" s="12">
        <f t="shared" si="4977"/>
        <v>10771.5</v>
      </c>
      <c r="AQ2211" s="12"/>
      <c r="AR2211" s="1"/>
    </row>
    <row r="2212" spans="1:44" ht="47.25" customHeight="1" x14ac:dyDescent="0.25">
      <c r="A2212" s="9" t="s">
        <v>150</v>
      </c>
      <c r="B2212" s="11">
        <v>200</v>
      </c>
      <c r="C2212" s="9"/>
      <c r="D2212" s="9"/>
      <c r="E2212" s="13" t="s">
        <v>426</v>
      </c>
      <c r="F2212" s="12">
        <f t="shared" ref="F2212:K2213" si="5014">F2213</f>
        <v>4578.3</v>
      </c>
      <c r="G2212" s="12">
        <f t="shared" si="5014"/>
        <v>1443.3</v>
      </c>
      <c r="H2212" s="12">
        <f t="shared" si="5014"/>
        <v>1443.3</v>
      </c>
      <c r="I2212" s="12">
        <f t="shared" si="5014"/>
        <v>0</v>
      </c>
      <c r="J2212" s="12">
        <f t="shared" si="5014"/>
        <v>0</v>
      </c>
      <c r="K2212" s="12">
        <f t="shared" si="5014"/>
        <v>0</v>
      </c>
      <c r="L2212" s="12">
        <f t="shared" si="4909"/>
        <v>4578.3</v>
      </c>
      <c r="M2212" s="12">
        <f t="shared" si="4910"/>
        <v>1443.3</v>
      </c>
      <c r="N2212" s="12">
        <f t="shared" si="4911"/>
        <v>1443.3</v>
      </c>
      <c r="O2212" s="12">
        <f t="shared" ref="O2212:Q2213" si="5015">O2213</f>
        <v>0</v>
      </c>
      <c r="P2212" s="12">
        <f t="shared" si="5015"/>
        <v>0</v>
      </c>
      <c r="Q2212" s="12">
        <f t="shared" si="5015"/>
        <v>0</v>
      </c>
      <c r="R2212" s="12">
        <f t="shared" si="4938"/>
        <v>4578.3</v>
      </c>
      <c r="S2212" s="12">
        <f t="shared" si="4939"/>
        <v>1443.3</v>
      </c>
      <c r="T2212" s="12">
        <f t="shared" si="4940"/>
        <v>1443.3</v>
      </c>
      <c r="U2212" s="12">
        <f t="shared" ref="U2212:V2213" si="5016">U2213</f>
        <v>0</v>
      </c>
      <c r="V2212" s="12">
        <f t="shared" si="5016"/>
        <v>0</v>
      </c>
      <c r="W2212" s="12">
        <f t="shared" si="4886"/>
        <v>4578.3</v>
      </c>
      <c r="X2212" s="12">
        <f t="shared" si="4887"/>
        <v>1443.3</v>
      </c>
      <c r="Y2212" s="12">
        <f t="shared" si="4888"/>
        <v>1443.3</v>
      </c>
      <c r="Z2212" s="12">
        <f t="shared" ref="Z2212:AB2213" si="5017">Z2213</f>
        <v>0</v>
      </c>
      <c r="AA2212" s="12">
        <f t="shared" si="5017"/>
        <v>0</v>
      </c>
      <c r="AB2212" s="12">
        <f t="shared" si="5017"/>
        <v>0</v>
      </c>
      <c r="AC2212" s="12">
        <f t="shared" si="4953"/>
        <v>4578.3</v>
      </c>
      <c r="AD2212" s="12">
        <f t="shared" si="4954"/>
        <v>1443.3</v>
      </c>
      <c r="AE2212" s="12">
        <f t="shared" si="4955"/>
        <v>1443.3</v>
      </c>
      <c r="AF2212" s="12">
        <f t="shared" ref="AF2212:AG2213" si="5018">AF2213</f>
        <v>0</v>
      </c>
      <c r="AG2212" s="12">
        <f t="shared" si="5018"/>
        <v>0</v>
      </c>
      <c r="AH2212" s="12">
        <f t="shared" si="4928"/>
        <v>4578.3</v>
      </c>
      <c r="AI2212" s="12">
        <f t="shared" si="4929"/>
        <v>1443.3</v>
      </c>
      <c r="AJ2212" s="12">
        <f t="shared" si="4901"/>
        <v>1443.3</v>
      </c>
      <c r="AK2212" s="12">
        <f t="shared" ref="AK2212:AQ2213" si="5019">AK2213</f>
        <v>0</v>
      </c>
      <c r="AL2212" s="12">
        <f t="shared" si="5019"/>
        <v>0</v>
      </c>
      <c r="AM2212" s="12">
        <f t="shared" si="5019"/>
        <v>0</v>
      </c>
      <c r="AN2212" s="12">
        <f t="shared" si="4975"/>
        <v>4578.3</v>
      </c>
      <c r="AO2212" s="12">
        <f t="shared" si="4976"/>
        <v>1443.3</v>
      </c>
      <c r="AP2212" s="12">
        <f t="shared" si="4977"/>
        <v>1443.3</v>
      </c>
      <c r="AQ2212" s="12">
        <f t="shared" si="5019"/>
        <v>0</v>
      </c>
      <c r="AR2212" s="1"/>
    </row>
    <row r="2213" spans="1:44" ht="47.25" customHeight="1" x14ac:dyDescent="0.25">
      <c r="A2213" s="9" t="s">
        <v>150</v>
      </c>
      <c r="B2213" s="11">
        <v>240</v>
      </c>
      <c r="C2213" s="9"/>
      <c r="D2213" s="9"/>
      <c r="E2213" s="13" t="s">
        <v>427</v>
      </c>
      <c r="F2213" s="12">
        <f>F2214</f>
        <v>4578.3</v>
      </c>
      <c r="G2213" s="12">
        <f t="shared" si="5014"/>
        <v>1443.3</v>
      </c>
      <c r="H2213" s="12">
        <f t="shared" si="5014"/>
        <v>1443.3</v>
      </c>
      <c r="I2213" s="12">
        <f t="shared" si="5014"/>
        <v>0</v>
      </c>
      <c r="J2213" s="12">
        <f t="shared" si="5014"/>
        <v>0</v>
      </c>
      <c r="K2213" s="12">
        <f t="shared" si="5014"/>
        <v>0</v>
      </c>
      <c r="L2213" s="12">
        <f t="shared" si="4909"/>
        <v>4578.3</v>
      </c>
      <c r="M2213" s="12">
        <f t="shared" si="4910"/>
        <v>1443.3</v>
      </c>
      <c r="N2213" s="12">
        <f t="shared" si="4911"/>
        <v>1443.3</v>
      </c>
      <c r="O2213" s="12">
        <f t="shared" si="5015"/>
        <v>0</v>
      </c>
      <c r="P2213" s="12">
        <f t="shared" si="5015"/>
        <v>0</v>
      </c>
      <c r="Q2213" s="12">
        <f t="shared" si="5015"/>
        <v>0</v>
      </c>
      <c r="R2213" s="12">
        <f t="shared" si="4938"/>
        <v>4578.3</v>
      </c>
      <c r="S2213" s="12">
        <f t="shared" si="4939"/>
        <v>1443.3</v>
      </c>
      <c r="T2213" s="12">
        <f t="shared" si="4940"/>
        <v>1443.3</v>
      </c>
      <c r="U2213" s="12">
        <f t="shared" si="5016"/>
        <v>0</v>
      </c>
      <c r="V2213" s="12">
        <f t="shared" si="5016"/>
        <v>0</v>
      </c>
      <c r="W2213" s="12">
        <f t="shared" si="4886"/>
        <v>4578.3</v>
      </c>
      <c r="X2213" s="12">
        <f t="shared" si="4887"/>
        <v>1443.3</v>
      </c>
      <c r="Y2213" s="12">
        <f t="shared" si="4888"/>
        <v>1443.3</v>
      </c>
      <c r="Z2213" s="12">
        <f t="shared" si="5017"/>
        <v>0</v>
      </c>
      <c r="AA2213" s="12">
        <f t="shared" si="5017"/>
        <v>0</v>
      </c>
      <c r="AB2213" s="12">
        <f t="shared" si="5017"/>
        <v>0</v>
      </c>
      <c r="AC2213" s="12">
        <f t="shared" si="4953"/>
        <v>4578.3</v>
      </c>
      <c r="AD2213" s="12">
        <f t="shared" si="4954"/>
        <v>1443.3</v>
      </c>
      <c r="AE2213" s="12">
        <f t="shared" si="4955"/>
        <v>1443.3</v>
      </c>
      <c r="AF2213" s="12">
        <f t="shared" si="5018"/>
        <v>0</v>
      </c>
      <c r="AG2213" s="12">
        <f t="shared" si="5018"/>
        <v>0</v>
      </c>
      <c r="AH2213" s="12">
        <f t="shared" si="4928"/>
        <v>4578.3</v>
      </c>
      <c r="AI2213" s="12">
        <f t="shared" si="4929"/>
        <v>1443.3</v>
      </c>
      <c r="AJ2213" s="12">
        <f t="shared" si="4901"/>
        <v>1443.3</v>
      </c>
      <c r="AK2213" s="12">
        <f t="shared" si="5019"/>
        <v>0</v>
      </c>
      <c r="AL2213" s="12">
        <f t="shared" si="5019"/>
        <v>0</v>
      </c>
      <c r="AM2213" s="12">
        <f t="shared" si="5019"/>
        <v>0</v>
      </c>
      <c r="AN2213" s="12">
        <f t="shared" si="4975"/>
        <v>4578.3</v>
      </c>
      <c r="AO2213" s="12">
        <f t="shared" si="4976"/>
        <v>1443.3</v>
      </c>
      <c r="AP2213" s="12">
        <f t="shared" si="4977"/>
        <v>1443.3</v>
      </c>
      <c r="AQ2213" s="12">
        <f t="shared" si="5019"/>
        <v>0</v>
      </c>
      <c r="AR2213" s="1"/>
    </row>
    <row r="2214" spans="1:44" ht="15.75" customHeight="1" x14ac:dyDescent="0.25">
      <c r="A2214" s="9" t="s">
        <v>150</v>
      </c>
      <c r="B2214" s="11">
        <v>240</v>
      </c>
      <c r="C2214" s="9" t="s">
        <v>192</v>
      </c>
      <c r="D2214" s="9" t="s">
        <v>189</v>
      </c>
      <c r="E2214" s="17" t="s">
        <v>858</v>
      </c>
      <c r="F2214" s="12">
        <v>4578.3</v>
      </c>
      <c r="G2214" s="12">
        <v>1443.3</v>
      </c>
      <c r="H2214" s="12">
        <v>1443.3</v>
      </c>
      <c r="I2214" s="12"/>
      <c r="J2214" s="12"/>
      <c r="K2214" s="12"/>
      <c r="L2214" s="12">
        <f t="shared" si="4909"/>
        <v>4578.3</v>
      </c>
      <c r="M2214" s="12">
        <f t="shared" si="4910"/>
        <v>1443.3</v>
      </c>
      <c r="N2214" s="12">
        <f t="shared" si="4911"/>
        <v>1443.3</v>
      </c>
      <c r="O2214" s="12"/>
      <c r="P2214" s="12"/>
      <c r="Q2214" s="12"/>
      <c r="R2214" s="12">
        <f t="shared" si="4938"/>
        <v>4578.3</v>
      </c>
      <c r="S2214" s="12">
        <f t="shared" si="4939"/>
        <v>1443.3</v>
      </c>
      <c r="T2214" s="12">
        <f t="shared" si="4940"/>
        <v>1443.3</v>
      </c>
      <c r="U2214" s="12"/>
      <c r="V2214" s="12"/>
      <c r="W2214" s="12">
        <f t="shared" si="4886"/>
        <v>4578.3</v>
      </c>
      <c r="X2214" s="12">
        <f t="shared" si="4887"/>
        <v>1443.3</v>
      </c>
      <c r="Y2214" s="12">
        <f t="shared" si="4888"/>
        <v>1443.3</v>
      </c>
      <c r="Z2214" s="12"/>
      <c r="AA2214" s="12"/>
      <c r="AB2214" s="12"/>
      <c r="AC2214" s="12">
        <f t="shared" si="4953"/>
        <v>4578.3</v>
      </c>
      <c r="AD2214" s="12">
        <f t="shared" si="4954"/>
        <v>1443.3</v>
      </c>
      <c r="AE2214" s="12">
        <f t="shared" si="4955"/>
        <v>1443.3</v>
      </c>
      <c r="AF2214" s="12"/>
      <c r="AG2214" s="12"/>
      <c r="AH2214" s="12">
        <f t="shared" si="4928"/>
        <v>4578.3</v>
      </c>
      <c r="AI2214" s="12">
        <f t="shared" si="4929"/>
        <v>1443.3</v>
      </c>
      <c r="AJ2214" s="12">
        <f t="shared" si="4901"/>
        <v>1443.3</v>
      </c>
      <c r="AK2214" s="12"/>
      <c r="AL2214" s="12"/>
      <c r="AM2214" s="12"/>
      <c r="AN2214" s="12">
        <f t="shared" si="4975"/>
        <v>4578.3</v>
      </c>
      <c r="AO2214" s="12">
        <f t="shared" si="4976"/>
        <v>1443.3</v>
      </c>
      <c r="AP2214" s="12">
        <f t="shared" si="4977"/>
        <v>1443.3</v>
      </c>
      <c r="AQ2214" s="12"/>
      <c r="AR2214" s="1"/>
    </row>
    <row r="2215" spans="1:44" ht="15.75" customHeight="1" x14ac:dyDescent="0.25">
      <c r="A2215" s="9" t="s">
        <v>150</v>
      </c>
      <c r="B2215" s="11">
        <v>800</v>
      </c>
      <c r="C2215" s="9"/>
      <c r="D2215" s="9"/>
      <c r="E2215" s="13" t="s">
        <v>440</v>
      </c>
      <c r="F2215" s="12">
        <f t="shared" ref="F2215:K2216" si="5020">F2216</f>
        <v>744.4</v>
      </c>
      <c r="G2215" s="12">
        <f t="shared" si="5020"/>
        <v>744.4</v>
      </c>
      <c r="H2215" s="12">
        <f t="shared" si="5020"/>
        <v>744.4</v>
      </c>
      <c r="I2215" s="12">
        <f t="shared" si="5020"/>
        <v>0</v>
      </c>
      <c r="J2215" s="12">
        <f t="shared" si="5020"/>
        <v>0</v>
      </c>
      <c r="K2215" s="12">
        <f t="shared" si="5020"/>
        <v>0</v>
      </c>
      <c r="L2215" s="12">
        <f t="shared" si="4909"/>
        <v>744.4</v>
      </c>
      <c r="M2215" s="12">
        <f t="shared" si="4910"/>
        <v>744.4</v>
      </c>
      <c r="N2215" s="12">
        <f t="shared" si="4911"/>
        <v>744.4</v>
      </c>
      <c r="O2215" s="12">
        <f t="shared" ref="O2215:Q2216" si="5021">O2216</f>
        <v>0</v>
      </c>
      <c r="P2215" s="12">
        <f t="shared" si="5021"/>
        <v>0</v>
      </c>
      <c r="Q2215" s="12">
        <f t="shared" si="5021"/>
        <v>0</v>
      </c>
      <c r="R2215" s="12">
        <f t="shared" si="4938"/>
        <v>744.4</v>
      </c>
      <c r="S2215" s="12">
        <f t="shared" si="4939"/>
        <v>744.4</v>
      </c>
      <c r="T2215" s="12">
        <f t="shared" si="4940"/>
        <v>744.4</v>
      </c>
      <c r="U2215" s="12">
        <f t="shared" ref="U2215:V2216" si="5022">U2216</f>
        <v>0</v>
      </c>
      <c r="V2215" s="12">
        <f t="shared" si="5022"/>
        <v>0</v>
      </c>
      <c r="W2215" s="12">
        <f t="shared" si="4886"/>
        <v>744.4</v>
      </c>
      <c r="X2215" s="12">
        <f t="shared" si="4887"/>
        <v>744.4</v>
      </c>
      <c r="Y2215" s="12">
        <f t="shared" si="4888"/>
        <v>744.4</v>
      </c>
      <c r="Z2215" s="12">
        <f t="shared" ref="Z2215:AB2216" si="5023">Z2216</f>
        <v>0</v>
      </c>
      <c r="AA2215" s="12">
        <f t="shared" si="5023"/>
        <v>0</v>
      </c>
      <c r="AB2215" s="12">
        <f t="shared" si="5023"/>
        <v>0</v>
      </c>
      <c r="AC2215" s="12">
        <f t="shared" si="4953"/>
        <v>744.4</v>
      </c>
      <c r="AD2215" s="12">
        <f t="shared" si="4954"/>
        <v>744.4</v>
      </c>
      <c r="AE2215" s="12">
        <f t="shared" si="4955"/>
        <v>744.4</v>
      </c>
      <c r="AF2215" s="12">
        <f t="shared" ref="AF2215:AG2216" si="5024">AF2216</f>
        <v>0</v>
      </c>
      <c r="AG2215" s="12">
        <f t="shared" si="5024"/>
        <v>0</v>
      </c>
      <c r="AH2215" s="12">
        <f t="shared" si="4928"/>
        <v>744.4</v>
      </c>
      <c r="AI2215" s="12">
        <f t="shared" si="4929"/>
        <v>744.4</v>
      </c>
      <c r="AJ2215" s="12">
        <f t="shared" si="4901"/>
        <v>744.4</v>
      </c>
      <c r="AK2215" s="12">
        <f t="shared" ref="AK2215:AQ2216" si="5025">AK2216</f>
        <v>0</v>
      </c>
      <c r="AL2215" s="12">
        <f t="shared" si="5025"/>
        <v>0</v>
      </c>
      <c r="AM2215" s="12">
        <f t="shared" si="5025"/>
        <v>0</v>
      </c>
      <c r="AN2215" s="12">
        <f t="shared" si="4975"/>
        <v>744.4</v>
      </c>
      <c r="AO2215" s="12">
        <f t="shared" si="4976"/>
        <v>744.4</v>
      </c>
      <c r="AP2215" s="12">
        <f t="shared" si="4977"/>
        <v>744.4</v>
      </c>
      <c r="AQ2215" s="12">
        <f t="shared" si="5025"/>
        <v>0</v>
      </c>
      <c r="AR2215" s="1"/>
    </row>
    <row r="2216" spans="1:44" ht="15.75" customHeight="1" x14ac:dyDescent="0.25">
      <c r="A2216" s="9" t="s">
        <v>150</v>
      </c>
      <c r="B2216" s="11">
        <v>850</v>
      </c>
      <c r="C2216" s="9"/>
      <c r="D2216" s="9"/>
      <c r="E2216" s="13" t="s">
        <v>443</v>
      </c>
      <c r="F2216" s="12">
        <f>F2217</f>
        <v>744.4</v>
      </c>
      <c r="G2216" s="12">
        <f t="shared" si="5020"/>
        <v>744.4</v>
      </c>
      <c r="H2216" s="12">
        <f t="shared" si="5020"/>
        <v>744.4</v>
      </c>
      <c r="I2216" s="12">
        <f t="shared" si="5020"/>
        <v>0</v>
      </c>
      <c r="J2216" s="12">
        <f t="shared" si="5020"/>
        <v>0</v>
      </c>
      <c r="K2216" s="12">
        <f t="shared" si="5020"/>
        <v>0</v>
      </c>
      <c r="L2216" s="12">
        <f t="shared" si="4909"/>
        <v>744.4</v>
      </c>
      <c r="M2216" s="12">
        <f t="shared" si="4910"/>
        <v>744.4</v>
      </c>
      <c r="N2216" s="12">
        <f t="shared" si="4911"/>
        <v>744.4</v>
      </c>
      <c r="O2216" s="12">
        <f t="shared" si="5021"/>
        <v>0</v>
      </c>
      <c r="P2216" s="12">
        <f t="shared" si="5021"/>
        <v>0</v>
      </c>
      <c r="Q2216" s="12">
        <f t="shared" si="5021"/>
        <v>0</v>
      </c>
      <c r="R2216" s="12">
        <f t="shared" si="4938"/>
        <v>744.4</v>
      </c>
      <c r="S2216" s="12">
        <f t="shared" si="4939"/>
        <v>744.4</v>
      </c>
      <c r="T2216" s="12">
        <f t="shared" si="4940"/>
        <v>744.4</v>
      </c>
      <c r="U2216" s="12">
        <f t="shared" si="5022"/>
        <v>0</v>
      </c>
      <c r="V2216" s="12">
        <f t="shared" si="5022"/>
        <v>0</v>
      </c>
      <c r="W2216" s="12">
        <f t="shared" si="4886"/>
        <v>744.4</v>
      </c>
      <c r="X2216" s="12">
        <f t="shared" si="4887"/>
        <v>744.4</v>
      </c>
      <c r="Y2216" s="12">
        <f t="shared" si="4888"/>
        <v>744.4</v>
      </c>
      <c r="Z2216" s="12">
        <f t="shared" si="5023"/>
        <v>0</v>
      </c>
      <c r="AA2216" s="12">
        <f t="shared" si="5023"/>
        <v>0</v>
      </c>
      <c r="AB2216" s="12">
        <f t="shared" si="5023"/>
        <v>0</v>
      </c>
      <c r="AC2216" s="12">
        <f t="shared" si="4953"/>
        <v>744.4</v>
      </c>
      <c r="AD2216" s="12">
        <f t="shared" si="4954"/>
        <v>744.4</v>
      </c>
      <c r="AE2216" s="12">
        <f t="shared" si="4955"/>
        <v>744.4</v>
      </c>
      <c r="AF2216" s="12">
        <f t="shared" si="5024"/>
        <v>0</v>
      </c>
      <c r="AG2216" s="12">
        <f t="shared" si="5024"/>
        <v>0</v>
      </c>
      <c r="AH2216" s="12">
        <f t="shared" si="4928"/>
        <v>744.4</v>
      </c>
      <c r="AI2216" s="12">
        <f t="shared" si="4929"/>
        <v>744.4</v>
      </c>
      <c r="AJ2216" s="12">
        <f t="shared" si="4901"/>
        <v>744.4</v>
      </c>
      <c r="AK2216" s="12">
        <f t="shared" si="5025"/>
        <v>0</v>
      </c>
      <c r="AL2216" s="12">
        <f t="shared" si="5025"/>
        <v>0</v>
      </c>
      <c r="AM2216" s="12">
        <f t="shared" si="5025"/>
        <v>0</v>
      </c>
      <c r="AN2216" s="12">
        <f t="shared" si="4975"/>
        <v>744.4</v>
      </c>
      <c r="AO2216" s="12">
        <f t="shared" si="4976"/>
        <v>744.4</v>
      </c>
      <c r="AP2216" s="12">
        <f t="shared" si="4977"/>
        <v>744.4</v>
      </c>
      <c r="AQ2216" s="12">
        <f t="shared" si="5025"/>
        <v>0</v>
      </c>
      <c r="AR2216" s="1"/>
    </row>
    <row r="2217" spans="1:44" ht="15.75" customHeight="1" x14ac:dyDescent="0.25">
      <c r="A2217" s="9" t="s">
        <v>150</v>
      </c>
      <c r="B2217" s="11">
        <v>850</v>
      </c>
      <c r="C2217" s="9" t="s">
        <v>192</v>
      </c>
      <c r="D2217" s="9" t="s">
        <v>189</v>
      </c>
      <c r="E2217" s="17" t="s">
        <v>858</v>
      </c>
      <c r="F2217" s="12">
        <v>744.4</v>
      </c>
      <c r="G2217" s="12">
        <v>744.4</v>
      </c>
      <c r="H2217" s="12">
        <v>744.4</v>
      </c>
      <c r="I2217" s="12"/>
      <c r="J2217" s="12"/>
      <c r="K2217" s="12"/>
      <c r="L2217" s="12">
        <f t="shared" si="4909"/>
        <v>744.4</v>
      </c>
      <c r="M2217" s="12">
        <f t="shared" si="4910"/>
        <v>744.4</v>
      </c>
      <c r="N2217" s="12">
        <f t="shared" si="4911"/>
        <v>744.4</v>
      </c>
      <c r="O2217" s="12"/>
      <c r="P2217" s="12"/>
      <c r="Q2217" s="12"/>
      <c r="R2217" s="12">
        <f t="shared" si="4938"/>
        <v>744.4</v>
      </c>
      <c r="S2217" s="12">
        <f t="shared" si="4939"/>
        <v>744.4</v>
      </c>
      <c r="T2217" s="12">
        <f t="shared" si="4940"/>
        <v>744.4</v>
      </c>
      <c r="U2217" s="12"/>
      <c r="V2217" s="12"/>
      <c r="W2217" s="12">
        <f t="shared" si="4886"/>
        <v>744.4</v>
      </c>
      <c r="X2217" s="12">
        <f t="shared" si="4887"/>
        <v>744.4</v>
      </c>
      <c r="Y2217" s="12">
        <f t="shared" si="4888"/>
        <v>744.4</v>
      </c>
      <c r="Z2217" s="12"/>
      <c r="AA2217" s="12"/>
      <c r="AB2217" s="12"/>
      <c r="AC2217" s="12">
        <f t="shared" si="4953"/>
        <v>744.4</v>
      </c>
      <c r="AD2217" s="12">
        <f t="shared" si="4954"/>
        <v>744.4</v>
      </c>
      <c r="AE2217" s="12">
        <f t="shared" si="4955"/>
        <v>744.4</v>
      </c>
      <c r="AF2217" s="12"/>
      <c r="AG2217" s="12"/>
      <c r="AH2217" s="12">
        <f t="shared" si="4928"/>
        <v>744.4</v>
      </c>
      <c r="AI2217" s="12">
        <f t="shared" si="4929"/>
        <v>744.4</v>
      </c>
      <c r="AJ2217" s="12">
        <f t="shared" si="4901"/>
        <v>744.4</v>
      </c>
      <c r="AK2217" s="12"/>
      <c r="AL2217" s="12"/>
      <c r="AM2217" s="12"/>
      <c r="AN2217" s="12">
        <f t="shared" si="4975"/>
        <v>744.4</v>
      </c>
      <c r="AO2217" s="12">
        <f t="shared" si="4976"/>
        <v>744.4</v>
      </c>
      <c r="AP2217" s="12">
        <f t="shared" si="4977"/>
        <v>744.4</v>
      </c>
      <c r="AQ2217" s="12"/>
      <c r="AR2217" s="1"/>
    </row>
    <row r="2218" spans="1:44" ht="78.75" customHeight="1" x14ac:dyDescent="0.25">
      <c r="A2218" s="9" t="s">
        <v>1065</v>
      </c>
      <c r="B2218" s="11"/>
      <c r="C2218" s="9"/>
      <c r="D2218" s="9"/>
      <c r="E2218" s="13" t="s">
        <v>1144</v>
      </c>
      <c r="F2218" s="12">
        <f t="shared" ref="F2218:K2220" si="5026">F2219</f>
        <v>9256.5</v>
      </c>
      <c r="G2218" s="12">
        <f t="shared" si="5026"/>
        <v>9256.5</v>
      </c>
      <c r="H2218" s="12">
        <f t="shared" si="5026"/>
        <v>9256.5</v>
      </c>
      <c r="I2218" s="12">
        <f t="shared" si="5026"/>
        <v>0</v>
      </c>
      <c r="J2218" s="12">
        <f t="shared" si="5026"/>
        <v>0</v>
      </c>
      <c r="K2218" s="12">
        <f t="shared" si="5026"/>
        <v>0</v>
      </c>
      <c r="L2218" s="12">
        <f t="shared" si="4909"/>
        <v>9256.5</v>
      </c>
      <c r="M2218" s="12">
        <f t="shared" si="4910"/>
        <v>9256.5</v>
      </c>
      <c r="N2218" s="12">
        <f t="shared" si="4911"/>
        <v>9256.5</v>
      </c>
      <c r="O2218" s="12">
        <f t="shared" ref="O2218:Q2220" si="5027">O2219</f>
        <v>0</v>
      </c>
      <c r="P2218" s="12">
        <f t="shared" si="5027"/>
        <v>0</v>
      </c>
      <c r="Q2218" s="12">
        <f t="shared" si="5027"/>
        <v>0</v>
      </c>
      <c r="R2218" s="12">
        <f t="shared" si="4938"/>
        <v>9256.5</v>
      </c>
      <c r="S2218" s="12">
        <f t="shared" si="4939"/>
        <v>9256.5</v>
      </c>
      <c r="T2218" s="12">
        <f t="shared" si="4940"/>
        <v>9256.5</v>
      </c>
      <c r="U2218" s="12">
        <f t="shared" ref="U2218:V2220" si="5028">U2219</f>
        <v>0</v>
      </c>
      <c r="V2218" s="12">
        <f t="shared" si="5028"/>
        <v>0</v>
      </c>
      <c r="W2218" s="12">
        <f t="shared" si="4886"/>
        <v>9256.5</v>
      </c>
      <c r="X2218" s="12">
        <f t="shared" si="4887"/>
        <v>9256.5</v>
      </c>
      <c r="Y2218" s="12">
        <f t="shared" si="4888"/>
        <v>9256.5</v>
      </c>
      <c r="Z2218" s="12">
        <f t="shared" ref="Z2218:AB2220" si="5029">Z2219</f>
        <v>0</v>
      </c>
      <c r="AA2218" s="12">
        <f t="shared" si="5029"/>
        <v>0</v>
      </c>
      <c r="AB2218" s="12">
        <f t="shared" si="5029"/>
        <v>0</v>
      </c>
      <c r="AC2218" s="12">
        <f t="shared" si="4953"/>
        <v>9256.5</v>
      </c>
      <c r="AD2218" s="12">
        <f t="shared" si="4954"/>
        <v>9256.5</v>
      </c>
      <c r="AE2218" s="12">
        <f t="shared" si="4955"/>
        <v>9256.5</v>
      </c>
      <c r="AF2218" s="12">
        <f t="shared" ref="AF2218:AG2220" si="5030">AF2219</f>
        <v>0</v>
      </c>
      <c r="AG2218" s="12">
        <f t="shared" si="5030"/>
        <v>0</v>
      </c>
      <c r="AH2218" s="12">
        <f t="shared" si="4928"/>
        <v>9256.5</v>
      </c>
      <c r="AI2218" s="12">
        <f t="shared" si="4929"/>
        <v>9256.5</v>
      </c>
      <c r="AJ2218" s="12">
        <f t="shared" si="4901"/>
        <v>9256.5</v>
      </c>
      <c r="AK2218" s="12">
        <f t="shared" ref="AK2218:AQ2220" si="5031">AK2219</f>
        <v>0</v>
      </c>
      <c r="AL2218" s="12">
        <f t="shared" si="5031"/>
        <v>0</v>
      </c>
      <c r="AM2218" s="12">
        <f t="shared" si="5031"/>
        <v>0</v>
      </c>
      <c r="AN2218" s="12">
        <f t="shared" si="4975"/>
        <v>9256.5</v>
      </c>
      <c r="AO2218" s="12">
        <f t="shared" si="4976"/>
        <v>9256.5</v>
      </c>
      <c r="AP2218" s="12">
        <f t="shared" si="4977"/>
        <v>9256.5</v>
      </c>
      <c r="AQ2218" s="12">
        <f t="shared" si="5031"/>
        <v>0</v>
      </c>
      <c r="AR2218" s="1"/>
    </row>
    <row r="2219" spans="1:44" ht="47.25" customHeight="1" x14ac:dyDescent="0.25">
      <c r="A2219" s="9" t="s">
        <v>1065</v>
      </c>
      <c r="B2219" s="11">
        <v>200</v>
      </c>
      <c r="C2219" s="9"/>
      <c r="D2219" s="9"/>
      <c r="E2219" s="13" t="s">
        <v>426</v>
      </c>
      <c r="F2219" s="12">
        <f t="shared" si="5026"/>
        <v>9256.5</v>
      </c>
      <c r="G2219" s="12">
        <f t="shared" si="5026"/>
        <v>9256.5</v>
      </c>
      <c r="H2219" s="12">
        <f t="shared" si="5026"/>
        <v>9256.5</v>
      </c>
      <c r="I2219" s="12">
        <f t="shared" si="5026"/>
        <v>0</v>
      </c>
      <c r="J2219" s="12">
        <f t="shared" si="5026"/>
        <v>0</v>
      </c>
      <c r="K2219" s="12">
        <f t="shared" si="5026"/>
        <v>0</v>
      </c>
      <c r="L2219" s="12">
        <f t="shared" si="4909"/>
        <v>9256.5</v>
      </c>
      <c r="M2219" s="12">
        <f t="shared" si="4910"/>
        <v>9256.5</v>
      </c>
      <c r="N2219" s="12">
        <f t="shared" si="4911"/>
        <v>9256.5</v>
      </c>
      <c r="O2219" s="12">
        <f t="shared" si="5027"/>
        <v>0</v>
      </c>
      <c r="P2219" s="12">
        <f t="shared" si="5027"/>
        <v>0</v>
      </c>
      <c r="Q2219" s="12">
        <f t="shared" si="5027"/>
        <v>0</v>
      </c>
      <c r="R2219" s="12">
        <f t="shared" si="4938"/>
        <v>9256.5</v>
      </c>
      <c r="S2219" s="12">
        <f t="shared" si="4939"/>
        <v>9256.5</v>
      </c>
      <c r="T2219" s="12">
        <f t="shared" si="4940"/>
        <v>9256.5</v>
      </c>
      <c r="U2219" s="12">
        <f t="shared" si="5028"/>
        <v>0</v>
      </c>
      <c r="V2219" s="12">
        <f t="shared" si="5028"/>
        <v>0</v>
      </c>
      <c r="W2219" s="12">
        <f t="shared" si="4886"/>
        <v>9256.5</v>
      </c>
      <c r="X2219" s="12">
        <f t="shared" si="4887"/>
        <v>9256.5</v>
      </c>
      <c r="Y2219" s="12">
        <f t="shared" si="4888"/>
        <v>9256.5</v>
      </c>
      <c r="Z2219" s="12">
        <f t="shared" si="5029"/>
        <v>0</v>
      </c>
      <c r="AA2219" s="12">
        <f t="shared" si="5029"/>
        <v>0</v>
      </c>
      <c r="AB2219" s="12">
        <f t="shared" si="5029"/>
        <v>0</v>
      </c>
      <c r="AC2219" s="12">
        <f t="shared" si="4953"/>
        <v>9256.5</v>
      </c>
      <c r="AD2219" s="12">
        <f t="shared" si="4954"/>
        <v>9256.5</v>
      </c>
      <c r="AE2219" s="12">
        <f t="shared" si="4955"/>
        <v>9256.5</v>
      </c>
      <c r="AF2219" s="12">
        <f t="shared" si="5030"/>
        <v>0</v>
      </c>
      <c r="AG2219" s="12">
        <f t="shared" si="5030"/>
        <v>0</v>
      </c>
      <c r="AH2219" s="12">
        <f t="shared" si="4928"/>
        <v>9256.5</v>
      </c>
      <c r="AI2219" s="12">
        <f t="shared" si="4929"/>
        <v>9256.5</v>
      </c>
      <c r="AJ2219" s="12">
        <f t="shared" si="4901"/>
        <v>9256.5</v>
      </c>
      <c r="AK2219" s="12">
        <f t="shared" si="5031"/>
        <v>0</v>
      </c>
      <c r="AL2219" s="12">
        <f t="shared" si="5031"/>
        <v>0</v>
      </c>
      <c r="AM2219" s="12">
        <f t="shared" si="5031"/>
        <v>0</v>
      </c>
      <c r="AN2219" s="12">
        <f t="shared" si="4975"/>
        <v>9256.5</v>
      </c>
      <c r="AO2219" s="12">
        <f t="shared" si="4976"/>
        <v>9256.5</v>
      </c>
      <c r="AP2219" s="12">
        <f t="shared" si="4977"/>
        <v>9256.5</v>
      </c>
      <c r="AQ2219" s="12">
        <f t="shared" si="5031"/>
        <v>0</v>
      </c>
      <c r="AR2219" s="1"/>
    </row>
    <row r="2220" spans="1:44" ht="47.25" customHeight="1" x14ac:dyDescent="0.25">
      <c r="A2220" s="9" t="s">
        <v>1065</v>
      </c>
      <c r="B2220" s="11">
        <v>240</v>
      </c>
      <c r="C2220" s="9"/>
      <c r="D2220" s="9"/>
      <c r="E2220" s="13" t="s">
        <v>427</v>
      </c>
      <c r="F2220" s="12">
        <f>F2221</f>
        <v>9256.5</v>
      </c>
      <c r="G2220" s="12">
        <f t="shared" si="5026"/>
        <v>9256.5</v>
      </c>
      <c r="H2220" s="12">
        <f t="shared" si="5026"/>
        <v>9256.5</v>
      </c>
      <c r="I2220" s="12">
        <f t="shared" si="5026"/>
        <v>0</v>
      </c>
      <c r="J2220" s="12">
        <f t="shared" si="5026"/>
        <v>0</v>
      </c>
      <c r="K2220" s="12">
        <f t="shared" si="5026"/>
        <v>0</v>
      </c>
      <c r="L2220" s="12">
        <f t="shared" si="4909"/>
        <v>9256.5</v>
      </c>
      <c r="M2220" s="12">
        <f t="shared" si="4910"/>
        <v>9256.5</v>
      </c>
      <c r="N2220" s="12">
        <f t="shared" si="4911"/>
        <v>9256.5</v>
      </c>
      <c r="O2220" s="12">
        <f t="shared" si="5027"/>
        <v>0</v>
      </c>
      <c r="P2220" s="12">
        <f t="shared" si="5027"/>
        <v>0</v>
      </c>
      <c r="Q2220" s="12">
        <f t="shared" si="5027"/>
        <v>0</v>
      </c>
      <c r="R2220" s="12">
        <f t="shared" si="4938"/>
        <v>9256.5</v>
      </c>
      <c r="S2220" s="12">
        <f t="shared" si="4939"/>
        <v>9256.5</v>
      </c>
      <c r="T2220" s="12">
        <f t="shared" si="4940"/>
        <v>9256.5</v>
      </c>
      <c r="U2220" s="12">
        <f t="shared" si="5028"/>
        <v>0</v>
      </c>
      <c r="V2220" s="12">
        <f t="shared" si="5028"/>
        <v>0</v>
      </c>
      <c r="W2220" s="12">
        <f t="shared" si="4886"/>
        <v>9256.5</v>
      </c>
      <c r="X2220" s="12">
        <f t="shared" si="4887"/>
        <v>9256.5</v>
      </c>
      <c r="Y2220" s="12">
        <f t="shared" si="4888"/>
        <v>9256.5</v>
      </c>
      <c r="Z2220" s="12">
        <f t="shared" si="5029"/>
        <v>0</v>
      </c>
      <c r="AA2220" s="12">
        <f t="shared" si="5029"/>
        <v>0</v>
      </c>
      <c r="AB2220" s="12">
        <f t="shared" si="5029"/>
        <v>0</v>
      </c>
      <c r="AC2220" s="12">
        <f t="shared" si="4953"/>
        <v>9256.5</v>
      </c>
      <c r="AD2220" s="12">
        <f t="shared" si="4954"/>
        <v>9256.5</v>
      </c>
      <c r="AE2220" s="12">
        <f t="shared" si="4955"/>
        <v>9256.5</v>
      </c>
      <c r="AF2220" s="12">
        <f t="shared" si="5030"/>
        <v>0</v>
      </c>
      <c r="AG2220" s="12">
        <f t="shared" si="5030"/>
        <v>0</v>
      </c>
      <c r="AH2220" s="12">
        <f t="shared" si="4928"/>
        <v>9256.5</v>
      </c>
      <c r="AI2220" s="12">
        <f t="shared" si="4929"/>
        <v>9256.5</v>
      </c>
      <c r="AJ2220" s="12">
        <f t="shared" si="4901"/>
        <v>9256.5</v>
      </c>
      <c r="AK2220" s="12">
        <f t="shared" si="5031"/>
        <v>0</v>
      </c>
      <c r="AL2220" s="12">
        <f t="shared" si="5031"/>
        <v>0</v>
      </c>
      <c r="AM2220" s="12">
        <f t="shared" si="5031"/>
        <v>0</v>
      </c>
      <c r="AN2220" s="12">
        <f t="shared" si="4975"/>
        <v>9256.5</v>
      </c>
      <c r="AO2220" s="12">
        <f t="shared" si="4976"/>
        <v>9256.5</v>
      </c>
      <c r="AP2220" s="12">
        <f t="shared" si="4977"/>
        <v>9256.5</v>
      </c>
      <c r="AQ2220" s="12">
        <f t="shared" si="5031"/>
        <v>0</v>
      </c>
      <c r="AR2220" s="1"/>
    </row>
    <row r="2221" spans="1:44" ht="15.75" customHeight="1" x14ac:dyDescent="0.25">
      <c r="A2221" s="9" t="s">
        <v>1065</v>
      </c>
      <c r="B2221" s="11">
        <v>240</v>
      </c>
      <c r="C2221" s="9" t="s">
        <v>192</v>
      </c>
      <c r="D2221" s="9" t="s">
        <v>189</v>
      </c>
      <c r="E2221" s="17" t="s">
        <v>858</v>
      </c>
      <c r="F2221" s="12">
        <v>9256.5</v>
      </c>
      <c r="G2221" s="12">
        <v>9256.5</v>
      </c>
      <c r="H2221" s="12">
        <v>9256.5</v>
      </c>
      <c r="I2221" s="12"/>
      <c r="J2221" s="12"/>
      <c r="K2221" s="12"/>
      <c r="L2221" s="12">
        <f t="shared" si="4909"/>
        <v>9256.5</v>
      </c>
      <c r="M2221" s="12">
        <f t="shared" si="4910"/>
        <v>9256.5</v>
      </c>
      <c r="N2221" s="12">
        <f t="shared" si="4911"/>
        <v>9256.5</v>
      </c>
      <c r="O2221" s="12"/>
      <c r="P2221" s="12"/>
      <c r="Q2221" s="12"/>
      <c r="R2221" s="12">
        <f t="shared" si="4938"/>
        <v>9256.5</v>
      </c>
      <c r="S2221" s="12">
        <f t="shared" si="4939"/>
        <v>9256.5</v>
      </c>
      <c r="T2221" s="12">
        <f t="shared" si="4940"/>
        <v>9256.5</v>
      </c>
      <c r="U2221" s="12"/>
      <c r="V2221" s="12"/>
      <c r="W2221" s="12">
        <f t="shared" si="4886"/>
        <v>9256.5</v>
      </c>
      <c r="X2221" s="12">
        <f t="shared" si="4887"/>
        <v>9256.5</v>
      </c>
      <c r="Y2221" s="12">
        <f t="shared" si="4888"/>
        <v>9256.5</v>
      </c>
      <c r="Z2221" s="12"/>
      <c r="AA2221" s="12"/>
      <c r="AB2221" s="12"/>
      <c r="AC2221" s="12">
        <f t="shared" si="4953"/>
        <v>9256.5</v>
      </c>
      <c r="AD2221" s="12">
        <f t="shared" si="4954"/>
        <v>9256.5</v>
      </c>
      <c r="AE2221" s="12">
        <f t="shared" si="4955"/>
        <v>9256.5</v>
      </c>
      <c r="AF2221" s="12"/>
      <c r="AG2221" s="12"/>
      <c r="AH2221" s="12">
        <f t="shared" si="4928"/>
        <v>9256.5</v>
      </c>
      <c r="AI2221" s="12">
        <f t="shared" si="4929"/>
        <v>9256.5</v>
      </c>
      <c r="AJ2221" s="12">
        <f t="shared" si="4901"/>
        <v>9256.5</v>
      </c>
      <c r="AK2221" s="12"/>
      <c r="AL2221" s="12"/>
      <c r="AM2221" s="12"/>
      <c r="AN2221" s="12">
        <f t="shared" si="4975"/>
        <v>9256.5</v>
      </c>
      <c r="AO2221" s="12">
        <f t="shared" si="4976"/>
        <v>9256.5</v>
      </c>
      <c r="AP2221" s="12">
        <f t="shared" si="4977"/>
        <v>9256.5</v>
      </c>
      <c r="AQ2221" s="12"/>
      <c r="AR2221" s="1"/>
    </row>
    <row r="2222" spans="1:44" ht="110.25" customHeight="1" x14ac:dyDescent="0.25">
      <c r="A2222" s="9" t="s">
        <v>1066</v>
      </c>
      <c r="B2222" s="11"/>
      <c r="C2222" s="9"/>
      <c r="D2222" s="9"/>
      <c r="E2222" s="17" t="s">
        <v>1145</v>
      </c>
      <c r="F2222" s="12">
        <f t="shared" ref="F2222:K2224" si="5032">F2223</f>
        <v>679.4</v>
      </c>
      <c r="G2222" s="12">
        <f t="shared" si="5032"/>
        <v>769.1</v>
      </c>
      <c r="H2222" s="12">
        <f t="shared" si="5032"/>
        <v>769.1</v>
      </c>
      <c r="I2222" s="12">
        <f t="shared" si="5032"/>
        <v>0</v>
      </c>
      <c r="J2222" s="12">
        <f t="shared" si="5032"/>
        <v>0</v>
      </c>
      <c r="K2222" s="12">
        <f t="shared" si="5032"/>
        <v>0</v>
      </c>
      <c r="L2222" s="12">
        <f t="shared" si="4909"/>
        <v>679.4</v>
      </c>
      <c r="M2222" s="12">
        <f t="shared" si="4910"/>
        <v>769.1</v>
      </c>
      <c r="N2222" s="12">
        <f t="shared" si="4911"/>
        <v>769.1</v>
      </c>
      <c r="O2222" s="12">
        <f t="shared" ref="O2222:Q2224" si="5033">O2223</f>
        <v>0</v>
      </c>
      <c r="P2222" s="12">
        <f t="shared" si="5033"/>
        <v>0</v>
      </c>
      <c r="Q2222" s="12">
        <f t="shared" si="5033"/>
        <v>0</v>
      </c>
      <c r="R2222" s="12">
        <f t="shared" si="4938"/>
        <v>679.4</v>
      </c>
      <c r="S2222" s="12">
        <f t="shared" si="4939"/>
        <v>769.1</v>
      </c>
      <c r="T2222" s="12">
        <f t="shared" si="4940"/>
        <v>769.1</v>
      </c>
      <c r="U2222" s="12">
        <f t="shared" ref="U2222:V2224" si="5034">U2223</f>
        <v>0</v>
      </c>
      <c r="V2222" s="12">
        <f t="shared" si="5034"/>
        <v>0</v>
      </c>
      <c r="W2222" s="12">
        <f t="shared" si="4886"/>
        <v>679.4</v>
      </c>
      <c r="X2222" s="12">
        <f t="shared" si="4887"/>
        <v>769.1</v>
      </c>
      <c r="Y2222" s="12">
        <f t="shared" si="4888"/>
        <v>769.1</v>
      </c>
      <c r="Z2222" s="12">
        <f t="shared" ref="Z2222:AB2224" si="5035">Z2223</f>
        <v>0</v>
      </c>
      <c r="AA2222" s="12">
        <f t="shared" si="5035"/>
        <v>0</v>
      </c>
      <c r="AB2222" s="12">
        <f t="shared" si="5035"/>
        <v>0</v>
      </c>
      <c r="AC2222" s="12">
        <f t="shared" si="4953"/>
        <v>679.4</v>
      </c>
      <c r="AD2222" s="12">
        <f t="shared" si="4954"/>
        <v>769.1</v>
      </c>
      <c r="AE2222" s="12">
        <f t="shared" si="4955"/>
        <v>769.1</v>
      </c>
      <c r="AF2222" s="12">
        <f t="shared" ref="AF2222:AG2224" si="5036">AF2223</f>
        <v>0</v>
      </c>
      <c r="AG2222" s="12">
        <f t="shared" si="5036"/>
        <v>0</v>
      </c>
      <c r="AH2222" s="12">
        <f t="shared" si="4928"/>
        <v>679.4</v>
      </c>
      <c r="AI2222" s="12">
        <f t="shared" si="4929"/>
        <v>769.1</v>
      </c>
      <c r="AJ2222" s="12">
        <f t="shared" si="4901"/>
        <v>769.1</v>
      </c>
      <c r="AK2222" s="12">
        <f t="shared" ref="AK2222:AQ2224" si="5037">AK2223</f>
        <v>0</v>
      </c>
      <c r="AL2222" s="12">
        <f t="shared" si="5037"/>
        <v>0</v>
      </c>
      <c r="AM2222" s="12">
        <f t="shared" si="5037"/>
        <v>0</v>
      </c>
      <c r="AN2222" s="12">
        <f t="shared" si="4975"/>
        <v>679.4</v>
      </c>
      <c r="AO2222" s="12">
        <f t="shared" si="4976"/>
        <v>769.1</v>
      </c>
      <c r="AP2222" s="12">
        <f t="shared" si="4977"/>
        <v>769.1</v>
      </c>
      <c r="AQ2222" s="12">
        <f t="shared" si="5037"/>
        <v>0</v>
      </c>
      <c r="AR2222" s="1"/>
    </row>
    <row r="2223" spans="1:44" ht="94.5" customHeight="1" x14ac:dyDescent="0.25">
      <c r="A2223" s="9" t="s">
        <v>1066</v>
      </c>
      <c r="B2223" s="11">
        <v>100</v>
      </c>
      <c r="C2223" s="9"/>
      <c r="D2223" s="9"/>
      <c r="E2223" s="13" t="s">
        <v>423</v>
      </c>
      <c r="F2223" s="12">
        <f t="shared" si="5032"/>
        <v>679.4</v>
      </c>
      <c r="G2223" s="12">
        <f t="shared" si="5032"/>
        <v>769.1</v>
      </c>
      <c r="H2223" s="12">
        <f t="shared" si="5032"/>
        <v>769.1</v>
      </c>
      <c r="I2223" s="12">
        <f t="shared" si="5032"/>
        <v>0</v>
      </c>
      <c r="J2223" s="12">
        <f t="shared" si="5032"/>
        <v>0</v>
      </c>
      <c r="K2223" s="12">
        <f t="shared" si="5032"/>
        <v>0</v>
      </c>
      <c r="L2223" s="12">
        <f t="shared" si="4909"/>
        <v>679.4</v>
      </c>
      <c r="M2223" s="12">
        <f t="shared" si="4910"/>
        <v>769.1</v>
      </c>
      <c r="N2223" s="12">
        <f t="shared" si="4911"/>
        <v>769.1</v>
      </c>
      <c r="O2223" s="12">
        <f t="shared" si="5033"/>
        <v>0</v>
      </c>
      <c r="P2223" s="12">
        <f t="shared" si="5033"/>
        <v>0</v>
      </c>
      <c r="Q2223" s="12">
        <f t="shared" si="5033"/>
        <v>0</v>
      </c>
      <c r="R2223" s="12">
        <f t="shared" si="4938"/>
        <v>679.4</v>
      </c>
      <c r="S2223" s="12">
        <f t="shared" si="4939"/>
        <v>769.1</v>
      </c>
      <c r="T2223" s="12">
        <f t="shared" si="4940"/>
        <v>769.1</v>
      </c>
      <c r="U2223" s="12">
        <f t="shared" si="5034"/>
        <v>0</v>
      </c>
      <c r="V2223" s="12">
        <f t="shared" si="5034"/>
        <v>0</v>
      </c>
      <c r="W2223" s="12">
        <f t="shared" si="4886"/>
        <v>679.4</v>
      </c>
      <c r="X2223" s="12">
        <f t="shared" si="4887"/>
        <v>769.1</v>
      </c>
      <c r="Y2223" s="12">
        <f t="shared" si="4888"/>
        <v>769.1</v>
      </c>
      <c r="Z2223" s="12">
        <f t="shared" si="5035"/>
        <v>0</v>
      </c>
      <c r="AA2223" s="12">
        <f t="shared" si="5035"/>
        <v>0</v>
      </c>
      <c r="AB2223" s="12">
        <f t="shared" si="5035"/>
        <v>0</v>
      </c>
      <c r="AC2223" s="12">
        <f t="shared" si="4953"/>
        <v>679.4</v>
      </c>
      <c r="AD2223" s="12">
        <f t="shared" si="4954"/>
        <v>769.1</v>
      </c>
      <c r="AE2223" s="12">
        <f t="shared" si="4955"/>
        <v>769.1</v>
      </c>
      <c r="AF2223" s="12">
        <f t="shared" si="5036"/>
        <v>0</v>
      </c>
      <c r="AG2223" s="12">
        <f t="shared" si="5036"/>
        <v>0</v>
      </c>
      <c r="AH2223" s="12">
        <f t="shared" si="4928"/>
        <v>679.4</v>
      </c>
      <c r="AI2223" s="12">
        <f t="shared" si="4929"/>
        <v>769.1</v>
      </c>
      <c r="AJ2223" s="12">
        <f t="shared" si="4901"/>
        <v>769.1</v>
      </c>
      <c r="AK2223" s="12">
        <f t="shared" si="5037"/>
        <v>0</v>
      </c>
      <c r="AL2223" s="12">
        <f t="shared" si="5037"/>
        <v>0</v>
      </c>
      <c r="AM2223" s="12">
        <f t="shared" si="5037"/>
        <v>0</v>
      </c>
      <c r="AN2223" s="12">
        <f t="shared" si="4975"/>
        <v>679.4</v>
      </c>
      <c r="AO2223" s="12">
        <f t="shared" si="4976"/>
        <v>769.1</v>
      </c>
      <c r="AP2223" s="12">
        <f t="shared" si="4977"/>
        <v>769.1</v>
      </c>
      <c r="AQ2223" s="12">
        <f t="shared" si="5037"/>
        <v>0</v>
      </c>
      <c r="AR2223" s="1"/>
    </row>
    <row r="2224" spans="1:44" ht="31.5" customHeight="1" x14ac:dyDescent="0.25">
      <c r="A2224" s="9" t="s">
        <v>1066</v>
      </c>
      <c r="B2224" s="11">
        <v>110</v>
      </c>
      <c r="C2224" s="9"/>
      <c r="D2224" s="9"/>
      <c r="E2224" s="13" t="s">
        <v>424</v>
      </c>
      <c r="F2224" s="12">
        <f t="shared" si="5032"/>
        <v>679.4</v>
      </c>
      <c r="G2224" s="12">
        <f t="shared" si="5032"/>
        <v>769.1</v>
      </c>
      <c r="H2224" s="12">
        <f t="shared" si="5032"/>
        <v>769.1</v>
      </c>
      <c r="I2224" s="12">
        <f t="shared" si="5032"/>
        <v>0</v>
      </c>
      <c r="J2224" s="12">
        <f t="shared" si="5032"/>
        <v>0</v>
      </c>
      <c r="K2224" s="12">
        <f t="shared" si="5032"/>
        <v>0</v>
      </c>
      <c r="L2224" s="12">
        <f t="shared" si="4909"/>
        <v>679.4</v>
      </c>
      <c r="M2224" s="12">
        <f t="shared" si="4910"/>
        <v>769.1</v>
      </c>
      <c r="N2224" s="12">
        <f t="shared" si="4911"/>
        <v>769.1</v>
      </c>
      <c r="O2224" s="12">
        <f t="shared" si="5033"/>
        <v>0</v>
      </c>
      <c r="P2224" s="12">
        <f t="shared" si="5033"/>
        <v>0</v>
      </c>
      <c r="Q2224" s="12">
        <f t="shared" si="5033"/>
        <v>0</v>
      </c>
      <c r="R2224" s="12">
        <f t="shared" si="4938"/>
        <v>679.4</v>
      </c>
      <c r="S2224" s="12">
        <f t="shared" si="4939"/>
        <v>769.1</v>
      </c>
      <c r="T2224" s="12">
        <f t="shared" si="4940"/>
        <v>769.1</v>
      </c>
      <c r="U2224" s="12">
        <f t="shared" si="5034"/>
        <v>0</v>
      </c>
      <c r="V2224" s="12">
        <f t="shared" si="5034"/>
        <v>0</v>
      </c>
      <c r="W2224" s="12">
        <f t="shared" si="4886"/>
        <v>679.4</v>
      </c>
      <c r="X2224" s="12">
        <f t="shared" si="4887"/>
        <v>769.1</v>
      </c>
      <c r="Y2224" s="12">
        <f t="shared" si="4888"/>
        <v>769.1</v>
      </c>
      <c r="Z2224" s="12">
        <f t="shared" si="5035"/>
        <v>0</v>
      </c>
      <c r="AA2224" s="12">
        <f t="shared" si="5035"/>
        <v>0</v>
      </c>
      <c r="AB2224" s="12">
        <f t="shared" si="5035"/>
        <v>0</v>
      </c>
      <c r="AC2224" s="12">
        <f t="shared" si="4953"/>
        <v>679.4</v>
      </c>
      <c r="AD2224" s="12">
        <f t="shared" si="4954"/>
        <v>769.1</v>
      </c>
      <c r="AE2224" s="12">
        <f t="shared" si="4955"/>
        <v>769.1</v>
      </c>
      <c r="AF2224" s="12">
        <f t="shared" si="5036"/>
        <v>0</v>
      </c>
      <c r="AG2224" s="12">
        <f t="shared" si="5036"/>
        <v>0</v>
      </c>
      <c r="AH2224" s="12">
        <f t="shared" si="4928"/>
        <v>679.4</v>
      </c>
      <c r="AI2224" s="12">
        <f t="shared" si="4929"/>
        <v>769.1</v>
      </c>
      <c r="AJ2224" s="12">
        <f t="shared" si="4901"/>
        <v>769.1</v>
      </c>
      <c r="AK2224" s="12">
        <f t="shared" si="5037"/>
        <v>0</v>
      </c>
      <c r="AL2224" s="12">
        <f t="shared" si="5037"/>
        <v>0</v>
      </c>
      <c r="AM2224" s="12">
        <f t="shared" si="5037"/>
        <v>0</v>
      </c>
      <c r="AN2224" s="12">
        <f t="shared" si="4975"/>
        <v>679.4</v>
      </c>
      <c r="AO2224" s="12">
        <f t="shared" si="4976"/>
        <v>769.1</v>
      </c>
      <c r="AP2224" s="12">
        <f t="shared" si="4977"/>
        <v>769.1</v>
      </c>
      <c r="AQ2224" s="12">
        <f t="shared" si="5037"/>
        <v>0</v>
      </c>
      <c r="AR2224" s="1"/>
    </row>
    <row r="2225" spans="1:44" ht="15.75" customHeight="1" x14ac:dyDescent="0.25">
      <c r="A2225" s="9" t="s">
        <v>1066</v>
      </c>
      <c r="B2225" s="11">
        <v>110</v>
      </c>
      <c r="C2225" s="9" t="s">
        <v>192</v>
      </c>
      <c r="D2225" s="9" t="s">
        <v>189</v>
      </c>
      <c r="E2225" s="17" t="s">
        <v>858</v>
      </c>
      <c r="F2225" s="12">
        <v>679.4</v>
      </c>
      <c r="G2225" s="12">
        <v>769.1</v>
      </c>
      <c r="H2225" s="12">
        <v>769.1</v>
      </c>
      <c r="I2225" s="12"/>
      <c r="J2225" s="12"/>
      <c r="K2225" s="12"/>
      <c r="L2225" s="12">
        <f t="shared" si="4909"/>
        <v>679.4</v>
      </c>
      <c r="M2225" s="12">
        <f t="shared" si="4910"/>
        <v>769.1</v>
      </c>
      <c r="N2225" s="12">
        <f t="shared" si="4911"/>
        <v>769.1</v>
      </c>
      <c r="O2225" s="12"/>
      <c r="P2225" s="12"/>
      <c r="Q2225" s="12"/>
      <c r="R2225" s="12">
        <f t="shared" si="4938"/>
        <v>679.4</v>
      </c>
      <c r="S2225" s="12">
        <f t="shared" si="4939"/>
        <v>769.1</v>
      </c>
      <c r="T2225" s="12">
        <f t="shared" si="4940"/>
        <v>769.1</v>
      </c>
      <c r="U2225" s="12"/>
      <c r="V2225" s="12"/>
      <c r="W2225" s="12">
        <f t="shared" si="4886"/>
        <v>679.4</v>
      </c>
      <c r="X2225" s="12">
        <f t="shared" si="4887"/>
        <v>769.1</v>
      </c>
      <c r="Y2225" s="12">
        <f t="shared" si="4888"/>
        <v>769.1</v>
      </c>
      <c r="Z2225" s="12"/>
      <c r="AA2225" s="12"/>
      <c r="AB2225" s="12"/>
      <c r="AC2225" s="12">
        <f t="shared" si="4953"/>
        <v>679.4</v>
      </c>
      <c r="AD2225" s="12">
        <f t="shared" si="4954"/>
        <v>769.1</v>
      </c>
      <c r="AE2225" s="12">
        <f t="shared" si="4955"/>
        <v>769.1</v>
      </c>
      <c r="AF2225" s="12"/>
      <c r="AG2225" s="12"/>
      <c r="AH2225" s="12">
        <f t="shared" si="4928"/>
        <v>679.4</v>
      </c>
      <c r="AI2225" s="12">
        <f t="shared" si="4929"/>
        <v>769.1</v>
      </c>
      <c r="AJ2225" s="12">
        <f t="shared" si="4901"/>
        <v>769.1</v>
      </c>
      <c r="AK2225" s="12"/>
      <c r="AL2225" s="12"/>
      <c r="AM2225" s="12"/>
      <c r="AN2225" s="12">
        <f t="shared" si="4975"/>
        <v>679.4</v>
      </c>
      <c r="AO2225" s="12">
        <f t="shared" si="4976"/>
        <v>769.1</v>
      </c>
      <c r="AP2225" s="12">
        <f t="shared" si="4977"/>
        <v>769.1</v>
      </c>
      <c r="AQ2225" s="12"/>
      <c r="AR2225" s="1"/>
    </row>
    <row r="2226" spans="1:44" ht="47.25" customHeight="1" x14ac:dyDescent="0.25">
      <c r="A2226" s="9" t="s">
        <v>1067</v>
      </c>
      <c r="B2226" s="11"/>
      <c r="C2226" s="9"/>
      <c r="D2226" s="9"/>
      <c r="E2226" s="17" t="s">
        <v>1323</v>
      </c>
      <c r="F2226" s="12">
        <f>F2227</f>
        <v>20000</v>
      </c>
      <c r="G2226" s="12">
        <f t="shared" ref="G2226:AQ2228" si="5038">G2227</f>
        <v>36453</v>
      </c>
      <c r="H2226" s="12">
        <f t="shared" si="5038"/>
        <v>0</v>
      </c>
      <c r="I2226" s="12">
        <f t="shared" si="5038"/>
        <v>-18208.7</v>
      </c>
      <c r="J2226" s="12">
        <f t="shared" si="5038"/>
        <v>0</v>
      </c>
      <c r="K2226" s="12">
        <f t="shared" si="5038"/>
        <v>18208.7</v>
      </c>
      <c r="L2226" s="12">
        <f t="shared" si="4909"/>
        <v>1791.2999999999993</v>
      </c>
      <c r="M2226" s="12">
        <f t="shared" si="4910"/>
        <v>36453</v>
      </c>
      <c r="N2226" s="12">
        <f t="shared" si="4911"/>
        <v>18208.7</v>
      </c>
      <c r="O2226" s="12">
        <f t="shared" si="5038"/>
        <v>0</v>
      </c>
      <c r="P2226" s="12">
        <f t="shared" si="5038"/>
        <v>0</v>
      </c>
      <c r="Q2226" s="12">
        <f t="shared" si="5038"/>
        <v>0</v>
      </c>
      <c r="R2226" s="12">
        <f t="shared" si="4938"/>
        <v>1791.2999999999993</v>
      </c>
      <c r="S2226" s="12">
        <f t="shared" si="4939"/>
        <v>36453</v>
      </c>
      <c r="T2226" s="12">
        <f t="shared" si="4940"/>
        <v>18208.7</v>
      </c>
      <c r="U2226" s="12">
        <f t="shared" si="5038"/>
        <v>0</v>
      </c>
      <c r="V2226" s="12">
        <f t="shared" si="5038"/>
        <v>0</v>
      </c>
      <c r="W2226" s="12">
        <f t="shared" si="4886"/>
        <v>1791.2999999999993</v>
      </c>
      <c r="X2226" s="12">
        <f t="shared" si="4887"/>
        <v>36453</v>
      </c>
      <c r="Y2226" s="12">
        <f t="shared" si="4888"/>
        <v>18208.7</v>
      </c>
      <c r="Z2226" s="12">
        <f t="shared" si="5038"/>
        <v>0</v>
      </c>
      <c r="AA2226" s="12">
        <f t="shared" si="5038"/>
        <v>0</v>
      </c>
      <c r="AB2226" s="12">
        <f t="shared" si="5038"/>
        <v>0</v>
      </c>
      <c r="AC2226" s="12">
        <f t="shared" si="4953"/>
        <v>1791.2999999999993</v>
      </c>
      <c r="AD2226" s="12">
        <f t="shared" si="4954"/>
        <v>36453</v>
      </c>
      <c r="AE2226" s="12">
        <f t="shared" si="4955"/>
        <v>18208.7</v>
      </c>
      <c r="AF2226" s="12">
        <f t="shared" si="5038"/>
        <v>0</v>
      </c>
      <c r="AG2226" s="12">
        <f t="shared" si="5038"/>
        <v>0</v>
      </c>
      <c r="AH2226" s="12">
        <f t="shared" si="4928"/>
        <v>1791.2999999999993</v>
      </c>
      <c r="AI2226" s="12">
        <f t="shared" si="4929"/>
        <v>36453</v>
      </c>
      <c r="AJ2226" s="12">
        <f t="shared" si="4901"/>
        <v>18208.7</v>
      </c>
      <c r="AK2226" s="12">
        <f t="shared" si="5038"/>
        <v>0</v>
      </c>
      <c r="AL2226" s="12">
        <f t="shared" si="5038"/>
        <v>0</v>
      </c>
      <c r="AM2226" s="12">
        <f t="shared" si="5038"/>
        <v>0</v>
      </c>
      <c r="AN2226" s="12">
        <f t="shared" si="4975"/>
        <v>1791.2999999999993</v>
      </c>
      <c r="AO2226" s="12">
        <f t="shared" si="4976"/>
        <v>36453</v>
      </c>
      <c r="AP2226" s="12">
        <f t="shared" si="4977"/>
        <v>18208.7</v>
      </c>
      <c r="AQ2226" s="12">
        <f t="shared" si="5038"/>
        <v>0</v>
      </c>
      <c r="AR2226" s="1"/>
    </row>
    <row r="2227" spans="1:44" ht="47.25" customHeight="1" x14ac:dyDescent="0.25">
      <c r="A2227" s="9" t="s">
        <v>1067</v>
      </c>
      <c r="B2227" s="11">
        <v>400</v>
      </c>
      <c r="C2227" s="9"/>
      <c r="D2227" s="9"/>
      <c r="E2227" s="13" t="s">
        <v>433</v>
      </c>
      <c r="F2227" s="12">
        <f>F2228</f>
        <v>20000</v>
      </c>
      <c r="G2227" s="12">
        <f t="shared" si="5038"/>
        <v>36453</v>
      </c>
      <c r="H2227" s="12">
        <f t="shared" si="5038"/>
        <v>0</v>
      </c>
      <c r="I2227" s="12">
        <f t="shared" si="5038"/>
        <v>-18208.7</v>
      </c>
      <c r="J2227" s="12">
        <f t="shared" si="5038"/>
        <v>0</v>
      </c>
      <c r="K2227" s="12">
        <f t="shared" si="5038"/>
        <v>18208.7</v>
      </c>
      <c r="L2227" s="12">
        <f t="shared" si="4909"/>
        <v>1791.2999999999993</v>
      </c>
      <c r="M2227" s="12">
        <f t="shared" si="4910"/>
        <v>36453</v>
      </c>
      <c r="N2227" s="12">
        <f t="shared" si="4911"/>
        <v>18208.7</v>
      </c>
      <c r="O2227" s="12">
        <f t="shared" si="5038"/>
        <v>0</v>
      </c>
      <c r="P2227" s="12">
        <f t="shared" si="5038"/>
        <v>0</v>
      </c>
      <c r="Q2227" s="12">
        <f t="shared" si="5038"/>
        <v>0</v>
      </c>
      <c r="R2227" s="12">
        <f t="shared" si="4938"/>
        <v>1791.2999999999993</v>
      </c>
      <c r="S2227" s="12">
        <f t="shared" si="4939"/>
        <v>36453</v>
      </c>
      <c r="T2227" s="12">
        <f t="shared" si="4940"/>
        <v>18208.7</v>
      </c>
      <c r="U2227" s="12">
        <f t="shared" si="5038"/>
        <v>0</v>
      </c>
      <c r="V2227" s="12">
        <f t="shared" si="5038"/>
        <v>0</v>
      </c>
      <c r="W2227" s="12">
        <f t="shared" si="4886"/>
        <v>1791.2999999999993</v>
      </c>
      <c r="X2227" s="12">
        <f t="shared" si="4887"/>
        <v>36453</v>
      </c>
      <c r="Y2227" s="12">
        <f t="shared" si="4888"/>
        <v>18208.7</v>
      </c>
      <c r="Z2227" s="12">
        <f t="shared" si="5038"/>
        <v>0</v>
      </c>
      <c r="AA2227" s="12">
        <f t="shared" si="5038"/>
        <v>0</v>
      </c>
      <c r="AB2227" s="12">
        <f t="shared" si="5038"/>
        <v>0</v>
      </c>
      <c r="AC2227" s="12">
        <f t="shared" si="4953"/>
        <v>1791.2999999999993</v>
      </c>
      <c r="AD2227" s="12">
        <f t="shared" si="4954"/>
        <v>36453</v>
      </c>
      <c r="AE2227" s="12">
        <f t="shared" si="4955"/>
        <v>18208.7</v>
      </c>
      <c r="AF2227" s="12">
        <f t="shared" si="5038"/>
        <v>0</v>
      </c>
      <c r="AG2227" s="12">
        <f t="shared" si="5038"/>
        <v>0</v>
      </c>
      <c r="AH2227" s="12">
        <f t="shared" si="4928"/>
        <v>1791.2999999999993</v>
      </c>
      <c r="AI2227" s="12">
        <f t="shared" si="4929"/>
        <v>36453</v>
      </c>
      <c r="AJ2227" s="12">
        <f t="shared" si="4901"/>
        <v>18208.7</v>
      </c>
      <c r="AK2227" s="12">
        <f t="shared" si="5038"/>
        <v>0</v>
      </c>
      <c r="AL2227" s="12">
        <f t="shared" si="5038"/>
        <v>0</v>
      </c>
      <c r="AM2227" s="12">
        <f t="shared" si="5038"/>
        <v>0</v>
      </c>
      <c r="AN2227" s="12">
        <f t="shared" si="4975"/>
        <v>1791.2999999999993</v>
      </c>
      <c r="AO2227" s="12">
        <f t="shared" si="4976"/>
        <v>36453</v>
      </c>
      <c r="AP2227" s="12">
        <f t="shared" si="4977"/>
        <v>18208.7</v>
      </c>
      <c r="AQ2227" s="12">
        <f t="shared" si="5038"/>
        <v>0</v>
      </c>
      <c r="AR2227" s="1"/>
    </row>
    <row r="2228" spans="1:44" ht="15.75" customHeight="1" x14ac:dyDescent="0.25">
      <c r="A2228" s="9" t="s">
        <v>1067</v>
      </c>
      <c r="B2228" s="11">
        <v>410</v>
      </c>
      <c r="C2228" s="9"/>
      <c r="D2228" s="9"/>
      <c r="E2228" s="13" t="s">
        <v>434</v>
      </c>
      <c r="F2228" s="12">
        <f>F2229</f>
        <v>20000</v>
      </c>
      <c r="G2228" s="12">
        <f t="shared" si="5038"/>
        <v>36453</v>
      </c>
      <c r="H2228" s="12">
        <f t="shared" si="5038"/>
        <v>0</v>
      </c>
      <c r="I2228" s="12">
        <f t="shared" si="5038"/>
        <v>-18208.7</v>
      </c>
      <c r="J2228" s="12">
        <f t="shared" si="5038"/>
        <v>0</v>
      </c>
      <c r="K2228" s="12">
        <f t="shared" si="5038"/>
        <v>18208.7</v>
      </c>
      <c r="L2228" s="12">
        <f t="shared" si="4909"/>
        <v>1791.2999999999993</v>
      </c>
      <c r="M2228" s="12">
        <f t="shared" si="4910"/>
        <v>36453</v>
      </c>
      <c r="N2228" s="12">
        <f t="shared" si="4911"/>
        <v>18208.7</v>
      </c>
      <c r="O2228" s="12">
        <f t="shared" si="5038"/>
        <v>0</v>
      </c>
      <c r="P2228" s="12">
        <f t="shared" si="5038"/>
        <v>0</v>
      </c>
      <c r="Q2228" s="12">
        <f t="shared" si="5038"/>
        <v>0</v>
      </c>
      <c r="R2228" s="12">
        <f t="shared" si="4938"/>
        <v>1791.2999999999993</v>
      </c>
      <c r="S2228" s="12">
        <f t="shared" si="4939"/>
        <v>36453</v>
      </c>
      <c r="T2228" s="12">
        <f t="shared" si="4940"/>
        <v>18208.7</v>
      </c>
      <c r="U2228" s="12">
        <f t="shared" si="5038"/>
        <v>0</v>
      </c>
      <c r="V2228" s="12">
        <f t="shared" si="5038"/>
        <v>0</v>
      </c>
      <c r="W2228" s="12">
        <f t="shared" si="4886"/>
        <v>1791.2999999999993</v>
      </c>
      <c r="X2228" s="12">
        <f t="shared" si="4887"/>
        <v>36453</v>
      </c>
      <c r="Y2228" s="12">
        <f t="shared" si="4888"/>
        <v>18208.7</v>
      </c>
      <c r="Z2228" s="12">
        <f t="shared" si="5038"/>
        <v>0</v>
      </c>
      <c r="AA2228" s="12">
        <f t="shared" si="5038"/>
        <v>0</v>
      </c>
      <c r="AB2228" s="12">
        <f t="shared" si="5038"/>
        <v>0</v>
      </c>
      <c r="AC2228" s="12">
        <f t="shared" si="4953"/>
        <v>1791.2999999999993</v>
      </c>
      <c r="AD2228" s="12">
        <f t="shared" si="4954"/>
        <v>36453</v>
      </c>
      <c r="AE2228" s="12">
        <f t="shared" si="4955"/>
        <v>18208.7</v>
      </c>
      <c r="AF2228" s="12">
        <f t="shared" si="5038"/>
        <v>0</v>
      </c>
      <c r="AG2228" s="12">
        <f t="shared" si="5038"/>
        <v>0</v>
      </c>
      <c r="AH2228" s="12">
        <f t="shared" si="4928"/>
        <v>1791.2999999999993</v>
      </c>
      <c r="AI2228" s="12">
        <f t="shared" si="4929"/>
        <v>36453</v>
      </c>
      <c r="AJ2228" s="12">
        <f t="shared" si="4901"/>
        <v>18208.7</v>
      </c>
      <c r="AK2228" s="12">
        <f t="shared" si="5038"/>
        <v>0</v>
      </c>
      <c r="AL2228" s="12">
        <f t="shared" si="5038"/>
        <v>0</v>
      </c>
      <c r="AM2228" s="12">
        <f t="shared" si="5038"/>
        <v>0</v>
      </c>
      <c r="AN2228" s="12">
        <f t="shared" si="4975"/>
        <v>1791.2999999999993</v>
      </c>
      <c r="AO2228" s="12">
        <f t="shared" si="4976"/>
        <v>36453</v>
      </c>
      <c r="AP2228" s="12">
        <f t="shared" si="4977"/>
        <v>18208.7</v>
      </c>
      <c r="AQ2228" s="12">
        <f t="shared" si="5038"/>
        <v>0</v>
      </c>
      <c r="AR2228" s="1"/>
    </row>
    <row r="2229" spans="1:44" ht="15.75" customHeight="1" x14ac:dyDescent="0.25">
      <c r="A2229" s="9" t="s">
        <v>1067</v>
      </c>
      <c r="B2229" s="11">
        <v>410</v>
      </c>
      <c r="C2229" s="9" t="s">
        <v>192</v>
      </c>
      <c r="D2229" s="9" t="s">
        <v>189</v>
      </c>
      <c r="E2229" s="17" t="s">
        <v>858</v>
      </c>
      <c r="F2229" s="12">
        <v>20000</v>
      </c>
      <c r="G2229" s="12">
        <v>36453</v>
      </c>
      <c r="H2229" s="12"/>
      <c r="I2229" s="12">
        <f>-20000+1791.3</f>
        <v>-18208.7</v>
      </c>
      <c r="J2229" s="12"/>
      <c r="K2229" s="12">
        <f>18208.7</f>
        <v>18208.7</v>
      </c>
      <c r="L2229" s="12">
        <f t="shared" si="4909"/>
        <v>1791.2999999999993</v>
      </c>
      <c r="M2229" s="12">
        <f t="shared" si="4910"/>
        <v>36453</v>
      </c>
      <c r="N2229" s="12">
        <f t="shared" si="4911"/>
        <v>18208.7</v>
      </c>
      <c r="O2229" s="12"/>
      <c r="P2229" s="12"/>
      <c r="Q2229" s="12"/>
      <c r="R2229" s="12">
        <f t="shared" si="4938"/>
        <v>1791.2999999999993</v>
      </c>
      <c r="S2229" s="12">
        <f t="shared" si="4939"/>
        <v>36453</v>
      </c>
      <c r="T2229" s="12">
        <f t="shared" si="4940"/>
        <v>18208.7</v>
      </c>
      <c r="U2229" s="12"/>
      <c r="V2229" s="12"/>
      <c r="W2229" s="12">
        <f t="shared" si="4886"/>
        <v>1791.2999999999993</v>
      </c>
      <c r="X2229" s="12">
        <f t="shared" si="4887"/>
        <v>36453</v>
      </c>
      <c r="Y2229" s="12">
        <f t="shared" si="4888"/>
        <v>18208.7</v>
      </c>
      <c r="Z2229" s="12"/>
      <c r="AA2229" s="12"/>
      <c r="AB2229" s="12"/>
      <c r="AC2229" s="12">
        <f t="shared" si="4953"/>
        <v>1791.2999999999993</v>
      </c>
      <c r="AD2229" s="12">
        <f t="shared" si="4954"/>
        <v>36453</v>
      </c>
      <c r="AE2229" s="12">
        <f t="shared" si="4955"/>
        <v>18208.7</v>
      </c>
      <c r="AF2229" s="12"/>
      <c r="AG2229" s="12"/>
      <c r="AH2229" s="12">
        <f t="shared" si="4928"/>
        <v>1791.2999999999993</v>
      </c>
      <c r="AI2229" s="12">
        <f t="shared" si="4929"/>
        <v>36453</v>
      </c>
      <c r="AJ2229" s="12">
        <f t="shared" si="4901"/>
        <v>18208.7</v>
      </c>
      <c r="AK2229" s="12"/>
      <c r="AL2229" s="12"/>
      <c r="AM2229" s="12"/>
      <c r="AN2229" s="12">
        <f t="shared" si="4975"/>
        <v>1791.2999999999993</v>
      </c>
      <c r="AO2229" s="12">
        <f t="shared" si="4976"/>
        <v>36453</v>
      </c>
      <c r="AP2229" s="12">
        <f t="shared" si="4977"/>
        <v>18208.7</v>
      </c>
      <c r="AQ2229" s="12"/>
      <c r="AR2229" s="1"/>
    </row>
    <row r="2230" spans="1:44" s="26" customFormat="1" ht="47.25" customHeight="1" x14ac:dyDescent="0.25">
      <c r="A2230" s="27" t="s">
        <v>366</v>
      </c>
      <c r="B2230" s="28"/>
      <c r="C2230" s="27"/>
      <c r="D2230" s="27"/>
      <c r="E2230" s="23" t="s">
        <v>619</v>
      </c>
      <c r="F2230" s="29">
        <f>F2231</f>
        <v>141000</v>
      </c>
      <c r="G2230" s="29">
        <f t="shared" ref="G2230:Q2232" si="5039">G2231</f>
        <v>141000</v>
      </c>
      <c r="H2230" s="29">
        <f t="shared" si="5039"/>
        <v>141000</v>
      </c>
      <c r="I2230" s="29">
        <f t="shared" si="5039"/>
        <v>0</v>
      </c>
      <c r="J2230" s="29">
        <f t="shared" si="5039"/>
        <v>0</v>
      </c>
      <c r="K2230" s="29">
        <f t="shared" si="5039"/>
        <v>0</v>
      </c>
      <c r="L2230" s="29">
        <f t="shared" si="4909"/>
        <v>141000</v>
      </c>
      <c r="M2230" s="29">
        <f t="shared" si="4910"/>
        <v>141000</v>
      </c>
      <c r="N2230" s="29">
        <f t="shared" si="4911"/>
        <v>141000</v>
      </c>
      <c r="O2230" s="29">
        <f>O2231+O2242+O2237</f>
        <v>4779.6909999999998</v>
      </c>
      <c r="P2230" s="29">
        <f t="shared" ref="P2230:AQ2230" si="5040">P2231+P2242+P2237</f>
        <v>0</v>
      </c>
      <c r="Q2230" s="29">
        <f t="shared" si="5040"/>
        <v>0</v>
      </c>
      <c r="R2230" s="12">
        <f t="shared" si="4938"/>
        <v>145779.69099999999</v>
      </c>
      <c r="S2230" s="12">
        <f t="shared" si="4939"/>
        <v>141000</v>
      </c>
      <c r="T2230" s="12">
        <f t="shared" si="4940"/>
        <v>141000</v>
      </c>
      <c r="U2230" s="29">
        <f t="shared" ref="U2230:V2230" si="5041">U2231+U2242+U2237</f>
        <v>0</v>
      </c>
      <c r="V2230" s="29">
        <f t="shared" si="5041"/>
        <v>0</v>
      </c>
      <c r="W2230" s="12">
        <f t="shared" si="4886"/>
        <v>145779.69099999999</v>
      </c>
      <c r="X2230" s="12">
        <f t="shared" si="4887"/>
        <v>141000</v>
      </c>
      <c r="Y2230" s="12">
        <f t="shared" si="4888"/>
        <v>141000</v>
      </c>
      <c r="Z2230" s="29">
        <f t="shared" ref="Z2230:AB2230" si="5042">Z2231+Z2242+Z2237</f>
        <v>0</v>
      </c>
      <c r="AA2230" s="29">
        <f t="shared" si="5042"/>
        <v>0</v>
      </c>
      <c r="AB2230" s="29">
        <f t="shared" si="5042"/>
        <v>0</v>
      </c>
      <c r="AC2230" s="12">
        <f t="shared" si="4953"/>
        <v>145779.69099999999</v>
      </c>
      <c r="AD2230" s="12">
        <f t="shared" si="4954"/>
        <v>141000</v>
      </c>
      <c r="AE2230" s="12">
        <f t="shared" si="4955"/>
        <v>141000</v>
      </c>
      <c r="AF2230" s="29">
        <f t="shared" ref="AF2230:AG2230" si="5043">AF2231+AF2242+AF2237</f>
        <v>0</v>
      </c>
      <c r="AG2230" s="29">
        <f t="shared" si="5043"/>
        <v>0</v>
      </c>
      <c r="AH2230" s="29">
        <f t="shared" si="4928"/>
        <v>145779.69099999999</v>
      </c>
      <c r="AI2230" s="29">
        <f t="shared" si="4929"/>
        <v>141000</v>
      </c>
      <c r="AJ2230" s="29">
        <f t="shared" si="4901"/>
        <v>141000</v>
      </c>
      <c r="AK2230" s="29">
        <f t="shared" ref="AK2230:AM2230" si="5044">AK2231+AK2242+AK2237</f>
        <v>0</v>
      </c>
      <c r="AL2230" s="29">
        <f t="shared" si="5044"/>
        <v>0</v>
      </c>
      <c r="AM2230" s="29">
        <f t="shared" si="5044"/>
        <v>0</v>
      </c>
      <c r="AN2230" s="29">
        <f t="shared" si="4975"/>
        <v>145779.69099999999</v>
      </c>
      <c r="AO2230" s="29">
        <f t="shared" si="4976"/>
        <v>141000</v>
      </c>
      <c r="AP2230" s="29">
        <f t="shared" si="4977"/>
        <v>141000</v>
      </c>
      <c r="AQ2230" s="29">
        <f t="shared" si="5040"/>
        <v>0</v>
      </c>
      <c r="AR2230" s="25"/>
    </row>
    <row r="2231" spans="1:44" ht="47.25" customHeight="1" x14ac:dyDescent="0.25">
      <c r="A2231" s="9" t="s">
        <v>366</v>
      </c>
      <c r="B2231" s="11">
        <v>200</v>
      </c>
      <c r="C2231" s="9"/>
      <c r="D2231" s="9"/>
      <c r="E2231" s="13" t="s">
        <v>426</v>
      </c>
      <c r="F2231" s="12">
        <f t="shared" ref="F2231:H2232" si="5045">F2232</f>
        <v>141000</v>
      </c>
      <c r="G2231" s="12">
        <f t="shared" si="5045"/>
        <v>141000</v>
      </c>
      <c r="H2231" s="12">
        <f t="shared" si="5045"/>
        <v>141000</v>
      </c>
      <c r="I2231" s="12">
        <f t="shared" si="5039"/>
        <v>0</v>
      </c>
      <c r="J2231" s="12">
        <f t="shared" si="5039"/>
        <v>0</v>
      </c>
      <c r="K2231" s="12">
        <f t="shared" si="5039"/>
        <v>0</v>
      </c>
      <c r="L2231" s="12">
        <f t="shared" si="4909"/>
        <v>141000</v>
      </c>
      <c r="M2231" s="12">
        <f t="shared" si="4910"/>
        <v>141000</v>
      </c>
      <c r="N2231" s="12">
        <f t="shared" si="4911"/>
        <v>141000</v>
      </c>
      <c r="O2231" s="12">
        <f t="shared" si="5039"/>
        <v>3663.9429999999998</v>
      </c>
      <c r="P2231" s="12">
        <f t="shared" si="5039"/>
        <v>0</v>
      </c>
      <c r="Q2231" s="12">
        <f t="shared" si="5039"/>
        <v>0</v>
      </c>
      <c r="R2231" s="12">
        <f t="shared" si="4938"/>
        <v>144663.943</v>
      </c>
      <c r="S2231" s="12">
        <f t="shared" si="4939"/>
        <v>141000</v>
      </c>
      <c r="T2231" s="12">
        <f t="shared" si="4940"/>
        <v>141000</v>
      </c>
      <c r="U2231" s="12">
        <f t="shared" ref="U2231:V2231" si="5046">U2232</f>
        <v>0</v>
      </c>
      <c r="V2231" s="12">
        <f t="shared" si="5046"/>
        <v>0</v>
      </c>
      <c r="W2231" s="12">
        <f t="shared" si="4886"/>
        <v>144663.943</v>
      </c>
      <c r="X2231" s="12">
        <f t="shared" si="4887"/>
        <v>141000</v>
      </c>
      <c r="Y2231" s="12">
        <f t="shared" si="4888"/>
        <v>141000</v>
      </c>
      <c r="Z2231" s="12">
        <f t="shared" ref="Z2231:AB2231" si="5047">Z2232</f>
        <v>0</v>
      </c>
      <c r="AA2231" s="12">
        <f t="shared" si="5047"/>
        <v>0</v>
      </c>
      <c r="AB2231" s="12">
        <f t="shared" si="5047"/>
        <v>0</v>
      </c>
      <c r="AC2231" s="12">
        <f t="shared" si="4953"/>
        <v>144663.943</v>
      </c>
      <c r="AD2231" s="12">
        <f t="shared" si="4954"/>
        <v>141000</v>
      </c>
      <c r="AE2231" s="12">
        <f t="shared" si="4955"/>
        <v>141000</v>
      </c>
      <c r="AF2231" s="12">
        <f t="shared" ref="AF2231:AG2231" si="5048">AF2232</f>
        <v>0</v>
      </c>
      <c r="AG2231" s="12">
        <f t="shared" si="5048"/>
        <v>0</v>
      </c>
      <c r="AH2231" s="29">
        <f t="shared" si="4928"/>
        <v>144663.943</v>
      </c>
      <c r="AI2231" s="29">
        <f t="shared" si="4929"/>
        <v>141000</v>
      </c>
      <c r="AJ2231" s="29">
        <f t="shared" si="4901"/>
        <v>141000</v>
      </c>
      <c r="AK2231" s="29">
        <f t="shared" ref="AK2231:AQ2231" si="5049">AK2232</f>
        <v>0</v>
      </c>
      <c r="AL2231" s="29">
        <f t="shared" si="5049"/>
        <v>0</v>
      </c>
      <c r="AM2231" s="29">
        <f t="shared" si="5049"/>
        <v>0</v>
      </c>
      <c r="AN2231" s="29">
        <f t="shared" si="4975"/>
        <v>144663.943</v>
      </c>
      <c r="AO2231" s="29">
        <f t="shared" si="4976"/>
        <v>141000</v>
      </c>
      <c r="AP2231" s="29">
        <f t="shared" si="4977"/>
        <v>141000</v>
      </c>
      <c r="AQ2231" s="29">
        <f t="shared" si="5049"/>
        <v>0</v>
      </c>
      <c r="AR2231" s="1"/>
    </row>
    <row r="2232" spans="1:44" ht="47.25" customHeight="1" x14ac:dyDescent="0.25">
      <c r="A2232" s="9" t="s">
        <v>366</v>
      </c>
      <c r="B2232" s="11">
        <v>240</v>
      </c>
      <c r="C2232" s="9"/>
      <c r="D2232" s="9"/>
      <c r="E2232" s="13" t="s">
        <v>427</v>
      </c>
      <c r="F2232" s="12">
        <f>F2233</f>
        <v>141000</v>
      </c>
      <c r="G2232" s="12">
        <f t="shared" si="5045"/>
        <v>141000</v>
      </c>
      <c r="H2232" s="12">
        <f t="shared" si="5045"/>
        <v>141000</v>
      </c>
      <c r="I2232" s="12">
        <f t="shared" si="5039"/>
        <v>0</v>
      </c>
      <c r="J2232" s="12">
        <f t="shared" si="5039"/>
        <v>0</v>
      </c>
      <c r="K2232" s="12">
        <f t="shared" si="5039"/>
        <v>0</v>
      </c>
      <c r="L2232" s="12">
        <f t="shared" si="4909"/>
        <v>141000</v>
      </c>
      <c r="M2232" s="12">
        <f t="shared" si="4910"/>
        <v>141000</v>
      </c>
      <c r="N2232" s="12">
        <f t="shared" si="4911"/>
        <v>141000</v>
      </c>
      <c r="O2232" s="12">
        <f>O2233+O2234+O2235+O2236</f>
        <v>3663.9429999999998</v>
      </c>
      <c r="P2232" s="12">
        <f t="shared" ref="P2232:AQ2232" si="5050">P2233+P2234+P2235+P2236</f>
        <v>0</v>
      </c>
      <c r="Q2232" s="12">
        <f t="shared" si="5050"/>
        <v>0</v>
      </c>
      <c r="R2232" s="12">
        <f t="shared" si="4938"/>
        <v>144663.943</v>
      </c>
      <c r="S2232" s="12">
        <f t="shared" si="4939"/>
        <v>141000</v>
      </c>
      <c r="T2232" s="12">
        <f t="shared" si="4940"/>
        <v>141000</v>
      </c>
      <c r="U2232" s="12">
        <f t="shared" ref="U2232:V2232" si="5051">U2233+U2234+U2235+U2236</f>
        <v>0</v>
      </c>
      <c r="V2232" s="12">
        <f t="shared" si="5051"/>
        <v>0</v>
      </c>
      <c r="W2232" s="12">
        <f t="shared" ref="W2232:W2295" si="5052">R2232+U2232</f>
        <v>144663.943</v>
      </c>
      <c r="X2232" s="12">
        <f t="shared" ref="X2232:X2295" si="5053">S2232+V2232</f>
        <v>141000</v>
      </c>
      <c r="Y2232" s="12">
        <f t="shared" ref="Y2232:Y2295" si="5054">T2232</f>
        <v>141000</v>
      </c>
      <c r="Z2232" s="12">
        <f t="shared" ref="Z2232:AB2232" si="5055">Z2233+Z2234+Z2235+Z2236</f>
        <v>0</v>
      </c>
      <c r="AA2232" s="12">
        <f t="shared" si="5055"/>
        <v>0</v>
      </c>
      <c r="AB2232" s="12">
        <f t="shared" si="5055"/>
        <v>0</v>
      </c>
      <c r="AC2232" s="12">
        <f t="shared" si="4953"/>
        <v>144663.943</v>
      </c>
      <c r="AD2232" s="12">
        <f t="shared" si="4954"/>
        <v>141000</v>
      </c>
      <c r="AE2232" s="12">
        <f t="shared" si="4955"/>
        <v>141000</v>
      </c>
      <c r="AF2232" s="12">
        <f t="shared" ref="AF2232:AG2232" si="5056">AF2233+AF2234+AF2235+AF2236</f>
        <v>0</v>
      </c>
      <c r="AG2232" s="12">
        <f t="shared" si="5056"/>
        <v>0</v>
      </c>
      <c r="AH2232" s="29">
        <f t="shared" si="4928"/>
        <v>144663.943</v>
      </c>
      <c r="AI2232" s="29">
        <f t="shared" si="4929"/>
        <v>141000</v>
      </c>
      <c r="AJ2232" s="29">
        <f t="shared" si="4901"/>
        <v>141000</v>
      </c>
      <c r="AK2232" s="29">
        <f t="shared" ref="AK2232:AM2232" si="5057">AK2233+AK2234+AK2235+AK2236</f>
        <v>0</v>
      </c>
      <c r="AL2232" s="29">
        <f t="shared" si="5057"/>
        <v>0</v>
      </c>
      <c r="AM2232" s="29">
        <f t="shared" si="5057"/>
        <v>0</v>
      </c>
      <c r="AN2232" s="29">
        <f t="shared" si="4975"/>
        <v>144663.943</v>
      </c>
      <c r="AO2232" s="29">
        <f t="shared" si="4976"/>
        <v>141000</v>
      </c>
      <c r="AP2232" s="29">
        <f t="shared" si="4977"/>
        <v>141000</v>
      </c>
      <c r="AQ2232" s="29">
        <f t="shared" si="5050"/>
        <v>0</v>
      </c>
      <c r="AR2232" s="1"/>
    </row>
    <row r="2233" spans="1:44" ht="15.75" customHeight="1" x14ac:dyDescent="0.25">
      <c r="A2233" s="9" t="s">
        <v>366</v>
      </c>
      <c r="B2233" s="11">
        <v>240</v>
      </c>
      <c r="C2233" s="9" t="s">
        <v>187</v>
      </c>
      <c r="D2233" s="9" t="s">
        <v>191</v>
      </c>
      <c r="E2233" s="13" t="s">
        <v>396</v>
      </c>
      <c r="F2233" s="12">
        <v>141000</v>
      </c>
      <c r="G2233" s="12">
        <v>141000</v>
      </c>
      <c r="H2233" s="12">
        <v>141000</v>
      </c>
      <c r="I2233" s="12"/>
      <c r="J2233" s="12"/>
      <c r="K2233" s="12"/>
      <c r="L2233" s="12">
        <f t="shared" si="4909"/>
        <v>141000</v>
      </c>
      <c r="M2233" s="12">
        <f t="shared" si="4910"/>
        <v>141000</v>
      </c>
      <c r="N2233" s="12">
        <f t="shared" si="4911"/>
        <v>141000</v>
      </c>
      <c r="O2233" s="12">
        <f>15+21.5</f>
        <v>36.5</v>
      </c>
      <c r="P2233" s="12"/>
      <c r="Q2233" s="12"/>
      <c r="R2233" s="12">
        <f t="shared" si="4938"/>
        <v>141036.5</v>
      </c>
      <c r="S2233" s="12">
        <f t="shared" si="4939"/>
        <v>141000</v>
      </c>
      <c r="T2233" s="12">
        <f t="shared" si="4940"/>
        <v>141000</v>
      </c>
      <c r="U2233" s="12"/>
      <c r="V2233" s="12"/>
      <c r="W2233" s="12">
        <f t="shared" si="5052"/>
        <v>141036.5</v>
      </c>
      <c r="X2233" s="12">
        <f t="shared" si="5053"/>
        <v>141000</v>
      </c>
      <c r="Y2233" s="12">
        <f t="shared" si="5054"/>
        <v>141000</v>
      </c>
      <c r="Z2233" s="12"/>
      <c r="AA2233" s="12"/>
      <c r="AB2233" s="12"/>
      <c r="AC2233" s="12">
        <f t="shared" si="4953"/>
        <v>141036.5</v>
      </c>
      <c r="AD2233" s="12">
        <f t="shared" si="4954"/>
        <v>141000</v>
      </c>
      <c r="AE2233" s="12">
        <f t="shared" si="4955"/>
        <v>141000</v>
      </c>
      <c r="AF2233" s="12"/>
      <c r="AG2233" s="12"/>
      <c r="AH2233" s="29">
        <f t="shared" si="4928"/>
        <v>141036.5</v>
      </c>
      <c r="AI2233" s="29">
        <f t="shared" si="4929"/>
        <v>141000</v>
      </c>
      <c r="AJ2233" s="29">
        <f t="shared" si="4901"/>
        <v>141000</v>
      </c>
      <c r="AK2233" s="29"/>
      <c r="AL2233" s="29"/>
      <c r="AM2233" s="29"/>
      <c r="AN2233" s="29">
        <f t="shared" si="4975"/>
        <v>141036.5</v>
      </c>
      <c r="AO2233" s="29">
        <f t="shared" si="4976"/>
        <v>141000</v>
      </c>
      <c r="AP2233" s="29">
        <f t="shared" si="4977"/>
        <v>141000</v>
      </c>
      <c r="AQ2233" s="29"/>
      <c r="AR2233" s="1"/>
    </row>
    <row r="2234" spans="1:44" ht="15.75" customHeight="1" x14ac:dyDescent="0.25">
      <c r="A2234" s="9" t="s">
        <v>366</v>
      </c>
      <c r="B2234" s="11">
        <v>240</v>
      </c>
      <c r="C2234" s="9" t="s">
        <v>186</v>
      </c>
      <c r="D2234" s="9" t="s">
        <v>192</v>
      </c>
      <c r="E2234" s="13" t="s">
        <v>401</v>
      </c>
      <c r="F2234" s="12"/>
      <c r="G2234" s="12"/>
      <c r="H2234" s="12"/>
      <c r="I2234" s="12"/>
      <c r="J2234" s="12"/>
      <c r="K2234" s="12"/>
      <c r="L2234" s="12">
        <v>0</v>
      </c>
      <c r="M2234" s="12">
        <v>0</v>
      </c>
      <c r="N2234" s="12">
        <v>0</v>
      </c>
      <c r="O2234" s="12">
        <f>119.216+1300.511+807.365+94.416+123.589+24.449+338.009</f>
        <v>2807.5549999999998</v>
      </c>
      <c r="P2234" s="12"/>
      <c r="Q2234" s="12"/>
      <c r="R2234" s="12">
        <f t="shared" si="4938"/>
        <v>2807.5549999999998</v>
      </c>
      <c r="S2234" s="12">
        <f t="shared" si="4939"/>
        <v>0</v>
      </c>
      <c r="T2234" s="12">
        <f t="shared" si="4940"/>
        <v>0</v>
      </c>
      <c r="U2234" s="12"/>
      <c r="V2234" s="12"/>
      <c r="W2234" s="12">
        <f t="shared" si="5052"/>
        <v>2807.5549999999998</v>
      </c>
      <c r="X2234" s="12">
        <f t="shared" si="5053"/>
        <v>0</v>
      </c>
      <c r="Y2234" s="12">
        <f t="shared" si="5054"/>
        <v>0</v>
      </c>
      <c r="Z2234" s="12"/>
      <c r="AA2234" s="12"/>
      <c r="AB2234" s="12"/>
      <c r="AC2234" s="12">
        <f t="shared" si="4953"/>
        <v>2807.5549999999998</v>
      </c>
      <c r="AD2234" s="12">
        <f t="shared" si="4954"/>
        <v>0</v>
      </c>
      <c r="AE2234" s="12">
        <f t="shared" si="4955"/>
        <v>0</v>
      </c>
      <c r="AF2234" s="12"/>
      <c r="AG2234" s="12"/>
      <c r="AH2234" s="29">
        <f t="shared" si="4928"/>
        <v>2807.5549999999998</v>
      </c>
      <c r="AI2234" s="29">
        <f t="shared" si="4929"/>
        <v>0</v>
      </c>
      <c r="AJ2234" s="29">
        <f t="shared" si="4901"/>
        <v>0</v>
      </c>
      <c r="AK2234" s="29"/>
      <c r="AL2234" s="29"/>
      <c r="AM2234" s="29"/>
      <c r="AN2234" s="29">
        <f t="shared" si="4975"/>
        <v>2807.5549999999998</v>
      </c>
      <c r="AO2234" s="29">
        <f t="shared" si="4976"/>
        <v>0</v>
      </c>
      <c r="AP2234" s="29">
        <f t="shared" si="4977"/>
        <v>0</v>
      </c>
      <c r="AQ2234" s="29"/>
      <c r="AR2234" s="1"/>
    </row>
    <row r="2235" spans="1:44" ht="15.75" customHeight="1" x14ac:dyDescent="0.25">
      <c r="A2235" s="9" t="s">
        <v>366</v>
      </c>
      <c r="B2235" s="11">
        <v>240</v>
      </c>
      <c r="C2235" s="9" t="s">
        <v>196</v>
      </c>
      <c r="D2235" s="9" t="s">
        <v>185</v>
      </c>
      <c r="E2235" s="13" t="s">
        <v>405</v>
      </c>
      <c r="F2235" s="12"/>
      <c r="G2235" s="12"/>
      <c r="H2235" s="12"/>
      <c r="I2235" s="12"/>
      <c r="J2235" s="12"/>
      <c r="K2235" s="12"/>
      <c r="L2235" s="12">
        <v>0</v>
      </c>
      <c r="M2235" s="12">
        <v>0</v>
      </c>
      <c r="N2235" s="12">
        <v>0</v>
      </c>
      <c r="O2235" s="12">
        <f>71.671+180.1+212.644+25.699+188</f>
        <v>678.11400000000003</v>
      </c>
      <c r="P2235" s="12"/>
      <c r="Q2235" s="12"/>
      <c r="R2235" s="12">
        <f t="shared" si="4938"/>
        <v>678.11400000000003</v>
      </c>
      <c r="S2235" s="12">
        <f t="shared" si="4939"/>
        <v>0</v>
      </c>
      <c r="T2235" s="12">
        <f t="shared" si="4940"/>
        <v>0</v>
      </c>
      <c r="U2235" s="12"/>
      <c r="V2235" s="12"/>
      <c r="W2235" s="12">
        <f t="shared" si="5052"/>
        <v>678.11400000000003</v>
      </c>
      <c r="X2235" s="12">
        <f t="shared" si="5053"/>
        <v>0</v>
      </c>
      <c r="Y2235" s="12">
        <f t="shared" si="5054"/>
        <v>0</v>
      </c>
      <c r="Z2235" s="12"/>
      <c r="AA2235" s="12"/>
      <c r="AB2235" s="12"/>
      <c r="AC2235" s="12">
        <f t="shared" si="4953"/>
        <v>678.11400000000003</v>
      </c>
      <c r="AD2235" s="12">
        <f t="shared" si="4954"/>
        <v>0</v>
      </c>
      <c r="AE2235" s="12">
        <f t="shared" si="4955"/>
        <v>0</v>
      </c>
      <c r="AF2235" s="12"/>
      <c r="AG2235" s="12"/>
      <c r="AH2235" s="29">
        <f t="shared" si="4928"/>
        <v>678.11400000000003</v>
      </c>
      <c r="AI2235" s="29">
        <f t="shared" si="4929"/>
        <v>0</v>
      </c>
      <c r="AJ2235" s="29">
        <f t="shared" si="4901"/>
        <v>0</v>
      </c>
      <c r="AK2235" s="29"/>
      <c r="AL2235" s="29"/>
      <c r="AM2235" s="29"/>
      <c r="AN2235" s="29">
        <f t="shared" si="4975"/>
        <v>678.11400000000003</v>
      </c>
      <c r="AO2235" s="29">
        <f t="shared" si="4976"/>
        <v>0</v>
      </c>
      <c r="AP2235" s="29">
        <f t="shared" si="4977"/>
        <v>0</v>
      </c>
      <c r="AQ2235" s="29"/>
      <c r="AR2235" s="1"/>
    </row>
    <row r="2236" spans="1:44" ht="15.75" customHeight="1" x14ac:dyDescent="0.25">
      <c r="A2236" s="9" t="s">
        <v>366</v>
      </c>
      <c r="B2236" s="11">
        <v>240</v>
      </c>
      <c r="C2236" s="9" t="s">
        <v>194</v>
      </c>
      <c r="D2236" s="9" t="s">
        <v>187</v>
      </c>
      <c r="E2236" s="13" t="s">
        <v>413</v>
      </c>
      <c r="F2236" s="12"/>
      <c r="G2236" s="12"/>
      <c r="H2236" s="12"/>
      <c r="I2236" s="12"/>
      <c r="J2236" s="12"/>
      <c r="K2236" s="12"/>
      <c r="L2236" s="12">
        <v>0</v>
      </c>
      <c r="M2236" s="12">
        <v>0</v>
      </c>
      <c r="N2236" s="12">
        <v>0</v>
      </c>
      <c r="O2236" s="12">
        <v>141.774</v>
      </c>
      <c r="P2236" s="12"/>
      <c r="Q2236" s="12"/>
      <c r="R2236" s="12">
        <f t="shared" si="4938"/>
        <v>141.774</v>
      </c>
      <c r="S2236" s="12">
        <f t="shared" si="4939"/>
        <v>0</v>
      </c>
      <c r="T2236" s="12">
        <f t="shared" si="4940"/>
        <v>0</v>
      </c>
      <c r="U2236" s="12"/>
      <c r="V2236" s="12"/>
      <c r="W2236" s="12">
        <f t="shared" si="5052"/>
        <v>141.774</v>
      </c>
      <c r="X2236" s="12">
        <f t="shared" si="5053"/>
        <v>0</v>
      </c>
      <c r="Y2236" s="12">
        <f t="shared" si="5054"/>
        <v>0</v>
      </c>
      <c r="Z2236" s="12"/>
      <c r="AA2236" s="12"/>
      <c r="AB2236" s="12"/>
      <c r="AC2236" s="12">
        <f t="shared" si="4953"/>
        <v>141.774</v>
      </c>
      <c r="AD2236" s="12">
        <f t="shared" si="4954"/>
        <v>0</v>
      </c>
      <c r="AE2236" s="12">
        <f t="shared" si="4955"/>
        <v>0</v>
      </c>
      <c r="AF2236" s="12"/>
      <c r="AG2236" s="12"/>
      <c r="AH2236" s="29">
        <f t="shared" si="4928"/>
        <v>141.774</v>
      </c>
      <c r="AI2236" s="29">
        <f t="shared" si="4929"/>
        <v>0</v>
      </c>
      <c r="AJ2236" s="29">
        <f t="shared" si="4901"/>
        <v>0</v>
      </c>
      <c r="AK2236" s="29"/>
      <c r="AL2236" s="29"/>
      <c r="AM2236" s="29"/>
      <c r="AN2236" s="29">
        <f t="shared" si="4975"/>
        <v>141.774</v>
      </c>
      <c r="AO2236" s="29">
        <f t="shared" si="4976"/>
        <v>0</v>
      </c>
      <c r="AP2236" s="29">
        <f t="shared" si="4977"/>
        <v>0</v>
      </c>
      <c r="AQ2236" s="29"/>
      <c r="AR2236" s="1"/>
    </row>
    <row r="2237" spans="1:44" ht="47.25" x14ac:dyDescent="0.25">
      <c r="A2237" s="9" t="s">
        <v>366</v>
      </c>
      <c r="B2237" s="11">
        <v>600</v>
      </c>
      <c r="C2237" s="9"/>
      <c r="D2237" s="9"/>
      <c r="E2237" s="13" t="s">
        <v>436</v>
      </c>
      <c r="F2237" s="12"/>
      <c r="G2237" s="12"/>
      <c r="H2237" s="12"/>
      <c r="I2237" s="12"/>
      <c r="J2237" s="12"/>
      <c r="K2237" s="12"/>
      <c r="L2237" s="12">
        <f>L2240+L2238</f>
        <v>0</v>
      </c>
      <c r="M2237" s="12">
        <f t="shared" ref="M2237:AQ2237" si="5058">M2240+M2238</f>
        <v>0</v>
      </c>
      <c r="N2237" s="12">
        <f t="shared" si="5058"/>
        <v>0</v>
      </c>
      <c r="O2237" s="12">
        <f t="shared" si="5058"/>
        <v>56.679000000000002</v>
      </c>
      <c r="P2237" s="12">
        <f t="shared" si="5058"/>
        <v>0</v>
      </c>
      <c r="Q2237" s="12">
        <f t="shared" si="5058"/>
        <v>0</v>
      </c>
      <c r="R2237" s="12">
        <f t="shared" si="4938"/>
        <v>56.679000000000002</v>
      </c>
      <c r="S2237" s="12">
        <f t="shared" si="4939"/>
        <v>0</v>
      </c>
      <c r="T2237" s="12">
        <f t="shared" si="4940"/>
        <v>0</v>
      </c>
      <c r="U2237" s="12">
        <f t="shared" ref="U2237:V2237" si="5059">U2240+U2238</f>
        <v>0</v>
      </c>
      <c r="V2237" s="12">
        <f t="shared" si="5059"/>
        <v>0</v>
      </c>
      <c r="W2237" s="12">
        <f t="shared" si="5052"/>
        <v>56.679000000000002</v>
      </c>
      <c r="X2237" s="12">
        <f t="shared" si="5053"/>
        <v>0</v>
      </c>
      <c r="Y2237" s="12">
        <f t="shared" si="5054"/>
        <v>0</v>
      </c>
      <c r="Z2237" s="12">
        <f t="shared" ref="Z2237:AB2237" si="5060">Z2240+Z2238</f>
        <v>0</v>
      </c>
      <c r="AA2237" s="12">
        <f t="shared" si="5060"/>
        <v>0</v>
      </c>
      <c r="AB2237" s="12">
        <f t="shared" si="5060"/>
        <v>0</v>
      </c>
      <c r="AC2237" s="12">
        <f t="shared" si="4953"/>
        <v>56.679000000000002</v>
      </c>
      <c r="AD2237" s="12">
        <f t="shared" si="4954"/>
        <v>0</v>
      </c>
      <c r="AE2237" s="12">
        <f t="shared" si="4955"/>
        <v>0</v>
      </c>
      <c r="AF2237" s="12">
        <f t="shared" ref="AF2237:AG2237" si="5061">AF2240+AF2238</f>
        <v>0</v>
      </c>
      <c r="AG2237" s="12">
        <f t="shared" si="5061"/>
        <v>0</v>
      </c>
      <c r="AH2237" s="29">
        <f t="shared" si="4928"/>
        <v>56.679000000000002</v>
      </c>
      <c r="AI2237" s="29">
        <f t="shared" si="4929"/>
        <v>0</v>
      </c>
      <c r="AJ2237" s="29">
        <f t="shared" ref="AJ2237:AJ2300" si="5062">AE2237</f>
        <v>0</v>
      </c>
      <c r="AK2237" s="29">
        <f t="shared" ref="AK2237:AM2237" si="5063">AK2240+AK2238</f>
        <v>0</v>
      </c>
      <c r="AL2237" s="29">
        <f t="shared" si="5063"/>
        <v>0</v>
      </c>
      <c r="AM2237" s="29">
        <f t="shared" si="5063"/>
        <v>0</v>
      </c>
      <c r="AN2237" s="29">
        <f t="shared" si="4975"/>
        <v>56.679000000000002</v>
      </c>
      <c r="AO2237" s="29">
        <f t="shared" si="4976"/>
        <v>0</v>
      </c>
      <c r="AP2237" s="29">
        <f t="shared" si="4977"/>
        <v>0</v>
      </c>
      <c r="AQ2237" s="29">
        <f t="shared" si="5058"/>
        <v>0</v>
      </c>
      <c r="AR2237" s="1"/>
    </row>
    <row r="2238" spans="1:44" ht="15.75" customHeight="1" x14ac:dyDescent="0.25">
      <c r="A2238" s="9" t="s">
        <v>366</v>
      </c>
      <c r="B2238" s="11">
        <v>620</v>
      </c>
      <c r="C2238" s="9"/>
      <c r="D2238" s="9"/>
      <c r="E2238" s="13" t="s">
        <v>438</v>
      </c>
      <c r="F2238" s="12"/>
      <c r="G2238" s="12"/>
      <c r="H2238" s="12"/>
      <c r="I2238" s="12"/>
      <c r="J2238" s="12"/>
      <c r="K2238" s="12"/>
      <c r="L2238" s="12">
        <f>L2239</f>
        <v>0</v>
      </c>
      <c r="M2238" s="12">
        <f t="shared" ref="M2238:AQ2238" si="5064">M2239</f>
        <v>0</v>
      </c>
      <c r="N2238" s="12">
        <f t="shared" si="5064"/>
        <v>0</v>
      </c>
      <c r="O2238" s="12">
        <f t="shared" si="5064"/>
        <v>16.678999999999998</v>
      </c>
      <c r="P2238" s="12">
        <f t="shared" si="5064"/>
        <v>0</v>
      </c>
      <c r="Q2238" s="12">
        <f t="shared" si="5064"/>
        <v>0</v>
      </c>
      <c r="R2238" s="12">
        <f t="shared" si="4938"/>
        <v>16.678999999999998</v>
      </c>
      <c r="S2238" s="12">
        <f t="shared" si="4939"/>
        <v>0</v>
      </c>
      <c r="T2238" s="12">
        <f t="shared" si="4940"/>
        <v>0</v>
      </c>
      <c r="U2238" s="12">
        <f t="shared" si="5064"/>
        <v>0</v>
      </c>
      <c r="V2238" s="12">
        <f t="shared" si="5064"/>
        <v>0</v>
      </c>
      <c r="W2238" s="12">
        <f t="shared" si="5052"/>
        <v>16.678999999999998</v>
      </c>
      <c r="X2238" s="12">
        <f t="shared" si="5053"/>
        <v>0</v>
      </c>
      <c r="Y2238" s="12">
        <f t="shared" si="5054"/>
        <v>0</v>
      </c>
      <c r="Z2238" s="12">
        <f t="shared" si="5064"/>
        <v>0</v>
      </c>
      <c r="AA2238" s="12">
        <f t="shared" si="5064"/>
        <v>0</v>
      </c>
      <c r="AB2238" s="12">
        <f t="shared" si="5064"/>
        <v>0</v>
      </c>
      <c r="AC2238" s="12">
        <f t="shared" si="4953"/>
        <v>16.678999999999998</v>
      </c>
      <c r="AD2238" s="12">
        <f t="shared" si="4954"/>
        <v>0</v>
      </c>
      <c r="AE2238" s="12">
        <f t="shared" si="4955"/>
        <v>0</v>
      </c>
      <c r="AF2238" s="12">
        <f t="shared" si="5064"/>
        <v>0</v>
      </c>
      <c r="AG2238" s="12">
        <f t="shared" si="5064"/>
        <v>0</v>
      </c>
      <c r="AH2238" s="29">
        <f t="shared" si="4928"/>
        <v>16.678999999999998</v>
      </c>
      <c r="AI2238" s="29">
        <f t="shared" si="4929"/>
        <v>0</v>
      </c>
      <c r="AJ2238" s="29">
        <f t="shared" si="5062"/>
        <v>0</v>
      </c>
      <c r="AK2238" s="29">
        <f t="shared" si="5064"/>
        <v>0</v>
      </c>
      <c r="AL2238" s="29">
        <f t="shared" si="5064"/>
        <v>0</v>
      </c>
      <c r="AM2238" s="29">
        <f t="shared" si="5064"/>
        <v>0</v>
      </c>
      <c r="AN2238" s="29">
        <f t="shared" si="4975"/>
        <v>16.678999999999998</v>
      </c>
      <c r="AO2238" s="29">
        <f t="shared" si="4976"/>
        <v>0</v>
      </c>
      <c r="AP2238" s="29">
        <f t="shared" si="4977"/>
        <v>0</v>
      </c>
      <c r="AQ2238" s="29">
        <f t="shared" si="5064"/>
        <v>0</v>
      </c>
      <c r="AR2238" s="1"/>
    </row>
    <row r="2239" spans="1:44" ht="15.75" customHeight="1" x14ac:dyDescent="0.25">
      <c r="A2239" s="9" t="s">
        <v>366</v>
      </c>
      <c r="B2239" s="11">
        <v>620</v>
      </c>
      <c r="C2239" s="9" t="s">
        <v>189</v>
      </c>
      <c r="D2239" s="9" t="s">
        <v>192</v>
      </c>
      <c r="E2239" s="13" t="s">
        <v>412</v>
      </c>
      <c r="F2239" s="12"/>
      <c r="G2239" s="12"/>
      <c r="H2239" s="12"/>
      <c r="I2239" s="12"/>
      <c r="J2239" s="12"/>
      <c r="K2239" s="12"/>
      <c r="L2239" s="12">
        <v>0</v>
      </c>
      <c r="M2239" s="12">
        <v>0</v>
      </c>
      <c r="N2239" s="12">
        <v>0</v>
      </c>
      <c r="O2239" s="12">
        <v>16.678999999999998</v>
      </c>
      <c r="P2239" s="12"/>
      <c r="Q2239" s="12"/>
      <c r="R2239" s="12">
        <f t="shared" si="4938"/>
        <v>16.678999999999998</v>
      </c>
      <c r="S2239" s="12">
        <f t="shared" si="4939"/>
        <v>0</v>
      </c>
      <c r="T2239" s="12">
        <f t="shared" si="4940"/>
        <v>0</v>
      </c>
      <c r="U2239" s="12"/>
      <c r="V2239" s="12"/>
      <c r="W2239" s="12">
        <f t="shared" si="5052"/>
        <v>16.678999999999998</v>
      </c>
      <c r="X2239" s="12">
        <f t="shared" si="5053"/>
        <v>0</v>
      </c>
      <c r="Y2239" s="12">
        <f t="shared" si="5054"/>
        <v>0</v>
      </c>
      <c r="Z2239" s="12"/>
      <c r="AA2239" s="12"/>
      <c r="AB2239" s="12"/>
      <c r="AC2239" s="12">
        <f t="shared" si="4953"/>
        <v>16.678999999999998</v>
      </c>
      <c r="AD2239" s="12">
        <f t="shared" si="4954"/>
        <v>0</v>
      </c>
      <c r="AE2239" s="12">
        <f t="shared" si="4955"/>
        <v>0</v>
      </c>
      <c r="AF2239" s="12"/>
      <c r="AG2239" s="12"/>
      <c r="AH2239" s="29">
        <f t="shared" si="4928"/>
        <v>16.678999999999998</v>
      </c>
      <c r="AI2239" s="29">
        <f t="shared" si="4929"/>
        <v>0</v>
      </c>
      <c r="AJ2239" s="29">
        <f t="shared" si="5062"/>
        <v>0</v>
      </c>
      <c r="AK2239" s="29"/>
      <c r="AL2239" s="29"/>
      <c r="AM2239" s="29"/>
      <c r="AN2239" s="29">
        <f t="shared" si="4975"/>
        <v>16.678999999999998</v>
      </c>
      <c r="AO2239" s="29">
        <f t="shared" si="4976"/>
        <v>0</v>
      </c>
      <c r="AP2239" s="29">
        <f t="shared" si="4977"/>
        <v>0</v>
      </c>
      <c r="AQ2239" s="29"/>
      <c r="AR2239" s="1"/>
    </row>
    <row r="2240" spans="1:44" ht="47.25" x14ac:dyDescent="0.25">
      <c r="A2240" s="9" t="s">
        <v>366</v>
      </c>
      <c r="B2240" s="11">
        <v>630</v>
      </c>
      <c r="C2240" s="9"/>
      <c r="D2240" s="9"/>
      <c r="E2240" s="13" t="s">
        <v>439</v>
      </c>
      <c r="F2240" s="12"/>
      <c r="G2240" s="12"/>
      <c r="H2240" s="12"/>
      <c r="I2240" s="12"/>
      <c r="J2240" s="12"/>
      <c r="K2240" s="12"/>
      <c r="L2240" s="12">
        <f>L2241</f>
        <v>0</v>
      </c>
      <c r="M2240" s="12">
        <f t="shared" ref="M2240:AQ2240" si="5065">M2241</f>
        <v>0</v>
      </c>
      <c r="N2240" s="12">
        <f t="shared" si="5065"/>
        <v>0</v>
      </c>
      <c r="O2240" s="12">
        <f t="shared" si="5065"/>
        <v>40</v>
      </c>
      <c r="P2240" s="12">
        <f t="shared" si="5065"/>
        <v>0</v>
      </c>
      <c r="Q2240" s="12">
        <f t="shared" si="5065"/>
        <v>0</v>
      </c>
      <c r="R2240" s="12">
        <f t="shared" si="4938"/>
        <v>40</v>
      </c>
      <c r="S2240" s="12">
        <f t="shared" si="4939"/>
        <v>0</v>
      </c>
      <c r="T2240" s="12">
        <f t="shared" si="4940"/>
        <v>0</v>
      </c>
      <c r="U2240" s="12">
        <f t="shared" si="5065"/>
        <v>0</v>
      </c>
      <c r="V2240" s="12">
        <f t="shared" si="5065"/>
        <v>0</v>
      </c>
      <c r="W2240" s="12">
        <f t="shared" si="5052"/>
        <v>40</v>
      </c>
      <c r="X2240" s="12">
        <f t="shared" si="5053"/>
        <v>0</v>
      </c>
      <c r="Y2240" s="12">
        <f t="shared" si="5054"/>
        <v>0</v>
      </c>
      <c r="Z2240" s="12">
        <f t="shared" si="5065"/>
        <v>0</v>
      </c>
      <c r="AA2240" s="12">
        <f t="shared" si="5065"/>
        <v>0</v>
      </c>
      <c r="AB2240" s="12">
        <f t="shared" si="5065"/>
        <v>0</v>
      </c>
      <c r="AC2240" s="12">
        <f t="shared" si="4953"/>
        <v>40</v>
      </c>
      <c r="AD2240" s="12">
        <f t="shared" si="4954"/>
        <v>0</v>
      </c>
      <c r="AE2240" s="12">
        <f t="shared" si="4955"/>
        <v>0</v>
      </c>
      <c r="AF2240" s="12">
        <f t="shared" si="5065"/>
        <v>0</v>
      </c>
      <c r="AG2240" s="12">
        <f t="shared" si="5065"/>
        <v>0</v>
      </c>
      <c r="AH2240" s="29">
        <f t="shared" si="4928"/>
        <v>40</v>
      </c>
      <c r="AI2240" s="29">
        <f t="shared" si="4929"/>
        <v>0</v>
      </c>
      <c r="AJ2240" s="29">
        <f t="shared" si="5062"/>
        <v>0</v>
      </c>
      <c r="AK2240" s="29">
        <f t="shared" si="5065"/>
        <v>0</v>
      </c>
      <c r="AL2240" s="29">
        <f t="shared" si="5065"/>
        <v>0</v>
      </c>
      <c r="AM2240" s="29">
        <f t="shared" si="5065"/>
        <v>0</v>
      </c>
      <c r="AN2240" s="29">
        <f t="shared" si="4975"/>
        <v>40</v>
      </c>
      <c r="AO2240" s="29">
        <f t="shared" si="4976"/>
        <v>0</v>
      </c>
      <c r="AP2240" s="29">
        <f t="shared" si="4977"/>
        <v>0</v>
      </c>
      <c r="AQ2240" s="29">
        <f t="shared" si="5065"/>
        <v>0</v>
      </c>
      <c r="AR2240" s="1"/>
    </row>
    <row r="2241" spans="1:44" ht="15.75" customHeight="1" x14ac:dyDescent="0.25">
      <c r="A2241" s="9" t="s">
        <v>366</v>
      </c>
      <c r="B2241" s="11">
        <v>630</v>
      </c>
      <c r="C2241" s="9" t="s">
        <v>196</v>
      </c>
      <c r="D2241" s="9" t="s">
        <v>185</v>
      </c>
      <c r="E2241" s="13" t="s">
        <v>405</v>
      </c>
      <c r="F2241" s="12"/>
      <c r="G2241" s="12"/>
      <c r="H2241" s="12"/>
      <c r="I2241" s="12"/>
      <c r="J2241" s="12"/>
      <c r="K2241" s="12"/>
      <c r="L2241" s="12">
        <v>0</v>
      </c>
      <c r="M2241" s="12">
        <v>0</v>
      </c>
      <c r="N2241" s="12">
        <v>0</v>
      </c>
      <c r="O2241" s="12">
        <v>40</v>
      </c>
      <c r="P2241" s="12"/>
      <c r="Q2241" s="12"/>
      <c r="R2241" s="12">
        <f t="shared" si="4938"/>
        <v>40</v>
      </c>
      <c r="S2241" s="12">
        <f t="shared" si="4939"/>
        <v>0</v>
      </c>
      <c r="T2241" s="12">
        <f t="shared" si="4940"/>
        <v>0</v>
      </c>
      <c r="U2241" s="12"/>
      <c r="V2241" s="12"/>
      <c r="W2241" s="12">
        <f t="shared" si="5052"/>
        <v>40</v>
      </c>
      <c r="X2241" s="12">
        <f t="shared" si="5053"/>
        <v>0</v>
      </c>
      <c r="Y2241" s="12">
        <f t="shared" si="5054"/>
        <v>0</v>
      </c>
      <c r="Z2241" s="12"/>
      <c r="AA2241" s="12"/>
      <c r="AB2241" s="12"/>
      <c r="AC2241" s="12">
        <f t="shared" si="4953"/>
        <v>40</v>
      </c>
      <c r="AD2241" s="12">
        <f t="shared" si="4954"/>
        <v>0</v>
      </c>
      <c r="AE2241" s="12">
        <f t="shared" si="4955"/>
        <v>0</v>
      </c>
      <c r="AF2241" s="12"/>
      <c r="AG2241" s="12"/>
      <c r="AH2241" s="29">
        <f t="shared" ref="AH2241:AH2304" si="5066">AC2241+AF2241</f>
        <v>40</v>
      </c>
      <c r="AI2241" s="29">
        <f t="shared" ref="AI2241:AI2304" si="5067">AD2241+AG2241</f>
        <v>0</v>
      </c>
      <c r="AJ2241" s="29">
        <f t="shared" si="5062"/>
        <v>0</v>
      </c>
      <c r="AK2241" s="29"/>
      <c r="AL2241" s="29"/>
      <c r="AM2241" s="29"/>
      <c r="AN2241" s="29">
        <f t="shared" si="4975"/>
        <v>40</v>
      </c>
      <c r="AO2241" s="29">
        <f t="shared" si="4976"/>
        <v>0</v>
      </c>
      <c r="AP2241" s="29">
        <f t="shared" si="4977"/>
        <v>0</v>
      </c>
      <c r="AQ2241" s="29"/>
      <c r="AR2241" s="1"/>
    </row>
    <row r="2242" spans="1:44" ht="15.75" customHeight="1" x14ac:dyDescent="0.25">
      <c r="A2242" s="9" t="s">
        <v>366</v>
      </c>
      <c r="B2242" s="11">
        <v>800</v>
      </c>
      <c r="C2242" s="9"/>
      <c r="D2242" s="9"/>
      <c r="E2242" s="13" t="s">
        <v>440</v>
      </c>
      <c r="F2242" s="12"/>
      <c r="G2242" s="12"/>
      <c r="H2242" s="12"/>
      <c r="I2242" s="12"/>
      <c r="J2242" s="12"/>
      <c r="K2242" s="12"/>
      <c r="L2242" s="12">
        <f>L2243</f>
        <v>0</v>
      </c>
      <c r="M2242" s="12">
        <f t="shared" ref="M2242:AQ2242" si="5068">M2243</f>
        <v>0</v>
      </c>
      <c r="N2242" s="12">
        <f t="shared" si="5068"/>
        <v>0</v>
      </c>
      <c r="O2242" s="12">
        <f t="shared" si="5068"/>
        <v>1059.0690000000002</v>
      </c>
      <c r="P2242" s="12">
        <f t="shared" si="5068"/>
        <v>0</v>
      </c>
      <c r="Q2242" s="12">
        <f t="shared" si="5068"/>
        <v>0</v>
      </c>
      <c r="R2242" s="12">
        <f t="shared" si="4938"/>
        <v>1059.0690000000002</v>
      </c>
      <c r="S2242" s="12">
        <f t="shared" si="4939"/>
        <v>0</v>
      </c>
      <c r="T2242" s="12">
        <f t="shared" si="4940"/>
        <v>0</v>
      </c>
      <c r="U2242" s="12">
        <f t="shared" si="5068"/>
        <v>0</v>
      </c>
      <c r="V2242" s="12">
        <f t="shared" si="5068"/>
        <v>0</v>
      </c>
      <c r="W2242" s="12">
        <f t="shared" si="5052"/>
        <v>1059.0690000000002</v>
      </c>
      <c r="X2242" s="12">
        <f t="shared" si="5053"/>
        <v>0</v>
      </c>
      <c r="Y2242" s="12">
        <f t="shared" si="5054"/>
        <v>0</v>
      </c>
      <c r="Z2242" s="12">
        <f t="shared" si="5068"/>
        <v>0</v>
      </c>
      <c r="AA2242" s="12">
        <f t="shared" si="5068"/>
        <v>0</v>
      </c>
      <c r="AB2242" s="12">
        <f t="shared" si="5068"/>
        <v>0</v>
      </c>
      <c r="AC2242" s="12">
        <f t="shared" si="4953"/>
        <v>1059.0690000000002</v>
      </c>
      <c r="AD2242" s="12">
        <f t="shared" si="4954"/>
        <v>0</v>
      </c>
      <c r="AE2242" s="12">
        <f t="shared" si="4955"/>
        <v>0</v>
      </c>
      <c r="AF2242" s="12">
        <f t="shared" si="5068"/>
        <v>0</v>
      </c>
      <c r="AG2242" s="12">
        <f t="shared" si="5068"/>
        <v>0</v>
      </c>
      <c r="AH2242" s="29">
        <f t="shared" si="5066"/>
        <v>1059.0690000000002</v>
      </c>
      <c r="AI2242" s="29">
        <f t="shared" si="5067"/>
        <v>0</v>
      </c>
      <c r="AJ2242" s="29">
        <f t="shared" si="5062"/>
        <v>0</v>
      </c>
      <c r="AK2242" s="29">
        <f t="shared" si="5068"/>
        <v>0</v>
      </c>
      <c r="AL2242" s="29">
        <f t="shared" si="5068"/>
        <v>0</v>
      </c>
      <c r="AM2242" s="29">
        <f t="shared" si="5068"/>
        <v>0</v>
      </c>
      <c r="AN2242" s="29">
        <f t="shared" si="4975"/>
        <v>1059.0690000000002</v>
      </c>
      <c r="AO2242" s="29">
        <f t="shared" si="4976"/>
        <v>0</v>
      </c>
      <c r="AP2242" s="29">
        <f t="shared" si="4977"/>
        <v>0</v>
      </c>
      <c r="AQ2242" s="29">
        <f t="shared" si="5068"/>
        <v>0</v>
      </c>
      <c r="AR2242" s="1"/>
    </row>
    <row r="2243" spans="1:44" ht="78.75" x14ac:dyDescent="0.25">
      <c r="A2243" s="9" t="s">
        <v>366</v>
      </c>
      <c r="B2243" s="11">
        <v>810</v>
      </c>
      <c r="C2243" s="9"/>
      <c r="D2243" s="9"/>
      <c r="E2243" s="13" t="s">
        <v>441</v>
      </c>
      <c r="F2243" s="12"/>
      <c r="G2243" s="12"/>
      <c r="H2243" s="12"/>
      <c r="I2243" s="12"/>
      <c r="J2243" s="12"/>
      <c r="K2243" s="12"/>
      <c r="L2243" s="12">
        <f>L2244+L2245</f>
        <v>0</v>
      </c>
      <c r="M2243" s="12">
        <f t="shared" ref="M2243:AQ2243" si="5069">M2244+M2245</f>
        <v>0</v>
      </c>
      <c r="N2243" s="12">
        <f t="shared" si="5069"/>
        <v>0</v>
      </c>
      <c r="O2243" s="12">
        <f t="shared" si="5069"/>
        <v>1059.0690000000002</v>
      </c>
      <c r="P2243" s="12">
        <f t="shared" si="5069"/>
        <v>0</v>
      </c>
      <c r="Q2243" s="12">
        <f t="shared" si="5069"/>
        <v>0</v>
      </c>
      <c r="R2243" s="12">
        <f t="shared" si="4938"/>
        <v>1059.0690000000002</v>
      </c>
      <c r="S2243" s="12">
        <f t="shared" si="4939"/>
        <v>0</v>
      </c>
      <c r="T2243" s="12">
        <f t="shared" si="4940"/>
        <v>0</v>
      </c>
      <c r="U2243" s="12">
        <f t="shared" ref="U2243:V2243" si="5070">U2244+U2245</f>
        <v>0</v>
      </c>
      <c r="V2243" s="12">
        <f t="shared" si="5070"/>
        <v>0</v>
      </c>
      <c r="W2243" s="12">
        <f t="shared" si="5052"/>
        <v>1059.0690000000002</v>
      </c>
      <c r="X2243" s="12">
        <f t="shared" si="5053"/>
        <v>0</v>
      </c>
      <c r="Y2243" s="12">
        <f t="shared" si="5054"/>
        <v>0</v>
      </c>
      <c r="Z2243" s="12">
        <f t="shared" ref="Z2243:AB2243" si="5071">Z2244+Z2245</f>
        <v>0</v>
      </c>
      <c r="AA2243" s="12">
        <f t="shared" si="5071"/>
        <v>0</v>
      </c>
      <c r="AB2243" s="12">
        <f t="shared" si="5071"/>
        <v>0</v>
      </c>
      <c r="AC2243" s="12">
        <f t="shared" si="4953"/>
        <v>1059.0690000000002</v>
      </c>
      <c r="AD2243" s="12">
        <f t="shared" si="4954"/>
        <v>0</v>
      </c>
      <c r="AE2243" s="12">
        <f t="shared" si="4955"/>
        <v>0</v>
      </c>
      <c r="AF2243" s="12">
        <f t="shared" ref="AF2243:AG2243" si="5072">AF2244+AF2245</f>
        <v>0</v>
      </c>
      <c r="AG2243" s="12">
        <f t="shared" si="5072"/>
        <v>0</v>
      </c>
      <c r="AH2243" s="29">
        <f t="shared" si="5066"/>
        <v>1059.0690000000002</v>
      </c>
      <c r="AI2243" s="29">
        <f t="shared" si="5067"/>
        <v>0</v>
      </c>
      <c r="AJ2243" s="29">
        <f t="shared" si="5062"/>
        <v>0</v>
      </c>
      <c r="AK2243" s="29">
        <f t="shared" ref="AK2243:AM2243" si="5073">AK2244+AK2245</f>
        <v>0</v>
      </c>
      <c r="AL2243" s="29">
        <f t="shared" si="5073"/>
        <v>0</v>
      </c>
      <c r="AM2243" s="29">
        <f t="shared" si="5073"/>
        <v>0</v>
      </c>
      <c r="AN2243" s="29">
        <f t="shared" si="4975"/>
        <v>1059.0690000000002</v>
      </c>
      <c r="AO2243" s="29">
        <f t="shared" si="4976"/>
        <v>0</v>
      </c>
      <c r="AP2243" s="29">
        <f t="shared" si="4977"/>
        <v>0</v>
      </c>
      <c r="AQ2243" s="29">
        <f t="shared" si="5069"/>
        <v>0</v>
      </c>
      <c r="AR2243" s="1"/>
    </row>
    <row r="2244" spans="1:44" ht="15.75" customHeight="1" x14ac:dyDescent="0.25">
      <c r="A2244" s="9" t="s">
        <v>366</v>
      </c>
      <c r="B2244" s="11">
        <v>810</v>
      </c>
      <c r="C2244" s="9" t="s">
        <v>186</v>
      </c>
      <c r="D2244" s="9" t="s">
        <v>192</v>
      </c>
      <c r="E2244" s="13" t="s">
        <v>401</v>
      </c>
      <c r="F2244" s="12"/>
      <c r="G2244" s="12"/>
      <c r="H2244" s="12"/>
      <c r="I2244" s="12"/>
      <c r="J2244" s="12"/>
      <c r="K2244" s="12"/>
      <c r="L2244" s="12">
        <v>0</v>
      </c>
      <c r="M2244" s="12">
        <v>0</v>
      </c>
      <c r="N2244" s="12">
        <v>0</v>
      </c>
      <c r="O2244" s="12">
        <v>0.218</v>
      </c>
      <c r="P2244" s="12"/>
      <c r="Q2244" s="12"/>
      <c r="R2244" s="12">
        <f t="shared" ref="R2244:R2307" si="5074">L2244+O2244</f>
        <v>0.218</v>
      </c>
      <c r="S2244" s="12">
        <f t="shared" ref="S2244:S2307" si="5075">M2244+P2244</f>
        <v>0</v>
      </c>
      <c r="T2244" s="12">
        <f t="shared" ref="T2244:T2307" si="5076">N2244+Q2244</f>
        <v>0</v>
      </c>
      <c r="U2244" s="12"/>
      <c r="V2244" s="12"/>
      <c r="W2244" s="12">
        <f t="shared" si="5052"/>
        <v>0.218</v>
      </c>
      <c r="X2244" s="12">
        <f t="shared" si="5053"/>
        <v>0</v>
      </c>
      <c r="Y2244" s="12">
        <f t="shared" si="5054"/>
        <v>0</v>
      </c>
      <c r="Z2244" s="12"/>
      <c r="AA2244" s="12"/>
      <c r="AB2244" s="12"/>
      <c r="AC2244" s="12">
        <f t="shared" si="4953"/>
        <v>0.218</v>
      </c>
      <c r="AD2244" s="12">
        <f t="shared" si="4954"/>
        <v>0</v>
      </c>
      <c r="AE2244" s="12">
        <f t="shared" si="4955"/>
        <v>0</v>
      </c>
      <c r="AF2244" s="12"/>
      <c r="AG2244" s="12"/>
      <c r="AH2244" s="29">
        <f t="shared" si="5066"/>
        <v>0.218</v>
      </c>
      <c r="AI2244" s="29">
        <f t="shared" si="5067"/>
        <v>0</v>
      </c>
      <c r="AJ2244" s="29">
        <f t="shared" si="5062"/>
        <v>0</v>
      </c>
      <c r="AK2244" s="29"/>
      <c r="AL2244" s="29"/>
      <c r="AM2244" s="29"/>
      <c r="AN2244" s="29">
        <f t="shared" si="4975"/>
        <v>0.218</v>
      </c>
      <c r="AO2244" s="29">
        <f t="shared" si="4976"/>
        <v>0</v>
      </c>
      <c r="AP2244" s="29">
        <f t="shared" si="4977"/>
        <v>0</v>
      </c>
      <c r="AQ2244" s="29"/>
      <c r="AR2244" s="1"/>
    </row>
    <row r="2245" spans="1:44" ht="15.75" customHeight="1" x14ac:dyDescent="0.25">
      <c r="A2245" s="9" t="s">
        <v>366</v>
      </c>
      <c r="B2245" s="11">
        <v>810</v>
      </c>
      <c r="C2245" s="9" t="s">
        <v>196</v>
      </c>
      <c r="D2245" s="9" t="s">
        <v>185</v>
      </c>
      <c r="E2245" s="13" t="s">
        <v>405</v>
      </c>
      <c r="F2245" s="12"/>
      <c r="G2245" s="12"/>
      <c r="H2245" s="12"/>
      <c r="I2245" s="12"/>
      <c r="J2245" s="12"/>
      <c r="K2245" s="12"/>
      <c r="L2245" s="12">
        <v>0</v>
      </c>
      <c r="M2245" s="12">
        <v>0</v>
      </c>
      <c r="N2245" s="12">
        <v>0</v>
      </c>
      <c r="O2245" s="12">
        <v>1058.8510000000001</v>
      </c>
      <c r="P2245" s="12"/>
      <c r="Q2245" s="12"/>
      <c r="R2245" s="12">
        <f t="shared" si="5074"/>
        <v>1058.8510000000001</v>
      </c>
      <c r="S2245" s="12">
        <f t="shared" si="5075"/>
        <v>0</v>
      </c>
      <c r="T2245" s="12">
        <f t="shared" si="5076"/>
        <v>0</v>
      </c>
      <c r="U2245" s="12"/>
      <c r="V2245" s="12"/>
      <c r="W2245" s="12">
        <f t="shared" si="5052"/>
        <v>1058.8510000000001</v>
      </c>
      <c r="X2245" s="12">
        <f t="shared" si="5053"/>
        <v>0</v>
      </c>
      <c r="Y2245" s="12">
        <f t="shared" si="5054"/>
        <v>0</v>
      </c>
      <c r="Z2245" s="12"/>
      <c r="AA2245" s="12"/>
      <c r="AB2245" s="12"/>
      <c r="AC2245" s="12">
        <f t="shared" si="4953"/>
        <v>1058.8510000000001</v>
      </c>
      <c r="AD2245" s="12">
        <f t="shared" si="4954"/>
        <v>0</v>
      </c>
      <c r="AE2245" s="12">
        <f t="shared" si="4955"/>
        <v>0</v>
      </c>
      <c r="AF2245" s="12"/>
      <c r="AG2245" s="12"/>
      <c r="AH2245" s="29">
        <f t="shared" si="5066"/>
        <v>1058.8510000000001</v>
      </c>
      <c r="AI2245" s="29">
        <f t="shared" si="5067"/>
        <v>0</v>
      </c>
      <c r="AJ2245" s="29">
        <f t="shared" si="5062"/>
        <v>0</v>
      </c>
      <c r="AK2245" s="29"/>
      <c r="AL2245" s="29"/>
      <c r="AM2245" s="29"/>
      <c r="AN2245" s="29">
        <f t="shared" si="4975"/>
        <v>1058.8510000000001</v>
      </c>
      <c r="AO2245" s="29">
        <f t="shared" si="4976"/>
        <v>0</v>
      </c>
      <c r="AP2245" s="29">
        <f t="shared" si="4977"/>
        <v>0</v>
      </c>
      <c r="AQ2245" s="29"/>
      <c r="AR2245" s="1"/>
    </row>
    <row r="2246" spans="1:44" s="26" customFormat="1" ht="15.75" customHeight="1" x14ac:dyDescent="0.25">
      <c r="A2246" s="27" t="s">
        <v>367</v>
      </c>
      <c r="B2246" s="28"/>
      <c r="C2246" s="27"/>
      <c r="D2246" s="27"/>
      <c r="E2246" s="23" t="s">
        <v>620</v>
      </c>
      <c r="F2246" s="29">
        <f>F2267+F2271+F2278+F2288+F2292+F2302+F2306+F2324+F2328+F2332+F2336+F2361+F2365+F2369+F2373+F2247+F2251+F2255+F2310+F2259+F2263+F2296+F2347+F2351+F2317+F2343</f>
        <v>385908.30000000005</v>
      </c>
      <c r="G2246" s="29">
        <f>G2267+G2271+G2278+G2288+G2292+G2302+G2306+G2324+G2328+G2332+G2336+G2361+G2365+G2369+G2373+G2247+G2251+G2255+G2310+G2259+G2263+G2296+G2347+G2351+G2317+G2343</f>
        <v>343832.89999999997</v>
      </c>
      <c r="H2246" s="29">
        <f>H2267+H2271+H2278+H2288+H2292+H2302+H2306+H2324+H2328+H2332+H2336+H2361+H2365+H2369+H2373+H2247+H2251+H2255+H2310+H2259+H2263+H2296+H2347+H2351+H2317+H2343</f>
        <v>333624.7</v>
      </c>
      <c r="I2246" s="29">
        <f t="shared" ref="I2246:K2246" si="5077">I2267+I2271+I2278+I2288+I2292+I2302+I2306+I2324+I2328+I2332+I2336+I2361+I2365+I2369+I2373+I2247+I2251+I2255+I2310+I2259+I2263+I2296+I2347+I2351+I2317+I2343</f>
        <v>-25000</v>
      </c>
      <c r="J2246" s="29">
        <f t="shared" si="5077"/>
        <v>0</v>
      </c>
      <c r="K2246" s="29">
        <f t="shared" si="5077"/>
        <v>0</v>
      </c>
      <c r="L2246" s="29">
        <f t="shared" si="4909"/>
        <v>360908.30000000005</v>
      </c>
      <c r="M2246" s="29">
        <f t="shared" si="4910"/>
        <v>343832.89999999997</v>
      </c>
      <c r="N2246" s="29">
        <f t="shared" si="4911"/>
        <v>333624.7</v>
      </c>
      <c r="O2246" s="29">
        <f t="shared" ref="O2246:Q2246" si="5078">O2267+O2271+O2278+O2288+O2292+O2302+O2306+O2324+O2328+O2332+O2336+O2361+O2365+O2369+O2373+O2247+O2251+O2255+O2310+O2259+O2263+O2296+O2347+O2351+O2317+O2343</f>
        <v>5991.3589999999995</v>
      </c>
      <c r="P2246" s="29">
        <f t="shared" si="5078"/>
        <v>0</v>
      </c>
      <c r="Q2246" s="29">
        <f t="shared" si="5078"/>
        <v>0</v>
      </c>
      <c r="R2246" s="12">
        <f t="shared" si="5074"/>
        <v>366899.65900000004</v>
      </c>
      <c r="S2246" s="12">
        <f t="shared" si="5075"/>
        <v>343832.89999999997</v>
      </c>
      <c r="T2246" s="12">
        <f t="shared" si="5076"/>
        <v>333624.7</v>
      </c>
      <c r="U2246" s="29">
        <f t="shared" ref="U2246:V2246" si="5079">U2267+U2271+U2278+U2288+U2292+U2302+U2306+U2324+U2328+U2332+U2336+U2361+U2365+U2369+U2373+U2247+U2251+U2255+U2310+U2259+U2263+U2296+U2347+U2351+U2317+U2343</f>
        <v>0</v>
      </c>
      <c r="V2246" s="29">
        <f t="shared" si="5079"/>
        <v>0</v>
      </c>
      <c r="W2246" s="12">
        <f t="shared" si="5052"/>
        <v>366899.65900000004</v>
      </c>
      <c r="X2246" s="12">
        <f t="shared" si="5053"/>
        <v>343832.89999999997</v>
      </c>
      <c r="Y2246" s="12">
        <f t="shared" si="5054"/>
        <v>333624.7</v>
      </c>
      <c r="Z2246" s="29">
        <f t="shared" ref="Z2246:AB2246" si="5080">Z2267+Z2271+Z2278+Z2288+Z2292+Z2302+Z2306+Z2324+Z2328+Z2332+Z2336+Z2361+Z2365+Z2369+Z2373+Z2247+Z2251+Z2255+Z2310+Z2259+Z2263+Z2296+Z2347+Z2351+Z2317+Z2343</f>
        <v>-360.92899999999997</v>
      </c>
      <c r="AA2246" s="29">
        <f t="shared" si="5080"/>
        <v>0</v>
      </c>
      <c r="AB2246" s="29">
        <f t="shared" si="5080"/>
        <v>0</v>
      </c>
      <c r="AC2246" s="12">
        <f t="shared" si="4953"/>
        <v>366538.73000000004</v>
      </c>
      <c r="AD2246" s="12">
        <f t="shared" si="4954"/>
        <v>343832.89999999997</v>
      </c>
      <c r="AE2246" s="12">
        <f t="shared" si="4955"/>
        <v>333624.7</v>
      </c>
      <c r="AF2246" s="29">
        <f t="shared" ref="AF2246:AG2246" si="5081">AF2267+AF2271+AF2278+AF2288+AF2292+AF2302+AF2306+AF2324+AF2328+AF2332+AF2336+AF2361+AF2365+AF2369+AF2373+AF2247+AF2251+AF2255+AF2310+AF2259+AF2263+AF2296+AF2347+AF2351+AF2317+AF2343</f>
        <v>0</v>
      </c>
      <c r="AG2246" s="29">
        <f t="shared" si="5081"/>
        <v>0</v>
      </c>
      <c r="AH2246" s="29">
        <f t="shared" si="5066"/>
        <v>366538.73000000004</v>
      </c>
      <c r="AI2246" s="29">
        <f t="shared" si="5067"/>
        <v>343832.89999999997</v>
      </c>
      <c r="AJ2246" s="29">
        <f t="shared" si="5062"/>
        <v>333624.7</v>
      </c>
      <c r="AK2246" s="29">
        <f>AK2267+AK2271+AK2278+AK2288+AK2292+AK2302+AK2306+AK2324+AK2328+AK2332+AK2336+AK2361+AK2365+AK2369+AK2373+AK2247+AK2251+AK2255+AK2310+AK2259+AK2263+AK2296+AK2347+AK2351+AK2317+AK2343</f>
        <v>0</v>
      </c>
      <c r="AL2246" s="29">
        <f>AL2267+AL2271+AL2278+AL2288+AL2292+AL2302+AL2306+AL2324+AL2328+AL2332+AL2336+AL2361+AL2365+AL2369+AL2373+AL2247+AL2251+AL2255+AL2310+AL2259+AL2263+AL2296+AL2347+AL2351+AL2317+AL2343</f>
        <v>0</v>
      </c>
      <c r="AM2246" s="29">
        <f>AM2267+AM2271+AM2278+AM2288+AM2292+AM2302+AM2306+AM2324+AM2328+AM2332+AM2336+AM2361+AM2365+AM2369+AM2373+AM2247+AM2251+AM2255+AM2310+AM2259+AM2263+AM2296+AM2347+AM2351+AM2317+AM2343</f>
        <v>0</v>
      </c>
      <c r="AN2246" s="29">
        <f t="shared" si="4975"/>
        <v>366538.73000000004</v>
      </c>
      <c r="AO2246" s="29">
        <f t="shared" si="4976"/>
        <v>343832.89999999997</v>
      </c>
      <c r="AP2246" s="29">
        <f t="shared" si="4977"/>
        <v>333624.7</v>
      </c>
      <c r="AQ2246" s="29">
        <f>AQ2267+AQ2271+AQ2278+AQ2288+AQ2292+AQ2302+AQ2306+AQ2324+AQ2328+AQ2332+AQ2336+AQ2361+AQ2365+AQ2369+AQ2373+AQ2247+AQ2251+AQ2255+AQ2310+AQ2259+AQ2263+AQ2296+AQ2347+AQ2351+AQ2317+AQ2343</f>
        <v>0</v>
      </c>
      <c r="AR2246" s="25"/>
    </row>
    <row r="2247" spans="1:44" ht="31.5" customHeight="1" x14ac:dyDescent="0.25">
      <c r="A2247" s="9" t="s">
        <v>768</v>
      </c>
      <c r="B2247" s="11"/>
      <c r="C2247" s="9"/>
      <c r="D2247" s="9"/>
      <c r="E2247" s="33" t="s">
        <v>810</v>
      </c>
      <c r="F2247" s="12">
        <f t="shared" ref="F2247:K2257" si="5082">F2248</f>
        <v>963.4</v>
      </c>
      <c r="G2247" s="12">
        <f t="shared" si="5082"/>
        <v>728.3</v>
      </c>
      <c r="H2247" s="12">
        <f t="shared" si="5082"/>
        <v>553.9</v>
      </c>
      <c r="I2247" s="12">
        <f t="shared" si="5082"/>
        <v>0</v>
      </c>
      <c r="J2247" s="12">
        <f t="shared" si="5082"/>
        <v>0</v>
      </c>
      <c r="K2247" s="12">
        <f t="shared" si="5082"/>
        <v>0</v>
      </c>
      <c r="L2247" s="12">
        <f t="shared" si="4909"/>
        <v>963.4</v>
      </c>
      <c r="M2247" s="12">
        <f t="shared" si="4910"/>
        <v>728.3</v>
      </c>
      <c r="N2247" s="12">
        <f t="shared" si="4911"/>
        <v>553.9</v>
      </c>
      <c r="O2247" s="12">
        <f t="shared" ref="O2247:Q2257" si="5083">O2248</f>
        <v>0</v>
      </c>
      <c r="P2247" s="12">
        <f t="shared" si="5083"/>
        <v>0</v>
      </c>
      <c r="Q2247" s="12">
        <f t="shared" si="5083"/>
        <v>0</v>
      </c>
      <c r="R2247" s="12">
        <f t="shared" si="5074"/>
        <v>963.4</v>
      </c>
      <c r="S2247" s="12">
        <f t="shared" si="5075"/>
        <v>728.3</v>
      </c>
      <c r="T2247" s="12">
        <f t="shared" si="5076"/>
        <v>553.9</v>
      </c>
      <c r="U2247" s="12">
        <f t="shared" ref="U2247:V2257" si="5084">U2248</f>
        <v>0</v>
      </c>
      <c r="V2247" s="12">
        <f t="shared" si="5084"/>
        <v>0</v>
      </c>
      <c r="W2247" s="12">
        <f t="shared" si="5052"/>
        <v>963.4</v>
      </c>
      <c r="X2247" s="12">
        <f t="shared" si="5053"/>
        <v>728.3</v>
      </c>
      <c r="Y2247" s="12">
        <f t="shared" si="5054"/>
        <v>553.9</v>
      </c>
      <c r="Z2247" s="12">
        <f t="shared" ref="Z2247:AB2257" si="5085">Z2248</f>
        <v>0</v>
      </c>
      <c r="AA2247" s="12">
        <f t="shared" si="5085"/>
        <v>0</v>
      </c>
      <c r="AB2247" s="12">
        <f t="shared" si="5085"/>
        <v>0</v>
      </c>
      <c r="AC2247" s="12">
        <f t="shared" si="4953"/>
        <v>963.4</v>
      </c>
      <c r="AD2247" s="12">
        <f t="shared" si="4954"/>
        <v>728.3</v>
      </c>
      <c r="AE2247" s="12">
        <f t="shared" si="4955"/>
        <v>553.9</v>
      </c>
      <c r="AF2247" s="12">
        <f t="shared" ref="AF2247:AG2257" si="5086">AF2248</f>
        <v>0</v>
      </c>
      <c r="AG2247" s="12">
        <f t="shared" si="5086"/>
        <v>0</v>
      </c>
      <c r="AH2247" s="12">
        <f t="shared" si="5066"/>
        <v>963.4</v>
      </c>
      <c r="AI2247" s="12">
        <f t="shared" si="5067"/>
        <v>728.3</v>
      </c>
      <c r="AJ2247" s="12">
        <f t="shared" si="5062"/>
        <v>553.9</v>
      </c>
      <c r="AK2247" s="12">
        <f t="shared" ref="AK2247:AQ2257" si="5087">AK2248</f>
        <v>0</v>
      </c>
      <c r="AL2247" s="12">
        <f t="shared" si="5087"/>
        <v>0</v>
      </c>
      <c r="AM2247" s="12">
        <f t="shared" si="5087"/>
        <v>0</v>
      </c>
      <c r="AN2247" s="12">
        <f t="shared" si="4975"/>
        <v>963.4</v>
      </c>
      <c r="AO2247" s="12">
        <f t="shared" si="4976"/>
        <v>728.3</v>
      </c>
      <c r="AP2247" s="12">
        <f t="shared" si="4977"/>
        <v>553.9</v>
      </c>
      <c r="AQ2247" s="12">
        <f t="shared" si="5087"/>
        <v>0</v>
      </c>
      <c r="AR2247" s="1"/>
    </row>
    <row r="2248" spans="1:44" ht="15.75" customHeight="1" x14ac:dyDescent="0.25">
      <c r="A2248" s="9" t="s">
        <v>768</v>
      </c>
      <c r="B2248" s="11">
        <v>800</v>
      </c>
      <c r="C2248" s="9"/>
      <c r="D2248" s="9"/>
      <c r="E2248" s="17" t="s">
        <v>440</v>
      </c>
      <c r="F2248" s="12">
        <f t="shared" si="5082"/>
        <v>963.4</v>
      </c>
      <c r="G2248" s="12">
        <f t="shared" si="5082"/>
        <v>728.3</v>
      </c>
      <c r="H2248" s="12">
        <f t="shared" si="5082"/>
        <v>553.9</v>
      </c>
      <c r="I2248" s="12">
        <f t="shared" si="5082"/>
        <v>0</v>
      </c>
      <c r="J2248" s="12">
        <f t="shared" si="5082"/>
        <v>0</v>
      </c>
      <c r="K2248" s="12">
        <f t="shared" si="5082"/>
        <v>0</v>
      </c>
      <c r="L2248" s="12">
        <f t="shared" si="4909"/>
        <v>963.4</v>
      </c>
      <c r="M2248" s="12">
        <f t="shared" si="4910"/>
        <v>728.3</v>
      </c>
      <c r="N2248" s="12">
        <f t="shared" si="4911"/>
        <v>553.9</v>
      </c>
      <c r="O2248" s="12">
        <f t="shared" si="5083"/>
        <v>0</v>
      </c>
      <c r="P2248" s="12">
        <f t="shared" si="5083"/>
        <v>0</v>
      </c>
      <c r="Q2248" s="12">
        <f t="shared" si="5083"/>
        <v>0</v>
      </c>
      <c r="R2248" s="12">
        <f t="shared" si="5074"/>
        <v>963.4</v>
      </c>
      <c r="S2248" s="12">
        <f t="shared" si="5075"/>
        <v>728.3</v>
      </c>
      <c r="T2248" s="12">
        <f t="shared" si="5076"/>
        <v>553.9</v>
      </c>
      <c r="U2248" s="12">
        <f t="shared" si="5084"/>
        <v>0</v>
      </c>
      <c r="V2248" s="12">
        <f t="shared" si="5084"/>
        <v>0</v>
      </c>
      <c r="W2248" s="12">
        <f t="shared" si="5052"/>
        <v>963.4</v>
      </c>
      <c r="X2248" s="12">
        <f t="shared" si="5053"/>
        <v>728.3</v>
      </c>
      <c r="Y2248" s="12">
        <f t="shared" si="5054"/>
        <v>553.9</v>
      </c>
      <c r="Z2248" s="12">
        <f t="shared" si="5085"/>
        <v>0</v>
      </c>
      <c r="AA2248" s="12">
        <f t="shared" si="5085"/>
        <v>0</v>
      </c>
      <c r="AB2248" s="12">
        <f t="shared" si="5085"/>
        <v>0</v>
      </c>
      <c r="AC2248" s="12">
        <f t="shared" si="4953"/>
        <v>963.4</v>
      </c>
      <c r="AD2248" s="12">
        <f t="shared" si="4954"/>
        <v>728.3</v>
      </c>
      <c r="AE2248" s="12">
        <f t="shared" si="4955"/>
        <v>553.9</v>
      </c>
      <c r="AF2248" s="12">
        <f t="shared" si="5086"/>
        <v>0</v>
      </c>
      <c r="AG2248" s="12">
        <f t="shared" si="5086"/>
        <v>0</v>
      </c>
      <c r="AH2248" s="12">
        <f t="shared" si="5066"/>
        <v>963.4</v>
      </c>
      <c r="AI2248" s="12">
        <f t="shared" si="5067"/>
        <v>728.3</v>
      </c>
      <c r="AJ2248" s="12">
        <f t="shared" si="5062"/>
        <v>553.9</v>
      </c>
      <c r="AK2248" s="12">
        <f t="shared" si="5087"/>
        <v>0</v>
      </c>
      <c r="AL2248" s="12">
        <f t="shared" si="5087"/>
        <v>0</v>
      </c>
      <c r="AM2248" s="12">
        <f t="shared" si="5087"/>
        <v>0</v>
      </c>
      <c r="AN2248" s="12">
        <f t="shared" si="4975"/>
        <v>963.4</v>
      </c>
      <c r="AO2248" s="12">
        <f t="shared" si="4976"/>
        <v>728.3</v>
      </c>
      <c r="AP2248" s="12">
        <f t="shared" si="4977"/>
        <v>553.9</v>
      </c>
      <c r="AQ2248" s="12">
        <f t="shared" si="5087"/>
        <v>0</v>
      </c>
      <c r="AR2248" s="1"/>
    </row>
    <row r="2249" spans="1:44" ht="15.75" customHeight="1" x14ac:dyDescent="0.25">
      <c r="A2249" s="9" t="s">
        <v>768</v>
      </c>
      <c r="B2249" s="11">
        <v>850</v>
      </c>
      <c r="C2249" s="9"/>
      <c r="D2249" s="9"/>
      <c r="E2249" s="17" t="s">
        <v>443</v>
      </c>
      <c r="F2249" s="12">
        <f t="shared" si="5082"/>
        <v>963.4</v>
      </c>
      <c r="G2249" s="12">
        <f t="shared" si="5082"/>
        <v>728.3</v>
      </c>
      <c r="H2249" s="12">
        <f t="shared" si="5082"/>
        <v>553.9</v>
      </c>
      <c r="I2249" s="12">
        <f t="shared" si="5082"/>
        <v>0</v>
      </c>
      <c r="J2249" s="12">
        <f t="shared" si="5082"/>
        <v>0</v>
      </c>
      <c r="K2249" s="12">
        <f t="shared" si="5082"/>
        <v>0</v>
      </c>
      <c r="L2249" s="12">
        <f t="shared" si="4909"/>
        <v>963.4</v>
      </c>
      <c r="M2249" s="12">
        <f t="shared" si="4910"/>
        <v>728.3</v>
      </c>
      <c r="N2249" s="12">
        <f t="shared" si="4911"/>
        <v>553.9</v>
      </c>
      <c r="O2249" s="12">
        <f t="shared" si="5083"/>
        <v>0</v>
      </c>
      <c r="P2249" s="12">
        <f t="shared" si="5083"/>
        <v>0</v>
      </c>
      <c r="Q2249" s="12">
        <f t="shared" si="5083"/>
        <v>0</v>
      </c>
      <c r="R2249" s="12">
        <f t="shared" si="5074"/>
        <v>963.4</v>
      </c>
      <c r="S2249" s="12">
        <f t="shared" si="5075"/>
        <v>728.3</v>
      </c>
      <c r="T2249" s="12">
        <f t="shared" si="5076"/>
        <v>553.9</v>
      </c>
      <c r="U2249" s="12">
        <f t="shared" si="5084"/>
        <v>0</v>
      </c>
      <c r="V2249" s="12">
        <f t="shared" si="5084"/>
        <v>0</v>
      </c>
      <c r="W2249" s="12">
        <f t="shared" si="5052"/>
        <v>963.4</v>
      </c>
      <c r="X2249" s="12">
        <f t="shared" si="5053"/>
        <v>728.3</v>
      </c>
      <c r="Y2249" s="12">
        <f t="shared" si="5054"/>
        <v>553.9</v>
      </c>
      <c r="Z2249" s="12">
        <f t="shared" si="5085"/>
        <v>0</v>
      </c>
      <c r="AA2249" s="12">
        <f t="shared" si="5085"/>
        <v>0</v>
      </c>
      <c r="AB2249" s="12">
        <f t="shared" si="5085"/>
        <v>0</v>
      </c>
      <c r="AC2249" s="12">
        <f t="shared" ref="AC2249:AC2312" si="5088">W2249+Z2249</f>
        <v>963.4</v>
      </c>
      <c r="AD2249" s="12">
        <f t="shared" ref="AD2249:AD2312" si="5089">X2249+AA2249</f>
        <v>728.3</v>
      </c>
      <c r="AE2249" s="12">
        <f t="shared" ref="AE2249:AE2312" si="5090">Y2249+AB2249</f>
        <v>553.9</v>
      </c>
      <c r="AF2249" s="12">
        <f t="shared" si="5086"/>
        <v>0</v>
      </c>
      <c r="AG2249" s="12">
        <f t="shared" si="5086"/>
        <v>0</v>
      </c>
      <c r="AH2249" s="12">
        <f t="shared" si="5066"/>
        <v>963.4</v>
      </c>
      <c r="AI2249" s="12">
        <f t="shared" si="5067"/>
        <v>728.3</v>
      </c>
      <c r="AJ2249" s="12">
        <f t="shared" si="5062"/>
        <v>553.9</v>
      </c>
      <c r="AK2249" s="12">
        <f t="shared" si="5087"/>
        <v>0</v>
      </c>
      <c r="AL2249" s="12">
        <f t="shared" si="5087"/>
        <v>0</v>
      </c>
      <c r="AM2249" s="12">
        <f t="shared" si="5087"/>
        <v>0</v>
      </c>
      <c r="AN2249" s="12">
        <f t="shared" si="4975"/>
        <v>963.4</v>
      </c>
      <c r="AO2249" s="12">
        <f t="shared" si="4976"/>
        <v>728.3</v>
      </c>
      <c r="AP2249" s="12">
        <f t="shared" si="4977"/>
        <v>553.9</v>
      </c>
      <c r="AQ2249" s="12">
        <f t="shared" si="5087"/>
        <v>0</v>
      </c>
      <c r="AR2249" s="1"/>
    </row>
    <row r="2250" spans="1:44" ht="15.75" customHeight="1" x14ac:dyDescent="0.25">
      <c r="A2250" s="9" t="s">
        <v>768</v>
      </c>
      <c r="B2250" s="11">
        <v>850</v>
      </c>
      <c r="C2250" s="9" t="s">
        <v>187</v>
      </c>
      <c r="D2250" s="9" t="s">
        <v>191</v>
      </c>
      <c r="E2250" s="13" t="s">
        <v>396</v>
      </c>
      <c r="F2250" s="12">
        <v>963.4</v>
      </c>
      <c r="G2250" s="12">
        <v>728.3</v>
      </c>
      <c r="H2250" s="12">
        <v>553.9</v>
      </c>
      <c r="I2250" s="12"/>
      <c r="J2250" s="12"/>
      <c r="K2250" s="12"/>
      <c r="L2250" s="12">
        <f t="shared" si="4909"/>
        <v>963.4</v>
      </c>
      <c r="M2250" s="12">
        <f t="shared" si="4910"/>
        <v>728.3</v>
      </c>
      <c r="N2250" s="12">
        <f t="shared" si="4911"/>
        <v>553.9</v>
      </c>
      <c r="O2250" s="12"/>
      <c r="P2250" s="12"/>
      <c r="Q2250" s="12"/>
      <c r="R2250" s="12">
        <f t="shared" si="5074"/>
        <v>963.4</v>
      </c>
      <c r="S2250" s="12">
        <f t="shared" si="5075"/>
        <v>728.3</v>
      </c>
      <c r="T2250" s="12">
        <f t="shared" si="5076"/>
        <v>553.9</v>
      </c>
      <c r="U2250" s="12"/>
      <c r="V2250" s="12"/>
      <c r="W2250" s="12">
        <f t="shared" si="5052"/>
        <v>963.4</v>
      </c>
      <c r="X2250" s="12">
        <f t="shared" si="5053"/>
        <v>728.3</v>
      </c>
      <c r="Y2250" s="12">
        <f t="shared" si="5054"/>
        <v>553.9</v>
      </c>
      <c r="Z2250" s="12"/>
      <c r="AA2250" s="12"/>
      <c r="AB2250" s="12"/>
      <c r="AC2250" s="12">
        <f t="shared" si="5088"/>
        <v>963.4</v>
      </c>
      <c r="AD2250" s="12">
        <f t="shared" si="5089"/>
        <v>728.3</v>
      </c>
      <c r="AE2250" s="12">
        <f t="shared" si="5090"/>
        <v>553.9</v>
      </c>
      <c r="AF2250" s="12"/>
      <c r="AG2250" s="12"/>
      <c r="AH2250" s="12">
        <f t="shared" si="5066"/>
        <v>963.4</v>
      </c>
      <c r="AI2250" s="12">
        <f t="shared" si="5067"/>
        <v>728.3</v>
      </c>
      <c r="AJ2250" s="12">
        <f t="shared" si="5062"/>
        <v>553.9</v>
      </c>
      <c r="AK2250" s="12"/>
      <c r="AL2250" s="12"/>
      <c r="AM2250" s="12"/>
      <c r="AN2250" s="12">
        <f t="shared" si="4975"/>
        <v>963.4</v>
      </c>
      <c r="AO2250" s="12">
        <f t="shared" si="4976"/>
        <v>728.3</v>
      </c>
      <c r="AP2250" s="12">
        <f t="shared" si="4977"/>
        <v>553.9</v>
      </c>
      <c r="AQ2250" s="12"/>
      <c r="AR2250" s="1"/>
    </row>
    <row r="2251" spans="1:44" ht="31.5" customHeight="1" x14ac:dyDescent="0.25">
      <c r="A2251" s="9" t="s">
        <v>769</v>
      </c>
      <c r="B2251" s="11"/>
      <c r="C2251" s="9"/>
      <c r="D2251" s="9"/>
      <c r="E2251" s="33" t="s">
        <v>811</v>
      </c>
      <c r="F2251" s="12">
        <f t="shared" si="5082"/>
        <v>45642.2</v>
      </c>
      <c r="G2251" s="12">
        <f t="shared" si="5082"/>
        <v>17947.400000000001</v>
      </c>
      <c r="H2251" s="12">
        <f t="shared" si="5082"/>
        <v>0</v>
      </c>
      <c r="I2251" s="12">
        <f t="shared" si="5082"/>
        <v>0</v>
      </c>
      <c r="J2251" s="12">
        <f t="shared" si="5082"/>
        <v>0</v>
      </c>
      <c r="K2251" s="12">
        <f t="shared" si="5082"/>
        <v>0</v>
      </c>
      <c r="L2251" s="12">
        <f t="shared" ref="L2251:L2314" si="5091">F2251+I2251</f>
        <v>45642.2</v>
      </c>
      <c r="M2251" s="12">
        <f t="shared" ref="M2251:M2314" si="5092">G2251+J2251</f>
        <v>17947.400000000001</v>
      </c>
      <c r="N2251" s="12">
        <f t="shared" ref="N2251:N2314" si="5093">H2251+K2251</f>
        <v>0</v>
      </c>
      <c r="O2251" s="12">
        <f t="shared" si="5083"/>
        <v>0</v>
      </c>
      <c r="P2251" s="12">
        <f t="shared" si="5083"/>
        <v>0</v>
      </c>
      <c r="Q2251" s="12">
        <f t="shared" si="5083"/>
        <v>0</v>
      </c>
      <c r="R2251" s="12">
        <f t="shared" si="5074"/>
        <v>45642.2</v>
      </c>
      <c r="S2251" s="12">
        <f t="shared" si="5075"/>
        <v>17947.400000000001</v>
      </c>
      <c r="T2251" s="12">
        <f t="shared" si="5076"/>
        <v>0</v>
      </c>
      <c r="U2251" s="12">
        <f t="shared" si="5084"/>
        <v>0</v>
      </c>
      <c r="V2251" s="12">
        <f t="shared" si="5084"/>
        <v>0</v>
      </c>
      <c r="W2251" s="12">
        <f t="shared" si="5052"/>
        <v>45642.2</v>
      </c>
      <c r="X2251" s="12">
        <f t="shared" si="5053"/>
        <v>17947.400000000001</v>
      </c>
      <c r="Y2251" s="12">
        <f t="shared" si="5054"/>
        <v>0</v>
      </c>
      <c r="Z2251" s="12">
        <f t="shared" si="5085"/>
        <v>0</v>
      </c>
      <c r="AA2251" s="12">
        <f t="shared" si="5085"/>
        <v>0</v>
      </c>
      <c r="AB2251" s="12">
        <f t="shared" si="5085"/>
        <v>0</v>
      </c>
      <c r="AC2251" s="12">
        <f t="shared" si="5088"/>
        <v>45642.2</v>
      </c>
      <c r="AD2251" s="12">
        <f t="shared" si="5089"/>
        <v>17947.400000000001</v>
      </c>
      <c r="AE2251" s="12">
        <f t="shared" si="5090"/>
        <v>0</v>
      </c>
      <c r="AF2251" s="12">
        <f t="shared" si="5086"/>
        <v>0</v>
      </c>
      <c r="AG2251" s="12">
        <f t="shared" si="5086"/>
        <v>0</v>
      </c>
      <c r="AH2251" s="12">
        <f t="shared" si="5066"/>
        <v>45642.2</v>
      </c>
      <c r="AI2251" s="12">
        <f t="shared" si="5067"/>
        <v>17947.400000000001</v>
      </c>
      <c r="AJ2251" s="12">
        <f t="shared" si="5062"/>
        <v>0</v>
      </c>
      <c r="AK2251" s="12">
        <f t="shared" si="5087"/>
        <v>0</v>
      </c>
      <c r="AL2251" s="12">
        <f t="shared" si="5087"/>
        <v>0</v>
      </c>
      <c r="AM2251" s="12">
        <f t="shared" si="5087"/>
        <v>0</v>
      </c>
      <c r="AN2251" s="12">
        <f t="shared" si="4975"/>
        <v>45642.2</v>
      </c>
      <c r="AO2251" s="12">
        <f t="shared" si="4976"/>
        <v>17947.400000000001</v>
      </c>
      <c r="AP2251" s="12">
        <f t="shared" si="4977"/>
        <v>0</v>
      </c>
      <c r="AQ2251" s="12">
        <f t="shared" si="5087"/>
        <v>0</v>
      </c>
      <c r="AR2251" s="1"/>
    </row>
    <row r="2252" spans="1:44" ht="47.25" customHeight="1" x14ac:dyDescent="0.25">
      <c r="A2252" s="9" t="s">
        <v>769</v>
      </c>
      <c r="B2252" s="11">
        <v>200</v>
      </c>
      <c r="C2252" s="9"/>
      <c r="D2252" s="9"/>
      <c r="E2252" s="13" t="s">
        <v>426</v>
      </c>
      <c r="F2252" s="12">
        <f t="shared" si="5082"/>
        <v>45642.2</v>
      </c>
      <c r="G2252" s="12">
        <f t="shared" si="5082"/>
        <v>17947.400000000001</v>
      </c>
      <c r="H2252" s="12">
        <f t="shared" si="5082"/>
        <v>0</v>
      </c>
      <c r="I2252" s="12">
        <f t="shared" si="5082"/>
        <v>0</v>
      </c>
      <c r="J2252" s="12">
        <f t="shared" si="5082"/>
        <v>0</v>
      </c>
      <c r="K2252" s="12">
        <f t="shared" si="5082"/>
        <v>0</v>
      </c>
      <c r="L2252" s="12">
        <f t="shared" si="5091"/>
        <v>45642.2</v>
      </c>
      <c r="M2252" s="12">
        <f t="shared" si="5092"/>
        <v>17947.400000000001</v>
      </c>
      <c r="N2252" s="12">
        <f t="shared" si="5093"/>
        <v>0</v>
      </c>
      <c r="O2252" s="12">
        <f t="shared" si="5083"/>
        <v>0</v>
      </c>
      <c r="P2252" s="12">
        <f t="shared" si="5083"/>
        <v>0</v>
      </c>
      <c r="Q2252" s="12">
        <f t="shared" si="5083"/>
        <v>0</v>
      </c>
      <c r="R2252" s="12">
        <f t="shared" si="5074"/>
        <v>45642.2</v>
      </c>
      <c r="S2252" s="12">
        <f t="shared" si="5075"/>
        <v>17947.400000000001</v>
      </c>
      <c r="T2252" s="12">
        <f t="shared" si="5076"/>
        <v>0</v>
      </c>
      <c r="U2252" s="12">
        <f t="shared" si="5084"/>
        <v>0</v>
      </c>
      <c r="V2252" s="12">
        <f t="shared" si="5084"/>
        <v>0</v>
      </c>
      <c r="W2252" s="12">
        <f t="shared" si="5052"/>
        <v>45642.2</v>
      </c>
      <c r="X2252" s="12">
        <f t="shared" si="5053"/>
        <v>17947.400000000001</v>
      </c>
      <c r="Y2252" s="12">
        <f t="shared" si="5054"/>
        <v>0</v>
      </c>
      <c r="Z2252" s="12">
        <f t="shared" si="5085"/>
        <v>0</v>
      </c>
      <c r="AA2252" s="12">
        <f t="shared" si="5085"/>
        <v>0</v>
      </c>
      <c r="AB2252" s="12">
        <f t="shared" si="5085"/>
        <v>0</v>
      </c>
      <c r="AC2252" s="12">
        <f t="shared" si="5088"/>
        <v>45642.2</v>
      </c>
      <c r="AD2252" s="12">
        <f t="shared" si="5089"/>
        <v>17947.400000000001</v>
      </c>
      <c r="AE2252" s="12">
        <f t="shared" si="5090"/>
        <v>0</v>
      </c>
      <c r="AF2252" s="12">
        <f t="shared" si="5086"/>
        <v>0</v>
      </c>
      <c r="AG2252" s="12">
        <f t="shared" si="5086"/>
        <v>0</v>
      </c>
      <c r="AH2252" s="12">
        <f t="shared" si="5066"/>
        <v>45642.2</v>
      </c>
      <c r="AI2252" s="12">
        <f t="shared" si="5067"/>
        <v>17947.400000000001</v>
      </c>
      <c r="AJ2252" s="12">
        <f t="shared" si="5062"/>
        <v>0</v>
      </c>
      <c r="AK2252" s="12">
        <f t="shared" si="5087"/>
        <v>0</v>
      </c>
      <c r="AL2252" s="12">
        <f t="shared" si="5087"/>
        <v>0</v>
      </c>
      <c r="AM2252" s="12">
        <f t="shared" si="5087"/>
        <v>0</v>
      </c>
      <c r="AN2252" s="12">
        <f t="shared" si="4975"/>
        <v>45642.2</v>
      </c>
      <c r="AO2252" s="12">
        <f t="shared" si="4976"/>
        <v>17947.400000000001</v>
      </c>
      <c r="AP2252" s="12">
        <f t="shared" si="4977"/>
        <v>0</v>
      </c>
      <c r="AQ2252" s="12">
        <f t="shared" si="5087"/>
        <v>0</v>
      </c>
      <c r="AR2252" s="1"/>
    </row>
    <row r="2253" spans="1:44" ht="47.25" customHeight="1" x14ac:dyDescent="0.25">
      <c r="A2253" s="9" t="s">
        <v>769</v>
      </c>
      <c r="B2253" s="11">
        <v>240</v>
      </c>
      <c r="C2253" s="9"/>
      <c r="D2253" s="9"/>
      <c r="E2253" s="13" t="s">
        <v>427</v>
      </c>
      <c r="F2253" s="12">
        <f t="shared" si="5082"/>
        <v>45642.2</v>
      </c>
      <c r="G2253" s="12">
        <f t="shared" si="5082"/>
        <v>17947.400000000001</v>
      </c>
      <c r="H2253" s="12">
        <f t="shared" si="5082"/>
        <v>0</v>
      </c>
      <c r="I2253" s="12">
        <f t="shared" si="5082"/>
        <v>0</v>
      </c>
      <c r="J2253" s="12">
        <f t="shared" si="5082"/>
        <v>0</v>
      </c>
      <c r="K2253" s="12">
        <f t="shared" si="5082"/>
        <v>0</v>
      </c>
      <c r="L2253" s="12">
        <f t="shared" si="5091"/>
        <v>45642.2</v>
      </c>
      <c r="M2253" s="12">
        <f t="shared" si="5092"/>
        <v>17947.400000000001</v>
      </c>
      <c r="N2253" s="12">
        <f t="shared" si="5093"/>
        <v>0</v>
      </c>
      <c r="O2253" s="12">
        <f t="shared" si="5083"/>
        <v>0</v>
      </c>
      <c r="P2253" s="12">
        <f t="shared" si="5083"/>
        <v>0</v>
      </c>
      <c r="Q2253" s="12">
        <f t="shared" si="5083"/>
        <v>0</v>
      </c>
      <c r="R2253" s="12">
        <f t="shared" si="5074"/>
        <v>45642.2</v>
      </c>
      <c r="S2253" s="12">
        <f t="shared" si="5075"/>
        <v>17947.400000000001</v>
      </c>
      <c r="T2253" s="12">
        <f t="shared" si="5076"/>
        <v>0</v>
      </c>
      <c r="U2253" s="12">
        <f t="shared" si="5084"/>
        <v>0</v>
      </c>
      <c r="V2253" s="12">
        <f t="shared" si="5084"/>
        <v>0</v>
      </c>
      <c r="W2253" s="12">
        <f t="shared" si="5052"/>
        <v>45642.2</v>
      </c>
      <c r="X2253" s="12">
        <f t="shared" si="5053"/>
        <v>17947.400000000001</v>
      </c>
      <c r="Y2253" s="12">
        <f t="shared" si="5054"/>
        <v>0</v>
      </c>
      <c r="Z2253" s="12">
        <f t="shared" si="5085"/>
        <v>0</v>
      </c>
      <c r="AA2253" s="12">
        <f t="shared" si="5085"/>
        <v>0</v>
      </c>
      <c r="AB2253" s="12">
        <f t="shared" si="5085"/>
        <v>0</v>
      </c>
      <c r="AC2253" s="12">
        <f t="shared" si="5088"/>
        <v>45642.2</v>
      </c>
      <c r="AD2253" s="12">
        <f t="shared" si="5089"/>
        <v>17947.400000000001</v>
      </c>
      <c r="AE2253" s="12">
        <f t="shared" si="5090"/>
        <v>0</v>
      </c>
      <c r="AF2253" s="12">
        <f t="shared" si="5086"/>
        <v>0</v>
      </c>
      <c r="AG2253" s="12">
        <f t="shared" si="5086"/>
        <v>0</v>
      </c>
      <c r="AH2253" s="12">
        <f t="shared" si="5066"/>
        <v>45642.2</v>
      </c>
      <c r="AI2253" s="12">
        <f t="shared" si="5067"/>
        <v>17947.400000000001</v>
      </c>
      <c r="AJ2253" s="12">
        <f t="shared" si="5062"/>
        <v>0</v>
      </c>
      <c r="AK2253" s="12">
        <f t="shared" si="5087"/>
        <v>0</v>
      </c>
      <c r="AL2253" s="12">
        <f t="shared" si="5087"/>
        <v>0</v>
      </c>
      <c r="AM2253" s="12">
        <f t="shared" si="5087"/>
        <v>0</v>
      </c>
      <c r="AN2253" s="12">
        <f t="shared" si="4975"/>
        <v>45642.2</v>
      </c>
      <c r="AO2253" s="12">
        <f t="shared" si="4976"/>
        <v>17947.400000000001</v>
      </c>
      <c r="AP2253" s="12">
        <f t="shared" si="4977"/>
        <v>0</v>
      </c>
      <c r="AQ2253" s="12">
        <f t="shared" si="5087"/>
        <v>0</v>
      </c>
      <c r="AR2253" s="1"/>
    </row>
    <row r="2254" spans="1:44" ht="15.75" customHeight="1" x14ac:dyDescent="0.25">
      <c r="A2254" s="9" t="s">
        <v>769</v>
      </c>
      <c r="B2254" s="11">
        <v>240</v>
      </c>
      <c r="C2254" s="9" t="s">
        <v>187</v>
      </c>
      <c r="D2254" s="9" t="s">
        <v>191</v>
      </c>
      <c r="E2254" s="13" t="s">
        <v>396</v>
      </c>
      <c r="F2254" s="12">
        <v>45642.2</v>
      </c>
      <c r="G2254" s="12">
        <v>17947.400000000001</v>
      </c>
      <c r="H2254" s="12"/>
      <c r="I2254" s="12"/>
      <c r="J2254" s="12"/>
      <c r="K2254" s="12"/>
      <c r="L2254" s="12">
        <f t="shared" si="5091"/>
        <v>45642.2</v>
      </c>
      <c r="M2254" s="12">
        <f t="shared" si="5092"/>
        <v>17947.400000000001</v>
      </c>
      <c r="N2254" s="12">
        <f t="shared" si="5093"/>
        <v>0</v>
      </c>
      <c r="O2254" s="12"/>
      <c r="P2254" s="12"/>
      <c r="Q2254" s="12"/>
      <c r="R2254" s="12">
        <f t="shared" si="5074"/>
        <v>45642.2</v>
      </c>
      <c r="S2254" s="12">
        <f t="shared" si="5075"/>
        <v>17947.400000000001</v>
      </c>
      <c r="T2254" s="12">
        <f t="shared" si="5076"/>
        <v>0</v>
      </c>
      <c r="U2254" s="12"/>
      <c r="V2254" s="12"/>
      <c r="W2254" s="12">
        <f t="shared" si="5052"/>
        <v>45642.2</v>
      </c>
      <c r="X2254" s="12">
        <f t="shared" si="5053"/>
        <v>17947.400000000001</v>
      </c>
      <c r="Y2254" s="12">
        <f t="shared" si="5054"/>
        <v>0</v>
      </c>
      <c r="Z2254" s="12"/>
      <c r="AA2254" s="12"/>
      <c r="AB2254" s="12"/>
      <c r="AC2254" s="12">
        <f t="shared" si="5088"/>
        <v>45642.2</v>
      </c>
      <c r="AD2254" s="12">
        <f t="shared" si="5089"/>
        <v>17947.400000000001</v>
      </c>
      <c r="AE2254" s="12">
        <f t="shared" si="5090"/>
        <v>0</v>
      </c>
      <c r="AF2254" s="12"/>
      <c r="AG2254" s="12"/>
      <c r="AH2254" s="12">
        <f t="shared" si="5066"/>
        <v>45642.2</v>
      </c>
      <c r="AI2254" s="12">
        <f t="shared" si="5067"/>
        <v>17947.400000000001</v>
      </c>
      <c r="AJ2254" s="12">
        <f t="shared" si="5062"/>
        <v>0</v>
      </c>
      <c r="AK2254" s="12"/>
      <c r="AL2254" s="12"/>
      <c r="AM2254" s="12"/>
      <c r="AN2254" s="12">
        <f t="shared" si="4975"/>
        <v>45642.2</v>
      </c>
      <c r="AO2254" s="12">
        <f t="shared" si="4976"/>
        <v>17947.400000000001</v>
      </c>
      <c r="AP2254" s="12">
        <f t="shared" si="4977"/>
        <v>0</v>
      </c>
      <c r="AQ2254" s="12"/>
      <c r="AR2254" s="1"/>
    </row>
    <row r="2255" spans="1:44" ht="31.5" customHeight="1" x14ac:dyDescent="0.25">
      <c r="A2255" s="9" t="s">
        <v>770</v>
      </c>
      <c r="B2255" s="11"/>
      <c r="C2255" s="9"/>
      <c r="D2255" s="9"/>
      <c r="E2255" s="33" t="s">
        <v>819</v>
      </c>
      <c r="F2255" s="12">
        <f>F2256</f>
        <v>35065.699999999997</v>
      </c>
      <c r="G2255" s="12">
        <f t="shared" ref="G2255:AQ2255" si="5094">G2256</f>
        <v>33323.300000000003</v>
      </c>
      <c r="H2255" s="12">
        <f t="shared" si="5094"/>
        <v>33214.300000000003</v>
      </c>
      <c r="I2255" s="12">
        <f t="shared" si="5094"/>
        <v>5477.4</v>
      </c>
      <c r="J2255" s="12">
        <f t="shared" si="5094"/>
        <v>7219.8</v>
      </c>
      <c r="K2255" s="12">
        <f t="shared" si="5094"/>
        <v>7328.8</v>
      </c>
      <c r="L2255" s="12">
        <f t="shared" si="5091"/>
        <v>40543.1</v>
      </c>
      <c r="M2255" s="12">
        <f t="shared" si="5092"/>
        <v>40543.100000000006</v>
      </c>
      <c r="N2255" s="12">
        <f t="shared" si="5093"/>
        <v>40543.100000000006</v>
      </c>
      <c r="O2255" s="12">
        <f t="shared" si="5094"/>
        <v>0</v>
      </c>
      <c r="P2255" s="12">
        <f t="shared" si="5094"/>
        <v>0</v>
      </c>
      <c r="Q2255" s="12">
        <f t="shared" si="5094"/>
        <v>0</v>
      </c>
      <c r="R2255" s="12">
        <f t="shared" si="5074"/>
        <v>40543.1</v>
      </c>
      <c r="S2255" s="12">
        <f t="shared" si="5075"/>
        <v>40543.100000000006</v>
      </c>
      <c r="T2255" s="12">
        <f t="shared" si="5076"/>
        <v>40543.100000000006</v>
      </c>
      <c r="U2255" s="12">
        <f t="shared" si="5094"/>
        <v>0</v>
      </c>
      <c r="V2255" s="12">
        <f t="shared" si="5094"/>
        <v>0</v>
      </c>
      <c r="W2255" s="12">
        <f t="shared" si="5052"/>
        <v>40543.1</v>
      </c>
      <c r="X2255" s="12">
        <f t="shared" si="5053"/>
        <v>40543.100000000006</v>
      </c>
      <c r="Y2255" s="12">
        <f t="shared" si="5054"/>
        <v>40543.100000000006</v>
      </c>
      <c r="Z2255" s="12">
        <f t="shared" si="5094"/>
        <v>0</v>
      </c>
      <c r="AA2255" s="12">
        <f t="shared" si="5094"/>
        <v>0</v>
      </c>
      <c r="AB2255" s="12">
        <f t="shared" si="5094"/>
        <v>0</v>
      </c>
      <c r="AC2255" s="12">
        <f t="shared" si="5088"/>
        <v>40543.1</v>
      </c>
      <c r="AD2255" s="12">
        <f t="shared" si="5089"/>
        <v>40543.100000000006</v>
      </c>
      <c r="AE2255" s="12">
        <f t="shared" si="5090"/>
        <v>40543.100000000006</v>
      </c>
      <c r="AF2255" s="12">
        <f t="shared" si="5094"/>
        <v>0</v>
      </c>
      <c r="AG2255" s="12">
        <f t="shared" si="5094"/>
        <v>0</v>
      </c>
      <c r="AH2255" s="12">
        <f t="shared" si="5066"/>
        <v>40543.1</v>
      </c>
      <c r="AI2255" s="12">
        <f t="shared" si="5067"/>
        <v>40543.100000000006</v>
      </c>
      <c r="AJ2255" s="12">
        <f t="shared" si="5062"/>
        <v>40543.100000000006</v>
      </c>
      <c r="AK2255" s="12">
        <f t="shared" si="5094"/>
        <v>0</v>
      </c>
      <c r="AL2255" s="12">
        <f t="shared" si="5094"/>
        <v>0</v>
      </c>
      <c r="AM2255" s="12">
        <f t="shared" si="5094"/>
        <v>0</v>
      </c>
      <c r="AN2255" s="12">
        <f t="shared" si="4975"/>
        <v>40543.1</v>
      </c>
      <c r="AO2255" s="12">
        <f t="shared" si="4976"/>
        <v>40543.100000000006</v>
      </c>
      <c r="AP2255" s="12">
        <f t="shared" si="4977"/>
        <v>40543.100000000006</v>
      </c>
      <c r="AQ2255" s="12">
        <f t="shared" si="5094"/>
        <v>0</v>
      </c>
      <c r="AR2255" s="1"/>
    </row>
    <row r="2256" spans="1:44" ht="47.25" customHeight="1" x14ac:dyDescent="0.25">
      <c r="A2256" s="9" t="s">
        <v>770</v>
      </c>
      <c r="B2256" s="11">
        <v>200</v>
      </c>
      <c r="C2256" s="9"/>
      <c r="D2256" s="9"/>
      <c r="E2256" s="13" t="s">
        <v>426</v>
      </c>
      <c r="F2256" s="12">
        <f t="shared" si="5082"/>
        <v>35065.699999999997</v>
      </c>
      <c r="G2256" s="12">
        <f t="shared" si="5082"/>
        <v>33323.300000000003</v>
      </c>
      <c r="H2256" s="12">
        <f t="shared" si="5082"/>
        <v>33214.300000000003</v>
      </c>
      <c r="I2256" s="12">
        <f t="shared" si="5082"/>
        <v>5477.4</v>
      </c>
      <c r="J2256" s="12">
        <f t="shared" si="5082"/>
        <v>7219.8</v>
      </c>
      <c r="K2256" s="12">
        <f t="shared" si="5082"/>
        <v>7328.8</v>
      </c>
      <c r="L2256" s="12">
        <f t="shared" si="5091"/>
        <v>40543.1</v>
      </c>
      <c r="M2256" s="12">
        <f t="shared" si="5092"/>
        <v>40543.100000000006</v>
      </c>
      <c r="N2256" s="12">
        <f t="shared" si="5093"/>
        <v>40543.100000000006</v>
      </c>
      <c r="O2256" s="12">
        <f t="shared" si="5083"/>
        <v>0</v>
      </c>
      <c r="P2256" s="12">
        <f t="shared" si="5083"/>
        <v>0</v>
      </c>
      <c r="Q2256" s="12">
        <f t="shared" si="5083"/>
        <v>0</v>
      </c>
      <c r="R2256" s="12">
        <f t="shared" si="5074"/>
        <v>40543.1</v>
      </c>
      <c r="S2256" s="12">
        <f t="shared" si="5075"/>
        <v>40543.100000000006</v>
      </c>
      <c r="T2256" s="12">
        <f t="shared" si="5076"/>
        <v>40543.100000000006</v>
      </c>
      <c r="U2256" s="12">
        <f t="shared" si="5084"/>
        <v>0</v>
      </c>
      <c r="V2256" s="12">
        <f t="shared" si="5084"/>
        <v>0</v>
      </c>
      <c r="W2256" s="12">
        <f t="shared" si="5052"/>
        <v>40543.1</v>
      </c>
      <c r="X2256" s="12">
        <f t="shared" si="5053"/>
        <v>40543.100000000006</v>
      </c>
      <c r="Y2256" s="12">
        <f t="shared" si="5054"/>
        <v>40543.100000000006</v>
      </c>
      <c r="Z2256" s="12">
        <f t="shared" si="5085"/>
        <v>0</v>
      </c>
      <c r="AA2256" s="12">
        <f t="shared" si="5085"/>
        <v>0</v>
      </c>
      <c r="AB2256" s="12">
        <f t="shared" si="5085"/>
        <v>0</v>
      </c>
      <c r="AC2256" s="12">
        <f t="shared" si="5088"/>
        <v>40543.1</v>
      </c>
      <c r="AD2256" s="12">
        <f t="shared" si="5089"/>
        <v>40543.100000000006</v>
      </c>
      <c r="AE2256" s="12">
        <f t="shared" si="5090"/>
        <v>40543.100000000006</v>
      </c>
      <c r="AF2256" s="12">
        <f t="shared" si="5086"/>
        <v>0</v>
      </c>
      <c r="AG2256" s="12">
        <f t="shared" si="5086"/>
        <v>0</v>
      </c>
      <c r="AH2256" s="12">
        <f t="shared" si="5066"/>
        <v>40543.1</v>
      </c>
      <c r="AI2256" s="12">
        <f t="shared" si="5067"/>
        <v>40543.100000000006</v>
      </c>
      <c r="AJ2256" s="12">
        <f t="shared" si="5062"/>
        <v>40543.100000000006</v>
      </c>
      <c r="AK2256" s="12">
        <f t="shared" si="5087"/>
        <v>0</v>
      </c>
      <c r="AL2256" s="12">
        <f t="shared" si="5087"/>
        <v>0</v>
      </c>
      <c r="AM2256" s="12">
        <f t="shared" si="5087"/>
        <v>0</v>
      </c>
      <c r="AN2256" s="12">
        <f t="shared" ref="AN2256:AN2319" si="5095">AH2256+AK2256</f>
        <v>40543.1</v>
      </c>
      <c r="AO2256" s="12">
        <f t="shared" ref="AO2256:AO2319" si="5096">AI2256+AL2256</f>
        <v>40543.100000000006</v>
      </c>
      <c r="AP2256" s="12">
        <f t="shared" ref="AP2256:AP2319" si="5097">AJ2256+AM2256</f>
        <v>40543.100000000006</v>
      </c>
      <c r="AQ2256" s="12">
        <f t="shared" si="5087"/>
        <v>0</v>
      </c>
      <c r="AR2256" s="1"/>
    </row>
    <row r="2257" spans="1:44" ht="47.25" customHeight="1" x14ac:dyDescent="0.25">
      <c r="A2257" s="9" t="s">
        <v>770</v>
      </c>
      <c r="B2257" s="11">
        <v>240</v>
      </c>
      <c r="C2257" s="9"/>
      <c r="D2257" s="9"/>
      <c r="E2257" s="13" t="s">
        <v>427</v>
      </c>
      <c r="F2257" s="12">
        <f t="shared" si="5082"/>
        <v>35065.699999999997</v>
      </c>
      <c r="G2257" s="12">
        <f t="shared" si="5082"/>
        <v>33323.300000000003</v>
      </c>
      <c r="H2257" s="12">
        <f t="shared" si="5082"/>
        <v>33214.300000000003</v>
      </c>
      <c r="I2257" s="12">
        <f t="shared" si="5082"/>
        <v>5477.4</v>
      </c>
      <c r="J2257" s="12">
        <f t="shared" si="5082"/>
        <v>7219.8</v>
      </c>
      <c r="K2257" s="12">
        <f t="shared" si="5082"/>
        <v>7328.8</v>
      </c>
      <c r="L2257" s="12">
        <f t="shared" si="5091"/>
        <v>40543.1</v>
      </c>
      <c r="M2257" s="12">
        <f t="shared" si="5092"/>
        <v>40543.100000000006</v>
      </c>
      <c r="N2257" s="12">
        <f t="shared" si="5093"/>
        <v>40543.100000000006</v>
      </c>
      <c r="O2257" s="12">
        <f t="shared" si="5083"/>
        <v>0</v>
      </c>
      <c r="P2257" s="12">
        <f t="shared" si="5083"/>
        <v>0</v>
      </c>
      <c r="Q2257" s="12">
        <f t="shared" si="5083"/>
        <v>0</v>
      </c>
      <c r="R2257" s="12">
        <f t="shared" si="5074"/>
        <v>40543.1</v>
      </c>
      <c r="S2257" s="12">
        <f t="shared" si="5075"/>
        <v>40543.100000000006</v>
      </c>
      <c r="T2257" s="12">
        <f t="shared" si="5076"/>
        <v>40543.100000000006</v>
      </c>
      <c r="U2257" s="12">
        <f t="shared" si="5084"/>
        <v>0</v>
      </c>
      <c r="V2257" s="12">
        <f t="shared" si="5084"/>
        <v>0</v>
      </c>
      <c r="W2257" s="12">
        <f t="shared" si="5052"/>
        <v>40543.1</v>
      </c>
      <c r="X2257" s="12">
        <f t="shared" si="5053"/>
        <v>40543.100000000006</v>
      </c>
      <c r="Y2257" s="12">
        <f t="shared" si="5054"/>
        <v>40543.100000000006</v>
      </c>
      <c r="Z2257" s="12">
        <f t="shared" si="5085"/>
        <v>0</v>
      </c>
      <c r="AA2257" s="12">
        <f t="shared" si="5085"/>
        <v>0</v>
      </c>
      <c r="AB2257" s="12">
        <f t="shared" si="5085"/>
        <v>0</v>
      </c>
      <c r="AC2257" s="12">
        <f t="shared" si="5088"/>
        <v>40543.1</v>
      </c>
      <c r="AD2257" s="12">
        <f t="shared" si="5089"/>
        <v>40543.100000000006</v>
      </c>
      <c r="AE2257" s="12">
        <f t="shared" si="5090"/>
        <v>40543.100000000006</v>
      </c>
      <c r="AF2257" s="12">
        <f t="shared" si="5086"/>
        <v>0</v>
      </c>
      <c r="AG2257" s="12">
        <f t="shared" si="5086"/>
        <v>0</v>
      </c>
      <c r="AH2257" s="12">
        <f t="shared" si="5066"/>
        <v>40543.1</v>
      </c>
      <c r="AI2257" s="12">
        <f t="shared" si="5067"/>
        <v>40543.100000000006</v>
      </c>
      <c r="AJ2257" s="12">
        <f t="shared" si="5062"/>
        <v>40543.100000000006</v>
      </c>
      <c r="AK2257" s="12">
        <f t="shared" si="5087"/>
        <v>0</v>
      </c>
      <c r="AL2257" s="12">
        <f t="shared" si="5087"/>
        <v>0</v>
      </c>
      <c r="AM2257" s="12">
        <f t="shared" si="5087"/>
        <v>0</v>
      </c>
      <c r="AN2257" s="12">
        <f t="shared" si="5095"/>
        <v>40543.1</v>
      </c>
      <c r="AO2257" s="12">
        <f t="shared" si="5096"/>
        <v>40543.100000000006</v>
      </c>
      <c r="AP2257" s="12">
        <f t="shared" si="5097"/>
        <v>40543.100000000006</v>
      </c>
      <c r="AQ2257" s="12">
        <f t="shared" si="5087"/>
        <v>0</v>
      </c>
      <c r="AR2257" s="1"/>
    </row>
    <row r="2258" spans="1:44" ht="15.75" customHeight="1" x14ac:dyDescent="0.25">
      <c r="A2258" s="9" t="s">
        <v>770</v>
      </c>
      <c r="B2258" s="11">
        <v>240</v>
      </c>
      <c r="C2258" s="9" t="s">
        <v>187</v>
      </c>
      <c r="D2258" s="9" t="s">
        <v>191</v>
      </c>
      <c r="E2258" s="13" t="s">
        <v>396</v>
      </c>
      <c r="F2258" s="12">
        <v>35065.699999999997</v>
      </c>
      <c r="G2258" s="12">
        <v>33323.300000000003</v>
      </c>
      <c r="H2258" s="12">
        <v>33214.300000000003</v>
      </c>
      <c r="I2258" s="12">
        <v>5477.4</v>
      </c>
      <c r="J2258" s="12">
        <v>7219.8</v>
      </c>
      <c r="K2258" s="12">
        <v>7328.8</v>
      </c>
      <c r="L2258" s="12">
        <f t="shared" si="5091"/>
        <v>40543.1</v>
      </c>
      <c r="M2258" s="12">
        <f t="shared" si="5092"/>
        <v>40543.100000000006</v>
      </c>
      <c r="N2258" s="12">
        <f t="shared" si="5093"/>
        <v>40543.100000000006</v>
      </c>
      <c r="O2258" s="12"/>
      <c r="P2258" s="12"/>
      <c r="Q2258" s="12"/>
      <c r="R2258" s="12">
        <f t="shared" si="5074"/>
        <v>40543.1</v>
      </c>
      <c r="S2258" s="12">
        <f t="shared" si="5075"/>
        <v>40543.100000000006</v>
      </c>
      <c r="T2258" s="12">
        <f t="shared" si="5076"/>
        <v>40543.100000000006</v>
      </c>
      <c r="U2258" s="12"/>
      <c r="V2258" s="12"/>
      <c r="W2258" s="12">
        <f t="shared" si="5052"/>
        <v>40543.1</v>
      </c>
      <c r="X2258" s="12">
        <f t="shared" si="5053"/>
        <v>40543.100000000006</v>
      </c>
      <c r="Y2258" s="12">
        <f t="shared" si="5054"/>
        <v>40543.100000000006</v>
      </c>
      <c r="Z2258" s="12"/>
      <c r="AA2258" s="12"/>
      <c r="AB2258" s="12"/>
      <c r="AC2258" s="12">
        <f t="shared" si="5088"/>
        <v>40543.1</v>
      </c>
      <c r="AD2258" s="12">
        <f t="shared" si="5089"/>
        <v>40543.100000000006</v>
      </c>
      <c r="AE2258" s="12">
        <f t="shared" si="5090"/>
        <v>40543.100000000006</v>
      </c>
      <c r="AF2258" s="12"/>
      <c r="AG2258" s="12"/>
      <c r="AH2258" s="12">
        <f t="shared" si="5066"/>
        <v>40543.1</v>
      </c>
      <c r="AI2258" s="12">
        <f t="shared" si="5067"/>
        <v>40543.100000000006</v>
      </c>
      <c r="AJ2258" s="12">
        <f t="shared" si="5062"/>
        <v>40543.100000000006</v>
      </c>
      <c r="AK2258" s="12"/>
      <c r="AL2258" s="12"/>
      <c r="AM2258" s="12"/>
      <c r="AN2258" s="12">
        <f t="shared" si="5095"/>
        <v>40543.1</v>
      </c>
      <c r="AO2258" s="12">
        <f t="shared" si="5096"/>
        <v>40543.100000000006</v>
      </c>
      <c r="AP2258" s="12">
        <f t="shared" si="5097"/>
        <v>40543.100000000006</v>
      </c>
      <c r="AQ2258" s="12"/>
      <c r="AR2258" s="1"/>
    </row>
    <row r="2259" spans="1:44" ht="47.25" customHeight="1" x14ac:dyDescent="0.25">
      <c r="A2259" s="9" t="s">
        <v>851</v>
      </c>
      <c r="B2259" s="11"/>
      <c r="C2259" s="9"/>
      <c r="D2259" s="9"/>
      <c r="E2259" s="17" t="s">
        <v>1169</v>
      </c>
      <c r="F2259" s="12">
        <f t="shared" ref="F2259:K2261" si="5098">F2260</f>
        <v>146.5</v>
      </c>
      <c r="G2259" s="12">
        <f t="shared" si="5098"/>
        <v>1</v>
      </c>
      <c r="H2259" s="12">
        <f t="shared" si="5098"/>
        <v>124.1</v>
      </c>
      <c r="I2259" s="12">
        <f t="shared" si="5098"/>
        <v>0</v>
      </c>
      <c r="J2259" s="12">
        <f t="shared" si="5098"/>
        <v>0</v>
      </c>
      <c r="K2259" s="12">
        <f t="shared" si="5098"/>
        <v>0</v>
      </c>
      <c r="L2259" s="12">
        <f t="shared" si="5091"/>
        <v>146.5</v>
      </c>
      <c r="M2259" s="12">
        <f t="shared" si="5092"/>
        <v>1</v>
      </c>
      <c r="N2259" s="12">
        <f t="shared" si="5093"/>
        <v>124.1</v>
      </c>
      <c r="O2259" s="12">
        <f t="shared" ref="O2259:Q2261" si="5099">O2260</f>
        <v>0</v>
      </c>
      <c r="P2259" s="12">
        <f t="shared" si="5099"/>
        <v>0</v>
      </c>
      <c r="Q2259" s="12">
        <f t="shared" si="5099"/>
        <v>0</v>
      </c>
      <c r="R2259" s="12">
        <f t="shared" si="5074"/>
        <v>146.5</v>
      </c>
      <c r="S2259" s="12">
        <f t="shared" si="5075"/>
        <v>1</v>
      </c>
      <c r="T2259" s="12">
        <f t="shared" si="5076"/>
        <v>124.1</v>
      </c>
      <c r="U2259" s="12">
        <f t="shared" ref="U2259:V2261" si="5100">U2260</f>
        <v>0</v>
      </c>
      <c r="V2259" s="12">
        <f t="shared" si="5100"/>
        <v>0</v>
      </c>
      <c r="W2259" s="12">
        <f t="shared" si="5052"/>
        <v>146.5</v>
      </c>
      <c r="X2259" s="12">
        <f t="shared" si="5053"/>
        <v>1</v>
      </c>
      <c r="Y2259" s="12">
        <f t="shared" si="5054"/>
        <v>124.1</v>
      </c>
      <c r="Z2259" s="12">
        <f t="shared" ref="Z2259:AB2261" si="5101">Z2260</f>
        <v>0</v>
      </c>
      <c r="AA2259" s="12">
        <f t="shared" si="5101"/>
        <v>0</v>
      </c>
      <c r="AB2259" s="12">
        <f t="shared" si="5101"/>
        <v>0</v>
      </c>
      <c r="AC2259" s="12">
        <f t="shared" si="5088"/>
        <v>146.5</v>
      </c>
      <c r="AD2259" s="12">
        <f t="shared" si="5089"/>
        <v>1</v>
      </c>
      <c r="AE2259" s="12">
        <f t="shared" si="5090"/>
        <v>124.1</v>
      </c>
      <c r="AF2259" s="12">
        <f t="shared" ref="AF2259:AG2261" si="5102">AF2260</f>
        <v>0</v>
      </c>
      <c r="AG2259" s="12">
        <f t="shared" si="5102"/>
        <v>0</v>
      </c>
      <c r="AH2259" s="12">
        <f t="shared" si="5066"/>
        <v>146.5</v>
      </c>
      <c r="AI2259" s="12">
        <f t="shared" si="5067"/>
        <v>1</v>
      </c>
      <c r="AJ2259" s="12">
        <f t="shared" si="5062"/>
        <v>124.1</v>
      </c>
      <c r="AK2259" s="12">
        <f t="shared" ref="AK2259:AQ2261" si="5103">AK2260</f>
        <v>0</v>
      </c>
      <c r="AL2259" s="12">
        <f t="shared" si="5103"/>
        <v>0</v>
      </c>
      <c r="AM2259" s="12">
        <f t="shared" si="5103"/>
        <v>0</v>
      </c>
      <c r="AN2259" s="12">
        <f t="shared" si="5095"/>
        <v>146.5</v>
      </c>
      <c r="AO2259" s="12">
        <f t="shared" si="5096"/>
        <v>1</v>
      </c>
      <c r="AP2259" s="12">
        <f t="shared" si="5097"/>
        <v>124.1</v>
      </c>
      <c r="AQ2259" s="12">
        <f t="shared" si="5103"/>
        <v>0</v>
      </c>
      <c r="AR2259" s="1"/>
    </row>
    <row r="2260" spans="1:44" ht="47.25" customHeight="1" x14ac:dyDescent="0.25">
      <c r="A2260" s="9" t="s">
        <v>851</v>
      </c>
      <c r="B2260" s="11">
        <v>200</v>
      </c>
      <c r="C2260" s="9"/>
      <c r="D2260" s="9"/>
      <c r="E2260" s="13" t="s">
        <v>426</v>
      </c>
      <c r="F2260" s="12">
        <f t="shared" si="5098"/>
        <v>146.5</v>
      </c>
      <c r="G2260" s="12">
        <f t="shared" si="5098"/>
        <v>1</v>
      </c>
      <c r="H2260" s="12">
        <f t="shared" si="5098"/>
        <v>124.1</v>
      </c>
      <c r="I2260" s="12">
        <f t="shared" si="5098"/>
        <v>0</v>
      </c>
      <c r="J2260" s="12">
        <f t="shared" si="5098"/>
        <v>0</v>
      </c>
      <c r="K2260" s="12">
        <f t="shared" si="5098"/>
        <v>0</v>
      </c>
      <c r="L2260" s="12">
        <f t="shared" si="5091"/>
        <v>146.5</v>
      </c>
      <c r="M2260" s="12">
        <f t="shared" si="5092"/>
        <v>1</v>
      </c>
      <c r="N2260" s="12">
        <f t="shared" si="5093"/>
        <v>124.1</v>
      </c>
      <c r="O2260" s="12">
        <f t="shared" si="5099"/>
        <v>0</v>
      </c>
      <c r="P2260" s="12">
        <f t="shared" si="5099"/>
        <v>0</v>
      </c>
      <c r="Q2260" s="12">
        <f t="shared" si="5099"/>
        <v>0</v>
      </c>
      <c r="R2260" s="12">
        <f t="shared" si="5074"/>
        <v>146.5</v>
      </c>
      <c r="S2260" s="12">
        <f t="shared" si="5075"/>
        <v>1</v>
      </c>
      <c r="T2260" s="12">
        <f t="shared" si="5076"/>
        <v>124.1</v>
      </c>
      <c r="U2260" s="12">
        <f t="shared" si="5100"/>
        <v>0</v>
      </c>
      <c r="V2260" s="12">
        <f t="shared" si="5100"/>
        <v>0</v>
      </c>
      <c r="W2260" s="12">
        <f t="shared" si="5052"/>
        <v>146.5</v>
      </c>
      <c r="X2260" s="12">
        <f t="shared" si="5053"/>
        <v>1</v>
      </c>
      <c r="Y2260" s="12">
        <f t="shared" si="5054"/>
        <v>124.1</v>
      </c>
      <c r="Z2260" s="12">
        <f t="shared" si="5101"/>
        <v>0</v>
      </c>
      <c r="AA2260" s="12">
        <f t="shared" si="5101"/>
        <v>0</v>
      </c>
      <c r="AB2260" s="12">
        <f t="shared" si="5101"/>
        <v>0</v>
      </c>
      <c r="AC2260" s="12">
        <f t="shared" si="5088"/>
        <v>146.5</v>
      </c>
      <c r="AD2260" s="12">
        <f t="shared" si="5089"/>
        <v>1</v>
      </c>
      <c r="AE2260" s="12">
        <f t="shared" si="5090"/>
        <v>124.1</v>
      </c>
      <c r="AF2260" s="12">
        <f t="shared" si="5102"/>
        <v>0</v>
      </c>
      <c r="AG2260" s="12">
        <f t="shared" si="5102"/>
        <v>0</v>
      </c>
      <c r="AH2260" s="12">
        <f t="shared" si="5066"/>
        <v>146.5</v>
      </c>
      <c r="AI2260" s="12">
        <f t="shared" si="5067"/>
        <v>1</v>
      </c>
      <c r="AJ2260" s="12">
        <f t="shared" si="5062"/>
        <v>124.1</v>
      </c>
      <c r="AK2260" s="12">
        <f t="shared" si="5103"/>
        <v>0</v>
      </c>
      <c r="AL2260" s="12">
        <f t="shared" si="5103"/>
        <v>0</v>
      </c>
      <c r="AM2260" s="12">
        <f t="shared" si="5103"/>
        <v>0</v>
      </c>
      <c r="AN2260" s="12">
        <f t="shared" si="5095"/>
        <v>146.5</v>
      </c>
      <c r="AO2260" s="12">
        <f t="shared" si="5096"/>
        <v>1</v>
      </c>
      <c r="AP2260" s="12">
        <f t="shared" si="5097"/>
        <v>124.1</v>
      </c>
      <c r="AQ2260" s="12">
        <f t="shared" si="5103"/>
        <v>0</v>
      </c>
      <c r="AR2260" s="1"/>
    </row>
    <row r="2261" spans="1:44" ht="47.25" customHeight="1" x14ac:dyDescent="0.25">
      <c r="A2261" s="9" t="s">
        <v>851</v>
      </c>
      <c r="B2261" s="11">
        <v>240</v>
      </c>
      <c r="C2261" s="9"/>
      <c r="D2261" s="9"/>
      <c r="E2261" s="13" t="s">
        <v>427</v>
      </c>
      <c r="F2261" s="12">
        <f t="shared" si="5098"/>
        <v>146.5</v>
      </c>
      <c r="G2261" s="12">
        <f t="shared" si="5098"/>
        <v>1</v>
      </c>
      <c r="H2261" s="12">
        <f t="shared" si="5098"/>
        <v>124.1</v>
      </c>
      <c r="I2261" s="12">
        <f t="shared" si="5098"/>
        <v>0</v>
      </c>
      <c r="J2261" s="12">
        <f t="shared" si="5098"/>
        <v>0</v>
      </c>
      <c r="K2261" s="12">
        <f t="shared" si="5098"/>
        <v>0</v>
      </c>
      <c r="L2261" s="12">
        <f t="shared" si="5091"/>
        <v>146.5</v>
      </c>
      <c r="M2261" s="12">
        <f t="shared" si="5092"/>
        <v>1</v>
      </c>
      <c r="N2261" s="12">
        <f t="shared" si="5093"/>
        <v>124.1</v>
      </c>
      <c r="O2261" s="12">
        <f t="shared" si="5099"/>
        <v>0</v>
      </c>
      <c r="P2261" s="12">
        <f t="shared" si="5099"/>
        <v>0</v>
      </c>
      <c r="Q2261" s="12">
        <f t="shared" si="5099"/>
        <v>0</v>
      </c>
      <c r="R2261" s="12">
        <f t="shared" si="5074"/>
        <v>146.5</v>
      </c>
      <c r="S2261" s="12">
        <f t="shared" si="5075"/>
        <v>1</v>
      </c>
      <c r="T2261" s="12">
        <f t="shared" si="5076"/>
        <v>124.1</v>
      </c>
      <c r="U2261" s="12">
        <f t="shared" si="5100"/>
        <v>0</v>
      </c>
      <c r="V2261" s="12">
        <f t="shared" si="5100"/>
        <v>0</v>
      </c>
      <c r="W2261" s="12">
        <f t="shared" si="5052"/>
        <v>146.5</v>
      </c>
      <c r="X2261" s="12">
        <f t="shared" si="5053"/>
        <v>1</v>
      </c>
      <c r="Y2261" s="12">
        <f t="shared" si="5054"/>
        <v>124.1</v>
      </c>
      <c r="Z2261" s="12">
        <f t="shared" si="5101"/>
        <v>0</v>
      </c>
      <c r="AA2261" s="12">
        <f t="shared" si="5101"/>
        <v>0</v>
      </c>
      <c r="AB2261" s="12">
        <f t="shared" si="5101"/>
        <v>0</v>
      </c>
      <c r="AC2261" s="12">
        <f t="shared" si="5088"/>
        <v>146.5</v>
      </c>
      <c r="AD2261" s="12">
        <f t="shared" si="5089"/>
        <v>1</v>
      </c>
      <c r="AE2261" s="12">
        <f t="shared" si="5090"/>
        <v>124.1</v>
      </c>
      <c r="AF2261" s="12">
        <f t="shared" si="5102"/>
        <v>0</v>
      </c>
      <c r="AG2261" s="12">
        <f t="shared" si="5102"/>
        <v>0</v>
      </c>
      <c r="AH2261" s="12">
        <f t="shared" si="5066"/>
        <v>146.5</v>
      </c>
      <c r="AI2261" s="12">
        <f t="shared" si="5067"/>
        <v>1</v>
      </c>
      <c r="AJ2261" s="12">
        <f t="shared" si="5062"/>
        <v>124.1</v>
      </c>
      <c r="AK2261" s="12">
        <f t="shared" si="5103"/>
        <v>0</v>
      </c>
      <c r="AL2261" s="12">
        <f t="shared" si="5103"/>
        <v>0</v>
      </c>
      <c r="AM2261" s="12">
        <f t="shared" si="5103"/>
        <v>0</v>
      </c>
      <c r="AN2261" s="12">
        <f t="shared" si="5095"/>
        <v>146.5</v>
      </c>
      <c r="AO2261" s="12">
        <f t="shared" si="5096"/>
        <v>1</v>
      </c>
      <c r="AP2261" s="12">
        <f t="shared" si="5097"/>
        <v>124.1</v>
      </c>
      <c r="AQ2261" s="12">
        <f t="shared" si="5103"/>
        <v>0</v>
      </c>
      <c r="AR2261" s="1"/>
    </row>
    <row r="2262" spans="1:44" ht="15.75" customHeight="1" x14ac:dyDescent="0.25">
      <c r="A2262" s="9" t="s">
        <v>851</v>
      </c>
      <c r="B2262" s="11">
        <v>240</v>
      </c>
      <c r="C2262" s="9" t="s">
        <v>187</v>
      </c>
      <c r="D2262" s="9" t="s">
        <v>191</v>
      </c>
      <c r="E2262" s="13" t="s">
        <v>396</v>
      </c>
      <c r="F2262" s="12">
        <v>146.5</v>
      </c>
      <c r="G2262" s="12">
        <v>1</v>
      </c>
      <c r="H2262" s="12">
        <v>124.1</v>
      </c>
      <c r="I2262" s="12"/>
      <c r="J2262" s="12"/>
      <c r="K2262" s="12"/>
      <c r="L2262" s="12">
        <f t="shared" si="5091"/>
        <v>146.5</v>
      </c>
      <c r="M2262" s="12">
        <f t="shared" si="5092"/>
        <v>1</v>
      </c>
      <c r="N2262" s="12">
        <f t="shared" si="5093"/>
        <v>124.1</v>
      </c>
      <c r="O2262" s="12"/>
      <c r="P2262" s="12"/>
      <c r="Q2262" s="12"/>
      <c r="R2262" s="12">
        <f t="shared" si="5074"/>
        <v>146.5</v>
      </c>
      <c r="S2262" s="12">
        <f t="shared" si="5075"/>
        <v>1</v>
      </c>
      <c r="T2262" s="12">
        <f t="shared" si="5076"/>
        <v>124.1</v>
      </c>
      <c r="U2262" s="12"/>
      <c r="V2262" s="12"/>
      <c r="W2262" s="12">
        <f t="shared" si="5052"/>
        <v>146.5</v>
      </c>
      <c r="X2262" s="12">
        <f t="shared" si="5053"/>
        <v>1</v>
      </c>
      <c r="Y2262" s="12">
        <f t="shared" si="5054"/>
        <v>124.1</v>
      </c>
      <c r="Z2262" s="12"/>
      <c r="AA2262" s="12"/>
      <c r="AB2262" s="12"/>
      <c r="AC2262" s="12">
        <f t="shared" si="5088"/>
        <v>146.5</v>
      </c>
      <c r="AD2262" s="12">
        <f t="shared" si="5089"/>
        <v>1</v>
      </c>
      <c r="AE2262" s="12">
        <f t="shared" si="5090"/>
        <v>124.1</v>
      </c>
      <c r="AF2262" s="12"/>
      <c r="AG2262" s="12"/>
      <c r="AH2262" s="12">
        <f t="shared" si="5066"/>
        <v>146.5</v>
      </c>
      <c r="AI2262" s="12">
        <f t="shared" si="5067"/>
        <v>1</v>
      </c>
      <c r="AJ2262" s="12">
        <f t="shared" si="5062"/>
        <v>124.1</v>
      </c>
      <c r="AK2262" s="12"/>
      <c r="AL2262" s="12"/>
      <c r="AM2262" s="12"/>
      <c r="AN2262" s="12">
        <f t="shared" si="5095"/>
        <v>146.5</v>
      </c>
      <c r="AO2262" s="12">
        <f t="shared" si="5096"/>
        <v>1</v>
      </c>
      <c r="AP2262" s="12">
        <f t="shared" si="5097"/>
        <v>124.1</v>
      </c>
      <c r="AQ2262" s="12"/>
      <c r="AR2262" s="1"/>
    </row>
    <row r="2263" spans="1:44" ht="31.5" customHeight="1" x14ac:dyDescent="0.25">
      <c r="A2263" s="9" t="s">
        <v>854</v>
      </c>
      <c r="B2263" s="11"/>
      <c r="C2263" s="9"/>
      <c r="D2263" s="9"/>
      <c r="E2263" s="17" t="s">
        <v>856</v>
      </c>
      <c r="F2263" s="12">
        <f t="shared" ref="F2263:K2265" si="5104">F2264</f>
        <v>41.9</v>
      </c>
      <c r="G2263" s="12">
        <f t="shared" si="5104"/>
        <v>41.6</v>
      </c>
      <c r="H2263" s="12">
        <f t="shared" si="5104"/>
        <v>41.6</v>
      </c>
      <c r="I2263" s="12">
        <f t="shared" si="5104"/>
        <v>0</v>
      </c>
      <c r="J2263" s="12">
        <f t="shared" si="5104"/>
        <v>0</v>
      </c>
      <c r="K2263" s="12">
        <f t="shared" si="5104"/>
        <v>0</v>
      </c>
      <c r="L2263" s="12">
        <f t="shared" si="5091"/>
        <v>41.9</v>
      </c>
      <c r="M2263" s="12">
        <f t="shared" si="5092"/>
        <v>41.6</v>
      </c>
      <c r="N2263" s="12">
        <f t="shared" si="5093"/>
        <v>41.6</v>
      </c>
      <c r="O2263" s="12">
        <f t="shared" ref="O2263:Q2265" si="5105">O2264</f>
        <v>0</v>
      </c>
      <c r="P2263" s="12">
        <f t="shared" si="5105"/>
        <v>0</v>
      </c>
      <c r="Q2263" s="12">
        <f t="shared" si="5105"/>
        <v>0</v>
      </c>
      <c r="R2263" s="12">
        <f t="shared" si="5074"/>
        <v>41.9</v>
      </c>
      <c r="S2263" s="12">
        <f t="shared" si="5075"/>
        <v>41.6</v>
      </c>
      <c r="T2263" s="12">
        <f t="shared" si="5076"/>
        <v>41.6</v>
      </c>
      <c r="U2263" s="12">
        <f t="shared" ref="U2263:V2265" si="5106">U2264</f>
        <v>0</v>
      </c>
      <c r="V2263" s="12">
        <f t="shared" si="5106"/>
        <v>0</v>
      </c>
      <c r="W2263" s="12">
        <f t="shared" si="5052"/>
        <v>41.9</v>
      </c>
      <c r="X2263" s="12">
        <f t="shared" si="5053"/>
        <v>41.6</v>
      </c>
      <c r="Y2263" s="12">
        <f t="shared" si="5054"/>
        <v>41.6</v>
      </c>
      <c r="Z2263" s="12">
        <f t="shared" ref="Z2263:AB2265" si="5107">Z2264</f>
        <v>0</v>
      </c>
      <c r="AA2263" s="12">
        <f t="shared" si="5107"/>
        <v>0</v>
      </c>
      <c r="AB2263" s="12">
        <f t="shared" si="5107"/>
        <v>0</v>
      </c>
      <c r="AC2263" s="12">
        <f t="shared" si="5088"/>
        <v>41.9</v>
      </c>
      <c r="AD2263" s="12">
        <f t="shared" si="5089"/>
        <v>41.6</v>
      </c>
      <c r="AE2263" s="12">
        <f t="shared" si="5090"/>
        <v>41.6</v>
      </c>
      <c r="AF2263" s="12">
        <f t="shared" ref="AF2263:AG2265" si="5108">AF2264</f>
        <v>0</v>
      </c>
      <c r="AG2263" s="12">
        <f t="shared" si="5108"/>
        <v>0</v>
      </c>
      <c r="AH2263" s="12">
        <f t="shared" si="5066"/>
        <v>41.9</v>
      </c>
      <c r="AI2263" s="12">
        <f t="shared" si="5067"/>
        <v>41.6</v>
      </c>
      <c r="AJ2263" s="12">
        <f t="shared" si="5062"/>
        <v>41.6</v>
      </c>
      <c r="AK2263" s="12">
        <f t="shared" ref="AK2263:AQ2265" si="5109">AK2264</f>
        <v>0</v>
      </c>
      <c r="AL2263" s="12">
        <f t="shared" si="5109"/>
        <v>0</v>
      </c>
      <c r="AM2263" s="12">
        <f t="shared" si="5109"/>
        <v>0</v>
      </c>
      <c r="AN2263" s="12">
        <f t="shared" si="5095"/>
        <v>41.9</v>
      </c>
      <c r="AO2263" s="12">
        <f t="shared" si="5096"/>
        <v>41.6</v>
      </c>
      <c r="AP2263" s="12">
        <f t="shared" si="5097"/>
        <v>41.6</v>
      </c>
      <c r="AQ2263" s="12">
        <f t="shared" si="5109"/>
        <v>0</v>
      </c>
      <c r="AR2263" s="1"/>
    </row>
    <row r="2264" spans="1:44" ht="47.25" customHeight="1" x14ac:dyDescent="0.25">
      <c r="A2264" s="9" t="s">
        <v>854</v>
      </c>
      <c r="B2264" s="11">
        <v>200</v>
      </c>
      <c r="C2264" s="9"/>
      <c r="D2264" s="9"/>
      <c r="E2264" s="13" t="s">
        <v>426</v>
      </c>
      <c r="F2264" s="12">
        <f t="shared" si="5104"/>
        <v>41.9</v>
      </c>
      <c r="G2264" s="12">
        <f t="shared" si="5104"/>
        <v>41.6</v>
      </c>
      <c r="H2264" s="12">
        <f t="shared" si="5104"/>
        <v>41.6</v>
      </c>
      <c r="I2264" s="12">
        <f t="shared" si="5104"/>
        <v>0</v>
      </c>
      <c r="J2264" s="12">
        <f t="shared" si="5104"/>
        <v>0</v>
      </c>
      <c r="K2264" s="12">
        <f t="shared" si="5104"/>
        <v>0</v>
      </c>
      <c r="L2264" s="12">
        <f t="shared" si="5091"/>
        <v>41.9</v>
      </c>
      <c r="M2264" s="12">
        <f t="shared" si="5092"/>
        <v>41.6</v>
      </c>
      <c r="N2264" s="12">
        <f t="shared" si="5093"/>
        <v>41.6</v>
      </c>
      <c r="O2264" s="12">
        <f t="shared" si="5105"/>
        <v>0</v>
      </c>
      <c r="P2264" s="12">
        <f t="shared" si="5105"/>
        <v>0</v>
      </c>
      <c r="Q2264" s="12">
        <f t="shared" si="5105"/>
        <v>0</v>
      </c>
      <c r="R2264" s="12">
        <f t="shared" si="5074"/>
        <v>41.9</v>
      </c>
      <c r="S2264" s="12">
        <f t="shared" si="5075"/>
        <v>41.6</v>
      </c>
      <c r="T2264" s="12">
        <f t="shared" si="5076"/>
        <v>41.6</v>
      </c>
      <c r="U2264" s="12">
        <f t="shared" si="5106"/>
        <v>0</v>
      </c>
      <c r="V2264" s="12">
        <f t="shared" si="5106"/>
        <v>0</v>
      </c>
      <c r="W2264" s="12">
        <f t="shared" si="5052"/>
        <v>41.9</v>
      </c>
      <c r="X2264" s="12">
        <f t="shared" si="5053"/>
        <v>41.6</v>
      </c>
      <c r="Y2264" s="12">
        <f t="shared" si="5054"/>
        <v>41.6</v>
      </c>
      <c r="Z2264" s="12">
        <f t="shared" si="5107"/>
        <v>0</v>
      </c>
      <c r="AA2264" s="12">
        <f t="shared" si="5107"/>
        <v>0</v>
      </c>
      <c r="AB2264" s="12">
        <f t="shared" si="5107"/>
        <v>0</v>
      </c>
      <c r="AC2264" s="12">
        <f t="shared" si="5088"/>
        <v>41.9</v>
      </c>
      <c r="AD2264" s="12">
        <f t="shared" si="5089"/>
        <v>41.6</v>
      </c>
      <c r="AE2264" s="12">
        <f t="shared" si="5090"/>
        <v>41.6</v>
      </c>
      <c r="AF2264" s="12">
        <f t="shared" si="5108"/>
        <v>0</v>
      </c>
      <c r="AG2264" s="12">
        <f t="shared" si="5108"/>
        <v>0</v>
      </c>
      <c r="AH2264" s="12">
        <f t="shared" si="5066"/>
        <v>41.9</v>
      </c>
      <c r="AI2264" s="12">
        <f t="shared" si="5067"/>
        <v>41.6</v>
      </c>
      <c r="AJ2264" s="12">
        <f t="shared" si="5062"/>
        <v>41.6</v>
      </c>
      <c r="AK2264" s="12">
        <f t="shared" si="5109"/>
        <v>0</v>
      </c>
      <c r="AL2264" s="12">
        <f t="shared" si="5109"/>
        <v>0</v>
      </c>
      <c r="AM2264" s="12">
        <f t="shared" si="5109"/>
        <v>0</v>
      </c>
      <c r="AN2264" s="12">
        <f t="shared" si="5095"/>
        <v>41.9</v>
      </c>
      <c r="AO2264" s="12">
        <f t="shared" si="5096"/>
        <v>41.6</v>
      </c>
      <c r="AP2264" s="12">
        <f t="shared" si="5097"/>
        <v>41.6</v>
      </c>
      <c r="AQ2264" s="12">
        <f t="shared" si="5109"/>
        <v>0</v>
      </c>
      <c r="AR2264" s="1"/>
    </row>
    <row r="2265" spans="1:44" ht="47.25" customHeight="1" x14ac:dyDescent="0.25">
      <c r="A2265" s="9" t="s">
        <v>854</v>
      </c>
      <c r="B2265" s="11">
        <v>240</v>
      </c>
      <c r="C2265" s="9"/>
      <c r="D2265" s="9"/>
      <c r="E2265" s="13" t="s">
        <v>427</v>
      </c>
      <c r="F2265" s="12">
        <f t="shared" si="5104"/>
        <v>41.9</v>
      </c>
      <c r="G2265" s="12">
        <f t="shared" si="5104"/>
        <v>41.6</v>
      </c>
      <c r="H2265" s="12">
        <f t="shared" si="5104"/>
        <v>41.6</v>
      </c>
      <c r="I2265" s="12">
        <f t="shared" si="5104"/>
        <v>0</v>
      </c>
      <c r="J2265" s="12">
        <f t="shared" si="5104"/>
        <v>0</v>
      </c>
      <c r="K2265" s="12">
        <f t="shared" si="5104"/>
        <v>0</v>
      </c>
      <c r="L2265" s="12">
        <f t="shared" si="5091"/>
        <v>41.9</v>
      </c>
      <c r="M2265" s="12">
        <f t="shared" si="5092"/>
        <v>41.6</v>
      </c>
      <c r="N2265" s="12">
        <f t="shared" si="5093"/>
        <v>41.6</v>
      </c>
      <c r="O2265" s="12">
        <f t="shared" si="5105"/>
        <v>0</v>
      </c>
      <c r="P2265" s="12">
        <f t="shared" si="5105"/>
        <v>0</v>
      </c>
      <c r="Q2265" s="12">
        <f t="shared" si="5105"/>
        <v>0</v>
      </c>
      <c r="R2265" s="12">
        <f t="shared" si="5074"/>
        <v>41.9</v>
      </c>
      <c r="S2265" s="12">
        <f t="shared" si="5075"/>
        <v>41.6</v>
      </c>
      <c r="T2265" s="12">
        <f t="shared" si="5076"/>
        <v>41.6</v>
      </c>
      <c r="U2265" s="12">
        <f t="shared" si="5106"/>
        <v>0</v>
      </c>
      <c r="V2265" s="12">
        <f t="shared" si="5106"/>
        <v>0</v>
      </c>
      <c r="W2265" s="12">
        <f t="shared" si="5052"/>
        <v>41.9</v>
      </c>
      <c r="X2265" s="12">
        <f t="shared" si="5053"/>
        <v>41.6</v>
      </c>
      <c r="Y2265" s="12">
        <f t="shared" si="5054"/>
        <v>41.6</v>
      </c>
      <c r="Z2265" s="12">
        <f t="shared" si="5107"/>
        <v>0</v>
      </c>
      <c r="AA2265" s="12">
        <f t="shared" si="5107"/>
        <v>0</v>
      </c>
      <c r="AB2265" s="12">
        <f t="shared" si="5107"/>
        <v>0</v>
      </c>
      <c r="AC2265" s="12">
        <f t="shared" si="5088"/>
        <v>41.9</v>
      </c>
      <c r="AD2265" s="12">
        <f t="shared" si="5089"/>
        <v>41.6</v>
      </c>
      <c r="AE2265" s="12">
        <f t="shared" si="5090"/>
        <v>41.6</v>
      </c>
      <c r="AF2265" s="12">
        <f t="shared" si="5108"/>
        <v>0</v>
      </c>
      <c r="AG2265" s="12">
        <f t="shared" si="5108"/>
        <v>0</v>
      </c>
      <c r="AH2265" s="12">
        <f t="shared" si="5066"/>
        <v>41.9</v>
      </c>
      <c r="AI2265" s="12">
        <f t="shared" si="5067"/>
        <v>41.6</v>
      </c>
      <c r="AJ2265" s="12">
        <f t="shared" si="5062"/>
        <v>41.6</v>
      </c>
      <c r="AK2265" s="12">
        <f t="shared" si="5109"/>
        <v>0</v>
      </c>
      <c r="AL2265" s="12">
        <f t="shared" si="5109"/>
        <v>0</v>
      </c>
      <c r="AM2265" s="12">
        <f t="shared" si="5109"/>
        <v>0</v>
      </c>
      <c r="AN2265" s="12">
        <f t="shared" si="5095"/>
        <v>41.9</v>
      </c>
      <c r="AO2265" s="12">
        <f t="shared" si="5096"/>
        <v>41.6</v>
      </c>
      <c r="AP2265" s="12">
        <f t="shared" si="5097"/>
        <v>41.6</v>
      </c>
      <c r="AQ2265" s="12">
        <f t="shared" si="5109"/>
        <v>0</v>
      </c>
      <c r="AR2265" s="1"/>
    </row>
    <row r="2266" spans="1:44" ht="15.75" customHeight="1" x14ac:dyDescent="0.25">
      <c r="A2266" s="9" t="s">
        <v>854</v>
      </c>
      <c r="B2266" s="11">
        <v>240</v>
      </c>
      <c r="C2266" s="9" t="s">
        <v>187</v>
      </c>
      <c r="D2266" s="9" t="s">
        <v>191</v>
      </c>
      <c r="E2266" s="13" t="s">
        <v>396</v>
      </c>
      <c r="F2266" s="12">
        <v>41.9</v>
      </c>
      <c r="G2266" s="12">
        <v>41.6</v>
      </c>
      <c r="H2266" s="12">
        <v>41.6</v>
      </c>
      <c r="I2266" s="12"/>
      <c r="J2266" s="12"/>
      <c r="K2266" s="12"/>
      <c r="L2266" s="12">
        <f t="shared" si="5091"/>
        <v>41.9</v>
      </c>
      <c r="M2266" s="12">
        <f t="shared" si="5092"/>
        <v>41.6</v>
      </c>
      <c r="N2266" s="12">
        <f t="shared" si="5093"/>
        <v>41.6</v>
      </c>
      <c r="O2266" s="12"/>
      <c r="P2266" s="12"/>
      <c r="Q2266" s="12"/>
      <c r="R2266" s="12">
        <f t="shared" si="5074"/>
        <v>41.9</v>
      </c>
      <c r="S2266" s="12">
        <f t="shared" si="5075"/>
        <v>41.6</v>
      </c>
      <c r="T2266" s="12">
        <f t="shared" si="5076"/>
        <v>41.6</v>
      </c>
      <c r="U2266" s="12"/>
      <c r="V2266" s="12"/>
      <c r="W2266" s="12">
        <f t="shared" si="5052"/>
        <v>41.9</v>
      </c>
      <c r="X2266" s="12">
        <f t="shared" si="5053"/>
        <v>41.6</v>
      </c>
      <c r="Y2266" s="12">
        <f t="shared" si="5054"/>
        <v>41.6</v>
      </c>
      <c r="Z2266" s="12"/>
      <c r="AA2266" s="12"/>
      <c r="AB2266" s="12"/>
      <c r="AC2266" s="12">
        <f t="shared" si="5088"/>
        <v>41.9</v>
      </c>
      <c r="AD2266" s="12">
        <f t="shared" si="5089"/>
        <v>41.6</v>
      </c>
      <c r="AE2266" s="12">
        <f t="shared" si="5090"/>
        <v>41.6</v>
      </c>
      <c r="AF2266" s="12"/>
      <c r="AG2266" s="12"/>
      <c r="AH2266" s="12">
        <f t="shared" si="5066"/>
        <v>41.9</v>
      </c>
      <c r="AI2266" s="12">
        <f t="shared" si="5067"/>
        <v>41.6</v>
      </c>
      <c r="AJ2266" s="12">
        <f t="shared" si="5062"/>
        <v>41.6</v>
      </c>
      <c r="AK2266" s="12"/>
      <c r="AL2266" s="12"/>
      <c r="AM2266" s="12"/>
      <c r="AN2266" s="12">
        <f t="shared" si="5095"/>
        <v>41.9</v>
      </c>
      <c r="AO2266" s="12">
        <f t="shared" si="5096"/>
        <v>41.6</v>
      </c>
      <c r="AP2266" s="12">
        <f t="shared" si="5097"/>
        <v>41.6</v>
      </c>
      <c r="AQ2266" s="12"/>
      <c r="AR2266" s="1"/>
    </row>
    <row r="2267" spans="1:44" ht="31.5" hidden="1" customHeight="1" x14ac:dyDescent="0.25">
      <c r="A2267" s="9" t="s">
        <v>154</v>
      </c>
      <c r="B2267" s="11"/>
      <c r="C2267" s="9"/>
      <c r="D2267" s="9"/>
      <c r="E2267" s="13" t="s">
        <v>621</v>
      </c>
      <c r="F2267" s="12">
        <f t="shared" ref="F2267:K2269" si="5110">F2268</f>
        <v>5477.4</v>
      </c>
      <c r="G2267" s="12">
        <f t="shared" si="5110"/>
        <v>7219.8</v>
      </c>
      <c r="H2267" s="12">
        <f t="shared" si="5110"/>
        <v>7328.8</v>
      </c>
      <c r="I2267" s="12">
        <f t="shared" si="5110"/>
        <v>-5477.4</v>
      </c>
      <c r="J2267" s="12">
        <f t="shared" si="5110"/>
        <v>-7219.8</v>
      </c>
      <c r="K2267" s="12">
        <f t="shared" si="5110"/>
        <v>-7328.8</v>
      </c>
      <c r="L2267" s="12">
        <f t="shared" si="5091"/>
        <v>0</v>
      </c>
      <c r="M2267" s="12">
        <f t="shared" si="5092"/>
        <v>0</v>
      </c>
      <c r="N2267" s="12">
        <f t="shared" si="5093"/>
        <v>0</v>
      </c>
      <c r="O2267" s="12">
        <f t="shared" ref="O2267:Q2269" si="5111">O2268</f>
        <v>0</v>
      </c>
      <c r="P2267" s="12">
        <f t="shared" si="5111"/>
        <v>0</v>
      </c>
      <c r="Q2267" s="12">
        <f t="shared" si="5111"/>
        <v>0</v>
      </c>
      <c r="R2267" s="12">
        <f t="shared" si="5074"/>
        <v>0</v>
      </c>
      <c r="S2267" s="12">
        <f t="shared" si="5075"/>
        <v>0</v>
      </c>
      <c r="T2267" s="12">
        <f t="shared" si="5076"/>
        <v>0</v>
      </c>
      <c r="U2267" s="12">
        <f t="shared" ref="U2267:V2269" si="5112">U2268</f>
        <v>0</v>
      </c>
      <c r="V2267" s="12">
        <f t="shared" si="5112"/>
        <v>0</v>
      </c>
      <c r="W2267" s="12">
        <f t="shared" si="5052"/>
        <v>0</v>
      </c>
      <c r="X2267" s="12">
        <f t="shared" si="5053"/>
        <v>0</v>
      </c>
      <c r="Y2267" s="12">
        <f t="shared" si="5054"/>
        <v>0</v>
      </c>
      <c r="Z2267" s="12">
        <f t="shared" ref="Z2267:AB2269" si="5113">Z2268</f>
        <v>0</v>
      </c>
      <c r="AA2267" s="12">
        <f t="shared" si="5113"/>
        <v>0</v>
      </c>
      <c r="AB2267" s="12">
        <f t="shared" si="5113"/>
        <v>0</v>
      </c>
      <c r="AC2267" s="12">
        <f t="shared" si="5088"/>
        <v>0</v>
      </c>
      <c r="AD2267" s="12">
        <f t="shared" si="5089"/>
        <v>0</v>
      </c>
      <c r="AE2267" s="12">
        <f t="shared" si="5090"/>
        <v>0</v>
      </c>
      <c r="AF2267" s="12">
        <f t="shared" ref="AF2267:AG2269" si="5114">AF2268</f>
        <v>0</v>
      </c>
      <c r="AG2267" s="12">
        <f t="shared" si="5114"/>
        <v>0</v>
      </c>
      <c r="AH2267" s="12">
        <f t="shared" si="5066"/>
        <v>0</v>
      </c>
      <c r="AI2267" s="12">
        <f t="shared" si="5067"/>
        <v>0</v>
      </c>
      <c r="AJ2267" s="12">
        <f t="shared" si="5062"/>
        <v>0</v>
      </c>
      <c r="AK2267" s="12">
        <f t="shared" ref="AK2267:AQ2269" si="5115">AK2268</f>
        <v>0</v>
      </c>
      <c r="AL2267" s="12">
        <f t="shared" si="5115"/>
        <v>0</v>
      </c>
      <c r="AM2267" s="12">
        <f t="shared" si="5115"/>
        <v>0</v>
      </c>
      <c r="AN2267" s="12">
        <f t="shared" si="5095"/>
        <v>0</v>
      </c>
      <c r="AO2267" s="12">
        <f t="shared" si="5096"/>
        <v>0</v>
      </c>
      <c r="AP2267" s="12">
        <f t="shared" si="5097"/>
        <v>0</v>
      </c>
      <c r="AQ2267" s="12">
        <f t="shared" si="5115"/>
        <v>0</v>
      </c>
      <c r="AR2267" s="52">
        <v>0</v>
      </c>
    </row>
    <row r="2268" spans="1:44" ht="47.25" hidden="1" customHeight="1" x14ac:dyDescent="0.25">
      <c r="A2268" s="9" t="s">
        <v>154</v>
      </c>
      <c r="B2268" s="11">
        <v>200</v>
      </c>
      <c r="C2268" s="9"/>
      <c r="D2268" s="9"/>
      <c r="E2268" s="13" t="s">
        <v>426</v>
      </c>
      <c r="F2268" s="12">
        <f t="shared" si="5110"/>
        <v>5477.4</v>
      </c>
      <c r="G2268" s="12">
        <f t="shared" si="5110"/>
        <v>7219.8</v>
      </c>
      <c r="H2268" s="12">
        <f t="shared" si="5110"/>
        <v>7328.8</v>
      </c>
      <c r="I2268" s="12">
        <f t="shared" si="5110"/>
        <v>-5477.4</v>
      </c>
      <c r="J2268" s="12">
        <f t="shared" si="5110"/>
        <v>-7219.8</v>
      </c>
      <c r="K2268" s="12">
        <f t="shared" si="5110"/>
        <v>-7328.8</v>
      </c>
      <c r="L2268" s="12">
        <f t="shared" si="5091"/>
        <v>0</v>
      </c>
      <c r="M2268" s="12">
        <f t="shared" si="5092"/>
        <v>0</v>
      </c>
      <c r="N2268" s="12">
        <f t="shared" si="5093"/>
        <v>0</v>
      </c>
      <c r="O2268" s="12">
        <f t="shared" si="5111"/>
        <v>0</v>
      </c>
      <c r="P2268" s="12">
        <f t="shared" si="5111"/>
        <v>0</v>
      </c>
      <c r="Q2268" s="12">
        <f t="shared" si="5111"/>
        <v>0</v>
      </c>
      <c r="R2268" s="12">
        <f t="shared" si="5074"/>
        <v>0</v>
      </c>
      <c r="S2268" s="12">
        <f t="shared" si="5075"/>
        <v>0</v>
      </c>
      <c r="T2268" s="12">
        <f t="shared" si="5076"/>
        <v>0</v>
      </c>
      <c r="U2268" s="12">
        <f t="shared" si="5112"/>
        <v>0</v>
      </c>
      <c r="V2268" s="12">
        <f t="shared" si="5112"/>
        <v>0</v>
      </c>
      <c r="W2268" s="12">
        <f t="shared" si="5052"/>
        <v>0</v>
      </c>
      <c r="X2268" s="12">
        <f t="shared" si="5053"/>
        <v>0</v>
      </c>
      <c r="Y2268" s="12">
        <f t="shared" si="5054"/>
        <v>0</v>
      </c>
      <c r="Z2268" s="12">
        <f t="shared" si="5113"/>
        <v>0</v>
      </c>
      <c r="AA2268" s="12">
        <f t="shared" si="5113"/>
        <v>0</v>
      </c>
      <c r="AB2268" s="12">
        <f t="shared" si="5113"/>
        <v>0</v>
      </c>
      <c r="AC2268" s="12">
        <f t="shared" si="5088"/>
        <v>0</v>
      </c>
      <c r="AD2268" s="12">
        <f t="shared" si="5089"/>
        <v>0</v>
      </c>
      <c r="AE2268" s="12">
        <f t="shared" si="5090"/>
        <v>0</v>
      </c>
      <c r="AF2268" s="12">
        <f t="shared" si="5114"/>
        <v>0</v>
      </c>
      <c r="AG2268" s="12">
        <f t="shared" si="5114"/>
        <v>0</v>
      </c>
      <c r="AH2268" s="12">
        <f t="shared" si="5066"/>
        <v>0</v>
      </c>
      <c r="AI2268" s="12">
        <f t="shared" si="5067"/>
        <v>0</v>
      </c>
      <c r="AJ2268" s="12">
        <f t="shared" si="5062"/>
        <v>0</v>
      </c>
      <c r="AK2268" s="12">
        <f t="shared" si="5115"/>
        <v>0</v>
      </c>
      <c r="AL2268" s="12">
        <f t="shared" si="5115"/>
        <v>0</v>
      </c>
      <c r="AM2268" s="12">
        <f t="shared" si="5115"/>
        <v>0</v>
      </c>
      <c r="AN2268" s="12">
        <f t="shared" si="5095"/>
        <v>0</v>
      </c>
      <c r="AO2268" s="12">
        <f t="shared" si="5096"/>
        <v>0</v>
      </c>
      <c r="AP2268" s="12">
        <f t="shared" si="5097"/>
        <v>0</v>
      </c>
      <c r="AQ2268" s="12">
        <f t="shared" si="5115"/>
        <v>0</v>
      </c>
      <c r="AR2268" s="52">
        <v>0</v>
      </c>
    </row>
    <row r="2269" spans="1:44" ht="47.25" hidden="1" customHeight="1" x14ac:dyDescent="0.25">
      <c r="A2269" s="9" t="s">
        <v>154</v>
      </c>
      <c r="B2269" s="11">
        <v>240</v>
      </c>
      <c r="C2269" s="9"/>
      <c r="D2269" s="9"/>
      <c r="E2269" s="13" t="s">
        <v>427</v>
      </c>
      <c r="F2269" s="12">
        <f t="shared" si="5110"/>
        <v>5477.4</v>
      </c>
      <c r="G2269" s="12">
        <f t="shared" si="5110"/>
        <v>7219.8</v>
      </c>
      <c r="H2269" s="12">
        <f t="shared" si="5110"/>
        <v>7328.8</v>
      </c>
      <c r="I2269" s="12">
        <f t="shared" si="5110"/>
        <v>-5477.4</v>
      </c>
      <c r="J2269" s="12">
        <f t="shared" si="5110"/>
        <v>-7219.8</v>
      </c>
      <c r="K2269" s="12">
        <f t="shared" si="5110"/>
        <v>-7328.8</v>
      </c>
      <c r="L2269" s="12">
        <f t="shared" si="5091"/>
        <v>0</v>
      </c>
      <c r="M2269" s="12">
        <f t="shared" si="5092"/>
        <v>0</v>
      </c>
      <c r="N2269" s="12">
        <f t="shared" si="5093"/>
        <v>0</v>
      </c>
      <c r="O2269" s="12">
        <f t="shared" si="5111"/>
        <v>0</v>
      </c>
      <c r="P2269" s="12">
        <f t="shared" si="5111"/>
        <v>0</v>
      </c>
      <c r="Q2269" s="12">
        <f t="shared" si="5111"/>
        <v>0</v>
      </c>
      <c r="R2269" s="12">
        <f t="shared" si="5074"/>
        <v>0</v>
      </c>
      <c r="S2269" s="12">
        <f t="shared" si="5075"/>
        <v>0</v>
      </c>
      <c r="T2269" s="12">
        <f t="shared" si="5076"/>
        <v>0</v>
      </c>
      <c r="U2269" s="12">
        <f t="shared" si="5112"/>
        <v>0</v>
      </c>
      <c r="V2269" s="12">
        <f t="shared" si="5112"/>
        <v>0</v>
      </c>
      <c r="W2269" s="12">
        <f t="shared" si="5052"/>
        <v>0</v>
      </c>
      <c r="X2269" s="12">
        <f t="shared" si="5053"/>
        <v>0</v>
      </c>
      <c r="Y2269" s="12">
        <f t="shared" si="5054"/>
        <v>0</v>
      </c>
      <c r="Z2269" s="12">
        <f t="shared" si="5113"/>
        <v>0</v>
      </c>
      <c r="AA2269" s="12">
        <f t="shared" si="5113"/>
        <v>0</v>
      </c>
      <c r="AB2269" s="12">
        <f t="shared" si="5113"/>
        <v>0</v>
      </c>
      <c r="AC2269" s="12">
        <f t="shared" si="5088"/>
        <v>0</v>
      </c>
      <c r="AD2269" s="12">
        <f t="shared" si="5089"/>
        <v>0</v>
      </c>
      <c r="AE2269" s="12">
        <f t="shared" si="5090"/>
        <v>0</v>
      </c>
      <c r="AF2269" s="12">
        <f t="shared" si="5114"/>
        <v>0</v>
      </c>
      <c r="AG2269" s="12">
        <f t="shared" si="5114"/>
        <v>0</v>
      </c>
      <c r="AH2269" s="12">
        <f t="shared" si="5066"/>
        <v>0</v>
      </c>
      <c r="AI2269" s="12">
        <f t="shared" si="5067"/>
        <v>0</v>
      </c>
      <c r="AJ2269" s="12">
        <f t="shared" si="5062"/>
        <v>0</v>
      </c>
      <c r="AK2269" s="12">
        <f t="shared" si="5115"/>
        <v>0</v>
      </c>
      <c r="AL2269" s="12">
        <f t="shared" si="5115"/>
        <v>0</v>
      </c>
      <c r="AM2269" s="12">
        <f t="shared" si="5115"/>
        <v>0</v>
      </c>
      <c r="AN2269" s="12">
        <f t="shared" si="5095"/>
        <v>0</v>
      </c>
      <c r="AO2269" s="12">
        <f t="shared" si="5096"/>
        <v>0</v>
      </c>
      <c r="AP2269" s="12">
        <f t="shared" si="5097"/>
        <v>0</v>
      </c>
      <c r="AQ2269" s="12">
        <f t="shared" si="5115"/>
        <v>0</v>
      </c>
      <c r="AR2269" s="52">
        <v>0</v>
      </c>
    </row>
    <row r="2270" spans="1:44" ht="15.75" hidden="1" customHeight="1" x14ac:dyDescent="0.25">
      <c r="A2270" s="9" t="s">
        <v>154</v>
      </c>
      <c r="B2270" s="11">
        <v>240</v>
      </c>
      <c r="C2270" s="9" t="s">
        <v>187</v>
      </c>
      <c r="D2270" s="9" t="s">
        <v>191</v>
      </c>
      <c r="E2270" s="13" t="s">
        <v>396</v>
      </c>
      <c r="F2270" s="12">
        <v>5477.4</v>
      </c>
      <c r="G2270" s="12">
        <v>7219.8</v>
      </c>
      <c r="H2270" s="12">
        <v>7328.8</v>
      </c>
      <c r="I2270" s="12">
        <v>-5477.4</v>
      </c>
      <c r="J2270" s="12">
        <v>-7219.8</v>
      </c>
      <c r="K2270" s="12">
        <v>-7328.8</v>
      </c>
      <c r="L2270" s="12">
        <f t="shared" si="5091"/>
        <v>0</v>
      </c>
      <c r="M2270" s="12">
        <f t="shared" si="5092"/>
        <v>0</v>
      </c>
      <c r="N2270" s="12">
        <f t="shared" si="5093"/>
        <v>0</v>
      </c>
      <c r="O2270" s="12"/>
      <c r="P2270" s="12"/>
      <c r="Q2270" s="12"/>
      <c r="R2270" s="12">
        <f t="shared" si="5074"/>
        <v>0</v>
      </c>
      <c r="S2270" s="12">
        <f t="shared" si="5075"/>
        <v>0</v>
      </c>
      <c r="T2270" s="12">
        <f t="shared" si="5076"/>
        <v>0</v>
      </c>
      <c r="U2270" s="12"/>
      <c r="V2270" s="12"/>
      <c r="W2270" s="12">
        <f t="shared" si="5052"/>
        <v>0</v>
      </c>
      <c r="X2270" s="12">
        <f t="shared" si="5053"/>
        <v>0</v>
      </c>
      <c r="Y2270" s="12">
        <f t="shared" si="5054"/>
        <v>0</v>
      </c>
      <c r="Z2270" s="12"/>
      <c r="AA2270" s="12"/>
      <c r="AB2270" s="12"/>
      <c r="AC2270" s="12">
        <f t="shared" si="5088"/>
        <v>0</v>
      </c>
      <c r="AD2270" s="12">
        <f t="shared" si="5089"/>
        <v>0</v>
      </c>
      <c r="AE2270" s="12">
        <f t="shared" si="5090"/>
        <v>0</v>
      </c>
      <c r="AF2270" s="12"/>
      <c r="AG2270" s="12"/>
      <c r="AH2270" s="12">
        <f t="shared" si="5066"/>
        <v>0</v>
      </c>
      <c r="AI2270" s="12">
        <f t="shared" si="5067"/>
        <v>0</v>
      </c>
      <c r="AJ2270" s="12">
        <f t="shared" si="5062"/>
        <v>0</v>
      </c>
      <c r="AK2270" s="12"/>
      <c r="AL2270" s="12"/>
      <c r="AM2270" s="12"/>
      <c r="AN2270" s="12">
        <f t="shared" si="5095"/>
        <v>0</v>
      </c>
      <c r="AO2270" s="12">
        <f t="shared" si="5096"/>
        <v>0</v>
      </c>
      <c r="AP2270" s="12">
        <f t="shared" si="5097"/>
        <v>0</v>
      </c>
      <c r="AQ2270" s="12"/>
      <c r="AR2270" s="52">
        <v>0</v>
      </c>
    </row>
    <row r="2271" spans="1:44" ht="31.5" customHeight="1" x14ac:dyDescent="0.25">
      <c r="A2271" s="9" t="s">
        <v>155</v>
      </c>
      <c r="B2271" s="11"/>
      <c r="C2271" s="9"/>
      <c r="D2271" s="9"/>
      <c r="E2271" s="13" t="s">
        <v>622</v>
      </c>
      <c r="F2271" s="12">
        <f t="shared" ref="F2271:K2271" si="5116">F2272+F2275</f>
        <v>106322.9</v>
      </c>
      <c r="G2271" s="12">
        <f t="shared" si="5116"/>
        <v>106322.9</v>
      </c>
      <c r="H2271" s="12">
        <f t="shared" si="5116"/>
        <v>106322.9</v>
      </c>
      <c r="I2271" s="12">
        <f t="shared" si="5116"/>
        <v>-25000</v>
      </c>
      <c r="J2271" s="12">
        <f t="shared" si="5116"/>
        <v>0</v>
      </c>
      <c r="K2271" s="12">
        <f t="shared" si="5116"/>
        <v>0</v>
      </c>
      <c r="L2271" s="12">
        <f t="shared" si="5091"/>
        <v>81322.899999999994</v>
      </c>
      <c r="M2271" s="12">
        <f t="shared" si="5092"/>
        <v>106322.9</v>
      </c>
      <c r="N2271" s="12">
        <f t="shared" si="5093"/>
        <v>106322.9</v>
      </c>
      <c r="O2271" s="12">
        <f t="shared" ref="O2271:Q2271" si="5117">O2272+O2275</f>
        <v>0</v>
      </c>
      <c r="P2271" s="12">
        <f t="shared" si="5117"/>
        <v>0</v>
      </c>
      <c r="Q2271" s="12">
        <f t="shared" si="5117"/>
        <v>0</v>
      </c>
      <c r="R2271" s="12">
        <f t="shared" si="5074"/>
        <v>81322.899999999994</v>
      </c>
      <c r="S2271" s="12">
        <f t="shared" si="5075"/>
        <v>106322.9</v>
      </c>
      <c r="T2271" s="12">
        <f t="shared" si="5076"/>
        <v>106322.9</v>
      </c>
      <c r="U2271" s="12">
        <f t="shared" ref="U2271:V2271" si="5118">U2272+U2275</f>
        <v>0</v>
      </c>
      <c r="V2271" s="12">
        <f t="shared" si="5118"/>
        <v>0</v>
      </c>
      <c r="W2271" s="12">
        <f t="shared" si="5052"/>
        <v>81322.899999999994</v>
      </c>
      <c r="X2271" s="12">
        <f t="shared" si="5053"/>
        <v>106322.9</v>
      </c>
      <c r="Y2271" s="12">
        <f t="shared" si="5054"/>
        <v>106322.9</v>
      </c>
      <c r="Z2271" s="12">
        <f t="shared" ref="Z2271:AB2271" si="5119">Z2272+Z2275</f>
        <v>0</v>
      </c>
      <c r="AA2271" s="12">
        <f t="shared" si="5119"/>
        <v>0</v>
      </c>
      <c r="AB2271" s="12">
        <f t="shared" si="5119"/>
        <v>0</v>
      </c>
      <c r="AC2271" s="12">
        <f t="shared" si="5088"/>
        <v>81322.899999999994</v>
      </c>
      <c r="AD2271" s="12">
        <f t="shared" si="5089"/>
        <v>106322.9</v>
      </c>
      <c r="AE2271" s="12">
        <f t="shared" si="5090"/>
        <v>106322.9</v>
      </c>
      <c r="AF2271" s="12">
        <f t="shared" ref="AF2271:AG2271" si="5120">AF2272+AF2275</f>
        <v>0</v>
      </c>
      <c r="AG2271" s="12">
        <f t="shared" si="5120"/>
        <v>0</v>
      </c>
      <c r="AH2271" s="12">
        <f t="shared" si="5066"/>
        <v>81322.899999999994</v>
      </c>
      <c r="AI2271" s="12">
        <f t="shared" si="5067"/>
        <v>106322.9</v>
      </c>
      <c r="AJ2271" s="12">
        <f t="shared" si="5062"/>
        <v>106322.9</v>
      </c>
      <c r="AK2271" s="12">
        <f t="shared" ref="AK2271:AQ2271" si="5121">AK2272+AK2275</f>
        <v>0</v>
      </c>
      <c r="AL2271" s="12">
        <f t="shared" ref="AL2271:AM2271" si="5122">AL2272+AL2275</f>
        <v>0</v>
      </c>
      <c r="AM2271" s="12">
        <f t="shared" si="5122"/>
        <v>0</v>
      </c>
      <c r="AN2271" s="12">
        <f t="shared" si="5095"/>
        <v>81322.899999999994</v>
      </c>
      <c r="AO2271" s="12">
        <f t="shared" si="5096"/>
        <v>106322.9</v>
      </c>
      <c r="AP2271" s="12">
        <f t="shared" si="5097"/>
        <v>106322.9</v>
      </c>
      <c r="AQ2271" s="12">
        <f t="shared" si="5121"/>
        <v>0</v>
      </c>
      <c r="AR2271" s="1"/>
    </row>
    <row r="2272" spans="1:44" ht="47.25" customHeight="1" x14ac:dyDescent="0.25">
      <c r="A2272" s="9" t="s">
        <v>155</v>
      </c>
      <c r="B2272" s="11">
        <v>200</v>
      </c>
      <c r="C2272" s="9"/>
      <c r="D2272" s="9"/>
      <c r="E2272" s="13" t="s">
        <v>426</v>
      </c>
      <c r="F2272" s="12">
        <f t="shared" ref="F2272:K2273" si="5123">F2273</f>
        <v>64922.9</v>
      </c>
      <c r="G2272" s="12">
        <f t="shared" si="5123"/>
        <v>64922.9</v>
      </c>
      <c r="H2272" s="12">
        <f t="shared" si="5123"/>
        <v>64922.9</v>
      </c>
      <c r="I2272" s="12">
        <f t="shared" si="5123"/>
        <v>-16000</v>
      </c>
      <c r="J2272" s="12">
        <f t="shared" si="5123"/>
        <v>0</v>
      </c>
      <c r="K2272" s="12">
        <f t="shared" si="5123"/>
        <v>0</v>
      </c>
      <c r="L2272" s="12">
        <f t="shared" si="5091"/>
        <v>48922.9</v>
      </c>
      <c r="M2272" s="12">
        <f t="shared" si="5092"/>
        <v>64922.9</v>
      </c>
      <c r="N2272" s="12">
        <f t="shared" si="5093"/>
        <v>64922.9</v>
      </c>
      <c r="O2272" s="12">
        <f t="shared" ref="O2272:Q2273" si="5124">O2273</f>
        <v>0</v>
      </c>
      <c r="P2272" s="12">
        <f t="shared" si="5124"/>
        <v>0</v>
      </c>
      <c r="Q2272" s="12">
        <f t="shared" si="5124"/>
        <v>0</v>
      </c>
      <c r="R2272" s="12">
        <f t="shared" si="5074"/>
        <v>48922.9</v>
      </c>
      <c r="S2272" s="12">
        <f t="shared" si="5075"/>
        <v>64922.9</v>
      </c>
      <c r="T2272" s="12">
        <f t="shared" si="5076"/>
        <v>64922.9</v>
      </c>
      <c r="U2272" s="12">
        <f t="shared" ref="U2272:V2273" si="5125">U2273</f>
        <v>0</v>
      </c>
      <c r="V2272" s="12">
        <f t="shared" si="5125"/>
        <v>0</v>
      </c>
      <c r="W2272" s="12">
        <f t="shared" si="5052"/>
        <v>48922.9</v>
      </c>
      <c r="X2272" s="12">
        <f t="shared" si="5053"/>
        <v>64922.9</v>
      </c>
      <c r="Y2272" s="12">
        <f t="shared" si="5054"/>
        <v>64922.9</v>
      </c>
      <c r="Z2272" s="12">
        <f t="shared" ref="Z2272:AB2273" si="5126">Z2273</f>
        <v>0</v>
      </c>
      <c r="AA2272" s="12">
        <f t="shared" si="5126"/>
        <v>0</v>
      </c>
      <c r="AB2272" s="12">
        <f t="shared" si="5126"/>
        <v>0</v>
      </c>
      <c r="AC2272" s="12">
        <f t="shared" si="5088"/>
        <v>48922.9</v>
      </c>
      <c r="AD2272" s="12">
        <f t="shared" si="5089"/>
        <v>64922.9</v>
      </c>
      <c r="AE2272" s="12">
        <f t="shared" si="5090"/>
        <v>64922.9</v>
      </c>
      <c r="AF2272" s="12">
        <f t="shared" ref="AF2272:AG2273" si="5127">AF2273</f>
        <v>0</v>
      </c>
      <c r="AG2272" s="12">
        <f t="shared" si="5127"/>
        <v>0</v>
      </c>
      <c r="AH2272" s="12">
        <f t="shared" si="5066"/>
        <v>48922.9</v>
      </c>
      <c r="AI2272" s="12">
        <f t="shared" si="5067"/>
        <v>64922.9</v>
      </c>
      <c r="AJ2272" s="12">
        <f t="shared" si="5062"/>
        <v>64922.9</v>
      </c>
      <c r="AK2272" s="12">
        <f t="shared" ref="AK2272:AQ2273" si="5128">AK2273</f>
        <v>0</v>
      </c>
      <c r="AL2272" s="12">
        <f t="shared" si="5128"/>
        <v>0</v>
      </c>
      <c r="AM2272" s="12">
        <f t="shared" si="5128"/>
        <v>0</v>
      </c>
      <c r="AN2272" s="12">
        <f t="shared" si="5095"/>
        <v>48922.9</v>
      </c>
      <c r="AO2272" s="12">
        <f t="shared" si="5096"/>
        <v>64922.9</v>
      </c>
      <c r="AP2272" s="12">
        <f t="shared" si="5097"/>
        <v>64922.9</v>
      </c>
      <c r="AQ2272" s="12">
        <f t="shared" si="5128"/>
        <v>0</v>
      </c>
      <c r="AR2272" s="1"/>
    </row>
    <row r="2273" spans="1:44" ht="47.25" customHeight="1" x14ac:dyDescent="0.25">
      <c r="A2273" s="9" t="s">
        <v>155</v>
      </c>
      <c r="B2273" s="11">
        <v>240</v>
      </c>
      <c r="C2273" s="9"/>
      <c r="D2273" s="9"/>
      <c r="E2273" s="13" t="s">
        <v>427</v>
      </c>
      <c r="F2273" s="12">
        <f t="shared" si="5123"/>
        <v>64922.9</v>
      </c>
      <c r="G2273" s="12">
        <f t="shared" si="5123"/>
        <v>64922.9</v>
      </c>
      <c r="H2273" s="12">
        <f t="shared" si="5123"/>
        <v>64922.9</v>
      </c>
      <c r="I2273" s="12">
        <f t="shared" si="5123"/>
        <v>-16000</v>
      </c>
      <c r="J2273" s="12">
        <f t="shared" si="5123"/>
        <v>0</v>
      </c>
      <c r="K2273" s="12">
        <f t="shared" si="5123"/>
        <v>0</v>
      </c>
      <c r="L2273" s="12">
        <f t="shared" si="5091"/>
        <v>48922.9</v>
      </c>
      <c r="M2273" s="12">
        <f t="shared" si="5092"/>
        <v>64922.9</v>
      </c>
      <c r="N2273" s="12">
        <f t="shared" si="5093"/>
        <v>64922.9</v>
      </c>
      <c r="O2273" s="12">
        <f t="shared" si="5124"/>
        <v>0</v>
      </c>
      <c r="P2273" s="12">
        <f t="shared" si="5124"/>
        <v>0</v>
      </c>
      <c r="Q2273" s="12">
        <f t="shared" si="5124"/>
        <v>0</v>
      </c>
      <c r="R2273" s="12">
        <f t="shared" si="5074"/>
        <v>48922.9</v>
      </c>
      <c r="S2273" s="12">
        <f t="shared" si="5075"/>
        <v>64922.9</v>
      </c>
      <c r="T2273" s="12">
        <f t="shared" si="5076"/>
        <v>64922.9</v>
      </c>
      <c r="U2273" s="12">
        <f t="shared" si="5125"/>
        <v>0</v>
      </c>
      <c r="V2273" s="12">
        <f t="shared" si="5125"/>
        <v>0</v>
      </c>
      <c r="W2273" s="12">
        <f t="shared" si="5052"/>
        <v>48922.9</v>
      </c>
      <c r="X2273" s="12">
        <f t="shared" si="5053"/>
        <v>64922.9</v>
      </c>
      <c r="Y2273" s="12">
        <f t="shared" si="5054"/>
        <v>64922.9</v>
      </c>
      <c r="Z2273" s="12">
        <f t="shared" si="5126"/>
        <v>0</v>
      </c>
      <c r="AA2273" s="12">
        <f t="shared" si="5126"/>
        <v>0</v>
      </c>
      <c r="AB2273" s="12">
        <f t="shared" si="5126"/>
        <v>0</v>
      </c>
      <c r="AC2273" s="12">
        <f t="shared" si="5088"/>
        <v>48922.9</v>
      </c>
      <c r="AD2273" s="12">
        <f t="shared" si="5089"/>
        <v>64922.9</v>
      </c>
      <c r="AE2273" s="12">
        <f t="shared" si="5090"/>
        <v>64922.9</v>
      </c>
      <c r="AF2273" s="12">
        <f t="shared" si="5127"/>
        <v>0</v>
      </c>
      <c r="AG2273" s="12">
        <f t="shared" si="5127"/>
        <v>0</v>
      </c>
      <c r="AH2273" s="12">
        <f t="shared" si="5066"/>
        <v>48922.9</v>
      </c>
      <c r="AI2273" s="12">
        <f t="shared" si="5067"/>
        <v>64922.9</v>
      </c>
      <c r="AJ2273" s="12">
        <f t="shared" si="5062"/>
        <v>64922.9</v>
      </c>
      <c r="AK2273" s="12">
        <f t="shared" si="5128"/>
        <v>0</v>
      </c>
      <c r="AL2273" s="12">
        <f t="shared" si="5128"/>
        <v>0</v>
      </c>
      <c r="AM2273" s="12">
        <f t="shared" si="5128"/>
        <v>0</v>
      </c>
      <c r="AN2273" s="12">
        <f t="shared" si="5095"/>
        <v>48922.9</v>
      </c>
      <c r="AO2273" s="12">
        <f t="shared" si="5096"/>
        <v>64922.9</v>
      </c>
      <c r="AP2273" s="12">
        <f t="shared" si="5097"/>
        <v>64922.9</v>
      </c>
      <c r="AQ2273" s="12">
        <f t="shared" si="5128"/>
        <v>0</v>
      </c>
      <c r="AR2273" s="1"/>
    </row>
    <row r="2274" spans="1:44" ht="15.75" customHeight="1" x14ac:dyDescent="0.25">
      <c r="A2274" s="9" t="s">
        <v>155</v>
      </c>
      <c r="B2274" s="11">
        <v>240</v>
      </c>
      <c r="C2274" s="9" t="s">
        <v>187</v>
      </c>
      <c r="D2274" s="9" t="s">
        <v>191</v>
      </c>
      <c r="E2274" s="13" t="s">
        <v>396</v>
      </c>
      <c r="F2274" s="12">
        <v>64922.9</v>
      </c>
      <c r="G2274" s="12">
        <v>64922.9</v>
      </c>
      <c r="H2274" s="12">
        <v>64922.9</v>
      </c>
      <c r="I2274" s="12">
        <f>-6000-10000</f>
        <v>-16000</v>
      </c>
      <c r="J2274" s="12"/>
      <c r="K2274" s="12"/>
      <c r="L2274" s="12">
        <f t="shared" si="5091"/>
        <v>48922.9</v>
      </c>
      <c r="M2274" s="12">
        <f t="shared" si="5092"/>
        <v>64922.9</v>
      </c>
      <c r="N2274" s="12">
        <f t="shared" si="5093"/>
        <v>64922.9</v>
      </c>
      <c r="O2274" s="12"/>
      <c r="P2274" s="12"/>
      <c r="Q2274" s="12"/>
      <c r="R2274" s="12">
        <f t="shared" si="5074"/>
        <v>48922.9</v>
      </c>
      <c r="S2274" s="12">
        <f t="shared" si="5075"/>
        <v>64922.9</v>
      </c>
      <c r="T2274" s="12">
        <f t="shared" si="5076"/>
        <v>64922.9</v>
      </c>
      <c r="U2274" s="12"/>
      <c r="V2274" s="12"/>
      <c r="W2274" s="12">
        <f t="shared" si="5052"/>
        <v>48922.9</v>
      </c>
      <c r="X2274" s="12">
        <f t="shared" si="5053"/>
        <v>64922.9</v>
      </c>
      <c r="Y2274" s="12">
        <f t="shared" si="5054"/>
        <v>64922.9</v>
      </c>
      <c r="Z2274" s="12"/>
      <c r="AA2274" s="12"/>
      <c r="AB2274" s="12"/>
      <c r="AC2274" s="12">
        <f t="shared" si="5088"/>
        <v>48922.9</v>
      </c>
      <c r="AD2274" s="12">
        <f t="shared" si="5089"/>
        <v>64922.9</v>
      </c>
      <c r="AE2274" s="12">
        <f t="shared" si="5090"/>
        <v>64922.9</v>
      </c>
      <c r="AF2274" s="12"/>
      <c r="AG2274" s="12"/>
      <c r="AH2274" s="12">
        <f t="shared" si="5066"/>
        <v>48922.9</v>
      </c>
      <c r="AI2274" s="12">
        <f t="shared" si="5067"/>
        <v>64922.9</v>
      </c>
      <c r="AJ2274" s="12">
        <f t="shared" si="5062"/>
        <v>64922.9</v>
      </c>
      <c r="AK2274" s="12"/>
      <c r="AL2274" s="12"/>
      <c r="AM2274" s="12"/>
      <c r="AN2274" s="12">
        <f t="shared" si="5095"/>
        <v>48922.9</v>
      </c>
      <c r="AO2274" s="12">
        <f t="shared" si="5096"/>
        <v>64922.9</v>
      </c>
      <c r="AP2274" s="12">
        <f t="shared" si="5097"/>
        <v>64922.9</v>
      </c>
      <c r="AQ2274" s="12"/>
      <c r="AR2274" s="1"/>
    </row>
    <row r="2275" spans="1:44" ht="15.75" customHeight="1" x14ac:dyDescent="0.25">
      <c r="A2275" s="9" t="s">
        <v>155</v>
      </c>
      <c r="B2275" s="11">
        <v>800</v>
      </c>
      <c r="C2275" s="9"/>
      <c r="D2275" s="9"/>
      <c r="E2275" s="13" t="s">
        <v>440</v>
      </c>
      <c r="F2275" s="12">
        <f t="shared" ref="F2275:K2276" si="5129">F2276</f>
        <v>41400</v>
      </c>
      <c r="G2275" s="12">
        <f t="shared" si="5129"/>
        <v>41400</v>
      </c>
      <c r="H2275" s="12">
        <f t="shared" si="5129"/>
        <v>41400</v>
      </c>
      <c r="I2275" s="12">
        <f t="shared" si="5129"/>
        <v>-9000</v>
      </c>
      <c r="J2275" s="12">
        <f t="shared" si="5129"/>
        <v>0</v>
      </c>
      <c r="K2275" s="12">
        <f t="shared" si="5129"/>
        <v>0</v>
      </c>
      <c r="L2275" s="12">
        <f t="shared" si="5091"/>
        <v>32400</v>
      </c>
      <c r="M2275" s="12">
        <f t="shared" si="5092"/>
        <v>41400</v>
      </c>
      <c r="N2275" s="12">
        <f t="shared" si="5093"/>
        <v>41400</v>
      </c>
      <c r="O2275" s="12">
        <f t="shared" ref="O2275:Q2276" si="5130">O2276</f>
        <v>0</v>
      </c>
      <c r="P2275" s="12">
        <f t="shared" si="5130"/>
        <v>0</v>
      </c>
      <c r="Q2275" s="12">
        <f t="shared" si="5130"/>
        <v>0</v>
      </c>
      <c r="R2275" s="12">
        <f t="shared" si="5074"/>
        <v>32400</v>
      </c>
      <c r="S2275" s="12">
        <f t="shared" si="5075"/>
        <v>41400</v>
      </c>
      <c r="T2275" s="12">
        <f t="shared" si="5076"/>
        <v>41400</v>
      </c>
      <c r="U2275" s="12">
        <f t="shared" ref="U2275:V2276" si="5131">U2276</f>
        <v>0</v>
      </c>
      <c r="V2275" s="12">
        <f t="shared" si="5131"/>
        <v>0</v>
      </c>
      <c r="W2275" s="12">
        <f t="shared" si="5052"/>
        <v>32400</v>
      </c>
      <c r="X2275" s="12">
        <f t="shared" si="5053"/>
        <v>41400</v>
      </c>
      <c r="Y2275" s="12">
        <f t="shared" si="5054"/>
        <v>41400</v>
      </c>
      <c r="Z2275" s="12">
        <f t="shared" ref="Z2275:AB2276" si="5132">Z2276</f>
        <v>0</v>
      </c>
      <c r="AA2275" s="12">
        <f t="shared" si="5132"/>
        <v>0</v>
      </c>
      <c r="AB2275" s="12">
        <f t="shared" si="5132"/>
        <v>0</v>
      </c>
      <c r="AC2275" s="12">
        <f t="shared" si="5088"/>
        <v>32400</v>
      </c>
      <c r="AD2275" s="12">
        <f t="shared" si="5089"/>
        <v>41400</v>
      </c>
      <c r="AE2275" s="12">
        <f t="shared" si="5090"/>
        <v>41400</v>
      </c>
      <c r="AF2275" s="12">
        <f t="shared" ref="AF2275:AG2276" si="5133">AF2276</f>
        <v>0</v>
      </c>
      <c r="AG2275" s="12">
        <f t="shared" si="5133"/>
        <v>0</v>
      </c>
      <c r="AH2275" s="12">
        <f t="shared" si="5066"/>
        <v>32400</v>
      </c>
      <c r="AI2275" s="12">
        <f t="shared" si="5067"/>
        <v>41400</v>
      </c>
      <c r="AJ2275" s="12">
        <f t="shared" si="5062"/>
        <v>41400</v>
      </c>
      <c r="AK2275" s="12">
        <f t="shared" ref="AK2275:AQ2276" si="5134">AK2276</f>
        <v>0</v>
      </c>
      <c r="AL2275" s="12">
        <f t="shared" si="5134"/>
        <v>0</v>
      </c>
      <c r="AM2275" s="12">
        <f t="shared" si="5134"/>
        <v>0</v>
      </c>
      <c r="AN2275" s="12">
        <f t="shared" si="5095"/>
        <v>32400</v>
      </c>
      <c r="AO2275" s="12">
        <f t="shared" si="5096"/>
        <v>41400</v>
      </c>
      <c r="AP2275" s="12">
        <f t="shared" si="5097"/>
        <v>41400</v>
      </c>
      <c r="AQ2275" s="12">
        <f t="shared" si="5134"/>
        <v>0</v>
      </c>
      <c r="AR2275" s="1"/>
    </row>
    <row r="2276" spans="1:44" ht="78.75" customHeight="1" x14ac:dyDescent="0.25">
      <c r="A2276" s="9" t="s">
        <v>155</v>
      </c>
      <c r="B2276" s="11">
        <v>810</v>
      </c>
      <c r="C2276" s="9"/>
      <c r="D2276" s="9"/>
      <c r="E2276" s="13" t="s">
        <v>441</v>
      </c>
      <c r="F2276" s="12">
        <f t="shared" si="5129"/>
        <v>41400</v>
      </c>
      <c r="G2276" s="12">
        <f t="shared" si="5129"/>
        <v>41400</v>
      </c>
      <c r="H2276" s="12">
        <f t="shared" si="5129"/>
        <v>41400</v>
      </c>
      <c r="I2276" s="12">
        <f t="shared" si="5129"/>
        <v>-9000</v>
      </c>
      <c r="J2276" s="12">
        <f t="shared" si="5129"/>
        <v>0</v>
      </c>
      <c r="K2276" s="12">
        <f t="shared" si="5129"/>
        <v>0</v>
      </c>
      <c r="L2276" s="12">
        <f t="shared" si="5091"/>
        <v>32400</v>
      </c>
      <c r="M2276" s="12">
        <f t="shared" si="5092"/>
        <v>41400</v>
      </c>
      <c r="N2276" s="12">
        <f t="shared" si="5093"/>
        <v>41400</v>
      </c>
      <c r="O2276" s="12">
        <f t="shared" si="5130"/>
        <v>0</v>
      </c>
      <c r="P2276" s="12">
        <f t="shared" si="5130"/>
        <v>0</v>
      </c>
      <c r="Q2276" s="12">
        <f t="shared" si="5130"/>
        <v>0</v>
      </c>
      <c r="R2276" s="12">
        <f t="shared" si="5074"/>
        <v>32400</v>
      </c>
      <c r="S2276" s="12">
        <f t="shared" si="5075"/>
        <v>41400</v>
      </c>
      <c r="T2276" s="12">
        <f t="shared" si="5076"/>
        <v>41400</v>
      </c>
      <c r="U2276" s="12">
        <f t="shared" si="5131"/>
        <v>0</v>
      </c>
      <c r="V2276" s="12">
        <f t="shared" si="5131"/>
        <v>0</v>
      </c>
      <c r="W2276" s="12">
        <f t="shared" si="5052"/>
        <v>32400</v>
      </c>
      <c r="X2276" s="12">
        <f t="shared" si="5053"/>
        <v>41400</v>
      </c>
      <c r="Y2276" s="12">
        <f t="shared" si="5054"/>
        <v>41400</v>
      </c>
      <c r="Z2276" s="12">
        <f t="shared" si="5132"/>
        <v>0</v>
      </c>
      <c r="AA2276" s="12">
        <f t="shared" si="5132"/>
        <v>0</v>
      </c>
      <c r="AB2276" s="12">
        <f t="shared" si="5132"/>
        <v>0</v>
      </c>
      <c r="AC2276" s="12">
        <f t="shared" si="5088"/>
        <v>32400</v>
      </c>
      <c r="AD2276" s="12">
        <f t="shared" si="5089"/>
        <v>41400</v>
      </c>
      <c r="AE2276" s="12">
        <f t="shared" si="5090"/>
        <v>41400</v>
      </c>
      <c r="AF2276" s="12">
        <f t="shared" si="5133"/>
        <v>0</v>
      </c>
      <c r="AG2276" s="12">
        <f t="shared" si="5133"/>
        <v>0</v>
      </c>
      <c r="AH2276" s="12">
        <f t="shared" si="5066"/>
        <v>32400</v>
      </c>
      <c r="AI2276" s="12">
        <f t="shared" si="5067"/>
        <v>41400</v>
      </c>
      <c r="AJ2276" s="12">
        <f t="shared" si="5062"/>
        <v>41400</v>
      </c>
      <c r="AK2276" s="12">
        <f t="shared" si="5134"/>
        <v>0</v>
      </c>
      <c r="AL2276" s="12">
        <f t="shared" si="5134"/>
        <v>0</v>
      </c>
      <c r="AM2276" s="12">
        <f t="shared" si="5134"/>
        <v>0</v>
      </c>
      <c r="AN2276" s="12">
        <f t="shared" si="5095"/>
        <v>32400</v>
      </c>
      <c r="AO2276" s="12">
        <f t="shared" si="5096"/>
        <v>41400</v>
      </c>
      <c r="AP2276" s="12">
        <f t="shared" si="5097"/>
        <v>41400</v>
      </c>
      <c r="AQ2276" s="12">
        <f t="shared" si="5134"/>
        <v>0</v>
      </c>
      <c r="AR2276" s="1"/>
    </row>
    <row r="2277" spans="1:44" ht="15.75" customHeight="1" x14ac:dyDescent="0.25">
      <c r="A2277" s="9" t="s">
        <v>155</v>
      </c>
      <c r="B2277" s="11">
        <v>810</v>
      </c>
      <c r="C2277" s="9" t="s">
        <v>187</v>
      </c>
      <c r="D2277" s="9" t="s">
        <v>191</v>
      </c>
      <c r="E2277" s="13" t="s">
        <v>396</v>
      </c>
      <c r="F2277" s="12">
        <v>41400</v>
      </c>
      <c r="G2277" s="12">
        <v>41400</v>
      </c>
      <c r="H2277" s="12">
        <v>41400</v>
      </c>
      <c r="I2277" s="12">
        <f>-9000</f>
        <v>-9000</v>
      </c>
      <c r="J2277" s="12"/>
      <c r="K2277" s="12"/>
      <c r="L2277" s="12">
        <f t="shared" si="5091"/>
        <v>32400</v>
      </c>
      <c r="M2277" s="12">
        <f t="shared" si="5092"/>
        <v>41400</v>
      </c>
      <c r="N2277" s="12">
        <f t="shared" si="5093"/>
        <v>41400</v>
      </c>
      <c r="O2277" s="12"/>
      <c r="P2277" s="12"/>
      <c r="Q2277" s="12"/>
      <c r="R2277" s="12">
        <f t="shared" si="5074"/>
        <v>32400</v>
      </c>
      <c r="S2277" s="12">
        <f t="shared" si="5075"/>
        <v>41400</v>
      </c>
      <c r="T2277" s="12">
        <f t="shared" si="5076"/>
        <v>41400</v>
      </c>
      <c r="U2277" s="12"/>
      <c r="V2277" s="12"/>
      <c r="W2277" s="12">
        <f t="shared" si="5052"/>
        <v>32400</v>
      </c>
      <c r="X2277" s="12">
        <f t="shared" si="5053"/>
        <v>41400</v>
      </c>
      <c r="Y2277" s="12">
        <f t="shared" si="5054"/>
        <v>41400</v>
      </c>
      <c r="Z2277" s="12"/>
      <c r="AA2277" s="12"/>
      <c r="AB2277" s="12"/>
      <c r="AC2277" s="12">
        <f t="shared" si="5088"/>
        <v>32400</v>
      </c>
      <c r="AD2277" s="12">
        <f t="shared" si="5089"/>
        <v>41400</v>
      </c>
      <c r="AE2277" s="12">
        <f t="shared" si="5090"/>
        <v>41400</v>
      </c>
      <c r="AF2277" s="12"/>
      <c r="AG2277" s="12"/>
      <c r="AH2277" s="12">
        <f t="shared" si="5066"/>
        <v>32400</v>
      </c>
      <c r="AI2277" s="12">
        <f t="shared" si="5067"/>
        <v>41400</v>
      </c>
      <c r="AJ2277" s="12">
        <f t="shared" si="5062"/>
        <v>41400</v>
      </c>
      <c r="AK2277" s="12"/>
      <c r="AL2277" s="12"/>
      <c r="AM2277" s="12"/>
      <c r="AN2277" s="12">
        <f t="shared" si="5095"/>
        <v>32400</v>
      </c>
      <c r="AO2277" s="12">
        <f t="shared" si="5096"/>
        <v>41400</v>
      </c>
      <c r="AP2277" s="12">
        <f t="shared" si="5097"/>
        <v>41400</v>
      </c>
      <c r="AQ2277" s="12"/>
      <c r="AR2277" s="1"/>
    </row>
    <row r="2278" spans="1:44" ht="63" customHeight="1" x14ac:dyDescent="0.25">
      <c r="A2278" s="9" t="s">
        <v>163</v>
      </c>
      <c r="B2278" s="11"/>
      <c r="C2278" s="9"/>
      <c r="D2278" s="9"/>
      <c r="E2278" s="13" t="s">
        <v>623</v>
      </c>
      <c r="F2278" s="12">
        <f>F2282+F2279+F2285</f>
        <v>2411</v>
      </c>
      <c r="G2278" s="12">
        <f t="shared" ref="G2278:AQ2278" si="5135">G2282+G2279+G2285</f>
        <v>2411</v>
      </c>
      <c r="H2278" s="12">
        <f t="shared" si="5135"/>
        <v>2411</v>
      </c>
      <c r="I2278" s="12">
        <f t="shared" ref="I2278:K2278" si="5136">I2282+I2279+I2285</f>
        <v>0</v>
      </c>
      <c r="J2278" s="12">
        <f t="shared" si="5136"/>
        <v>0</v>
      </c>
      <c r="K2278" s="12">
        <f t="shared" si="5136"/>
        <v>0</v>
      </c>
      <c r="L2278" s="12">
        <f t="shared" si="5091"/>
        <v>2411</v>
      </c>
      <c r="M2278" s="12">
        <f t="shared" si="5092"/>
        <v>2411</v>
      </c>
      <c r="N2278" s="12">
        <f t="shared" si="5093"/>
        <v>2411</v>
      </c>
      <c r="O2278" s="12">
        <f t="shared" ref="O2278:Q2278" si="5137">O2282+O2279+O2285</f>
        <v>5991.3589999999995</v>
      </c>
      <c r="P2278" s="12">
        <f t="shared" si="5137"/>
        <v>0</v>
      </c>
      <c r="Q2278" s="12">
        <f t="shared" si="5137"/>
        <v>0</v>
      </c>
      <c r="R2278" s="12">
        <f t="shared" si="5074"/>
        <v>8402.3590000000004</v>
      </c>
      <c r="S2278" s="12">
        <f t="shared" si="5075"/>
        <v>2411</v>
      </c>
      <c r="T2278" s="12">
        <f t="shared" si="5076"/>
        <v>2411</v>
      </c>
      <c r="U2278" s="12">
        <f t="shared" ref="U2278:V2278" si="5138">U2282+U2279+U2285</f>
        <v>0</v>
      </c>
      <c r="V2278" s="12">
        <f t="shared" si="5138"/>
        <v>0</v>
      </c>
      <c r="W2278" s="12">
        <f t="shared" si="5052"/>
        <v>8402.3590000000004</v>
      </c>
      <c r="X2278" s="12">
        <f t="shared" si="5053"/>
        <v>2411</v>
      </c>
      <c r="Y2278" s="12">
        <f t="shared" si="5054"/>
        <v>2411</v>
      </c>
      <c r="Z2278" s="12">
        <f t="shared" ref="Z2278:AB2278" si="5139">Z2282+Z2279+Z2285</f>
        <v>0</v>
      </c>
      <c r="AA2278" s="12">
        <f t="shared" si="5139"/>
        <v>0</v>
      </c>
      <c r="AB2278" s="12">
        <f t="shared" si="5139"/>
        <v>0</v>
      </c>
      <c r="AC2278" s="12">
        <f t="shared" si="5088"/>
        <v>8402.3590000000004</v>
      </c>
      <c r="AD2278" s="12">
        <f t="shared" si="5089"/>
        <v>2411</v>
      </c>
      <c r="AE2278" s="12">
        <f t="shared" si="5090"/>
        <v>2411</v>
      </c>
      <c r="AF2278" s="12">
        <f t="shared" ref="AF2278:AG2278" si="5140">AF2282+AF2279+AF2285</f>
        <v>0</v>
      </c>
      <c r="AG2278" s="12">
        <f t="shared" si="5140"/>
        <v>0</v>
      </c>
      <c r="AH2278" s="12">
        <f t="shared" si="5066"/>
        <v>8402.3590000000004</v>
      </c>
      <c r="AI2278" s="12">
        <f t="shared" si="5067"/>
        <v>2411</v>
      </c>
      <c r="AJ2278" s="12">
        <f t="shared" si="5062"/>
        <v>2411</v>
      </c>
      <c r="AK2278" s="12">
        <f t="shared" ref="AK2278:AM2278" si="5141">AK2282+AK2279+AK2285</f>
        <v>0</v>
      </c>
      <c r="AL2278" s="12">
        <f t="shared" si="5141"/>
        <v>0</v>
      </c>
      <c r="AM2278" s="12">
        <f t="shared" si="5141"/>
        <v>0</v>
      </c>
      <c r="AN2278" s="12">
        <f t="shared" si="5095"/>
        <v>8402.3590000000004</v>
      </c>
      <c r="AO2278" s="12">
        <f t="shared" si="5096"/>
        <v>2411</v>
      </c>
      <c r="AP2278" s="12">
        <f t="shared" si="5097"/>
        <v>2411</v>
      </c>
      <c r="AQ2278" s="12">
        <f t="shared" si="5135"/>
        <v>0</v>
      </c>
      <c r="AR2278" s="1"/>
    </row>
    <row r="2279" spans="1:44" ht="94.5" customHeight="1" x14ac:dyDescent="0.25">
      <c r="A2279" s="9" t="s">
        <v>163</v>
      </c>
      <c r="B2279" s="11">
        <v>100</v>
      </c>
      <c r="C2279" s="9"/>
      <c r="D2279" s="9"/>
      <c r="E2279" s="13" t="s">
        <v>423</v>
      </c>
      <c r="F2279" s="12">
        <f>F2280</f>
        <v>356.4</v>
      </c>
      <c r="G2279" s="12">
        <f t="shared" ref="G2279:AQ2280" si="5142">G2280</f>
        <v>356.4</v>
      </c>
      <c r="H2279" s="12">
        <f t="shared" si="5142"/>
        <v>356.4</v>
      </c>
      <c r="I2279" s="12">
        <f t="shared" si="5142"/>
        <v>0</v>
      </c>
      <c r="J2279" s="12">
        <f t="shared" si="5142"/>
        <v>0</v>
      </c>
      <c r="K2279" s="12">
        <f t="shared" si="5142"/>
        <v>0</v>
      </c>
      <c r="L2279" s="12">
        <f t="shared" si="5091"/>
        <v>356.4</v>
      </c>
      <c r="M2279" s="12">
        <f t="shared" si="5092"/>
        <v>356.4</v>
      </c>
      <c r="N2279" s="12">
        <f t="shared" si="5093"/>
        <v>356.4</v>
      </c>
      <c r="O2279" s="12">
        <f t="shared" si="5142"/>
        <v>0</v>
      </c>
      <c r="P2279" s="12">
        <f t="shared" si="5142"/>
        <v>0</v>
      </c>
      <c r="Q2279" s="12">
        <f t="shared" si="5142"/>
        <v>0</v>
      </c>
      <c r="R2279" s="12">
        <f t="shared" si="5074"/>
        <v>356.4</v>
      </c>
      <c r="S2279" s="12">
        <f t="shared" si="5075"/>
        <v>356.4</v>
      </c>
      <c r="T2279" s="12">
        <f t="shared" si="5076"/>
        <v>356.4</v>
      </c>
      <c r="U2279" s="12">
        <f t="shared" si="5142"/>
        <v>0</v>
      </c>
      <c r="V2279" s="12">
        <f t="shared" si="5142"/>
        <v>0</v>
      </c>
      <c r="W2279" s="12">
        <f t="shared" si="5052"/>
        <v>356.4</v>
      </c>
      <c r="X2279" s="12">
        <f t="shared" si="5053"/>
        <v>356.4</v>
      </c>
      <c r="Y2279" s="12">
        <f t="shared" si="5054"/>
        <v>356.4</v>
      </c>
      <c r="Z2279" s="12">
        <f t="shared" si="5142"/>
        <v>0</v>
      </c>
      <c r="AA2279" s="12">
        <f t="shared" si="5142"/>
        <v>0</v>
      </c>
      <c r="AB2279" s="12">
        <f t="shared" si="5142"/>
        <v>0</v>
      </c>
      <c r="AC2279" s="12">
        <f t="shared" si="5088"/>
        <v>356.4</v>
      </c>
      <c r="AD2279" s="12">
        <f t="shared" si="5089"/>
        <v>356.4</v>
      </c>
      <c r="AE2279" s="12">
        <f t="shared" si="5090"/>
        <v>356.4</v>
      </c>
      <c r="AF2279" s="12">
        <f t="shared" si="5142"/>
        <v>0</v>
      </c>
      <c r="AG2279" s="12">
        <f t="shared" si="5142"/>
        <v>0</v>
      </c>
      <c r="AH2279" s="12">
        <f t="shared" si="5066"/>
        <v>356.4</v>
      </c>
      <c r="AI2279" s="12">
        <f t="shared" si="5067"/>
        <v>356.4</v>
      </c>
      <c r="AJ2279" s="12">
        <f t="shared" si="5062"/>
        <v>356.4</v>
      </c>
      <c r="AK2279" s="12">
        <f t="shared" si="5142"/>
        <v>0</v>
      </c>
      <c r="AL2279" s="12">
        <f t="shared" si="5142"/>
        <v>0</v>
      </c>
      <c r="AM2279" s="12">
        <f t="shared" si="5142"/>
        <v>0</v>
      </c>
      <c r="AN2279" s="12">
        <f t="shared" si="5095"/>
        <v>356.4</v>
      </c>
      <c r="AO2279" s="12">
        <f t="shared" si="5096"/>
        <v>356.4</v>
      </c>
      <c r="AP2279" s="12">
        <f t="shared" si="5097"/>
        <v>356.4</v>
      </c>
      <c r="AQ2279" s="12">
        <f t="shared" si="5142"/>
        <v>0</v>
      </c>
      <c r="AR2279" s="1"/>
    </row>
    <row r="2280" spans="1:44" ht="31.5" customHeight="1" x14ac:dyDescent="0.25">
      <c r="A2280" s="9" t="s">
        <v>163</v>
      </c>
      <c r="B2280" s="11">
        <v>110</v>
      </c>
      <c r="C2280" s="9"/>
      <c r="D2280" s="9"/>
      <c r="E2280" s="13" t="s">
        <v>424</v>
      </c>
      <c r="F2280" s="12">
        <f>F2281</f>
        <v>356.4</v>
      </c>
      <c r="G2280" s="12">
        <f t="shared" si="5142"/>
        <v>356.4</v>
      </c>
      <c r="H2280" s="12">
        <f t="shared" si="5142"/>
        <v>356.4</v>
      </c>
      <c r="I2280" s="12">
        <f t="shared" si="5142"/>
        <v>0</v>
      </c>
      <c r="J2280" s="12">
        <f t="shared" si="5142"/>
        <v>0</v>
      </c>
      <c r="K2280" s="12">
        <f t="shared" si="5142"/>
        <v>0</v>
      </c>
      <c r="L2280" s="12">
        <f t="shared" si="5091"/>
        <v>356.4</v>
      </c>
      <c r="M2280" s="12">
        <f t="shared" si="5092"/>
        <v>356.4</v>
      </c>
      <c r="N2280" s="12">
        <f t="shared" si="5093"/>
        <v>356.4</v>
      </c>
      <c r="O2280" s="12">
        <f t="shared" si="5142"/>
        <v>0</v>
      </c>
      <c r="P2280" s="12">
        <f t="shared" si="5142"/>
        <v>0</v>
      </c>
      <c r="Q2280" s="12">
        <f t="shared" si="5142"/>
        <v>0</v>
      </c>
      <c r="R2280" s="12">
        <f t="shared" si="5074"/>
        <v>356.4</v>
      </c>
      <c r="S2280" s="12">
        <f t="shared" si="5075"/>
        <v>356.4</v>
      </c>
      <c r="T2280" s="12">
        <f t="shared" si="5076"/>
        <v>356.4</v>
      </c>
      <c r="U2280" s="12">
        <f t="shared" si="5142"/>
        <v>0</v>
      </c>
      <c r="V2280" s="12">
        <f t="shared" si="5142"/>
        <v>0</v>
      </c>
      <c r="W2280" s="12">
        <f t="shared" si="5052"/>
        <v>356.4</v>
      </c>
      <c r="X2280" s="12">
        <f t="shared" si="5053"/>
        <v>356.4</v>
      </c>
      <c r="Y2280" s="12">
        <f t="shared" si="5054"/>
        <v>356.4</v>
      </c>
      <c r="Z2280" s="12">
        <f t="shared" si="5142"/>
        <v>0</v>
      </c>
      <c r="AA2280" s="12">
        <f t="shared" si="5142"/>
        <v>0</v>
      </c>
      <c r="AB2280" s="12">
        <f t="shared" si="5142"/>
        <v>0</v>
      </c>
      <c r="AC2280" s="12">
        <f t="shared" si="5088"/>
        <v>356.4</v>
      </c>
      <c r="AD2280" s="12">
        <f t="shared" si="5089"/>
        <v>356.4</v>
      </c>
      <c r="AE2280" s="12">
        <f t="shared" si="5090"/>
        <v>356.4</v>
      </c>
      <c r="AF2280" s="12">
        <f t="shared" si="5142"/>
        <v>0</v>
      </c>
      <c r="AG2280" s="12">
        <f t="shared" si="5142"/>
        <v>0</v>
      </c>
      <c r="AH2280" s="12">
        <f t="shared" si="5066"/>
        <v>356.4</v>
      </c>
      <c r="AI2280" s="12">
        <f t="shared" si="5067"/>
        <v>356.4</v>
      </c>
      <c r="AJ2280" s="12">
        <f t="shared" si="5062"/>
        <v>356.4</v>
      </c>
      <c r="AK2280" s="12">
        <f t="shared" si="5142"/>
        <v>0</v>
      </c>
      <c r="AL2280" s="12">
        <f t="shared" si="5142"/>
        <v>0</v>
      </c>
      <c r="AM2280" s="12">
        <f t="shared" si="5142"/>
        <v>0</v>
      </c>
      <c r="AN2280" s="12">
        <f t="shared" si="5095"/>
        <v>356.4</v>
      </c>
      <c r="AO2280" s="12">
        <f t="shared" si="5096"/>
        <v>356.4</v>
      </c>
      <c r="AP2280" s="12">
        <f t="shared" si="5097"/>
        <v>356.4</v>
      </c>
      <c r="AQ2280" s="12">
        <f t="shared" si="5142"/>
        <v>0</v>
      </c>
      <c r="AR2280" s="1"/>
    </row>
    <row r="2281" spans="1:44" ht="47.25" customHeight="1" x14ac:dyDescent="0.25">
      <c r="A2281" s="9" t="s">
        <v>163</v>
      </c>
      <c r="B2281" s="11">
        <v>110</v>
      </c>
      <c r="C2281" s="9" t="s">
        <v>185</v>
      </c>
      <c r="D2281" s="9" t="s">
        <v>192</v>
      </c>
      <c r="E2281" s="13" t="s">
        <v>397</v>
      </c>
      <c r="F2281" s="12">
        <v>356.4</v>
      </c>
      <c r="G2281" s="12">
        <v>356.4</v>
      </c>
      <c r="H2281" s="12">
        <v>356.4</v>
      </c>
      <c r="I2281" s="12"/>
      <c r="J2281" s="12"/>
      <c r="K2281" s="12"/>
      <c r="L2281" s="12">
        <f t="shared" si="5091"/>
        <v>356.4</v>
      </c>
      <c r="M2281" s="12">
        <f t="shared" si="5092"/>
        <v>356.4</v>
      </c>
      <c r="N2281" s="12">
        <f t="shared" si="5093"/>
        <v>356.4</v>
      </c>
      <c r="O2281" s="12"/>
      <c r="P2281" s="12"/>
      <c r="Q2281" s="12"/>
      <c r="R2281" s="12">
        <f t="shared" si="5074"/>
        <v>356.4</v>
      </c>
      <c r="S2281" s="12">
        <f t="shared" si="5075"/>
        <v>356.4</v>
      </c>
      <c r="T2281" s="12">
        <f t="shared" si="5076"/>
        <v>356.4</v>
      </c>
      <c r="U2281" s="12"/>
      <c r="V2281" s="12"/>
      <c r="W2281" s="12">
        <f t="shared" si="5052"/>
        <v>356.4</v>
      </c>
      <c r="X2281" s="12">
        <f t="shared" si="5053"/>
        <v>356.4</v>
      </c>
      <c r="Y2281" s="12">
        <f t="shared" si="5054"/>
        <v>356.4</v>
      </c>
      <c r="Z2281" s="12"/>
      <c r="AA2281" s="12"/>
      <c r="AB2281" s="12"/>
      <c r="AC2281" s="12">
        <f t="shared" si="5088"/>
        <v>356.4</v>
      </c>
      <c r="AD2281" s="12">
        <f t="shared" si="5089"/>
        <v>356.4</v>
      </c>
      <c r="AE2281" s="12">
        <f t="shared" si="5090"/>
        <v>356.4</v>
      </c>
      <c r="AF2281" s="12"/>
      <c r="AG2281" s="12"/>
      <c r="AH2281" s="12">
        <f t="shared" si="5066"/>
        <v>356.4</v>
      </c>
      <c r="AI2281" s="12">
        <f t="shared" si="5067"/>
        <v>356.4</v>
      </c>
      <c r="AJ2281" s="12">
        <f t="shared" si="5062"/>
        <v>356.4</v>
      </c>
      <c r="AK2281" s="12"/>
      <c r="AL2281" s="12"/>
      <c r="AM2281" s="12"/>
      <c r="AN2281" s="12">
        <f t="shared" si="5095"/>
        <v>356.4</v>
      </c>
      <c r="AO2281" s="12">
        <f t="shared" si="5096"/>
        <v>356.4</v>
      </c>
      <c r="AP2281" s="12">
        <f t="shared" si="5097"/>
        <v>356.4</v>
      </c>
      <c r="AQ2281" s="12"/>
      <c r="AR2281" s="1"/>
    </row>
    <row r="2282" spans="1:44" ht="47.25" customHeight="1" x14ac:dyDescent="0.25">
      <c r="A2282" s="9" t="s">
        <v>163</v>
      </c>
      <c r="B2282" s="11">
        <v>200</v>
      </c>
      <c r="C2282" s="9"/>
      <c r="D2282" s="9"/>
      <c r="E2282" s="13" t="s">
        <v>426</v>
      </c>
      <c r="F2282" s="12">
        <f t="shared" ref="F2282:K2283" si="5143">F2283</f>
        <v>2047.8</v>
      </c>
      <c r="G2282" s="12">
        <f t="shared" si="5143"/>
        <v>2048.4</v>
      </c>
      <c r="H2282" s="12">
        <f t="shared" si="5143"/>
        <v>2049.1</v>
      </c>
      <c r="I2282" s="12">
        <f t="shared" si="5143"/>
        <v>0</v>
      </c>
      <c r="J2282" s="12">
        <f t="shared" si="5143"/>
        <v>0</v>
      </c>
      <c r="K2282" s="12">
        <f t="shared" si="5143"/>
        <v>0</v>
      </c>
      <c r="L2282" s="12">
        <f t="shared" si="5091"/>
        <v>2047.8</v>
      </c>
      <c r="M2282" s="12">
        <f t="shared" si="5092"/>
        <v>2048.4</v>
      </c>
      <c r="N2282" s="12">
        <f t="shared" si="5093"/>
        <v>2049.1</v>
      </c>
      <c r="O2282" s="12">
        <f t="shared" ref="O2282:Q2283" si="5144">O2283</f>
        <v>5991.3589999999995</v>
      </c>
      <c r="P2282" s="12">
        <f t="shared" si="5144"/>
        <v>0</v>
      </c>
      <c r="Q2282" s="12">
        <f t="shared" si="5144"/>
        <v>0</v>
      </c>
      <c r="R2282" s="12">
        <f t="shared" si="5074"/>
        <v>8039.1589999999997</v>
      </c>
      <c r="S2282" s="12">
        <f t="shared" si="5075"/>
        <v>2048.4</v>
      </c>
      <c r="T2282" s="12">
        <f t="shared" si="5076"/>
        <v>2049.1</v>
      </c>
      <c r="U2282" s="12">
        <f t="shared" ref="U2282:V2283" si="5145">U2283</f>
        <v>0</v>
      </c>
      <c r="V2282" s="12">
        <f t="shared" si="5145"/>
        <v>0</v>
      </c>
      <c r="W2282" s="12">
        <f t="shared" si="5052"/>
        <v>8039.1589999999997</v>
      </c>
      <c r="X2282" s="12">
        <f t="shared" si="5053"/>
        <v>2048.4</v>
      </c>
      <c r="Y2282" s="12">
        <f t="shared" si="5054"/>
        <v>2049.1</v>
      </c>
      <c r="Z2282" s="12">
        <f t="shared" ref="Z2282:AB2283" si="5146">Z2283</f>
        <v>0</v>
      </c>
      <c r="AA2282" s="12">
        <f t="shared" si="5146"/>
        <v>0</v>
      </c>
      <c r="AB2282" s="12">
        <f t="shared" si="5146"/>
        <v>0</v>
      </c>
      <c r="AC2282" s="12">
        <f t="shared" si="5088"/>
        <v>8039.1589999999997</v>
      </c>
      <c r="AD2282" s="12">
        <f t="shared" si="5089"/>
        <v>2048.4</v>
      </c>
      <c r="AE2282" s="12">
        <f t="shared" si="5090"/>
        <v>2049.1</v>
      </c>
      <c r="AF2282" s="12">
        <f t="shared" ref="AF2282:AG2283" si="5147">AF2283</f>
        <v>0</v>
      </c>
      <c r="AG2282" s="12">
        <f t="shared" si="5147"/>
        <v>0</v>
      </c>
      <c r="AH2282" s="12">
        <f t="shared" si="5066"/>
        <v>8039.1589999999997</v>
      </c>
      <c r="AI2282" s="12">
        <f t="shared" si="5067"/>
        <v>2048.4</v>
      </c>
      <c r="AJ2282" s="12">
        <f t="shared" si="5062"/>
        <v>2049.1</v>
      </c>
      <c r="AK2282" s="12">
        <f t="shared" ref="AK2282:AQ2283" si="5148">AK2283</f>
        <v>0</v>
      </c>
      <c r="AL2282" s="12">
        <f t="shared" si="5148"/>
        <v>0</v>
      </c>
      <c r="AM2282" s="12">
        <f t="shared" si="5148"/>
        <v>0</v>
      </c>
      <c r="AN2282" s="12">
        <f t="shared" si="5095"/>
        <v>8039.1589999999997</v>
      </c>
      <c r="AO2282" s="12">
        <f t="shared" si="5096"/>
        <v>2048.4</v>
      </c>
      <c r="AP2282" s="12">
        <f t="shared" si="5097"/>
        <v>2049.1</v>
      </c>
      <c r="AQ2282" s="12">
        <f t="shared" si="5148"/>
        <v>0</v>
      </c>
      <c r="AR2282" s="1"/>
    </row>
    <row r="2283" spans="1:44" ht="47.25" customHeight="1" x14ac:dyDescent="0.25">
      <c r="A2283" s="9" t="s">
        <v>163</v>
      </c>
      <c r="B2283" s="11">
        <v>240</v>
      </c>
      <c r="C2283" s="9"/>
      <c r="D2283" s="9"/>
      <c r="E2283" s="13" t="s">
        <v>427</v>
      </c>
      <c r="F2283" s="12">
        <f t="shared" si="5143"/>
        <v>2047.8</v>
      </c>
      <c r="G2283" s="12">
        <f t="shared" si="5143"/>
        <v>2048.4</v>
      </c>
      <c r="H2283" s="12">
        <f t="shared" si="5143"/>
        <v>2049.1</v>
      </c>
      <c r="I2283" s="12">
        <f t="shared" si="5143"/>
        <v>0</v>
      </c>
      <c r="J2283" s="12">
        <f t="shared" si="5143"/>
        <v>0</v>
      </c>
      <c r="K2283" s="12">
        <f t="shared" si="5143"/>
        <v>0</v>
      </c>
      <c r="L2283" s="12">
        <f t="shared" si="5091"/>
        <v>2047.8</v>
      </c>
      <c r="M2283" s="12">
        <f t="shared" si="5092"/>
        <v>2048.4</v>
      </c>
      <c r="N2283" s="12">
        <f t="shared" si="5093"/>
        <v>2049.1</v>
      </c>
      <c r="O2283" s="12">
        <f t="shared" si="5144"/>
        <v>5991.3589999999995</v>
      </c>
      <c r="P2283" s="12">
        <f t="shared" si="5144"/>
        <v>0</v>
      </c>
      <c r="Q2283" s="12">
        <f t="shared" si="5144"/>
        <v>0</v>
      </c>
      <c r="R2283" s="12">
        <f t="shared" si="5074"/>
        <v>8039.1589999999997</v>
      </c>
      <c r="S2283" s="12">
        <f t="shared" si="5075"/>
        <v>2048.4</v>
      </c>
      <c r="T2283" s="12">
        <f t="shared" si="5076"/>
        <v>2049.1</v>
      </c>
      <c r="U2283" s="12">
        <f t="shared" si="5145"/>
        <v>0</v>
      </c>
      <c r="V2283" s="12">
        <f t="shared" si="5145"/>
        <v>0</v>
      </c>
      <c r="W2283" s="12">
        <f t="shared" si="5052"/>
        <v>8039.1589999999997</v>
      </c>
      <c r="X2283" s="12">
        <f t="shared" si="5053"/>
        <v>2048.4</v>
      </c>
      <c r="Y2283" s="12">
        <f t="shared" si="5054"/>
        <v>2049.1</v>
      </c>
      <c r="Z2283" s="12">
        <f t="shared" si="5146"/>
        <v>0</v>
      </c>
      <c r="AA2283" s="12">
        <f t="shared" si="5146"/>
        <v>0</v>
      </c>
      <c r="AB2283" s="12">
        <f t="shared" si="5146"/>
        <v>0</v>
      </c>
      <c r="AC2283" s="12">
        <f t="shared" si="5088"/>
        <v>8039.1589999999997</v>
      </c>
      <c r="AD2283" s="12">
        <f t="shared" si="5089"/>
        <v>2048.4</v>
      </c>
      <c r="AE2283" s="12">
        <f t="shared" si="5090"/>
        <v>2049.1</v>
      </c>
      <c r="AF2283" s="12">
        <f t="shared" si="5147"/>
        <v>0</v>
      </c>
      <c r="AG2283" s="12">
        <f t="shared" si="5147"/>
        <v>0</v>
      </c>
      <c r="AH2283" s="12">
        <f t="shared" si="5066"/>
        <v>8039.1589999999997</v>
      </c>
      <c r="AI2283" s="12">
        <f t="shared" si="5067"/>
        <v>2048.4</v>
      </c>
      <c r="AJ2283" s="12">
        <f t="shared" si="5062"/>
        <v>2049.1</v>
      </c>
      <c r="AK2283" s="12">
        <f t="shared" si="5148"/>
        <v>0</v>
      </c>
      <c r="AL2283" s="12">
        <f t="shared" si="5148"/>
        <v>0</v>
      </c>
      <c r="AM2283" s="12">
        <f t="shared" si="5148"/>
        <v>0</v>
      </c>
      <c r="AN2283" s="12">
        <f t="shared" si="5095"/>
        <v>8039.1589999999997</v>
      </c>
      <c r="AO2283" s="12">
        <f t="shared" si="5096"/>
        <v>2048.4</v>
      </c>
      <c r="AP2283" s="12">
        <f t="shared" si="5097"/>
        <v>2049.1</v>
      </c>
      <c r="AQ2283" s="12">
        <f t="shared" si="5148"/>
        <v>0</v>
      </c>
      <c r="AR2283" s="1"/>
    </row>
    <row r="2284" spans="1:44" ht="47.25" customHeight="1" x14ac:dyDescent="0.25">
      <c r="A2284" s="9" t="s">
        <v>163</v>
      </c>
      <c r="B2284" s="11">
        <v>240</v>
      </c>
      <c r="C2284" s="9" t="s">
        <v>185</v>
      </c>
      <c r="D2284" s="9" t="s">
        <v>192</v>
      </c>
      <c r="E2284" s="13" t="s">
        <v>397</v>
      </c>
      <c r="F2284" s="12">
        <v>2047.8</v>
      </c>
      <c r="G2284" s="12">
        <v>2048.4</v>
      </c>
      <c r="H2284" s="12">
        <v>2049.1</v>
      </c>
      <c r="I2284" s="12"/>
      <c r="J2284" s="12"/>
      <c r="K2284" s="12"/>
      <c r="L2284" s="12">
        <f t="shared" si="5091"/>
        <v>2047.8</v>
      </c>
      <c r="M2284" s="12">
        <f t="shared" si="5092"/>
        <v>2048.4</v>
      </c>
      <c r="N2284" s="12">
        <f t="shared" si="5093"/>
        <v>2049.1</v>
      </c>
      <c r="O2284" s="12">
        <f>5454.874+536.485</f>
        <v>5991.3589999999995</v>
      </c>
      <c r="P2284" s="12"/>
      <c r="Q2284" s="12"/>
      <c r="R2284" s="12">
        <f t="shared" si="5074"/>
        <v>8039.1589999999997</v>
      </c>
      <c r="S2284" s="12">
        <f t="shared" si="5075"/>
        <v>2048.4</v>
      </c>
      <c r="T2284" s="12">
        <f t="shared" si="5076"/>
        <v>2049.1</v>
      </c>
      <c r="U2284" s="12"/>
      <c r="V2284" s="12"/>
      <c r="W2284" s="12">
        <f t="shared" si="5052"/>
        <v>8039.1589999999997</v>
      </c>
      <c r="X2284" s="12">
        <f t="shared" si="5053"/>
        <v>2048.4</v>
      </c>
      <c r="Y2284" s="12">
        <f t="shared" si="5054"/>
        <v>2049.1</v>
      </c>
      <c r="Z2284" s="12"/>
      <c r="AA2284" s="12"/>
      <c r="AB2284" s="12"/>
      <c r="AC2284" s="12">
        <f t="shared" si="5088"/>
        <v>8039.1589999999997</v>
      </c>
      <c r="AD2284" s="12">
        <f t="shared" si="5089"/>
        <v>2048.4</v>
      </c>
      <c r="AE2284" s="12">
        <f t="shared" si="5090"/>
        <v>2049.1</v>
      </c>
      <c r="AF2284" s="12"/>
      <c r="AG2284" s="12"/>
      <c r="AH2284" s="12">
        <f t="shared" si="5066"/>
        <v>8039.1589999999997</v>
      </c>
      <c r="AI2284" s="12">
        <f t="shared" si="5067"/>
        <v>2048.4</v>
      </c>
      <c r="AJ2284" s="12">
        <f t="shared" si="5062"/>
        <v>2049.1</v>
      </c>
      <c r="AK2284" s="12"/>
      <c r="AL2284" s="12"/>
      <c r="AM2284" s="12"/>
      <c r="AN2284" s="12">
        <f t="shared" si="5095"/>
        <v>8039.1589999999997</v>
      </c>
      <c r="AO2284" s="12">
        <f t="shared" si="5096"/>
        <v>2048.4</v>
      </c>
      <c r="AP2284" s="12">
        <f t="shared" si="5097"/>
        <v>2049.1</v>
      </c>
      <c r="AQ2284" s="12"/>
      <c r="AR2284" s="1"/>
    </row>
    <row r="2285" spans="1:44" ht="15.75" customHeight="1" x14ac:dyDescent="0.25">
      <c r="A2285" s="9" t="s">
        <v>163</v>
      </c>
      <c r="B2285" s="11">
        <v>800</v>
      </c>
      <c r="C2285" s="9"/>
      <c r="D2285" s="9"/>
      <c r="E2285" s="13" t="s">
        <v>440</v>
      </c>
      <c r="F2285" s="12">
        <f>F2286</f>
        <v>6.8</v>
      </c>
      <c r="G2285" s="12">
        <f t="shared" ref="G2285:AQ2286" si="5149">G2286</f>
        <v>6.2</v>
      </c>
      <c r="H2285" s="12">
        <f t="shared" si="5149"/>
        <v>5.5</v>
      </c>
      <c r="I2285" s="12">
        <f t="shared" si="5149"/>
        <v>0</v>
      </c>
      <c r="J2285" s="12">
        <f t="shared" si="5149"/>
        <v>0</v>
      </c>
      <c r="K2285" s="12">
        <f t="shared" si="5149"/>
        <v>0</v>
      </c>
      <c r="L2285" s="12">
        <f t="shared" si="5091"/>
        <v>6.8</v>
      </c>
      <c r="M2285" s="12">
        <f t="shared" si="5092"/>
        <v>6.2</v>
      </c>
      <c r="N2285" s="12">
        <f t="shared" si="5093"/>
        <v>5.5</v>
      </c>
      <c r="O2285" s="12">
        <f t="shared" si="5149"/>
        <v>0</v>
      </c>
      <c r="P2285" s="12">
        <f t="shared" si="5149"/>
        <v>0</v>
      </c>
      <c r="Q2285" s="12">
        <f t="shared" si="5149"/>
        <v>0</v>
      </c>
      <c r="R2285" s="12">
        <f t="shared" si="5074"/>
        <v>6.8</v>
      </c>
      <c r="S2285" s="12">
        <f t="shared" si="5075"/>
        <v>6.2</v>
      </c>
      <c r="T2285" s="12">
        <f t="shared" si="5076"/>
        <v>5.5</v>
      </c>
      <c r="U2285" s="12">
        <f t="shared" si="5149"/>
        <v>0</v>
      </c>
      <c r="V2285" s="12">
        <f t="shared" si="5149"/>
        <v>0</v>
      </c>
      <c r="W2285" s="12">
        <f t="shared" si="5052"/>
        <v>6.8</v>
      </c>
      <c r="X2285" s="12">
        <f t="shared" si="5053"/>
        <v>6.2</v>
      </c>
      <c r="Y2285" s="12">
        <f t="shared" si="5054"/>
        <v>5.5</v>
      </c>
      <c r="Z2285" s="12">
        <f t="shared" si="5149"/>
        <v>0</v>
      </c>
      <c r="AA2285" s="12">
        <f t="shared" si="5149"/>
        <v>0</v>
      </c>
      <c r="AB2285" s="12">
        <f t="shared" si="5149"/>
        <v>0</v>
      </c>
      <c r="AC2285" s="12">
        <f t="shared" si="5088"/>
        <v>6.8</v>
      </c>
      <c r="AD2285" s="12">
        <f t="shared" si="5089"/>
        <v>6.2</v>
      </c>
      <c r="AE2285" s="12">
        <f t="shared" si="5090"/>
        <v>5.5</v>
      </c>
      <c r="AF2285" s="12">
        <f t="shared" si="5149"/>
        <v>0</v>
      </c>
      <c r="AG2285" s="12">
        <f t="shared" si="5149"/>
        <v>0</v>
      </c>
      <c r="AH2285" s="12">
        <f t="shared" si="5066"/>
        <v>6.8</v>
      </c>
      <c r="AI2285" s="12">
        <f t="shared" si="5067"/>
        <v>6.2</v>
      </c>
      <c r="AJ2285" s="12">
        <f t="shared" si="5062"/>
        <v>5.5</v>
      </c>
      <c r="AK2285" s="12">
        <f t="shared" si="5149"/>
        <v>0</v>
      </c>
      <c r="AL2285" s="12">
        <f t="shared" si="5149"/>
        <v>0</v>
      </c>
      <c r="AM2285" s="12">
        <f t="shared" si="5149"/>
        <v>0</v>
      </c>
      <c r="AN2285" s="12">
        <f t="shared" si="5095"/>
        <v>6.8</v>
      </c>
      <c r="AO2285" s="12">
        <f t="shared" si="5096"/>
        <v>6.2</v>
      </c>
      <c r="AP2285" s="12">
        <f t="shared" si="5097"/>
        <v>5.5</v>
      </c>
      <c r="AQ2285" s="12">
        <f t="shared" si="5149"/>
        <v>0</v>
      </c>
      <c r="AR2285" s="1"/>
    </row>
    <row r="2286" spans="1:44" ht="15.75" customHeight="1" x14ac:dyDescent="0.25">
      <c r="A2286" s="9" t="s">
        <v>163</v>
      </c>
      <c r="B2286" s="11">
        <v>850</v>
      </c>
      <c r="C2286" s="9"/>
      <c r="D2286" s="9"/>
      <c r="E2286" s="13" t="s">
        <v>443</v>
      </c>
      <c r="F2286" s="12">
        <f>F2287</f>
        <v>6.8</v>
      </c>
      <c r="G2286" s="12">
        <f t="shared" si="5149"/>
        <v>6.2</v>
      </c>
      <c r="H2286" s="12">
        <f t="shared" si="5149"/>
        <v>5.5</v>
      </c>
      <c r="I2286" s="12">
        <f t="shared" si="5149"/>
        <v>0</v>
      </c>
      <c r="J2286" s="12">
        <f t="shared" si="5149"/>
        <v>0</v>
      </c>
      <c r="K2286" s="12">
        <f t="shared" si="5149"/>
        <v>0</v>
      </c>
      <c r="L2286" s="12">
        <f t="shared" si="5091"/>
        <v>6.8</v>
      </c>
      <c r="M2286" s="12">
        <f t="shared" si="5092"/>
        <v>6.2</v>
      </c>
      <c r="N2286" s="12">
        <f t="shared" si="5093"/>
        <v>5.5</v>
      </c>
      <c r="O2286" s="12">
        <f t="shared" si="5149"/>
        <v>0</v>
      </c>
      <c r="P2286" s="12">
        <f t="shared" si="5149"/>
        <v>0</v>
      </c>
      <c r="Q2286" s="12">
        <f t="shared" si="5149"/>
        <v>0</v>
      </c>
      <c r="R2286" s="12">
        <f t="shared" si="5074"/>
        <v>6.8</v>
      </c>
      <c r="S2286" s="12">
        <f t="shared" si="5075"/>
        <v>6.2</v>
      </c>
      <c r="T2286" s="12">
        <f t="shared" si="5076"/>
        <v>5.5</v>
      </c>
      <c r="U2286" s="12">
        <f t="shared" si="5149"/>
        <v>0</v>
      </c>
      <c r="V2286" s="12">
        <f t="shared" si="5149"/>
        <v>0</v>
      </c>
      <c r="W2286" s="12">
        <f t="shared" si="5052"/>
        <v>6.8</v>
      </c>
      <c r="X2286" s="12">
        <f t="shared" si="5053"/>
        <v>6.2</v>
      </c>
      <c r="Y2286" s="12">
        <f t="shared" si="5054"/>
        <v>5.5</v>
      </c>
      <c r="Z2286" s="12">
        <f t="shared" si="5149"/>
        <v>0</v>
      </c>
      <c r="AA2286" s="12">
        <f t="shared" si="5149"/>
        <v>0</v>
      </c>
      <c r="AB2286" s="12">
        <f t="shared" si="5149"/>
        <v>0</v>
      </c>
      <c r="AC2286" s="12">
        <f t="shared" si="5088"/>
        <v>6.8</v>
      </c>
      <c r="AD2286" s="12">
        <f t="shared" si="5089"/>
        <v>6.2</v>
      </c>
      <c r="AE2286" s="12">
        <f t="shared" si="5090"/>
        <v>5.5</v>
      </c>
      <c r="AF2286" s="12">
        <f t="shared" si="5149"/>
        <v>0</v>
      </c>
      <c r="AG2286" s="12">
        <f t="shared" si="5149"/>
        <v>0</v>
      </c>
      <c r="AH2286" s="12">
        <f t="shared" si="5066"/>
        <v>6.8</v>
      </c>
      <c r="AI2286" s="12">
        <f t="shared" si="5067"/>
        <v>6.2</v>
      </c>
      <c r="AJ2286" s="12">
        <f t="shared" si="5062"/>
        <v>5.5</v>
      </c>
      <c r="AK2286" s="12">
        <f t="shared" si="5149"/>
        <v>0</v>
      </c>
      <c r="AL2286" s="12">
        <f t="shared" si="5149"/>
        <v>0</v>
      </c>
      <c r="AM2286" s="12">
        <f t="shared" si="5149"/>
        <v>0</v>
      </c>
      <c r="AN2286" s="12">
        <f t="shared" si="5095"/>
        <v>6.8</v>
      </c>
      <c r="AO2286" s="12">
        <f t="shared" si="5096"/>
        <v>6.2</v>
      </c>
      <c r="AP2286" s="12">
        <f t="shared" si="5097"/>
        <v>5.5</v>
      </c>
      <c r="AQ2286" s="12">
        <f t="shared" si="5149"/>
        <v>0</v>
      </c>
      <c r="AR2286" s="1"/>
    </row>
    <row r="2287" spans="1:44" ht="47.25" customHeight="1" x14ac:dyDescent="0.25">
      <c r="A2287" s="9" t="s">
        <v>163</v>
      </c>
      <c r="B2287" s="11">
        <v>850</v>
      </c>
      <c r="C2287" s="9" t="s">
        <v>185</v>
      </c>
      <c r="D2287" s="9" t="s">
        <v>192</v>
      </c>
      <c r="E2287" s="13" t="s">
        <v>397</v>
      </c>
      <c r="F2287" s="12">
        <v>6.8</v>
      </c>
      <c r="G2287" s="12">
        <v>6.2</v>
      </c>
      <c r="H2287" s="12">
        <v>5.5</v>
      </c>
      <c r="I2287" s="12"/>
      <c r="J2287" s="12"/>
      <c r="K2287" s="12"/>
      <c r="L2287" s="12">
        <f t="shared" si="5091"/>
        <v>6.8</v>
      </c>
      <c r="M2287" s="12">
        <f t="shared" si="5092"/>
        <v>6.2</v>
      </c>
      <c r="N2287" s="12">
        <f t="shared" si="5093"/>
        <v>5.5</v>
      </c>
      <c r="O2287" s="12"/>
      <c r="P2287" s="12"/>
      <c r="Q2287" s="12"/>
      <c r="R2287" s="12">
        <f t="shared" si="5074"/>
        <v>6.8</v>
      </c>
      <c r="S2287" s="12">
        <f t="shared" si="5075"/>
        <v>6.2</v>
      </c>
      <c r="T2287" s="12">
        <f t="shared" si="5076"/>
        <v>5.5</v>
      </c>
      <c r="U2287" s="12"/>
      <c r="V2287" s="12"/>
      <c r="W2287" s="12">
        <f t="shared" si="5052"/>
        <v>6.8</v>
      </c>
      <c r="X2287" s="12">
        <f t="shared" si="5053"/>
        <v>6.2</v>
      </c>
      <c r="Y2287" s="12">
        <f t="shared" si="5054"/>
        <v>5.5</v>
      </c>
      <c r="Z2287" s="12"/>
      <c r="AA2287" s="12"/>
      <c r="AB2287" s="12"/>
      <c r="AC2287" s="12">
        <f t="shared" si="5088"/>
        <v>6.8</v>
      </c>
      <c r="AD2287" s="12">
        <f t="shared" si="5089"/>
        <v>6.2</v>
      </c>
      <c r="AE2287" s="12">
        <f t="shared" si="5090"/>
        <v>5.5</v>
      </c>
      <c r="AF2287" s="12"/>
      <c r="AG2287" s="12"/>
      <c r="AH2287" s="12">
        <f t="shared" si="5066"/>
        <v>6.8</v>
      </c>
      <c r="AI2287" s="12">
        <f t="shared" si="5067"/>
        <v>6.2</v>
      </c>
      <c r="AJ2287" s="12">
        <f t="shared" si="5062"/>
        <v>5.5</v>
      </c>
      <c r="AK2287" s="12"/>
      <c r="AL2287" s="12"/>
      <c r="AM2287" s="12"/>
      <c r="AN2287" s="12">
        <f t="shared" si="5095"/>
        <v>6.8</v>
      </c>
      <c r="AO2287" s="12">
        <f t="shared" si="5096"/>
        <v>6.2</v>
      </c>
      <c r="AP2287" s="12">
        <f t="shared" si="5097"/>
        <v>5.5</v>
      </c>
      <c r="AQ2287" s="12"/>
      <c r="AR2287" s="1"/>
    </row>
    <row r="2288" spans="1:44" ht="78.75" customHeight="1" x14ac:dyDescent="0.25">
      <c r="A2288" s="9" t="s">
        <v>156</v>
      </c>
      <c r="B2288" s="11"/>
      <c r="C2288" s="9"/>
      <c r="D2288" s="9"/>
      <c r="E2288" s="13" t="s">
        <v>624</v>
      </c>
      <c r="F2288" s="12">
        <f t="shared" ref="F2288:K2290" si="5150">F2289</f>
        <v>5438.1</v>
      </c>
      <c r="G2288" s="12">
        <f t="shared" si="5150"/>
        <v>5438.1</v>
      </c>
      <c r="H2288" s="12">
        <f t="shared" si="5150"/>
        <v>5438.1</v>
      </c>
      <c r="I2288" s="12">
        <f t="shared" si="5150"/>
        <v>0</v>
      </c>
      <c r="J2288" s="12">
        <f t="shared" si="5150"/>
        <v>0</v>
      </c>
      <c r="K2288" s="12">
        <f t="shared" si="5150"/>
        <v>0</v>
      </c>
      <c r="L2288" s="12">
        <f t="shared" si="5091"/>
        <v>5438.1</v>
      </c>
      <c r="M2288" s="12">
        <f t="shared" si="5092"/>
        <v>5438.1</v>
      </c>
      <c r="N2288" s="12">
        <f t="shared" si="5093"/>
        <v>5438.1</v>
      </c>
      <c r="O2288" s="12">
        <f t="shared" ref="O2288:Q2290" si="5151">O2289</f>
        <v>0</v>
      </c>
      <c r="P2288" s="12">
        <f t="shared" si="5151"/>
        <v>0</v>
      </c>
      <c r="Q2288" s="12">
        <f t="shared" si="5151"/>
        <v>0</v>
      </c>
      <c r="R2288" s="12">
        <f t="shared" si="5074"/>
        <v>5438.1</v>
      </c>
      <c r="S2288" s="12">
        <f t="shared" si="5075"/>
        <v>5438.1</v>
      </c>
      <c r="T2288" s="12">
        <f t="shared" si="5076"/>
        <v>5438.1</v>
      </c>
      <c r="U2288" s="12">
        <f t="shared" ref="U2288:V2290" si="5152">U2289</f>
        <v>0</v>
      </c>
      <c r="V2288" s="12">
        <f t="shared" si="5152"/>
        <v>0</v>
      </c>
      <c r="W2288" s="12">
        <f t="shared" si="5052"/>
        <v>5438.1</v>
      </c>
      <c r="X2288" s="12">
        <f t="shared" si="5053"/>
        <v>5438.1</v>
      </c>
      <c r="Y2288" s="12">
        <f t="shared" si="5054"/>
        <v>5438.1</v>
      </c>
      <c r="Z2288" s="12">
        <f t="shared" ref="Z2288:AB2290" si="5153">Z2289</f>
        <v>0</v>
      </c>
      <c r="AA2288" s="12">
        <f t="shared" si="5153"/>
        <v>0</v>
      </c>
      <c r="AB2288" s="12">
        <f t="shared" si="5153"/>
        <v>0</v>
      </c>
      <c r="AC2288" s="12">
        <f t="shared" si="5088"/>
        <v>5438.1</v>
      </c>
      <c r="AD2288" s="12">
        <f t="shared" si="5089"/>
        <v>5438.1</v>
      </c>
      <c r="AE2288" s="12">
        <f t="shared" si="5090"/>
        <v>5438.1</v>
      </c>
      <c r="AF2288" s="12">
        <f t="shared" ref="AF2288:AG2290" si="5154">AF2289</f>
        <v>0</v>
      </c>
      <c r="AG2288" s="12">
        <f t="shared" si="5154"/>
        <v>0</v>
      </c>
      <c r="AH2288" s="12">
        <f t="shared" si="5066"/>
        <v>5438.1</v>
      </c>
      <c r="AI2288" s="12">
        <f t="shared" si="5067"/>
        <v>5438.1</v>
      </c>
      <c r="AJ2288" s="12">
        <f t="shared" si="5062"/>
        <v>5438.1</v>
      </c>
      <c r="AK2288" s="12">
        <f t="shared" ref="AK2288:AQ2290" si="5155">AK2289</f>
        <v>0</v>
      </c>
      <c r="AL2288" s="12">
        <f t="shared" si="5155"/>
        <v>0</v>
      </c>
      <c r="AM2288" s="12">
        <f t="shared" si="5155"/>
        <v>0</v>
      </c>
      <c r="AN2288" s="12">
        <f t="shared" si="5095"/>
        <v>5438.1</v>
      </c>
      <c r="AO2288" s="12">
        <f t="shared" si="5096"/>
        <v>5438.1</v>
      </c>
      <c r="AP2288" s="12">
        <f t="shared" si="5097"/>
        <v>5438.1</v>
      </c>
      <c r="AQ2288" s="12">
        <f t="shared" si="5155"/>
        <v>0</v>
      </c>
      <c r="AR2288" s="1"/>
    </row>
    <row r="2289" spans="1:44" ht="47.25" customHeight="1" x14ac:dyDescent="0.25">
      <c r="A2289" s="9" t="s">
        <v>156</v>
      </c>
      <c r="B2289" s="11">
        <v>200</v>
      </c>
      <c r="C2289" s="9"/>
      <c r="D2289" s="9"/>
      <c r="E2289" s="13" t="s">
        <v>426</v>
      </c>
      <c r="F2289" s="12">
        <f t="shared" si="5150"/>
        <v>5438.1</v>
      </c>
      <c r="G2289" s="12">
        <f t="shared" si="5150"/>
        <v>5438.1</v>
      </c>
      <c r="H2289" s="12">
        <f t="shared" si="5150"/>
        <v>5438.1</v>
      </c>
      <c r="I2289" s="12">
        <f t="shared" si="5150"/>
        <v>0</v>
      </c>
      <c r="J2289" s="12">
        <f t="shared" si="5150"/>
        <v>0</v>
      </c>
      <c r="K2289" s="12">
        <f t="shared" si="5150"/>
        <v>0</v>
      </c>
      <c r="L2289" s="12">
        <f t="shared" si="5091"/>
        <v>5438.1</v>
      </c>
      <c r="M2289" s="12">
        <f t="shared" si="5092"/>
        <v>5438.1</v>
      </c>
      <c r="N2289" s="12">
        <f t="shared" si="5093"/>
        <v>5438.1</v>
      </c>
      <c r="O2289" s="12">
        <f t="shared" si="5151"/>
        <v>0</v>
      </c>
      <c r="P2289" s="12">
        <f t="shared" si="5151"/>
        <v>0</v>
      </c>
      <c r="Q2289" s="12">
        <f t="shared" si="5151"/>
        <v>0</v>
      </c>
      <c r="R2289" s="12">
        <f t="shared" si="5074"/>
        <v>5438.1</v>
      </c>
      <c r="S2289" s="12">
        <f t="shared" si="5075"/>
        <v>5438.1</v>
      </c>
      <c r="T2289" s="12">
        <f t="shared" si="5076"/>
        <v>5438.1</v>
      </c>
      <c r="U2289" s="12">
        <f t="shared" si="5152"/>
        <v>0</v>
      </c>
      <c r="V2289" s="12">
        <f t="shared" si="5152"/>
        <v>0</v>
      </c>
      <c r="W2289" s="12">
        <f t="shared" si="5052"/>
        <v>5438.1</v>
      </c>
      <c r="X2289" s="12">
        <f t="shared" si="5053"/>
        <v>5438.1</v>
      </c>
      <c r="Y2289" s="12">
        <f t="shared" si="5054"/>
        <v>5438.1</v>
      </c>
      <c r="Z2289" s="12">
        <f t="shared" si="5153"/>
        <v>0</v>
      </c>
      <c r="AA2289" s="12">
        <f t="shared" si="5153"/>
        <v>0</v>
      </c>
      <c r="AB2289" s="12">
        <f t="shared" si="5153"/>
        <v>0</v>
      </c>
      <c r="AC2289" s="12">
        <f t="shared" si="5088"/>
        <v>5438.1</v>
      </c>
      <c r="AD2289" s="12">
        <f t="shared" si="5089"/>
        <v>5438.1</v>
      </c>
      <c r="AE2289" s="12">
        <f t="shared" si="5090"/>
        <v>5438.1</v>
      </c>
      <c r="AF2289" s="12">
        <f t="shared" si="5154"/>
        <v>0</v>
      </c>
      <c r="AG2289" s="12">
        <f t="shared" si="5154"/>
        <v>0</v>
      </c>
      <c r="AH2289" s="12">
        <f t="shared" si="5066"/>
        <v>5438.1</v>
      </c>
      <c r="AI2289" s="12">
        <f t="shared" si="5067"/>
        <v>5438.1</v>
      </c>
      <c r="AJ2289" s="12">
        <f t="shared" si="5062"/>
        <v>5438.1</v>
      </c>
      <c r="AK2289" s="12">
        <f t="shared" si="5155"/>
        <v>0</v>
      </c>
      <c r="AL2289" s="12">
        <f t="shared" si="5155"/>
        <v>0</v>
      </c>
      <c r="AM2289" s="12">
        <f t="shared" si="5155"/>
        <v>0</v>
      </c>
      <c r="AN2289" s="12">
        <f t="shared" si="5095"/>
        <v>5438.1</v>
      </c>
      <c r="AO2289" s="12">
        <f t="shared" si="5096"/>
        <v>5438.1</v>
      </c>
      <c r="AP2289" s="12">
        <f t="shared" si="5097"/>
        <v>5438.1</v>
      </c>
      <c r="AQ2289" s="12">
        <f t="shared" si="5155"/>
        <v>0</v>
      </c>
      <c r="AR2289" s="1"/>
    </row>
    <row r="2290" spans="1:44" ht="47.25" customHeight="1" x14ac:dyDescent="0.25">
      <c r="A2290" s="9" t="s">
        <v>156</v>
      </c>
      <c r="B2290" s="11">
        <v>240</v>
      </c>
      <c r="C2290" s="9"/>
      <c r="D2290" s="9"/>
      <c r="E2290" s="13" t="s">
        <v>427</v>
      </c>
      <c r="F2290" s="12">
        <f t="shared" si="5150"/>
        <v>5438.1</v>
      </c>
      <c r="G2290" s="12">
        <f t="shared" si="5150"/>
        <v>5438.1</v>
      </c>
      <c r="H2290" s="12">
        <f t="shared" si="5150"/>
        <v>5438.1</v>
      </c>
      <c r="I2290" s="12">
        <f t="shared" si="5150"/>
        <v>0</v>
      </c>
      <c r="J2290" s="12">
        <f t="shared" si="5150"/>
        <v>0</v>
      </c>
      <c r="K2290" s="12">
        <f t="shared" si="5150"/>
        <v>0</v>
      </c>
      <c r="L2290" s="12">
        <f t="shared" si="5091"/>
        <v>5438.1</v>
      </c>
      <c r="M2290" s="12">
        <f t="shared" si="5092"/>
        <v>5438.1</v>
      </c>
      <c r="N2290" s="12">
        <f t="shared" si="5093"/>
        <v>5438.1</v>
      </c>
      <c r="O2290" s="12">
        <f t="shared" si="5151"/>
        <v>0</v>
      </c>
      <c r="P2290" s="12">
        <f t="shared" si="5151"/>
        <v>0</v>
      </c>
      <c r="Q2290" s="12">
        <f t="shared" si="5151"/>
        <v>0</v>
      </c>
      <c r="R2290" s="12">
        <f t="shared" si="5074"/>
        <v>5438.1</v>
      </c>
      <c r="S2290" s="12">
        <f t="shared" si="5075"/>
        <v>5438.1</v>
      </c>
      <c r="T2290" s="12">
        <f t="shared" si="5076"/>
        <v>5438.1</v>
      </c>
      <c r="U2290" s="12">
        <f t="shared" si="5152"/>
        <v>0</v>
      </c>
      <c r="V2290" s="12">
        <f t="shared" si="5152"/>
        <v>0</v>
      </c>
      <c r="W2290" s="12">
        <f t="shared" si="5052"/>
        <v>5438.1</v>
      </c>
      <c r="X2290" s="12">
        <f t="shared" si="5053"/>
        <v>5438.1</v>
      </c>
      <c r="Y2290" s="12">
        <f t="shared" si="5054"/>
        <v>5438.1</v>
      </c>
      <c r="Z2290" s="12">
        <f t="shared" si="5153"/>
        <v>0</v>
      </c>
      <c r="AA2290" s="12">
        <f t="shared" si="5153"/>
        <v>0</v>
      </c>
      <c r="AB2290" s="12">
        <f t="shared" si="5153"/>
        <v>0</v>
      </c>
      <c r="AC2290" s="12">
        <f t="shared" si="5088"/>
        <v>5438.1</v>
      </c>
      <c r="AD2290" s="12">
        <f t="shared" si="5089"/>
        <v>5438.1</v>
      </c>
      <c r="AE2290" s="12">
        <f t="shared" si="5090"/>
        <v>5438.1</v>
      </c>
      <c r="AF2290" s="12">
        <f t="shared" si="5154"/>
        <v>0</v>
      </c>
      <c r="AG2290" s="12">
        <f t="shared" si="5154"/>
        <v>0</v>
      </c>
      <c r="AH2290" s="12">
        <f t="shared" si="5066"/>
        <v>5438.1</v>
      </c>
      <c r="AI2290" s="12">
        <f t="shared" si="5067"/>
        <v>5438.1</v>
      </c>
      <c r="AJ2290" s="12">
        <f t="shared" si="5062"/>
        <v>5438.1</v>
      </c>
      <c r="AK2290" s="12">
        <f t="shared" si="5155"/>
        <v>0</v>
      </c>
      <c r="AL2290" s="12">
        <f t="shared" si="5155"/>
        <v>0</v>
      </c>
      <c r="AM2290" s="12">
        <f t="shared" si="5155"/>
        <v>0</v>
      </c>
      <c r="AN2290" s="12">
        <f t="shared" si="5095"/>
        <v>5438.1</v>
      </c>
      <c r="AO2290" s="12">
        <f t="shared" si="5096"/>
        <v>5438.1</v>
      </c>
      <c r="AP2290" s="12">
        <f t="shared" si="5097"/>
        <v>5438.1</v>
      </c>
      <c r="AQ2290" s="12">
        <f t="shared" si="5155"/>
        <v>0</v>
      </c>
      <c r="AR2290" s="1"/>
    </row>
    <row r="2291" spans="1:44" ht="15.75" customHeight="1" x14ac:dyDescent="0.25">
      <c r="A2291" s="9" t="s">
        <v>156</v>
      </c>
      <c r="B2291" s="11">
        <v>240</v>
      </c>
      <c r="C2291" s="9" t="s">
        <v>187</v>
      </c>
      <c r="D2291" s="9" t="s">
        <v>191</v>
      </c>
      <c r="E2291" s="13" t="s">
        <v>396</v>
      </c>
      <c r="F2291" s="12">
        <v>5438.1</v>
      </c>
      <c r="G2291" s="12">
        <v>5438.1</v>
      </c>
      <c r="H2291" s="12">
        <v>5438.1</v>
      </c>
      <c r="I2291" s="12"/>
      <c r="J2291" s="12"/>
      <c r="K2291" s="12"/>
      <c r="L2291" s="12">
        <f t="shared" si="5091"/>
        <v>5438.1</v>
      </c>
      <c r="M2291" s="12">
        <f t="shared" si="5092"/>
        <v>5438.1</v>
      </c>
      <c r="N2291" s="12">
        <f t="shared" si="5093"/>
        <v>5438.1</v>
      </c>
      <c r="O2291" s="12"/>
      <c r="P2291" s="12"/>
      <c r="Q2291" s="12"/>
      <c r="R2291" s="12">
        <f t="shared" si="5074"/>
        <v>5438.1</v>
      </c>
      <c r="S2291" s="12">
        <f t="shared" si="5075"/>
        <v>5438.1</v>
      </c>
      <c r="T2291" s="12">
        <f t="shared" si="5076"/>
        <v>5438.1</v>
      </c>
      <c r="U2291" s="12"/>
      <c r="V2291" s="12"/>
      <c r="W2291" s="12">
        <f t="shared" si="5052"/>
        <v>5438.1</v>
      </c>
      <c r="X2291" s="12">
        <f t="shared" si="5053"/>
        <v>5438.1</v>
      </c>
      <c r="Y2291" s="12">
        <f t="shared" si="5054"/>
        <v>5438.1</v>
      </c>
      <c r="Z2291" s="12"/>
      <c r="AA2291" s="12"/>
      <c r="AB2291" s="12"/>
      <c r="AC2291" s="12">
        <f t="shared" si="5088"/>
        <v>5438.1</v>
      </c>
      <c r="AD2291" s="12">
        <f t="shared" si="5089"/>
        <v>5438.1</v>
      </c>
      <c r="AE2291" s="12">
        <f t="shared" si="5090"/>
        <v>5438.1</v>
      </c>
      <c r="AF2291" s="12"/>
      <c r="AG2291" s="12"/>
      <c r="AH2291" s="12">
        <f t="shared" si="5066"/>
        <v>5438.1</v>
      </c>
      <c r="AI2291" s="12">
        <f t="shared" si="5067"/>
        <v>5438.1</v>
      </c>
      <c r="AJ2291" s="12">
        <f t="shared" si="5062"/>
        <v>5438.1</v>
      </c>
      <c r="AK2291" s="12"/>
      <c r="AL2291" s="12"/>
      <c r="AM2291" s="12"/>
      <c r="AN2291" s="12">
        <f t="shared" si="5095"/>
        <v>5438.1</v>
      </c>
      <c r="AO2291" s="12">
        <f t="shared" si="5096"/>
        <v>5438.1</v>
      </c>
      <c r="AP2291" s="12">
        <f t="shared" si="5097"/>
        <v>5438.1</v>
      </c>
      <c r="AQ2291" s="12"/>
      <c r="AR2291" s="1"/>
    </row>
    <row r="2292" spans="1:44" ht="47.25" customHeight="1" x14ac:dyDescent="0.25">
      <c r="A2292" s="9" t="s">
        <v>157</v>
      </c>
      <c r="B2292" s="11"/>
      <c r="C2292" s="9"/>
      <c r="D2292" s="9"/>
      <c r="E2292" s="13" t="s">
        <v>625</v>
      </c>
      <c r="F2292" s="12">
        <f t="shared" ref="F2292:K2294" si="5156">F2293</f>
        <v>7860.1</v>
      </c>
      <c r="G2292" s="12">
        <f t="shared" si="5156"/>
        <v>7860.1</v>
      </c>
      <c r="H2292" s="12">
        <f t="shared" si="5156"/>
        <v>7860.1</v>
      </c>
      <c r="I2292" s="12">
        <f t="shared" si="5156"/>
        <v>0</v>
      </c>
      <c r="J2292" s="12">
        <f t="shared" si="5156"/>
        <v>0</v>
      </c>
      <c r="K2292" s="12">
        <f t="shared" si="5156"/>
        <v>0</v>
      </c>
      <c r="L2292" s="12">
        <f t="shared" si="5091"/>
        <v>7860.1</v>
      </c>
      <c r="M2292" s="12">
        <f t="shared" si="5092"/>
        <v>7860.1</v>
      </c>
      <c r="N2292" s="12">
        <f t="shared" si="5093"/>
        <v>7860.1</v>
      </c>
      <c r="O2292" s="12">
        <f t="shared" ref="O2292:Q2294" si="5157">O2293</f>
        <v>0</v>
      </c>
      <c r="P2292" s="12">
        <f t="shared" si="5157"/>
        <v>0</v>
      </c>
      <c r="Q2292" s="12">
        <f t="shared" si="5157"/>
        <v>0</v>
      </c>
      <c r="R2292" s="12">
        <f t="shared" si="5074"/>
        <v>7860.1</v>
      </c>
      <c r="S2292" s="12">
        <f t="shared" si="5075"/>
        <v>7860.1</v>
      </c>
      <c r="T2292" s="12">
        <f t="shared" si="5076"/>
        <v>7860.1</v>
      </c>
      <c r="U2292" s="12">
        <f t="shared" ref="U2292:V2294" si="5158">U2293</f>
        <v>0</v>
      </c>
      <c r="V2292" s="12">
        <f t="shared" si="5158"/>
        <v>0</v>
      </c>
      <c r="W2292" s="12">
        <f t="shared" si="5052"/>
        <v>7860.1</v>
      </c>
      <c r="X2292" s="12">
        <f t="shared" si="5053"/>
        <v>7860.1</v>
      </c>
      <c r="Y2292" s="12">
        <f t="shared" si="5054"/>
        <v>7860.1</v>
      </c>
      <c r="Z2292" s="12">
        <f t="shared" ref="Z2292:AB2294" si="5159">Z2293</f>
        <v>-358.57499999999999</v>
      </c>
      <c r="AA2292" s="12">
        <f t="shared" si="5159"/>
        <v>0</v>
      </c>
      <c r="AB2292" s="12">
        <f t="shared" si="5159"/>
        <v>0</v>
      </c>
      <c r="AC2292" s="12">
        <f t="shared" si="5088"/>
        <v>7501.5250000000005</v>
      </c>
      <c r="AD2292" s="12">
        <f t="shared" si="5089"/>
        <v>7860.1</v>
      </c>
      <c r="AE2292" s="12">
        <f t="shared" si="5090"/>
        <v>7860.1</v>
      </c>
      <c r="AF2292" s="12">
        <f t="shared" ref="AF2292:AG2294" si="5160">AF2293</f>
        <v>0</v>
      </c>
      <c r="AG2292" s="12">
        <f t="shared" si="5160"/>
        <v>0</v>
      </c>
      <c r="AH2292" s="12">
        <f t="shared" si="5066"/>
        <v>7501.5250000000005</v>
      </c>
      <c r="AI2292" s="12">
        <f t="shared" si="5067"/>
        <v>7860.1</v>
      </c>
      <c r="AJ2292" s="12">
        <f t="shared" si="5062"/>
        <v>7860.1</v>
      </c>
      <c r="AK2292" s="12">
        <f t="shared" ref="AK2292:AQ2294" si="5161">AK2293</f>
        <v>0</v>
      </c>
      <c r="AL2292" s="12">
        <f t="shared" si="5161"/>
        <v>0</v>
      </c>
      <c r="AM2292" s="12">
        <f t="shared" si="5161"/>
        <v>0</v>
      </c>
      <c r="AN2292" s="12">
        <f t="shared" si="5095"/>
        <v>7501.5250000000005</v>
      </c>
      <c r="AO2292" s="12">
        <f t="shared" si="5096"/>
        <v>7860.1</v>
      </c>
      <c r="AP2292" s="12">
        <f t="shared" si="5097"/>
        <v>7860.1</v>
      </c>
      <c r="AQ2292" s="12">
        <f t="shared" si="5161"/>
        <v>0</v>
      </c>
      <c r="AR2292" s="1"/>
    </row>
    <row r="2293" spans="1:44" ht="47.25" customHeight="1" x14ac:dyDescent="0.25">
      <c r="A2293" s="9" t="s">
        <v>157</v>
      </c>
      <c r="B2293" s="11">
        <v>200</v>
      </c>
      <c r="C2293" s="9"/>
      <c r="D2293" s="9"/>
      <c r="E2293" s="13" t="s">
        <v>426</v>
      </c>
      <c r="F2293" s="12">
        <f t="shared" si="5156"/>
        <v>7860.1</v>
      </c>
      <c r="G2293" s="12">
        <f t="shared" si="5156"/>
        <v>7860.1</v>
      </c>
      <c r="H2293" s="12">
        <f t="shared" si="5156"/>
        <v>7860.1</v>
      </c>
      <c r="I2293" s="12">
        <f t="shared" si="5156"/>
        <v>0</v>
      </c>
      <c r="J2293" s="12">
        <f t="shared" si="5156"/>
        <v>0</v>
      </c>
      <c r="K2293" s="12">
        <f t="shared" si="5156"/>
        <v>0</v>
      </c>
      <c r="L2293" s="12">
        <f t="shared" si="5091"/>
        <v>7860.1</v>
      </c>
      <c r="M2293" s="12">
        <f t="shared" si="5092"/>
        <v>7860.1</v>
      </c>
      <c r="N2293" s="12">
        <f t="shared" si="5093"/>
        <v>7860.1</v>
      </c>
      <c r="O2293" s="12">
        <f t="shared" si="5157"/>
        <v>0</v>
      </c>
      <c r="P2293" s="12">
        <f t="shared" si="5157"/>
        <v>0</v>
      </c>
      <c r="Q2293" s="12">
        <f t="shared" si="5157"/>
        <v>0</v>
      </c>
      <c r="R2293" s="12">
        <f t="shared" si="5074"/>
        <v>7860.1</v>
      </c>
      <c r="S2293" s="12">
        <f t="shared" si="5075"/>
        <v>7860.1</v>
      </c>
      <c r="T2293" s="12">
        <f t="shared" si="5076"/>
        <v>7860.1</v>
      </c>
      <c r="U2293" s="12">
        <f t="shared" si="5158"/>
        <v>0</v>
      </c>
      <c r="V2293" s="12">
        <f t="shared" si="5158"/>
        <v>0</v>
      </c>
      <c r="W2293" s="12">
        <f t="shared" si="5052"/>
        <v>7860.1</v>
      </c>
      <c r="X2293" s="12">
        <f t="shared" si="5053"/>
        <v>7860.1</v>
      </c>
      <c r="Y2293" s="12">
        <f t="shared" si="5054"/>
        <v>7860.1</v>
      </c>
      <c r="Z2293" s="12">
        <f t="shared" si="5159"/>
        <v>-358.57499999999999</v>
      </c>
      <c r="AA2293" s="12">
        <f t="shared" si="5159"/>
        <v>0</v>
      </c>
      <c r="AB2293" s="12">
        <f t="shared" si="5159"/>
        <v>0</v>
      </c>
      <c r="AC2293" s="12">
        <f t="shared" si="5088"/>
        <v>7501.5250000000005</v>
      </c>
      <c r="AD2293" s="12">
        <f t="shared" si="5089"/>
        <v>7860.1</v>
      </c>
      <c r="AE2293" s="12">
        <f t="shared" si="5090"/>
        <v>7860.1</v>
      </c>
      <c r="AF2293" s="12">
        <f t="shared" si="5160"/>
        <v>0</v>
      </c>
      <c r="AG2293" s="12">
        <f t="shared" si="5160"/>
        <v>0</v>
      </c>
      <c r="AH2293" s="12">
        <f t="shared" si="5066"/>
        <v>7501.5250000000005</v>
      </c>
      <c r="AI2293" s="12">
        <f t="shared" si="5067"/>
        <v>7860.1</v>
      </c>
      <c r="AJ2293" s="12">
        <f t="shared" si="5062"/>
        <v>7860.1</v>
      </c>
      <c r="AK2293" s="12">
        <f t="shared" si="5161"/>
        <v>0</v>
      </c>
      <c r="AL2293" s="12">
        <f t="shared" si="5161"/>
        <v>0</v>
      </c>
      <c r="AM2293" s="12">
        <f t="shared" si="5161"/>
        <v>0</v>
      </c>
      <c r="AN2293" s="12">
        <f t="shared" si="5095"/>
        <v>7501.5250000000005</v>
      </c>
      <c r="AO2293" s="12">
        <f t="shared" si="5096"/>
        <v>7860.1</v>
      </c>
      <c r="AP2293" s="12">
        <f t="shared" si="5097"/>
        <v>7860.1</v>
      </c>
      <c r="AQ2293" s="12">
        <f t="shared" si="5161"/>
        <v>0</v>
      </c>
      <c r="AR2293" s="1"/>
    </row>
    <row r="2294" spans="1:44" ht="47.25" customHeight="1" x14ac:dyDescent="0.25">
      <c r="A2294" s="9" t="s">
        <v>157</v>
      </c>
      <c r="B2294" s="11">
        <v>240</v>
      </c>
      <c r="C2294" s="9"/>
      <c r="D2294" s="9"/>
      <c r="E2294" s="13" t="s">
        <v>427</v>
      </c>
      <c r="F2294" s="12">
        <f t="shared" si="5156"/>
        <v>7860.1</v>
      </c>
      <c r="G2294" s="12">
        <f t="shared" si="5156"/>
        <v>7860.1</v>
      </c>
      <c r="H2294" s="12">
        <f t="shared" si="5156"/>
        <v>7860.1</v>
      </c>
      <c r="I2294" s="12">
        <f t="shared" si="5156"/>
        <v>0</v>
      </c>
      <c r="J2294" s="12">
        <f t="shared" si="5156"/>
        <v>0</v>
      </c>
      <c r="K2294" s="12">
        <f t="shared" si="5156"/>
        <v>0</v>
      </c>
      <c r="L2294" s="12">
        <f t="shared" si="5091"/>
        <v>7860.1</v>
      </c>
      <c r="M2294" s="12">
        <f t="shared" si="5092"/>
        <v>7860.1</v>
      </c>
      <c r="N2294" s="12">
        <f t="shared" si="5093"/>
        <v>7860.1</v>
      </c>
      <c r="O2294" s="12">
        <f t="shared" si="5157"/>
        <v>0</v>
      </c>
      <c r="P2294" s="12">
        <f t="shared" si="5157"/>
        <v>0</v>
      </c>
      <c r="Q2294" s="12">
        <f t="shared" si="5157"/>
        <v>0</v>
      </c>
      <c r="R2294" s="12">
        <f t="shared" si="5074"/>
        <v>7860.1</v>
      </c>
      <c r="S2294" s="12">
        <f t="shared" si="5075"/>
        <v>7860.1</v>
      </c>
      <c r="T2294" s="12">
        <f t="shared" si="5076"/>
        <v>7860.1</v>
      </c>
      <c r="U2294" s="12">
        <f t="shared" si="5158"/>
        <v>0</v>
      </c>
      <c r="V2294" s="12">
        <f t="shared" si="5158"/>
        <v>0</v>
      </c>
      <c r="W2294" s="12">
        <f t="shared" si="5052"/>
        <v>7860.1</v>
      </c>
      <c r="X2294" s="12">
        <f t="shared" si="5053"/>
        <v>7860.1</v>
      </c>
      <c r="Y2294" s="12">
        <f t="shared" si="5054"/>
        <v>7860.1</v>
      </c>
      <c r="Z2294" s="12">
        <f t="shared" si="5159"/>
        <v>-358.57499999999999</v>
      </c>
      <c r="AA2294" s="12">
        <f t="shared" si="5159"/>
        <v>0</v>
      </c>
      <c r="AB2294" s="12">
        <f t="shared" si="5159"/>
        <v>0</v>
      </c>
      <c r="AC2294" s="12">
        <f t="shared" si="5088"/>
        <v>7501.5250000000005</v>
      </c>
      <c r="AD2294" s="12">
        <f t="shared" si="5089"/>
        <v>7860.1</v>
      </c>
      <c r="AE2294" s="12">
        <f t="shared" si="5090"/>
        <v>7860.1</v>
      </c>
      <c r="AF2294" s="12">
        <f t="shared" si="5160"/>
        <v>0</v>
      </c>
      <c r="AG2294" s="12">
        <f t="shared" si="5160"/>
        <v>0</v>
      </c>
      <c r="AH2294" s="12">
        <f t="shared" si="5066"/>
        <v>7501.5250000000005</v>
      </c>
      <c r="AI2294" s="12">
        <f t="shared" si="5067"/>
        <v>7860.1</v>
      </c>
      <c r="AJ2294" s="12">
        <f t="shared" si="5062"/>
        <v>7860.1</v>
      </c>
      <c r="AK2294" s="12">
        <f t="shared" si="5161"/>
        <v>0</v>
      </c>
      <c r="AL2294" s="12">
        <f t="shared" si="5161"/>
        <v>0</v>
      </c>
      <c r="AM2294" s="12">
        <f t="shared" si="5161"/>
        <v>0</v>
      </c>
      <c r="AN2294" s="12">
        <f t="shared" si="5095"/>
        <v>7501.5250000000005</v>
      </c>
      <c r="AO2294" s="12">
        <f t="shared" si="5096"/>
        <v>7860.1</v>
      </c>
      <c r="AP2294" s="12">
        <f t="shared" si="5097"/>
        <v>7860.1</v>
      </c>
      <c r="AQ2294" s="12">
        <f t="shared" si="5161"/>
        <v>0</v>
      </c>
      <c r="AR2294" s="1"/>
    </row>
    <row r="2295" spans="1:44" ht="15.75" customHeight="1" x14ac:dyDescent="0.25">
      <c r="A2295" s="9" t="s">
        <v>157</v>
      </c>
      <c r="B2295" s="11">
        <v>240</v>
      </c>
      <c r="C2295" s="9" t="s">
        <v>187</v>
      </c>
      <c r="D2295" s="9" t="s">
        <v>191</v>
      </c>
      <c r="E2295" s="13" t="s">
        <v>396</v>
      </c>
      <c r="F2295" s="12">
        <v>7860.1</v>
      </c>
      <c r="G2295" s="12">
        <v>7860.1</v>
      </c>
      <c r="H2295" s="12">
        <v>7860.1</v>
      </c>
      <c r="I2295" s="12"/>
      <c r="J2295" s="12"/>
      <c r="K2295" s="12"/>
      <c r="L2295" s="12">
        <f t="shared" si="5091"/>
        <v>7860.1</v>
      </c>
      <c r="M2295" s="12">
        <f t="shared" si="5092"/>
        <v>7860.1</v>
      </c>
      <c r="N2295" s="12">
        <f t="shared" si="5093"/>
        <v>7860.1</v>
      </c>
      <c r="O2295" s="12"/>
      <c r="P2295" s="12"/>
      <c r="Q2295" s="12"/>
      <c r="R2295" s="12">
        <f t="shared" si="5074"/>
        <v>7860.1</v>
      </c>
      <c r="S2295" s="12">
        <f t="shared" si="5075"/>
        <v>7860.1</v>
      </c>
      <c r="T2295" s="12">
        <f t="shared" si="5076"/>
        <v>7860.1</v>
      </c>
      <c r="U2295" s="12"/>
      <c r="V2295" s="12"/>
      <c r="W2295" s="12">
        <f t="shared" si="5052"/>
        <v>7860.1</v>
      </c>
      <c r="X2295" s="12">
        <f t="shared" si="5053"/>
        <v>7860.1</v>
      </c>
      <c r="Y2295" s="12">
        <f t="shared" si="5054"/>
        <v>7860.1</v>
      </c>
      <c r="Z2295" s="12">
        <v>-358.57499999999999</v>
      </c>
      <c r="AA2295" s="12"/>
      <c r="AB2295" s="12"/>
      <c r="AC2295" s="12">
        <f t="shared" si="5088"/>
        <v>7501.5250000000005</v>
      </c>
      <c r="AD2295" s="12">
        <f t="shared" si="5089"/>
        <v>7860.1</v>
      </c>
      <c r="AE2295" s="12">
        <f t="shared" si="5090"/>
        <v>7860.1</v>
      </c>
      <c r="AF2295" s="12"/>
      <c r="AG2295" s="12"/>
      <c r="AH2295" s="12">
        <f t="shared" si="5066"/>
        <v>7501.5250000000005</v>
      </c>
      <c r="AI2295" s="12">
        <f t="shared" si="5067"/>
        <v>7860.1</v>
      </c>
      <c r="AJ2295" s="12">
        <f t="shared" si="5062"/>
        <v>7860.1</v>
      </c>
      <c r="AK2295" s="12"/>
      <c r="AL2295" s="12"/>
      <c r="AM2295" s="12"/>
      <c r="AN2295" s="12">
        <f t="shared" si="5095"/>
        <v>7501.5250000000005</v>
      </c>
      <c r="AO2295" s="12">
        <f t="shared" si="5096"/>
        <v>7860.1</v>
      </c>
      <c r="AP2295" s="12">
        <f t="shared" si="5097"/>
        <v>7860.1</v>
      </c>
      <c r="AQ2295" s="12"/>
      <c r="AR2295" s="1"/>
    </row>
    <row r="2296" spans="1:44" ht="31.5" customHeight="1" x14ac:dyDescent="0.25">
      <c r="A2296" s="9" t="s">
        <v>855</v>
      </c>
      <c r="B2296" s="11"/>
      <c r="C2296" s="9"/>
      <c r="D2296" s="9"/>
      <c r="E2296" s="17" t="s">
        <v>637</v>
      </c>
      <c r="F2296" s="12">
        <f t="shared" ref="F2296:K2296" si="5162">F2297</f>
        <v>2208.6</v>
      </c>
      <c r="G2296" s="12">
        <f t="shared" si="5162"/>
        <v>2208.6</v>
      </c>
      <c r="H2296" s="12">
        <f t="shared" si="5162"/>
        <v>2208.6</v>
      </c>
      <c r="I2296" s="12">
        <f t="shared" si="5162"/>
        <v>0</v>
      </c>
      <c r="J2296" s="12">
        <f t="shared" si="5162"/>
        <v>0</v>
      </c>
      <c r="K2296" s="12">
        <f t="shared" si="5162"/>
        <v>0</v>
      </c>
      <c r="L2296" s="12">
        <f t="shared" si="5091"/>
        <v>2208.6</v>
      </c>
      <c r="M2296" s="12">
        <f t="shared" si="5092"/>
        <v>2208.6</v>
      </c>
      <c r="N2296" s="12">
        <f t="shared" si="5093"/>
        <v>2208.6</v>
      </c>
      <c r="O2296" s="12">
        <f t="shared" ref="O2296:Q2296" si="5163">O2297</f>
        <v>0</v>
      </c>
      <c r="P2296" s="12">
        <f t="shared" si="5163"/>
        <v>0</v>
      </c>
      <c r="Q2296" s="12">
        <f t="shared" si="5163"/>
        <v>0</v>
      </c>
      <c r="R2296" s="12">
        <f t="shared" si="5074"/>
        <v>2208.6</v>
      </c>
      <c r="S2296" s="12">
        <f t="shared" si="5075"/>
        <v>2208.6</v>
      </c>
      <c r="T2296" s="12">
        <f t="shared" si="5076"/>
        <v>2208.6</v>
      </c>
      <c r="U2296" s="12">
        <f t="shared" ref="U2296:V2296" si="5164">U2297</f>
        <v>0</v>
      </c>
      <c r="V2296" s="12">
        <f t="shared" si="5164"/>
        <v>0</v>
      </c>
      <c r="W2296" s="12">
        <f t="shared" ref="W2296:W2359" si="5165">R2296+U2296</f>
        <v>2208.6</v>
      </c>
      <c r="X2296" s="12">
        <f t="shared" ref="X2296:X2359" si="5166">S2296+V2296</f>
        <v>2208.6</v>
      </c>
      <c r="Y2296" s="12">
        <f t="shared" ref="Y2296:Y2359" si="5167">T2296</f>
        <v>2208.6</v>
      </c>
      <c r="Z2296" s="12">
        <f t="shared" ref="Z2296:AB2296" si="5168">Z2297</f>
        <v>-2.3539999999999996</v>
      </c>
      <c r="AA2296" s="12">
        <f t="shared" si="5168"/>
        <v>0</v>
      </c>
      <c r="AB2296" s="12">
        <f t="shared" si="5168"/>
        <v>0</v>
      </c>
      <c r="AC2296" s="12">
        <f t="shared" si="5088"/>
        <v>2206.2460000000001</v>
      </c>
      <c r="AD2296" s="12">
        <f t="shared" si="5089"/>
        <v>2208.6</v>
      </c>
      <c r="AE2296" s="12">
        <f t="shared" si="5090"/>
        <v>2208.6</v>
      </c>
      <c r="AF2296" s="12">
        <f t="shared" ref="AF2296:AG2296" si="5169">AF2297</f>
        <v>0</v>
      </c>
      <c r="AG2296" s="12">
        <f t="shared" si="5169"/>
        <v>0</v>
      </c>
      <c r="AH2296" s="12">
        <f t="shared" si="5066"/>
        <v>2206.2460000000001</v>
      </c>
      <c r="AI2296" s="12">
        <f t="shared" si="5067"/>
        <v>2208.6</v>
      </c>
      <c r="AJ2296" s="12">
        <f t="shared" si="5062"/>
        <v>2208.6</v>
      </c>
      <c r="AK2296" s="12">
        <f t="shared" ref="AK2296:AQ2296" si="5170">AK2297</f>
        <v>0</v>
      </c>
      <c r="AL2296" s="12">
        <f t="shared" si="5170"/>
        <v>0</v>
      </c>
      <c r="AM2296" s="12">
        <f t="shared" si="5170"/>
        <v>0</v>
      </c>
      <c r="AN2296" s="12">
        <f t="shared" si="5095"/>
        <v>2206.2460000000001</v>
      </c>
      <c r="AO2296" s="12">
        <f t="shared" si="5096"/>
        <v>2208.6</v>
      </c>
      <c r="AP2296" s="12">
        <f t="shared" si="5097"/>
        <v>2208.6</v>
      </c>
      <c r="AQ2296" s="12">
        <f t="shared" si="5170"/>
        <v>0</v>
      </c>
      <c r="AR2296" s="1"/>
    </row>
    <row r="2297" spans="1:44" ht="15.75" customHeight="1" x14ac:dyDescent="0.25">
      <c r="A2297" s="9" t="s">
        <v>855</v>
      </c>
      <c r="B2297" s="11">
        <v>800</v>
      </c>
      <c r="C2297" s="9"/>
      <c r="D2297" s="9"/>
      <c r="E2297" s="13" t="s">
        <v>440</v>
      </c>
      <c r="F2297" s="12">
        <f t="shared" ref="F2297:K2297" si="5171">F2298+F2300</f>
        <v>2208.6</v>
      </c>
      <c r="G2297" s="12">
        <f t="shared" si="5171"/>
        <v>2208.6</v>
      </c>
      <c r="H2297" s="12">
        <f t="shared" si="5171"/>
        <v>2208.6</v>
      </c>
      <c r="I2297" s="12">
        <f t="shared" si="5171"/>
        <v>0</v>
      </c>
      <c r="J2297" s="12">
        <f t="shared" si="5171"/>
        <v>0</v>
      </c>
      <c r="K2297" s="12">
        <f t="shared" si="5171"/>
        <v>0</v>
      </c>
      <c r="L2297" s="12">
        <f t="shared" si="5091"/>
        <v>2208.6</v>
      </c>
      <c r="M2297" s="12">
        <f t="shared" si="5092"/>
        <v>2208.6</v>
      </c>
      <c r="N2297" s="12">
        <f t="shared" si="5093"/>
        <v>2208.6</v>
      </c>
      <c r="O2297" s="12">
        <f t="shared" ref="O2297:Q2297" si="5172">O2298+O2300</f>
        <v>0</v>
      </c>
      <c r="P2297" s="12">
        <f t="shared" si="5172"/>
        <v>0</v>
      </c>
      <c r="Q2297" s="12">
        <f t="shared" si="5172"/>
        <v>0</v>
      </c>
      <c r="R2297" s="12">
        <f t="shared" si="5074"/>
        <v>2208.6</v>
      </c>
      <c r="S2297" s="12">
        <f t="shared" si="5075"/>
        <v>2208.6</v>
      </c>
      <c r="T2297" s="12">
        <f t="shared" si="5076"/>
        <v>2208.6</v>
      </c>
      <c r="U2297" s="12">
        <f t="shared" ref="U2297:V2297" si="5173">U2298+U2300</f>
        <v>0</v>
      </c>
      <c r="V2297" s="12">
        <f t="shared" si="5173"/>
        <v>0</v>
      </c>
      <c r="W2297" s="12">
        <f t="shared" si="5165"/>
        <v>2208.6</v>
      </c>
      <c r="X2297" s="12">
        <f t="shared" si="5166"/>
        <v>2208.6</v>
      </c>
      <c r="Y2297" s="12">
        <f t="shared" si="5167"/>
        <v>2208.6</v>
      </c>
      <c r="Z2297" s="12">
        <f t="shared" ref="Z2297:AB2297" si="5174">Z2298+Z2300</f>
        <v>-2.3539999999999996</v>
      </c>
      <c r="AA2297" s="12">
        <f t="shared" si="5174"/>
        <v>0</v>
      </c>
      <c r="AB2297" s="12">
        <f t="shared" si="5174"/>
        <v>0</v>
      </c>
      <c r="AC2297" s="12">
        <f t="shared" si="5088"/>
        <v>2206.2460000000001</v>
      </c>
      <c r="AD2297" s="12">
        <f t="shared" si="5089"/>
        <v>2208.6</v>
      </c>
      <c r="AE2297" s="12">
        <f t="shared" si="5090"/>
        <v>2208.6</v>
      </c>
      <c r="AF2297" s="12">
        <f t="shared" ref="AF2297:AG2297" si="5175">AF2298+AF2300</f>
        <v>0</v>
      </c>
      <c r="AG2297" s="12">
        <f t="shared" si="5175"/>
        <v>0</v>
      </c>
      <c r="AH2297" s="12">
        <f t="shared" si="5066"/>
        <v>2206.2460000000001</v>
      </c>
      <c r="AI2297" s="12">
        <f t="shared" si="5067"/>
        <v>2208.6</v>
      </c>
      <c r="AJ2297" s="12">
        <f t="shared" si="5062"/>
        <v>2208.6</v>
      </c>
      <c r="AK2297" s="12">
        <f t="shared" ref="AK2297:AQ2297" si="5176">AK2298+AK2300</f>
        <v>0</v>
      </c>
      <c r="AL2297" s="12">
        <f t="shared" ref="AL2297:AM2297" si="5177">AL2298+AL2300</f>
        <v>0</v>
      </c>
      <c r="AM2297" s="12">
        <f t="shared" si="5177"/>
        <v>0</v>
      </c>
      <c r="AN2297" s="12">
        <f t="shared" si="5095"/>
        <v>2206.2460000000001</v>
      </c>
      <c r="AO2297" s="12">
        <f t="shared" si="5096"/>
        <v>2208.6</v>
      </c>
      <c r="AP2297" s="12">
        <f t="shared" si="5097"/>
        <v>2208.6</v>
      </c>
      <c r="AQ2297" s="12">
        <f t="shared" si="5176"/>
        <v>0</v>
      </c>
      <c r="AR2297" s="1"/>
    </row>
    <row r="2298" spans="1:44" ht="15.75" customHeight="1" x14ac:dyDescent="0.25">
      <c r="A2298" s="9" t="s">
        <v>855</v>
      </c>
      <c r="B2298" s="11">
        <v>850</v>
      </c>
      <c r="C2298" s="9"/>
      <c r="D2298" s="9"/>
      <c r="E2298" s="13" t="s">
        <v>443</v>
      </c>
      <c r="F2298" s="12">
        <f t="shared" ref="F2298:K2298" si="5178">F2299</f>
        <v>1598.3</v>
      </c>
      <c r="G2298" s="12">
        <f t="shared" si="5178"/>
        <v>1598.3</v>
      </c>
      <c r="H2298" s="12">
        <f t="shared" si="5178"/>
        <v>1598.3</v>
      </c>
      <c r="I2298" s="12">
        <f t="shared" si="5178"/>
        <v>0</v>
      </c>
      <c r="J2298" s="12">
        <f t="shared" si="5178"/>
        <v>0</v>
      </c>
      <c r="K2298" s="12">
        <f t="shared" si="5178"/>
        <v>0</v>
      </c>
      <c r="L2298" s="12">
        <f t="shared" si="5091"/>
        <v>1598.3</v>
      </c>
      <c r="M2298" s="12">
        <f t="shared" si="5092"/>
        <v>1598.3</v>
      </c>
      <c r="N2298" s="12">
        <f t="shared" si="5093"/>
        <v>1598.3</v>
      </c>
      <c r="O2298" s="12">
        <f t="shared" ref="O2298:Q2298" si="5179">O2299</f>
        <v>0</v>
      </c>
      <c r="P2298" s="12">
        <f t="shared" si="5179"/>
        <v>0</v>
      </c>
      <c r="Q2298" s="12">
        <f t="shared" si="5179"/>
        <v>0</v>
      </c>
      <c r="R2298" s="12">
        <f t="shared" si="5074"/>
        <v>1598.3</v>
      </c>
      <c r="S2298" s="12">
        <f t="shared" si="5075"/>
        <v>1598.3</v>
      </c>
      <c r="T2298" s="12">
        <f t="shared" si="5076"/>
        <v>1598.3</v>
      </c>
      <c r="U2298" s="12">
        <f t="shared" ref="U2298:V2298" si="5180">U2299</f>
        <v>0</v>
      </c>
      <c r="V2298" s="12">
        <f t="shared" si="5180"/>
        <v>0</v>
      </c>
      <c r="W2298" s="12">
        <f t="shared" si="5165"/>
        <v>1598.3</v>
      </c>
      <c r="X2298" s="12">
        <f t="shared" si="5166"/>
        <v>1598.3</v>
      </c>
      <c r="Y2298" s="12">
        <f t="shared" si="5167"/>
        <v>1598.3</v>
      </c>
      <c r="Z2298" s="12">
        <f t="shared" ref="Z2298:AB2298" si="5181">Z2299</f>
        <v>-0.09</v>
      </c>
      <c r="AA2298" s="12">
        <f t="shared" si="5181"/>
        <v>0</v>
      </c>
      <c r="AB2298" s="12">
        <f t="shared" si="5181"/>
        <v>0</v>
      </c>
      <c r="AC2298" s="12">
        <f t="shared" si="5088"/>
        <v>1598.21</v>
      </c>
      <c r="AD2298" s="12">
        <f t="shared" si="5089"/>
        <v>1598.3</v>
      </c>
      <c r="AE2298" s="12">
        <f t="shared" si="5090"/>
        <v>1598.3</v>
      </c>
      <c r="AF2298" s="12">
        <f t="shared" ref="AF2298:AG2298" si="5182">AF2299</f>
        <v>0</v>
      </c>
      <c r="AG2298" s="12">
        <f t="shared" si="5182"/>
        <v>0</v>
      </c>
      <c r="AH2298" s="12">
        <f t="shared" si="5066"/>
        <v>1598.21</v>
      </c>
      <c r="AI2298" s="12">
        <f t="shared" si="5067"/>
        <v>1598.3</v>
      </c>
      <c r="AJ2298" s="12">
        <f t="shared" si="5062"/>
        <v>1598.3</v>
      </c>
      <c r="AK2298" s="12">
        <f t="shared" ref="AK2298:AQ2298" si="5183">AK2299</f>
        <v>0</v>
      </c>
      <c r="AL2298" s="12">
        <f t="shared" si="5183"/>
        <v>0</v>
      </c>
      <c r="AM2298" s="12">
        <f t="shared" si="5183"/>
        <v>0</v>
      </c>
      <c r="AN2298" s="12">
        <f t="shared" si="5095"/>
        <v>1598.21</v>
      </c>
      <c r="AO2298" s="12">
        <f t="shared" si="5096"/>
        <v>1598.3</v>
      </c>
      <c r="AP2298" s="12">
        <f t="shared" si="5097"/>
        <v>1598.3</v>
      </c>
      <c r="AQ2298" s="12">
        <f t="shared" si="5183"/>
        <v>0</v>
      </c>
      <c r="AR2298" s="1"/>
    </row>
    <row r="2299" spans="1:44" ht="15.75" customHeight="1" x14ac:dyDescent="0.25">
      <c r="A2299" s="9" t="s">
        <v>855</v>
      </c>
      <c r="B2299" s="11">
        <v>850</v>
      </c>
      <c r="C2299" s="9" t="s">
        <v>187</v>
      </c>
      <c r="D2299" s="9" t="s">
        <v>191</v>
      </c>
      <c r="E2299" s="13" t="s">
        <v>396</v>
      </c>
      <c r="F2299" s="12">
        <v>1598.3</v>
      </c>
      <c r="G2299" s="12">
        <v>1598.3</v>
      </c>
      <c r="H2299" s="12">
        <v>1598.3</v>
      </c>
      <c r="I2299" s="12"/>
      <c r="J2299" s="12"/>
      <c r="K2299" s="12"/>
      <c r="L2299" s="12">
        <f t="shared" si="5091"/>
        <v>1598.3</v>
      </c>
      <c r="M2299" s="12">
        <f t="shared" si="5092"/>
        <v>1598.3</v>
      </c>
      <c r="N2299" s="12">
        <f t="shared" si="5093"/>
        <v>1598.3</v>
      </c>
      <c r="O2299" s="12"/>
      <c r="P2299" s="12"/>
      <c r="Q2299" s="12"/>
      <c r="R2299" s="12">
        <f t="shared" si="5074"/>
        <v>1598.3</v>
      </c>
      <c r="S2299" s="12">
        <f t="shared" si="5075"/>
        <v>1598.3</v>
      </c>
      <c r="T2299" s="12">
        <f t="shared" si="5076"/>
        <v>1598.3</v>
      </c>
      <c r="U2299" s="12"/>
      <c r="V2299" s="12"/>
      <c r="W2299" s="12">
        <f t="shared" si="5165"/>
        <v>1598.3</v>
      </c>
      <c r="X2299" s="12">
        <f t="shared" si="5166"/>
        <v>1598.3</v>
      </c>
      <c r="Y2299" s="12">
        <f t="shared" si="5167"/>
        <v>1598.3</v>
      </c>
      <c r="Z2299" s="12">
        <v>-0.09</v>
      </c>
      <c r="AA2299" s="12"/>
      <c r="AB2299" s="12"/>
      <c r="AC2299" s="12">
        <f t="shared" si="5088"/>
        <v>1598.21</v>
      </c>
      <c r="AD2299" s="12">
        <f t="shared" si="5089"/>
        <v>1598.3</v>
      </c>
      <c r="AE2299" s="12">
        <f t="shared" si="5090"/>
        <v>1598.3</v>
      </c>
      <c r="AF2299" s="12"/>
      <c r="AG2299" s="12"/>
      <c r="AH2299" s="12">
        <f t="shared" si="5066"/>
        <v>1598.21</v>
      </c>
      <c r="AI2299" s="12">
        <f t="shared" si="5067"/>
        <v>1598.3</v>
      </c>
      <c r="AJ2299" s="12">
        <f t="shared" si="5062"/>
        <v>1598.3</v>
      </c>
      <c r="AK2299" s="12"/>
      <c r="AL2299" s="12"/>
      <c r="AM2299" s="12"/>
      <c r="AN2299" s="12">
        <f t="shared" si="5095"/>
        <v>1598.21</v>
      </c>
      <c r="AO2299" s="12">
        <f t="shared" si="5096"/>
        <v>1598.3</v>
      </c>
      <c r="AP2299" s="12">
        <f t="shared" si="5097"/>
        <v>1598.3</v>
      </c>
      <c r="AQ2299" s="12"/>
      <c r="AR2299" s="1"/>
    </row>
    <row r="2300" spans="1:44" ht="47.25" customHeight="1" x14ac:dyDescent="0.25">
      <c r="A2300" s="9" t="s">
        <v>855</v>
      </c>
      <c r="B2300" s="11">
        <v>860</v>
      </c>
      <c r="C2300" s="9"/>
      <c r="D2300" s="9"/>
      <c r="E2300" s="13" t="s">
        <v>444</v>
      </c>
      <c r="F2300" s="12">
        <f t="shared" ref="F2300:K2300" si="5184">F2301</f>
        <v>610.29999999999995</v>
      </c>
      <c r="G2300" s="12">
        <f t="shared" si="5184"/>
        <v>610.29999999999995</v>
      </c>
      <c r="H2300" s="12">
        <f t="shared" si="5184"/>
        <v>610.29999999999995</v>
      </c>
      <c r="I2300" s="12">
        <f t="shared" si="5184"/>
        <v>0</v>
      </c>
      <c r="J2300" s="12">
        <f t="shared" si="5184"/>
        <v>0</v>
      </c>
      <c r="K2300" s="12">
        <f t="shared" si="5184"/>
        <v>0</v>
      </c>
      <c r="L2300" s="12">
        <f t="shared" si="5091"/>
        <v>610.29999999999995</v>
      </c>
      <c r="M2300" s="12">
        <f t="shared" si="5092"/>
        <v>610.29999999999995</v>
      </c>
      <c r="N2300" s="12">
        <f t="shared" si="5093"/>
        <v>610.29999999999995</v>
      </c>
      <c r="O2300" s="12">
        <f t="shared" ref="O2300:Q2300" si="5185">O2301</f>
        <v>0</v>
      </c>
      <c r="P2300" s="12">
        <f t="shared" si="5185"/>
        <v>0</v>
      </c>
      <c r="Q2300" s="12">
        <f t="shared" si="5185"/>
        <v>0</v>
      </c>
      <c r="R2300" s="12">
        <f t="shared" si="5074"/>
        <v>610.29999999999995</v>
      </c>
      <c r="S2300" s="12">
        <f t="shared" si="5075"/>
        <v>610.29999999999995</v>
      </c>
      <c r="T2300" s="12">
        <f t="shared" si="5076"/>
        <v>610.29999999999995</v>
      </c>
      <c r="U2300" s="12">
        <f t="shared" ref="U2300:V2300" si="5186">U2301</f>
        <v>0</v>
      </c>
      <c r="V2300" s="12">
        <f t="shared" si="5186"/>
        <v>0</v>
      </c>
      <c r="W2300" s="12">
        <f t="shared" si="5165"/>
        <v>610.29999999999995</v>
      </c>
      <c r="X2300" s="12">
        <f t="shared" si="5166"/>
        <v>610.29999999999995</v>
      </c>
      <c r="Y2300" s="12">
        <f t="shared" si="5167"/>
        <v>610.29999999999995</v>
      </c>
      <c r="Z2300" s="12">
        <f t="shared" ref="Z2300:AB2300" si="5187">Z2301</f>
        <v>-2.2639999999999998</v>
      </c>
      <c r="AA2300" s="12">
        <f t="shared" si="5187"/>
        <v>0</v>
      </c>
      <c r="AB2300" s="12">
        <f t="shared" si="5187"/>
        <v>0</v>
      </c>
      <c r="AC2300" s="12">
        <f t="shared" si="5088"/>
        <v>608.03599999999994</v>
      </c>
      <c r="AD2300" s="12">
        <f t="shared" si="5089"/>
        <v>610.29999999999995</v>
      </c>
      <c r="AE2300" s="12">
        <f t="shared" si="5090"/>
        <v>610.29999999999995</v>
      </c>
      <c r="AF2300" s="12">
        <f t="shared" ref="AF2300:AG2300" si="5188">AF2301</f>
        <v>0</v>
      </c>
      <c r="AG2300" s="12">
        <f t="shared" si="5188"/>
        <v>0</v>
      </c>
      <c r="AH2300" s="12">
        <f t="shared" si="5066"/>
        <v>608.03599999999994</v>
      </c>
      <c r="AI2300" s="12">
        <f t="shared" si="5067"/>
        <v>610.29999999999995</v>
      </c>
      <c r="AJ2300" s="12">
        <f t="shared" si="5062"/>
        <v>610.29999999999995</v>
      </c>
      <c r="AK2300" s="12">
        <f t="shared" ref="AK2300:AQ2300" si="5189">AK2301</f>
        <v>0</v>
      </c>
      <c r="AL2300" s="12">
        <f t="shared" si="5189"/>
        <v>0</v>
      </c>
      <c r="AM2300" s="12">
        <f t="shared" si="5189"/>
        <v>0</v>
      </c>
      <c r="AN2300" s="12">
        <f t="shared" si="5095"/>
        <v>608.03599999999994</v>
      </c>
      <c r="AO2300" s="12">
        <f t="shared" si="5096"/>
        <v>610.29999999999995</v>
      </c>
      <c r="AP2300" s="12">
        <f t="shared" si="5097"/>
        <v>610.29999999999995</v>
      </c>
      <c r="AQ2300" s="12">
        <f t="shared" si="5189"/>
        <v>0</v>
      </c>
      <c r="AR2300" s="1"/>
    </row>
    <row r="2301" spans="1:44" ht="15.75" customHeight="1" x14ac:dyDescent="0.25">
      <c r="A2301" s="9" t="s">
        <v>855</v>
      </c>
      <c r="B2301" s="11">
        <v>860</v>
      </c>
      <c r="C2301" s="9" t="s">
        <v>187</v>
      </c>
      <c r="D2301" s="9" t="s">
        <v>191</v>
      </c>
      <c r="E2301" s="13" t="s">
        <v>396</v>
      </c>
      <c r="F2301" s="12">
        <v>610.29999999999995</v>
      </c>
      <c r="G2301" s="12">
        <v>610.29999999999995</v>
      </c>
      <c r="H2301" s="12">
        <v>610.29999999999995</v>
      </c>
      <c r="I2301" s="12"/>
      <c r="J2301" s="12"/>
      <c r="K2301" s="12"/>
      <c r="L2301" s="12">
        <f t="shared" si="5091"/>
        <v>610.29999999999995</v>
      </c>
      <c r="M2301" s="12">
        <f t="shared" si="5092"/>
        <v>610.29999999999995</v>
      </c>
      <c r="N2301" s="12">
        <f t="shared" si="5093"/>
        <v>610.29999999999995</v>
      </c>
      <c r="O2301" s="12"/>
      <c r="P2301" s="12"/>
      <c r="Q2301" s="12"/>
      <c r="R2301" s="12">
        <f t="shared" si="5074"/>
        <v>610.29999999999995</v>
      </c>
      <c r="S2301" s="12">
        <f t="shared" si="5075"/>
        <v>610.29999999999995</v>
      </c>
      <c r="T2301" s="12">
        <f t="shared" si="5076"/>
        <v>610.29999999999995</v>
      </c>
      <c r="U2301" s="12"/>
      <c r="V2301" s="12"/>
      <c r="W2301" s="12">
        <f t="shared" si="5165"/>
        <v>610.29999999999995</v>
      </c>
      <c r="X2301" s="12">
        <f t="shared" si="5166"/>
        <v>610.29999999999995</v>
      </c>
      <c r="Y2301" s="12">
        <f t="shared" si="5167"/>
        <v>610.29999999999995</v>
      </c>
      <c r="Z2301" s="12">
        <v>-2.2639999999999998</v>
      </c>
      <c r="AA2301" s="12"/>
      <c r="AB2301" s="12"/>
      <c r="AC2301" s="12">
        <f t="shared" si="5088"/>
        <v>608.03599999999994</v>
      </c>
      <c r="AD2301" s="12">
        <f t="shared" si="5089"/>
        <v>610.29999999999995</v>
      </c>
      <c r="AE2301" s="12">
        <f t="shared" si="5090"/>
        <v>610.29999999999995</v>
      </c>
      <c r="AF2301" s="12"/>
      <c r="AG2301" s="12"/>
      <c r="AH2301" s="12">
        <f t="shared" si="5066"/>
        <v>608.03599999999994</v>
      </c>
      <c r="AI2301" s="12">
        <f t="shared" si="5067"/>
        <v>610.29999999999995</v>
      </c>
      <c r="AJ2301" s="12">
        <f t="shared" ref="AJ2301:AJ2364" si="5190">AE2301</f>
        <v>610.29999999999995</v>
      </c>
      <c r="AK2301" s="12"/>
      <c r="AL2301" s="12"/>
      <c r="AM2301" s="12"/>
      <c r="AN2301" s="12">
        <f t="shared" si="5095"/>
        <v>608.03599999999994</v>
      </c>
      <c r="AO2301" s="12">
        <f t="shared" si="5096"/>
        <v>610.29999999999995</v>
      </c>
      <c r="AP2301" s="12">
        <f t="shared" si="5097"/>
        <v>610.29999999999995</v>
      </c>
      <c r="AQ2301" s="12"/>
      <c r="AR2301" s="1"/>
    </row>
    <row r="2302" spans="1:44" ht="63" customHeight="1" x14ac:dyDescent="0.25">
      <c r="A2302" s="9" t="s">
        <v>158</v>
      </c>
      <c r="B2302" s="11"/>
      <c r="C2302" s="9"/>
      <c r="D2302" s="9"/>
      <c r="E2302" s="13" t="s">
        <v>626</v>
      </c>
      <c r="F2302" s="12">
        <f t="shared" ref="F2302:K2304" si="5191">F2303</f>
        <v>58.5</v>
      </c>
      <c r="G2302" s="12">
        <f t="shared" si="5191"/>
        <v>58.5</v>
      </c>
      <c r="H2302" s="12">
        <f t="shared" si="5191"/>
        <v>58.5</v>
      </c>
      <c r="I2302" s="12">
        <f t="shared" si="5191"/>
        <v>0</v>
      </c>
      <c r="J2302" s="12">
        <f t="shared" si="5191"/>
        <v>0</v>
      </c>
      <c r="K2302" s="12">
        <f t="shared" si="5191"/>
        <v>0</v>
      </c>
      <c r="L2302" s="12">
        <f t="shared" si="5091"/>
        <v>58.5</v>
      </c>
      <c r="M2302" s="12">
        <f t="shared" si="5092"/>
        <v>58.5</v>
      </c>
      <c r="N2302" s="12">
        <f t="shared" si="5093"/>
        <v>58.5</v>
      </c>
      <c r="O2302" s="12">
        <f t="shared" ref="O2302:Q2304" si="5192">O2303</f>
        <v>0</v>
      </c>
      <c r="P2302" s="12">
        <f t="shared" si="5192"/>
        <v>0</v>
      </c>
      <c r="Q2302" s="12">
        <f t="shared" si="5192"/>
        <v>0</v>
      </c>
      <c r="R2302" s="12">
        <f t="shared" si="5074"/>
        <v>58.5</v>
      </c>
      <c r="S2302" s="12">
        <f t="shared" si="5075"/>
        <v>58.5</v>
      </c>
      <c r="T2302" s="12">
        <f t="shared" si="5076"/>
        <v>58.5</v>
      </c>
      <c r="U2302" s="12">
        <f t="shared" ref="U2302:V2304" si="5193">U2303</f>
        <v>0</v>
      </c>
      <c r="V2302" s="12">
        <f t="shared" si="5193"/>
        <v>0</v>
      </c>
      <c r="W2302" s="12">
        <f t="shared" si="5165"/>
        <v>58.5</v>
      </c>
      <c r="X2302" s="12">
        <f t="shared" si="5166"/>
        <v>58.5</v>
      </c>
      <c r="Y2302" s="12">
        <f t="shared" si="5167"/>
        <v>58.5</v>
      </c>
      <c r="Z2302" s="12">
        <f t="shared" ref="Z2302:AB2304" si="5194">Z2303</f>
        <v>0</v>
      </c>
      <c r="AA2302" s="12">
        <f t="shared" si="5194"/>
        <v>0</v>
      </c>
      <c r="AB2302" s="12">
        <f t="shared" si="5194"/>
        <v>0</v>
      </c>
      <c r="AC2302" s="12">
        <f t="shared" si="5088"/>
        <v>58.5</v>
      </c>
      <c r="AD2302" s="12">
        <f t="shared" si="5089"/>
        <v>58.5</v>
      </c>
      <c r="AE2302" s="12">
        <f t="shared" si="5090"/>
        <v>58.5</v>
      </c>
      <c r="AF2302" s="12">
        <f t="shared" ref="AF2302:AG2304" si="5195">AF2303</f>
        <v>0</v>
      </c>
      <c r="AG2302" s="12">
        <f t="shared" si="5195"/>
        <v>0</v>
      </c>
      <c r="AH2302" s="12">
        <f t="shared" si="5066"/>
        <v>58.5</v>
      </c>
      <c r="AI2302" s="12">
        <f t="shared" si="5067"/>
        <v>58.5</v>
      </c>
      <c r="AJ2302" s="12">
        <f t="shared" si="5190"/>
        <v>58.5</v>
      </c>
      <c r="AK2302" s="12">
        <f t="shared" ref="AK2302:AQ2304" si="5196">AK2303</f>
        <v>0</v>
      </c>
      <c r="AL2302" s="12">
        <f t="shared" si="5196"/>
        <v>0</v>
      </c>
      <c r="AM2302" s="12">
        <f t="shared" si="5196"/>
        <v>0</v>
      </c>
      <c r="AN2302" s="12">
        <f t="shared" si="5095"/>
        <v>58.5</v>
      </c>
      <c r="AO2302" s="12">
        <f t="shared" si="5096"/>
        <v>58.5</v>
      </c>
      <c r="AP2302" s="12">
        <f t="shared" si="5097"/>
        <v>58.5</v>
      </c>
      <c r="AQ2302" s="12">
        <f t="shared" si="5196"/>
        <v>0</v>
      </c>
      <c r="AR2302" s="1"/>
    </row>
    <row r="2303" spans="1:44" ht="47.25" customHeight="1" x14ac:dyDescent="0.25">
      <c r="A2303" s="9" t="s">
        <v>158</v>
      </c>
      <c r="B2303" s="11">
        <v>200</v>
      </c>
      <c r="C2303" s="9"/>
      <c r="D2303" s="9"/>
      <c r="E2303" s="13" t="s">
        <v>426</v>
      </c>
      <c r="F2303" s="12">
        <f t="shared" si="5191"/>
        <v>58.5</v>
      </c>
      <c r="G2303" s="12">
        <f t="shared" si="5191"/>
        <v>58.5</v>
      </c>
      <c r="H2303" s="12">
        <f t="shared" si="5191"/>
        <v>58.5</v>
      </c>
      <c r="I2303" s="12">
        <f t="shared" si="5191"/>
        <v>0</v>
      </c>
      <c r="J2303" s="12">
        <f t="shared" si="5191"/>
        <v>0</v>
      </c>
      <c r="K2303" s="12">
        <f t="shared" si="5191"/>
        <v>0</v>
      </c>
      <c r="L2303" s="12">
        <f t="shared" si="5091"/>
        <v>58.5</v>
      </c>
      <c r="M2303" s="12">
        <f t="shared" si="5092"/>
        <v>58.5</v>
      </c>
      <c r="N2303" s="12">
        <f t="shared" si="5093"/>
        <v>58.5</v>
      </c>
      <c r="O2303" s="12">
        <f t="shared" si="5192"/>
        <v>0</v>
      </c>
      <c r="P2303" s="12">
        <f t="shared" si="5192"/>
        <v>0</v>
      </c>
      <c r="Q2303" s="12">
        <f t="shared" si="5192"/>
        <v>0</v>
      </c>
      <c r="R2303" s="12">
        <f t="shared" si="5074"/>
        <v>58.5</v>
      </c>
      <c r="S2303" s="12">
        <f t="shared" si="5075"/>
        <v>58.5</v>
      </c>
      <c r="T2303" s="12">
        <f t="shared" si="5076"/>
        <v>58.5</v>
      </c>
      <c r="U2303" s="12">
        <f t="shared" si="5193"/>
        <v>0</v>
      </c>
      <c r="V2303" s="12">
        <f t="shared" si="5193"/>
        <v>0</v>
      </c>
      <c r="W2303" s="12">
        <f t="shared" si="5165"/>
        <v>58.5</v>
      </c>
      <c r="X2303" s="12">
        <f t="shared" si="5166"/>
        <v>58.5</v>
      </c>
      <c r="Y2303" s="12">
        <f t="shared" si="5167"/>
        <v>58.5</v>
      </c>
      <c r="Z2303" s="12">
        <f t="shared" si="5194"/>
        <v>0</v>
      </c>
      <c r="AA2303" s="12">
        <f t="shared" si="5194"/>
        <v>0</v>
      </c>
      <c r="AB2303" s="12">
        <f t="shared" si="5194"/>
        <v>0</v>
      </c>
      <c r="AC2303" s="12">
        <f t="shared" si="5088"/>
        <v>58.5</v>
      </c>
      <c r="AD2303" s="12">
        <f t="shared" si="5089"/>
        <v>58.5</v>
      </c>
      <c r="AE2303" s="12">
        <f t="shared" si="5090"/>
        <v>58.5</v>
      </c>
      <c r="AF2303" s="12">
        <f t="shared" si="5195"/>
        <v>0</v>
      </c>
      <c r="AG2303" s="12">
        <f t="shared" si="5195"/>
        <v>0</v>
      </c>
      <c r="AH2303" s="12">
        <f t="shared" si="5066"/>
        <v>58.5</v>
      </c>
      <c r="AI2303" s="12">
        <f t="shared" si="5067"/>
        <v>58.5</v>
      </c>
      <c r="AJ2303" s="12">
        <f t="shared" si="5190"/>
        <v>58.5</v>
      </c>
      <c r="AK2303" s="12">
        <f t="shared" si="5196"/>
        <v>0</v>
      </c>
      <c r="AL2303" s="12">
        <f t="shared" si="5196"/>
        <v>0</v>
      </c>
      <c r="AM2303" s="12">
        <f t="shared" si="5196"/>
        <v>0</v>
      </c>
      <c r="AN2303" s="12">
        <f t="shared" si="5095"/>
        <v>58.5</v>
      </c>
      <c r="AO2303" s="12">
        <f t="shared" si="5096"/>
        <v>58.5</v>
      </c>
      <c r="AP2303" s="12">
        <f t="shared" si="5097"/>
        <v>58.5</v>
      </c>
      <c r="AQ2303" s="12">
        <f t="shared" si="5196"/>
        <v>0</v>
      </c>
      <c r="AR2303" s="1"/>
    </row>
    <row r="2304" spans="1:44" ht="47.25" customHeight="1" x14ac:dyDescent="0.25">
      <c r="A2304" s="9" t="s">
        <v>158</v>
      </c>
      <c r="B2304" s="11">
        <v>240</v>
      </c>
      <c r="C2304" s="9"/>
      <c r="D2304" s="9"/>
      <c r="E2304" s="13" t="s">
        <v>427</v>
      </c>
      <c r="F2304" s="12">
        <f t="shared" si="5191"/>
        <v>58.5</v>
      </c>
      <c r="G2304" s="12">
        <f t="shared" si="5191"/>
        <v>58.5</v>
      </c>
      <c r="H2304" s="12">
        <f t="shared" si="5191"/>
        <v>58.5</v>
      </c>
      <c r="I2304" s="12">
        <f t="shared" si="5191"/>
        <v>0</v>
      </c>
      <c r="J2304" s="12">
        <f t="shared" si="5191"/>
        <v>0</v>
      </c>
      <c r="K2304" s="12">
        <f t="shared" si="5191"/>
        <v>0</v>
      </c>
      <c r="L2304" s="12">
        <f t="shared" si="5091"/>
        <v>58.5</v>
      </c>
      <c r="M2304" s="12">
        <f t="shared" si="5092"/>
        <v>58.5</v>
      </c>
      <c r="N2304" s="12">
        <f t="shared" si="5093"/>
        <v>58.5</v>
      </c>
      <c r="O2304" s="12">
        <f t="shared" si="5192"/>
        <v>0</v>
      </c>
      <c r="P2304" s="12">
        <f t="shared" si="5192"/>
        <v>0</v>
      </c>
      <c r="Q2304" s="12">
        <f t="shared" si="5192"/>
        <v>0</v>
      </c>
      <c r="R2304" s="12">
        <f t="shared" si="5074"/>
        <v>58.5</v>
      </c>
      <c r="S2304" s="12">
        <f t="shared" si="5075"/>
        <v>58.5</v>
      </c>
      <c r="T2304" s="12">
        <f t="shared" si="5076"/>
        <v>58.5</v>
      </c>
      <c r="U2304" s="12">
        <f t="shared" si="5193"/>
        <v>0</v>
      </c>
      <c r="V2304" s="12">
        <f t="shared" si="5193"/>
        <v>0</v>
      </c>
      <c r="W2304" s="12">
        <f t="shared" si="5165"/>
        <v>58.5</v>
      </c>
      <c r="X2304" s="12">
        <f t="shared" si="5166"/>
        <v>58.5</v>
      </c>
      <c r="Y2304" s="12">
        <f t="shared" si="5167"/>
        <v>58.5</v>
      </c>
      <c r="Z2304" s="12">
        <f t="shared" si="5194"/>
        <v>0</v>
      </c>
      <c r="AA2304" s="12">
        <f t="shared" si="5194"/>
        <v>0</v>
      </c>
      <c r="AB2304" s="12">
        <f t="shared" si="5194"/>
        <v>0</v>
      </c>
      <c r="AC2304" s="12">
        <f t="shared" si="5088"/>
        <v>58.5</v>
      </c>
      <c r="AD2304" s="12">
        <f t="shared" si="5089"/>
        <v>58.5</v>
      </c>
      <c r="AE2304" s="12">
        <f t="shared" si="5090"/>
        <v>58.5</v>
      </c>
      <c r="AF2304" s="12">
        <f t="shared" si="5195"/>
        <v>0</v>
      </c>
      <c r="AG2304" s="12">
        <f t="shared" si="5195"/>
        <v>0</v>
      </c>
      <c r="AH2304" s="12">
        <f t="shared" si="5066"/>
        <v>58.5</v>
      </c>
      <c r="AI2304" s="12">
        <f t="shared" si="5067"/>
        <v>58.5</v>
      </c>
      <c r="AJ2304" s="12">
        <f t="shared" si="5190"/>
        <v>58.5</v>
      </c>
      <c r="AK2304" s="12">
        <f t="shared" si="5196"/>
        <v>0</v>
      </c>
      <c r="AL2304" s="12">
        <f t="shared" si="5196"/>
        <v>0</v>
      </c>
      <c r="AM2304" s="12">
        <f t="shared" si="5196"/>
        <v>0</v>
      </c>
      <c r="AN2304" s="12">
        <f t="shared" si="5095"/>
        <v>58.5</v>
      </c>
      <c r="AO2304" s="12">
        <f t="shared" si="5096"/>
        <v>58.5</v>
      </c>
      <c r="AP2304" s="12">
        <f t="shared" si="5097"/>
        <v>58.5</v>
      </c>
      <c r="AQ2304" s="12">
        <f t="shared" si="5196"/>
        <v>0</v>
      </c>
      <c r="AR2304" s="1"/>
    </row>
    <row r="2305" spans="1:44" ht="15.75" customHeight="1" x14ac:dyDescent="0.25">
      <c r="A2305" s="9" t="s">
        <v>158</v>
      </c>
      <c r="B2305" s="11">
        <v>240</v>
      </c>
      <c r="C2305" s="9" t="s">
        <v>187</v>
      </c>
      <c r="D2305" s="9" t="s">
        <v>191</v>
      </c>
      <c r="E2305" s="13" t="s">
        <v>396</v>
      </c>
      <c r="F2305" s="12">
        <v>58.5</v>
      </c>
      <c r="G2305" s="12">
        <v>58.5</v>
      </c>
      <c r="H2305" s="12">
        <v>58.5</v>
      </c>
      <c r="I2305" s="12"/>
      <c r="J2305" s="12"/>
      <c r="K2305" s="12"/>
      <c r="L2305" s="12">
        <f t="shared" si="5091"/>
        <v>58.5</v>
      </c>
      <c r="M2305" s="12">
        <f t="shared" si="5092"/>
        <v>58.5</v>
      </c>
      <c r="N2305" s="12">
        <f t="shared" si="5093"/>
        <v>58.5</v>
      </c>
      <c r="O2305" s="12"/>
      <c r="P2305" s="12"/>
      <c r="Q2305" s="12"/>
      <c r="R2305" s="12">
        <f t="shared" si="5074"/>
        <v>58.5</v>
      </c>
      <c r="S2305" s="12">
        <f t="shared" si="5075"/>
        <v>58.5</v>
      </c>
      <c r="T2305" s="12">
        <f t="shared" si="5076"/>
        <v>58.5</v>
      </c>
      <c r="U2305" s="12"/>
      <c r="V2305" s="12"/>
      <c r="W2305" s="12">
        <f t="shared" si="5165"/>
        <v>58.5</v>
      </c>
      <c r="X2305" s="12">
        <f t="shared" si="5166"/>
        <v>58.5</v>
      </c>
      <c r="Y2305" s="12">
        <f t="shared" si="5167"/>
        <v>58.5</v>
      </c>
      <c r="Z2305" s="12"/>
      <c r="AA2305" s="12"/>
      <c r="AB2305" s="12"/>
      <c r="AC2305" s="12">
        <f t="shared" si="5088"/>
        <v>58.5</v>
      </c>
      <c r="AD2305" s="12">
        <f t="shared" si="5089"/>
        <v>58.5</v>
      </c>
      <c r="AE2305" s="12">
        <f t="shared" si="5090"/>
        <v>58.5</v>
      </c>
      <c r="AF2305" s="12"/>
      <c r="AG2305" s="12"/>
      <c r="AH2305" s="12">
        <f t="shared" ref="AH2305:AH2368" si="5197">AC2305+AF2305</f>
        <v>58.5</v>
      </c>
      <c r="AI2305" s="12">
        <f t="shared" ref="AI2305:AI2368" si="5198">AD2305+AG2305</f>
        <v>58.5</v>
      </c>
      <c r="AJ2305" s="12">
        <f t="shared" si="5190"/>
        <v>58.5</v>
      </c>
      <c r="AK2305" s="12"/>
      <c r="AL2305" s="12"/>
      <c r="AM2305" s="12"/>
      <c r="AN2305" s="12">
        <f t="shared" si="5095"/>
        <v>58.5</v>
      </c>
      <c r="AO2305" s="12">
        <f t="shared" si="5096"/>
        <v>58.5</v>
      </c>
      <c r="AP2305" s="12">
        <f t="shared" si="5097"/>
        <v>58.5</v>
      </c>
      <c r="AQ2305" s="12"/>
      <c r="AR2305" s="1"/>
    </row>
    <row r="2306" spans="1:44" ht="31.5" customHeight="1" x14ac:dyDescent="0.25">
      <c r="A2306" s="9" t="s">
        <v>975</v>
      </c>
      <c r="B2306" s="11"/>
      <c r="C2306" s="9"/>
      <c r="D2306" s="9"/>
      <c r="E2306" s="30" t="s">
        <v>627</v>
      </c>
      <c r="F2306" s="12">
        <f t="shared" ref="F2306:K2315" si="5199">F2307</f>
        <v>628.79999999999995</v>
      </c>
      <c r="G2306" s="12">
        <f t="shared" si="5199"/>
        <v>628.79999999999995</v>
      </c>
      <c r="H2306" s="12">
        <f t="shared" si="5199"/>
        <v>628.79999999999995</v>
      </c>
      <c r="I2306" s="12">
        <f t="shared" si="5199"/>
        <v>0</v>
      </c>
      <c r="J2306" s="12">
        <f t="shared" si="5199"/>
        <v>0</v>
      </c>
      <c r="K2306" s="12">
        <f t="shared" si="5199"/>
        <v>0</v>
      </c>
      <c r="L2306" s="12">
        <f t="shared" si="5091"/>
        <v>628.79999999999995</v>
      </c>
      <c r="M2306" s="12">
        <f t="shared" si="5092"/>
        <v>628.79999999999995</v>
      </c>
      <c r="N2306" s="12">
        <f t="shared" si="5093"/>
        <v>628.79999999999995</v>
      </c>
      <c r="O2306" s="12">
        <f t="shared" ref="O2306:Q2315" si="5200">O2307</f>
        <v>0</v>
      </c>
      <c r="P2306" s="12">
        <f t="shared" si="5200"/>
        <v>0</v>
      </c>
      <c r="Q2306" s="12">
        <f t="shared" si="5200"/>
        <v>0</v>
      </c>
      <c r="R2306" s="12">
        <f t="shared" si="5074"/>
        <v>628.79999999999995</v>
      </c>
      <c r="S2306" s="12">
        <f t="shared" si="5075"/>
        <v>628.79999999999995</v>
      </c>
      <c r="T2306" s="12">
        <f t="shared" si="5076"/>
        <v>628.79999999999995</v>
      </c>
      <c r="U2306" s="12">
        <f t="shared" ref="U2306:V2315" si="5201">U2307</f>
        <v>0</v>
      </c>
      <c r="V2306" s="12">
        <f t="shared" si="5201"/>
        <v>0</v>
      </c>
      <c r="W2306" s="12">
        <f t="shared" si="5165"/>
        <v>628.79999999999995</v>
      </c>
      <c r="X2306" s="12">
        <f t="shared" si="5166"/>
        <v>628.79999999999995</v>
      </c>
      <c r="Y2306" s="12">
        <f t="shared" si="5167"/>
        <v>628.79999999999995</v>
      </c>
      <c r="Z2306" s="12">
        <f t="shared" ref="Z2306:AB2315" si="5202">Z2307</f>
        <v>0</v>
      </c>
      <c r="AA2306" s="12">
        <f t="shared" si="5202"/>
        <v>0</v>
      </c>
      <c r="AB2306" s="12">
        <f t="shared" si="5202"/>
        <v>0</v>
      </c>
      <c r="AC2306" s="12">
        <f t="shared" si="5088"/>
        <v>628.79999999999995</v>
      </c>
      <c r="AD2306" s="12">
        <f t="shared" si="5089"/>
        <v>628.79999999999995</v>
      </c>
      <c r="AE2306" s="12">
        <f t="shared" si="5090"/>
        <v>628.79999999999995</v>
      </c>
      <c r="AF2306" s="12">
        <f t="shared" ref="AF2306:AG2315" si="5203">AF2307</f>
        <v>0</v>
      </c>
      <c r="AG2306" s="12">
        <f t="shared" si="5203"/>
        <v>0</v>
      </c>
      <c r="AH2306" s="12">
        <f t="shared" si="5197"/>
        <v>628.79999999999995</v>
      </c>
      <c r="AI2306" s="12">
        <f t="shared" si="5198"/>
        <v>628.79999999999995</v>
      </c>
      <c r="AJ2306" s="12">
        <f t="shared" si="5190"/>
        <v>628.79999999999995</v>
      </c>
      <c r="AK2306" s="12">
        <f t="shared" ref="AK2306:AQ2315" si="5204">AK2307</f>
        <v>0</v>
      </c>
      <c r="AL2306" s="12">
        <f t="shared" si="5204"/>
        <v>0</v>
      </c>
      <c r="AM2306" s="12">
        <f t="shared" si="5204"/>
        <v>0</v>
      </c>
      <c r="AN2306" s="12">
        <f t="shared" si="5095"/>
        <v>628.79999999999995</v>
      </c>
      <c r="AO2306" s="12">
        <f t="shared" si="5096"/>
        <v>628.79999999999995</v>
      </c>
      <c r="AP2306" s="12">
        <f t="shared" si="5097"/>
        <v>628.79999999999995</v>
      </c>
      <c r="AQ2306" s="12">
        <f t="shared" si="5204"/>
        <v>0</v>
      </c>
      <c r="AR2306" s="1"/>
    </row>
    <row r="2307" spans="1:44" ht="47.25" customHeight="1" x14ac:dyDescent="0.25">
      <c r="A2307" s="9" t="s">
        <v>975</v>
      </c>
      <c r="B2307" s="11">
        <v>200</v>
      </c>
      <c r="C2307" s="9"/>
      <c r="D2307" s="9"/>
      <c r="E2307" s="13" t="s">
        <v>426</v>
      </c>
      <c r="F2307" s="12">
        <f t="shared" si="5199"/>
        <v>628.79999999999995</v>
      </c>
      <c r="G2307" s="12">
        <f t="shared" si="5199"/>
        <v>628.79999999999995</v>
      </c>
      <c r="H2307" s="12">
        <f t="shared" si="5199"/>
        <v>628.79999999999995</v>
      </c>
      <c r="I2307" s="12">
        <f t="shared" si="5199"/>
        <v>0</v>
      </c>
      <c r="J2307" s="12">
        <f t="shared" si="5199"/>
        <v>0</v>
      </c>
      <c r="K2307" s="12">
        <f t="shared" si="5199"/>
        <v>0</v>
      </c>
      <c r="L2307" s="12">
        <f t="shared" si="5091"/>
        <v>628.79999999999995</v>
      </c>
      <c r="M2307" s="12">
        <f t="shared" si="5092"/>
        <v>628.79999999999995</v>
      </c>
      <c r="N2307" s="12">
        <f t="shared" si="5093"/>
        <v>628.79999999999995</v>
      </c>
      <c r="O2307" s="12">
        <f t="shared" si="5200"/>
        <v>0</v>
      </c>
      <c r="P2307" s="12">
        <f t="shared" si="5200"/>
        <v>0</v>
      </c>
      <c r="Q2307" s="12">
        <f t="shared" si="5200"/>
        <v>0</v>
      </c>
      <c r="R2307" s="12">
        <f t="shared" si="5074"/>
        <v>628.79999999999995</v>
      </c>
      <c r="S2307" s="12">
        <f t="shared" si="5075"/>
        <v>628.79999999999995</v>
      </c>
      <c r="T2307" s="12">
        <f t="shared" si="5076"/>
        <v>628.79999999999995</v>
      </c>
      <c r="U2307" s="12">
        <f t="shared" si="5201"/>
        <v>0</v>
      </c>
      <c r="V2307" s="12">
        <f t="shared" si="5201"/>
        <v>0</v>
      </c>
      <c r="W2307" s="12">
        <f t="shared" si="5165"/>
        <v>628.79999999999995</v>
      </c>
      <c r="X2307" s="12">
        <f t="shared" si="5166"/>
        <v>628.79999999999995</v>
      </c>
      <c r="Y2307" s="12">
        <f t="shared" si="5167"/>
        <v>628.79999999999995</v>
      </c>
      <c r="Z2307" s="12">
        <f t="shared" si="5202"/>
        <v>0</v>
      </c>
      <c r="AA2307" s="12">
        <f t="shared" si="5202"/>
        <v>0</v>
      </c>
      <c r="AB2307" s="12">
        <f t="shared" si="5202"/>
        <v>0</v>
      </c>
      <c r="AC2307" s="12">
        <f t="shared" si="5088"/>
        <v>628.79999999999995</v>
      </c>
      <c r="AD2307" s="12">
        <f t="shared" si="5089"/>
        <v>628.79999999999995</v>
      </c>
      <c r="AE2307" s="12">
        <f t="shared" si="5090"/>
        <v>628.79999999999995</v>
      </c>
      <c r="AF2307" s="12">
        <f t="shared" si="5203"/>
        <v>0</v>
      </c>
      <c r="AG2307" s="12">
        <f t="shared" si="5203"/>
        <v>0</v>
      </c>
      <c r="AH2307" s="12">
        <f t="shared" si="5197"/>
        <v>628.79999999999995</v>
      </c>
      <c r="AI2307" s="12">
        <f t="shared" si="5198"/>
        <v>628.79999999999995</v>
      </c>
      <c r="AJ2307" s="12">
        <f t="shared" si="5190"/>
        <v>628.79999999999995</v>
      </c>
      <c r="AK2307" s="12">
        <f t="shared" si="5204"/>
        <v>0</v>
      </c>
      <c r="AL2307" s="12">
        <f t="shared" si="5204"/>
        <v>0</v>
      </c>
      <c r="AM2307" s="12">
        <f t="shared" si="5204"/>
        <v>0</v>
      </c>
      <c r="AN2307" s="12">
        <f t="shared" si="5095"/>
        <v>628.79999999999995</v>
      </c>
      <c r="AO2307" s="12">
        <f t="shared" si="5096"/>
        <v>628.79999999999995</v>
      </c>
      <c r="AP2307" s="12">
        <f t="shared" si="5097"/>
        <v>628.79999999999995</v>
      </c>
      <c r="AQ2307" s="12">
        <f t="shared" si="5204"/>
        <v>0</v>
      </c>
      <c r="AR2307" s="1"/>
    </row>
    <row r="2308" spans="1:44" ht="47.25" customHeight="1" x14ac:dyDescent="0.25">
      <c r="A2308" s="9" t="s">
        <v>975</v>
      </c>
      <c r="B2308" s="11">
        <v>240</v>
      </c>
      <c r="C2308" s="9"/>
      <c r="D2308" s="9"/>
      <c r="E2308" s="13" t="s">
        <v>427</v>
      </c>
      <c r="F2308" s="12">
        <f t="shared" si="5199"/>
        <v>628.79999999999995</v>
      </c>
      <c r="G2308" s="12">
        <f t="shared" si="5199"/>
        <v>628.79999999999995</v>
      </c>
      <c r="H2308" s="12">
        <f t="shared" si="5199"/>
        <v>628.79999999999995</v>
      </c>
      <c r="I2308" s="12">
        <f t="shared" si="5199"/>
        <v>0</v>
      </c>
      <c r="J2308" s="12">
        <f t="shared" si="5199"/>
        <v>0</v>
      </c>
      <c r="K2308" s="12">
        <f t="shared" si="5199"/>
        <v>0</v>
      </c>
      <c r="L2308" s="12">
        <f t="shared" si="5091"/>
        <v>628.79999999999995</v>
      </c>
      <c r="M2308" s="12">
        <f t="shared" si="5092"/>
        <v>628.79999999999995</v>
      </c>
      <c r="N2308" s="12">
        <f t="shared" si="5093"/>
        <v>628.79999999999995</v>
      </c>
      <c r="O2308" s="12">
        <f t="shared" si="5200"/>
        <v>0</v>
      </c>
      <c r="P2308" s="12">
        <f t="shared" si="5200"/>
        <v>0</v>
      </c>
      <c r="Q2308" s="12">
        <f t="shared" si="5200"/>
        <v>0</v>
      </c>
      <c r="R2308" s="12">
        <f t="shared" ref="R2308:R2371" si="5205">L2308+O2308</f>
        <v>628.79999999999995</v>
      </c>
      <c r="S2308" s="12">
        <f t="shared" ref="S2308:S2371" si="5206">M2308+P2308</f>
        <v>628.79999999999995</v>
      </c>
      <c r="T2308" s="12">
        <f t="shared" ref="T2308:T2371" si="5207">N2308+Q2308</f>
        <v>628.79999999999995</v>
      </c>
      <c r="U2308" s="12">
        <f t="shared" si="5201"/>
        <v>0</v>
      </c>
      <c r="V2308" s="12">
        <f t="shared" si="5201"/>
        <v>0</v>
      </c>
      <c r="W2308" s="12">
        <f t="shared" si="5165"/>
        <v>628.79999999999995</v>
      </c>
      <c r="X2308" s="12">
        <f t="shared" si="5166"/>
        <v>628.79999999999995</v>
      </c>
      <c r="Y2308" s="12">
        <f t="shared" si="5167"/>
        <v>628.79999999999995</v>
      </c>
      <c r="Z2308" s="12">
        <f t="shared" si="5202"/>
        <v>0</v>
      </c>
      <c r="AA2308" s="12">
        <f t="shared" si="5202"/>
        <v>0</v>
      </c>
      <c r="AB2308" s="12">
        <f t="shared" si="5202"/>
        <v>0</v>
      </c>
      <c r="AC2308" s="12">
        <f t="shared" si="5088"/>
        <v>628.79999999999995</v>
      </c>
      <c r="AD2308" s="12">
        <f t="shared" si="5089"/>
        <v>628.79999999999995</v>
      </c>
      <c r="AE2308" s="12">
        <f t="shared" si="5090"/>
        <v>628.79999999999995</v>
      </c>
      <c r="AF2308" s="12">
        <f t="shared" si="5203"/>
        <v>0</v>
      </c>
      <c r="AG2308" s="12">
        <f t="shared" si="5203"/>
        <v>0</v>
      </c>
      <c r="AH2308" s="12">
        <f t="shared" si="5197"/>
        <v>628.79999999999995</v>
      </c>
      <c r="AI2308" s="12">
        <f t="shared" si="5198"/>
        <v>628.79999999999995</v>
      </c>
      <c r="AJ2308" s="12">
        <f t="shared" si="5190"/>
        <v>628.79999999999995</v>
      </c>
      <c r="AK2308" s="12">
        <f t="shared" si="5204"/>
        <v>0</v>
      </c>
      <c r="AL2308" s="12">
        <f t="shared" si="5204"/>
        <v>0</v>
      </c>
      <c r="AM2308" s="12">
        <f t="shared" si="5204"/>
        <v>0</v>
      </c>
      <c r="AN2308" s="12">
        <f t="shared" si="5095"/>
        <v>628.79999999999995</v>
      </c>
      <c r="AO2308" s="12">
        <f t="shared" si="5096"/>
        <v>628.79999999999995</v>
      </c>
      <c r="AP2308" s="12">
        <f t="shared" si="5097"/>
        <v>628.79999999999995</v>
      </c>
      <c r="AQ2308" s="12">
        <f t="shared" si="5204"/>
        <v>0</v>
      </c>
      <c r="AR2308" s="1"/>
    </row>
    <row r="2309" spans="1:44" ht="47.25" customHeight="1" x14ac:dyDescent="0.25">
      <c r="A2309" s="9" t="s">
        <v>975</v>
      </c>
      <c r="B2309" s="11">
        <v>240</v>
      </c>
      <c r="C2309" s="9" t="s">
        <v>185</v>
      </c>
      <c r="D2309" s="9" t="s">
        <v>193</v>
      </c>
      <c r="E2309" s="13" t="s">
        <v>398</v>
      </c>
      <c r="F2309" s="12">
        <v>628.79999999999995</v>
      </c>
      <c r="G2309" s="12">
        <v>628.79999999999995</v>
      </c>
      <c r="H2309" s="12">
        <v>628.79999999999995</v>
      </c>
      <c r="I2309" s="12"/>
      <c r="J2309" s="12"/>
      <c r="K2309" s="12"/>
      <c r="L2309" s="12">
        <f t="shared" si="5091"/>
        <v>628.79999999999995</v>
      </c>
      <c r="M2309" s="12">
        <f t="shared" si="5092"/>
        <v>628.79999999999995</v>
      </c>
      <c r="N2309" s="12">
        <f t="shared" si="5093"/>
        <v>628.79999999999995</v>
      </c>
      <c r="O2309" s="12"/>
      <c r="P2309" s="12"/>
      <c r="Q2309" s="12"/>
      <c r="R2309" s="12">
        <f t="shared" si="5205"/>
        <v>628.79999999999995</v>
      </c>
      <c r="S2309" s="12">
        <f t="shared" si="5206"/>
        <v>628.79999999999995</v>
      </c>
      <c r="T2309" s="12">
        <f t="shared" si="5207"/>
        <v>628.79999999999995</v>
      </c>
      <c r="U2309" s="12"/>
      <c r="V2309" s="12"/>
      <c r="W2309" s="12">
        <f t="shared" si="5165"/>
        <v>628.79999999999995</v>
      </c>
      <c r="X2309" s="12">
        <f t="shared" si="5166"/>
        <v>628.79999999999995</v>
      </c>
      <c r="Y2309" s="12">
        <f t="shared" si="5167"/>
        <v>628.79999999999995</v>
      </c>
      <c r="Z2309" s="12"/>
      <c r="AA2309" s="12"/>
      <c r="AB2309" s="12"/>
      <c r="AC2309" s="12">
        <f t="shared" si="5088"/>
        <v>628.79999999999995</v>
      </c>
      <c r="AD2309" s="12">
        <f t="shared" si="5089"/>
        <v>628.79999999999995</v>
      </c>
      <c r="AE2309" s="12">
        <f t="shared" si="5090"/>
        <v>628.79999999999995</v>
      </c>
      <c r="AF2309" s="12"/>
      <c r="AG2309" s="12"/>
      <c r="AH2309" s="12">
        <f t="shared" si="5197"/>
        <v>628.79999999999995</v>
      </c>
      <c r="AI2309" s="12">
        <f t="shared" si="5198"/>
        <v>628.79999999999995</v>
      </c>
      <c r="AJ2309" s="12">
        <f t="shared" si="5190"/>
        <v>628.79999999999995</v>
      </c>
      <c r="AK2309" s="12"/>
      <c r="AL2309" s="12"/>
      <c r="AM2309" s="12"/>
      <c r="AN2309" s="12">
        <f t="shared" si="5095"/>
        <v>628.79999999999995</v>
      </c>
      <c r="AO2309" s="12">
        <f t="shared" si="5096"/>
        <v>628.79999999999995</v>
      </c>
      <c r="AP2309" s="12">
        <f t="shared" si="5097"/>
        <v>628.79999999999995</v>
      </c>
      <c r="AQ2309" s="12"/>
      <c r="AR2309" s="1"/>
    </row>
    <row r="2310" spans="1:44" ht="47.25" customHeight="1" x14ac:dyDescent="0.25">
      <c r="A2310" s="9" t="s">
        <v>976</v>
      </c>
      <c r="B2310" s="11"/>
      <c r="C2310" s="9"/>
      <c r="D2310" s="9"/>
      <c r="E2310" s="35" t="s">
        <v>812</v>
      </c>
      <c r="F2310" s="12">
        <f t="shared" ref="F2310:K2310" si="5208">F2314+F2311</f>
        <v>2893.3999999999996</v>
      </c>
      <c r="G2310" s="12">
        <f t="shared" si="5208"/>
        <v>2893.3999999999996</v>
      </c>
      <c r="H2310" s="12">
        <f t="shared" si="5208"/>
        <v>2893.3999999999996</v>
      </c>
      <c r="I2310" s="12">
        <f t="shared" si="5208"/>
        <v>0</v>
      </c>
      <c r="J2310" s="12">
        <f t="shared" si="5208"/>
        <v>0</v>
      </c>
      <c r="K2310" s="12">
        <f t="shared" si="5208"/>
        <v>0</v>
      </c>
      <c r="L2310" s="12">
        <f t="shared" si="5091"/>
        <v>2893.3999999999996</v>
      </c>
      <c r="M2310" s="12">
        <f t="shared" si="5092"/>
        <v>2893.3999999999996</v>
      </c>
      <c r="N2310" s="12">
        <f t="shared" si="5093"/>
        <v>2893.3999999999996</v>
      </c>
      <c r="O2310" s="12">
        <f t="shared" ref="O2310:Q2310" si="5209">O2314+O2311</f>
        <v>0</v>
      </c>
      <c r="P2310" s="12">
        <f t="shared" si="5209"/>
        <v>0</v>
      </c>
      <c r="Q2310" s="12">
        <f t="shared" si="5209"/>
        <v>0</v>
      </c>
      <c r="R2310" s="12">
        <f t="shared" si="5205"/>
        <v>2893.3999999999996</v>
      </c>
      <c r="S2310" s="12">
        <f t="shared" si="5206"/>
        <v>2893.3999999999996</v>
      </c>
      <c r="T2310" s="12">
        <f t="shared" si="5207"/>
        <v>2893.3999999999996</v>
      </c>
      <c r="U2310" s="12">
        <f t="shared" ref="U2310:V2310" si="5210">U2314+U2311</f>
        <v>0</v>
      </c>
      <c r="V2310" s="12">
        <f t="shared" si="5210"/>
        <v>0</v>
      </c>
      <c r="W2310" s="12">
        <f t="shared" si="5165"/>
        <v>2893.3999999999996</v>
      </c>
      <c r="X2310" s="12">
        <f t="shared" si="5166"/>
        <v>2893.3999999999996</v>
      </c>
      <c r="Y2310" s="12">
        <f t="shared" si="5167"/>
        <v>2893.3999999999996</v>
      </c>
      <c r="Z2310" s="12">
        <f t="shared" ref="Z2310:AB2310" si="5211">Z2314+Z2311</f>
        <v>0</v>
      </c>
      <c r="AA2310" s="12">
        <f t="shared" si="5211"/>
        <v>0</v>
      </c>
      <c r="AB2310" s="12">
        <f t="shared" si="5211"/>
        <v>0</v>
      </c>
      <c r="AC2310" s="12">
        <f t="shared" si="5088"/>
        <v>2893.3999999999996</v>
      </c>
      <c r="AD2310" s="12">
        <f t="shared" si="5089"/>
        <v>2893.3999999999996</v>
      </c>
      <c r="AE2310" s="12">
        <f t="shared" si="5090"/>
        <v>2893.3999999999996</v>
      </c>
      <c r="AF2310" s="12">
        <f t="shared" ref="AF2310:AG2310" si="5212">AF2314+AF2311</f>
        <v>0</v>
      </c>
      <c r="AG2310" s="12">
        <f t="shared" si="5212"/>
        <v>0</v>
      </c>
      <c r="AH2310" s="12">
        <f t="shared" si="5197"/>
        <v>2893.3999999999996</v>
      </c>
      <c r="AI2310" s="12">
        <f t="shared" si="5198"/>
        <v>2893.3999999999996</v>
      </c>
      <c r="AJ2310" s="12">
        <f t="shared" si="5190"/>
        <v>2893.3999999999996</v>
      </c>
      <c r="AK2310" s="12">
        <f t="shared" ref="AK2310:AQ2310" si="5213">AK2314+AK2311</f>
        <v>0</v>
      </c>
      <c r="AL2310" s="12">
        <f t="shared" ref="AL2310:AM2310" si="5214">AL2314+AL2311</f>
        <v>0</v>
      </c>
      <c r="AM2310" s="12">
        <f t="shared" si="5214"/>
        <v>0</v>
      </c>
      <c r="AN2310" s="12">
        <f t="shared" si="5095"/>
        <v>2893.3999999999996</v>
      </c>
      <c r="AO2310" s="12">
        <f t="shared" si="5096"/>
        <v>2893.3999999999996</v>
      </c>
      <c r="AP2310" s="12">
        <f t="shared" si="5097"/>
        <v>2893.3999999999996</v>
      </c>
      <c r="AQ2310" s="12">
        <f t="shared" si="5213"/>
        <v>0</v>
      </c>
      <c r="AR2310" s="1"/>
    </row>
    <row r="2311" spans="1:44" ht="94.5" customHeight="1" x14ac:dyDescent="0.25">
      <c r="A2311" s="9" t="s">
        <v>976</v>
      </c>
      <c r="B2311" s="11">
        <v>100</v>
      </c>
      <c r="C2311" s="9"/>
      <c r="D2311" s="9"/>
      <c r="E2311" s="13" t="s">
        <v>423</v>
      </c>
      <c r="F2311" s="12">
        <f t="shared" ref="F2311:K2312" si="5215">F2312</f>
        <v>793.2</v>
      </c>
      <c r="G2311" s="12">
        <f t="shared" si="5215"/>
        <v>793.2</v>
      </c>
      <c r="H2311" s="12">
        <f t="shared" si="5215"/>
        <v>793.2</v>
      </c>
      <c r="I2311" s="12">
        <f t="shared" si="5215"/>
        <v>0</v>
      </c>
      <c r="J2311" s="12">
        <f t="shared" si="5215"/>
        <v>0</v>
      </c>
      <c r="K2311" s="12">
        <f t="shared" si="5215"/>
        <v>0</v>
      </c>
      <c r="L2311" s="12">
        <f t="shared" si="5091"/>
        <v>793.2</v>
      </c>
      <c r="M2311" s="12">
        <f t="shared" si="5092"/>
        <v>793.2</v>
      </c>
      <c r="N2311" s="12">
        <f t="shared" si="5093"/>
        <v>793.2</v>
      </c>
      <c r="O2311" s="12">
        <f t="shared" ref="O2311:Q2312" si="5216">O2312</f>
        <v>0</v>
      </c>
      <c r="P2311" s="12">
        <f t="shared" si="5216"/>
        <v>0</v>
      </c>
      <c r="Q2311" s="12">
        <f t="shared" si="5216"/>
        <v>0</v>
      </c>
      <c r="R2311" s="12">
        <f t="shared" si="5205"/>
        <v>793.2</v>
      </c>
      <c r="S2311" s="12">
        <f t="shared" si="5206"/>
        <v>793.2</v>
      </c>
      <c r="T2311" s="12">
        <f t="shared" si="5207"/>
        <v>793.2</v>
      </c>
      <c r="U2311" s="12">
        <f t="shared" ref="U2311:V2312" si="5217">U2312</f>
        <v>0</v>
      </c>
      <c r="V2311" s="12">
        <f t="shared" si="5217"/>
        <v>0</v>
      </c>
      <c r="W2311" s="12">
        <f t="shared" si="5165"/>
        <v>793.2</v>
      </c>
      <c r="X2311" s="12">
        <f t="shared" si="5166"/>
        <v>793.2</v>
      </c>
      <c r="Y2311" s="12">
        <f t="shared" si="5167"/>
        <v>793.2</v>
      </c>
      <c r="Z2311" s="12">
        <f t="shared" ref="Z2311:AB2312" si="5218">Z2312</f>
        <v>0</v>
      </c>
      <c r="AA2311" s="12">
        <f t="shared" si="5218"/>
        <v>0</v>
      </c>
      <c r="AB2311" s="12">
        <f t="shared" si="5218"/>
        <v>0</v>
      </c>
      <c r="AC2311" s="12">
        <f t="shared" si="5088"/>
        <v>793.2</v>
      </c>
      <c r="AD2311" s="12">
        <f t="shared" si="5089"/>
        <v>793.2</v>
      </c>
      <c r="AE2311" s="12">
        <f t="shared" si="5090"/>
        <v>793.2</v>
      </c>
      <c r="AF2311" s="12">
        <f t="shared" ref="AF2311:AG2312" si="5219">AF2312</f>
        <v>0</v>
      </c>
      <c r="AG2311" s="12">
        <f t="shared" si="5219"/>
        <v>0</v>
      </c>
      <c r="AH2311" s="12">
        <f t="shared" si="5197"/>
        <v>793.2</v>
      </c>
      <c r="AI2311" s="12">
        <f t="shared" si="5198"/>
        <v>793.2</v>
      </c>
      <c r="AJ2311" s="12">
        <f t="shared" si="5190"/>
        <v>793.2</v>
      </c>
      <c r="AK2311" s="12">
        <f t="shared" ref="AK2311:AQ2312" si="5220">AK2312</f>
        <v>0</v>
      </c>
      <c r="AL2311" s="12">
        <f t="shared" si="5220"/>
        <v>0</v>
      </c>
      <c r="AM2311" s="12">
        <f t="shared" si="5220"/>
        <v>0</v>
      </c>
      <c r="AN2311" s="12">
        <f t="shared" si="5095"/>
        <v>793.2</v>
      </c>
      <c r="AO2311" s="12">
        <f t="shared" si="5096"/>
        <v>793.2</v>
      </c>
      <c r="AP2311" s="12">
        <f t="shared" si="5097"/>
        <v>793.2</v>
      </c>
      <c r="AQ2311" s="12">
        <f t="shared" si="5220"/>
        <v>0</v>
      </c>
      <c r="AR2311" s="1"/>
    </row>
    <row r="2312" spans="1:44" ht="31.5" customHeight="1" x14ac:dyDescent="0.25">
      <c r="A2312" s="9" t="s">
        <v>976</v>
      </c>
      <c r="B2312" s="11">
        <v>120</v>
      </c>
      <c r="C2312" s="9"/>
      <c r="D2312" s="9"/>
      <c r="E2312" s="13" t="s">
        <v>425</v>
      </c>
      <c r="F2312" s="12">
        <f t="shared" si="5215"/>
        <v>793.2</v>
      </c>
      <c r="G2312" s="12">
        <f t="shared" si="5215"/>
        <v>793.2</v>
      </c>
      <c r="H2312" s="12">
        <f t="shared" si="5215"/>
        <v>793.2</v>
      </c>
      <c r="I2312" s="12">
        <f t="shared" si="5215"/>
        <v>0</v>
      </c>
      <c r="J2312" s="12">
        <f t="shared" si="5215"/>
        <v>0</v>
      </c>
      <c r="K2312" s="12">
        <f t="shared" si="5215"/>
        <v>0</v>
      </c>
      <c r="L2312" s="12">
        <f t="shared" si="5091"/>
        <v>793.2</v>
      </c>
      <c r="M2312" s="12">
        <f t="shared" si="5092"/>
        <v>793.2</v>
      </c>
      <c r="N2312" s="12">
        <f t="shared" si="5093"/>
        <v>793.2</v>
      </c>
      <c r="O2312" s="12">
        <f t="shared" si="5216"/>
        <v>0</v>
      </c>
      <c r="P2312" s="12">
        <f t="shared" si="5216"/>
        <v>0</v>
      </c>
      <c r="Q2312" s="12">
        <f t="shared" si="5216"/>
        <v>0</v>
      </c>
      <c r="R2312" s="12">
        <f t="shared" si="5205"/>
        <v>793.2</v>
      </c>
      <c r="S2312" s="12">
        <f t="shared" si="5206"/>
        <v>793.2</v>
      </c>
      <c r="T2312" s="12">
        <f t="shared" si="5207"/>
        <v>793.2</v>
      </c>
      <c r="U2312" s="12">
        <f t="shared" si="5217"/>
        <v>0</v>
      </c>
      <c r="V2312" s="12">
        <f t="shared" si="5217"/>
        <v>0</v>
      </c>
      <c r="W2312" s="12">
        <f t="shared" si="5165"/>
        <v>793.2</v>
      </c>
      <c r="X2312" s="12">
        <f t="shared" si="5166"/>
        <v>793.2</v>
      </c>
      <c r="Y2312" s="12">
        <f t="shared" si="5167"/>
        <v>793.2</v>
      </c>
      <c r="Z2312" s="12">
        <f t="shared" si="5218"/>
        <v>0</v>
      </c>
      <c r="AA2312" s="12">
        <f t="shared" si="5218"/>
        <v>0</v>
      </c>
      <c r="AB2312" s="12">
        <f t="shared" si="5218"/>
        <v>0</v>
      </c>
      <c r="AC2312" s="12">
        <f t="shared" si="5088"/>
        <v>793.2</v>
      </c>
      <c r="AD2312" s="12">
        <f t="shared" si="5089"/>
        <v>793.2</v>
      </c>
      <c r="AE2312" s="12">
        <f t="shared" si="5090"/>
        <v>793.2</v>
      </c>
      <c r="AF2312" s="12">
        <f t="shared" si="5219"/>
        <v>0</v>
      </c>
      <c r="AG2312" s="12">
        <f t="shared" si="5219"/>
        <v>0</v>
      </c>
      <c r="AH2312" s="12">
        <f t="shared" si="5197"/>
        <v>793.2</v>
      </c>
      <c r="AI2312" s="12">
        <f t="shared" si="5198"/>
        <v>793.2</v>
      </c>
      <c r="AJ2312" s="12">
        <f t="shared" si="5190"/>
        <v>793.2</v>
      </c>
      <c r="AK2312" s="12">
        <f t="shared" si="5220"/>
        <v>0</v>
      </c>
      <c r="AL2312" s="12">
        <f t="shared" si="5220"/>
        <v>0</v>
      </c>
      <c r="AM2312" s="12">
        <f t="shared" si="5220"/>
        <v>0</v>
      </c>
      <c r="AN2312" s="12">
        <f t="shared" si="5095"/>
        <v>793.2</v>
      </c>
      <c r="AO2312" s="12">
        <f t="shared" si="5096"/>
        <v>793.2</v>
      </c>
      <c r="AP2312" s="12">
        <f t="shared" si="5097"/>
        <v>793.2</v>
      </c>
      <c r="AQ2312" s="12">
        <f t="shared" si="5220"/>
        <v>0</v>
      </c>
      <c r="AR2312" s="1"/>
    </row>
    <row r="2313" spans="1:44" ht="47.25" customHeight="1" x14ac:dyDescent="0.25">
      <c r="A2313" s="9" t="s">
        <v>976</v>
      </c>
      <c r="B2313" s="11">
        <v>120</v>
      </c>
      <c r="C2313" s="9" t="s">
        <v>185</v>
      </c>
      <c r="D2313" s="9" t="s">
        <v>193</v>
      </c>
      <c r="E2313" s="13" t="s">
        <v>398</v>
      </c>
      <c r="F2313" s="12">
        <v>793.2</v>
      </c>
      <c r="G2313" s="12">
        <v>793.2</v>
      </c>
      <c r="H2313" s="12">
        <v>793.2</v>
      </c>
      <c r="I2313" s="12"/>
      <c r="J2313" s="12"/>
      <c r="K2313" s="12"/>
      <c r="L2313" s="12">
        <f t="shared" si="5091"/>
        <v>793.2</v>
      </c>
      <c r="M2313" s="12">
        <f t="shared" si="5092"/>
        <v>793.2</v>
      </c>
      <c r="N2313" s="12">
        <f t="shared" si="5093"/>
        <v>793.2</v>
      </c>
      <c r="O2313" s="12"/>
      <c r="P2313" s="12"/>
      <c r="Q2313" s="12"/>
      <c r="R2313" s="12">
        <f t="shared" si="5205"/>
        <v>793.2</v>
      </c>
      <c r="S2313" s="12">
        <f t="shared" si="5206"/>
        <v>793.2</v>
      </c>
      <c r="T2313" s="12">
        <f t="shared" si="5207"/>
        <v>793.2</v>
      </c>
      <c r="U2313" s="12"/>
      <c r="V2313" s="12"/>
      <c r="W2313" s="12">
        <f t="shared" si="5165"/>
        <v>793.2</v>
      </c>
      <c r="X2313" s="12">
        <f t="shared" si="5166"/>
        <v>793.2</v>
      </c>
      <c r="Y2313" s="12">
        <f t="shared" si="5167"/>
        <v>793.2</v>
      </c>
      <c r="Z2313" s="12"/>
      <c r="AA2313" s="12"/>
      <c r="AB2313" s="12"/>
      <c r="AC2313" s="12">
        <f t="shared" ref="AC2313:AC2376" si="5221">W2313+Z2313</f>
        <v>793.2</v>
      </c>
      <c r="AD2313" s="12">
        <f t="shared" ref="AD2313:AD2376" si="5222">X2313+AA2313</f>
        <v>793.2</v>
      </c>
      <c r="AE2313" s="12">
        <f t="shared" ref="AE2313:AE2376" si="5223">Y2313+AB2313</f>
        <v>793.2</v>
      </c>
      <c r="AF2313" s="12"/>
      <c r="AG2313" s="12"/>
      <c r="AH2313" s="12">
        <f t="shared" si="5197"/>
        <v>793.2</v>
      </c>
      <c r="AI2313" s="12">
        <f t="shared" si="5198"/>
        <v>793.2</v>
      </c>
      <c r="AJ2313" s="12">
        <f t="shared" si="5190"/>
        <v>793.2</v>
      </c>
      <c r="AK2313" s="12"/>
      <c r="AL2313" s="12"/>
      <c r="AM2313" s="12"/>
      <c r="AN2313" s="12">
        <f t="shared" si="5095"/>
        <v>793.2</v>
      </c>
      <c r="AO2313" s="12">
        <f t="shared" si="5096"/>
        <v>793.2</v>
      </c>
      <c r="AP2313" s="12">
        <f t="shared" si="5097"/>
        <v>793.2</v>
      </c>
      <c r="AQ2313" s="12"/>
      <c r="AR2313" s="1"/>
    </row>
    <row r="2314" spans="1:44" ht="47.25" customHeight="1" x14ac:dyDescent="0.25">
      <c r="A2314" s="9" t="s">
        <v>976</v>
      </c>
      <c r="B2314" s="11">
        <v>200</v>
      </c>
      <c r="C2314" s="9"/>
      <c r="D2314" s="9"/>
      <c r="E2314" s="13" t="s">
        <v>426</v>
      </c>
      <c r="F2314" s="12">
        <f t="shared" si="5199"/>
        <v>2100.1999999999998</v>
      </c>
      <c r="G2314" s="12">
        <f t="shared" si="5199"/>
        <v>2100.1999999999998</v>
      </c>
      <c r="H2314" s="12">
        <f t="shared" si="5199"/>
        <v>2100.1999999999998</v>
      </c>
      <c r="I2314" s="12">
        <f t="shared" si="5199"/>
        <v>0</v>
      </c>
      <c r="J2314" s="12">
        <f t="shared" si="5199"/>
        <v>0</v>
      </c>
      <c r="K2314" s="12">
        <f t="shared" si="5199"/>
        <v>0</v>
      </c>
      <c r="L2314" s="12">
        <f t="shared" si="5091"/>
        <v>2100.1999999999998</v>
      </c>
      <c r="M2314" s="12">
        <f t="shared" si="5092"/>
        <v>2100.1999999999998</v>
      </c>
      <c r="N2314" s="12">
        <f t="shared" si="5093"/>
        <v>2100.1999999999998</v>
      </c>
      <c r="O2314" s="12">
        <f t="shared" si="5200"/>
        <v>0</v>
      </c>
      <c r="P2314" s="12">
        <f t="shared" si="5200"/>
        <v>0</v>
      </c>
      <c r="Q2314" s="12">
        <f t="shared" si="5200"/>
        <v>0</v>
      </c>
      <c r="R2314" s="12">
        <f t="shared" si="5205"/>
        <v>2100.1999999999998</v>
      </c>
      <c r="S2314" s="12">
        <f t="shared" si="5206"/>
        <v>2100.1999999999998</v>
      </c>
      <c r="T2314" s="12">
        <f t="shared" si="5207"/>
        <v>2100.1999999999998</v>
      </c>
      <c r="U2314" s="12">
        <f t="shared" si="5201"/>
        <v>0</v>
      </c>
      <c r="V2314" s="12">
        <f t="shared" si="5201"/>
        <v>0</v>
      </c>
      <c r="W2314" s="12">
        <f t="shared" si="5165"/>
        <v>2100.1999999999998</v>
      </c>
      <c r="X2314" s="12">
        <f t="shared" si="5166"/>
        <v>2100.1999999999998</v>
      </c>
      <c r="Y2314" s="12">
        <f t="shared" si="5167"/>
        <v>2100.1999999999998</v>
      </c>
      <c r="Z2314" s="12">
        <f t="shared" si="5202"/>
        <v>0</v>
      </c>
      <c r="AA2314" s="12">
        <f t="shared" si="5202"/>
        <v>0</v>
      </c>
      <c r="AB2314" s="12">
        <f t="shared" si="5202"/>
        <v>0</v>
      </c>
      <c r="AC2314" s="12">
        <f t="shared" si="5221"/>
        <v>2100.1999999999998</v>
      </c>
      <c r="AD2314" s="12">
        <f t="shared" si="5222"/>
        <v>2100.1999999999998</v>
      </c>
      <c r="AE2314" s="12">
        <f t="shared" si="5223"/>
        <v>2100.1999999999998</v>
      </c>
      <c r="AF2314" s="12">
        <f t="shared" si="5203"/>
        <v>0</v>
      </c>
      <c r="AG2314" s="12">
        <f t="shared" si="5203"/>
        <v>0</v>
      </c>
      <c r="AH2314" s="12">
        <f t="shared" si="5197"/>
        <v>2100.1999999999998</v>
      </c>
      <c r="AI2314" s="12">
        <f t="shared" si="5198"/>
        <v>2100.1999999999998</v>
      </c>
      <c r="AJ2314" s="12">
        <f t="shared" si="5190"/>
        <v>2100.1999999999998</v>
      </c>
      <c r="AK2314" s="12">
        <f t="shared" si="5204"/>
        <v>0</v>
      </c>
      <c r="AL2314" s="12">
        <f t="shared" si="5204"/>
        <v>0</v>
      </c>
      <c r="AM2314" s="12">
        <f t="shared" si="5204"/>
        <v>0</v>
      </c>
      <c r="AN2314" s="12">
        <f t="shared" si="5095"/>
        <v>2100.1999999999998</v>
      </c>
      <c r="AO2314" s="12">
        <f t="shared" si="5096"/>
        <v>2100.1999999999998</v>
      </c>
      <c r="AP2314" s="12">
        <f t="shared" si="5097"/>
        <v>2100.1999999999998</v>
      </c>
      <c r="AQ2314" s="12">
        <f t="shared" si="5204"/>
        <v>0</v>
      </c>
      <c r="AR2314" s="1"/>
    </row>
    <row r="2315" spans="1:44" ht="47.25" customHeight="1" x14ac:dyDescent="0.25">
      <c r="A2315" s="9" t="s">
        <v>976</v>
      </c>
      <c r="B2315" s="11">
        <v>240</v>
      </c>
      <c r="C2315" s="9"/>
      <c r="D2315" s="9"/>
      <c r="E2315" s="13" t="s">
        <v>427</v>
      </c>
      <c r="F2315" s="12">
        <f t="shared" si="5199"/>
        <v>2100.1999999999998</v>
      </c>
      <c r="G2315" s="12">
        <f t="shared" si="5199"/>
        <v>2100.1999999999998</v>
      </c>
      <c r="H2315" s="12">
        <f t="shared" si="5199"/>
        <v>2100.1999999999998</v>
      </c>
      <c r="I2315" s="12">
        <f t="shared" si="5199"/>
        <v>0</v>
      </c>
      <c r="J2315" s="12">
        <f t="shared" si="5199"/>
        <v>0</v>
      </c>
      <c r="K2315" s="12">
        <f t="shared" si="5199"/>
        <v>0</v>
      </c>
      <c r="L2315" s="12">
        <f t="shared" ref="L2315:L2378" si="5224">F2315+I2315</f>
        <v>2100.1999999999998</v>
      </c>
      <c r="M2315" s="12">
        <f t="shared" ref="M2315:M2378" si="5225">G2315+J2315</f>
        <v>2100.1999999999998</v>
      </c>
      <c r="N2315" s="12">
        <f t="shared" ref="N2315:N2378" si="5226">H2315+K2315</f>
        <v>2100.1999999999998</v>
      </c>
      <c r="O2315" s="12">
        <f t="shared" si="5200"/>
        <v>0</v>
      </c>
      <c r="P2315" s="12">
        <f t="shared" si="5200"/>
        <v>0</v>
      </c>
      <c r="Q2315" s="12">
        <f t="shared" si="5200"/>
        <v>0</v>
      </c>
      <c r="R2315" s="12">
        <f t="shared" si="5205"/>
        <v>2100.1999999999998</v>
      </c>
      <c r="S2315" s="12">
        <f t="shared" si="5206"/>
        <v>2100.1999999999998</v>
      </c>
      <c r="T2315" s="12">
        <f t="shared" si="5207"/>
        <v>2100.1999999999998</v>
      </c>
      <c r="U2315" s="12">
        <f t="shared" si="5201"/>
        <v>0</v>
      </c>
      <c r="V2315" s="12">
        <f t="shared" si="5201"/>
        <v>0</v>
      </c>
      <c r="W2315" s="12">
        <f t="shared" si="5165"/>
        <v>2100.1999999999998</v>
      </c>
      <c r="X2315" s="12">
        <f t="shared" si="5166"/>
        <v>2100.1999999999998</v>
      </c>
      <c r="Y2315" s="12">
        <f t="shared" si="5167"/>
        <v>2100.1999999999998</v>
      </c>
      <c r="Z2315" s="12">
        <f t="shared" si="5202"/>
        <v>0</v>
      </c>
      <c r="AA2315" s="12">
        <f t="shared" si="5202"/>
        <v>0</v>
      </c>
      <c r="AB2315" s="12">
        <f t="shared" si="5202"/>
        <v>0</v>
      </c>
      <c r="AC2315" s="12">
        <f t="shared" si="5221"/>
        <v>2100.1999999999998</v>
      </c>
      <c r="AD2315" s="12">
        <f t="shared" si="5222"/>
        <v>2100.1999999999998</v>
      </c>
      <c r="AE2315" s="12">
        <f t="shared" si="5223"/>
        <v>2100.1999999999998</v>
      </c>
      <c r="AF2315" s="12">
        <f t="shared" si="5203"/>
        <v>0</v>
      </c>
      <c r="AG2315" s="12">
        <f t="shared" si="5203"/>
        <v>0</v>
      </c>
      <c r="AH2315" s="12">
        <f t="shared" si="5197"/>
        <v>2100.1999999999998</v>
      </c>
      <c r="AI2315" s="12">
        <f t="shared" si="5198"/>
        <v>2100.1999999999998</v>
      </c>
      <c r="AJ2315" s="12">
        <f t="shared" si="5190"/>
        <v>2100.1999999999998</v>
      </c>
      <c r="AK2315" s="12">
        <f t="shared" si="5204"/>
        <v>0</v>
      </c>
      <c r="AL2315" s="12">
        <f t="shared" si="5204"/>
        <v>0</v>
      </c>
      <c r="AM2315" s="12">
        <f t="shared" si="5204"/>
        <v>0</v>
      </c>
      <c r="AN2315" s="12">
        <f t="shared" si="5095"/>
        <v>2100.1999999999998</v>
      </c>
      <c r="AO2315" s="12">
        <f t="shared" si="5096"/>
        <v>2100.1999999999998</v>
      </c>
      <c r="AP2315" s="12">
        <f t="shared" si="5097"/>
        <v>2100.1999999999998</v>
      </c>
      <c r="AQ2315" s="12">
        <f t="shared" si="5204"/>
        <v>0</v>
      </c>
      <c r="AR2315" s="1"/>
    </row>
    <row r="2316" spans="1:44" ht="47.25" customHeight="1" x14ac:dyDescent="0.25">
      <c r="A2316" s="9" t="s">
        <v>976</v>
      </c>
      <c r="B2316" s="11">
        <v>240</v>
      </c>
      <c r="C2316" s="9" t="s">
        <v>185</v>
      </c>
      <c r="D2316" s="9" t="s">
        <v>193</v>
      </c>
      <c r="E2316" s="13" t="s">
        <v>398</v>
      </c>
      <c r="F2316" s="12">
        <v>2100.1999999999998</v>
      </c>
      <c r="G2316" s="12">
        <v>2100.1999999999998</v>
      </c>
      <c r="H2316" s="12">
        <v>2100.1999999999998</v>
      </c>
      <c r="I2316" s="12"/>
      <c r="J2316" s="12"/>
      <c r="K2316" s="12"/>
      <c r="L2316" s="12">
        <f t="shared" si="5224"/>
        <v>2100.1999999999998</v>
      </c>
      <c r="M2316" s="12">
        <f t="shared" si="5225"/>
        <v>2100.1999999999998</v>
      </c>
      <c r="N2316" s="12">
        <f t="shared" si="5226"/>
        <v>2100.1999999999998</v>
      </c>
      <c r="O2316" s="12"/>
      <c r="P2316" s="12"/>
      <c r="Q2316" s="12"/>
      <c r="R2316" s="12">
        <f t="shared" si="5205"/>
        <v>2100.1999999999998</v>
      </c>
      <c r="S2316" s="12">
        <f t="shared" si="5206"/>
        <v>2100.1999999999998</v>
      </c>
      <c r="T2316" s="12">
        <f t="shared" si="5207"/>
        <v>2100.1999999999998</v>
      </c>
      <c r="U2316" s="12"/>
      <c r="V2316" s="12"/>
      <c r="W2316" s="12">
        <f t="shared" si="5165"/>
        <v>2100.1999999999998</v>
      </c>
      <c r="X2316" s="12">
        <f t="shared" si="5166"/>
        <v>2100.1999999999998</v>
      </c>
      <c r="Y2316" s="12">
        <f t="shared" si="5167"/>
        <v>2100.1999999999998</v>
      </c>
      <c r="Z2316" s="12"/>
      <c r="AA2316" s="12"/>
      <c r="AB2316" s="12"/>
      <c r="AC2316" s="12">
        <f t="shared" si="5221"/>
        <v>2100.1999999999998</v>
      </c>
      <c r="AD2316" s="12">
        <f t="shared" si="5222"/>
        <v>2100.1999999999998</v>
      </c>
      <c r="AE2316" s="12">
        <f t="shared" si="5223"/>
        <v>2100.1999999999998</v>
      </c>
      <c r="AF2316" s="12"/>
      <c r="AG2316" s="12"/>
      <c r="AH2316" s="12">
        <f t="shared" si="5197"/>
        <v>2100.1999999999998</v>
      </c>
      <c r="AI2316" s="12">
        <f t="shared" si="5198"/>
        <v>2100.1999999999998</v>
      </c>
      <c r="AJ2316" s="12">
        <f t="shared" si="5190"/>
        <v>2100.1999999999998</v>
      </c>
      <c r="AK2316" s="12"/>
      <c r="AL2316" s="12"/>
      <c r="AM2316" s="12"/>
      <c r="AN2316" s="12">
        <f t="shared" si="5095"/>
        <v>2100.1999999999998</v>
      </c>
      <c r="AO2316" s="12">
        <f t="shared" si="5096"/>
        <v>2100.1999999999998</v>
      </c>
      <c r="AP2316" s="12">
        <f t="shared" si="5097"/>
        <v>2100.1999999999998</v>
      </c>
      <c r="AQ2316" s="12"/>
      <c r="AR2316" s="1"/>
    </row>
    <row r="2317" spans="1:44" ht="94.5" customHeight="1" x14ac:dyDescent="0.25">
      <c r="A2317" s="9" t="s">
        <v>1068</v>
      </c>
      <c r="B2317" s="11"/>
      <c r="C2317" s="9"/>
      <c r="D2317" s="9"/>
      <c r="E2317" s="30" t="s">
        <v>1146</v>
      </c>
      <c r="F2317" s="12">
        <f>F2318+F2321</f>
        <v>1582.5</v>
      </c>
      <c r="G2317" s="12">
        <f t="shared" ref="G2317:AQ2317" si="5227">G2318+G2321</f>
        <v>2373.8000000000002</v>
      </c>
      <c r="H2317" s="12">
        <f t="shared" si="5227"/>
        <v>2472.6999999999998</v>
      </c>
      <c r="I2317" s="12">
        <f t="shared" ref="I2317:K2317" si="5228">I2318+I2321</f>
        <v>0</v>
      </c>
      <c r="J2317" s="12">
        <f t="shared" si="5228"/>
        <v>0</v>
      </c>
      <c r="K2317" s="12">
        <f t="shared" si="5228"/>
        <v>0</v>
      </c>
      <c r="L2317" s="12">
        <f t="shared" si="5224"/>
        <v>1582.5</v>
      </c>
      <c r="M2317" s="12">
        <f t="shared" si="5225"/>
        <v>2373.8000000000002</v>
      </c>
      <c r="N2317" s="12">
        <f t="shared" si="5226"/>
        <v>2472.6999999999998</v>
      </c>
      <c r="O2317" s="12">
        <f t="shared" ref="O2317:Q2317" si="5229">O2318+O2321</f>
        <v>0</v>
      </c>
      <c r="P2317" s="12">
        <f t="shared" si="5229"/>
        <v>0</v>
      </c>
      <c r="Q2317" s="12">
        <f t="shared" si="5229"/>
        <v>0</v>
      </c>
      <c r="R2317" s="12">
        <f t="shared" si="5205"/>
        <v>1582.5</v>
      </c>
      <c r="S2317" s="12">
        <f t="shared" si="5206"/>
        <v>2373.8000000000002</v>
      </c>
      <c r="T2317" s="12">
        <f t="shared" si="5207"/>
        <v>2472.6999999999998</v>
      </c>
      <c r="U2317" s="12">
        <f t="shared" ref="U2317:V2317" si="5230">U2318+U2321</f>
        <v>0</v>
      </c>
      <c r="V2317" s="12">
        <f t="shared" si="5230"/>
        <v>0</v>
      </c>
      <c r="W2317" s="12">
        <f t="shared" si="5165"/>
        <v>1582.5</v>
      </c>
      <c r="X2317" s="12">
        <f t="shared" si="5166"/>
        <v>2373.8000000000002</v>
      </c>
      <c r="Y2317" s="12">
        <f t="shared" si="5167"/>
        <v>2472.6999999999998</v>
      </c>
      <c r="Z2317" s="12">
        <f t="shared" ref="Z2317:AB2317" si="5231">Z2318+Z2321</f>
        <v>0</v>
      </c>
      <c r="AA2317" s="12">
        <f t="shared" si="5231"/>
        <v>0</v>
      </c>
      <c r="AB2317" s="12">
        <f t="shared" si="5231"/>
        <v>0</v>
      </c>
      <c r="AC2317" s="12">
        <f t="shared" si="5221"/>
        <v>1582.5</v>
      </c>
      <c r="AD2317" s="12">
        <f t="shared" si="5222"/>
        <v>2373.8000000000002</v>
      </c>
      <c r="AE2317" s="12">
        <f t="shared" si="5223"/>
        <v>2472.6999999999998</v>
      </c>
      <c r="AF2317" s="12">
        <f t="shared" ref="AF2317:AG2317" si="5232">AF2318+AF2321</f>
        <v>0</v>
      </c>
      <c r="AG2317" s="12">
        <f t="shared" si="5232"/>
        <v>0</v>
      </c>
      <c r="AH2317" s="12">
        <f t="shared" si="5197"/>
        <v>1582.5</v>
      </c>
      <c r="AI2317" s="12">
        <f t="shared" si="5198"/>
        <v>2373.8000000000002</v>
      </c>
      <c r="AJ2317" s="12">
        <f t="shared" si="5190"/>
        <v>2472.6999999999998</v>
      </c>
      <c r="AK2317" s="12">
        <f t="shared" ref="AK2317:AM2317" si="5233">AK2318+AK2321</f>
        <v>0</v>
      </c>
      <c r="AL2317" s="12">
        <f t="shared" si="5233"/>
        <v>0</v>
      </c>
      <c r="AM2317" s="12">
        <f t="shared" si="5233"/>
        <v>0</v>
      </c>
      <c r="AN2317" s="12">
        <f t="shared" si="5095"/>
        <v>1582.5</v>
      </c>
      <c r="AO2317" s="12">
        <f t="shared" si="5096"/>
        <v>2373.8000000000002</v>
      </c>
      <c r="AP2317" s="12">
        <f t="shared" si="5097"/>
        <v>2472.6999999999998</v>
      </c>
      <c r="AQ2317" s="12">
        <f t="shared" si="5227"/>
        <v>0</v>
      </c>
      <c r="AR2317" s="1"/>
    </row>
    <row r="2318" spans="1:44" ht="94.5" customHeight="1" x14ac:dyDescent="0.25">
      <c r="A2318" s="9" t="s">
        <v>1068</v>
      </c>
      <c r="B2318" s="11">
        <v>100</v>
      </c>
      <c r="C2318" s="9"/>
      <c r="D2318" s="9"/>
      <c r="E2318" s="13" t="s">
        <v>423</v>
      </c>
      <c r="F2318" s="12">
        <f>F2319</f>
        <v>1482.5</v>
      </c>
      <c r="G2318" s="12">
        <f t="shared" ref="G2318:AQ2319" si="5234">G2319</f>
        <v>2173.8000000000002</v>
      </c>
      <c r="H2318" s="12">
        <f t="shared" si="5234"/>
        <v>2272.6999999999998</v>
      </c>
      <c r="I2318" s="12">
        <f t="shared" si="5234"/>
        <v>0</v>
      </c>
      <c r="J2318" s="12">
        <f t="shared" si="5234"/>
        <v>0</v>
      </c>
      <c r="K2318" s="12">
        <f t="shared" si="5234"/>
        <v>0</v>
      </c>
      <c r="L2318" s="12">
        <f t="shared" si="5224"/>
        <v>1482.5</v>
      </c>
      <c r="M2318" s="12">
        <f t="shared" si="5225"/>
        <v>2173.8000000000002</v>
      </c>
      <c r="N2318" s="12">
        <f t="shared" si="5226"/>
        <v>2272.6999999999998</v>
      </c>
      <c r="O2318" s="12">
        <f t="shared" si="5234"/>
        <v>0</v>
      </c>
      <c r="P2318" s="12">
        <f t="shared" si="5234"/>
        <v>0</v>
      </c>
      <c r="Q2318" s="12">
        <f t="shared" si="5234"/>
        <v>0</v>
      </c>
      <c r="R2318" s="12">
        <f t="shared" si="5205"/>
        <v>1482.5</v>
      </c>
      <c r="S2318" s="12">
        <f t="shared" si="5206"/>
        <v>2173.8000000000002</v>
      </c>
      <c r="T2318" s="12">
        <f t="shared" si="5207"/>
        <v>2272.6999999999998</v>
      </c>
      <c r="U2318" s="12">
        <f t="shared" si="5234"/>
        <v>0</v>
      </c>
      <c r="V2318" s="12">
        <f t="shared" si="5234"/>
        <v>0</v>
      </c>
      <c r="W2318" s="12">
        <f t="shared" si="5165"/>
        <v>1482.5</v>
      </c>
      <c r="X2318" s="12">
        <f t="shared" si="5166"/>
        <v>2173.8000000000002</v>
      </c>
      <c r="Y2318" s="12">
        <f t="shared" si="5167"/>
        <v>2272.6999999999998</v>
      </c>
      <c r="Z2318" s="12">
        <f t="shared" si="5234"/>
        <v>0</v>
      </c>
      <c r="AA2318" s="12">
        <f t="shared" si="5234"/>
        <v>0</v>
      </c>
      <c r="AB2318" s="12">
        <f t="shared" si="5234"/>
        <v>0</v>
      </c>
      <c r="AC2318" s="12">
        <f t="shared" si="5221"/>
        <v>1482.5</v>
      </c>
      <c r="AD2318" s="12">
        <f t="shared" si="5222"/>
        <v>2173.8000000000002</v>
      </c>
      <c r="AE2318" s="12">
        <f t="shared" si="5223"/>
        <v>2272.6999999999998</v>
      </c>
      <c r="AF2318" s="12">
        <f t="shared" si="5234"/>
        <v>0</v>
      </c>
      <c r="AG2318" s="12">
        <f t="shared" si="5234"/>
        <v>0</v>
      </c>
      <c r="AH2318" s="12">
        <f t="shared" si="5197"/>
        <v>1482.5</v>
      </c>
      <c r="AI2318" s="12">
        <f t="shared" si="5198"/>
        <v>2173.8000000000002</v>
      </c>
      <c r="AJ2318" s="12">
        <f t="shared" si="5190"/>
        <v>2272.6999999999998</v>
      </c>
      <c r="AK2318" s="12">
        <f t="shared" si="5234"/>
        <v>0</v>
      </c>
      <c r="AL2318" s="12">
        <f t="shared" si="5234"/>
        <v>0</v>
      </c>
      <c r="AM2318" s="12">
        <f t="shared" si="5234"/>
        <v>0</v>
      </c>
      <c r="AN2318" s="12">
        <f t="shared" si="5095"/>
        <v>1482.5</v>
      </c>
      <c r="AO2318" s="12">
        <f t="shared" si="5096"/>
        <v>2173.8000000000002</v>
      </c>
      <c r="AP2318" s="12">
        <f t="shared" si="5097"/>
        <v>2272.6999999999998</v>
      </c>
      <c r="AQ2318" s="12">
        <f t="shared" si="5234"/>
        <v>0</v>
      </c>
      <c r="AR2318" s="1"/>
    </row>
    <row r="2319" spans="1:44" ht="31.5" customHeight="1" x14ac:dyDescent="0.25">
      <c r="A2319" s="9" t="s">
        <v>1068</v>
      </c>
      <c r="B2319" s="11">
        <v>120</v>
      </c>
      <c r="C2319" s="9"/>
      <c r="D2319" s="9"/>
      <c r="E2319" s="13" t="s">
        <v>425</v>
      </c>
      <c r="F2319" s="12">
        <f>F2320</f>
        <v>1482.5</v>
      </c>
      <c r="G2319" s="12">
        <f t="shared" si="5234"/>
        <v>2173.8000000000002</v>
      </c>
      <c r="H2319" s="12">
        <f t="shared" si="5234"/>
        <v>2272.6999999999998</v>
      </c>
      <c r="I2319" s="12">
        <f t="shared" si="5234"/>
        <v>0</v>
      </c>
      <c r="J2319" s="12">
        <f t="shared" si="5234"/>
        <v>0</v>
      </c>
      <c r="K2319" s="12">
        <f t="shared" si="5234"/>
        <v>0</v>
      </c>
      <c r="L2319" s="12">
        <f t="shared" si="5224"/>
        <v>1482.5</v>
      </c>
      <c r="M2319" s="12">
        <f t="shared" si="5225"/>
        <v>2173.8000000000002</v>
      </c>
      <c r="N2319" s="12">
        <f t="shared" si="5226"/>
        <v>2272.6999999999998</v>
      </c>
      <c r="O2319" s="12">
        <f t="shared" si="5234"/>
        <v>0</v>
      </c>
      <c r="P2319" s="12">
        <f t="shared" si="5234"/>
        <v>0</v>
      </c>
      <c r="Q2319" s="12">
        <f t="shared" si="5234"/>
        <v>0</v>
      </c>
      <c r="R2319" s="12">
        <f t="shared" si="5205"/>
        <v>1482.5</v>
      </c>
      <c r="S2319" s="12">
        <f t="shared" si="5206"/>
        <v>2173.8000000000002</v>
      </c>
      <c r="T2319" s="12">
        <f t="shared" si="5207"/>
        <v>2272.6999999999998</v>
      </c>
      <c r="U2319" s="12">
        <f t="shared" si="5234"/>
        <v>0</v>
      </c>
      <c r="V2319" s="12">
        <f t="shared" si="5234"/>
        <v>0</v>
      </c>
      <c r="W2319" s="12">
        <f t="shared" si="5165"/>
        <v>1482.5</v>
      </c>
      <c r="X2319" s="12">
        <f t="shared" si="5166"/>
        <v>2173.8000000000002</v>
      </c>
      <c r="Y2319" s="12">
        <f t="shared" si="5167"/>
        <v>2272.6999999999998</v>
      </c>
      <c r="Z2319" s="12">
        <f t="shared" si="5234"/>
        <v>0</v>
      </c>
      <c r="AA2319" s="12">
        <f t="shared" si="5234"/>
        <v>0</v>
      </c>
      <c r="AB2319" s="12">
        <f t="shared" si="5234"/>
        <v>0</v>
      </c>
      <c r="AC2319" s="12">
        <f t="shared" si="5221"/>
        <v>1482.5</v>
      </c>
      <c r="AD2319" s="12">
        <f t="shared" si="5222"/>
        <v>2173.8000000000002</v>
      </c>
      <c r="AE2319" s="12">
        <f t="shared" si="5223"/>
        <v>2272.6999999999998</v>
      </c>
      <c r="AF2319" s="12">
        <f t="shared" si="5234"/>
        <v>0</v>
      </c>
      <c r="AG2319" s="12">
        <f t="shared" si="5234"/>
        <v>0</v>
      </c>
      <c r="AH2319" s="12">
        <f t="shared" si="5197"/>
        <v>1482.5</v>
      </c>
      <c r="AI2319" s="12">
        <f t="shared" si="5198"/>
        <v>2173.8000000000002</v>
      </c>
      <c r="AJ2319" s="12">
        <f t="shared" si="5190"/>
        <v>2272.6999999999998</v>
      </c>
      <c r="AK2319" s="12">
        <f t="shared" si="5234"/>
        <v>0</v>
      </c>
      <c r="AL2319" s="12">
        <f t="shared" si="5234"/>
        <v>0</v>
      </c>
      <c r="AM2319" s="12">
        <f t="shared" si="5234"/>
        <v>0</v>
      </c>
      <c r="AN2319" s="12">
        <f t="shared" si="5095"/>
        <v>1482.5</v>
      </c>
      <c r="AO2319" s="12">
        <f t="shared" si="5096"/>
        <v>2173.8000000000002</v>
      </c>
      <c r="AP2319" s="12">
        <f t="shared" si="5097"/>
        <v>2272.6999999999998</v>
      </c>
      <c r="AQ2319" s="12">
        <f t="shared" si="5234"/>
        <v>0</v>
      </c>
      <c r="AR2319" s="1"/>
    </row>
    <row r="2320" spans="1:44" ht="31.5" customHeight="1" x14ac:dyDescent="0.25">
      <c r="A2320" s="9" t="s">
        <v>1068</v>
      </c>
      <c r="B2320" s="11">
        <v>120</v>
      </c>
      <c r="C2320" s="9" t="s">
        <v>197</v>
      </c>
      <c r="D2320" s="9" t="s">
        <v>188</v>
      </c>
      <c r="E2320" s="13" t="s">
        <v>418</v>
      </c>
      <c r="F2320" s="12">
        <v>1482.5</v>
      </c>
      <c r="G2320" s="12">
        <v>2173.8000000000002</v>
      </c>
      <c r="H2320" s="12">
        <v>2272.6999999999998</v>
      </c>
      <c r="I2320" s="12"/>
      <c r="J2320" s="12"/>
      <c r="K2320" s="12"/>
      <c r="L2320" s="12">
        <f t="shared" si="5224"/>
        <v>1482.5</v>
      </c>
      <c r="M2320" s="12">
        <f t="shared" si="5225"/>
        <v>2173.8000000000002</v>
      </c>
      <c r="N2320" s="12">
        <f t="shared" si="5226"/>
        <v>2272.6999999999998</v>
      </c>
      <c r="O2320" s="12"/>
      <c r="P2320" s="12"/>
      <c r="Q2320" s="12"/>
      <c r="R2320" s="12">
        <f t="shared" si="5205"/>
        <v>1482.5</v>
      </c>
      <c r="S2320" s="12">
        <f t="shared" si="5206"/>
        <v>2173.8000000000002</v>
      </c>
      <c r="T2320" s="12">
        <f t="shared" si="5207"/>
        <v>2272.6999999999998</v>
      </c>
      <c r="U2320" s="12"/>
      <c r="V2320" s="12"/>
      <c r="W2320" s="12">
        <f t="shared" si="5165"/>
        <v>1482.5</v>
      </c>
      <c r="X2320" s="12">
        <f t="shared" si="5166"/>
        <v>2173.8000000000002</v>
      </c>
      <c r="Y2320" s="12">
        <f t="shared" si="5167"/>
        <v>2272.6999999999998</v>
      </c>
      <c r="Z2320" s="12"/>
      <c r="AA2320" s="12"/>
      <c r="AB2320" s="12"/>
      <c r="AC2320" s="12">
        <f t="shared" si="5221"/>
        <v>1482.5</v>
      </c>
      <c r="AD2320" s="12">
        <f t="shared" si="5222"/>
        <v>2173.8000000000002</v>
      </c>
      <c r="AE2320" s="12">
        <f t="shared" si="5223"/>
        <v>2272.6999999999998</v>
      </c>
      <c r="AF2320" s="12"/>
      <c r="AG2320" s="12"/>
      <c r="AH2320" s="12">
        <f t="shared" si="5197"/>
        <v>1482.5</v>
      </c>
      <c r="AI2320" s="12">
        <f t="shared" si="5198"/>
        <v>2173.8000000000002</v>
      </c>
      <c r="AJ2320" s="12">
        <f t="shared" si="5190"/>
        <v>2272.6999999999998</v>
      </c>
      <c r="AK2320" s="12"/>
      <c r="AL2320" s="12"/>
      <c r="AM2320" s="12"/>
      <c r="AN2320" s="12">
        <f t="shared" ref="AN2320:AN2383" si="5235">AH2320+AK2320</f>
        <v>1482.5</v>
      </c>
      <c r="AO2320" s="12">
        <f t="shared" ref="AO2320:AO2383" si="5236">AI2320+AL2320</f>
        <v>2173.8000000000002</v>
      </c>
      <c r="AP2320" s="12">
        <f t="shared" ref="AP2320:AP2383" si="5237">AJ2320+AM2320</f>
        <v>2272.6999999999998</v>
      </c>
      <c r="AQ2320" s="12"/>
      <c r="AR2320" s="1"/>
    </row>
    <row r="2321" spans="1:44" ht="47.25" customHeight="1" x14ac:dyDescent="0.25">
      <c r="A2321" s="9" t="s">
        <v>1068</v>
      </c>
      <c r="B2321" s="11">
        <v>200</v>
      </c>
      <c r="C2321" s="9"/>
      <c r="D2321" s="9"/>
      <c r="E2321" s="13" t="s">
        <v>426</v>
      </c>
      <c r="F2321" s="12">
        <f>F2322</f>
        <v>100</v>
      </c>
      <c r="G2321" s="12">
        <f t="shared" ref="G2321:AQ2322" si="5238">G2322</f>
        <v>200</v>
      </c>
      <c r="H2321" s="12">
        <f t="shared" si="5238"/>
        <v>200</v>
      </c>
      <c r="I2321" s="12">
        <f t="shared" si="5238"/>
        <v>0</v>
      </c>
      <c r="J2321" s="12">
        <f t="shared" si="5238"/>
        <v>0</v>
      </c>
      <c r="K2321" s="12">
        <f t="shared" si="5238"/>
        <v>0</v>
      </c>
      <c r="L2321" s="12">
        <f t="shared" si="5224"/>
        <v>100</v>
      </c>
      <c r="M2321" s="12">
        <f t="shared" si="5225"/>
        <v>200</v>
      </c>
      <c r="N2321" s="12">
        <f t="shared" si="5226"/>
        <v>200</v>
      </c>
      <c r="O2321" s="12">
        <f t="shared" si="5238"/>
        <v>0</v>
      </c>
      <c r="P2321" s="12">
        <f t="shared" si="5238"/>
        <v>0</v>
      </c>
      <c r="Q2321" s="12">
        <f t="shared" si="5238"/>
        <v>0</v>
      </c>
      <c r="R2321" s="12">
        <f t="shared" si="5205"/>
        <v>100</v>
      </c>
      <c r="S2321" s="12">
        <f t="shared" si="5206"/>
        <v>200</v>
      </c>
      <c r="T2321" s="12">
        <f t="shared" si="5207"/>
        <v>200</v>
      </c>
      <c r="U2321" s="12">
        <f t="shared" si="5238"/>
        <v>0</v>
      </c>
      <c r="V2321" s="12">
        <f t="shared" si="5238"/>
        <v>0</v>
      </c>
      <c r="W2321" s="12">
        <f t="shared" si="5165"/>
        <v>100</v>
      </c>
      <c r="X2321" s="12">
        <f t="shared" si="5166"/>
        <v>200</v>
      </c>
      <c r="Y2321" s="12">
        <f t="shared" si="5167"/>
        <v>200</v>
      </c>
      <c r="Z2321" s="12">
        <f t="shared" si="5238"/>
        <v>0</v>
      </c>
      <c r="AA2321" s="12">
        <f t="shared" si="5238"/>
        <v>0</v>
      </c>
      <c r="AB2321" s="12">
        <f t="shared" si="5238"/>
        <v>0</v>
      </c>
      <c r="AC2321" s="12">
        <f t="shared" si="5221"/>
        <v>100</v>
      </c>
      <c r="AD2321" s="12">
        <f t="shared" si="5222"/>
        <v>200</v>
      </c>
      <c r="AE2321" s="12">
        <f t="shared" si="5223"/>
        <v>200</v>
      </c>
      <c r="AF2321" s="12">
        <f t="shared" si="5238"/>
        <v>0</v>
      </c>
      <c r="AG2321" s="12">
        <f t="shared" si="5238"/>
        <v>0</v>
      </c>
      <c r="AH2321" s="12">
        <f t="shared" si="5197"/>
        <v>100</v>
      </c>
      <c r="AI2321" s="12">
        <f t="shared" si="5198"/>
        <v>200</v>
      </c>
      <c r="AJ2321" s="12">
        <f t="shared" si="5190"/>
        <v>200</v>
      </c>
      <c r="AK2321" s="12">
        <f t="shared" si="5238"/>
        <v>0</v>
      </c>
      <c r="AL2321" s="12">
        <f t="shared" si="5238"/>
        <v>0</v>
      </c>
      <c r="AM2321" s="12">
        <f t="shared" si="5238"/>
        <v>0</v>
      </c>
      <c r="AN2321" s="12">
        <f t="shared" si="5235"/>
        <v>100</v>
      </c>
      <c r="AO2321" s="12">
        <f t="shared" si="5236"/>
        <v>200</v>
      </c>
      <c r="AP2321" s="12">
        <f t="shared" si="5237"/>
        <v>200</v>
      </c>
      <c r="AQ2321" s="12">
        <f t="shared" si="5238"/>
        <v>0</v>
      </c>
      <c r="AR2321" s="1"/>
    </row>
    <row r="2322" spans="1:44" ht="47.25" customHeight="1" x14ac:dyDescent="0.25">
      <c r="A2322" s="9" t="s">
        <v>1068</v>
      </c>
      <c r="B2322" s="11">
        <v>240</v>
      </c>
      <c r="C2322" s="9"/>
      <c r="D2322" s="9"/>
      <c r="E2322" s="13" t="s">
        <v>427</v>
      </c>
      <c r="F2322" s="12">
        <f>F2323</f>
        <v>100</v>
      </c>
      <c r="G2322" s="12">
        <f t="shared" si="5238"/>
        <v>200</v>
      </c>
      <c r="H2322" s="12">
        <f t="shared" si="5238"/>
        <v>200</v>
      </c>
      <c r="I2322" s="12">
        <f t="shared" si="5238"/>
        <v>0</v>
      </c>
      <c r="J2322" s="12">
        <f t="shared" si="5238"/>
        <v>0</v>
      </c>
      <c r="K2322" s="12">
        <f t="shared" si="5238"/>
        <v>0</v>
      </c>
      <c r="L2322" s="12">
        <f t="shared" si="5224"/>
        <v>100</v>
      </c>
      <c r="M2322" s="12">
        <f t="shared" si="5225"/>
        <v>200</v>
      </c>
      <c r="N2322" s="12">
        <f t="shared" si="5226"/>
        <v>200</v>
      </c>
      <c r="O2322" s="12">
        <f t="shared" si="5238"/>
        <v>0</v>
      </c>
      <c r="P2322" s="12">
        <f t="shared" si="5238"/>
        <v>0</v>
      </c>
      <c r="Q2322" s="12">
        <f t="shared" si="5238"/>
        <v>0</v>
      </c>
      <c r="R2322" s="12">
        <f t="shared" si="5205"/>
        <v>100</v>
      </c>
      <c r="S2322" s="12">
        <f t="shared" si="5206"/>
        <v>200</v>
      </c>
      <c r="T2322" s="12">
        <f t="shared" si="5207"/>
        <v>200</v>
      </c>
      <c r="U2322" s="12">
        <f t="shared" si="5238"/>
        <v>0</v>
      </c>
      <c r="V2322" s="12">
        <f t="shared" si="5238"/>
        <v>0</v>
      </c>
      <c r="W2322" s="12">
        <f t="shared" si="5165"/>
        <v>100</v>
      </c>
      <c r="X2322" s="12">
        <f t="shared" si="5166"/>
        <v>200</v>
      </c>
      <c r="Y2322" s="12">
        <f t="shared" si="5167"/>
        <v>200</v>
      </c>
      <c r="Z2322" s="12">
        <f t="shared" si="5238"/>
        <v>0</v>
      </c>
      <c r="AA2322" s="12">
        <f t="shared" si="5238"/>
        <v>0</v>
      </c>
      <c r="AB2322" s="12">
        <f t="shared" si="5238"/>
        <v>0</v>
      </c>
      <c r="AC2322" s="12">
        <f t="shared" si="5221"/>
        <v>100</v>
      </c>
      <c r="AD2322" s="12">
        <f t="shared" si="5222"/>
        <v>200</v>
      </c>
      <c r="AE2322" s="12">
        <f t="shared" si="5223"/>
        <v>200</v>
      </c>
      <c r="AF2322" s="12">
        <f t="shared" si="5238"/>
        <v>0</v>
      </c>
      <c r="AG2322" s="12">
        <f t="shared" si="5238"/>
        <v>0</v>
      </c>
      <c r="AH2322" s="12">
        <f t="shared" si="5197"/>
        <v>100</v>
      </c>
      <c r="AI2322" s="12">
        <f t="shared" si="5198"/>
        <v>200</v>
      </c>
      <c r="AJ2322" s="12">
        <f t="shared" si="5190"/>
        <v>200</v>
      </c>
      <c r="AK2322" s="12">
        <f t="shared" si="5238"/>
        <v>0</v>
      </c>
      <c r="AL2322" s="12">
        <f t="shared" si="5238"/>
        <v>0</v>
      </c>
      <c r="AM2322" s="12">
        <f t="shared" si="5238"/>
        <v>0</v>
      </c>
      <c r="AN2322" s="12">
        <f t="shared" si="5235"/>
        <v>100</v>
      </c>
      <c r="AO2322" s="12">
        <f t="shared" si="5236"/>
        <v>200</v>
      </c>
      <c r="AP2322" s="12">
        <f t="shared" si="5237"/>
        <v>200</v>
      </c>
      <c r="AQ2322" s="12">
        <f t="shared" si="5238"/>
        <v>0</v>
      </c>
      <c r="AR2322" s="1"/>
    </row>
    <row r="2323" spans="1:44" ht="31.5" customHeight="1" x14ac:dyDescent="0.25">
      <c r="A2323" s="9" t="s">
        <v>1068</v>
      </c>
      <c r="B2323" s="11">
        <v>240</v>
      </c>
      <c r="C2323" s="9" t="s">
        <v>197</v>
      </c>
      <c r="D2323" s="9" t="s">
        <v>188</v>
      </c>
      <c r="E2323" s="13" t="s">
        <v>418</v>
      </c>
      <c r="F2323" s="12">
        <v>100</v>
      </c>
      <c r="G2323" s="12">
        <v>200</v>
      </c>
      <c r="H2323" s="12">
        <v>200</v>
      </c>
      <c r="I2323" s="12"/>
      <c r="J2323" s="12"/>
      <c r="K2323" s="12"/>
      <c r="L2323" s="12">
        <f t="shared" si="5224"/>
        <v>100</v>
      </c>
      <c r="M2323" s="12">
        <f t="shared" si="5225"/>
        <v>200</v>
      </c>
      <c r="N2323" s="12">
        <f t="shared" si="5226"/>
        <v>200</v>
      </c>
      <c r="O2323" s="12"/>
      <c r="P2323" s="12"/>
      <c r="Q2323" s="12"/>
      <c r="R2323" s="12">
        <f t="shared" si="5205"/>
        <v>100</v>
      </c>
      <c r="S2323" s="12">
        <f t="shared" si="5206"/>
        <v>200</v>
      </c>
      <c r="T2323" s="12">
        <f t="shared" si="5207"/>
        <v>200</v>
      </c>
      <c r="U2323" s="12"/>
      <c r="V2323" s="12"/>
      <c r="W2323" s="12">
        <f t="shared" si="5165"/>
        <v>100</v>
      </c>
      <c r="X2323" s="12">
        <f t="shared" si="5166"/>
        <v>200</v>
      </c>
      <c r="Y2323" s="12">
        <f t="shared" si="5167"/>
        <v>200</v>
      </c>
      <c r="Z2323" s="12"/>
      <c r="AA2323" s="12"/>
      <c r="AB2323" s="12"/>
      <c r="AC2323" s="12">
        <f t="shared" si="5221"/>
        <v>100</v>
      </c>
      <c r="AD2323" s="12">
        <f t="shared" si="5222"/>
        <v>200</v>
      </c>
      <c r="AE2323" s="12">
        <f t="shared" si="5223"/>
        <v>200</v>
      </c>
      <c r="AF2323" s="12"/>
      <c r="AG2323" s="12"/>
      <c r="AH2323" s="12">
        <f t="shared" si="5197"/>
        <v>100</v>
      </c>
      <c r="AI2323" s="12">
        <f t="shared" si="5198"/>
        <v>200</v>
      </c>
      <c r="AJ2323" s="12">
        <f t="shared" si="5190"/>
        <v>200</v>
      </c>
      <c r="AK2323" s="12"/>
      <c r="AL2323" s="12"/>
      <c r="AM2323" s="12"/>
      <c r="AN2323" s="12">
        <f t="shared" si="5235"/>
        <v>100</v>
      </c>
      <c r="AO2323" s="12">
        <f t="shared" si="5236"/>
        <v>200</v>
      </c>
      <c r="AP2323" s="12">
        <f t="shared" si="5237"/>
        <v>200</v>
      </c>
      <c r="AQ2323" s="12"/>
      <c r="AR2323" s="1"/>
    </row>
    <row r="2324" spans="1:44" ht="63" hidden="1" customHeight="1" x14ac:dyDescent="0.25">
      <c r="A2324" s="9" t="s">
        <v>977</v>
      </c>
      <c r="B2324" s="11"/>
      <c r="C2324" s="9"/>
      <c r="D2324" s="9"/>
      <c r="E2324" s="30" t="s">
        <v>540</v>
      </c>
      <c r="F2324" s="12">
        <f t="shared" ref="F2324:K2326" si="5239">F2325</f>
        <v>0</v>
      </c>
      <c r="G2324" s="12">
        <f t="shared" si="5239"/>
        <v>125.5</v>
      </c>
      <c r="H2324" s="12">
        <f t="shared" si="5239"/>
        <v>26.3</v>
      </c>
      <c r="I2324" s="12">
        <f t="shared" si="5239"/>
        <v>0</v>
      </c>
      <c r="J2324" s="12">
        <f t="shared" si="5239"/>
        <v>0</v>
      </c>
      <c r="K2324" s="12">
        <f t="shared" si="5239"/>
        <v>0</v>
      </c>
      <c r="L2324" s="12">
        <f t="shared" si="5224"/>
        <v>0</v>
      </c>
      <c r="M2324" s="12">
        <f t="shared" si="5225"/>
        <v>125.5</v>
      </c>
      <c r="N2324" s="12">
        <f t="shared" si="5226"/>
        <v>26.3</v>
      </c>
      <c r="O2324" s="12">
        <f t="shared" ref="O2324:Q2326" si="5240">O2325</f>
        <v>0</v>
      </c>
      <c r="P2324" s="12">
        <f t="shared" si="5240"/>
        <v>0</v>
      </c>
      <c r="Q2324" s="12">
        <f t="shared" si="5240"/>
        <v>0</v>
      </c>
      <c r="R2324" s="12">
        <f t="shared" si="5205"/>
        <v>0</v>
      </c>
      <c r="S2324" s="12">
        <f t="shared" si="5206"/>
        <v>125.5</v>
      </c>
      <c r="T2324" s="12">
        <f t="shared" si="5207"/>
        <v>26.3</v>
      </c>
      <c r="U2324" s="12">
        <f t="shared" ref="U2324:V2326" si="5241">U2325</f>
        <v>0</v>
      </c>
      <c r="V2324" s="12">
        <f t="shared" si="5241"/>
        <v>0</v>
      </c>
      <c r="W2324" s="12">
        <f t="shared" si="5165"/>
        <v>0</v>
      </c>
      <c r="X2324" s="12">
        <f t="shared" si="5166"/>
        <v>125.5</v>
      </c>
      <c r="Y2324" s="12">
        <f t="shared" si="5167"/>
        <v>26.3</v>
      </c>
      <c r="Z2324" s="12">
        <f t="shared" ref="Z2324:AB2326" si="5242">Z2325</f>
        <v>0</v>
      </c>
      <c r="AA2324" s="12">
        <f t="shared" si="5242"/>
        <v>0</v>
      </c>
      <c r="AB2324" s="12">
        <f t="shared" si="5242"/>
        <v>0</v>
      </c>
      <c r="AC2324" s="12">
        <f t="shared" si="5221"/>
        <v>0</v>
      </c>
      <c r="AD2324" s="12">
        <f t="shared" si="5222"/>
        <v>125.5</v>
      </c>
      <c r="AE2324" s="12">
        <f t="shared" si="5223"/>
        <v>26.3</v>
      </c>
      <c r="AF2324" s="12">
        <f t="shared" ref="AF2324:AG2326" si="5243">AF2325</f>
        <v>0</v>
      </c>
      <c r="AG2324" s="12">
        <f t="shared" si="5243"/>
        <v>0</v>
      </c>
      <c r="AH2324" s="12">
        <f t="shared" si="5197"/>
        <v>0</v>
      </c>
      <c r="AI2324" s="12">
        <f t="shared" si="5198"/>
        <v>125.5</v>
      </c>
      <c r="AJ2324" s="12">
        <f t="shared" si="5190"/>
        <v>26.3</v>
      </c>
      <c r="AK2324" s="12">
        <f t="shared" ref="AK2324:AQ2326" si="5244">AK2325</f>
        <v>0</v>
      </c>
      <c r="AL2324" s="12">
        <f t="shared" si="5244"/>
        <v>0</v>
      </c>
      <c r="AM2324" s="12">
        <f t="shared" si="5244"/>
        <v>0</v>
      </c>
      <c r="AN2324" s="12">
        <f t="shared" si="5235"/>
        <v>0</v>
      </c>
      <c r="AO2324" s="12">
        <f t="shared" si="5236"/>
        <v>125.5</v>
      </c>
      <c r="AP2324" s="12">
        <f t="shared" si="5237"/>
        <v>26.3</v>
      </c>
      <c r="AQ2324" s="12">
        <f t="shared" si="5244"/>
        <v>0</v>
      </c>
      <c r="AR2324" s="52">
        <v>0</v>
      </c>
    </row>
    <row r="2325" spans="1:44" ht="47.25" hidden="1" customHeight="1" x14ac:dyDescent="0.25">
      <c r="A2325" s="9" t="s">
        <v>977</v>
      </c>
      <c r="B2325" s="11">
        <v>200</v>
      </c>
      <c r="C2325" s="9"/>
      <c r="D2325" s="9"/>
      <c r="E2325" s="13" t="s">
        <v>426</v>
      </c>
      <c r="F2325" s="12">
        <f t="shared" si="5239"/>
        <v>0</v>
      </c>
      <c r="G2325" s="12">
        <f t="shared" si="5239"/>
        <v>125.5</v>
      </c>
      <c r="H2325" s="12">
        <f t="shared" si="5239"/>
        <v>26.3</v>
      </c>
      <c r="I2325" s="12">
        <f t="shared" si="5239"/>
        <v>0</v>
      </c>
      <c r="J2325" s="12">
        <f t="shared" si="5239"/>
        <v>0</v>
      </c>
      <c r="K2325" s="12">
        <f t="shared" si="5239"/>
        <v>0</v>
      </c>
      <c r="L2325" s="12">
        <f t="shared" si="5224"/>
        <v>0</v>
      </c>
      <c r="M2325" s="12">
        <f t="shared" si="5225"/>
        <v>125.5</v>
      </c>
      <c r="N2325" s="12">
        <f t="shared" si="5226"/>
        <v>26.3</v>
      </c>
      <c r="O2325" s="12">
        <f t="shared" si="5240"/>
        <v>0</v>
      </c>
      <c r="P2325" s="12">
        <f t="shared" si="5240"/>
        <v>0</v>
      </c>
      <c r="Q2325" s="12">
        <f t="shared" si="5240"/>
        <v>0</v>
      </c>
      <c r="R2325" s="12">
        <f t="shared" si="5205"/>
        <v>0</v>
      </c>
      <c r="S2325" s="12">
        <f t="shared" si="5206"/>
        <v>125.5</v>
      </c>
      <c r="T2325" s="12">
        <f t="shared" si="5207"/>
        <v>26.3</v>
      </c>
      <c r="U2325" s="12">
        <f t="shared" si="5241"/>
        <v>0</v>
      </c>
      <c r="V2325" s="12">
        <f t="shared" si="5241"/>
        <v>0</v>
      </c>
      <c r="W2325" s="12">
        <f t="shared" si="5165"/>
        <v>0</v>
      </c>
      <c r="X2325" s="12">
        <f t="shared" si="5166"/>
        <v>125.5</v>
      </c>
      <c r="Y2325" s="12">
        <f t="shared" si="5167"/>
        <v>26.3</v>
      </c>
      <c r="Z2325" s="12">
        <f t="shared" si="5242"/>
        <v>0</v>
      </c>
      <c r="AA2325" s="12">
        <f t="shared" si="5242"/>
        <v>0</v>
      </c>
      <c r="AB2325" s="12">
        <f t="shared" si="5242"/>
        <v>0</v>
      </c>
      <c r="AC2325" s="12">
        <f t="shared" si="5221"/>
        <v>0</v>
      </c>
      <c r="AD2325" s="12">
        <f t="shared" si="5222"/>
        <v>125.5</v>
      </c>
      <c r="AE2325" s="12">
        <f t="shared" si="5223"/>
        <v>26.3</v>
      </c>
      <c r="AF2325" s="12">
        <f t="shared" si="5243"/>
        <v>0</v>
      </c>
      <c r="AG2325" s="12">
        <f t="shared" si="5243"/>
        <v>0</v>
      </c>
      <c r="AH2325" s="12">
        <f t="shared" si="5197"/>
        <v>0</v>
      </c>
      <c r="AI2325" s="12">
        <f t="shared" si="5198"/>
        <v>125.5</v>
      </c>
      <c r="AJ2325" s="12">
        <f t="shared" si="5190"/>
        <v>26.3</v>
      </c>
      <c r="AK2325" s="12">
        <f t="shared" si="5244"/>
        <v>0</v>
      </c>
      <c r="AL2325" s="12">
        <f t="shared" si="5244"/>
        <v>0</v>
      </c>
      <c r="AM2325" s="12">
        <f t="shared" si="5244"/>
        <v>0</v>
      </c>
      <c r="AN2325" s="12">
        <f t="shared" si="5235"/>
        <v>0</v>
      </c>
      <c r="AO2325" s="12">
        <f t="shared" si="5236"/>
        <v>125.5</v>
      </c>
      <c r="AP2325" s="12">
        <f t="shared" si="5237"/>
        <v>26.3</v>
      </c>
      <c r="AQ2325" s="12">
        <f t="shared" si="5244"/>
        <v>0</v>
      </c>
      <c r="AR2325" s="52">
        <v>0</v>
      </c>
    </row>
    <row r="2326" spans="1:44" ht="47.25" hidden="1" customHeight="1" x14ac:dyDescent="0.25">
      <c r="A2326" s="9" t="s">
        <v>977</v>
      </c>
      <c r="B2326" s="11">
        <v>240</v>
      </c>
      <c r="C2326" s="9"/>
      <c r="D2326" s="9"/>
      <c r="E2326" s="13" t="s">
        <v>427</v>
      </c>
      <c r="F2326" s="12">
        <f t="shared" si="5239"/>
        <v>0</v>
      </c>
      <c r="G2326" s="12">
        <f t="shared" si="5239"/>
        <v>125.5</v>
      </c>
      <c r="H2326" s="12">
        <f t="shared" si="5239"/>
        <v>26.3</v>
      </c>
      <c r="I2326" s="12">
        <f t="shared" si="5239"/>
        <v>0</v>
      </c>
      <c r="J2326" s="12">
        <f t="shared" si="5239"/>
        <v>0</v>
      </c>
      <c r="K2326" s="12">
        <f t="shared" si="5239"/>
        <v>0</v>
      </c>
      <c r="L2326" s="12">
        <f t="shared" si="5224"/>
        <v>0</v>
      </c>
      <c r="M2326" s="12">
        <f t="shared" si="5225"/>
        <v>125.5</v>
      </c>
      <c r="N2326" s="12">
        <f t="shared" si="5226"/>
        <v>26.3</v>
      </c>
      <c r="O2326" s="12">
        <f t="shared" si="5240"/>
        <v>0</v>
      </c>
      <c r="P2326" s="12">
        <f t="shared" si="5240"/>
        <v>0</v>
      </c>
      <c r="Q2326" s="12">
        <f t="shared" si="5240"/>
        <v>0</v>
      </c>
      <c r="R2326" s="12">
        <f t="shared" si="5205"/>
        <v>0</v>
      </c>
      <c r="S2326" s="12">
        <f t="shared" si="5206"/>
        <v>125.5</v>
      </c>
      <c r="T2326" s="12">
        <f t="shared" si="5207"/>
        <v>26.3</v>
      </c>
      <c r="U2326" s="12">
        <f t="shared" si="5241"/>
        <v>0</v>
      </c>
      <c r="V2326" s="12">
        <f t="shared" si="5241"/>
        <v>0</v>
      </c>
      <c r="W2326" s="12">
        <f t="shared" si="5165"/>
        <v>0</v>
      </c>
      <c r="X2326" s="12">
        <f t="shared" si="5166"/>
        <v>125.5</v>
      </c>
      <c r="Y2326" s="12">
        <f t="shared" si="5167"/>
        <v>26.3</v>
      </c>
      <c r="Z2326" s="12">
        <f t="shared" si="5242"/>
        <v>0</v>
      </c>
      <c r="AA2326" s="12">
        <f t="shared" si="5242"/>
        <v>0</v>
      </c>
      <c r="AB2326" s="12">
        <f t="shared" si="5242"/>
        <v>0</v>
      </c>
      <c r="AC2326" s="12">
        <f t="shared" si="5221"/>
        <v>0</v>
      </c>
      <c r="AD2326" s="12">
        <f t="shared" si="5222"/>
        <v>125.5</v>
      </c>
      <c r="AE2326" s="12">
        <f t="shared" si="5223"/>
        <v>26.3</v>
      </c>
      <c r="AF2326" s="12">
        <f t="shared" si="5243"/>
        <v>0</v>
      </c>
      <c r="AG2326" s="12">
        <f t="shared" si="5243"/>
        <v>0</v>
      </c>
      <c r="AH2326" s="12">
        <f t="shared" si="5197"/>
        <v>0</v>
      </c>
      <c r="AI2326" s="12">
        <f t="shared" si="5198"/>
        <v>125.5</v>
      </c>
      <c r="AJ2326" s="12">
        <f t="shared" si="5190"/>
        <v>26.3</v>
      </c>
      <c r="AK2326" s="12">
        <f t="shared" si="5244"/>
        <v>0</v>
      </c>
      <c r="AL2326" s="12">
        <f t="shared" si="5244"/>
        <v>0</v>
      </c>
      <c r="AM2326" s="12">
        <f t="shared" si="5244"/>
        <v>0</v>
      </c>
      <c r="AN2326" s="12">
        <f t="shared" si="5235"/>
        <v>0</v>
      </c>
      <c r="AO2326" s="12">
        <f t="shared" si="5236"/>
        <v>125.5</v>
      </c>
      <c r="AP2326" s="12">
        <f t="shared" si="5237"/>
        <v>26.3</v>
      </c>
      <c r="AQ2326" s="12">
        <f t="shared" si="5244"/>
        <v>0</v>
      </c>
      <c r="AR2326" s="52">
        <v>0</v>
      </c>
    </row>
    <row r="2327" spans="1:44" ht="15.75" hidden="1" customHeight="1" x14ac:dyDescent="0.25">
      <c r="A2327" s="9" t="s">
        <v>977</v>
      </c>
      <c r="B2327" s="11">
        <v>240</v>
      </c>
      <c r="C2327" s="9" t="s">
        <v>197</v>
      </c>
      <c r="D2327" s="9" t="s">
        <v>185</v>
      </c>
      <c r="E2327" s="13" t="s">
        <v>416</v>
      </c>
      <c r="F2327" s="12"/>
      <c r="G2327" s="12">
        <v>125.5</v>
      </c>
      <c r="H2327" s="12">
        <v>26.3</v>
      </c>
      <c r="I2327" s="12"/>
      <c r="J2327" s="12"/>
      <c r="K2327" s="12"/>
      <c r="L2327" s="12">
        <f t="shared" si="5224"/>
        <v>0</v>
      </c>
      <c r="M2327" s="12">
        <f t="shared" si="5225"/>
        <v>125.5</v>
      </c>
      <c r="N2327" s="12">
        <f t="shared" si="5226"/>
        <v>26.3</v>
      </c>
      <c r="O2327" s="12"/>
      <c r="P2327" s="12"/>
      <c r="Q2327" s="12"/>
      <c r="R2327" s="12">
        <f t="shared" si="5205"/>
        <v>0</v>
      </c>
      <c r="S2327" s="12">
        <f t="shared" si="5206"/>
        <v>125.5</v>
      </c>
      <c r="T2327" s="12">
        <f t="shared" si="5207"/>
        <v>26.3</v>
      </c>
      <c r="U2327" s="12"/>
      <c r="V2327" s="12"/>
      <c r="W2327" s="12">
        <f t="shared" si="5165"/>
        <v>0</v>
      </c>
      <c r="X2327" s="12">
        <f t="shared" si="5166"/>
        <v>125.5</v>
      </c>
      <c r="Y2327" s="12">
        <f t="shared" si="5167"/>
        <v>26.3</v>
      </c>
      <c r="Z2327" s="12"/>
      <c r="AA2327" s="12"/>
      <c r="AB2327" s="12"/>
      <c r="AC2327" s="12">
        <f t="shared" si="5221"/>
        <v>0</v>
      </c>
      <c r="AD2327" s="12">
        <f t="shared" si="5222"/>
        <v>125.5</v>
      </c>
      <c r="AE2327" s="12">
        <f t="shared" si="5223"/>
        <v>26.3</v>
      </c>
      <c r="AF2327" s="12"/>
      <c r="AG2327" s="12"/>
      <c r="AH2327" s="12">
        <f t="shared" si="5197"/>
        <v>0</v>
      </c>
      <c r="AI2327" s="12">
        <f t="shared" si="5198"/>
        <v>125.5</v>
      </c>
      <c r="AJ2327" s="12">
        <f t="shared" si="5190"/>
        <v>26.3</v>
      </c>
      <c r="AK2327" s="12"/>
      <c r="AL2327" s="12"/>
      <c r="AM2327" s="12"/>
      <c r="AN2327" s="12">
        <f t="shared" si="5235"/>
        <v>0</v>
      </c>
      <c r="AO2327" s="12">
        <f t="shared" si="5236"/>
        <v>125.5</v>
      </c>
      <c r="AP2327" s="12">
        <f t="shared" si="5237"/>
        <v>26.3</v>
      </c>
      <c r="AQ2327" s="12"/>
      <c r="AR2327" s="52">
        <v>0</v>
      </c>
    </row>
    <row r="2328" spans="1:44" ht="78.75" customHeight="1" x14ac:dyDescent="0.25">
      <c r="A2328" s="9" t="s">
        <v>978</v>
      </c>
      <c r="B2328" s="11"/>
      <c r="C2328" s="9"/>
      <c r="D2328" s="9"/>
      <c r="E2328" s="30" t="s">
        <v>867</v>
      </c>
      <c r="F2328" s="12">
        <f t="shared" ref="F2328:K2330" si="5245">F2329</f>
        <v>12.6</v>
      </c>
      <c r="G2328" s="12">
        <f t="shared" si="5245"/>
        <v>12.6</v>
      </c>
      <c r="H2328" s="12">
        <f t="shared" si="5245"/>
        <v>12.6</v>
      </c>
      <c r="I2328" s="12">
        <f t="shared" si="5245"/>
        <v>0</v>
      </c>
      <c r="J2328" s="12">
        <f t="shared" si="5245"/>
        <v>0</v>
      </c>
      <c r="K2328" s="12">
        <f t="shared" si="5245"/>
        <v>0</v>
      </c>
      <c r="L2328" s="12">
        <f t="shared" si="5224"/>
        <v>12.6</v>
      </c>
      <c r="M2328" s="12">
        <f t="shared" si="5225"/>
        <v>12.6</v>
      </c>
      <c r="N2328" s="12">
        <f t="shared" si="5226"/>
        <v>12.6</v>
      </c>
      <c r="O2328" s="12">
        <f t="shared" ref="O2328:Q2330" si="5246">O2329</f>
        <v>0</v>
      </c>
      <c r="P2328" s="12">
        <f t="shared" si="5246"/>
        <v>0</v>
      </c>
      <c r="Q2328" s="12">
        <f t="shared" si="5246"/>
        <v>0</v>
      </c>
      <c r="R2328" s="12">
        <f t="shared" si="5205"/>
        <v>12.6</v>
      </c>
      <c r="S2328" s="12">
        <f t="shared" si="5206"/>
        <v>12.6</v>
      </c>
      <c r="T2328" s="12">
        <f t="shared" si="5207"/>
        <v>12.6</v>
      </c>
      <c r="U2328" s="12">
        <f t="shared" ref="U2328:V2330" si="5247">U2329</f>
        <v>0</v>
      </c>
      <c r="V2328" s="12">
        <f t="shared" si="5247"/>
        <v>0</v>
      </c>
      <c r="W2328" s="12">
        <f t="shared" si="5165"/>
        <v>12.6</v>
      </c>
      <c r="X2328" s="12">
        <f t="shared" si="5166"/>
        <v>12.6</v>
      </c>
      <c r="Y2328" s="12">
        <f t="shared" si="5167"/>
        <v>12.6</v>
      </c>
      <c r="Z2328" s="12">
        <f t="shared" ref="Z2328:AB2330" si="5248">Z2329</f>
        <v>0</v>
      </c>
      <c r="AA2328" s="12">
        <f t="shared" si="5248"/>
        <v>0</v>
      </c>
      <c r="AB2328" s="12">
        <f t="shared" si="5248"/>
        <v>0</v>
      </c>
      <c r="AC2328" s="12">
        <f t="shared" si="5221"/>
        <v>12.6</v>
      </c>
      <c r="AD2328" s="12">
        <f t="shared" si="5222"/>
        <v>12.6</v>
      </c>
      <c r="AE2328" s="12">
        <f t="shared" si="5223"/>
        <v>12.6</v>
      </c>
      <c r="AF2328" s="12">
        <f t="shared" ref="AF2328:AG2330" si="5249">AF2329</f>
        <v>0</v>
      </c>
      <c r="AG2328" s="12">
        <f t="shared" si="5249"/>
        <v>0</v>
      </c>
      <c r="AH2328" s="12">
        <f t="shared" si="5197"/>
        <v>12.6</v>
      </c>
      <c r="AI2328" s="12">
        <f t="shared" si="5198"/>
        <v>12.6</v>
      </c>
      <c r="AJ2328" s="12">
        <f t="shared" si="5190"/>
        <v>12.6</v>
      </c>
      <c r="AK2328" s="12">
        <f t="shared" ref="AK2328:AQ2330" si="5250">AK2329</f>
        <v>0</v>
      </c>
      <c r="AL2328" s="12">
        <f t="shared" si="5250"/>
        <v>0</v>
      </c>
      <c r="AM2328" s="12">
        <f t="shared" si="5250"/>
        <v>0</v>
      </c>
      <c r="AN2328" s="12">
        <f t="shared" si="5235"/>
        <v>12.6</v>
      </c>
      <c r="AO2328" s="12">
        <f t="shared" si="5236"/>
        <v>12.6</v>
      </c>
      <c r="AP2328" s="12">
        <f t="shared" si="5237"/>
        <v>12.6</v>
      </c>
      <c r="AQ2328" s="12">
        <f t="shared" si="5250"/>
        <v>0</v>
      </c>
      <c r="AR2328" s="1"/>
    </row>
    <row r="2329" spans="1:44" ht="47.25" customHeight="1" x14ac:dyDescent="0.25">
      <c r="A2329" s="9" t="s">
        <v>978</v>
      </c>
      <c r="B2329" s="11">
        <v>200</v>
      </c>
      <c r="C2329" s="9"/>
      <c r="D2329" s="9"/>
      <c r="E2329" s="13" t="s">
        <v>426</v>
      </c>
      <c r="F2329" s="12">
        <f t="shared" si="5245"/>
        <v>12.6</v>
      </c>
      <c r="G2329" s="12">
        <f t="shared" si="5245"/>
        <v>12.6</v>
      </c>
      <c r="H2329" s="12">
        <f t="shared" si="5245"/>
        <v>12.6</v>
      </c>
      <c r="I2329" s="12">
        <f t="shared" si="5245"/>
        <v>0</v>
      </c>
      <c r="J2329" s="12">
        <f t="shared" si="5245"/>
        <v>0</v>
      </c>
      <c r="K2329" s="12">
        <f t="shared" si="5245"/>
        <v>0</v>
      </c>
      <c r="L2329" s="12">
        <f t="shared" si="5224"/>
        <v>12.6</v>
      </c>
      <c r="M2329" s="12">
        <f t="shared" si="5225"/>
        <v>12.6</v>
      </c>
      <c r="N2329" s="12">
        <f t="shared" si="5226"/>
        <v>12.6</v>
      </c>
      <c r="O2329" s="12">
        <f t="shared" si="5246"/>
        <v>0</v>
      </c>
      <c r="P2329" s="12">
        <f t="shared" si="5246"/>
        <v>0</v>
      </c>
      <c r="Q2329" s="12">
        <f t="shared" si="5246"/>
        <v>0</v>
      </c>
      <c r="R2329" s="12">
        <f t="shared" si="5205"/>
        <v>12.6</v>
      </c>
      <c r="S2329" s="12">
        <f t="shared" si="5206"/>
        <v>12.6</v>
      </c>
      <c r="T2329" s="12">
        <f t="shared" si="5207"/>
        <v>12.6</v>
      </c>
      <c r="U2329" s="12">
        <f t="shared" si="5247"/>
        <v>0</v>
      </c>
      <c r="V2329" s="12">
        <f t="shared" si="5247"/>
        <v>0</v>
      </c>
      <c r="W2329" s="12">
        <f t="shared" si="5165"/>
        <v>12.6</v>
      </c>
      <c r="X2329" s="12">
        <f t="shared" si="5166"/>
        <v>12.6</v>
      </c>
      <c r="Y2329" s="12">
        <f t="shared" si="5167"/>
        <v>12.6</v>
      </c>
      <c r="Z2329" s="12">
        <f t="shared" si="5248"/>
        <v>0</v>
      </c>
      <c r="AA2329" s="12">
        <f t="shared" si="5248"/>
        <v>0</v>
      </c>
      <c r="AB2329" s="12">
        <f t="shared" si="5248"/>
        <v>0</v>
      </c>
      <c r="AC2329" s="12">
        <f t="shared" si="5221"/>
        <v>12.6</v>
      </c>
      <c r="AD2329" s="12">
        <f t="shared" si="5222"/>
        <v>12.6</v>
      </c>
      <c r="AE2329" s="12">
        <f t="shared" si="5223"/>
        <v>12.6</v>
      </c>
      <c r="AF2329" s="12">
        <f t="shared" si="5249"/>
        <v>0</v>
      </c>
      <c r="AG2329" s="12">
        <f t="shared" si="5249"/>
        <v>0</v>
      </c>
      <c r="AH2329" s="12">
        <f t="shared" si="5197"/>
        <v>12.6</v>
      </c>
      <c r="AI2329" s="12">
        <f t="shared" si="5198"/>
        <v>12.6</v>
      </c>
      <c r="AJ2329" s="12">
        <f t="shared" si="5190"/>
        <v>12.6</v>
      </c>
      <c r="AK2329" s="12">
        <f t="shared" si="5250"/>
        <v>0</v>
      </c>
      <c r="AL2329" s="12">
        <f t="shared" si="5250"/>
        <v>0</v>
      </c>
      <c r="AM2329" s="12">
        <f t="shared" si="5250"/>
        <v>0</v>
      </c>
      <c r="AN2329" s="12">
        <f t="shared" si="5235"/>
        <v>12.6</v>
      </c>
      <c r="AO2329" s="12">
        <f t="shared" si="5236"/>
        <v>12.6</v>
      </c>
      <c r="AP2329" s="12">
        <f t="shared" si="5237"/>
        <v>12.6</v>
      </c>
      <c r="AQ2329" s="12">
        <f t="shared" si="5250"/>
        <v>0</v>
      </c>
      <c r="AR2329" s="1"/>
    </row>
    <row r="2330" spans="1:44" ht="47.25" customHeight="1" x14ac:dyDescent="0.25">
      <c r="A2330" s="9" t="s">
        <v>978</v>
      </c>
      <c r="B2330" s="11">
        <v>240</v>
      </c>
      <c r="C2330" s="9"/>
      <c r="D2330" s="9"/>
      <c r="E2330" s="13" t="s">
        <v>427</v>
      </c>
      <c r="F2330" s="12">
        <f t="shared" si="5245"/>
        <v>12.6</v>
      </c>
      <c r="G2330" s="12">
        <f t="shared" si="5245"/>
        <v>12.6</v>
      </c>
      <c r="H2330" s="12">
        <f t="shared" si="5245"/>
        <v>12.6</v>
      </c>
      <c r="I2330" s="12">
        <f t="shared" si="5245"/>
        <v>0</v>
      </c>
      <c r="J2330" s="12">
        <f t="shared" si="5245"/>
        <v>0</v>
      </c>
      <c r="K2330" s="12">
        <f t="shared" si="5245"/>
        <v>0</v>
      </c>
      <c r="L2330" s="12">
        <f t="shared" si="5224"/>
        <v>12.6</v>
      </c>
      <c r="M2330" s="12">
        <f t="shared" si="5225"/>
        <v>12.6</v>
      </c>
      <c r="N2330" s="12">
        <f t="shared" si="5226"/>
        <v>12.6</v>
      </c>
      <c r="O2330" s="12">
        <f t="shared" si="5246"/>
        <v>0</v>
      </c>
      <c r="P2330" s="12">
        <f t="shared" si="5246"/>
        <v>0</v>
      </c>
      <c r="Q2330" s="12">
        <f t="shared" si="5246"/>
        <v>0</v>
      </c>
      <c r="R2330" s="12">
        <f t="shared" si="5205"/>
        <v>12.6</v>
      </c>
      <c r="S2330" s="12">
        <f t="shared" si="5206"/>
        <v>12.6</v>
      </c>
      <c r="T2330" s="12">
        <f t="shared" si="5207"/>
        <v>12.6</v>
      </c>
      <c r="U2330" s="12">
        <f t="shared" si="5247"/>
        <v>0</v>
      </c>
      <c r="V2330" s="12">
        <f t="shared" si="5247"/>
        <v>0</v>
      </c>
      <c r="W2330" s="12">
        <f t="shared" si="5165"/>
        <v>12.6</v>
      </c>
      <c r="X2330" s="12">
        <f t="shared" si="5166"/>
        <v>12.6</v>
      </c>
      <c r="Y2330" s="12">
        <f t="shared" si="5167"/>
        <v>12.6</v>
      </c>
      <c r="Z2330" s="12">
        <f t="shared" si="5248"/>
        <v>0</v>
      </c>
      <c r="AA2330" s="12">
        <f t="shared" si="5248"/>
        <v>0</v>
      </c>
      <c r="AB2330" s="12">
        <f t="shared" si="5248"/>
        <v>0</v>
      </c>
      <c r="AC2330" s="12">
        <f t="shared" si="5221"/>
        <v>12.6</v>
      </c>
      <c r="AD2330" s="12">
        <f t="shared" si="5222"/>
        <v>12.6</v>
      </c>
      <c r="AE2330" s="12">
        <f t="shared" si="5223"/>
        <v>12.6</v>
      </c>
      <c r="AF2330" s="12">
        <f t="shared" si="5249"/>
        <v>0</v>
      </c>
      <c r="AG2330" s="12">
        <f t="shared" si="5249"/>
        <v>0</v>
      </c>
      <c r="AH2330" s="12">
        <f t="shared" si="5197"/>
        <v>12.6</v>
      </c>
      <c r="AI2330" s="12">
        <f t="shared" si="5198"/>
        <v>12.6</v>
      </c>
      <c r="AJ2330" s="12">
        <f t="shared" si="5190"/>
        <v>12.6</v>
      </c>
      <c r="AK2330" s="12">
        <f t="shared" si="5250"/>
        <v>0</v>
      </c>
      <c r="AL2330" s="12">
        <f t="shared" si="5250"/>
        <v>0</v>
      </c>
      <c r="AM2330" s="12">
        <f t="shared" si="5250"/>
        <v>0</v>
      </c>
      <c r="AN2330" s="12">
        <f t="shared" si="5235"/>
        <v>12.6</v>
      </c>
      <c r="AO2330" s="12">
        <f t="shared" si="5236"/>
        <v>12.6</v>
      </c>
      <c r="AP2330" s="12">
        <f t="shared" si="5237"/>
        <v>12.6</v>
      </c>
      <c r="AQ2330" s="12">
        <f t="shared" si="5250"/>
        <v>0</v>
      </c>
      <c r="AR2330" s="1"/>
    </row>
    <row r="2331" spans="1:44" ht="15.75" customHeight="1" x14ac:dyDescent="0.25">
      <c r="A2331" s="9" t="s">
        <v>978</v>
      </c>
      <c r="B2331" s="11">
        <v>240</v>
      </c>
      <c r="C2331" s="9" t="s">
        <v>187</v>
      </c>
      <c r="D2331" s="9" t="s">
        <v>191</v>
      </c>
      <c r="E2331" s="13" t="s">
        <v>396</v>
      </c>
      <c r="F2331" s="12">
        <v>12.6</v>
      </c>
      <c r="G2331" s="12">
        <v>12.6</v>
      </c>
      <c r="H2331" s="12">
        <v>12.6</v>
      </c>
      <c r="I2331" s="12"/>
      <c r="J2331" s="12"/>
      <c r="K2331" s="12"/>
      <c r="L2331" s="12">
        <f t="shared" si="5224"/>
        <v>12.6</v>
      </c>
      <c r="M2331" s="12">
        <f t="shared" si="5225"/>
        <v>12.6</v>
      </c>
      <c r="N2331" s="12">
        <f t="shared" si="5226"/>
        <v>12.6</v>
      </c>
      <c r="O2331" s="12"/>
      <c r="P2331" s="12"/>
      <c r="Q2331" s="12"/>
      <c r="R2331" s="12">
        <f t="shared" si="5205"/>
        <v>12.6</v>
      </c>
      <c r="S2331" s="12">
        <f t="shared" si="5206"/>
        <v>12.6</v>
      </c>
      <c r="T2331" s="12">
        <f t="shared" si="5207"/>
        <v>12.6</v>
      </c>
      <c r="U2331" s="12"/>
      <c r="V2331" s="12"/>
      <c r="W2331" s="12">
        <f t="shared" si="5165"/>
        <v>12.6</v>
      </c>
      <c r="X2331" s="12">
        <f t="shared" si="5166"/>
        <v>12.6</v>
      </c>
      <c r="Y2331" s="12">
        <f t="shared" si="5167"/>
        <v>12.6</v>
      </c>
      <c r="Z2331" s="12"/>
      <c r="AA2331" s="12"/>
      <c r="AB2331" s="12"/>
      <c r="AC2331" s="12">
        <f t="shared" si="5221"/>
        <v>12.6</v>
      </c>
      <c r="AD2331" s="12">
        <f t="shared" si="5222"/>
        <v>12.6</v>
      </c>
      <c r="AE2331" s="12">
        <f t="shared" si="5223"/>
        <v>12.6</v>
      </c>
      <c r="AF2331" s="12"/>
      <c r="AG2331" s="12"/>
      <c r="AH2331" s="12">
        <f t="shared" si="5197"/>
        <v>12.6</v>
      </c>
      <c r="AI2331" s="12">
        <f t="shared" si="5198"/>
        <v>12.6</v>
      </c>
      <c r="AJ2331" s="12">
        <f t="shared" si="5190"/>
        <v>12.6</v>
      </c>
      <c r="AK2331" s="12"/>
      <c r="AL2331" s="12"/>
      <c r="AM2331" s="12"/>
      <c r="AN2331" s="12">
        <f t="shared" si="5235"/>
        <v>12.6</v>
      </c>
      <c r="AO2331" s="12">
        <f t="shared" si="5236"/>
        <v>12.6</v>
      </c>
      <c r="AP2331" s="12">
        <f t="shared" si="5237"/>
        <v>12.6</v>
      </c>
      <c r="AQ2331" s="12"/>
      <c r="AR2331" s="1"/>
    </row>
    <row r="2332" spans="1:44" ht="94.5" customHeight="1" x14ac:dyDescent="0.25">
      <c r="A2332" s="9" t="s">
        <v>979</v>
      </c>
      <c r="B2332" s="11"/>
      <c r="C2332" s="9"/>
      <c r="D2332" s="9"/>
      <c r="E2332" s="30" t="s">
        <v>866</v>
      </c>
      <c r="F2332" s="12">
        <f t="shared" ref="F2332:K2334" si="5251">F2333</f>
        <v>37.6</v>
      </c>
      <c r="G2332" s="12">
        <f t="shared" si="5251"/>
        <v>37.6</v>
      </c>
      <c r="H2332" s="12">
        <f t="shared" si="5251"/>
        <v>37.6</v>
      </c>
      <c r="I2332" s="12">
        <f t="shared" si="5251"/>
        <v>0</v>
      </c>
      <c r="J2332" s="12">
        <f t="shared" si="5251"/>
        <v>0</v>
      </c>
      <c r="K2332" s="12">
        <f t="shared" si="5251"/>
        <v>0</v>
      </c>
      <c r="L2332" s="12">
        <f t="shared" si="5224"/>
        <v>37.6</v>
      </c>
      <c r="M2332" s="12">
        <f t="shared" si="5225"/>
        <v>37.6</v>
      </c>
      <c r="N2332" s="12">
        <f t="shared" si="5226"/>
        <v>37.6</v>
      </c>
      <c r="O2332" s="12">
        <f t="shared" ref="O2332:Q2334" si="5252">O2333</f>
        <v>0</v>
      </c>
      <c r="P2332" s="12">
        <f t="shared" si="5252"/>
        <v>0</v>
      </c>
      <c r="Q2332" s="12">
        <f t="shared" si="5252"/>
        <v>0</v>
      </c>
      <c r="R2332" s="12">
        <f t="shared" si="5205"/>
        <v>37.6</v>
      </c>
      <c r="S2332" s="12">
        <f t="shared" si="5206"/>
        <v>37.6</v>
      </c>
      <c r="T2332" s="12">
        <f t="shared" si="5207"/>
        <v>37.6</v>
      </c>
      <c r="U2332" s="12">
        <f t="shared" ref="U2332:V2334" si="5253">U2333</f>
        <v>0</v>
      </c>
      <c r="V2332" s="12">
        <f t="shared" si="5253"/>
        <v>0</v>
      </c>
      <c r="W2332" s="12">
        <f t="shared" si="5165"/>
        <v>37.6</v>
      </c>
      <c r="X2332" s="12">
        <f t="shared" si="5166"/>
        <v>37.6</v>
      </c>
      <c r="Y2332" s="12">
        <f t="shared" si="5167"/>
        <v>37.6</v>
      </c>
      <c r="Z2332" s="12">
        <f t="shared" ref="Z2332:AB2334" si="5254">Z2333</f>
        <v>0</v>
      </c>
      <c r="AA2332" s="12">
        <f t="shared" si="5254"/>
        <v>0</v>
      </c>
      <c r="AB2332" s="12">
        <f t="shared" si="5254"/>
        <v>0</v>
      </c>
      <c r="AC2332" s="12">
        <f t="shared" si="5221"/>
        <v>37.6</v>
      </c>
      <c r="AD2332" s="12">
        <f t="shared" si="5222"/>
        <v>37.6</v>
      </c>
      <c r="AE2332" s="12">
        <f t="shared" si="5223"/>
        <v>37.6</v>
      </c>
      <c r="AF2332" s="12">
        <f t="shared" ref="AF2332:AG2334" si="5255">AF2333</f>
        <v>0</v>
      </c>
      <c r="AG2332" s="12">
        <f t="shared" si="5255"/>
        <v>0</v>
      </c>
      <c r="AH2332" s="12">
        <f t="shared" si="5197"/>
        <v>37.6</v>
      </c>
      <c r="AI2332" s="12">
        <f t="shared" si="5198"/>
        <v>37.6</v>
      </c>
      <c r="AJ2332" s="12">
        <f t="shared" si="5190"/>
        <v>37.6</v>
      </c>
      <c r="AK2332" s="12">
        <f t="shared" ref="AK2332:AQ2334" si="5256">AK2333</f>
        <v>0</v>
      </c>
      <c r="AL2332" s="12">
        <f t="shared" si="5256"/>
        <v>0</v>
      </c>
      <c r="AM2332" s="12">
        <f t="shared" si="5256"/>
        <v>0</v>
      </c>
      <c r="AN2332" s="12">
        <f t="shared" si="5235"/>
        <v>37.6</v>
      </c>
      <c r="AO2332" s="12">
        <f t="shared" si="5236"/>
        <v>37.6</v>
      </c>
      <c r="AP2332" s="12">
        <f t="shared" si="5237"/>
        <v>37.6</v>
      </c>
      <c r="AQ2332" s="12">
        <f t="shared" si="5256"/>
        <v>0</v>
      </c>
      <c r="AR2332" s="1"/>
    </row>
    <row r="2333" spans="1:44" ht="94.5" customHeight="1" x14ac:dyDescent="0.25">
      <c r="A2333" s="9" t="s">
        <v>979</v>
      </c>
      <c r="B2333" s="11">
        <v>100</v>
      </c>
      <c r="C2333" s="9"/>
      <c r="D2333" s="9"/>
      <c r="E2333" s="13" t="s">
        <v>423</v>
      </c>
      <c r="F2333" s="12">
        <f t="shared" si="5251"/>
        <v>37.6</v>
      </c>
      <c r="G2333" s="12">
        <f t="shared" si="5251"/>
        <v>37.6</v>
      </c>
      <c r="H2333" s="12">
        <f t="shared" si="5251"/>
        <v>37.6</v>
      </c>
      <c r="I2333" s="12">
        <f t="shared" si="5251"/>
        <v>0</v>
      </c>
      <c r="J2333" s="12">
        <f t="shared" si="5251"/>
        <v>0</v>
      </c>
      <c r="K2333" s="12">
        <f t="shared" si="5251"/>
        <v>0</v>
      </c>
      <c r="L2333" s="12">
        <f t="shared" si="5224"/>
        <v>37.6</v>
      </c>
      <c r="M2333" s="12">
        <f t="shared" si="5225"/>
        <v>37.6</v>
      </c>
      <c r="N2333" s="12">
        <f t="shared" si="5226"/>
        <v>37.6</v>
      </c>
      <c r="O2333" s="12">
        <f t="shared" si="5252"/>
        <v>0</v>
      </c>
      <c r="P2333" s="12">
        <f t="shared" si="5252"/>
        <v>0</v>
      </c>
      <c r="Q2333" s="12">
        <f t="shared" si="5252"/>
        <v>0</v>
      </c>
      <c r="R2333" s="12">
        <f t="shared" si="5205"/>
        <v>37.6</v>
      </c>
      <c r="S2333" s="12">
        <f t="shared" si="5206"/>
        <v>37.6</v>
      </c>
      <c r="T2333" s="12">
        <f t="shared" si="5207"/>
        <v>37.6</v>
      </c>
      <c r="U2333" s="12">
        <f t="shared" si="5253"/>
        <v>0</v>
      </c>
      <c r="V2333" s="12">
        <f t="shared" si="5253"/>
        <v>0</v>
      </c>
      <c r="W2333" s="12">
        <f t="shared" si="5165"/>
        <v>37.6</v>
      </c>
      <c r="X2333" s="12">
        <f t="shared" si="5166"/>
        <v>37.6</v>
      </c>
      <c r="Y2333" s="12">
        <f t="shared" si="5167"/>
        <v>37.6</v>
      </c>
      <c r="Z2333" s="12">
        <f t="shared" si="5254"/>
        <v>0</v>
      </c>
      <c r="AA2333" s="12">
        <f t="shared" si="5254"/>
        <v>0</v>
      </c>
      <c r="AB2333" s="12">
        <f t="shared" si="5254"/>
        <v>0</v>
      </c>
      <c r="AC2333" s="12">
        <f t="shared" si="5221"/>
        <v>37.6</v>
      </c>
      <c r="AD2333" s="12">
        <f t="shared" si="5222"/>
        <v>37.6</v>
      </c>
      <c r="AE2333" s="12">
        <f t="shared" si="5223"/>
        <v>37.6</v>
      </c>
      <c r="AF2333" s="12">
        <f t="shared" si="5255"/>
        <v>0</v>
      </c>
      <c r="AG2333" s="12">
        <f t="shared" si="5255"/>
        <v>0</v>
      </c>
      <c r="AH2333" s="12">
        <f t="shared" si="5197"/>
        <v>37.6</v>
      </c>
      <c r="AI2333" s="12">
        <f t="shared" si="5198"/>
        <v>37.6</v>
      </c>
      <c r="AJ2333" s="12">
        <f t="shared" si="5190"/>
        <v>37.6</v>
      </c>
      <c r="AK2333" s="12">
        <f t="shared" si="5256"/>
        <v>0</v>
      </c>
      <c r="AL2333" s="12">
        <f t="shared" si="5256"/>
        <v>0</v>
      </c>
      <c r="AM2333" s="12">
        <f t="shared" si="5256"/>
        <v>0</v>
      </c>
      <c r="AN2333" s="12">
        <f t="shared" si="5235"/>
        <v>37.6</v>
      </c>
      <c r="AO2333" s="12">
        <f t="shared" si="5236"/>
        <v>37.6</v>
      </c>
      <c r="AP2333" s="12">
        <f t="shared" si="5237"/>
        <v>37.6</v>
      </c>
      <c r="AQ2333" s="12">
        <f t="shared" si="5256"/>
        <v>0</v>
      </c>
      <c r="AR2333" s="1"/>
    </row>
    <row r="2334" spans="1:44" ht="31.5" customHeight="1" x14ac:dyDescent="0.25">
      <c r="A2334" s="9" t="s">
        <v>979</v>
      </c>
      <c r="B2334" s="11">
        <v>120</v>
      </c>
      <c r="C2334" s="9"/>
      <c r="D2334" s="9"/>
      <c r="E2334" s="13" t="s">
        <v>425</v>
      </c>
      <c r="F2334" s="12">
        <f t="shared" si="5251"/>
        <v>37.6</v>
      </c>
      <c r="G2334" s="12">
        <f t="shared" si="5251"/>
        <v>37.6</v>
      </c>
      <c r="H2334" s="12">
        <f t="shared" si="5251"/>
        <v>37.6</v>
      </c>
      <c r="I2334" s="12">
        <f t="shared" si="5251"/>
        <v>0</v>
      </c>
      <c r="J2334" s="12">
        <f t="shared" si="5251"/>
        <v>0</v>
      </c>
      <c r="K2334" s="12">
        <f t="shared" si="5251"/>
        <v>0</v>
      </c>
      <c r="L2334" s="12">
        <f t="shared" si="5224"/>
        <v>37.6</v>
      </c>
      <c r="M2334" s="12">
        <f t="shared" si="5225"/>
        <v>37.6</v>
      </c>
      <c r="N2334" s="12">
        <f t="shared" si="5226"/>
        <v>37.6</v>
      </c>
      <c r="O2334" s="12">
        <f t="shared" si="5252"/>
        <v>0</v>
      </c>
      <c r="P2334" s="12">
        <f t="shared" si="5252"/>
        <v>0</v>
      </c>
      <c r="Q2334" s="12">
        <f t="shared" si="5252"/>
        <v>0</v>
      </c>
      <c r="R2334" s="12">
        <f t="shared" si="5205"/>
        <v>37.6</v>
      </c>
      <c r="S2334" s="12">
        <f t="shared" si="5206"/>
        <v>37.6</v>
      </c>
      <c r="T2334" s="12">
        <f t="shared" si="5207"/>
        <v>37.6</v>
      </c>
      <c r="U2334" s="12">
        <f t="shared" si="5253"/>
        <v>0</v>
      </c>
      <c r="V2334" s="12">
        <f t="shared" si="5253"/>
        <v>0</v>
      </c>
      <c r="W2334" s="12">
        <f t="shared" si="5165"/>
        <v>37.6</v>
      </c>
      <c r="X2334" s="12">
        <f t="shared" si="5166"/>
        <v>37.6</v>
      </c>
      <c r="Y2334" s="12">
        <f t="shared" si="5167"/>
        <v>37.6</v>
      </c>
      <c r="Z2334" s="12">
        <f t="shared" si="5254"/>
        <v>0</v>
      </c>
      <c r="AA2334" s="12">
        <f t="shared" si="5254"/>
        <v>0</v>
      </c>
      <c r="AB2334" s="12">
        <f t="shared" si="5254"/>
        <v>0</v>
      </c>
      <c r="AC2334" s="12">
        <f t="shared" si="5221"/>
        <v>37.6</v>
      </c>
      <c r="AD2334" s="12">
        <f t="shared" si="5222"/>
        <v>37.6</v>
      </c>
      <c r="AE2334" s="12">
        <f t="shared" si="5223"/>
        <v>37.6</v>
      </c>
      <c r="AF2334" s="12">
        <f t="shared" si="5255"/>
        <v>0</v>
      </c>
      <c r="AG2334" s="12">
        <f t="shared" si="5255"/>
        <v>0</v>
      </c>
      <c r="AH2334" s="12">
        <f t="shared" si="5197"/>
        <v>37.6</v>
      </c>
      <c r="AI2334" s="12">
        <f t="shared" si="5198"/>
        <v>37.6</v>
      </c>
      <c r="AJ2334" s="12">
        <f t="shared" si="5190"/>
        <v>37.6</v>
      </c>
      <c r="AK2334" s="12">
        <f t="shared" si="5256"/>
        <v>0</v>
      </c>
      <c r="AL2334" s="12">
        <f t="shared" si="5256"/>
        <v>0</v>
      </c>
      <c r="AM2334" s="12">
        <f t="shared" si="5256"/>
        <v>0</v>
      </c>
      <c r="AN2334" s="12">
        <f t="shared" si="5235"/>
        <v>37.6</v>
      </c>
      <c r="AO2334" s="12">
        <f t="shared" si="5236"/>
        <v>37.6</v>
      </c>
      <c r="AP2334" s="12">
        <f t="shared" si="5237"/>
        <v>37.6</v>
      </c>
      <c r="AQ2334" s="12">
        <f t="shared" si="5256"/>
        <v>0</v>
      </c>
      <c r="AR2334" s="1"/>
    </row>
    <row r="2335" spans="1:44" ht="15.75" customHeight="1" x14ac:dyDescent="0.25">
      <c r="A2335" s="9" t="s">
        <v>979</v>
      </c>
      <c r="B2335" s="11">
        <v>120</v>
      </c>
      <c r="C2335" s="9" t="s">
        <v>186</v>
      </c>
      <c r="D2335" s="9" t="s">
        <v>194</v>
      </c>
      <c r="E2335" s="13" t="s">
        <v>400</v>
      </c>
      <c r="F2335" s="12">
        <v>37.6</v>
      </c>
      <c r="G2335" s="12">
        <v>37.6</v>
      </c>
      <c r="H2335" s="12">
        <v>37.6</v>
      </c>
      <c r="I2335" s="12"/>
      <c r="J2335" s="12"/>
      <c r="K2335" s="12"/>
      <c r="L2335" s="12">
        <f t="shared" si="5224"/>
        <v>37.6</v>
      </c>
      <c r="M2335" s="12">
        <f t="shared" si="5225"/>
        <v>37.6</v>
      </c>
      <c r="N2335" s="12">
        <f t="shared" si="5226"/>
        <v>37.6</v>
      </c>
      <c r="O2335" s="12"/>
      <c r="P2335" s="12"/>
      <c r="Q2335" s="12"/>
      <c r="R2335" s="12">
        <f t="shared" si="5205"/>
        <v>37.6</v>
      </c>
      <c r="S2335" s="12">
        <f t="shared" si="5206"/>
        <v>37.6</v>
      </c>
      <c r="T2335" s="12">
        <f t="shared" si="5207"/>
        <v>37.6</v>
      </c>
      <c r="U2335" s="12"/>
      <c r="V2335" s="12"/>
      <c r="W2335" s="12">
        <f t="shared" si="5165"/>
        <v>37.6</v>
      </c>
      <c r="X2335" s="12">
        <f t="shared" si="5166"/>
        <v>37.6</v>
      </c>
      <c r="Y2335" s="12">
        <f t="shared" si="5167"/>
        <v>37.6</v>
      </c>
      <c r="Z2335" s="12"/>
      <c r="AA2335" s="12"/>
      <c r="AB2335" s="12"/>
      <c r="AC2335" s="12">
        <f t="shared" si="5221"/>
        <v>37.6</v>
      </c>
      <c r="AD2335" s="12">
        <f t="shared" si="5222"/>
        <v>37.6</v>
      </c>
      <c r="AE2335" s="12">
        <f t="shared" si="5223"/>
        <v>37.6</v>
      </c>
      <c r="AF2335" s="12"/>
      <c r="AG2335" s="12"/>
      <c r="AH2335" s="12">
        <f t="shared" si="5197"/>
        <v>37.6</v>
      </c>
      <c r="AI2335" s="12">
        <f t="shared" si="5198"/>
        <v>37.6</v>
      </c>
      <c r="AJ2335" s="12">
        <f t="shared" si="5190"/>
        <v>37.6</v>
      </c>
      <c r="AK2335" s="12"/>
      <c r="AL2335" s="12"/>
      <c r="AM2335" s="12"/>
      <c r="AN2335" s="12">
        <f t="shared" si="5235"/>
        <v>37.6</v>
      </c>
      <c r="AO2335" s="12">
        <f t="shared" si="5236"/>
        <v>37.6</v>
      </c>
      <c r="AP2335" s="12">
        <f t="shared" si="5237"/>
        <v>37.6</v>
      </c>
      <c r="AQ2335" s="12"/>
      <c r="AR2335" s="1"/>
    </row>
    <row r="2336" spans="1:44" ht="110.25" customHeight="1" x14ac:dyDescent="0.25">
      <c r="A2336" s="9" t="s">
        <v>980</v>
      </c>
      <c r="B2336" s="11"/>
      <c r="C2336" s="9"/>
      <c r="D2336" s="9"/>
      <c r="E2336" s="17" t="s">
        <v>1241</v>
      </c>
      <c r="F2336" s="12">
        <f>F2337+F2340</f>
        <v>267.3</v>
      </c>
      <c r="G2336" s="12">
        <f>G2337+G2340</f>
        <v>177.6</v>
      </c>
      <c r="H2336" s="12">
        <f>H2337+H2340</f>
        <v>177.6</v>
      </c>
      <c r="I2336" s="12">
        <f t="shared" ref="I2336:K2336" si="5257">I2337+I2340</f>
        <v>0</v>
      </c>
      <c r="J2336" s="12">
        <f t="shared" si="5257"/>
        <v>0</v>
      </c>
      <c r="K2336" s="12">
        <f t="shared" si="5257"/>
        <v>0</v>
      </c>
      <c r="L2336" s="12">
        <f t="shared" si="5224"/>
        <v>267.3</v>
      </c>
      <c r="M2336" s="12">
        <f t="shared" si="5225"/>
        <v>177.6</v>
      </c>
      <c r="N2336" s="12">
        <f t="shared" si="5226"/>
        <v>177.6</v>
      </c>
      <c r="O2336" s="12">
        <f t="shared" ref="O2336:Q2336" si="5258">O2337+O2340</f>
        <v>0</v>
      </c>
      <c r="P2336" s="12">
        <f t="shared" si="5258"/>
        <v>0</v>
      </c>
      <c r="Q2336" s="12">
        <f t="shared" si="5258"/>
        <v>0</v>
      </c>
      <c r="R2336" s="12">
        <f t="shared" si="5205"/>
        <v>267.3</v>
      </c>
      <c r="S2336" s="12">
        <f t="shared" si="5206"/>
        <v>177.6</v>
      </c>
      <c r="T2336" s="12">
        <f t="shared" si="5207"/>
        <v>177.6</v>
      </c>
      <c r="U2336" s="12">
        <f t="shared" ref="U2336:V2336" si="5259">U2337+U2340</f>
        <v>0</v>
      </c>
      <c r="V2336" s="12">
        <f t="shared" si="5259"/>
        <v>0</v>
      </c>
      <c r="W2336" s="12">
        <f t="shared" si="5165"/>
        <v>267.3</v>
      </c>
      <c r="X2336" s="12">
        <f t="shared" si="5166"/>
        <v>177.6</v>
      </c>
      <c r="Y2336" s="12">
        <f t="shared" si="5167"/>
        <v>177.6</v>
      </c>
      <c r="Z2336" s="12">
        <f t="shared" ref="Z2336:AB2336" si="5260">Z2337+Z2340</f>
        <v>0</v>
      </c>
      <c r="AA2336" s="12">
        <f t="shared" si="5260"/>
        <v>0</v>
      </c>
      <c r="AB2336" s="12">
        <f t="shared" si="5260"/>
        <v>0</v>
      </c>
      <c r="AC2336" s="12">
        <f t="shared" si="5221"/>
        <v>267.3</v>
      </c>
      <c r="AD2336" s="12">
        <f t="shared" si="5222"/>
        <v>177.6</v>
      </c>
      <c r="AE2336" s="12">
        <f t="shared" si="5223"/>
        <v>177.6</v>
      </c>
      <c r="AF2336" s="12">
        <f t="shared" ref="AF2336:AG2336" si="5261">AF2337+AF2340</f>
        <v>0</v>
      </c>
      <c r="AG2336" s="12">
        <f t="shared" si="5261"/>
        <v>0</v>
      </c>
      <c r="AH2336" s="12">
        <f t="shared" si="5197"/>
        <v>267.3</v>
      </c>
      <c r="AI2336" s="12">
        <f t="shared" si="5198"/>
        <v>177.6</v>
      </c>
      <c r="AJ2336" s="12">
        <f t="shared" si="5190"/>
        <v>177.6</v>
      </c>
      <c r="AK2336" s="12">
        <f>AK2337+AK2340</f>
        <v>0</v>
      </c>
      <c r="AL2336" s="12">
        <f>AL2337+AL2340</f>
        <v>0</v>
      </c>
      <c r="AM2336" s="12">
        <f>AM2337+AM2340</f>
        <v>0</v>
      </c>
      <c r="AN2336" s="12">
        <f t="shared" si="5235"/>
        <v>267.3</v>
      </c>
      <c r="AO2336" s="12">
        <f t="shared" si="5236"/>
        <v>177.6</v>
      </c>
      <c r="AP2336" s="12">
        <f t="shared" si="5237"/>
        <v>177.6</v>
      </c>
      <c r="AQ2336" s="12">
        <f>AQ2337+AQ2340</f>
        <v>0</v>
      </c>
      <c r="AR2336" s="1"/>
    </row>
    <row r="2337" spans="1:44" ht="94.5" customHeight="1" x14ac:dyDescent="0.25">
      <c r="A2337" s="9" t="s">
        <v>980</v>
      </c>
      <c r="B2337" s="11">
        <v>100</v>
      </c>
      <c r="C2337" s="9"/>
      <c r="D2337" s="9"/>
      <c r="E2337" s="13" t="s">
        <v>423</v>
      </c>
      <c r="F2337" s="12">
        <f>F2338</f>
        <v>243.1</v>
      </c>
      <c r="G2337" s="12">
        <f t="shared" ref="G2337:AQ2338" si="5262">G2338</f>
        <v>153.4</v>
      </c>
      <c r="H2337" s="12">
        <f t="shared" si="5262"/>
        <v>153.4</v>
      </c>
      <c r="I2337" s="12">
        <f t="shared" si="5262"/>
        <v>0</v>
      </c>
      <c r="J2337" s="12">
        <f t="shared" si="5262"/>
        <v>0</v>
      </c>
      <c r="K2337" s="12">
        <f t="shared" si="5262"/>
        <v>0</v>
      </c>
      <c r="L2337" s="12">
        <f t="shared" si="5224"/>
        <v>243.1</v>
      </c>
      <c r="M2337" s="12">
        <f t="shared" si="5225"/>
        <v>153.4</v>
      </c>
      <c r="N2337" s="12">
        <f t="shared" si="5226"/>
        <v>153.4</v>
      </c>
      <c r="O2337" s="12">
        <f t="shared" si="5262"/>
        <v>0</v>
      </c>
      <c r="P2337" s="12">
        <f t="shared" si="5262"/>
        <v>0</v>
      </c>
      <c r="Q2337" s="12">
        <f t="shared" si="5262"/>
        <v>0</v>
      </c>
      <c r="R2337" s="12">
        <f t="shared" si="5205"/>
        <v>243.1</v>
      </c>
      <c r="S2337" s="12">
        <f t="shared" si="5206"/>
        <v>153.4</v>
      </c>
      <c r="T2337" s="12">
        <f t="shared" si="5207"/>
        <v>153.4</v>
      </c>
      <c r="U2337" s="12">
        <f t="shared" si="5262"/>
        <v>0</v>
      </c>
      <c r="V2337" s="12">
        <f t="shared" si="5262"/>
        <v>0</v>
      </c>
      <c r="W2337" s="12">
        <f t="shared" si="5165"/>
        <v>243.1</v>
      </c>
      <c r="X2337" s="12">
        <f t="shared" si="5166"/>
        <v>153.4</v>
      </c>
      <c r="Y2337" s="12">
        <f t="shared" si="5167"/>
        <v>153.4</v>
      </c>
      <c r="Z2337" s="12">
        <f t="shared" si="5262"/>
        <v>0</v>
      </c>
      <c r="AA2337" s="12">
        <f t="shared" si="5262"/>
        <v>0</v>
      </c>
      <c r="AB2337" s="12">
        <f t="shared" si="5262"/>
        <v>0</v>
      </c>
      <c r="AC2337" s="12">
        <f t="shared" si="5221"/>
        <v>243.1</v>
      </c>
      <c r="AD2337" s="12">
        <f t="shared" si="5222"/>
        <v>153.4</v>
      </c>
      <c r="AE2337" s="12">
        <f t="shared" si="5223"/>
        <v>153.4</v>
      </c>
      <c r="AF2337" s="12">
        <f t="shared" si="5262"/>
        <v>0</v>
      </c>
      <c r="AG2337" s="12">
        <f t="shared" si="5262"/>
        <v>0</v>
      </c>
      <c r="AH2337" s="12">
        <f t="shared" si="5197"/>
        <v>243.1</v>
      </c>
      <c r="AI2337" s="12">
        <f t="shared" si="5198"/>
        <v>153.4</v>
      </c>
      <c r="AJ2337" s="12">
        <f t="shared" si="5190"/>
        <v>153.4</v>
      </c>
      <c r="AK2337" s="12">
        <f t="shared" si="5262"/>
        <v>0</v>
      </c>
      <c r="AL2337" s="12">
        <f t="shared" si="5262"/>
        <v>0</v>
      </c>
      <c r="AM2337" s="12">
        <f t="shared" si="5262"/>
        <v>0</v>
      </c>
      <c r="AN2337" s="12">
        <f t="shared" si="5235"/>
        <v>243.1</v>
      </c>
      <c r="AO2337" s="12">
        <f t="shared" si="5236"/>
        <v>153.4</v>
      </c>
      <c r="AP2337" s="12">
        <f t="shared" si="5237"/>
        <v>153.4</v>
      </c>
      <c r="AQ2337" s="12">
        <f t="shared" si="5262"/>
        <v>0</v>
      </c>
      <c r="AR2337" s="1"/>
    </row>
    <row r="2338" spans="1:44" ht="31.5" customHeight="1" x14ac:dyDescent="0.25">
      <c r="A2338" s="9" t="s">
        <v>980</v>
      </c>
      <c r="B2338" s="11">
        <v>120</v>
      </c>
      <c r="C2338" s="9"/>
      <c r="D2338" s="9"/>
      <c r="E2338" s="13" t="s">
        <v>425</v>
      </c>
      <c r="F2338" s="12">
        <f>F2339</f>
        <v>243.1</v>
      </c>
      <c r="G2338" s="12">
        <f t="shared" si="5262"/>
        <v>153.4</v>
      </c>
      <c r="H2338" s="12">
        <f t="shared" si="5262"/>
        <v>153.4</v>
      </c>
      <c r="I2338" s="12">
        <f t="shared" si="5262"/>
        <v>0</v>
      </c>
      <c r="J2338" s="12">
        <f t="shared" si="5262"/>
        <v>0</v>
      </c>
      <c r="K2338" s="12">
        <f t="shared" si="5262"/>
        <v>0</v>
      </c>
      <c r="L2338" s="12">
        <f t="shared" si="5224"/>
        <v>243.1</v>
      </c>
      <c r="M2338" s="12">
        <f t="shared" si="5225"/>
        <v>153.4</v>
      </c>
      <c r="N2338" s="12">
        <f t="shared" si="5226"/>
        <v>153.4</v>
      </c>
      <c r="O2338" s="12">
        <f t="shared" si="5262"/>
        <v>0</v>
      </c>
      <c r="P2338" s="12">
        <f t="shared" si="5262"/>
        <v>0</v>
      </c>
      <c r="Q2338" s="12">
        <f t="shared" si="5262"/>
        <v>0</v>
      </c>
      <c r="R2338" s="12">
        <f t="shared" si="5205"/>
        <v>243.1</v>
      </c>
      <c r="S2338" s="12">
        <f t="shared" si="5206"/>
        <v>153.4</v>
      </c>
      <c r="T2338" s="12">
        <f t="shared" si="5207"/>
        <v>153.4</v>
      </c>
      <c r="U2338" s="12">
        <f t="shared" si="5262"/>
        <v>0</v>
      </c>
      <c r="V2338" s="12">
        <f t="shared" si="5262"/>
        <v>0</v>
      </c>
      <c r="W2338" s="12">
        <f t="shared" si="5165"/>
        <v>243.1</v>
      </c>
      <c r="X2338" s="12">
        <f t="shared" si="5166"/>
        <v>153.4</v>
      </c>
      <c r="Y2338" s="12">
        <f t="shared" si="5167"/>
        <v>153.4</v>
      </c>
      <c r="Z2338" s="12">
        <f t="shared" si="5262"/>
        <v>0</v>
      </c>
      <c r="AA2338" s="12">
        <f t="shared" si="5262"/>
        <v>0</v>
      </c>
      <c r="AB2338" s="12">
        <f t="shared" si="5262"/>
        <v>0</v>
      </c>
      <c r="AC2338" s="12">
        <f t="shared" si="5221"/>
        <v>243.1</v>
      </c>
      <c r="AD2338" s="12">
        <f t="shared" si="5222"/>
        <v>153.4</v>
      </c>
      <c r="AE2338" s="12">
        <f t="shared" si="5223"/>
        <v>153.4</v>
      </c>
      <c r="AF2338" s="12">
        <f t="shared" si="5262"/>
        <v>0</v>
      </c>
      <c r="AG2338" s="12">
        <f t="shared" si="5262"/>
        <v>0</v>
      </c>
      <c r="AH2338" s="12">
        <f t="shared" si="5197"/>
        <v>243.1</v>
      </c>
      <c r="AI2338" s="12">
        <f t="shared" si="5198"/>
        <v>153.4</v>
      </c>
      <c r="AJ2338" s="12">
        <f t="shared" si="5190"/>
        <v>153.4</v>
      </c>
      <c r="AK2338" s="12">
        <f t="shared" si="5262"/>
        <v>0</v>
      </c>
      <c r="AL2338" s="12">
        <f t="shared" si="5262"/>
        <v>0</v>
      </c>
      <c r="AM2338" s="12">
        <f t="shared" si="5262"/>
        <v>0</v>
      </c>
      <c r="AN2338" s="12">
        <f t="shared" si="5235"/>
        <v>243.1</v>
      </c>
      <c r="AO2338" s="12">
        <f t="shared" si="5236"/>
        <v>153.4</v>
      </c>
      <c r="AP2338" s="12">
        <f t="shared" si="5237"/>
        <v>153.4</v>
      </c>
      <c r="AQ2338" s="12">
        <f t="shared" si="5262"/>
        <v>0</v>
      </c>
      <c r="AR2338" s="1"/>
    </row>
    <row r="2339" spans="1:44" ht="15.75" customHeight="1" x14ac:dyDescent="0.25">
      <c r="A2339" s="9" t="s">
        <v>980</v>
      </c>
      <c r="B2339" s="11">
        <v>120</v>
      </c>
      <c r="C2339" s="9" t="s">
        <v>192</v>
      </c>
      <c r="D2339" s="9" t="s">
        <v>189</v>
      </c>
      <c r="E2339" s="17" t="s">
        <v>858</v>
      </c>
      <c r="F2339" s="12">
        <v>243.1</v>
      </c>
      <c r="G2339" s="12">
        <v>153.4</v>
      </c>
      <c r="H2339" s="12">
        <v>153.4</v>
      </c>
      <c r="I2339" s="12"/>
      <c r="J2339" s="12"/>
      <c r="K2339" s="12"/>
      <c r="L2339" s="12">
        <f t="shared" si="5224"/>
        <v>243.1</v>
      </c>
      <c r="M2339" s="12">
        <f t="shared" si="5225"/>
        <v>153.4</v>
      </c>
      <c r="N2339" s="12">
        <f t="shared" si="5226"/>
        <v>153.4</v>
      </c>
      <c r="O2339" s="12"/>
      <c r="P2339" s="12"/>
      <c r="Q2339" s="12"/>
      <c r="R2339" s="12">
        <f t="shared" si="5205"/>
        <v>243.1</v>
      </c>
      <c r="S2339" s="12">
        <f t="shared" si="5206"/>
        <v>153.4</v>
      </c>
      <c r="T2339" s="12">
        <f t="shared" si="5207"/>
        <v>153.4</v>
      </c>
      <c r="U2339" s="12"/>
      <c r="V2339" s="12"/>
      <c r="W2339" s="12">
        <f t="shared" si="5165"/>
        <v>243.1</v>
      </c>
      <c r="X2339" s="12">
        <f t="shared" si="5166"/>
        <v>153.4</v>
      </c>
      <c r="Y2339" s="12">
        <f t="shared" si="5167"/>
        <v>153.4</v>
      </c>
      <c r="Z2339" s="12"/>
      <c r="AA2339" s="12"/>
      <c r="AB2339" s="12"/>
      <c r="AC2339" s="12">
        <f t="shared" si="5221"/>
        <v>243.1</v>
      </c>
      <c r="AD2339" s="12">
        <f t="shared" si="5222"/>
        <v>153.4</v>
      </c>
      <c r="AE2339" s="12">
        <f t="shared" si="5223"/>
        <v>153.4</v>
      </c>
      <c r="AF2339" s="12"/>
      <c r="AG2339" s="12"/>
      <c r="AH2339" s="12">
        <f t="shared" si="5197"/>
        <v>243.1</v>
      </c>
      <c r="AI2339" s="12">
        <f t="shared" si="5198"/>
        <v>153.4</v>
      </c>
      <c r="AJ2339" s="12">
        <f t="shared" si="5190"/>
        <v>153.4</v>
      </c>
      <c r="AK2339" s="12"/>
      <c r="AL2339" s="12"/>
      <c r="AM2339" s="12"/>
      <c r="AN2339" s="12">
        <f t="shared" si="5235"/>
        <v>243.1</v>
      </c>
      <c r="AO2339" s="12">
        <f t="shared" si="5236"/>
        <v>153.4</v>
      </c>
      <c r="AP2339" s="12">
        <f t="shared" si="5237"/>
        <v>153.4</v>
      </c>
      <c r="AQ2339" s="12"/>
      <c r="AR2339" s="1"/>
    </row>
    <row r="2340" spans="1:44" ht="47.25" customHeight="1" x14ac:dyDescent="0.25">
      <c r="A2340" s="9" t="s">
        <v>980</v>
      </c>
      <c r="B2340" s="11">
        <v>200</v>
      </c>
      <c r="C2340" s="9"/>
      <c r="D2340" s="9"/>
      <c r="E2340" s="13" t="s">
        <v>426</v>
      </c>
      <c r="F2340" s="12">
        <f t="shared" ref="F2340:K2341" si="5263">F2341</f>
        <v>24.2</v>
      </c>
      <c r="G2340" s="12">
        <f t="shared" si="5263"/>
        <v>24.2</v>
      </c>
      <c r="H2340" s="12">
        <f t="shared" si="5263"/>
        <v>24.2</v>
      </c>
      <c r="I2340" s="12">
        <f t="shared" si="5263"/>
        <v>0</v>
      </c>
      <c r="J2340" s="12">
        <f t="shared" si="5263"/>
        <v>0</v>
      </c>
      <c r="K2340" s="12">
        <f t="shared" si="5263"/>
        <v>0</v>
      </c>
      <c r="L2340" s="12">
        <f t="shared" si="5224"/>
        <v>24.2</v>
      </c>
      <c r="M2340" s="12">
        <f t="shared" si="5225"/>
        <v>24.2</v>
      </c>
      <c r="N2340" s="12">
        <f t="shared" si="5226"/>
        <v>24.2</v>
      </c>
      <c r="O2340" s="12">
        <f t="shared" ref="O2340:Q2341" si="5264">O2341</f>
        <v>0</v>
      </c>
      <c r="P2340" s="12">
        <f t="shared" si="5264"/>
        <v>0</v>
      </c>
      <c r="Q2340" s="12">
        <f t="shared" si="5264"/>
        <v>0</v>
      </c>
      <c r="R2340" s="12">
        <f t="shared" si="5205"/>
        <v>24.2</v>
      </c>
      <c r="S2340" s="12">
        <f t="shared" si="5206"/>
        <v>24.2</v>
      </c>
      <c r="T2340" s="12">
        <f t="shared" si="5207"/>
        <v>24.2</v>
      </c>
      <c r="U2340" s="12">
        <f t="shared" ref="U2340:V2341" si="5265">U2341</f>
        <v>0</v>
      </c>
      <c r="V2340" s="12">
        <f t="shared" si="5265"/>
        <v>0</v>
      </c>
      <c r="W2340" s="12">
        <f t="shared" si="5165"/>
        <v>24.2</v>
      </c>
      <c r="X2340" s="12">
        <f t="shared" si="5166"/>
        <v>24.2</v>
      </c>
      <c r="Y2340" s="12">
        <f t="shared" si="5167"/>
        <v>24.2</v>
      </c>
      <c r="Z2340" s="12">
        <f t="shared" ref="Z2340:AB2341" si="5266">Z2341</f>
        <v>0</v>
      </c>
      <c r="AA2340" s="12">
        <f t="shared" si="5266"/>
        <v>0</v>
      </c>
      <c r="AB2340" s="12">
        <f t="shared" si="5266"/>
        <v>0</v>
      </c>
      <c r="AC2340" s="12">
        <f t="shared" si="5221"/>
        <v>24.2</v>
      </c>
      <c r="AD2340" s="12">
        <f t="shared" si="5222"/>
        <v>24.2</v>
      </c>
      <c r="AE2340" s="12">
        <f t="shared" si="5223"/>
        <v>24.2</v>
      </c>
      <c r="AF2340" s="12">
        <f t="shared" ref="AF2340:AG2341" si="5267">AF2341</f>
        <v>0</v>
      </c>
      <c r="AG2340" s="12">
        <f t="shared" si="5267"/>
        <v>0</v>
      </c>
      <c r="AH2340" s="12">
        <f t="shared" si="5197"/>
        <v>24.2</v>
      </c>
      <c r="AI2340" s="12">
        <f t="shared" si="5198"/>
        <v>24.2</v>
      </c>
      <c r="AJ2340" s="12">
        <f t="shared" si="5190"/>
        <v>24.2</v>
      </c>
      <c r="AK2340" s="12">
        <f t="shared" ref="AK2340:AQ2341" si="5268">AK2341</f>
        <v>0</v>
      </c>
      <c r="AL2340" s="12">
        <f t="shared" si="5268"/>
        <v>0</v>
      </c>
      <c r="AM2340" s="12">
        <f t="shared" si="5268"/>
        <v>0</v>
      </c>
      <c r="AN2340" s="12">
        <f t="shared" si="5235"/>
        <v>24.2</v>
      </c>
      <c r="AO2340" s="12">
        <f t="shared" si="5236"/>
        <v>24.2</v>
      </c>
      <c r="AP2340" s="12">
        <f t="shared" si="5237"/>
        <v>24.2</v>
      </c>
      <c r="AQ2340" s="12">
        <f t="shared" si="5268"/>
        <v>0</v>
      </c>
      <c r="AR2340" s="1"/>
    </row>
    <row r="2341" spans="1:44" ht="47.25" customHeight="1" x14ac:dyDescent="0.25">
      <c r="A2341" s="9" t="s">
        <v>980</v>
      </c>
      <c r="B2341" s="11">
        <v>240</v>
      </c>
      <c r="C2341" s="9"/>
      <c r="D2341" s="9"/>
      <c r="E2341" s="13" t="s">
        <v>427</v>
      </c>
      <c r="F2341" s="12">
        <f>F2342</f>
        <v>24.2</v>
      </c>
      <c r="G2341" s="12">
        <f t="shared" si="5263"/>
        <v>24.2</v>
      </c>
      <c r="H2341" s="12">
        <f t="shared" si="5263"/>
        <v>24.2</v>
      </c>
      <c r="I2341" s="12">
        <f t="shared" si="5263"/>
        <v>0</v>
      </c>
      <c r="J2341" s="12">
        <f t="shared" si="5263"/>
        <v>0</v>
      </c>
      <c r="K2341" s="12">
        <f t="shared" si="5263"/>
        <v>0</v>
      </c>
      <c r="L2341" s="12">
        <f t="shared" si="5224"/>
        <v>24.2</v>
      </c>
      <c r="M2341" s="12">
        <f t="shared" si="5225"/>
        <v>24.2</v>
      </c>
      <c r="N2341" s="12">
        <f t="shared" si="5226"/>
        <v>24.2</v>
      </c>
      <c r="O2341" s="12">
        <f t="shared" si="5264"/>
        <v>0</v>
      </c>
      <c r="P2341" s="12">
        <f t="shared" si="5264"/>
        <v>0</v>
      </c>
      <c r="Q2341" s="12">
        <f t="shared" si="5264"/>
        <v>0</v>
      </c>
      <c r="R2341" s="12">
        <f t="shared" si="5205"/>
        <v>24.2</v>
      </c>
      <c r="S2341" s="12">
        <f t="shared" si="5206"/>
        <v>24.2</v>
      </c>
      <c r="T2341" s="12">
        <f t="shared" si="5207"/>
        <v>24.2</v>
      </c>
      <c r="U2341" s="12">
        <f t="shared" si="5265"/>
        <v>0</v>
      </c>
      <c r="V2341" s="12">
        <f t="shared" si="5265"/>
        <v>0</v>
      </c>
      <c r="W2341" s="12">
        <f t="shared" si="5165"/>
        <v>24.2</v>
      </c>
      <c r="X2341" s="12">
        <f t="shared" si="5166"/>
        <v>24.2</v>
      </c>
      <c r="Y2341" s="12">
        <f t="shared" si="5167"/>
        <v>24.2</v>
      </c>
      <c r="Z2341" s="12">
        <f t="shared" si="5266"/>
        <v>0</v>
      </c>
      <c r="AA2341" s="12">
        <f t="shared" si="5266"/>
        <v>0</v>
      </c>
      <c r="AB2341" s="12">
        <f t="shared" si="5266"/>
        <v>0</v>
      </c>
      <c r="AC2341" s="12">
        <f t="shared" si="5221"/>
        <v>24.2</v>
      </c>
      <c r="AD2341" s="12">
        <f t="shared" si="5222"/>
        <v>24.2</v>
      </c>
      <c r="AE2341" s="12">
        <f t="shared" si="5223"/>
        <v>24.2</v>
      </c>
      <c r="AF2341" s="12">
        <f t="shared" si="5267"/>
        <v>0</v>
      </c>
      <c r="AG2341" s="12">
        <f t="shared" si="5267"/>
        <v>0</v>
      </c>
      <c r="AH2341" s="12">
        <f t="shared" si="5197"/>
        <v>24.2</v>
      </c>
      <c r="AI2341" s="12">
        <f t="shared" si="5198"/>
        <v>24.2</v>
      </c>
      <c r="AJ2341" s="12">
        <f t="shared" si="5190"/>
        <v>24.2</v>
      </c>
      <c r="AK2341" s="12">
        <f t="shared" si="5268"/>
        <v>0</v>
      </c>
      <c r="AL2341" s="12">
        <f t="shared" si="5268"/>
        <v>0</v>
      </c>
      <c r="AM2341" s="12">
        <f t="shared" si="5268"/>
        <v>0</v>
      </c>
      <c r="AN2341" s="12">
        <f t="shared" si="5235"/>
        <v>24.2</v>
      </c>
      <c r="AO2341" s="12">
        <f t="shared" si="5236"/>
        <v>24.2</v>
      </c>
      <c r="AP2341" s="12">
        <f t="shared" si="5237"/>
        <v>24.2</v>
      </c>
      <c r="AQ2341" s="12">
        <f t="shared" si="5268"/>
        <v>0</v>
      </c>
      <c r="AR2341" s="1"/>
    </row>
    <row r="2342" spans="1:44" ht="15.75" customHeight="1" x14ac:dyDescent="0.25">
      <c r="A2342" s="9" t="s">
        <v>980</v>
      </c>
      <c r="B2342" s="11">
        <v>240</v>
      </c>
      <c r="C2342" s="9" t="s">
        <v>192</v>
      </c>
      <c r="D2342" s="9" t="s">
        <v>189</v>
      </c>
      <c r="E2342" s="17" t="s">
        <v>858</v>
      </c>
      <c r="F2342" s="12">
        <v>24.2</v>
      </c>
      <c r="G2342" s="12">
        <v>24.2</v>
      </c>
      <c r="H2342" s="12">
        <v>24.2</v>
      </c>
      <c r="I2342" s="12"/>
      <c r="J2342" s="12"/>
      <c r="K2342" s="12"/>
      <c r="L2342" s="12">
        <f t="shared" si="5224"/>
        <v>24.2</v>
      </c>
      <c r="M2342" s="12">
        <f t="shared" si="5225"/>
        <v>24.2</v>
      </c>
      <c r="N2342" s="12">
        <f t="shared" si="5226"/>
        <v>24.2</v>
      </c>
      <c r="O2342" s="12"/>
      <c r="P2342" s="12"/>
      <c r="Q2342" s="12"/>
      <c r="R2342" s="12">
        <f t="shared" si="5205"/>
        <v>24.2</v>
      </c>
      <c r="S2342" s="12">
        <f t="shared" si="5206"/>
        <v>24.2</v>
      </c>
      <c r="T2342" s="12">
        <f t="shared" si="5207"/>
        <v>24.2</v>
      </c>
      <c r="U2342" s="12"/>
      <c r="V2342" s="12"/>
      <c r="W2342" s="12">
        <f t="shared" si="5165"/>
        <v>24.2</v>
      </c>
      <c r="X2342" s="12">
        <f t="shared" si="5166"/>
        <v>24.2</v>
      </c>
      <c r="Y2342" s="12">
        <f t="shared" si="5167"/>
        <v>24.2</v>
      </c>
      <c r="Z2342" s="12"/>
      <c r="AA2342" s="12"/>
      <c r="AB2342" s="12"/>
      <c r="AC2342" s="12">
        <f t="shared" si="5221"/>
        <v>24.2</v>
      </c>
      <c r="AD2342" s="12">
        <f t="shared" si="5222"/>
        <v>24.2</v>
      </c>
      <c r="AE2342" s="12">
        <f t="shared" si="5223"/>
        <v>24.2</v>
      </c>
      <c r="AF2342" s="12"/>
      <c r="AG2342" s="12"/>
      <c r="AH2342" s="12">
        <f t="shared" si="5197"/>
        <v>24.2</v>
      </c>
      <c r="AI2342" s="12">
        <f t="shared" si="5198"/>
        <v>24.2</v>
      </c>
      <c r="AJ2342" s="12">
        <f t="shared" si="5190"/>
        <v>24.2</v>
      </c>
      <c r="AK2342" s="12"/>
      <c r="AL2342" s="12"/>
      <c r="AM2342" s="12"/>
      <c r="AN2342" s="12">
        <f t="shared" si="5235"/>
        <v>24.2</v>
      </c>
      <c r="AO2342" s="12">
        <f t="shared" si="5236"/>
        <v>24.2</v>
      </c>
      <c r="AP2342" s="12">
        <f t="shared" si="5237"/>
        <v>24.2</v>
      </c>
      <c r="AQ2342" s="12"/>
      <c r="AR2342" s="1"/>
    </row>
    <row r="2343" spans="1:44" ht="63" customHeight="1" x14ac:dyDescent="0.25">
      <c r="A2343" s="9" t="s">
        <v>1069</v>
      </c>
      <c r="B2343" s="11"/>
      <c r="C2343" s="9"/>
      <c r="D2343" s="9"/>
      <c r="E2343" s="13" t="s">
        <v>1147</v>
      </c>
      <c r="F2343" s="12">
        <f>F2344</f>
        <v>6463.4</v>
      </c>
      <c r="G2343" s="12">
        <f t="shared" ref="G2343:AQ2345" si="5269">G2344</f>
        <v>429.8</v>
      </c>
      <c r="H2343" s="12">
        <f t="shared" si="5269"/>
        <v>693.6</v>
      </c>
      <c r="I2343" s="12">
        <f t="shared" si="5269"/>
        <v>0</v>
      </c>
      <c r="J2343" s="12">
        <f t="shared" si="5269"/>
        <v>0</v>
      </c>
      <c r="K2343" s="12">
        <f t="shared" si="5269"/>
        <v>0</v>
      </c>
      <c r="L2343" s="12">
        <f t="shared" si="5224"/>
        <v>6463.4</v>
      </c>
      <c r="M2343" s="12">
        <f t="shared" si="5225"/>
        <v>429.8</v>
      </c>
      <c r="N2343" s="12">
        <f t="shared" si="5226"/>
        <v>693.6</v>
      </c>
      <c r="O2343" s="12">
        <f t="shared" si="5269"/>
        <v>0</v>
      </c>
      <c r="P2343" s="12">
        <f t="shared" si="5269"/>
        <v>0</v>
      </c>
      <c r="Q2343" s="12">
        <f t="shared" si="5269"/>
        <v>0</v>
      </c>
      <c r="R2343" s="12">
        <f t="shared" si="5205"/>
        <v>6463.4</v>
      </c>
      <c r="S2343" s="12">
        <f t="shared" si="5206"/>
        <v>429.8</v>
      </c>
      <c r="T2343" s="12">
        <f t="shared" si="5207"/>
        <v>693.6</v>
      </c>
      <c r="U2343" s="12">
        <f t="shared" si="5269"/>
        <v>0</v>
      </c>
      <c r="V2343" s="12">
        <f t="shared" si="5269"/>
        <v>0</v>
      </c>
      <c r="W2343" s="12">
        <f t="shared" si="5165"/>
        <v>6463.4</v>
      </c>
      <c r="X2343" s="12">
        <f t="shared" si="5166"/>
        <v>429.8</v>
      </c>
      <c r="Y2343" s="12">
        <f t="shared" si="5167"/>
        <v>693.6</v>
      </c>
      <c r="Z2343" s="12">
        <f t="shared" si="5269"/>
        <v>0</v>
      </c>
      <c r="AA2343" s="12">
        <f t="shared" si="5269"/>
        <v>0</v>
      </c>
      <c r="AB2343" s="12">
        <f t="shared" si="5269"/>
        <v>0</v>
      </c>
      <c r="AC2343" s="12">
        <f t="shared" si="5221"/>
        <v>6463.4</v>
      </c>
      <c r="AD2343" s="12">
        <f t="shared" si="5222"/>
        <v>429.8</v>
      </c>
      <c r="AE2343" s="12">
        <f t="shared" si="5223"/>
        <v>693.6</v>
      </c>
      <c r="AF2343" s="12">
        <f t="shared" si="5269"/>
        <v>0</v>
      </c>
      <c r="AG2343" s="12">
        <f t="shared" si="5269"/>
        <v>0</v>
      </c>
      <c r="AH2343" s="12">
        <f t="shared" si="5197"/>
        <v>6463.4</v>
      </c>
      <c r="AI2343" s="12">
        <f t="shared" si="5198"/>
        <v>429.8</v>
      </c>
      <c r="AJ2343" s="12">
        <f t="shared" si="5190"/>
        <v>693.6</v>
      </c>
      <c r="AK2343" s="12">
        <f t="shared" si="5269"/>
        <v>0</v>
      </c>
      <c r="AL2343" s="12">
        <f t="shared" si="5269"/>
        <v>0</v>
      </c>
      <c r="AM2343" s="12">
        <f t="shared" si="5269"/>
        <v>0</v>
      </c>
      <c r="AN2343" s="12">
        <f t="shared" si="5235"/>
        <v>6463.4</v>
      </c>
      <c r="AO2343" s="12">
        <f t="shared" si="5236"/>
        <v>429.8</v>
      </c>
      <c r="AP2343" s="12">
        <f t="shared" si="5237"/>
        <v>693.6</v>
      </c>
      <c r="AQ2343" s="12">
        <f t="shared" si="5269"/>
        <v>0</v>
      </c>
      <c r="AR2343" s="1"/>
    </row>
    <row r="2344" spans="1:44" ht="47.25" customHeight="1" x14ac:dyDescent="0.25">
      <c r="A2344" s="9" t="s">
        <v>1069</v>
      </c>
      <c r="B2344" s="11">
        <v>200</v>
      </c>
      <c r="C2344" s="9"/>
      <c r="D2344" s="9"/>
      <c r="E2344" s="13" t="s">
        <v>426</v>
      </c>
      <c r="F2344" s="12">
        <f>F2345</f>
        <v>6463.4</v>
      </c>
      <c r="G2344" s="12">
        <f t="shared" si="5269"/>
        <v>429.8</v>
      </c>
      <c r="H2344" s="12">
        <f t="shared" si="5269"/>
        <v>693.6</v>
      </c>
      <c r="I2344" s="12">
        <f t="shared" si="5269"/>
        <v>0</v>
      </c>
      <c r="J2344" s="12">
        <f t="shared" si="5269"/>
        <v>0</v>
      </c>
      <c r="K2344" s="12">
        <f t="shared" si="5269"/>
        <v>0</v>
      </c>
      <c r="L2344" s="12">
        <f t="shared" si="5224"/>
        <v>6463.4</v>
      </c>
      <c r="M2344" s="12">
        <f t="shared" si="5225"/>
        <v>429.8</v>
      </c>
      <c r="N2344" s="12">
        <f t="shared" si="5226"/>
        <v>693.6</v>
      </c>
      <c r="O2344" s="12">
        <f t="shared" si="5269"/>
        <v>0</v>
      </c>
      <c r="P2344" s="12">
        <f t="shared" si="5269"/>
        <v>0</v>
      </c>
      <c r="Q2344" s="12">
        <f t="shared" si="5269"/>
        <v>0</v>
      </c>
      <c r="R2344" s="12">
        <f t="shared" si="5205"/>
        <v>6463.4</v>
      </c>
      <c r="S2344" s="12">
        <f t="shared" si="5206"/>
        <v>429.8</v>
      </c>
      <c r="T2344" s="12">
        <f t="shared" si="5207"/>
        <v>693.6</v>
      </c>
      <c r="U2344" s="12">
        <f t="shared" si="5269"/>
        <v>0</v>
      </c>
      <c r="V2344" s="12">
        <f t="shared" si="5269"/>
        <v>0</v>
      </c>
      <c r="W2344" s="12">
        <f t="shared" si="5165"/>
        <v>6463.4</v>
      </c>
      <c r="X2344" s="12">
        <f t="shared" si="5166"/>
        <v>429.8</v>
      </c>
      <c r="Y2344" s="12">
        <f t="shared" si="5167"/>
        <v>693.6</v>
      </c>
      <c r="Z2344" s="12">
        <f t="shared" si="5269"/>
        <v>0</v>
      </c>
      <c r="AA2344" s="12">
        <f t="shared" si="5269"/>
        <v>0</v>
      </c>
      <c r="AB2344" s="12">
        <f t="shared" si="5269"/>
        <v>0</v>
      </c>
      <c r="AC2344" s="12">
        <f t="shared" si="5221"/>
        <v>6463.4</v>
      </c>
      <c r="AD2344" s="12">
        <f t="shared" si="5222"/>
        <v>429.8</v>
      </c>
      <c r="AE2344" s="12">
        <f t="shared" si="5223"/>
        <v>693.6</v>
      </c>
      <c r="AF2344" s="12">
        <f t="shared" si="5269"/>
        <v>0</v>
      </c>
      <c r="AG2344" s="12">
        <f t="shared" si="5269"/>
        <v>0</v>
      </c>
      <c r="AH2344" s="12">
        <f t="shared" si="5197"/>
        <v>6463.4</v>
      </c>
      <c r="AI2344" s="12">
        <f t="shared" si="5198"/>
        <v>429.8</v>
      </c>
      <c r="AJ2344" s="12">
        <f t="shared" si="5190"/>
        <v>693.6</v>
      </c>
      <c r="AK2344" s="12">
        <f t="shared" si="5269"/>
        <v>0</v>
      </c>
      <c r="AL2344" s="12">
        <f t="shared" si="5269"/>
        <v>0</v>
      </c>
      <c r="AM2344" s="12">
        <f t="shared" si="5269"/>
        <v>0</v>
      </c>
      <c r="AN2344" s="12">
        <f t="shared" si="5235"/>
        <v>6463.4</v>
      </c>
      <c r="AO2344" s="12">
        <f t="shared" si="5236"/>
        <v>429.8</v>
      </c>
      <c r="AP2344" s="12">
        <f t="shared" si="5237"/>
        <v>693.6</v>
      </c>
      <c r="AQ2344" s="12">
        <f t="shared" si="5269"/>
        <v>0</v>
      </c>
      <c r="AR2344" s="1"/>
    </row>
    <row r="2345" spans="1:44" ht="47.25" customHeight="1" x14ac:dyDescent="0.25">
      <c r="A2345" s="9" t="s">
        <v>1069</v>
      </c>
      <c r="B2345" s="11">
        <v>240</v>
      </c>
      <c r="C2345" s="9"/>
      <c r="D2345" s="9"/>
      <c r="E2345" s="13" t="s">
        <v>427</v>
      </c>
      <c r="F2345" s="12">
        <f>F2346</f>
        <v>6463.4</v>
      </c>
      <c r="G2345" s="12">
        <f t="shared" si="5269"/>
        <v>429.8</v>
      </c>
      <c r="H2345" s="12">
        <f t="shared" si="5269"/>
        <v>693.6</v>
      </c>
      <c r="I2345" s="12">
        <f t="shared" si="5269"/>
        <v>0</v>
      </c>
      <c r="J2345" s="12">
        <f t="shared" si="5269"/>
        <v>0</v>
      </c>
      <c r="K2345" s="12">
        <f t="shared" si="5269"/>
        <v>0</v>
      </c>
      <c r="L2345" s="12">
        <f t="shared" si="5224"/>
        <v>6463.4</v>
      </c>
      <c r="M2345" s="12">
        <f t="shared" si="5225"/>
        <v>429.8</v>
      </c>
      <c r="N2345" s="12">
        <f t="shared" si="5226"/>
        <v>693.6</v>
      </c>
      <c r="O2345" s="12">
        <f t="shared" si="5269"/>
        <v>0</v>
      </c>
      <c r="P2345" s="12">
        <f t="shared" si="5269"/>
        <v>0</v>
      </c>
      <c r="Q2345" s="12">
        <f t="shared" si="5269"/>
        <v>0</v>
      </c>
      <c r="R2345" s="12">
        <f t="shared" si="5205"/>
        <v>6463.4</v>
      </c>
      <c r="S2345" s="12">
        <f t="shared" si="5206"/>
        <v>429.8</v>
      </c>
      <c r="T2345" s="12">
        <f t="shared" si="5207"/>
        <v>693.6</v>
      </c>
      <c r="U2345" s="12">
        <f t="shared" si="5269"/>
        <v>0</v>
      </c>
      <c r="V2345" s="12">
        <f t="shared" si="5269"/>
        <v>0</v>
      </c>
      <c r="W2345" s="12">
        <f t="shared" si="5165"/>
        <v>6463.4</v>
      </c>
      <c r="X2345" s="12">
        <f t="shared" si="5166"/>
        <v>429.8</v>
      </c>
      <c r="Y2345" s="12">
        <f t="shared" si="5167"/>
        <v>693.6</v>
      </c>
      <c r="Z2345" s="12">
        <f t="shared" si="5269"/>
        <v>0</v>
      </c>
      <c r="AA2345" s="12">
        <f t="shared" si="5269"/>
        <v>0</v>
      </c>
      <c r="AB2345" s="12">
        <f t="shared" si="5269"/>
        <v>0</v>
      </c>
      <c r="AC2345" s="12">
        <f t="shared" si="5221"/>
        <v>6463.4</v>
      </c>
      <c r="AD2345" s="12">
        <f t="shared" si="5222"/>
        <v>429.8</v>
      </c>
      <c r="AE2345" s="12">
        <f t="shared" si="5223"/>
        <v>693.6</v>
      </c>
      <c r="AF2345" s="12">
        <f t="shared" si="5269"/>
        <v>0</v>
      </c>
      <c r="AG2345" s="12">
        <f t="shared" si="5269"/>
        <v>0</v>
      </c>
      <c r="AH2345" s="12">
        <f t="shared" si="5197"/>
        <v>6463.4</v>
      </c>
      <c r="AI2345" s="12">
        <f t="shared" si="5198"/>
        <v>429.8</v>
      </c>
      <c r="AJ2345" s="12">
        <f t="shared" si="5190"/>
        <v>693.6</v>
      </c>
      <c r="AK2345" s="12">
        <f t="shared" si="5269"/>
        <v>0</v>
      </c>
      <c r="AL2345" s="12">
        <f t="shared" si="5269"/>
        <v>0</v>
      </c>
      <c r="AM2345" s="12">
        <f t="shared" si="5269"/>
        <v>0</v>
      </c>
      <c r="AN2345" s="12">
        <f t="shared" si="5235"/>
        <v>6463.4</v>
      </c>
      <c r="AO2345" s="12">
        <f t="shared" si="5236"/>
        <v>429.8</v>
      </c>
      <c r="AP2345" s="12">
        <f t="shared" si="5237"/>
        <v>693.6</v>
      </c>
      <c r="AQ2345" s="12">
        <f t="shared" si="5269"/>
        <v>0</v>
      </c>
      <c r="AR2345" s="1"/>
    </row>
    <row r="2346" spans="1:44" ht="15.75" customHeight="1" x14ac:dyDescent="0.25">
      <c r="A2346" s="9" t="s">
        <v>1069</v>
      </c>
      <c r="B2346" s="11">
        <v>240</v>
      </c>
      <c r="C2346" s="9" t="s">
        <v>187</v>
      </c>
      <c r="D2346" s="9" t="s">
        <v>196</v>
      </c>
      <c r="E2346" s="17" t="s">
        <v>1149</v>
      </c>
      <c r="F2346" s="12">
        <v>6463.4</v>
      </c>
      <c r="G2346" s="12">
        <v>429.8</v>
      </c>
      <c r="H2346" s="12">
        <v>693.6</v>
      </c>
      <c r="I2346" s="12"/>
      <c r="J2346" s="12"/>
      <c r="K2346" s="12"/>
      <c r="L2346" s="12">
        <f t="shared" si="5224"/>
        <v>6463.4</v>
      </c>
      <c r="M2346" s="12">
        <f t="shared" si="5225"/>
        <v>429.8</v>
      </c>
      <c r="N2346" s="12">
        <f t="shared" si="5226"/>
        <v>693.6</v>
      </c>
      <c r="O2346" s="12"/>
      <c r="P2346" s="12"/>
      <c r="Q2346" s="12"/>
      <c r="R2346" s="12">
        <f t="shared" si="5205"/>
        <v>6463.4</v>
      </c>
      <c r="S2346" s="12">
        <f t="shared" si="5206"/>
        <v>429.8</v>
      </c>
      <c r="T2346" s="12">
        <f t="shared" si="5207"/>
        <v>693.6</v>
      </c>
      <c r="U2346" s="12"/>
      <c r="V2346" s="12"/>
      <c r="W2346" s="12">
        <f t="shared" si="5165"/>
        <v>6463.4</v>
      </c>
      <c r="X2346" s="12">
        <f t="shared" si="5166"/>
        <v>429.8</v>
      </c>
      <c r="Y2346" s="12">
        <f t="shared" si="5167"/>
        <v>693.6</v>
      </c>
      <c r="Z2346" s="12"/>
      <c r="AA2346" s="12"/>
      <c r="AB2346" s="12"/>
      <c r="AC2346" s="12">
        <f t="shared" si="5221"/>
        <v>6463.4</v>
      </c>
      <c r="AD2346" s="12">
        <f t="shared" si="5222"/>
        <v>429.8</v>
      </c>
      <c r="AE2346" s="12">
        <f t="shared" si="5223"/>
        <v>693.6</v>
      </c>
      <c r="AF2346" s="12"/>
      <c r="AG2346" s="12"/>
      <c r="AH2346" s="12">
        <f t="shared" si="5197"/>
        <v>6463.4</v>
      </c>
      <c r="AI2346" s="12">
        <f t="shared" si="5198"/>
        <v>429.8</v>
      </c>
      <c r="AJ2346" s="12">
        <f t="shared" si="5190"/>
        <v>693.6</v>
      </c>
      <c r="AK2346" s="12"/>
      <c r="AL2346" s="12"/>
      <c r="AM2346" s="12"/>
      <c r="AN2346" s="12">
        <f t="shared" si="5235"/>
        <v>6463.4</v>
      </c>
      <c r="AO2346" s="12">
        <f t="shared" si="5236"/>
        <v>429.8</v>
      </c>
      <c r="AP2346" s="12">
        <f t="shared" si="5237"/>
        <v>693.6</v>
      </c>
      <c r="AQ2346" s="12"/>
      <c r="AR2346" s="1"/>
    </row>
    <row r="2347" spans="1:44" ht="47.25" customHeight="1" x14ac:dyDescent="0.25">
      <c r="A2347" s="9" t="s">
        <v>868</v>
      </c>
      <c r="B2347" s="11"/>
      <c r="C2347" s="9"/>
      <c r="D2347" s="9"/>
      <c r="E2347" s="17" t="s">
        <v>876</v>
      </c>
      <c r="F2347" s="12">
        <f>F2348</f>
        <v>15293.6</v>
      </c>
      <c r="G2347" s="12">
        <f t="shared" ref="G2347:AQ2349" si="5270">G2348</f>
        <v>0</v>
      </c>
      <c r="H2347" s="12">
        <f t="shared" si="5270"/>
        <v>0</v>
      </c>
      <c r="I2347" s="12">
        <f t="shared" si="5270"/>
        <v>0</v>
      </c>
      <c r="J2347" s="12">
        <f t="shared" si="5270"/>
        <v>0</v>
      </c>
      <c r="K2347" s="12">
        <f t="shared" si="5270"/>
        <v>0</v>
      </c>
      <c r="L2347" s="12">
        <f t="shared" si="5224"/>
        <v>15293.6</v>
      </c>
      <c r="M2347" s="12">
        <f t="shared" si="5225"/>
        <v>0</v>
      </c>
      <c r="N2347" s="12">
        <f t="shared" si="5226"/>
        <v>0</v>
      </c>
      <c r="O2347" s="12">
        <f t="shared" si="5270"/>
        <v>0</v>
      </c>
      <c r="P2347" s="12">
        <f t="shared" si="5270"/>
        <v>0</v>
      </c>
      <c r="Q2347" s="12">
        <f t="shared" si="5270"/>
        <v>0</v>
      </c>
      <c r="R2347" s="12">
        <f t="shared" si="5205"/>
        <v>15293.6</v>
      </c>
      <c r="S2347" s="12">
        <f t="shared" si="5206"/>
        <v>0</v>
      </c>
      <c r="T2347" s="12">
        <f t="shared" si="5207"/>
        <v>0</v>
      </c>
      <c r="U2347" s="12">
        <f t="shared" si="5270"/>
        <v>0</v>
      </c>
      <c r="V2347" s="12">
        <f t="shared" si="5270"/>
        <v>0</v>
      </c>
      <c r="W2347" s="12">
        <f t="shared" si="5165"/>
        <v>15293.6</v>
      </c>
      <c r="X2347" s="12">
        <f t="shared" si="5166"/>
        <v>0</v>
      </c>
      <c r="Y2347" s="12">
        <f t="shared" si="5167"/>
        <v>0</v>
      </c>
      <c r="Z2347" s="12">
        <f t="shared" si="5270"/>
        <v>0</v>
      </c>
      <c r="AA2347" s="12">
        <f t="shared" si="5270"/>
        <v>0</v>
      </c>
      <c r="AB2347" s="12">
        <f t="shared" si="5270"/>
        <v>0</v>
      </c>
      <c r="AC2347" s="12">
        <f t="shared" si="5221"/>
        <v>15293.6</v>
      </c>
      <c r="AD2347" s="12">
        <f t="shared" si="5222"/>
        <v>0</v>
      </c>
      <c r="AE2347" s="12">
        <f t="shared" si="5223"/>
        <v>0</v>
      </c>
      <c r="AF2347" s="12">
        <f t="shared" si="5270"/>
        <v>0</v>
      </c>
      <c r="AG2347" s="12">
        <f t="shared" si="5270"/>
        <v>0</v>
      </c>
      <c r="AH2347" s="12">
        <f t="shared" si="5197"/>
        <v>15293.6</v>
      </c>
      <c r="AI2347" s="12">
        <f t="shared" si="5198"/>
        <v>0</v>
      </c>
      <c r="AJ2347" s="12">
        <f t="shared" si="5190"/>
        <v>0</v>
      </c>
      <c r="AK2347" s="12">
        <f t="shared" si="5270"/>
        <v>0</v>
      </c>
      <c r="AL2347" s="12">
        <f t="shared" si="5270"/>
        <v>0</v>
      </c>
      <c r="AM2347" s="12">
        <f t="shared" si="5270"/>
        <v>0</v>
      </c>
      <c r="AN2347" s="12">
        <f t="shared" si="5235"/>
        <v>15293.6</v>
      </c>
      <c r="AO2347" s="12">
        <f t="shared" si="5236"/>
        <v>0</v>
      </c>
      <c r="AP2347" s="12">
        <f t="shared" si="5237"/>
        <v>0</v>
      </c>
      <c r="AQ2347" s="12">
        <f t="shared" si="5270"/>
        <v>0</v>
      </c>
      <c r="AR2347" s="1"/>
    </row>
    <row r="2348" spans="1:44" ht="47.25" customHeight="1" x14ac:dyDescent="0.25">
      <c r="A2348" s="9" t="s">
        <v>868</v>
      </c>
      <c r="B2348" s="11">
        <v>400</v>
      </c>
      <c r="C2348" s="9"/>
      <c r="D2348" s="9"/>
      <c r="E2348" s="13" t="s">
        <v>433</v>
      </c>
      <c r="F2348" s="12">
        <f t="shared" ref="F2348:H2349" si="5271">F2349</f>
        <v>15293.6</v>
      </c>
      <c r="G2348" s="12">
        <f t="shared" si="5271"/>
        <v>0</v>
      </c>
      <c r="H2348" s="12">
        <f t="shared" si="5271"/>
        <v>0</v>
      </c>
      <c r="I2348" s="12">
        <f t="shared" si="5270"/>
        <v>0</v>
      </c>
      <c r="J2348" s="12">
        <f t="shared" si="5270"/>
        <v>0</v>
      </c>
      <c r="K2348" s="12">
        <f t="shared" si="5270"/>
        <v>0</v>
      </c>
      <c r="L2348" s="12">
        <f t="shared" si="5224"/>
        <v>15293.6</v>
      </c>
      <c r="M2348" s="12">
        <f t="shared" si="5225"/>
        <v>0</v>
      </c>
      <c r="N2348" s="12">
        <f t="shared" si="5226"/>
        <v>0</v>
      </c>
      <c r="O2348" s="12">
        <f t="shared" si="5270"/>
        <v>0</v>
      </c>
      <c r="P2348" s="12">
        <f t="shared" si="5270"/>
        <v>0</v>
      </c>
      <c r="Q2348" s="12">
        <f t="shared" si="5270"/>
        <v>0</v>
      </c>
      <c r="R2348" s="12">
        <f t="shared" si="5205"/>
        <v>15293.6</v>
      </c>
      <c r="S2348" s="12">
        <f t="shared" si="5206"/>
        <v>0</v>
      </c>
      <c r="T2348" s="12">
        <f t="shared" si="5207"/>
        <v>0</v>
      </c>
      <c r="U2348" s="12">
        <f t="shared" si="5270"/>
        <v>0</v>
      </c>
      <c r="V2348" s="12">
        <f t="shared" si="5270"/>
        <v>0</v>
      </c>
      <c r="W2348" s="12">
        <f t="shared" si="5165"/>
        <v>15293.6</v>
      </c>
      <c r="X2348" s="12">
        <f t="shared" si="5166"/>
        <v>0</v>
      </c>
      <c r="Y2348" s="12">
        <f t="shared" si="5167"/>
        <v>0</v>
      </c>
      <c r="Z2348" s="12">
        <f t="shared" si="5270"/>
        <v>0</v>
      </c>
      <c r="AA2348" s="12">
        <f t="shared" si="5270"/>
        <v>0</v>
      </c>
      <c r="AB2348" s="12">
        <f t="shared" si="5270"/>
        <v>0</v>
      </c>
      <c r="AC2348" s="12">
        <f t="shared" si="5221"/>
        <v>15293.6</v>
      </c>
      <c r="AD2348" s="12">
        <f t="shared" si="5222"/>
        <v>0</v>
      </c>
      <c r="AE2348" s="12">
        <f t="shared" si="5223"/>
        <v>0</v>
      </c>
      <c r="AF2348" s="12">
        <f t="shared" si="5270"/>
        <v>0</v>
      </c>
      <c r="AG2348" s="12">
        <f t="shared" si="5270"/>
        <v>0</v>
      </c>
      <c r="AH2348" s="12">
        <f t="shared" si="5197"/>
        <v>15293.6</v>
      </c>
      <c r="AI2348" s="12">
        <f t="shared" si="5198"/>
        <v>0</v>
      </c>
      <c r="AJ2348" s="12">
        <f t="shared" si="5190"/>
        <v>0</v>
      </c>
      <c r="AK2348" s="12">
        <f t="shared" ref="AK2348:AQ2349" si="5272">AK2349</f>
        <v>0</v>
      </c>
      <c r="AL2348" s="12">
        <f t="shared" si="5272"/>
        <v>0</v>
      </c>
      <c r="AM2348" s="12">
        <f t="shared" si="5272"/>
        <v>0</v>
      </c>
      <c r="AN2348" s="12">
        <f t="shared" si="5235"/>
        <v>15293.6</v>
      </c>
      <c r="AO2348" s="12">
        <f t="shared" si="5236"/>
        <v>0</v>
      </c>
      <c r="AP2348" s="12">
        <f t="shared" si="5237"/>
        <v>0</v>
      </c>
      <c r="AQ2348" s="12">
        <f t="shared" si="5272"/>
        <v>0</v>
      </c>
      <c r="AR2348" s="1"/>
    </row>
    <row r="2349" spans="1:44" ht="15.75" customHeight="1" x14ac:dyDescent="0.25">
      <c r="A2349" s="9" t="s">
        <v>868</v>
      </c>
      <c r="B2349" s="11">
        <v>410</v>
      </c>
      <c r="C2349" s="9"/>
      <c r="D2349" s="9"/>
      <c r="E2349" s="13" t="s">
        <v>434</v>
      </c>
      <c r="F2349" s="12">
        <f t="shared" si="5271"/>
        <v>15293.6</v>
      </c>
      <c r="G2349" s="12">
        <f t="shared" si="5271"/>
        <v>0</v>
      </c>
      <c r="H2349" s="12">
        <f t="shared" si="5271"/>
        <v>0</v>
      </c>
      <c r="I2349" s="12">
        <f t="shared" si="5270"/>
        <v>0</v>
      </c>
      <c r="J2349" s="12">
        <f t="shared" si="5270"/>
        <v>0</v>
      </c>
      <c r="K2349" s="12">
        <f t="shared" si="5270"/>
        <v>0</v>
      </c>
      <c r="L2349" s="12">
        <f t="shared" si="5224"/>
        <v>15293.6</v>
      </c>
      <c r="M2349" s="12">
        <f t="shared" si="5225"/>
        <v>0</v>
      </c>
      <c r="N2349" s="12">
        <f t="shared" si="5226"/>
        <v>0</v>
      </c>
      <c r="O2349" s="12">
        <f t="shared" si="5270"/>
        <v>0</v>
      </c>
      <c r="P2349" s="12">
        <f t="shared" si="5270"/>
        <v>0</v>
      </c>
      <c r="Q2349" s="12">
        <f t="shared" si="5270"/>
        <v>0</v>
      </c>
      <c r="R2349" s="12">
        <f t="shared" si="5205"/>
        <v>15293.6</v>
      </c>
      <c r="S2349" s="12">
        <f t="shared" si="5206"/>
        <v>0</v>
      </c>
      <c r="T2349" s="12">
        <f t="shared" si="5207"/>
        <v>0</v>
      </c>
      <c r="U2349" s="12">
        <f t="shared" si="5270"/>
        <v>0</v>
      </c>
      <c r="V2349" s="12">
        <f t="shared" si="5270"/>
        <v>0</v>
      </c>
      <c r="W2349" s="12">
        <f t="shared" si="5165"/>
        <v>15293.6</v>
      </c>
      <c r="X2349" s="12">
        <f t="shared" si="5166"/>
        <v>0</v>
      </c>
      <c r="Y2349" s="12">
        <f t="shared" si="5167"/>
        <v>0</v>
      </c>
      <c r="Z2349" s="12">
        <f t="shared" si="5270"/>
        <v>0</v>
      </c>
      <c r="AA2349" s="12">
        <f t="shared" si="5270"/>
        <v>0</v>
      </c>
      <c r="AB2349" s="12">
        <f t="shared" si="5270"/>
        <v>0</v>
      </c>
      <c r="AC2349" s="12">
        <f t="shared" si="5221"/>
        <v>15293.6</v>
      </c>
      <c r="AD2349" s="12">
        <f t="shared" si="5222"/>
        <v>0</v>
      </c>
      <c r="AE2349" s="12">
        <f t="shared" si="5223"/>
        <v>0</v>
      </c>
      <c r="AF2349" s="12">
        <f t="shared" si="5270"/>
        <v>0</v>
      </c>
      <c r="AG2349" s="12">
        <f t="shared" si="5270"/>
        <v>0</v>
      </c>
      <c r="AH2349" s="12">
        <f t="shared" si="5197"/>
        <v>15293.6</v>
      </c>
      <c r="AI2349" s="12">
        <f t="shared" si="5198"/>
        <v>0</v>
      </c>
      <c r="AJ2349" s="12">
        <f t="shared" si="5190"/>
        <v>0</v>
      </c>
      <c r="AK2349" s="12">
        <f t="shared" si="5272"/>
        <v>0</v>
      </c>
      <c r="AL2349" s="12">
        <f t="shared" si="5272"/>
        <v>0</v>
      </c>
      <c r="AM2349" s="12">
        <f t="shared" si="5272"/>
        <v>0</v>
      </c>
      <c r="AN2349" s="12">
        <f t="shared" si="5235"/>
        <v>15293.6</v>
      </c>
      <c r="AO2349" s="12">
        <f t="shared" si="5236"/>
        <v>0</v>
      </c>
      <c r="AP2349" s="12">
        <f t="shared" si="5237"/>
        <v>0</v>
      </c>
      <c r="AQ2349" s="12">
        <f t="shared" si="5272"/>
        <v>0</v>
      </c>
      <c r="AR2349" s="1"/>
    </row>
    <row r="2350" spans="1:44" ht="15.75" customHeight="1" x14ac:dyDescent="0.25">
      <c r="A2350" s="9" t="s">
        <v>868</v>
      </c>
      <c r="B2350" s="11">
        <v>410</v>
      </c>
      <c r="C2350" s="9" t="s">
        <v>196</v>
      </c>
      <c r="D2350" s="9" t="s">
        <v>187</v>
      </c>
      <c r="E2350" s="13" t="s">
        <v>403</v>
      </c>
      <c r="F2350" s="12">
        <v>15293.6</v>
      </c>
      <c r="G2350" s="12"/>
      <c r="H2350" s="12"/>
      <c r="I2350" s="12"/>
      <c r="J2350" s="12"/>
      <c r="K2350" s="12"/>
      <c r="L2350" s="12">
        <f t="shared" si="5224"/>
        <v>15293.6</v>
      </c>
      <c r="M2350" s="12">
        <f t="shared" si="5225"/>
        <v>0</v>
      </c>
      <c r="N2350" s="12">
        <f t="shared" si="5226"/>
        <v>0</v>
      </c>
      <c r="O2350" s="12"/>
      <c r="P2350" s="12"/>
      <c r="Q2350" s="12"/>
      <c r="R2350" s="12">
        <f t="shared" si="5205"/>
        <v>15293.6</v>
      </c>
      <c r="S2350" s="12">
        <f t="shared" si="5206"/>
        <v>0</v>
      </c>
      <c r="T2350" s="12">
        <f t="shared" si="5207"/>
        <v>0</v>
      </c>
      <c r="U2350" s="12"/>
      <c r="V2350" s="12"/>
      <c r="W2350" s="12">
        <f t="shared" si="5165"/>
        <v>15293.6</v>
      </c>
      <c r="X2350" s="12">
        <f t="shared" si="5166"/>
        <v>0</v>
      </c>
      <c r="Y2350" s="12">
        <f t="shared" si="5167"/>
        <v>0</v>
      </c>
      <c r="Z2350" s="12"/>
      <c r="AA2350" s="12"/>
      <c r="AB2350" s="12"/>
      <c r="AC2350" s="12">
        <f t="shared" si="5221"/>
        <v>15293.6</v>
      </c>
      <c r="AD2350" s="12">
        <f t="shared" si="5222"/>
        <v>0</v>
      </c>
      <c r="AE2350" s="12">
        <f t="shared" si="5223"/>
        <v>0</v>
      </c>
      <c r="AF2350" s="12"/>
      <c r="AG2350" s="12"/>
      <c r="AH2350" s="12">
        <f t="shared" si="5197"/>
        <v>15293.6</v>
      </c>
      <c r="AI2350" s="12">
        <f t="shared" si="5198"/>
        <v>0</v>
      </c>
      <c r="AJ2350" s="12">
        <f t="shared" si="5190"/>
        <v>0</v>
      </c>
      <c r="AK2350" s="12"/>
      <c r="AL2350" s="12"/>
      <c r="AM2350" s="12"/>
      <c r="AN2350" s="12">
        <f t="shared" si="5235"/>
        <v>15293.6</v>
      </c>
      <c r="AO2350" s="12">
        <f t="shared" si="5236"/>
        <v>0</v>
      </c>
      <c r="AP2350" s="12">
        <f t="shared" si="5237"/>
        <v>0</v>
      </c>
      <c r="AQ2350" s="12"/>
      <c r="AR2350" s="1"/>
    </row>
    <row r="2351" spans="1:44" ht="31.5" customHeight="1" x14ac:dyDescent="0.25">
      <c r="A2351" s="9" t="s">
        <v>870</v>
      </c>
      <c r="B2351" s="11"/>
      <c r="C2351" s="9"/>
      <c r="D2351" s="9"/>
      <c r="E2351" s="17" t="s">
        <v>877</v>
      </c>
      <c r="F2351" s="12">
        <f t="shared" ref="F2351:K2351" si="5273">F2352+F2355+F2358</f>
        <v>38758.5</v>
      </c>
      <c r="G2351" s="12">
        <f t="shared" si="5273"/>
        <v>42882.6</v>
      </c>
      <c r="H2351" s="12">
        <f t="shared" si="5273"/>
        <v>47971.899999999994</v>
      </c>
      <c r="I2351" s="12">
        <f t="shared" si="5273"/>
        <v>0</v>
      </c>
      <c r="J2351" s="12">
        <f t="shared" si="5273"/>
        <v>0</v>
      </c>
      <c r="K2351" s="12">
        <f t="shared" si="5273"/>
        <v>0</v>
      </c>
      <c r="L2351" s="12">
        <f t="shared" si="5224"/>
        <v>38758.5</v>
      </c>
      <c r="M2351" s="12">
        <f t="shared" si="5225"/>
        <v>42882.6</v>
      </c>
      <c r="N2351" s="12">
        <f t="shared" si="5226"/>
        <v>47971.899999999994</v>
      </c>
      <c r="O2351" s="12">
        <f t="shared" ref="O2351:Q2351" si="5274">O2352+O2355+O2358</f>
        <v>0</v>
      </c>
      <c r="P2351" s="12">
        <f t="shared" si="5274"/>
        <v>0</v>
      </c>
      <c r="Q2351" s="12">
        <f t="shared" si="5274"/>
        <v>0</v>
      </c>
      <c r="R2351" s="12">
        <f t="shared" si="5205"/>
        <v>38758.5</v>
      </c>
      <c r="S2351" s="12">
        <f t="shared" si="5206"/>
        <v>42882.6</v>
      </c>
      <c r="T2351" s="12">
        <f t="shared" si="5207"/>
        <v>47971.899999999994</v>
      </c>
      <c r="U2351" s="12">
        <f t="shared" ref="U2351:V2351" si="5275">U2352+U2355+U2358</f>
        <v>0</v>
      </c>
      <c r="V2351" s="12">
        <f t="shared" si="5275"/>
        <v>0</v>
      </c>
      <c r="W2351" s="12">
        <f t="shared" si="5165"/>
        <v>38758.5</v>
      </c>
      <c r="X2351" s="12">
        <f t="shared" si="5166"/>
        <v>42882.6</v>
      </c>
      <c r="Y2351" s="12">
        <f t="shared" si="5167"/>
        <v>47971.899999999994</v>
      </c>
      <c r="Z2351" s="12">
        <f t="shared" ref="Z2351:AB2351" si="5276">Z2352+Z2355+Z2358</f>
        <v>0</v>
      </c>
      <c r="AA2351" s="12">
        <f t="shared" si="5276"/>
        <v>0</v>
      </c>
      <c r="AB2351" s="12">
        <f t="shared" si="5276"/>
        <v>0</v>
      </c>
      <c r="AC2351" s="12">
        <f t="shared" si="5221"/>
        <v>38758.5</v>
      </c>
      <c r="AD2351" s="12">
        <f t="shared" si="5222"/>
        <v>42882.6</v>
      </c>
      <c r="AE2351" s="12">
        <f t="shared" si="5223"/>
        <v>47971.899999999994</v>
      </c>
      <c r="AF2351" s="12">
        <f t="shared" ref="AF2351:AG2351" si="5277">AF2352+AF2355+AF2358</f>
        <v>0</v>
      </c>
      <c r="AG2351" s="12">
        <f t="shared" si="5277"/>
        <v>0</v>
      </c>
      <c r="AH2351" s="12">
        <f t="shared" si="5197"/>
        <v>38758.5</v>
      </c>
      <c r="AI2351" s="12">
        <f t="shared" si="5198"/>
        <v>42882.6</v>
      </c>
      <c r="AJ2351" s="12">
        <f t="shared" si="5190"/>
        <v>47971.899999999994</v>
      </c>
      <c r="AK2351" s="12">
        <f t="shared" ref="AK2351:AQ2351" si="5278">AK2352+AK2355+AK2358</f>
        <v>0</v>
      </c>
      <c r="AL2351" s="12">
        <f t="shared" ref="AL2351:AM2351" si="5279">AL2352+AL2355+AL2358</f>
        <v>0</v>
      </c>
      <c r="AM2351" s="12">
        <f t="shared" si="5279"/>
        <v>0</v>
      </c>
      <c r="AN2351" s="12">
        <f t="shared" si="5235"/>
        <v>38758.5</v>
      </c>
      <c r="AO2351" s="12">
        <f t="shared" si="5236"/>
        <v>42882.6</v>
      </c>
      <c r="AP2351" s="12">
        <f t="shared" si="5237"/>
        <v>47971.899999999994</v>
      </c>
      <c r="AQ2351" s="12">
        <f t="shared" si="5278"/>
        <v>0</v>
      </c>
      <c r="AR2351" s="1"/>
    </row>
    <row r="2352" spans="1:44" ht="94.5" customHeight="1" x14ac:dyDescent="0.25">
      <c r="A2352" s="9" t="s">
        <v>870</v>
      </c>
      <c r="B2352" s="11">
        <v>100</v>
      </c>
      <c r="C2352" s="9"/>
      <c r="D2352" s="9"/>
      <c r="E2352" s="13" t="s">
        <v>423</v>
      </c>
      <c r="F2352" s="12">
        <f t="shared" ref="F2352:K2353" si="5280">F2353</f>
        <v>31350.1</v>
      </c>
      <c r="G2352" s="12">
        <f t="shared" si="5280"/>
        <v>31350.1</v>
      </c>
      <c r="H2352" s="12">
        <f t="shared" si="5280"/>
        <v>31350.1</v>
      </c>
      <c r="I2352" s="12">
        <f t="shared" si="5280"/>
        <v>0</v>
      </c>
      <c r="J2352" s="12">
        <f t="shared" si="5280"/>
        <v>0</v>
      </c>
      <c r="K2352" s="12">
        <f t="shared" si="5280"/>
        <v>0</v>
      </c>
      <c r="L2352" s="12">
        <f t="shared" si="5224"/>
        <v>31350.1</v>
      </c>
      <c r="M2352" s="12">
        <f t="shared" si="5225"/>
        <v>31350.1</v>
      </c>
      <c r="N2352" s="12">
        <f t="shared" si="5226"/>
        <v>31350.1</v>
      </c>
      <c r="O2352" s="12">
        <f t="shared" ref="O2352:Q2353" si="5281">O2353</f>
        <v>0</v>
      </c>
      <c r="P2352" s="12">
        <f t="shared" si="5281"/>
        <v>0</v>
      </c>
      <c r="Q2352" s="12">
        <f t="shared" si="5281"/>
        <v>0</v>
      </c>
      <c r="R2352" s="12">
        <f t="shared" si="5205"/>
        <v>31350.1</v>
      </c>
      <c r="S2352" s="12">
        <f t="shared" si="5206"/>
        <v>31350.1</v>
      </c>
      <c r="T2352" s="12">
        <f t="shared" si="5207"/>
        <v>31350.1</v>
      </c>
      <c r="U2352" s="12">
        <f t="shared" ref="U2352:V2353" si="5282">U2353</f>
        <v>0</v>
      </c>
      <c r="V2352" s="12">
        <f t="shared" si="5282"/>
        <v>0</v>
      </c>
      <c r="W2352" s="12">
        <f t="shared" si="5165"/>
        <v>31350.1</v>
      </c>
      <c r="X2352" s="12">
        <f t="shared" si="5166"/>
        <v>31350.1</v>
      </c>
      <c r="Y2352" s="12">
        <f t="shared" si="5167"/>
        <v>31350.1</v>
      </c>
      <c r="Z2352" s="12">
        <f t="shared" ref="Z2352:AB2353" si="5283">Z2353</f>
        <v>0</v>
      </c>
      <c r="AA2352" s="12">
        <f t="shared" si="5283"/>
        <v>0</v>
      </c>
      <c r="AB2352" s="12">
        <f t="shared" si="5283"/>
        <v>0</v>
      </c>
      <c r="AC2352" s="12">
        <f t="shared" si="5221"/>
        <v>31350.1</v>
      </c>
      <c r="AD2352" s="12">
        <f t="shared" si="5222"/>
        <v>31350.1</v>
      </c>
      <c r="AE2352" s="12">
        <f t="shared" si="5223"/>
        <v>31350.1</v>
      </c>
      <c r="AF2352" s="12">
        <f t="shared" ref="AF2352:AG2353" si="5284">AF2353</f>
        <v>0</v>
      </c>
      <c r="AG2352" s="12">
        <f t="shared" si="5284"/>
        <v>0</v>
      </c>
      <c r="AH2352" s="12">
        <f t="shared" si="5197"/>
        <v>31350.1</v>
      </c>
      <c r="AI2352" s="12">
        <f t="shared" si="5198"/>
        <v>31350.1</v>
      </c>
      <c r="AJ2352" s="12">
        <f t="shared" si="5190"/>
        <v>31350.1</v>
      </c>
      <c r="AK2352" s="12">
        <f t="shared" ref="AK2352:AQ2353" si="5285">AK2353</f>
        <v>0</v>
      </c>
      <c r="AL2352" s="12">
        <f t="shared" si="5285"/>
        <v>0</v>
      </c>
      <c r="AM2352" s="12">
        <f t="shared" si="5285"/>
        <v>0</v>
      </c>
      <c r="AN2352" s="12">
        <f t="shared" si="5235"/>
        <v>31350.1</v>
      </c>
      <c r="AO2352" s="12">
        <f t="shared" si="5236"/>
        <v>31350.1</v>
      </c>
      <c r="AP2352" s="12">
        <f t="shared" si="5237"/>
        <v>31350.1</v>
      </c>
      <c r="AQ2352" s="12">
        <f t="shared" si="5285"/>
        <v>0</v>
      </c>
      <c r="AR2352" s="1"/>
    </row>
    <row r="2353" spans="1:44" ht="31.5" customHeight="1" x14ac:dyDescent="0.25">
      <c r="A2353" s="9" t="s">
        <v>870</v>
      </c>
      <c r="B2353" s="11">
        <v>120</v>
      </c>
      <c r="C2353" s="9"/>
      <c r="D2353" s="9"/>
      <c r="E2353" s="13" t="s">
        <v>425</v>
      </c>
      <c r="F2353" s="12">
        <f t="shared" si="5280"/>
        <v>31350.1</v>
      </c>
      <c r="G2353" s="12">
        <f t="shared" si="5280"/>
        <v>31350.1</v>
      </c>
      <c r="H2353" s="12">
        <f t="shared" si="5280"/>
        <v>31350.1</v>
      </c>
      <c r="I2353" s="12">
        <f t="shared" si="5280"/>
        <v>0</v>
      </c>
      <c r="J2353" s="12">
        <f t="shared" si="5280"/>
        <v>0</v>
      </c>
      <c r="K2353" s="12">
        <f t="shared" si="5280"/>
        <v>0</v>
      </c>
      <c r="L2353" s="12">
        <f t="shared" si="5224"/>
        <v>31350.1</v>
      </c>
      <c r="M2353" s="12">
        <f t="shared" si="5225"/>
        <v>31350.1</v>
      </c>
      <c r="N2353" s="12">
        <f t="shared" si="5226"/>
        <v>31350.1</v>
      </c>
      <c r="O2353" s="12">
        <f t="shared" si="5281"/>
        <v>0</v>
      </c>
      <c r="P2353" s="12">
        <f t="shared" si="5281"/>
        <v>0</v>
      </c>
      <c r="Q2353" s="12">
        <f t="shared" si="5281"/>
        <v>0</v>
      </c>
      <c r="R2353" s="12">
        <f t="shared" si="5205"/>
        <v>31350.1</v>
      </c>
      <c r="S2353" s="12">
        <f t="shared" si="5206"/>
        <v>31350.1</v>
      </c>
      <c r="T2353" s="12">
        <f t="shared" si="5207"/>
        <v>31350.1</v>
      </c>
      <c r="U2353" s="12">
        <f t="shared" si="5282"/>
        <v>0</v>
      </c>
      <c r="V2353" s="12">
        <f t="shared" si="5282"/>
        <v>0</v>
      </c>
      <c r="W2353" s="12">
        <f t="shared" si="5165"/>
        <v>31350.1</v>
      </c>
      <c r="X2353" s="12">
        <f t="shared" si="5166"/>
        <v>31350.1</v>
      </c>
      <c r="Y2353" s="12">
        <f t="shared" si="5167"/>
        <v>31350.1</v>
      </c>
      <c r="Z2353" s="12">
        <f t="shared" si="5283"/>
        <v>0</v>
      </c>
      <c r="AA2353" s="12">
        <f t="shared" si="5283"/>
        <v>0</v>
      </c>
      <c r="AB2353" s="12">
        <f t="shared" si="5283"/>
        <v>0</v>
      </c>
      <c r="AC2353" s="12">
        <f t="shared" si="5221"/>
        <v>31350.1</v>
      </c>
      <c r="AD2353" s="12">
        <f t="shared" si="5222"/>
        <v>31350.1</v>
      </c>
      <c r="AE2353" s="12">
        <f t="shared" si="5223"/>
        <v>31350.1</v>
      </c>
      <c r="AF2353" s="12">
        <f t="shared" si="5284"/>
        <v>0</v>
      </c>
      <c r="AG2353" s="12">
        <f t="shared" si="5284"/>
        <v>0</v>
      </c>
      <c r="AH2353" s="12">
        <f t="shared" si="5197"/>
        <v>31350.1</v>
      </c>
      <c r="AI2353" s="12">
        <f t="shared" si="5198"/>
        <v>31350.1</v>
      </c>
      <c r="AJ2353" s="12">
        <f t="shared" si="5190"/>
        <v>31350.1</v>
      </c>
      <c r="AK2353" s="12">
        <f t="shared" si="5285"/>
        <v>0</v>
      </c>
      <c r="AL2353" s="12">
        <f t="shared" si="5285"/>
        <v>0</v>
      </c>
      <c r="AM2353" s="12">
        <f t="shared" si="5285"/>
        <v>0</v>
      </c>
      <c r="AN2353" s="12">
        <f t="shared" si="5235"/>
        <v>31350.1</v>
      </c>
      <c r="AO2353" s="12">
        <f t="shared" si="5236"/>
        <v>31350.1</v>
      </c>
      <c r="AP2353" s="12">
        <f t="shared" si="5237"/>
        <v>31350.1</v>
      </c>
      <c r="AQ2353" s="12">
        <f t="shared" si="5285"/>
        <v>0</v>
      </c>
      <c r="AR2353" s="1"/>
    </row>
    <row r="2354" spans="1:44" ht="15.75" customHeight="1" x14ac:dyDescent="0.25">
      <c r="A2354" s="9" t="s">
        <v>870</v>
      </c>
      <c r="B2354" s="11">
        <v>120</v>
      </c>
      <c r="C2354" s="9" t="s">
        <v>187</v>
      </c>
      <c r="D2354" s="9" t="s">
        <v>191</v>
      </c>
      <c r="E2354" s="13" t="s">
        <v>396</v>
      </c>
      <c r="F2354" s="12">
        <v>31350.1</v>
      </c>
      <c r="G2354" s="12">
        <v>31350.1</v>
      </c>
      <c r="H2354" s="12">
        <v>31350.1</v>
      </c>
      <c r="I2354" s="12"/>
      <c r="J2354" s="12"/>
      <c r="K2354" s="12"/>
      <c r="L2354" s="12">
        <f t="shared" si="5224"/>
        <v>31350.1</v>
      </c>
      <c r="M2354" s="12">
        <f t="shared" si="5225"/>
        <v>31350.1</v>
      </c>
      <c r="N2354" s="12">
        <f t="shared" si="5226"/>
        <v>31350.1</v>
      </c>
      <c r="O2354" s="12"/>
      <c r="P2354" s="12"/>
      <c r="Q2354" s="12"/>
      <c r="R2354" s="12">
        <f t="shared" si="5205"/>
        <v>31350.1</v>
      </c>
      <c r="S2354" s="12">
        <f t="shared" si="5206"/>
        <v>31350.1</v>
      </c>
      <c r="T2354" s="12">
        <f t="shared" si="5207"/>
        <v>31350.1</v>
      </c>
      <c r="U2354" s="12"/>
      <c r="V2354" s="12"/>
      <c r="W2354" s="12">
        <f t="shared" si="5165"/>
        <v>31350.1</v>
      </c>
      <c r="X2354" s="12">
        <f t="shared" si="5166"/>
        <v>31350.1</v>
      </c>
      <c r="Y2354" s="12">
        <f t="shared" si="5167"/>
        <v>31350.1</v>
      </c>
      <c r="Z2354" s="12"/>
      <c r="AA2354" s="12"/>
      <c r="AB2354" s="12"/>
      <c r="AC2354" s="12">
        <f t="shared" si="5221"/>
        <v>31350.1</v>
      </c>
      <c r="AD2354" s="12">
        <f t="shared" si="5222"/>
        <v>31350.1</v>
      </c>
      <c r="AE2354" s="12">
        <f t="shared" si="5223"/>
        <v>31350.1</v>
      </c>
      <c r="AF2354" s="12"/>
      <c r="AG2354" s="12"/>
      <c r="AH2354" s="12">
        <f t="shared" si="5197"/>
        <v>31350.1</v>
      </c>
      <c r="AI2354" s="12">
        <f t="shared" si="5198"/>
        <v>31350.1</v>
      </c>
      <c r="AJ2354" s="12">
        <f t="shared" si="5190"/>
        <v>31350.1</v>
      </c>
      <c r="AK2354" s="12"/>
      <c r="AL2354" s="12"/>
      <c r="AM2354" s="12"/>
      <c r="AN2354" s="12">
        <f t="shared" si="5235"/>
        <v>31350.1</v>
      </c>
      <c r="AO2354" s="12">
        <f t="shared" si="5236"/>
        <v>31350.1</v>
      </c>
      <c r="AP2354" s="12">
        <f t="shared" si="5237"/>
        <v>31350.1</v>
      </c>
      <c r="AQ2354" s="12"/>
      <c r="AR2354" s="1"/>
    </row>
    <row r="2355" spans="1:44" ht="47.25" customHeight="1" x14ac:dyDescent="0.25">
      <c r="A2355" s="9" t="s">
        <v>870</v>
      </c>
      <c r="B2355" s="11">
        <v>200</v>
      </c>
      <c r="C2355" s="9"/>
      <c r="D2355" s="9"/>
      <c r="E2355" s="13" t="s">
        <v>426</v>
      </c>
      <c r="F2355" s="12">
        <f t="shared" ref="F2355:K2356" si="5286">F2356</f>
        <v>7333.4</v>
      </c>
      <c r="G2355" s="12">
        <f t="shared" si="5286"/>
        <v>11457.5</v>
      </c>
      <c r="H2355" s="12">
        <f t="shared" si="5286"/>
        <v>16546.8</v>
      </c>
      <c r="I2355" s="12">
        <f t="shared" si="5286"/>
        <v>0</v>
      </c>
      <c r="J2355" s="12">
        <f t="shared" si="5286"/>
        <v>0</v>
      </c>
      <c r="K2355" s="12">
        <f t="shared" si="5286"/>
        <v>0</v>
      </c>
      <c r="L2355" s="12">
        <f t="shared" si="5224"/>
        <v>7333.4</v>
      </c>
      <c r="M2355" s="12">
        <f t="shared" si="5225"/>
        <v>11457.5</v>
      </c>
      <c r="N2355" s="12">
        <f t="shared" si="5226"/>
        <v>16546.8</v>
      </c>
      <c r="O2355" s="12">
        <f t="shared" ref="O2355:Q2356" si="5287">O2356</f>
        <v>0</v>
      </c>
      <c r="P2355" s="12">
        <f t="shared" si="5287"/>
        <v>0</v>
      </c>
      <c r="Q2355" s="12">
        <f t="shared" si="5287"/>
        <v>0</v>
      </c>
      <c r="R2355" s="12">
        <f t="shared" si="5205"/>
        <v>7333.4</v>
      </c>
      <c r="S2355" s="12">
        <f t="shared" si="5206"/>
        <v>11457.5</v>
      </c>
      <c r="T2355" s="12">
        <f t="shared" si="5207"/>
        <v>16546.8</v>
      </c>
      <c r="U2355" s="12">
        <f t="shared" ref="U2355:V2356" si="5288">U2356</f>
        <v>0</v>
      </c>
      <c r="V2355" s="12">
        <f t="shared" si="5288"/>
        <v>0</v>
      </c>
      <c r="W2355" s="12">
        <f t="shared" si="5165"/>
        <v>7333.4</v>
      </c>
      <c r="X2355" s="12">
        <f t="shared" si="5166"/>
        <v>11457.5</v>
      </c>
      <c r="Y2355" s="12">
        <f t="shared" si="5167"/>
        <v>16546.8</v>
      </c>
      <c r="Z2355" s="12">
        <f t="shared" ref="Z2355:AB2356" si="5289">Z2356</f>
        <v>0</v>
      </c>
      <c r="AA2355" s="12">
        <f t="shared" si="5289"/>
        <v>0</v>
      </c>
      <c r="AB2355" s="12">
        <f t="shared" si="5289"/>
        <v>0</v>
      </c>
      <c r="AC2355" s="12">
        <f t="shared" si="5221"/>
        <v>7333.4</v>
      </c>
      <c r="AD2355" s="12">
        <f t="shared" si="5222"/>
        <v>11457.5</v>
      </c>
      <c r="AE2355" s="12">
        <f t="shared" si="5223"/>
        <v>16546.8</v>
      </c>
      <c r="AF2355" s="12">
        <f t="shared" ref="AF2355:AG2356" si="5290">AF2356</f>
        <v>0</v>
      </c>
      <c r="AG2355" s="12">
        <f t="shared" si="5290"/>
        <v>0</v>
      </c>
      <c r="AH2355" s="12">
        <f t="shared" si="5197"/>
        <v>7333.4</v>
      </c>
      <c r="AI2355" s="12">
        <f t="shared" si="5198"/>
        <v>11457.5</v>
      </c>
      <c r="AJ2355" s="12">
        <f t="shared" si="5190"/>
        <v>16546.8</v>
      </c>
      <c r="AK2355" s="12">
        <f t="shared" ref="AK2355:AQ2356" si="5291">AK2356</f>
        <v>0</v>
      </c>
      <c r="AL2355" s="12">
        <f t="shared" si="5291"/>
        <v>0</v>
      </c>
      <c r="AM2355" s="12">
        <f t="shared" si="5291"/>
        <v>0</v>
      </c>
      <c r="AN2355" s="12">
        <f t="shared" si="5235"/>
        <v>7333.4</v>
      </c>
      <c r="AO2355" s="12">
        <f t="shared" si="5236"/>
        <v>11457.5</v>
      </c>
      <c r="AP2355" s="12">
        <f t="shared" si="5237"/>
        <v>16546.8</v>
      </c>
      <c r="AQ2355" s="12">
        <f t="shared" si="5291"/>
        <v>0</v>
      </c>
      <c r="AR2355" s="1"/>
    </row>
    <row r="2356" spans="1:44" ht="47.25" customHeight="1" x14ac:dyDescent="0.25">
      <c r="A2356" s="9" t="s">
        <v>870</v>
      </c>
      <c r="B2356" s="11">
        <v>240</v>
      </c>
      <c r="C2356" s="9"/>
      <c r="D2356" s="9"/>
      <c r="E2356" s="13" t="s">
        <v>427</v>
      </c>
      <c r="F2356" s="12">
        <f t="shared" si="5286"/>
        <v>7333.4</v>
      </c>
      <c r="G2356" s="12">
        <f t="shared" si="5286"/>
        <v>11457.5</v>
      </c>
      <c r="H2356" s="12">
        <f t="shared" si="5286"/>
        <v>16546.8</v>
      </c>
      <c r="I2356" s="12">
        <f t="shared" si="5286"/>
        <v>0</v>
      </c>
      <c r="J2356" s="12">
        <f t="shared" si="5286"/>
        <v>0</v>
      </c>
      <c r="K2356" s="12">
        <f t="shared" si="5286"/>
        <v>0</v>
      </c>
      <c r="L2356" s="12">
        <f t="shared" si="5224"/>
        <v>7333.4</v>
      </c>
      <c r="M2356" s="12">
        <f t="shared" si="5225"/>
        <v>11457.5</v>
      </c>
      <c r="N2356" s="12">
        <f t="shared" si="5226"/>
        <v>16546.8</v>
      </c>
      <c r="O2356" s="12">
        <f t="shared" si="5287"/>
        <v>0</v>
      </c>
      <c r="P2356" s="12">
        <f t="shared" si="5287"/>
        <v>0</v>
      </c>
      <c r="Q2356" s="12">
        <f t="shared" si="5287"/>
        <v>0</v>
      </c>
      <c r="R2356" s="12">
        <f t="shared" si="5205"/>
        <v>7333.4</v>
      </c>
      <c r="S2356" s="12">
        <f t="shared" si="5206"/>
        <v>11457.5</v>
      </c>
      <c r="T2356" s="12">
        <f t="shared" si="5207"/>
        <v>16546.8</v>
      </c>
      <c r="U2356" s="12">
        <f t="shared" si="5288"/>
        <v>0</v>
      </c>
      <c r="V2356" s="12">
        <f t="shared" si="5288"/>
        <v>0</v>
      </c>
      <c r="W2356" s="12">
        <f t="shared" si="5165"/>
        <v>7333.4</v>
      </c>
      <c r="X2356" s="12">
        <f t="shared" si="5166"/>
        <v>11457.5</v>
      </c>
      <c r="Y2356" s="12">
        <f t="shared" si="5167"/>
        <v>16546.8</v>
      </c>
      <c r="Z2356" s="12">
        <f t="shared" si="5289"/>
        <v>0</v>
      </c>
      <c r="AA2356" s="12">
        <f t="shared" si="5289"/>
        <v>0</v>
      </c>
      <c r="AB2356" s="12">
        <f t="shared" si="5289"/>
        <v>0</v>
      </c>
      <c r="AC2356" s="12">
        <f t="shared" si="5221"/>
        <v>7333.4</v>
      </c>
      <c r="AD2356" s="12">
        <f t="shared" si="5222"/>
        <v>11457.5</v>
      </c>
      <c r="AE2356" s="12">
        <f t="shared" si="5223"/>
        <v>16546.8</v>
      </c>
      <c r="AF2356" s="12">
        <f t="shared" si="5290"/>
        <v>0</v>
      </c>
      <c r="AG2356" s="12">
        <f t="shared" si="5290"/>
        <v>0</v>
      </c>
      <c r="AH2356" s="12">
        <f t="shared" si="5197"/>
        <v>7333.4</v>
      </c>
      <c r="AI2356" s="12">
        <f t="shared" si="5198"/>
        <v>11457.5</v>
      </c>
      <c r="AJ2356" s="12">
        <f t="shared" si="5190"/>
        <v>16546.8</v>
      </c>
      <c r="AK2356" s="12">
        <f t="shared" si="5291"/>
        <v>0</v>
      </c>
      <c r="AL2356" s="12">
        <f t="shared" si="5291"/>
        <v>0</v>
      </c>
      <c r="AM2356" s="12">
        <f t="shared" si="5291"/>
        <v>0</v>
      </c>
      <c r="AN2356" s="12">
        <f t="shared" si="5235"/>
        <v>7333.4</v>
      </c>
      <c r="AO2356" s="12">
        <f t="shared" si="5236"/>
        <v>11457.5</v>
      </c>
      <c r="AP2356" s="12">
        <f t="shared" si="5237"/>
        <v>16546.8</v>
      </c>
      <c r="AQ2356" s="12">
        <f t="shared" si="5291"/>
        <v>0</v>
      </c>
      <c r="AR2356" s="1"/>
    </row>
    <row r="2357" spans="1:44" ht="15.75" customHeight="1" x14ac:dyDescent="0.25">
      <c r="A2357" s="9" t="s">
        <v>870</v>
      </c>
      <c r="B2357" s="11">
        <v>240</v>
      </c>
      <c r="C2357" s="9" t="s">
        <v>187</v>
      </c>
      <c r="D2357" s="9" t="s">
        <v>191</v>
      </c>
      <c r="E2357" s="13" t="s">
        <v>396</v>
      </c>
      <c r="F2357" s="12">
        <v>7333.4</v>
      </c>
      <c r="G2357" s="12">
        <v>11457.5</v>
      </c>
      <c r="H2357" s="12">
        <v>16546.8</v>
      </c>
      <c r="I2357" s="12"/>
      <c r="J2357" s="12"/>
      <c r="K2357" s="12"/>
      <c r="L2357" s="12">
        <f t="shared" si="5224"/>
        <v>7333.4</v>
      </c>
      <c r="M2357" s="12">
        <f t="shared" si="5225"/>
        <v>11457.5</v>
      </c>
      <c r="N2357" s="12">
        <f t="shared" si="5226"/>
        <v>16546.8</v>
      </c>
      <c r="O2357" s="12"/>
      <c r="P2357" s="12"/>
      <c r="Q2357" s="12"/>
      <c r="R2357" s="12">
        <f t="shared" si="5205"/>
        <v>7333.4</v>
      </c>
      <c r="S2357" s="12">
        <f t="shared" si="5206"/>
        <v>11457.5</v>
      </c>
      <c r="T2357" s="12">
        <f t="shared" si="5207"/>
        <v>16546.8</v>
      </c>
      <c r="U2357" s="12"/>
      <c r="V2357" s="12"/>
      <c r="W2357" s="12">
        <f t="shared" si="5165"/>
        <v>7333.4</v>
      </c>
      <c r="X2357" s="12">
        <f t="shared" si="5166"/>
        <v>11457.5</v>
      </c>
      <c r="Y2357" s="12">
        <f t="shared" si="5167"/>
        <v>16546.8</v>
      </c>
      <c r="Z2357" s="12"/>
      <c r="AA2357" s="12"/>
      <c r="AB2357" s="12"/>
      <c r="AC2357" s="12">
        <f t="shared" si="5221"/>
        <v>7333.4</v>
      </c>
      <c r="AD2357" s="12">
        <f t="shared" si="5222"/>
        <v>11457.5</v>
      </c>
      <c r="AE2357" s="12">
        <f t="shared" si="5223"/>
        <v>16546.8</v>
      </c>
      <c r="AF2357" s="12"/>
      <c r="AG2357" s="12"/>
      <c r="AH2357" s="12">
        <f t="shared" si="5197"/>
        <v>7333.4</v>
      </c>
      <c r="AI2357" s="12">
        <f t="shared" si="5198"/>
        <v>11457.5</v>
      </c>
      <c r="AJ2357" s="12">
        <f t="shared" si="5190"/>
        <v>16546.8</v>
      </c>
      <c r="AK2357" s="12"/>
      <c r="AL2357" s="12"/>
      <c r="AM2357" s="12"/>
      <c r="AN2357" s="12">
        <f t="shared" si="5235"/>
        <v>7333.4</v>
      </c>
      <c r="AO2357" s="12">
        <f t="shared" si="5236"/>
        <v>11457.5</v>
      </c>
      <c r="AP2357" s="12">
        <f t="shared" si="5237"/>
        <v>16546.8</v>
      </c>
      <c r="AQ2357" s="12"/>
      <c r="AR2357" s="1"/>
    </row>
    <row r="2358" spans="1:44" ht="15.75" customHeight="1" x14ac:dyDescent="0.25">
      <c r="A2358" s="9" t="s">
        <v>870</v>
      </c>
      <c r="B2358" s="11">
        <v>800</v>
      </c>
      <c r="C2358" s="9"/>
      <c r="D2358" s="9"/>
      <c r="E2358" s="13" t="s">
        <v>440</v>
      </c>
      <c r="F2358" s="12">
        <f t="shared" ref="F2358:K2359" si="5292">F2359</f>
        <v>75</v>
      </c>
      <c r="G2358" s="12">
        <f t="shared" si="5292"/>
        <v>75</v>
      </c>
      <c r="H2358" s="12">
        <f t="shared" si="5292"/>
        <v>75</v>
      </c>
      <c r="I2358" s="12">
        <f t="shared" si="5292"/>
        <v>0</v>
      </c>
      <c r="J2358" s="12">
        <f t="shared" si="5292"/>
        <v>0</v>
      </c>
      <c r="K2358" s="12">
        <f t="shared" si="5292"/>
        <v>0</v>
      </c>
      <c r="L2358" s="12">
        <f t="shared" si="5224"/>
        <v>75</v>
      </c>
      <c r="M2358" s="12">
        <f t="shared" si="5225"/>
        <v>75</v>
      </c>
      <c r="N2358" s="12">
        <f t="shared" si="5226"/>
        <v>75</v>
      </c>
      <c r="O2358" s="12">
        <f t="shared" ref="O2358:Q2359" si="5293">O2359</f>
        <v>0</v>
      </c>
      <c r="P2358" s="12">
        <f t="shared" si="5293"/>
        <v>0</v>
      </c>
      <c r="Q2358" s="12">
        <f t="shared" si="5293"/>
        <v>0</v>
      </c>
      <c r="R2358" s="12">
        <f t="shared" si="5205"/>
        <v>75</v>
      </c>
      <c r="S2358" s="12">
        <f t="shared" si="5206"/>
        <v>75</v>
      </c>
      <c r="T2358" s="12">
        <f t="shared" si="5207"/>
        <v>75</v>
      </c>
      <c r="U2358" s="12">
        <f t="shared" ref="U2358:V2359" si="5294">U2359</f>
        <v>0</v>
      </c>
      <c r="V2358" s="12">
        <f t="shared" si="5294"/>
        <v>0</v>
      </c>
      <c r="W2358" s="12">
        <f t="shared" si="5165"/>
        <v>75</v>
      </c>
      <c r="X2358" s="12">
        <f t="shared" si="5166"/>
        <v>75</v>
      </c>
      <c r="Y2358" s="12">
        <f t="shared" si="5167"/>
        <v>75</v>
      </c>
      <c r="Z2358" s="12">
        <f t="shared" ref="Z2358:AB2359" si="5295">Z2359</f>
        <v>0</v>
      </c>
      <c r="AA2358" s="12">
        <f t="shared" si="5295"/>
        <v>0</v>
      </c>
      <c r="AB2358" s="12">
        <f t="shared" si="5295"/>
        <v>0</v>
      </c>
      <c r="AC2358" s="12">
        <f t="shared" si="5221"/>
        <v>75</v>
      </c>
      <c r="AD2358" s="12">
        <f t="shared" si="5222"/>
        <v>75</v>
      </c>
      <c r="AE2358" s="12">
        <f t="shared" si="5223"/>
        <v>75</v>
      </c>
      <c r="AF2358" s="12">
        <f t="shared" ref="AF2358:AG2359" si="5296">AF2359</f>
        <v>0</v>
      </c>
      <c r="AG2358" s="12">
        <f t="shared" si="5296"/>
        <v>0</v>
      </c>
      <c r="AH2358" s="12">
        <f t="shared" si="5197"/>
        <v>75</v>
      </c>
      <c r="AI2358" s="12">
        <f t="shared" si="5198"/>
        <v>75</v>
      </c>
      <c r="AJ2358" s="12">
        <f t="shared" si="5190"/>
        <v>75</v>
      </c>
      <c r="AK2358" s="12">
        <f t="shared" ref="AK2358:AQ2359" si="5297">AK2359</f>
        <v>0</v>
      </c>
      <c r="AL2358" s="12">
        <f t="shared" si="5297"/>
        <v>0</v>
      </c>
      <c r="AM2358" s="12">
        <f t="shared" si="5297"/>
        <v>0</v>
      </c>
      <c r="AN2358" s="12">
        <f t="shared" si="5235"/>
        <v>75</v>
      </c>
      <c r="AO2358" s="12">
        <f t="shared" si="5236"/>
        <v>75</v>
      </c>
      <c r="AP2358" s="12">
        <f t="shared" si="5237"/>
        <v>75</v>
      </c>
      <c r="AQ2358" s="12">
        <f t="shared" si="5297"/>
        <v>0</v>
      </c>
      <c r="AR2358" s="1"/>
    </row>
    <row r="2359" spans="1:44" ht="15.75" customHeight="1" x14ac:dyDescent="0.25">
      <c r="A2359" s="9" t="s">
        <v>870</v>
      </c>
      <c r="B2359" s="11">
        <v>850</v>
      </c>
      <c r="C2359" s="9"/>
      <c r="D2359" s="9"/>
      <c r="E2359" s="13" t="s">
        <v>443</v>
      </c>
      <c r="F2359" s="12">
        <f t="shared" si="5292"/>
        <v>75</v>
      </c>
      <c r="G2359" s="12">
        <f t="shared" si="5292"/>
        <v>75</v>
      </c>
      <c r="H2359" s="12">
        <f t="shared" si="5292"/>
        <v>75</v>
      </c>
      <c r="I2359" s="12">
        <f t="shared" si="5292"/>
        <v>0</v>
      </c>
      <c r="J2359" s="12">
        <f t="shared" si="5292"/>
        <v>0</v>
      </c>
      <c r="K2359" s="12">
        <f t="shared" si="5292"/>
        <v>0</v>
      </c>
      <c r="L2359" s="12">
        <f t="shared" si="5224"/>
        <v>75</v>
      </c>
      <c r="M2359" s="12">
        <f t="shared" si="5225"/>
        <v>75</v>
      </c>
      <c r="N2359" s="12">
        <f t="shared" si="5226"/>
        <v>75</v>
      </c>
      <c r="O2359" s="12">
        <f t="shared" si="5293"/>
        <v>0</v>
      </c>
      <c r="P2359" s="12">
        <f t="shared" si="5293"/>
        <v>0</v>
      </c>
      <c r="Q2359" s="12">
        <f t="shared" si="5293"/>
        <v>0</v>
      </c>
      <c r="R2359" s="12">
        <f t="shared" si="5205"/>
        <v>75</v>
      </c>
      <c r="S2359" s="12">
        <f t="shared" si="5206"/>
        <v>75</v>
      </c>
      <c r="T2359" s="12">
        <f t="shared" si="5207"/>
        <v>75</v>
      </c>
      <c r="U2359" s="12">
        <f t="shared" si="5294"/>
        <v>0</v>
      </c>
      <c r="V2359" s="12">
        <f t="shared" si="5294"/>
        <v>0</v>
      </c>
      <c r="W2359" s="12">
        <f t="shared" si="5165"/>
        <v>75</v>
      </c>
      <c r="X2359" s="12">
        <f t="shared" si="5166"/>
        <v>75</v>
      </c>
      <c r="Y2359" s="12">
        <f t="shared" si="5167"/>
        <v>75</v>
      </c>
      <c r="Z2359" s="12">
        <f t="shared" si="5295"/>
        <v>0</v>
      </c>
      <c r="AA2359" s="12">
        <f t="shared" si="5295"/>
        <v>0</v>
      </c>
      <c r="AB2359" s="12">
        <f t="shared" si="5295"/>
        <v>0</v>
      </c>
      <c r="AC2359" s="12">
        <f t="shared" si="5221"/>
        <v>75</v>
      </c>
      <c r="AD2359" s="12">
        <f t="shared" si="5222"/>
        <v>75</v>
      </c>
      <c r="AE2359" s="12">
        <f t="shared" si="5223"/>
        <v>75</v>
      </c>
      <c r="AF2359" s="12">
        <f t="shared" si="5296"/>
        <v>0</v>
      </c>
      <c r="AG2359" s="12">
        <f t="shared" si="5296"/>
        <v>0</v>
      </c>
      <c r="AH2359" s="12">
        <f t="shared" si="5197"/>
        <v>75</v>
      </c>
      <c r="AI2359" s="12">
        <f t="shared" si="5198"/>
        <v>75</v>
      </c>
      <c r="AJ2359" s="12">
        <f t="shared" si="5190"/>
        <v>75</v>
      </c>
      <c r="AK2359" s="12">
        <f t="shared" si="5297"/>
        <v>0</v>
      </c>
      <c r="AL2359" s="12">
        <f t="shared" si="5297"/>
        <v>0</v>
      </c>
      <c r="AM2359" s="12">
        <f t="shared" si="5297"/>
        <v>0</v>
      </c>
      <c r="AN2359" s="12">
        <f t="shared" si="5235"/>
        <v>75</v>
      </c>
      <c r="AO2359" s="12">
        <f t="shared" si="5236"/>
        <v>75</v>
      </c>
      <c r="AP2359" s="12">
        <f t="shared" si="5237"/>
        <v>75</v>
      </c>
      <c r="AQ2359" s="12">
        <f t="shared" si="5297"/>
        <v>0</v>
      </c>
      <c r="AR2359" s="1"/>
    </row>
    <row r="2360" spans="1:44" ht="15.75" customHeight="1" x14ac:dyDescent="0.25">
      <c r="A2360" s="9" t="s">
        <v>870</v>
      </c>
      <c r="B2360" s="11">
        <v>850</v>
      </c>
      <c r="C2360" s="9" t="s">
        <v>187</v>
      </c>
      <c r="D2360" s="9" t="s">
        <v>191</v>
      </c>
      <c r="E2360" s="13" t="s">
        <v>396</v>
      </c>
      <c r="F2360" s="12">
        <v>75</v>
      </c>
      <c r="G2360" s="12">
        <v>75</v>
      </c>
      <c r="H2360" s="12">
        <v>75</v>
      </c>
      <c r="I2360" s="12"/>
      <c r="J2360" s="12"/>
      <c r="K2360" s="12"/>
      <c r="L2360" s="12">
        <f t="shared" si="5224"/>
        <v>75</v>
      </c>
      <c r="M2360" s="12">
        <f t="shared" si="5225"/>
        <v>75</v>
      </c>
      <c r="N2360" s="12">
        <f t="shared" si="5226"/>
        <v>75</v>
      </c>
      <c r="O2360" s="12"/>
      <c r="P2360" s="12"/>
      <c r="Q2360" s="12"/>
      <c r="R2360" s="12">
        <f t="shared" si="5205"/>
        <v>75</v>
      </c>
      <c r="S2360" s="12">
        <f t="shared" si="5206"/>
        <v>75</v>
      </c>
      <c r="T2360" s="12">
        <f t="shared" si="5207"/>
        <v>75</v>
      </c>
      <c r="U2360" s="12"/>
      <c r="V2360" s="12"/>
      <c r="W2360" s="12">
        <f t="shared" ref="W2360:W2423" si="5298">R2360+U2360</f>
        <v>75</v>
      </c>
      <c r="X2360" s="12">
        <f t="shared" ref="X2360:X2423" si="5299">S2360+V2360</f>
        <v>75</v>
      </c>
      <c r="Y2360" s="12">
        <f t="shared" ref="Y2360:Y2423" si="5300">T2360</f>
        <v>75</v>
      </c>
      <c r="Z2360" s="12"/>
      <c r="AA2360" s="12"/>
      <c r="AB2360" s="12"/>
      <c r="AC2360" s="12">
        <f t="shared" si="5221"/>
        <v>75</v>
      </c>
      <c r="AD2360" s="12">
        <f t="shared" si="5222"/>
        <v>75</v>
      </c>
      <c r="AE2360" s="12">
        <f t="shared" si="5223"/>
        <v>75</v>
      </c>
      <c r="AF2360" s="12"/>
      <c r="AG2360" s="12"/>
      <c r="AH2360" s="12">
        <f t="shared" si="5197"/>
        <v>75</v>
      </c>
      <c r="AI2360" s="12">
        <f t="shared" si="5198"/>
        <v>75</v>
      </c>
      <c r="AJ2360" s="12">
        <f t="shared" si="5190"/>
        <v>75</v>
      </c>
      <c r="AK2360" s="12"/>
      <c r="AL2360" s="12"/>
      <c r="AM2360" s="12"/>
      <c r="AN2360" s="12">
        <f t="shared" si="5235"/>
        <v>75</v>
      </c>
      <c r="AO2360" s="12">
        <f t="shared" si="5236"/>
        <v>75</v>
      </c>
      <c r="AP2360" s="12">
        <f t="shared" si="5237"/>
        <v>75</v>
      </c>
      <c r="AQ2360" s="12"/>
      <c r="AR2360" s="1"/>
    </row>
    <row r="2361" spans="1:44" ht="47.25" customHeight="1" x14ac:dyDescent="0.25">
      <c r="A2361" s="9" t="s">
        <v>159</v>
      </c>
      <c r="B2361" s="11"/>
      <c r="C2361" s="9"/>
      <c r="D2361" s="9"/>
      <c r="E2361" s="13" t="s">
        <v>628</v>
      </c>
      <c r="F2361" s="12">
        <f t="shared" ref="F2361:K2363" si="5301">F2362</f>
        <v>6864.1</v>
      </c>
      <c r="G2361" s="12">
        <f t="shared" si="5301"/>
        <v>7814.3</v>
      </c>
      <c r="H2361" s="12">
        <f t="shared" si="5301"/>
        <v>8756.9</v>
      </c>
      <c r="I2361" s="12">
        <f t="shared" si="5301"/>
        <v>0</v>
      </c>
      <c r="J2361" s="12">
        <f t="shared" si="5301"/>
        <v>0</v>
      </c>
      <c r="K2361" s="12">
        <f t="shared" si="5301"/>
        <v>0</v>
      </c>
      <c r="L2361" s="12">
        <f t="shared" si="5224"/>
        <v>6864.1</v>
      </c>
      <c r="M2361" s="12">
        <f t="shared" si="5225"/>
        <v>7814.3</v>
      </c>
      <c r="N2361" s="12">
        <f t="shared" si="5226"/>
        <v>8756.9</v>
      </c>
      <c r="O2361" s="12">
        <f t="shared" ref="O2361:Q2363" si="5302">O2362</f>
        <v>0</v>
      </c>
      <c r="P2361" s="12">
        <f t="shared" si="5302"/>
        <v>0</v>
      </c>
      <c r="Q2361" s="12">
        <f t="shared" si="5302"/>
        <v>0</v>
      </c>
      <c r="R2361" s="12">
        <f t="shared" si="5205"/>
        <v>6864.1</v>
      </c>
      <c r="S2361" s="12">
        <f t="shared" si="5206"/>
        <v>7814.3</v>
      </c>
      <c r="T2361" s="12">
        <f t="shared" si="5207"/>
        <v>8756.9</v>
      </c>
      <c r="U2361" s="12">
        <f t="shared" ref="U2361:V2363" si="5303">U2362</f>
        <v>0</v>
      </c>
      <c r="V2361" s="12">
        <f t="shared" si="5303"/>
        <v>0</v>
      </c>
      <c r="W2361" s="12">
        <f t="shared" si="5298"/>
        <v>6864.1</v>
      </c>
      <c r="X2361" s="12">
        <f t="shared" si="5299"/>
        <v>7814.3</v>
      </c>
      <c r="Y2361" s="12">
        <f t="shared" si="5300"/>
        <v>8756.9</v>
      </c>
      <c r="Z2361" s="12">
        <f t="shared" ref="Z2361:AB2363" si="5304">Z2362</f>
        <v>0</v>
      </c>
      <c r="AA2361" s="12">
        <f t="shared" si="5304"/>
        <v>0</v>
      </c>
      <c r="AB2361" s="12">
        <f t="shared" si="5304"/>
        <v>0</v>
      </c>
      <c r="AC2361" s="12">
        <f t="shared" si="5221"/>
        <v>6864.1</v>
      </c>
      <c r="AD2361" s="12">
        <f t="shared" si="5222"/>
        <v>7814.3</v>
      </c>
      <c r="AE2361" s="12">
        <f t="shared" si="5223"/>
        <v>8756.9</v>
      </c>
      <c r="AF2361" s="12">
        <f t="shared" ref="AF2361:AG2363" si="5305">AF2362</f>
        <v>0</v>
      </c>
      <c r="AG2361" s="12">
        <f t="shared" si="5305"/>
        <v>0</v>
      </c>
      <c r="AH2361" s="12">
        <f t="shared" si="5197"/>
        <v>6864.1</v>
      </c>
      <c r="AI2361" s="12">
        <f t="shared" si="5198"/>
        <v>7814.3</v>
      </c>
      <c r="AJ2361" s="12">
        <f t="shared" si="5190"/>
        <v>8756.9</v>
      </c>
      <c r="AK2361" s="12">
        <f t="shared" ref="AK2361:AQ2363" si="5306">AK2362</f>
        <v>0</v>
      </c>
      <c r="AL2361" s="12">
        <f t="shared" si="5306"/>
        <v>0</v>
      </c>
      <c r="AM2361" s="12">
        <f t="shared" si="5306"/>
        <v>0</v>
      </c>
      <c r="AN2361" s="12">
        <f t="shared" si="5235"/>
        <v>6864.1</v>
      </c>
      <c r="AO2361" s="12">
        <f t="shared" si="5236"/>
        <v>7814.3</v>
      </c>
      <c r="AP2361" s="12">
        <f t="shared" si="5237"/>
        <v>8756.9</v>
      </c>
      <c r="AQ2361" s="12">
        <f t="shared" si="5306"/>
        <v>0</v>
      </c>
      <c r="AR2361" s="1"/>
    </row>
    <row r="2362" spans="1:44" ht="31.5" customHeight="1" x14ac:dyDescent="0.25">
      <c r="A2362" s="9" t="s">
        <v>159</v>
      </c>
      <c r="B2362" s="11">
        <v>300</v>
      </c>
      <c r="C2362" s="9"/>
      <c r="D2362" s="9"/>
      <c r="E2362" s="13" t="s">
        <v>428</v>
      </c>
      <c r="F2362" s="12">
        <f t="shared" si="5301"/>
        <v>6864.1</v>
      </c>
      <c r="G2362" s="12">
        <f t="shared" si="5301"/>
        <v>7814.3</v>
      </c>
      <c r="H2362" s="12">
        <f t="shared" si="5301"/>
        <v>8756.9</v>
      </c>
      <c r="I2362" s="12">
        <f t="shared" si="5301"/>
        <v>0</v>
      </c>
      <c r="J2362" s="12">
        <f t="shared" si="5301"/>
        <v>0</v>
      </c>
      <c r="K2362" s="12">
        <f t="shared" si="5301"/>
        <v>0</v>
      </c>
      <c r="L2362" s="12">
        <f t="shared" si="5224"/>
        <v>6864.1</v>
      </c>
      <c r="M2362" s="12">
        <f t="shared" si="5225"/>
        <v>7814.3</v>
      </c>
      <c r="N2362" s="12">
        <f t="shared" si="5226"/>
        <v>8756.9</v>
      </c>
      <c r="O2362" s="12">
        <f t="shared" si="5302"/>
        <v>0</v>
      </c>
      <c r="P2362" s="12">
        <f t="shared" si="5302"/>
        <v>0</v>
      </c>
      <c r="Q2362" s="12">
        <f t="shared" si="5302"/>
        <v>0</v>
      </c>
      <c r="R2362" s="12">
        <f t="shared" si="5205"/>
        <v>6864.1</v>
      </c>
      <c r="S2362" s="12">
        <f t="shared" si="5206"/>
        <v>7814.3</v>
      </c>
      <c r="T2362" s="12">
        <f t="shared" si="5207"/>
        <v>8756.9</v>
      </c>
      <c r="U2362" s="12">
        <f t="shared" si="5303"/>
        <v>0</v>
      </c>
      <c r="V2362" s="12">
        <f t="shared" si="5303"/>
        <v>0</v>
      </c>
      <c r="W2362" s="12">
        <f t="shared" si="5298"/>
        <v>6864.1</v>
      </c>
      <c r="X2362" s="12">
        <f t="shared" si="5299"/>
        <v>7814.3</v>
      </c>
      <c r="Y2362" s="12">
        <f t="shared" si="5300"/>
        <v>8756.9</v>
      </c>
      <c r="Z2362" s="12">
        <f t="shared" si="5304"/>
        <v>0</v>
      </c>
      <c r="AA2362" s="12">
        <f t="shared" si="5304"/>
        <v>0</v>
      </c>
      <c r="AB2362" s="12">
        <f t="shared" si="5304"/>
        <v>0</v>
      </c>
      <c r="AC2362" s="12">
        <f t="shared" si="5221"/>
        <v>6864.1</v>
      </c>
      <c r="AD2362" s="12">
        <f t="shared" si="5222"/>
        <v>7814.3</v>
      </c>
      <c r="AE2362" s="12">
        <f t="shared" si="5223"/>
        <v>8756.9</v>
      </c>
      <c r="AF2362" s="12">
        <f t="shared" si="5305"/>
        <v>0</v>
      </c>
      <c r="AG2362" s="12">
        <f t="shared" si="5305"/>
        <v>0</v>
      </c>
      <c r="AH2362" s="12">
        <f t="shared" si="5197"/>
        <v>6864.1</v>
      </c>
      <c r="AI2362" s="12">
        <f t="shared" si="5198"/>
        <v>7814.3</v>
      </c>
      <c r="AJ2362" s="12">
        <f t="shared" si="5190"/>
        <v>8756.9</v>
      </c>
      <c r="AK2362" s="12">
        <f t="shared" si="5306"/>
        <v>0</v>
      </c>
      <c r="AL2362" s="12">
        <f t="shared" si="5306"/>
        <v>0</v>
      </c>
      <c r="AM2362" s="12">
        <f t="shared" si="5306"/>
        <v>0</v>
      </c>
      <c r="AN2362" s="12">
        <f t="shared" si="5235"/>
        <v>6864.1</v>
      </c>
      <c r="AO2362" s="12">
        <f t="shared" si="5236"/>
        <v>7814.3</v>
      </c>
      <c r="AP2362" s="12">
        <f t="shared" si="5237"/>
        <v>8756.9</v>
      </c>
      <c r="AQ2362" s="12">
        <f t="shared" si="5306"/>
        <v>0</v>
      </c>
      <c r="AR2362" s="1"/>
    </row>
    <row r="2363" spans="1:44" ht="31.5" customHeight="1" x14ac:dyDescent="0.25">
      <c r="A2363" s="9" t="s">
        <v>159</v>
      </c>
      <c r="B2363" s="11">
        <v>320</v>
      </c>
      <c r="C2363" s="9"/>
      <c r="D2363" s="9"/>
      <c r="E2363" s="13" t="s">
        <v>429</v>
      </c>
      <c r="F2363" s="12">
        <f t="shared" si="5301"/>
        <v>6864.1</v>
      </c>
      <c r="G2363" s="12">
        <f t="shared" si="5301"/>
        <v>7814.3</v>
      </c>
      <c r="H2363" s="12">
        <f t="shared" si="5301"/>
        <v>8756.9</v>
      </c>
      <c r="I2363" s="12">
        <f t="shared" si="5301"/>
        <v>0</v>
      </c>
      <c r="J2363" s="12">
        <f t="shared" si="5301"/>
        <v>0</v>
      </c>
      <c r="K2363" s="12">
        <f t="shared" si="5301"/>
        <v>0</v>
      </c>
      <c r="L2363" s="12">
        <f t="shared" si="5224"/>
        <v>6864.1</v>
      </c>
      <c r="M2363" s="12">
        <f t="shared" si="5225"/>
        <v>7814.3</v>
      </c>
      <c r="N2363" s="12">
        <f t="shared" si="5226"/>
        <v>8756.9</v>
      </c>
      <c r="O2363" s="12">
        <f t="shared" si="5302"/>
        <v>0</v>
      </c>
      <c r="P2363" s="12">
        <f t="shared" si="5302"/>
        <v>0</v>
      </c>
      <c r="Q2363" s="12">
        <f t="shared" si="5302"/>
        <v>0</v>
      </c>
      <c r="R2363" s="12">
        <f t="shared" si="5205"/>
        <v>6864.1</v>
      </c>
      <c r="S2363" s="12">
        <f t="shared" si="5206"/>
        <v>7814.3</v>
      </c>
      <c r="T2363" s="12">
        <f t="shared" si="5207"/>
        <v>8756.9</v>
      </c>
      <c r="U2363" s="12">
        <f t="shared" si="5303"/>
        <v>0</v>
      </c>
      <c r="V2363" s="12">
        <f t="shared" si="5303"/>
        <v>0</v>
      </c>
      <c r="W2363" s="12">
        <f t="shared" si="5298"/>
        <v>6864.1</v>
      </c>
      <c r="X2363" s="12">
        <f t="shared" si="5299"/>
        <v>7814.3</v>
      </c>
      <c r="Y2363" s="12">
        <f t="shared" si="5300"/>
        <v>8756.9</v>
      </c>
      <c r="Z2363" s="12">
        <f t="shared" si="5304"/>
        <v>0</v>
      </c>
      <c r="AA2363" s="12">
        <f t="shared" si="5304"/>
        <v>0</v>
      </c>
      <c r="AB2363" s="12">
        <f t="shared" si="5304"/>
        <v>0</v>
      </c>
      <c r="AC2363" s="12">
        <f t="shared" si="5221"/>
        <v>6864.1</v>
      </c>
      <c r="AD2363" s="12">
        <f t="shared" si="5222"/>
        <v>7814.3</v>
      </c>
      <c r="AE2363" s="12">
        <f t="shared" si="5223"/>
        <v>8756.9</v>
      </c>
      <c r="AF2363" s="12">
        <f t="shared" si="5305"/>
        <v>0</v>
      </c>
      <c r="AG2363" s="12">
        <f t="shared" si="5305"/>
        <v>0</v>
      </c>
      <c r="AH2363" s="12">
        <f t="shared" si="5197"/>
        <v>6864.1</v>
      </c>
      <c r="AI2363" s="12">
        <f t="shared" si="5198"/>
        <v>7814.3</v>
      </c>
      <c r="AJ2363" s="12">
        <f t="shared" si="5190"/>
        <v>8756.9</v>
      </c>
      <c r="AK2363" s="12">
        <f t="shared" si="5306"/>
        <v>0</v>
      </c>
      <c r="AL2363" s="12">
        <f t="shared" si="5306"/>
        <v>0</v>
      </c>
      <c r="AM2363" s="12">
        <f t="shared" si="5306"/>
        <v>0</v>
      </c>
      <c r="AN2363" s="12">
        <f t="shared" si="5235"/>
        <v>6864.1</v>
      </c>
      <c r="AO2363" s="12">
        <f t="shared" si="5236"/>
        <v>7814.3</v>
      </c>
      <c r="AP2363" s="12">
        <f t="shared" si="5237"/>
        <v>8756.9</v>
      </c>
      <c r="AQ2363" s="12">
        <f t="shared" si="5306"/>
        <v>0</v>
      </c>
      <c r="AR2363" s="1"/>
    </row>
    <row r="2364" spans="1:44" ht="15.75" customHeight="1" x14ac:dyDescent="0.25">
      <c r="A2364" s="9" t="s">
        <v>159</v>
      </c>
      <c r="B2364" s="11">
        <v>320</v>
      </c>
      <c r="C2364" s="9" t="s">
        <v>197</v>
      </c>
      <c r="D2364" s="9" t="s">
        <v>185</v>
      </c>
      <c r="E2364" s="13" t="s">
        <v>416</v>
      </c>
      <c r="F2364" s="12">
        <v>6864.1</v>
      </c>
      <c r="G2364" s="12">
        <v>7814.3</v>
      </c>
      <c r="H2364" s="12">
        <v>8756.9</v>
      </c>
      <c r="I2364" s="12"/>
      <c r="J2364" s="12"/>
      <c r="K2364" s="12"/>
      <c r="L2364" s="12">
        <f t="shared" si="5224"/>
        <v>6864.1</v>
      </c>
      <c r="M2364" s="12">
        <f t="shared" si="5225"/>
        <v>7814.3</v>
      </c>
      <c r="N2364" s="12">
        <f t="shared" si="5226"/>
        <v>8756.9</v>
      </c>
      <c r="O2364" s="12"/>
      <c r="P2364" s="12"/>
      <c r="Q2364" s="12"/>
      <c r="R2364" s="12">
        <f t="shared" si="5205"/>
        <v>6864.1</v>
      </c>
      <c r="S2364" s="12">
        <f t="shared" si="5206"/>
        <v>7814.3</v>
      </c>
      <c r="T2364" s="12">
        <f t="shared" si="5207"/>
        <v>8756.9</v>
      </c>
      <c r="U2364" s="12"/>
      <c r="V2364" s="12"/>
      <c r="W2364" s="12">
        <f t="shared" si="5298"/>
        <v>6864.1</v>
      </c>
      <c r="X2364" s="12">
        <f t="shared" si="5299"/>
        <v>7814.3</v>
      </c>
      <c r="Y2364" s="12">
        <f t="shared" si="5300"/>
        <v>8756.9</v>
      </c>
      <c r="Z2364" s="12"/>
      <c r="AA2364" s="12"/>
      <c r="AB2364" s="12"/>
      <c r="AC2364" s="12">
        <f t="shared" si="5221"/>
        <v>6864.1</v>
      </c>
      <c r="AD2364" s="12">
        <f t="shared" si="5222"/>
        <v>7814.3</v>
      </c>
      <c r="AE2364" s="12">
        <f t="shared" si="5223"/>
        <v>8756.9</v>
      </c>
      <c r="AF2364" s="12"/>
      <c r="AG2364" s="12"/>
      <c r="AH2364" s="12">
        <f t="shared" si="5197"/>
        <v>6864.1</v>
      </c>
      <c r="AI2364" s="12">
        <f t="shared" si="5198"/>
        <v>7814.3</v>
      </c>
      <c r="AJ2364" s="12">
        <f t="shared" si="5190"/>
        <v>8756.9</v>
      </c>
      <c r="AK2364" s="12"/>
      <c r="AL2364" s="12"/>
      <c r="AM2364" s="12"/>
      <c r="AN2364" s="12">
        <f t="shared" si="5235"/>
        <v>6864.1</v>
      </c>
      <c r="AO2364" s="12">
        <f t="shared" si="5236"/>
        <v>7814.3</v>
      </c>
      <c r="AP2364" s="12">
        <f t="shared" si="5237"/>
        <v>8756.9</v>
      </c>
      <c r="AQ2364" s="12"/>
      <c r="AR2364" s="1"/>
    </row>
    <row r="2365" spans="1:44" ht="47.25" customHeight="1" x14ac:dyDescent="0.25">
      <c r="A2365" s="9" t="s">
        <v>160</v>
      </c>
      <c r="B2365" s="11"/>
      <c r="C2365" s="9"/>
      <c r="D2365" s="9"/>
      <c r="E2365" s="13" t="s">
        <v>1170</v>
      </c>
      <c r="F2365" s="12">
        <f t="shared" ref="F2365:K2367" si="5307">F2366</f>
        <v>115</v>
      </c>
      <c r="G2365" s="12">
        <f t="shared" si="5307"/>
        <v>57.5</v>
      </c>
      <c r="H2365" s="12">
        <f t="shared" si="5307"/>
        <v>57.5</v>
      </c>
      <c r="I2365" s="12">
        <f t="shared" si="5307"/>
        <v>0</v>
      </c>
      <c r="J2365" s="12">
        <f t="shared" si="5307"/>
        <v>0</v>
      </c>
      <c r="K2365" s="12">
        <f t="shared" si="5307"/>
        <v>0</v>
      </c>
      <c r="L2365" s="12">
        <f t="shared" si="5224"/>
        <v>115</v>
      </c>
      <c r="M2365" s="12">
        <f t="shared" si="5225"/>
        <v>57.5</v>
      </c>
      <c r="N2365" s="12">
        <f t="shared" si="5226"/>
        <v>57.5</v>
      </c>
      <c r="O2365" s="12">
        <f t="shared" ref="O2365:Q2367" si="5308">O2366</f>
        <v>0</v>
      </c>
      <c r="P2365" s="12">
        <f t="shared" si="5308"/>
        <v>0</v>
      </c>
      <c r="Q2365" s="12">
        <f t="shared" si="5308"/>
        <v>0</v>
      </c>
      <c r="R2365" s="12">
        <f t="shared" si="5205"/>
        <v>115</v>
      </c>
      <c r="S2365" s="12">
        <f t="shared" si="5206"/>
        <v>57.5</v>
      </c>
      <c r="T2365" s="12">
        <f t="shared" si="5207"/>
        <v>57.5</v>
      </c>
      <c r="U2365" s="12">
        <f t="shared" ref="U2365:V2367" si="5309">U2366</f>
        <v>0</v>
      </c>
      <c r="V2365" s="12">
        <f t="shared" si="5309"/>
        <v>0</v>
      </c>
      <c r="W2365" s="12">
        <f t="shared" si="5298"/>
        <v>115</v>
      </c>
      <c r="X2365" s="12">
        <f t="shared" si="5299"/>
        <v>57.5</v>
      </c>
      <c r="Y2365" s="12">
        <f t="shared" si="5300"/>
        <v>57.5</v>
      </c>
      <c r="Z2365" s="12">
        <f t="shared" ref="Z2365:AB2367" si="5310">Z2366</f>
        <v>0</v>
      </c>
      <c r="AA2365" s="12">
        <f t="shared" si="5310"/>
        <v>0</v>
      </c>
      <c r="AB2365" s="12">
        <f t="shared" si="5310"/>
        <v>0</v>
      </c>
      <c r="AC2365" s="12">
        <f t="shared" si="5221"/>
        <v>115</v>
      </c>
      <c r="AD2365" s="12">
        <f t="shared" si="5222"/>
        <v>57.5</v>
      </c>
      <c r="AE2365" s="12">
        <f t="shared" si="5223"/>
        <v>57.5</v>
      </c>
      <c r="AF2365" s="12">
        <f t="shared" ref="AF2365:AG2367" si="5311">AF2366</f>
        <v>0</v>
      </c>
      <c r="AG2365" s="12">
        <f t="shared" si="5311"/>
        <v>0</v>
      </c>
      <c r="AH2365" s="12">
        <f t="shared" si="5197"/>
        <v>115</v>
      </c>
      <c r="AI2365" s="12">
        <f t="shared" si="5198"/>
        <v>57.5</v>
      </c>
      <c r="AJ2365" s="12">
        <f t="shared" ref="AJ2365:AJ2428" si="5312">AE2365</f>
        <v>57.5</v>
      </c>
      <c r="AK2365" s="12">
        <f t="shared" ref="AK2365:AQ2367" si="5313">AK2366</f>
        <v>0</v>
      </c>
      <c r="AL2365" s="12">
        <f t="shared" si="5313"/>
        <v>0</v>
      </c>
      <c r="AM2365" s="12">
        <f t="shared" si="5313"/>
        <v>0</v>
      </c>
      <c r="AN2365" s="12">
        <f t="shared" si="5235"/>
        <v>115</v>
      </c>
      <c r="AO2365" s="12">
        <f t="shared" si="5236"/>
        <v>57.5</v>
      </c>
      <c r="AP2365" s="12">
        <f t="shared" si="5237"/>
        <v>57.5</v>
      </c>
      <c r="AQ2365" s="12">
        <f t="shared" si="5313"/>
        <v>0</v>
      </c>
      <c r="AR2365" s="1"/>
    </row>
    <row r="2366" spans="1:44" ht="31.5" customHeight="1" x14ac:dyDescent="0.25">
      <c r="A2366" s="9" t="s">
        <v>160</v>
      </c>
      <c r="B2366" s="11">
        <v>300</v>
      </c>
      <c r="C2366" s="9"/>
      <c r="D2366" s="9"/>
      <c r="E2366" s="13" t="s">
        <v>428</v>
      </c>
      <c r="F2366" s="12">
        <f t="shared" si="5307"/>
        <v>115</v>
      </c>
      <c r="G2366" s="12">
        <f t="shared" si="5307"/>
        <v>57.5</v>
      </c>
      <c r="H2366" s="12">
        <f t="shared" si="5307"/>
        <v>57.5</v>
      </c>
      <c r="I2366" s="12">
        <f t="shared" si="5307"/>
        <v>0</v>
      </c>
      <c r="J2366" s="12">
        <f t="shared" si="5307"/>
        <v>0</v>
      </c>
      <c r="K2366" s="12">
        <f t="shared" si="5307"/>
        <v>0</v>
      </c>
      <c r="L2366" s="12">
        <f t="shared" si="5224"/>
        <v>115</v>
      </c>
      <c r="M2366" s="12">
        <f t="shared" si="5225"/>
        <v>57.5</v>
      </c>
      <c r="N2366" s="12">
        <f t="shared" si="5226"/>
        <v>57.5</v>
      </c>
      <c r="O2366" s="12">
        <f t="shared" si="5308"/>
        <v>0</v>
      </c>
      <c r="P2366" s="12">
        <f t="shared" si="5308"/>
        <v>0</v>
      </c>
      <c r="Q2366" s="12">
        <f t="shared" si="5308"/>
        <v>0</v>
      </c>
      <c r="R2366" s="12">
        <f t="shared" si="5205"/>
        <v>115</v>
      </c>
      <c r="S2366" s="12">
        <f t="shared" si="5206"/>
        <v>57.5</v>
      </c>
      <c r="T2366" s="12">
        <f t="shared" si="5207"/>
        <v>57.5</v>
      </c>
      <c r="U2366" s="12">
        <f t="shared" si="5309"/>
        <v>0</v>
      </c>
      <c r="V2366" s="12">
        <f t="shared" si="5309"/>
        <v>0</v>
      </c>
      <c r="W2366" s="12">
        <f t="shared" si="5298"/>
        <v>115</v>
      </c>
      <c r="X2366" s="12">
        <f t="shared" si="5299"/>
        <v>57.5</v>
      </c>
      <c r="Y2366" s="12">
        <f t="shared" si="5300"/>
        <v>57.5</v>
      </c>
      <c r="Z2366" s="12">
        <f t="shared" si="5310"/>
        <v>0</v>
      </c>
      <c r="AA2366" s="12">
        <f t="shared" si="5310"/>
        <v>0</v>
      </c>
      <c r="AB2366" s="12">
        <f t="shared" si="5310"/>
        <v>0</v>
      </c>
      <c r="AC2366" s="12">
        <f t="shared" si="5221"/>
        <v>115</v>
      </c>
      <c r="AD2366" s="12">
        <f t="shared" si="5222"/>
        <v>57.5</v>
      </c>
      <c r="AE2366" s="12">
        <f t="shared" si="5223"/>
        <v>57.5</v>
      </c>
      <c r="AF2366" s="12">
        <f t="shared" si="5311"/>
        <v>0</v>
      </c>
      <c r="AG2366" s="12">
        <f t="shared" si="5311"/>
        <v>0</v>
      </c>
      <c r="AH2366" s="12">
        <f t="shared" si="5197"/>
        <v>115</v>
      </c>
      <c r="AI2366" s="12">
        <f t="shared" si="5198"/>
        <v>57.5</v>
      </c>
      <c r="AJ2366" s="12">
        <f t="shared" si="5312"/>
        <v>57.5</v>
      </c>
      <c r="AK2366" s="12">
        <f t="shared" si="5313"/>
        <v>0</v>
      </c>
      <c r="AL2366" s="12">
        <f t="shared" si="5313"/>
        <v>0</v>
      </c>
      <c r="AM2366" s="12">
        <f t="shared" si="5313"/>
        <v>0</v>
      </c>
      <c r="AN2366" s="12">
        <f t="shared" si="5235"/>
        <v>115</v>
      </c>
      <c r="AO2366" s="12">
        <f t="shared" si="5236"/>
        <v>57.5</v>
      </c>
      <c r="AP2366" s="12">
        <f t="shared" si="5237"/>
        <v>57.5</v>
      </c>
      <c r="AQ2366" s="12">
        <f t="shared" si="5313"/>
        <v>0</v>
      </c>
      <c r="AR2366" s="1"/>
    </row>
    <row r="2367" spans="1:44" ht="15.75" customHeight="1" x14ac:dyDescent="0.25">
      <c r="A2367" s="9" t="s">
        <v>160</v>
      </c>
      <c r="B2367" s="11">
        <v>360</v>
      </c>
      <c r="C2367" s="9"/>
      <c r="D2367" s="9"/>
      <c r="E2367" s="13" t="s">
        <v>432</v>
      </c>
      <c r="F2367" s="12">
        <f t="shared" si="5307"/>
        <v>115</v>
      </c>
      <c r="G2367" s="12">
        <f t="shared" si="5307"/>
        <v>57.5</v>
      </c>
      <c r="H2367" s="12">
        <f t="shared" si="5307"/>
        <v>57.5</v>
      </c>
      <c r="I2367" s="12">
        <f t="shared" si="5307"/>
        <v>0</v>
      </c>
      <c r="J2367" s="12">
        <f t="shared" si="5307"/>
        <v>0</v>
      </c>
      <c r="K2367" s="12">
        <f t="shared" si="5307"/>
        <v>0</v>
      </c>
      <c r="L2367" s="12">
        <f t="shared" si="5224"/>
        <v>115</v>
      </c>
      <c r="M2367" s="12">
        <f t="shared" si="5225"/>
        <v>57.5</v>
      </c>
      <c r="N2367" s="12">
        <f t="shared" si="5226"/>
        <v>57.5</v>
      </c>
      <c r="O2367" s="12">
        <f t="shared" si="5308"/>
        <v>0</v>
      </c>
      <c r="P2367" s="12">
        <f t="shared" si="5308"/>
        <v>0</v>
      </c>
      <c r="Q2367" s="12">
        <f t="shared" si="5308"/>
        <v>0</v>
      </c>
      <c r="R2367" s="12">
        <f t="shared" si="5205"/>
        <v>115</v>
      </c>
      <c r="S2367" s="12">
        <f t="shared" si="5206"/>
        <v>57.5</v>
      </c>
      <c r="T2367" s="12">
        <f t="shared" si="5207"/>
        <v>57.5</v>
      </c>
      <c r="U2367" s="12">
        <f t="shared" si="5309"/>
        <v>0</v>
      </c>
      <c r="V2367" s="12">
        <f t="shared" si="5309"/>
        <v>0</v>
      </c>
      <c r="W2367" s="12">
        <f t="shared" si="5298"/>
        <v>115</v>
      </c>
      <c r="X2367" s="12">
        <f t="shared" si="5299"/>
        <v>57.5</v>
      </c>
      <c r="Y2367" s="12">
        <f t="shared" si="5300"/>
        <v>57.5</v>
      </c>
      <c r="Z2367" s="12">
        <f t="shared" si="5310"/>
        <v>0</v>
      </c>
      <c r="AA2367" s="12">
        <f t="shared" si="5310"/>
        <v>0</v>
      </c>
      <c r="AB2367" s="12">
        <f t="shared" si="5310"/>
        <v>0</v>
      </c>
      <c r="AC2367" s="12">
        <f t="shared" si="5221"/>
        <v>115</v>
      </c>
      <c r="AD2367" s="12">
        <f t="shared" si="5222"/>
        <v>57.5</v>
      </c>
      <c r="AE2367" s="12">
        <f t="shared" si="5223"/>
        <v>57.5</v>
      </c>
      <c r="AF2367" s="12">
        <f t="shared" si="5311"/>
        <v>0</v>
      </c>
      <c r="AG2367" s="12">
        <f t="shared" si="5311"/>
        <v>0</v>
      </c>
      <c r="AH2367" s="12">
        <f t="shared" si="5197"/>
        <v>115</v>
      </c>
      <c r="AI2367" s="12">
        <f t="shared" si="5198"/>
        <v>57.5</v>
      </c>
      <c r="AJ2367" s="12">
        <f t="shared" si="5312"/>
        <v>57.5</v>
      </c>
      <c r="AK2367" s="12">
        <f t="shared" si="5313"/>
        <v>0</v>
      </c>
      <c r="AL2367" s="12">
        <f t="shared" si="5313"/>
        <v>0</v>
      </c>
      <c r="AM2367" s="12">
        <f t="shared" si="5313"/>
        <v>0</v>
      </c>
      <c r="AN2367" s="12">
        <f t="shared" si="5235"/>
        <v>115</v>
      </c>
      <c r="AO2367" s="12">
        <f t="shared" si="5236"/>
        <v>57.5</v>
      </c>
      <c r="AP2367" s="12">
        <f t="shared" si="5237"/>
        <v>57.5</v>
      </c>
      <c r="AQ2367" s="12">
        <f t="shared" si="5313"/>
        <v>0</v>
      </c>
      <c r="AR2367" s="1"/>
    </row>
    <row r="2368" spans="1:44" ht="15.75" customHeight="1" x14ac:dyDescent="0.25">
      <c r="A2368" s="9" t="s">
        <v>160</v>
      </c>
      <c r="B2368" s="11">
        <v>360</v>
      </c>
      <c r="C2368" s="9" t="s">
        <v>187</v>
      </c>
      <c r="D2368" s="9" t="s">
        <v>191</v>
      </c>
      <c r="E2368" s="13" t="s">
        <v>396</v>
      </c>
      <c r="F2368" s="12">
        <v>115</v>
      </c>
      <c r="G2368" s="12">
        <v>57.5</v>
      </c>
      <c r="H2368" s="12">
        <v>57.5</v>
      </c>
      <c r="I2368" s="12"/>
      <c r="J2368" s="12"/>
      <c r="K2368" s="12"/>
      <c r="L2368" s="12">
        <f t="shared" si="5224"/>
        <v>115</v>
      </c>
      <c r="M2368" s="12">
        <f t="shared" si="5225"/>
        <v>57.5</v>
      </c>
      <c r="N2368" s="12">
        <f t="shared" si="5226"/>
        <v>57.5</v>
      </c>
      <c r="O2368" s="12"/>
      <c r="P2368" s="12"/>
      <c r="Q2368" s="12"/>
      <c r="R2368" s="12">
        <f t="shared" si="5205"/>
        <v>115</v>
      </c>
      <c r="S2368" s="12">
        <f t="shared" si="5206"/>
        <v>57.5</v>
      </c>
      <c r="T2368" s="12">
        <f t="shared" si="5207"/>
        <v>57.5</v>
      </c>
      <c r="U2368" s="12"/>
      <c r="V2368" s="12"/>
      <c r="W2368" s="12">
        <f t="shared" si="5298"/>
        <v>115</v>
      </c>
      <c r="X2368" s="12">
        <f t="shared" si="5299"/>
        <v>57.5</v>
      </c>
      <c r="Y2368" s="12">
        <f t="shared" si="5300"/>
        <v>57.5</v>
      </c>
      <c r="Z2368" s="12"/>
      <c r="AA2368" s="12"/>
      <c r="AB2368" s="12"/>
      <c r="AC2368" s="12">
        <f t="shared" si="5221"/>
        <v>115</v>
      </c>
      <c r="AD2368" s="12">
        <f t="shared" si="5222"/>
        <v>57.5</v>
      </c>
      <c r="AE2368" s="12">
        <f t="shared" si="5223"/>
        <v>57.5</v>
      </c>
      <c r="AF2368" s="12"/>
      <c r="AG2368" s="12"/>
      <c r="AH2368" s="12">
        <f t="shared" si="5197"/>
        <v>115</v>
      </c>
      <c r="AI2368" s="12">
        <f t="shared" si="5198"/>
        <v>57.5</v>
      </c>
      <c r="AJ2368" s="12">
        <f t="shared" si="5312"/>
        <v>57.5</v>
      </c>
      <c r="AK2368" s="12"/>
      <c r="AL2368" s="12"/>
      <c r="AM2368" s="12"/>
      <c r="AN2368" s="12">
        <f t="shared" si="5235"/>
        <v>115</v>
      </c>
      <c r="AO2368" s="12">
        <f t="shared" si="5236"/>
        <v>57.5</v>
      </c>
      <c r="AP2368" s="12">
        <f t="shared" si="5237"/>
        <v>57.5</v>
      </c>
      <c r="AQ2368" s="12"/>
      <c r="AR2368" s="1"/>
    </row>
    <row r="2369" spans="1:44" ht="47.25" customHeight="1" x14ac:dyDescent="0.25">
      <c r="A2369" s="9" t="s">
        <v>162</v>
      </c>
      <c r="B2369" s="11"/>
      <c r="C2369" s="9"/>
      <c r="D2369" s="9"/>
      <c r="E2369" s="13" t="s">
        <v>629</v>
      </c>
      <c r="F2369" s="12">
        <f t="shared" ref="F2369:K2371" si="5314">F2370</f>
        <v>414</v>
      </c>
      <c r="G2369" s="12">
        <f t="shared" si="5314"/>
        <v>402.5</v>
      </c>
      <c r="H2369" s="12">
        <f t="shared" si="5314"/>
        <v>402.5</v>
      </c>
      <c r="I2369" s="12">
        <f t="shared" si="5314"/>
        <v>0</v>
      </c>
      <c r="J2369" s="12">
        <f t="shared" si="5314"/>
        <v>0</v>
      </c>
      <c r="K2369" s="12">
        <f t="shared" si="5314"/>
        <v>0</v>
      </c>
      <c r="L2369" s="12">
        <f t="shared" si="5224"/>
        <v>414</v>
      </c>
      <c r="M2369" s="12">
        <f t="shared" si="5225"/>
        <v>402.5</v>
      </c>
      <c r="N2369" s="12">
        <f t="shared" si="5226"/>
        <v>402.5</v>
      </c>
      <c r="O2369" s="12">
        <f t="shared" ref="O2369:Q2371" si="5315">O2370</f>
        <v>0</v>
      </c>
      <c r="P2369" s="12">
        <f t="shared" si="5315"/>
        <v>0</v>
      </c>
      <c r="Q2369" s="12">
        <f t="shared" si="5315"/>
        <v>0</v>
      </c>
      <c r="R2369" s="12">
        <f t="shared" si="5205"/>
        <v>414</v>
      </c>
      <c r="S2369" s="12">
        <f t="shared" si="5206"/>
        <v>402.5</v>
      </c>
      <c r="T2369" s="12">
        <f t="shared" si="5207"/>
        <v>402.5</v>
      </c>
      <c r="U2369" s="12">
        <f t="shared" ref="U2369:V2371" si="5316">U2370</f>
        <v>0</v>
      </c>
      <c r="V2369" s="12">
        <f t="shared" si="5316"/>
        <v>0</v>
      </c>
      <c r="W2369" s="12">
        <f t="shared" si="5298"/>
        <v>414</v>
      </c>
      <c r="X2369" s="12">
        <f t="shared" si="5299"/>
        <v>402.5</v>
      </c>
      <c r="Y2369" s="12">
        <f t="shared" si="5300"/>
        <v>402.5</v>
      </c>
      <c r="Z2369" s="12">
        <f t="shared" ref="Z2369:AB2371" si="5317">Z2370</f>
        <v>0</v>
      </c>
      <c r="AA2369" s="12">
        <f t="shared" si="5317"/>
        <v>0</v>
      </c>
      <c r="AB2369" s="12">
        <f t="shared" si="5317"/>
        <v>0</v>
      </c>
      <c r="AC2369" s="12">
        <f t="shared" si="5221"/>
        <v>414</v>
      </c>
      <c r="AD2369" s="12">
        <f t="shared" si="5222"/>
        <v>402.5</v>
      </c>
      <c r="AE2369" s="12">
        <f t="shared" si="5223"/>
        <v>402.5</v>
      </c>
      <c r="AF2369" s="12">
        <f t="shared" ref="AF2369:AG2371" si="5318">AF2370</f>
        <v>0</v>
      </c>
      <c r="AG2369" s="12">
        <f t="shared" si="5318"/>
        <v>0</v>
      </c>
      <c r="AH2369" s="12">
        <f t="shared" ref="AH2369:AH2432" si="5319">AC2369+AF2369</f>
        <v>414</v>
      </c>
      <c r="AI2369" s="12">
        <f t="shared" ref="AI2369:AI2432" si="5320">AD2369+AG2369</f>
        <v>402.5</v>
      </c>
      <c r="AJ2369" s="12">
        <f t="shared" si="5312"/>
        <v>402.5</v>
      </c>
      <c r="AK2369" s="12">
        <f t="shared" ref="AK2369:AQ2371" si="5321">AK2370</f>
        <v>0</v>
      </c>
      <c r="AL2369" s="12">
        <f t="shared" si="5321"/>
        <v>0</v>
      </c>
      <c r="AM2369" s="12">
        <f t="shared" si="5321"/>
        <v>0</v>
      </c>
      <c r="AN2369" s="12">
        <f t="shared" si="5235"/>
        <v>414</v>
      </c>
      <c r="AO2369" s="12">
        <f t="shared" si="5236"/>
        <v>402.5</v>
      </c>
      <c r="AP2369" s="12">
        <f t="shared" si="5237"/>
        <v>402.5</v>
      </c>
      <c r="AQ2369" s="12">
        <f t="shared" si="5321"/>
        <v>0</v>
      </c>
      <c r="AR2369" s="1"/>
    </row>
    <row r="2370" spans="1:44" ht="31.5" customHeight="1" x14ac:dyDescent="0.25">
      <c r="A2370" s="9" t="s">
        <v>162</v>
      </c>
      <c r="B2370" s="11">
        <v>300</v>
      </c>
      <c r="C2370" s="9"/>
      <c r="D2370" s="9"/>
      <c r="E2370" s="13" t="s">
        <v>428</v>
      </c>
      <c r="F2370" s="12">
        <f t="shared" si="5314"/>
        <v>414</v>
      </c>
      <c r="G2370" s="12">
        <f t="shared" si="5314"/>
        <v>402.5</v>
      </c>
      <c r="H2370" s="12">
        <f t="shared" si="5314"/>
        <v>402.5</v>
      </c>
      <c r="I2370" s="12">
        <f t="shared" si="5314"/>
        <v>0</v>
      </c>
      <c r="J2370" s="12">
        <f t="shared" si="5314"/>
        <v>0</v>
      </c>
      <c r="K2370" s="12">
        <f t="shared" si="5314"/>
        <v>0</v>
      </c>
      <c r="L2370" s="12">
        <f t="shared" si="5224"/>
        <v>414</v>
      </c>
      <c r="M2370" s="12">
        <f t="shared" si="5225"/>
        <v>402.5</v>
      </c>
      <c r="N2370" s="12">
        <f t="shared" si="5226"/>
        <v>402.5</v>
      </c>
      <c r="O2370" s="12">
        <f t="shared" si="5315"/>
        <v>0</v>
      </c>
      <c r="P2370" s="12">
        <f t="shared" si="5315"/>
        <v>0</v>
      </c>
      <c r="Q2370" s="12">
        <f t="shared" si="5315"/>
        <v>0</v>
      </c>
      <c r="R2370" s="12">
        <f t="shared" si="5205"/>
        <v>414</v>
      </c>
      <c r="S2370" s="12">
        <f t="shared" si="5206"/>
        <v>402.5</v>
      </c>
      <c r="T2370" s="12">
        <f t="shared" si="5207"/>
        <v>402.5</v>
      </c>
      <c r="U2370" s="12">
        <f t="shared" si="5316"/>
        <v>0</v>
      </c>
      <c r="V2370" s="12">
        <f t="shared" si="5316"/>
        <v>0</v>
      </c>
      <c r="W2370" s="12">
        <f t="shared" si="5298"/>
        <v>414</v>
      </c>
      <c r="X2370" s="12">
        <f t="shared" si="5299"/>
        <v>402.5</v>
      </c>
      <c r="Y2370" s="12">
        <f t="shared" si="5300"/>
        <v>402.5</v>
      </c>
      <c r="Z2370" s="12">
        <f t="shared" si="5317"/>
        <v>0</v>
      </c>
      <c r="AA2370" s="12">
        <f t="shared" si="5317"/>
        <v>0</v>
      </c>
      <c r="AB2370" s="12">
        <f t="shared" si="5317"/>
        <v>0</v>
      </c>
      <c r="AC2370" s="12">
        <f t="shared" si="5221"/>
        <v>414</v>
      </c>
      <c r="AD2370" s="12">
        <f t="shared" si="5222"/>
        <v>402.5</v>
      </c>
      <c r="AE2370" s="12">
        <f t="shared" si="5223"/>
        <v>402.5</v>
      </c>
      <c r="AF2370" s="12">
        <f t="shared" si="5318"/>
        <v>0</v>
      </c>
      <c r="AG2370" s="12">
        <f t="shared" si="5318"/>
        <v>0</v>
      </c>
      <c r="AH2370" s="12">
        <f t="shared" si="5319"/>
        <v>414</v>
      </c>
      <c r="AI2370" s="12">
        <f t="shared" si="5320"/>
        <v>402.5</v>
      </c>
      <c r="AJ2370" s="12">
        <f t="shared" si="5312"/>
        <v>402.5</v>
      </c>
      <c r="AK2370" s="12">
        <f t="shared" si="5321"/>
        <v>0</v>
      </c>
      <c r="AL2370" s="12">
        <f t="shared" si="5321"/>
        <v>0</v>
      </c>
      <c r="AM2370" s="12">
        <f t="shared" si="5321"/>
        <v>0</v>
      </c>
      <c r="AN2370" s="12">
        <f t="shared" si="5235"/>
        <v>414</v>
      </c>
      <c r="AO2370" s="12">
        <f t="shared" si="5236"/>
        <v>402.5</v>
      </c>
      <c r="AP2370" s="12">
        <f t="shared" si="5237"/>
        <v>402.5</v>
      </c>
      <c r="AQ2370" s="12">
        <f t="shared" si="5321"/>
        <v>0</v>
      </c>
      <c r="AR2370" s="1"/>
    </row>
    <row r="2371" spans="1:44" ht="15.75" customHeight="1" x14ac:dyDescent="0.25">
      <c r="A2371" s="9" t="s">
        <v>162</v>
      </c>
      <c r="B2371" s="11">
        <v>360</v>
      </c>
      <c r="C2371" s="9"/>
      <c r="D2371" s="9"/>
      <c r="E2371" s="13" t="s">
        <v>432</v>
      </c>
      <c r="F2371" s="12">
        <f t="shared" si="5314"/>
        <v>414</v>
      </c>
      <c r="G2371" s="12">
        <f t="shared" si="5314"/>
        <v>402.5</v>
      </c>
      <c r="H2371" s="12">
        <f t="shared" si="5314"/>
        <v>402.5</v>
      </c>
      <c r="I2371" s="12">
        <f t="shared" si="5314"/>
        <v>0</v>
      </c>
      <c r="J2371" s="12">
        <f t="shared" si="5314"/>
        <v>0</v>
      </c>
      <c r="K2371" s="12">
        <f t="shared" si="5314"/>
        <v>0</v>
      </c>
      <c r="L2371" s="12">
        <f t="shared" si="5224"/>
        <v>414</v>
      </c>
      <c r="M2371" s="12">
        <f t="shared" si="5225"/>
        <v>402.5</v>
      </c>
      <c r="N2371" s="12">
        <f t="shared" si="5226"/>
        <v>402.5</v>
      </c>
      <c r="O2371" s="12">
        <f t="shared" si="5315"/>
        <v>0</v>
      </c>
      <c r="P2371" s="12">
        <f t="shared" si="5315"/>
        <v>0</v>
      </c>
      <c r="Q2371" s="12">
        <f t="shared" si="5315"/>
        <v>0</v>
      </c>
      <c r="R2371" s="12">
        <f t="shared" si="5205"/>
        <v>414</v>
      </c>
      <c r="S2371" s="12">
        <f t="shared" si="5206"/>
        <v>402.5</v>
      </c>
      <c r="T2371" s="12">
        <f t="shared" si="5207"/>
        <v>402.5</v>
      </c>
      <c r="U2371" s="12">
        <f t="shared" si="5316"/>
        <v>0</v>
      </c>
      <c r="V2371" s="12">
        <f t="shared" si="5316"/>
        <v>0</v>
      </c>
      <c r="W2371" s="12">
        <f t="shared" si="5298"/>
        <v>414</v>
      </c>
      <c r="X2371" s="12">
        <f t="shared" si="5299"/>
        <v>402.5</v>
      </c>
      <c r="Y2371" s="12">
        <f t="shared" si="5300"/>
        <v>402.5</v>
      </c>
      <c r="Z2371" s="12">
        <f t="shared" si="5317"/>
        <v>0</v>
      </c>
      <c r="AA2371" s="12">
        <f t="shared" si="5317"/>
        <v>0</v>
      </c>
      <c r="AB2371" s="12">
        <f t="shared" si="5317"/>
        <v>0</v>
      </c>
      <c r="AC2371" s="12">
        <f t="shared" si="5221"/>
        <v>414</v>
      </c>
      <c r="AD2371" s="12">
        <f t="shared" si="5222"/>
        <v>402.5</v>
      </c>
      <c r="AE2371" s="12">
        <f t="shared" si="5223"/>
        <v>402.5</v>
      </c>
      <c r="AF2371" s="12">
        <f t="shared" si="5318"/>
        <v>0</v>
      </c>
      <c r="AG2371" s="12">
        <f t="shared" si="5318"/>
        <v>0</v>
      </c>
      <c r="AH2371" s="12">
        <f t="shared" si="5319"/>
        <v>414</v>
      </c>
      <c r="AI2371" s="12">
        <f t="shared" si="5320"/>
        <v>402.5</v>
      </c>
      <c r="AJ2371" s="12">
        <f t="shared" si="5312"/>
        <v>402.5</v>
      </c>
      <c r="AK2371" s="12">
        <f t="shared" si="5321"/>
        <v>0</v>
      </c>
      <c r="AL2371" s="12">
        <f t="shared" si="5321"/>
        <v>0</v>
      </c>
      <c r="AM2371" s="12">
        <f t="shared" si="5321"/>
        <v>0</v>
      </c>
      <c r="AN2371" s="12">
        <f t="shared" si="5235"/>
        <v>414</v>
      </c>
      <c r="AO2371" s="12">
        <f t="shared" si="5236"/>
        <v>402.5</v>
      </c>
      <c r="AP2371" s="12">
        <f t="shared" si="5237"/>
        <v>402.5</v>
      </c>
      <c r="AQ2371" s="12">
        <f t="shared" si="5321"/>
        <v>0</v>
      </c>
      <c r="AR2371" s="1"/>
    </row>
    <row r="2372" spans="1:44" ht="15.75" customHeight="1" x14ac:dyDescent="0.25">
      <c r="A2372" s="9" t="s">
        <v>162</v>
      </c>
      <c r="B2372" s="11">
        <v>360</v>
      </c>
      <c r="C2372" s="9" t="s">
        <v>187</v>
      </c>
      <c r="D2372" s="9" t="s">
        <v>191</v>
      </c>
      <c r="E2372" s="13" t="s">
        <v>396</v>
      </c>
      <c r="F2372" s="12">
        <v>414</v>
      </c>
      <c r="G2372" s="12">
        <v>402.5</v>
      </c>
      <c r="H2372" s="12">
        <v>402.5</v>
      </c>
      <c r="I2372" s="12"/>
      <c r="J2372" s="12"/>
      <c r="K2372" s="12"/>
      <c r="L2372" s="12">
        <f t="shared" si="5224"/>
        <v>414</v>
      </c>
      <c r="M2372" s="12">
        <f t="shared" si="5225"/>
        <v>402.5</v>
      </c>
      <c r="N2372" s="12">
        <f t="shared" si="5226"/>
        <v>402.5</v>
      </c>
      <c r="O2372" s="12"/>
      <c r="P2372" s="12"/>
      <c r="Q2372" s="12"/>
      <c r="R2372" s="12">
        <f t="shared" ref="R2372:R2435" si="5322">L2372+O2372</f>
        <v>414</v>
      </c>
      <c r="S2372" s="12">
        <f t="shared" ref="S2372:S2435" si="5323">M2372+P2372</f>
        <v>402.5</v>
      </c>
      <c r="T2372" s="12">
        <f t="shared" ref="T2372:T2435" si="5324">N2372+Q2372</f>
        <v>402.5</v>
      </c>
      <c r="U2372" s="12"/>
      <c r="V2372" s="12"/>
      <c r="W2372" s="12">
        <f t="shared" si="5298"/>
        <v>414</v>
      </c>
      <c r="X2372" s="12">
        <f t="shared" si="5299"/>
        <v>402.5</v>
      </c>
      <c r="Y2372" s="12">
        <f t="shared" si="5300"/>
        <v>402.5</v>
      </c>
      <c r="Z2372" s="12"/>
      <c r="AA2372" s="12"/>
      <c r="AB2372" s="12"/>
      <c r="AC2372" s="12">
        <f t="shared" si="5221"/>
        <v>414</v>
      </c>
      <c r="AD2372" s="12">
        <f t="shared" si="5222"/>
        <v>402.5</v>
      </c>
      <c r="AE2372" s="12">
        <f t="shared" si="5223"/>
        <v>402.5</v>
      </c>
      <c r="AF2372" s="12"/>
      <c r="AG2372" s="12"/>
      <c r="AH2372" s="12">
        <f t="shared" si="5319"/>
        <v>414</v>
      </c>
      <c r="AI2372" s="12">
        <f t="shared" si="5320"/>
        <v>402.5</v>
      </c>
      <c r="AJ2372" s="12">
        <f t="shared" si="5312"/>
        <v>402.5</v>
      </c>
      <c r="AK2372" s="12"/>
      <c r="AL2372" s="12"/>
      <c r="AM2372" s="12"/>
      <c r="AN2372" s="12">
        <f t="shared" si="5235"/>
        <v>414</v>
      </c>
      <c r="AO2372" s="12">
        <f t="shared" si="5236"/>
        <v>402.5</v>
      </c>
      <c r="AP2372" s="12">
        <f t="shared" si="5237"/>
        <v>402.5</v>
      </c>
      <c r="AQ2372" s="12"/>
      <c r="AR2372" s="1"/>
    </row>
    <row r="2373" spans="1:44" ht="63" customHeight="1" x14ac:dyDescent="0.25">
      <c r="A2373" s="9" t="s">
        <v>161</v>
      </c>
      <c r="B2373" s="11"/>
      <c r="C2373" s="9"/>
      <c r="D2373" s="9"/>
      <c r="E2373" s="13" t="s">
        <v>630</v>
      </c>
      <c r="F2373" s="12">
        <f t="shared" ref="F2373:K2373" si="5325">F2374+F2377</f>
        <v>100941.2</v>
      </c>
      <c r="G2373" s="12">
        <f t="shared" si="5325"/>
        <v>102436.3</v>
      </c>
      <c r="H2373" s="12">
        <f t="shared" si="5325"/>
        <v>103931.40000000001</v>
      </c>
      <c r="I2373" s="12">
        <f t="shared" si="5325"/>
        <v>0</v>
      </c>
      <c r="J2373" s="12">
        <f t="shared" si="5325"/>
        <v>0</v>
      </c>
      <c r="K2373" s="12">
        <f t="shared" si="5325"/>
        <v>0</v>
      </c>
      <c r="L2373" s="12">
        <f t="shared" si="5224"/>
        <v>100941.2</v>
      </c>
      <c r="M2373" s="12">
        <f t="shared" si="5225"/>
        <v>102436.3</v>
      </c>
      <c r="N2373" s="12">
        <f t="shared" si="5226"/>
        <v>103931.40000000001</v>
      </c>
      <c r="O2373" s="12">
        <f t="shared" ref="O2373:Q2373" si="5326">O2374+O2377</f>
        <v>0</v>
      </c>
      <c r="P2373" s="12">
        <f t="shared" si="5326"/>
        <v>0</v>
      </c>
      <c r="Q2373" s="12">
        <f t="shared" si="5326"/>
        <v>0</v>
      </c>
      <c r="R2373" s="12">
        <f t="shared" si="5322"/>
        <v>100941.2</v>
      </c>
      <c r="S2373" s="12">
        <f t="shared" si="5323"/>
        <v>102436.3</v>
      </c>
      <c r="T2373" s="12">
        <f t="shared" si="5324"/>
        <v>103931.40000000001</v>
      </c>
      <c r="U2373" s="12">
        <f t="shared" ref="U2373:V2373" si="5327">U2374+U2377</f>
        <v>0</v>
      </c>
      <c r="V2373" s="12">
        <f t="shared" si="5327"/>
        <v>0</v>
      </c>
      <c r="W2373" s="12">
        <f t="shared" si="5298"/>
        <v>100941.2</v>
      </c>
      <c r="X2373" s="12">
        <f t="shared" si="5299"/>
        <v>102436.3</v>
      </c>
      <c r="Y2373" s="12">
        <f t="shared" si="5300"/>
        <v>103931.40000000001</v>
      </c>
      <c r="Z2373" s="12">
        <f t="shared" ref="Z2373:AB2373" si="5328">Z2374+Z2377</f>
        <v>0</v>
      </c>
      <c r="AA2373" s="12">
        <f t="shared" si="5328"/>
        <v>0</v>
      </c>
      <c r="AB2373" s="12">
        <f t="shared" si="5328"/>
        <v>0</v>
      </c>
      <c r="AC2373" s="12">
        <f t="shared" si="5221"/>
        <v>100941.2</v>
      </c>
      <c r="AD2373" s="12">
        <f t="shared" si="5222"/>
        <v>102436.3</v>
      </c>
      <c r="AE2373" s="12">
        <f t="shared" si="5223"/>
        <v>103931.40000000001</v>
      </c>
      <c r="AF2373" s="12">
        <f t="shared" ref="AF2373:AG2373" si="5329">AF2374+AF2377</f>
        <v>0</v>
      </c>
      <c r="AG2373" s="12">
        <f t="shared" si="5329"/>
        <v>0</v>
      </c>
      <c r="AH2373" s="12">
        <f t="shared" si="5319"/>
        <v>100941.2</v>
      </c>
      <c r="AI2373" s="12">
        <f t="shared" si="5320"/>
        <v>102436.3</v>
      </c>
      <c r="AJ2373" s="12">
        <f t="shared" si="5312"/>
        <v>103931.40000000001</v>
      </c>
      <c r="AK2373" s="12">
        <f t="shared" ref="AK2373:AQ2373" si="5330">AK2374+AK2377</f>
        <v>0</v>
      </c>
      <c r="AL2373" s="12">
        <f t="shared" ref="AL2373:AM2373" si="5331">AL2374+AL2377</f>
        <v>0</v>
      </c>
      <c r="AM2373" s="12">
        <f t="shared" si="5331"/>
        <v>0</v>
      </c>
      <c r="AN2373" s="12">
        <f t="shared" si="5235"/>
        <v>100941.2</v>
      </c>
      <c r="AO2373" s="12">
        <f t="shared" si="5236"/>
        <v>102436.3</v>
      </c>
      <c r="AP2373" s="12">
        <f t="shared" si="5237"/>
        <v>103931.40000000001</v>
      </c>
      <c r="AQ2373" s="12">
        <f t="shared" si="5330"/>
        <v>0</v>
      </c>
      <c r="AR2373" s="1"/>
    </row>
    <row r="2374" spans="1:44" ht="47.25" customHeight="1" x14ac:dyDescent="0.25">
      <c r="A2374" s="9" t="s">
        <v>161</v>
      </c>
      <c r="B2374" s="11">
        <v>200</v>
      </c>
      <c r="C2374" s="9"/>
      <c r="D2374" s="9"/>
      <c r="E2374" s="13" t="s">
        <v>426</v>
      </c>
      <c r="F2374" s="12">
        <f t="shared" ref="F2374:K2375" si="5332">F2375</f>
        <v>502.2</v>
      </c>
      <c r="G2374" s="12">
        <f t="shared" si="5332"/>
        <v>509.6</v>
      </c>
      <c r="H2374" s="12">
        <f t="shared" si="5332"/>
        <v>517.1</v>
      </c>
      <c r="I2374" s="12">
        <f t="shared" si="5332"/>
        <v>0</v>
      </c>
      <c r="J2374" s="12">
        <f t="shared" si="5332"/>
        <v>0</v>
      </c>
      <c r="K2374" s="12">
        <f t="shared" si="5332"/>
        <v>0</v>
      </c>
      <c r="L2374" s="12">
        <f t="shared" si="5224"/>
        <v>502.2</v>
      </c>
      <c r="M2374" s="12">
        <f t="shared" si="5225"/>
        <v>509.6</v>
      </c>
      <c r="N2374" s="12">
        <f t="shared" si="5226"/>
        <v>517.1</v>
      </c>
      <c r="O2374" s="12">
        <f t="shared" ref="O2374:Q2375" si="5333">O2375</f>
        <v>0</v>
      </c>
      <c r="P2374" s="12">
        <f t="shared" si="5333"/>
        <v>0</v>
      </c>
      <c r="Q2374" s="12">
        <f t="shared" si="5333"/>
        <v>0</v>
      </c>
      <c r="R2374" s="12">
        <f t="shared" si="5322"/>
        <v>502.2</v>
      </c>
      <c r="S2374" s="12">
        <f t="shared" si="5323"/>
        <v>509.6</v>
      </c>
      <c r="T2374" s="12">
        <f t="shared" si="5324"/>
        <v>517.1</v>
      </c>
      <c r="U2374" s="12">
        <f t="shared" ref="U2374:V2375" si="5334">U2375</f>
        <v>0</v>
      </c>
      <c r="V2374" s="12">
        <f t="shared" si="5334"/>
        <v>0</v>
      </c>
      <c r="W2374" s="12">
        <f t="shared" si="5298"/>
        <v>502.2</v>
      </c>
      <c r="X2374" s="12">
        <f t="shared" si="5299"/>
        <v>509.6</v>
      </c>
      <c r="Y2374" s="12">
        <f t="shared" si="5300"/>
        <v>517.1</v>
      </c>
      <c r="Z2374" s="12">
        <f t="shared" ref="Z2374:AB2375" si="5335">Z2375</f>
        <v>0</v>
      </c>
      <c r="AA2374" s="12">
        <f t="shared" si="5335"/>
        <v>0</v>
      </c>
      <c r="AB2374" s="12">
        <f t="shared" si="5335"/>
        <v>0</v>
      </c>
      <c r="AC2374" s="12">
        <f t="shared" si="5221"/>
        <v>502.2</v>
      </c>
      <c r="AD2374" s="12">
        <f t="shared" si="5222"/>
        <v>509.6</v>
      </c>
      <c r="AE2374" s="12">
        <f t="shared" si="5223"/>
        <v>517.1</v>
      </c>
      <c r="AF2374" s="12">
        <f t="shared" ref="AF2374:AG2375" si="5336">AF2375</f>
        <v>0</v>
      </c>
      <c r="AG2374" s="12">
        <f t="shared" si="5336"/>
        <v>0</v>
      </c>
      <c r="AH2374" s="12">
        <f t="shared" si="5319"/>
        <v>502.2</v>
      </c>
      <c r="AI2374" s="12">
        <f t="shared" si="5320"/>
        <v>509.6</v>
      </c>
      <c r="AJ2374" s="12">
        <f t="shared" si="5312"/>
        <v>517.1</v>
      </c>
      <c r="AK2374" s="12">
        <f t="shared" ref="AK2374:AQ2375" si="5337">AK2375</f>
        <v>0</v>
      </c>
      <c r="AL2374" s="12">
        <f t="shared" si="5337"/>
        <v>0</v>
      </c>
      <c r="AM2374" s="12">
        <f t="shared" si="5337"/>
        <v>0</v>
      </c>
      <c r="AN2374" s="12">
        <f t="shared" si="5235"/>
        <v>502.2</v>
      </c>
      <c r="AO2374" s="12">
        <f t="shared" si="5236"/>
        <v>509.6</v>
      </c>
      <c r="AP2374" s="12">
        <f t="shared" si="5237"/>
        <v>517.1</v>
      </c>
      <c r="AQ2374" s="12">
        <f t="shared" si="5337"/>
        <v>0</v>
      </c>
      <c r="AR2374" s="1"/>
    </row>
    <row r="2375" spans="1:44" ht="47.25" customHeight="1" x14ac:dyDescent="0.25">
      <c r="A2375" s="9" t="s">
        <v>161</v>
      </c>
      <c r="B2375" s="11">
        <v>240</v>
      </c>
      <c r="C2375" s="9"/>
      <c r="D2375" s="9"/>
      <c r="E2375" s="13" t="s">
        <v>427</v>
      </c>
      <c r="F2375" s="12">
        <f t="shared" si="5332"/>
        <v>502.2</v>
      </c>
      <c r="G2375" s="12">
        <f t="shared" si="5332"/>
        <v>509.6</v>
      </c>
      <c r="H2375" s="12">
        <f t="shared" si="5332"/>
        <v>517.1</v>
      </c>
      <c r="I2375" s="12">
        <f t="shared" si="5332"/>
        <v>0</v>
      </c>
      <c r="J2375" s="12">
        <f t="shared" si="5332"/>
        <v>0</v>
      </c>
      <c r="K2375" s="12">
        <f t="shared" si="5332"/>
        <v>0</v>
      </c>
      <c r="L2375" s="12">
        <f t="shared" si="5224"/>
        <v>502.2</v>
      </c>
      <c r="M2375" s="12">
        <f t="shared" si="5225"/>
        <v>509.6</v>
      </c>
      <c r="N2375" s="12">
        <f t="shared" si="5226"/>
        <v>517.1</v>
      </c>
      <c r="O2375" s="12">
        <f t="shared" si="5333"/>
        <v>0</v>
      </c>
      <c r="P2375" s="12">
        <f t="shared" si="5333"/>
        <v>0</v>
      </c>
      <c r="Q2375" s="12">
        <f t="shared" si="5333"/>
        <v>0</v>
      </c>
      <c r="R2375" s="12">
        <f t="shared" si="5322"/>
        <v>502.2</v>
      </c>
      <c r="S2375" s="12">
        <f t="shared" si="5323"/>
        <v>509.6</v>
      </c>
      <c r="T2375" s="12">
        <f t="shared" si="5324"/>
        <v>517.1</v>
      </c>
      <c r="U2375" s="12">
        <f t="shared" si="5334"/>
        <v>0</v>
      </c>
      <c r="V2375" s="12">
        <f t="shared" si="5334"/>
        <v>0</v>
      </c>
      <c r="W2375" s="12">
        <f t="shared" si="5298"/>
        <v>502.2</v>
      </c>
      <c r="X2375" s="12">
        <f t="shared" si="5299"/>
        <v>509.6</v>
      </c>
      <c r="Y2375" s="12">
        <f t="shared" si="5300"/>
        <v>517.1</v>
      </c>
      <c r="Z2375" s="12">
        <f t="shared" si="5335"/>
        <v>0</v>
      </c>
      <c r="AA2375" s="12">
        <f t="shared" si="5335"/>
        <v>0</v>
      </c>
      <c r="AB2375" s="12">
        <f t="shared" si="5335"/>
        <v>0</v>
      </c>
      <c r="AC2375" s="12">
        <f t="shared" si="5221"/>
        <v>502.2</v>
      </c>
      <c r="AD2375" s="12">
        <f t="shared" si="5222"/>
        <v>509.6</v>
      </c>
      <c r="AE2375" s="12">
        <f t="shared" si="5223"/>
        <v>517.1</v>
      </c>
      <c r="AF2375" s="12">
        <f t="shared" si="5336"/>
        <v>0</v>
      </c>
      <c r="AG2375" s="12">
        <f t="shared" si="5336"/>
        <v>0</v>
      </c>
      <c r="AH2375" s="12">
        <f t="shared" si="5319"/>
        <v>502.2</v>
      </c>
      <c r="AI2375" s="12">
        <f t="shared" si="5320"/>
        <v>509.6</v>
      </c>
      <c r="AJ2375" s="12">
        <f t="shared" si="5312"/>
        <v>517.1</v>
      </c>
      <c r="AK2375" s="12">
        <f t="shared" si="5337"/>
        <v>0</v>
      </c>
      <c r="AL2375" s="12">
        <f t="shared" si="5337"/>
        <v>0</v>
      </c>
      <c r="AM2375" s="12">
        <f t="shared" si="5337"/>
        <v>0</v>
      </c>
      <c r="AN2375" s="12">
        <f t="shared" si="5235"/>
        <v>502.2</v>
      </c>
      <c r="AO2375" s="12">
        <f t="shared" si="5236"/>
        <v>509.6</v>
      </c>
      <c r="AP2375" s="12">
        <f t="shared" si="5237"/>
        <v>517.1</v>
      </c>
      <c r="AQ2375" s="12">
        <f t="shared" si="5337"/>
        <v>0</v>
      </c>
      <c r="AR2375" s="1"/>
    </row>
    <row r="2376" spans="1:44" ht="15.75" customHeight="1" x14ac:dyDescent="0.25">
      <c r="A2376" s="9" t="s">
        <v>161</v>
      </c>
      <c r="B2376" s="11">
        <v>240</v>
      </c>
      <c r="C2376" s="9" t="s">
        <v>197</v>
      </c>
      <c r="D2376" s="9" t="s">
        <v>187</v>
      </c>
      <c r="E2376" s="13" t="s">
        <v>415</v>
      </c>
      <c r="F2376" s="12">
        <v>502.2</v>
      </c>
      <c r="G2376" s="12">
        <v>509.6</v>
      </c>
      <c r="H2376" s="12">
        <v>517.1</v>
      </c>
      <c r="I2376" s="12"/>
      <c r="J2376" s="12"/>
      <c r="K2376" s="12"/>
      <c r="L2376" s="12">
        <f t="shared" si="5224"/>
        <v>502.2</v>
      </c>
      <c r="M2376" s="12">
        <f t="shared" si="5225"/>
        <v>509.6</v>
      </c>
      <c r="N2376" s="12">
        <f t="shared" si="5226"/>
        <v>517.1</v>
      </c>
      <c r="O2376" s="12"/>
      <c r="P2376" s="12"/>
      <c r="Q2376" s="12"/>
      <c r="R2376" s="12">
        <f t="shared" si="5322"/>
        <v>502.2</v>
      </c>
      <c r="S2376" s="12">
        <f t="shared" si="5323"/>
        <v>509.6</v>
      </c>
      <c r="T2376" s="12">
        <f t="shared" si="5324"/>
        <v>517.1</v>
      </c>
      <c r="U2376" s="12"/>
      <c r="V2376" s="12"/>
      <c r="W2376" s="12">
        <f t="shared" si="5298"/>
        <v>502.2</v>
      </c>
      <c r="X2376" s="12">
        <f t="shared" si="5299"/>
        <v>509.6</v>
      </c>
      <c r="Y2376" s="12">
        <f t="shared" si="5300"/>
        <v>517.1</v>
      </c>
      <c r="Z2376" s="12"/>
      <c r="AA2376" s="12"/>
      <c r="AB2376" s="12"/>
      <c r="AC2376" s="12">
        <f t="shared" si="5221"/>
        <v>502.2</v>
      </c>
      <c r="AD2376" s="12">
        <f t="shared" si="5222"/>
        <v>509.6</v>
      </c>
      <c r="AE2376" s="12">
        <f t="shared" si="5223"/>
        <v>517.1</v>
      </c>
      <c r="AF2376" s="12"/>
      <c r="AG2376" s="12"/>
      <c r="AH2376" s="12">
        <f t="shared" si="5319"/>
        <v>502.2</v>
      </c>
      <c r="AI2376" s="12">
        <f t="shared" si="5320"/>
        <v>509.6</v>
      </c>
      <c r="AJ2376" s="12">
        <f t="shared" si="5312"/>
        <v>517.1</v>
      </c>
      <c r="AK2376" s="12"/>
      <c r="AL2376" s="12"/>
      <c r="AM2376" s="12"/>
      <c r="AN2376" s="12">
        <f t="shared" si="5235"/>
        <v>502.2</v>
      </c>
      <c r="AO2376" s="12">
        <f t="shared" si="5236"/>
        <v>509.6</v>
      </c>
      <c r="AP2376" s="12">
        <f t="shared" si="5237"/>
        <v>517.1</v>
      </c>
      <c r="AQ2376" s="12"/>
      <c r="AR2376" s="1"/>
    </row>
    <row r="2377" spans="1:44" ht="31.5" customHeight="1" x14ac:dyDescent="0.25">
      <c r="A2377" s="9" t="s">
        <v>161</v>
      </c>
      <c r="B2377" s="11">
        <v>300</v>
      </c>
      <c r="C2377" s="9"/>
      <c r="D2377" s="9"/>
      <c r="E2377" s="13" t="s">
        <v>428</v>
      </c>
      <c r="F2377" s="12">
        <f t="shared" ref="F2377:K2378" si="5338">F2378</f>
        <v>100439</v>
      </c>
      <c r="G2377" s="12">
        <f t="shared" si="5338"/>
        <v>101926.7</v>
      </c>
      <c r="H2377" s="12">
        <f t="shared" si="5338"/>
        <v>103414.3</v>
      </c>
      <c r="I2377" s="12">
        <f t="shared" si="5338"/>
        <v>0</v>
      </c>
      <c r="J2377" s="12">
        <f t="shared" si="5338"/>
        <v>0</v>
      </c>
      <c r="K2377" s="12">
        <f t="shared" si="5338"/>
        <v>0</v>
      </c>
      <c r="L2377" s="12">
        <f t="shared" si="5224"/>
        <v>100439</v>
      </c>
      <c r="M2377" s="12">
        <f t="shared" si="5225"/>
        <v>101926.7</v>
      </c>
      <c r="N2377" s="12">
        <f t="shared" si="5226"/>
        <v>103414.3</v>
      </c>
      <c r="O2377" s="12">
        <f t="shared" ref="O2377:Q2378" si="5339">O2378</f>
        <v>0</v>
      </c>
      <c r="P2377" s="12">
        <f t="shared" si="5339"/>
        <v>0</v>
      </c>
      <c r="Q2377" s="12">
        <f t="shared" si="5339"/>
        <v>0</v>
      </c>
      <c r="R2377" s="12">
        <f t="shared" si="5322"/>
        <v>100439</v>
      </c>
      <c r="S2377" s="12">
        <f t="shared" si="5323"/>
        <v>101926.7</v>
      </c>
      <c r="T2377" s="12">
        <f t="shared" si="5324"/>
        <v>103414.3</v>
      </c>
      <c r="U2377" s="12">
        <f t="shared" ref="U2377:V2378" si="5340">U2378</f>
        <v>0</v>
      </c>
      <c r="V2377" s="12">
        <f t="shared" si="5340"/>
        <v>0</v>
      </c>
      <c r="W2377" s="12">
        <f t="shared" si="5298"/>
        <v>100439</v>
      </c>
      <c r="X2377" s="12">
        <f t="shared" si="5299"/>
        <v>101926.7</v>
      </c>
      <c r="Y2377" s="12">
        <f t="shared" si="5300"/>
        <v>103414.3</v>
      </c>
      <c r="Z2377" s="12">
        <f t="shared" ref="Z2377:AB2378" si="5341">Z2378</f>
        <v>0</v>
      </c>
      <c r="AA2377" s="12">
        <f t="shared" si="5341"/>
        <v>0</v>
      </c>
      <c r="AB2377" s="12">
        <f t="shared" si="5341"/>
        <v>0</v>
      </c>
      <c r="AC2377" s="12">
        <f t="shared" ref="AC2377:AC2440" si="5342">W2377+Z2377</f>
        <v>100439</v>
      </c>
      <c r="AD2377" s="12">
        <f t="shared" ref="AD2377:AD2440" si="5343">X2377+AA2377</f>
        <v>101926.7</v>
      </c>
      <c r="AE2377" s="12">
        <f t="shared" ref="AE2377:AE2440" si="5344">Y2377+AB2377</f>
        <v>103414.3</v>
      </c>
      <c r="AF2377" s="12">
        <f t="shared" ref="AF2377:AG2378" si="5345">AF2378</f>
        <v>0</v>
      </c>
      <c r="AG2377" s="12">
        <f t="shared" si="5345"/>
        <v>0</v>
      </c>
      <c r="AH2377" s="12">
        <f t="shared" si="5319"/>
        <v>100439</v>
      </c>
      <c r="AI2377" s="12">
        <f t="shared" si="5320"/>
        <v>101926.7</v>
      </c>
      <c r="AJ2377" s="12">
        <f t="shared" si="5312"/>
        <v>103414.3</v>
      </c>
      <c r="AK2377" s="12">
        <f t="shared" ref="AK2377:AQ2378" si="5346">AK2378</f>
        <v>0</v>
      </c>
      <c r="AL2377" s="12">
        <f t="shared" si="5346"/>
        <v>0</v>
      </c>
      <c r="AM2377" s="12">
        <f t="shared" si="5346"/>
        <v>0</v>
      </c>
      <c r="AN2377" s="12">
        <f t="shared" si="5235"/>
        <v>100439</v>
      </c>
      <c r="AO2377" s="12">
        <f t="shared" si="5236"/>
        <v>101926.7</v>
      </c>
      <c r="AP2377" s="12">
        <f t="shared" si="5237"/>
        <v>103414.3</v>
      </c>
      <c r="AQ2377" s="12">
        <f t="shared" si="5346"/>
        <v>0</v>
      </c>
      <c r="AR2377" s="1"/>
    </row>
    <row r="2378" spans="1:44" ht="31.5" customHeight="1" x14ac:dyDescent="0.25">
      <c r="A2378" s="9" t="s">
        <v>161</v>
      </c>
      <c r="B2378" s="11">
        <v>320</v>
      </c>
      <c r="C2378" s="9"/>
      <c r="D2378" s="9"/>
      <c r="E2378" s="13" t="s">
        <v>429</v>
      </c>
      <c r="F2378" s="12">
        <f t="shared" si="5338"/>
        <v>100439</v>
      </c>
      <c r="G2378" s="12">
        <f t="shared" si="5338"/>
        <v>101926.7</v>
      </c>
      <c r="H2378" s="12">
        <f t="shared" si="5338"/>
        <v>103414.3</v>
      </c>
      <c r="I2378" s="12">
        <f t="shared" si="5338"/>
        <v>0</v>
      </c>
      <c r="J2378" s="12">
        <f t="shared" si="5338"/>
        <v>0</v>
      </c>
      <c r="K2378" s="12">
        <f t="shared" si="5338"/>
        <v>0</v>
      </c>
      <c r="L2378" s="12">
        <f t="shared" si="5224"/>
        <v>100439</v>
      </c>
      <c r="M2378" s="12">
        <f t="shared" si="5225"/>
        <v>101926.7</v>
      </c>
      <c r="N2378" s="12">
        <f t="shared" si="5226"/>
        <v>103414.3</v>
      </c>
      <c r="O2378" s="12">
        <f t="shared" si="5339"/>
        <v>0</v>
      </c>
      <c r="P2378" s="12">
        <f t="shared" si="5339"/>
        <v>0</v>
      </c>
      <c r="Q2378" s="12">
        <f t="shared" si="5339"/>
        <v>0</v>
      </c>
      <c r="R2378" s="12">
        <f t="shared" si="5322"/>
        <v>100439</v>
      </c>
      <c r="S2378" s="12">
        <f t="shared" si="5323"/>
        <v>101926.7</v>
      </c>
      <c r="T2378" s="12">
        <f t="shared" si="5324"/>
        <v>103414.3</v>
      </c>
      <c r="U2378" s="12">
        <f t="shared" si="5340"/>
        <v>0</v>
      </c>
      <c r="V2378" s="12">
        <f t="shared" si="5340"/>
        <v>0</v>
      </c>
      <c r="W2378" s="12">
        <f t="shared" si="5298"/>
        <v>100439</v>
      </c>
      <c r="X2378" s="12">
        <f t="shared" si="5299"/>
        <v>101926.7</v>
      </c>
      <c r="Y2378" s="12">
        <f t="shared" si="5300"/>
        <v>103414.3</v>
      </c>
      <c r="Z2378" s="12">
        <f t="shared" si="5341"/>
        <v>0</v>
      </c>
      <c r="AA2378" s="12">
        <f t="shared" si="5341"/>
        <v>0</v>
      </c>
      <c r="AB2378" s="12">
        <f t="shared" si="5341"/>
        <v>0</v>
      </c>
      <c r="AC2378" s="12">
        <f t="shared" si="5342"/>
        <v>100439</v>
      </c>
      <c r="AD2378" s="12">
        <f t="shared" si="5343"/>
        <v>101926.7</v>
      </c>
      <c r="AE2378" s="12">
        <f t="shared" si="5344"/>
        <v>103414.3</v>
      </c>
      <c r="AF2378" s="12">
        <f t="shared" si="5345"/>
        <v>0</v>
      </c>
      <c r="AG2378" s="12">
        <f t="shared" si="5345"/>
        <v>0</v>
      </c>
      <c r="AH2378" s="12">
        <f t="shared" si="5319"/>
        <v>100439</v>
      </c>
      <c r="AI2378" s="12">
        <f t="shared" si="5320"/>
        <v>101926.7</v>
      </c>
      <c r="AJ2378" s="12">
        <f t="shared" si="5312"/>
        <v>103414.3</v>
      </c>
      <c r="AK2378" s="12">
        <f t="shared" si="5346"/>
        <v>0</v>
      </c>
      <c r="AL2378" s="12">
        <f t="shared" si="5346"/>
        <v>0</v>
      </c>
      <c r="AM2378" s="12">
        <f t="shared" si="5346"/>
        <v>0</v>
      </c>
      <c r="AN2378" s="12">
        <f t="shared" si="5235"/>
        <v>100439</v>
      </c>
      <c r="AO2378" s="12">
        <f t="shared" si="5236"/>
        <v>101926.7</v>
      </c>
      <c r="AP2378" s="12">
        <f t="shared" si="5237"/>
        <v>103414.3</v>
      </c>
      <c r="AQ2378" s="12">
        <f t="shared" si="5346"/>
        <v>0</v>
      </c>
      <c r="AR2378" s="1"/>
    </row>
    <row r="2379" spans="1:44" ht="15.75" customHeight="1" x14ac:dyDescent="0.25">
      <c r="A2379" s="9" t="s">
        <v>161</v>
      </c>
      <c r="B2379" s="11">
        <v>320</v>
      </c>
      <c r="C2379" s="9" t="s">
        <v>197</v>
      </c>
      <c r="D2379" s="9" t="s">
        <v>187</v>
      </c>
      <c r="E2379" s="13" t="s">
        <v>415</v>
      </c>
      <c r="F2379" s="12">
        <v>100439</v>
      </c>
      <c r="G2379" s="12">
        <v>101926.7</v>
      </c>
      <c r="H2379" s="12">
        <v>103414.3</v>
      </c>
      <c r="I2379" s="12"/>
      <c r="J2379" s="12"/>
      <c r="K2379" s="12"/>
      <c r="L2379" s="12">
        <f t="shared" ref="L2379:L2442" si="5347">F2379+I2379</f>
        <v>100439</v>
      </c>
      <c r="M2379" s="12">
        <f t="shared" ref="M2379:M2442" si="5348">G2379+J2379</f>
        <v>101926.7</v>
      </c>
      <c r="N2379" s="12">
        <f t="shared" ref="N2379:N2442" si="5349">H2379+K2379</f>
        <v>103414.3</v>
      </c>
      <c r="O2379" s="12"/>
      <c r="P2379" s="12"/>
      <c r="Q2379" s="12"/>
      <c r="R2379" s="12">
        <f t="shared" si="5322"/>
        <v>100439</v>
      </c>
      <c r="S2379" s="12">
        <f t="shared" si="5323"/>
        <v>101926.7</v>
      </c>
      <c r="T2379" s="12">
        <f t="shared" si="5324"/>
        <v>103414.3</v>
      </c>
      <c r="U2379" s="12"/>
      <c r="V2379" s="12"/>
      <c r="W2379" s="12">
        <f t="shared" si="5298"/>
        <v>100439</v>
      </c>
      <c r="X2379" s="12">
        <f t="shared" si="5299"/>
        <v>101926.7</v>
      </c>
      <c r="Y2379" s="12">
        <f t="shared" si="5300"/>
        <v>103414.3</v>
      </c>
      <c r="Z2379" s="12"/>
      <c r="AA2379" s="12"/>
      <c r="AB2379" s="12"/>
      <c r="AC2379" s="12">
        <f t="shared" si="5342"/>
        <v>100439</v>
      </c>
      <c r="AD2379" s="12">
        <f t="shared" si="5343"/>
        <v>101926.7</v>
      </c>
      <c r="AE2379" s="12">
        <f t="shared" si="5344"/>
        <v>103414.3</v>
      </c>
      <c r="AF2379" s="12"/>
      <c r="AG2379" s="12"/>
      <c r="AH2379" s="12">
        <f t="shared" si="5319"/>
        <v>100439</v>
      </c>
      <c r="AI2379" s="12">
        <f t="shared" si="5320"/>
        <v>101926.7</v>
      </c>
      <c r="AJ2379" s="12">
        <f t="shared" si="5312"/>
        <v>103414.3</v>
      </c>
      <c r="AK2379" s="12"/>
      <c r="AL2379" s="12"/>
      <c r="AM2379" s="12"/>
      <c r="AN2379" s="12">
        <f t="shared" si="5235"/>
        <v>100439</v>
      </c>
      <c r="AO2379" s="12">
        <f t="shared" si="5236"/>
        <v>101926.7</v>
      </c>
      <c r="AP2379" s="12">
        <f t="shared" si="5237"/>
        <v>103414.3</v>
      </c>
      <c r="AQ2379" s="12"/>
      <c r="AR2379" s="1"/>
    </row>
    <row r="2380" spans="1:44" s="3" customFormat="1" ht="31.5" customHeight="1" x14ac:dyDescent="0.25">
      <c r="A2380" s="7" t="s">
        <v>368</v>
      </c>
      <c r="B2380" s="6"/>
      <c r="C2380" s="7"/>
      <c r="D2380" s="7"/>
      <c r="E2380" s="14" t="s">
        <v>631</v>
      </c>
      <c r="F2380" s="8">
        <f>F2381+F2390</f>
        <v>147612</v>
      </c>
      <c r="G2380" s="8">
        <f>G2381+G2390</f>
        <v>147612</v>
      </c>
      <c r="H2380" s="8">
        <f>H2381+H2390</f>
        <v>147612</v>
      </c>
      <c r="I2380" s="8">
        <f t="shared" ref="I2380:K2380" si="5350">I2381+I2390</f>
        <v>0</v>
      </c>
      <c r="J2380" s="8">
        <f t="shared" si="5350"/>
        <v>0</v>
      </c>
      <c r="K2380" s="8">
        <f t="shared" si="5350"/>
        <v>0</v>
      </c>
      <c r="L2380" s="8">
        <f t="shared" si="5347"/>
        <v>147612</v>
      </c>
      <c r="M2380" s="8">
        <f t="shared" si="5348"/>
        <v>147612</v>
      </c>
      <c r="N2380" s="8">
        <f t="shared" si="5349"/>
        <v>147612</v>
      </c>
      <c r="O2380" s="8">
        <f t="shared" ref="O2380:Q2380" si="5351">O2381+O2390</f>
        <v>0</v>
      </c>
      <c r="P2380" s="8">
        <f t="shared" si="5351"/>
        <v>0</v>
      </c>
      <c r="Q2380" s="8">
        <f t="shared" si="5351"/>
        <v>0</v>
      </c>
      <c r="R2380" s="12">
        <f t="shared" si="5322"/>
        <v>147612</v>
      </c>
      <c r="S2380" s="12">
        <f t="shared" si="5323"/>
        <v>147612</v>
      </c>
      <c r="T2380" s="12">
        <f t="shared" si="5324"/>
        <v>147612</v>
      </c>
      <c r="U2380" s="8">
        <f t="shared" ref="U2380:V2380" si="5352">U2381+U2390</f>
        <v>0</v>
      </c>
      <c r="V2380" s="8">
        <f t="shared" si="5352"/>
        <v>0</v>
      </c>
      <c r="W2380" s="12">
        <f t="shared" si="5298"/>
        <v>147612</v>
      </c>
      <c r="X2380" s="12">
        <f t="shared" si="5299"/>
        <v>147612</v>
      </c>
      <c r="Y2380" s="12">
        <f t="shared" si="5300"/>
        <v>147612</v>
      </c>
      <c r="Z2380" s="8">
        <f t="shared" ref="Z2380:AB2380" si="5353">Z2381+Z2390</f>
        <v>-500</v>
      </c>
      <c r="AA2380" s="8">
        <f t="shared" si="5353"/>
        <v>0</v>
      </c>
      <c r="AB2380" s="8">
        <f t="shared" si="5353"/>
        <v>0</v>
      </c>
      <c r="AC2380" s="12">
        <f t="shared" si="5342"/>
        <v>147112</v>
      </c>
      <c r="AD2380" s="12">
        <f t="shared" si="5343"/>
        <v>147612</v>
      </c>
      <c r="AE2380" s="12">
        <f t="shared" si="5344"/>
        <v>147612</v>
      </c>
      <c r="AF2380" s="8">
        <f t="shared" ref="AF2380:AG2380" si="5354">AF2381+AF2390</f>
        <v>0</v>
      </c>
      <c r="AG2380" s="8">
        <f t="shared" si="5354"/>
        <v>0</v>
      </c>
      <c r="AH2380" s="8">
        <f t="shared" si="5319"/>
        <v>147112</v>
      </c>
      <c r="AI2380" s="8">
        <f t="shared" si="5320"/>
        <v>147612</v>
      </c>
      <c r="AJ2380" s="8">
        <f t="shared" si="5312"/>
        <v>147612</v>
      </c>
      <c r="AK2380" s="8">
        <f>AK2381+AK2390</f>
        <v>0</v>
      </c>
      <c r="AL2380" s="8">
        <f>AL2381+AL2390</f>
        <v>0</v>
      </c>
      <c r="AM2380" s="8">
        <f>AM2381+AM2390</f>
        <v>0</v>
      </c>
      <c r="AN2380" s="8">
        <f t="shared" si="5235"/>
        <v>147112</v>
      </c>
      <c r="AO2380" s="8">
        <f t="shared" si="5236"/>
        <v>147612</v>
      </c>
      <c r="AP2380" s="8">
        <f t="shared" si="5237"/>
        <v>147612</v>
      </c>
      <c r="AQ2380" s="8">
        <f>AQ2381+AQ2390</f>
        <v>0</v>
      </c>
      <c r="AR2380" s="52"/>
    </row>
    <row r="2381" spans="1:44" s="26" customFormat="1" ht="31.5" customHeight="1" x14ac:dyDescent="0.25">
      <c r="A2381" s="27" t="s">
        <v>369</v>
      </c>
      <c r="B2381" s="28"/>
      <c r="C2381" s="27"/>
      <c r="D2381" s="27"/>
      <c r="E2381" s="23" t="s">
        <v>634</v>
      </c>
      <c r="F2381" s="29">
        <f t="shared" ref="F2381:K2381" si="5355">F2382+F2386</f>
        <v>49508.4</v>
      </c>
      <c r="G2381" s="29">
        <f t="shared" si="5355"/>
        <v>49508.4</v>
      </c>
      <c r="H2381" s="29">
        <f t="shared" si="5355"/>
        <v>49508.4</v>
      </c>
      <c r="I2381" s="29">
        <f t="shared" si="5355"/>
        <v>0</v>
      </c>
      <c r="J2381" s="29">
        <f t="shared" si="5355"/>
        <v>0</v>
      </c>
      <c r="K2381" s="29">
        <f t="shared" si="5355"/>
        <v>0</v>
      </c>
      <c r="L2381" s="29">
        <f t="shared" si="5347"/>
        <v>49508.4</v>
      </c>
      <c r="M2381" s="29">
        <f t="shared" si="5348"/>
        <v>49508.4</v>
      </c>
      <c r="N2381" s="29">
        <f t="shared" si="5349"/>
        <v>49508.4</v>
      </c>
      <c r="O2381" s="29">
        <f t="shared" ref="O2381:Q2381" si="5356">O2382+O2386</f>
        <v>0</v>
      </c>
      <c r="P2381" s="29">
        <f t="shared" si="5356"/>
        <v>0</v>
      </c>
      <c r="Q2381" s="29">
        <f t="shared" si="5356"/>
        <v>0</v>
      </c>
      <c r="R2381" s="12">
        <f t="shared" si="5322"/>
        <v>49508.4</v>
      </c>
      <c r="S2381" s="12">
        <f t="shared" si="5323"/>
        <v>49508.4</v>
      </c>
      <c r="T2381" s="12">
        <f t="shared" si="5324"/>
        <v>49508.4</v>
      </c>
      <c r="U2381" s="29">
        <f t="shared" ref="U2381:V2381" si="5357">U2382+U2386</f>
        <v>0</v>
      </c>
      <c r="V2381" s="29">
        <f t="shared" si="5357"/>
        <v>0</v>
      </c>
      <c r="W2381" s="12">
        <f t="shared" si="5298"/>
        <v>49508.4</v>
      </c>
      <c r="X2381" s="12">
        <f t="shared" si="5299"/>
        <v>49508.4</v>
      </c>
      <c r="Y2381" s="12">
        <f t="shared" si="5300"/>
        <v>49508.4</v>
      </c>
      <c r="Z2381" s="29">
        <f t="shared" ref="Z2381:AB2381" si="5358">Z2382+Z2386</f>
        <v>0</v>
      </c>
      <c r="AA2381" s="29">
        <f t="shared" si="5358"/>
        <v>0</v>
      </c>
      <c r="AB2381" s="29">
        <f t="shared" si="5358"/>
        <v>0</v>
      </c>
      <c r="AC2381" s="12">
        <f t="shared" si="5342"/>
        <v>49508.4</v>
      </c>
      <c r="AD2381" s="12">
        <f t="shared" si="5343"/>
        <v>49508.4</v>
      </c>
      <c r="AE2381" s="12">
        <f t="shared" si="5344"/>
        <v>49508.4</v>
      </c>
      <c r="AF2381" s="29">
        <f t="shared" ref="AF2381:AG2381" si="5359">AF2382+AF2386</f>
        <v>0</v>
      </c>
      <c r="AG2381" s="29">
        <f t="shared" si="5359"/>
        <v>0</v>
      </c>
      <c r="AH2381" s="29">
        <f t="shared" si="5319"/>
        <v>49508.4</v>
      </c>
      <c r="AI2381" s="29">
        <f t="shared" si="5320"/>
        <v>49508.4</v>
      </c>
      <c r="AJ2381" s="29">
        <f t="shared" si="5312"/>
        <v>49508.4</v>
      </c>
      <c r="AK2381" s="29">
        <f t="shared" ref="AK2381:AQ2381" si="5360">AK2382+AK2386</f>
        <v>0</v>
      </c>
      <c r="AL2381" s="29">
        <f t="shared" ref="AL2381:AM2381" si="5361">AL2382+AL2386</f>
        <v>0</v>
      </c>
      <c r="AM2381" s="29">
        <f t="shared" si="5361"/>
        <v>0</v>
      </c>
      <c r="AN2381" s="29">
        <f t="shared" si="5235"/>
        <v>49508.4</v>
      </c>
      <c r="AO2381" s="29">
        <f t="shared" si="5236"/>
        <v>49508.4</v>
      </c>
      <c r="AP2381" s="29">
        <f t="shared" si="5237"/>
        <v>49508.4</v>
      </c>
      <c r="AQ2381" s="29">
        <f t="shared" si="5360"/>
        <v>0</v>
      </c>
      <c r="AR2381" s="25"/>
    </row>
    <row r="2382" spans="1:44" ht="31.5" customHeight="1" x14ac:dyDescent="0.25">
      <c r="A2382" s="9" t="s">
        <v>167</v>
      </c>
      <c r="B2382" s="11"/>
      <c r="C2382" s="9"/>
      <c r="D2382" s="9"/>
      <c r="E2382" s="13" t="s">
        <v>633</v>
      </c>
      <c r="F2382" s="12">
        <f t="shared" ref="F2382:K2384" si="5362">F2383</f>
        <v>45482.8</v>
      </c>
      <c r="G2382" s="12">
        <f t="shared" si="5362"/>
        <v>45482.8</v>
      </c>
      <c r="H2382" s="12">
        <f t="shared" si="5362"/>
        <v>45482.8</v>
      </c>
      <c r="I2382" s="12">
        <f t="shared" si="5362"/>
        <v>0</v>
      </c>
      <c r="J2382" s="12">
        <f t="shared" si="5362"/>
        <v>0</v>
      </c>
      <c r="K2382" s="12">
        <f t="shared" si="5362"/>
        <v>0</v>
      </c>
      <c r="L2382" s="12">
        <f t="shared" si="5347"/>
        <v>45482.8</v>
      </c>
      <c r="M2382" s="12">
        <f t="shared" si="5348"/>
        <v>45482.8</v>
      </c>
      <c r="N2382" s="12">
        <f t="shared" si="5349"/>
        <v>45482.8</v>
      </c>
      <c r="O2382" s="12">
        <f t="shared" ref="O2382:Q2384" si="5363">O2383</f>
        <v>0</v>
      </c>
      <c r="P2382" s="12">
        <f t="shared" si="5363"/>
        <v>0</v>
      </c>
      <c r="Q2382" s="12">
        <f t="shared" si="5363"/>
        <v>0</v>
      </c>
      <c r="R2382" s="12">
        <f t="shared" si="5322"/>
        <v>45482.8</v>
      </c>
      <c r="S2382" s="12">
        <f t="shared" si="5323"/>
        <v>45482.8</v>
      </c>
      <c r="T2382" s="12">
        <f t="shared" si="5324"/>
        <v>45482.8</v>
      </c>
      <c r="U2382" s="12">
        <f t="shared" ref="U2382:V2384" si="5364">U2383</f>
        <v>0</v>
      </c>
      <c r="V2382" s="12">
        <f t="shared" si="5364"/>
        <v>0</v>
      </c>
      <c r="W2382" s="12">
        <f t="shared" si="5298"/>
        <v>45482.8</v>
      </c>
      <c r="X2382" s="12">
        <f t="shared" si="5299"/>
        <v>45482.8</v>
      </c>
      <c r="Y2382" s="12">
        <f t="shared" si="5300"/>
        <v>45482.8</v>
      </c>
      <c r="Z2382" s="12">
        <f t="shared" ref="Z2382:AB2384" si="5365">Z2383</f>
        <v>0</v>
      </c>
      <c r="AA2382" s="12">
        <f t="shared" si="5365"/>
        <v>0</v>
      </c>
      <c r="AB2382" s="12">
        <f t="shared" si="5365"/>
        <v>0</v>
      </c>
      <c r="AC2382" s="12">
        <f t="shared" si="5342"/>
        <v>45482.8</v>
      </c>
      <c r="AD2382" s="12">
        <f t="shared" si="5343"/>
        <v>45482.8</v>
      </c>
      <c r="AE2382" s="12">
        <f t="shared" si="5344"/>
        <v>45482.8</v>
      </c>
      <c r="AF2382" s="12">
        <f t="shared" ref="AF2382:AG2384" si="5366">AF2383</f>
        <v>0</v>
      </c>
      <c r="AG2382" s="12">
        <f t="shared" si="5366"/>
        <v>0</v>
      </c>
      <c r="AH2382" s="12">
        <f t="shared" si="5319"/>
        <v>45482.8</v>
      </c>
      <c r="AI2382" s="12">
        <f t="shared" si="5320"/>
        <v>45482.8</v>
      </c>
      <c r="AJ2382" s="12">
        <f t="shared" si="5312"/>
        <v>45482.8</v>
      </c>
      <c r="AK2382" s="12">
        <f t="shared" ref="AK2382:AQ2384" si="5367">AK2383</f>
        <v>0</v>
      </c>
      <c r="AL2382" s="12">
        <f t="shared" si="5367"/>
        <v>0</v>
      </c>
      <c r="AM2382" s="12">
        <f t="shared" si="5367"/>
        <v>0</v>
      </c>
      <c r="AN2382" s="12">
        <f t="shared" si="5235"/>
        <v>45482.8</v>
      </c>
      <c r="AO2382" s="12">
        <f t="shared" si="5236"/>
        <v>45482.8</v>
      </c>
      <c r="AP2382" s="12">
        <f t="shared" si="5237"/>
        <v>45482.8</v>
      </c>
      <c r="AQ2382" s="12">
        <f t="shared" si="5367"/>
        <v>0</v>
      </c>
      <c r="AR2382" s="1"/>
    </row>
    <row r="2383" spans="1:44" ht="94.5" customHeight="1" x14ac:dyDescent="0.25">
      <c r="A2383" s="9" t="s">
        <v>167</v>
      </c>
      <c r="B2383" s="11">
        <v>100</v>
      </c>
      <c r="C2383" s="9"/>
      <c r="D2383" s="9"/>
      <c r="E2383" s="13" t="s">
        <v>423</v>
      </c>
      <c r="F2383" s="12">
        <f t="shared" si="5362"/>
        <v>45482.8</v>
      </c>
      <c r="G2383" s="12">
        <f t="shared" si="5362"/>
        <v>45482.8</v>
      </c>
      <c r="H2383" s="12">
        <f t="shared" si="5362"/>
        <v>45482.8</v>
      </c>
      <c r="I2383" s="12">
        <f t="shared" si="5362"/>
        <v>0</v>
      </c>
      <c r="J2383" s="12">
        <f t="shared" si="5362"/>
        <v>0</v>
      </c>
      <c r="K2383" s="12">
        <f t="shared" si="5362"/>
        <v>0</v>
      </c>
      <c r="L2383" s="12">
        <f t="shared" si="5347"/>
        <v>45482.8</v>
      </c>
      <c r="M2383" s="12">
        <f t="shared" si="5348"/>
        <v>45482.8</v>
      </c>
      <c r="N2383" s="12">
        <f t="shared" si="5349"/>
        <v>45482.8</v>
      </c>
      <c r="O2383" s="12">
        <f t="shared" si="5363"/>
        <v>0</v>
      </c>
      <c r="P2383" s="12">
        <f t="shared" si="5363"/>
        <v>0</v>
      </c>
      <c r="Q2383" s="12">
        <f t="shared" si="5363"/>
        <v>0</v>
      </c>
      <c r="R2383" s="12">
        <f t="shared" si="5322"/>
        <v>45482.8</v>
      </c>
      <c r="S2383" s="12">
        <f t="shared" si="5323"/>
        <v>45482.8</v>
      </c>
      <c r="T2383" s="12">
        <f t="shared" si="5324"/>
        <v>45482.8</v>
      </c>
      <c r="U2383" s="12">
        <f t="shared" si="5364"/>
        <v>0</v>
      </c>
      <c r="V2383" s="12">
        <f t="shared" si="5364"/>
        <v>0</v>
      </c>
      <c r="W2383" s="12">
        <f t="shared" si="5298"/>
        <v>45482.8</v>
      </c>
      <c r="X2383" s="12">
        <f t="shared" si="5299"/>
        <v>45482.8</v>
      </c>
      <c r="Y2383" s="12">
        <f t="shared" si="5300"/>
        <v>45482.8</v>
      </c>
      <c r="Z2383" s="12">
        <f t="shared" si="5365"/>
        <v>0</v>
      </c>
      <c r="AA2383" s="12">
        <f t="shared" si="5365"/>
        <v>0</v>
      </c>
      <c r="AB2383" s="12">
        <f t="shared" si="5365"/>
        <v>0</v>
      </c>
      <c r="AC2383" s="12">
        <f t="shared" si="5342"/>
        <v>45482.8</v>
      </c>
      <c r="AD2383" s="12">
        <f t="shared" si="5343"/>
        <v>45482.8</v>
      </c>
      <c r="AE2383" s="12">
        <f t="shared" si="5344"/>
        <v>45482.8</v>
      </c>
      <c r="AF2383" s="12">
        <f t="shared" si="5366"/>
        <v>0</v>
      </c>
      <c r="AG2383" s="12">
        <f t="shared" si="5366"/>
        <v>0</v>
      </c>
      <c r="AH2383" s="12">
        <f t="shared" si="5319"/>
        <v>45482.8</v>
      </c>
      <c r="AI2383" s="12">
        <f t="shared" si="5320"/>
        <v>45482.8</v>
      </c>
      <c r="AJ2383" s="12">
        <f t="shared" si="5312"/>
        <v>45482.8</v>
      </c>
      <c r="AK2383" s="12">
        <f t="shared" si="5367"/>
        <v>0</v>
      </c>
      <c r="AL2383" s="12">
        <f t="shared" si="5367"/>
        <v>0</v>
      </c>
      <c r="AM2383" s="12">
        <f t="shared" si="5367"/>
        <v>0</v>
      </c>
      <c r="AN2383" s="12">
        <f t="shared" si="5235"/>
        <v>45482.8</v>
      </c>
      <c r="AO2383" s="12">
        <f t="shared" si="5236"/>
        <v>45482.8</v>
      </c>
      <c r="AP2383" s="12">
        <f t="shared" si="5237"/>
        <v>45482.8</v>
      </c>
      <c r="AQ2383" s="12">
        <f t="shared" si="5367"/>
        <v>0</v>
      </c>
      <c r="AR2383" s="1"/>
    </row>
    <row r="2384" spans="1:44" ht="31.5" customHeight="1" x14ac:dyDescent="0.25">
      <c r="A2384" s="9" t="s">
        <v>167</v>
      </c>
      <c r="B2384" s="11">
        <v>120</v>
      </c>
      <c r="C2384" s="9"/>
      <c r="D2384" s="9"/>
      <c r="E2384" s="13" t="s">
        <v>425</v>
      </c>
      <c r="F2384" s="12">
        <f t="shared" si="5362"/>
        <v>45482.8</v>
      </c>
      <c r="G2384" s="12">
        <f t="shared" si="5362"/>
        <v>45482.8</v>
      </c>
      <c r="H2384" s="12">
        <f t="shared" si="5362"/>
        <v>45482.8</v>
      </c>
      <c r="I2384" s="12">
        <f t="shared" si="5362"/>
        <v>0</v>
      </c>
      <c r="J2384" s="12">
        <f t="shared" si="5362"/>
        <v>0</v>
      </c>
      <c r="K2384" s="12">
        <f t="shared" si="5362"/>
        <v>0</v>
      </c>
      <c r="L2384" s="12">
        <f t="shared" si="5347"/>
        <v>45482.8</v>
      </c>
      <c r="M2384" s="12">
        <f t="shared" si="5348"/>
        <v>45482.8</v>
      </c>
      <c r="N2384" s="12">
        <f t="shared" si="5349"/>
        <v>45482.8</v>
      </c>
      <c r="O2384" s="12">
        <f t="shared" si="5363"/>
        <v>0</v>
      </c>
      <c r="P2384" s="12">
        <f t="shared" si="5363"/>
        <v>0</v>
      </c>
      <c r="Q2384" s="12">
        <f t="shared" si="5363"/>
        <v>0</v>
      </c>
      <c r="R2384" s="12">
        <f t="shared" si="5322"/>
        <v>45482.8</v>
      </c>
      <c r="S2384" s="12">
        <f t="shared" si="5323"/>
        <v>45482.8</v>
      </c>
      <c r="T2384" s="12">
        <f t="shared" si="5324"/>
        <v>45482.8</v>
      </c>
      <c r="U2384" s="12">
        <f t="shared" si="5364"/>
        <v>0</v>
      </c>
      <c r="V2384" s="12">
        <f t="shared" si="5364"/>
        <v>0</v>
      </c>
      <c r="W2384" s="12">
        <f t="shared" si="5298"/>
        <v>45482.8</v>
      </c>
      <c r="X2384" s="12">
        <f t="shared" si="5299"/>
        <v>45482.8</v>
      </c>
      <c r="Y2384" s="12">
        <f t="shared" si="5300"/>
        <v>45482.8</v>
      </c>
      <c r="Z2384" s="12">
        <f t="shared" si="5365"/>
        <v>0</v>
      </c>
      <c r="AA2384" s="12">
        <f t="shared" si="5365"/>
        <v>0</v>
      </c>
      <c r="AB2384" s="12">
        <f t="shared" si="5365"/>
        <v>0</v>
      </c>
      <c r="AC2384" s="12">
        <f t="shared" si="5342"/>
        <v>45482.8</v>
      </c>
      <c r="AD2384" s="12">
        <f t="shared" si="5343"/>
        <v>45482.8</v>
      </c>
      <c r="AE2384" s="12">
        <f t="shared" si="5344"/>
        <v>45482.8</v>
      </c>
      <c r="AF2384" s="12">
        <f t="shared" si="5366"/>
        <v>0</v>
      </c>
      <c r="AG2384" s="12">
        <f t="shared" si="5366"/>
        <v>0</v>
      </c>
      <c r="AH2384" s="12">
        <f t="shared" si="5319"/>
        <v>45482.8</v>
      </c>
      <c r="AI2384" s="12">
        <f t="shared" si="5320"/>
        <v>45482.8</v>
      </c>
      <c r="AJ2384" s="12">
        <f t="shared" si="5312"/>
        <v>45482.8</v>
      </c>
      <c r="AK2384" s="12">
        <f t="shared" si="5367"/>
        <v>0</v>
      </c>
      <c r="AL2384" s="12">
        <f t="shared" si="5367"/>
        <v>0</v>
      </c>
      <c r="AM2384" s="12">
        <f t="shared" si="5367"/>
        <v>0</v>
      </c>
      <c r="AN2384" s="12">
        <f t="shared" ref="AN2384:AN2447" si="5368">AH2384+AK2384</f>
        <v>45482.8</v>
      </c>
      <c r="AO2384" s="12">
        <f t="shared" ref="AO2384:AO2447" si="5369">AI2384+AL2384</f>
        <v>45482.8</v>
      </c>
      <c r="AP2384" s="12">
        <f t="shared" ref="AP2384:AP2447" si="5370">AJ2384+AM2384</f>
        <v>45482.8</v>
      </c>
      <c r="AQ2384" s="12">
        <f t="shared" si="5367"/>
        <v>0</v>
      </c>
      <c r="AR2384" s="1"/>
    </row>
    <row r="2385" spans="1:44" ht="63" customHeight="1" x14ac:dyDescent="0.25">
      <c r="A2385" s="9" t="s">
        <v>167</v>
      </c>
      <c r="B2385" s="11">
        <v>120</v>
      </c>
      <c r="C2385" s="9" t="s">
        <v>187</v>
      </c>
      <c r="D2385" s="9" t="s">
        <v>185</v>
      </c>
      <c r="E2385" s="13" t="s">
        <v>391</v>
      </c>
      <c r="F2385" s="12">
        <v>45482.8</v>
      </c>
      <c r="G2385" s="12">
        <v>45482.8</v>
      </c>
      <c r="H2385" s="12">
        <v>45482.8</v>
      </c>
      <c r="I2385" s="12"/>
      <c r="J2385" s="12"/>
      <c r="K2385" s="12"/>
      <c r="L2385" s="12">
        <f t="shared" si="5347"/>
        <v>45482.8</v>
      </c>
      <c r="M2385" s="12">
        <f t="shared" si="5348"/>
        <v>45482.8</v>
      </c>
      <c r="N2385" s="12">
        <f t="shared" si="5349"/>
        <v>45482.8</v>
      </c>
      <c r="O2385" s="12"/>
      <c r="P2385" s="12"/>
      <c r="Q2385" s="12"/>
      <c r="R2385" s="12">
        <f t="shared" si="5322"/>
        <v>45482.8</v>
      </c>
      <c r="S2385" s="12">
        <f t="shared" si="5323"/>
        <v>45482.8</v>
      </c>
      <c r="T2385" s="12">
        <f t="shared" si="5324"/>
        <v>45482.8</v>
      </c>
      <c r="U2385" s="12"/>
      <c r="V2385" s="12"/>
      <c r="W2385" s="12">
        <f t="shared" si="5298"/>
        <v>45482.8</v>
      </c>
      <c r="X2385" s="12">
        <f t="shared" si="5299"/>
        <v>45482.8</v>
      </c>
      <c r="Y2385" s="12">
        <f t="shared" si="5300"/>
        <v>45482.8</v>
      </c>
      <c r="Z2385" s="12"/>
      <c r="AA2385" s="12"/>
      <c r="AB2385" s="12"/>
      <c r="AC2385" s="12">
        <f t="shared" si="5342"/>
        <v>45482.8</v>
      </c>
      <c r="AD2385" s="12">
        <f t="shared" si="5343"/>
        <v>45482.8</v>
      </c>
      <c r="AE2385" s="12">
        <f t="shared" si="5344"/>
        <v>45482.8</v>
      </c>
      <c r="AF2385" s="12"/>
      <c r="AG2385" s="12"/>
      <c r="AH2385" s="12">
        <f t="shared" si="5319"/>
        <v>45482.8</v>
      </c>
      <c r="AI2385" s="12">
        <f t="shared" si="5320"/>
        <v>45482.8</v>
      </c>
      <c r="AJ2385" s="12">
        <f t="shared" si="5312"/>
        <v>45482.8</v>
      </c>
      <c r="AK2385" s="12"/>
      <c r="AL2385" s="12"/>
      <c r="AM2385" s="12"/>
      <c r="AN2385" s="12">
        <f t="shared" si="5368"/>
        <v>45482.8</v>
      </c>
      <c r="AO2385" s="12">
        <f t="shared" si="5369"/>
        <v>45482.8</v>
      </c>
      <c r="AP2385" s="12">
        <f t="shared" si="5370"/>
        <v>45482.8</v>
      </c>
      <c r="AQ2385" s="12"/>
      <c r="AR2385" s="1"/>
    </row>
    <row r="2386" spans="1:44" ht="31.5" customHeight="1" x14ac:dyDescent="0.25">
      <c r="A2386" s="9" t="s">
        <v>168</v>
      </c>
      <c r="B2386" s="11"/>
      <c r="C2386" s="9"/>
      <c r="D2386" s="9"/>
      <c r="E2386" s="13" t="s">
        <v>635</v>
      </c>
      <c r="F2386" s="12">
        <f>F2387</f>
        <v>4025.6</v>
      </c>
      <c r="G2386" s="12">
        <f t="shared" ref="G2386:AQ2388" si="5371">G2387</f>
        <v>4025.6</v>
      </c>
      <c r="H2386" s="12">
        <f t="shared" si="5371"/>
        <v>4025.6</v>
      </c>
      <c r="I2386" s="12">
        <f t="shared" si="5371"/>
        <v>0</v>
      </c>
      <c r="J2386" s="12">
        <f t="shared" si="5371"/>
        <v>0</v>
      </c>
      <c r="K2386" s="12">
        <f t="shared" si="5371"/>
        <v>0</v>
      </c>
      <c r="L2386" s="12">
        <f t="shared" si="5347"/>
        <v>4025.6</v>
      </c>
      <c r="M2386" s="12">
        <f t="shared" si="5348"/>
        <v>4025.6</v>
      </c>
      <c r="N2386" s="12">
        <f t="shared" si="5349"/>
        <v>4025.6</v>
      </c>
      <c r="O2386" s="12">
        <f t="shared" si="5371"/>
        <v>0</v>
      </c>
      <c r="P2386" s="12">
        <f t="shared" si="5371"/>
        <v>0</v>
      </c>
      <c r="Q2386" s="12">
        <f t="shared" si="5371"/>
        <v>0</v>
      </c>
      <c r="R2386" s="12">
        <f t="shared" si="5322"/>
        <v>4025.6</v>
      </c>
      <c r="S2386" s="12">
        <f t="shared" si="5323"/>
        <v>4025.6</v>
      </c>
      <c r="T2386" s="12">
        <f t="shared" si="5324"/>
        <v>4025.6</v>
      </c>
      <c r="U2386" s="12">
        <f t="shared" si="5371"/>
        <v>0</v>
      </c>
      <c r="V2386" s="12">
        <f t="shared" si="5371"/>
        <v>0</v>
      </c>
      <c r="W2386" s="12">
        <f t="shared" si="5298"/>
        <v>4025.6</v>
      </c>
      <c r="X2386" s="12">
        <f t="shared" si="5299"/>
        <v>4025.6</v>
      </c>
      <c r="Y2386" s="12">
        <f t="shared" si="5300"/>
        <v>4025.6</v>
      </c>
      <c r="Z2386" s="12">
        <f t="shared" si="5371"/>
        <v>0</v>
      </c>
      <c r="AA2386" s="12">
        <f t="shared" si="5371"/>
        <v>0</v>
      </c>
      <c r="AB2386" s="12">
        <f t="shared" si="5371"/>
        <v>0</v>
      </c>
      <c r="AC2386" s="12">
        <f t="shared" si="5342"/>
        <v>4025.6</v>
      </c>
      <c r="AD2386" s="12">
        <f t="shared" si="5343"/>
        <v>4025.6</v>
      </c>
      <c r="AE2386" s="12">
        <f t="shared" si="5344"/>
        <v>4025.6</v>
      </c>
      <c r="AF2386" s="12">
        <f t="shared" si="5371"/>
        <v>0</v>
      </c>
      <c r="AG2386" s="12">
        <f t="shared" si="5371"/>
        <v>0</v>
      </c>
      <c r="AH2386" s="12">
        <f t="shared" si="5319"/>
        <v>4025.6</v>
      </c>
      <c r="AI2386" s="12">
        <f t="shared" si="5320"/>
        <v>4025.6</v>
      </c>
      <c r="AJ2386" s="12">
        <f t="shared" si="5312"/>
        <v>4025.6</v>
      </c>
      <c r="AK2386" s="12">
        <f t="shared" si="5371"/>
        <v>0</v>
      </c>
      <c r="AL2386" s="12">
        <f t="shared" si="5371"/>
        <v>0</v>
      </c>
      <c r="AM2386" s="12">
        <f t="shared" si="5371"/>
        <v>0</v>
      </c>
      <c r="AN2386" s="12">
        <f t="shared" si="5368"/>
        <v>4025.6</v>
      </c>
      <c r="AO2386" s="12">
        <f t="shared" si="5369"/>
        <v>4025.6</v>
      </c>
      <c r="AP2386" s="12">
        <f t="shared" si="5370"/>
        <v>4025.6</v>
      </c>
      <c r="AQ2386" s="12">
        <f t="shared" si="5371"/>
        <v>0</v>
      </c>
      <c r="AR2386" s="1"/>
    </row>
    <row r="2387" spans="1:44" ht="94.5" customHeight="1" x14ac:dyDescent="0.25">
      <c r="A2387" s="9" t="s">
        <v>168</v>
      </c>
      <c r="B2387" s="11">
        <v>100</v>
      </c>
      <c r="C2387" s="9"/>
      <c r="D2387" s="9"/>
      <c r="E2387" s="13" t="s">
        <v>423</v>
      </c>
      <c r="F2387" s="12">
        <f t="shared" ref="F2387:H2388" si="5372">F2388</f>
        <v>4025.6</v>
      </c>
      <c r="G2387" s="12">
        <f t="shared" si="5372"/>
        <v>4025.6</v>
      </c>
      <c r="H2387" s="12">
        <f t="shared" si="5372"/>
        <v>4025.6</v>
      </c>
      <c r="I2387" s="12">
        <f t="shared" si="5371"/>
        <v>0</v>
      </c>
      <c r="J2387" s="12">
        <f t="shared" si="5371"/>
        <v>0</v>
      </c>
      <c r="K2387" s="12">
        <f t="shared" si="5371"/>
        <v>0</v>
      </c>
      <c r="L2387" s="12">
        <f t="shared" si="5347"/>
        <v>4025.6</v>
      </c>
      <c r="M2387" s="12">
        <f t="shared" si="5348"/>
        <v>4025.6</v>
      </c>
      <c r="N2387" s="12">
        <f t="shared" si="5349"/>
        <v>4025.6</v>
      </c>
      <c r="O2387" s="12">
        <f t="shared" si="5371"/>
        <v>0</v>
      </c>
      <c r="P2387" s="12">
        <f t="shared" si="5371"/>
        <v>0</v>
      </c>
      <c r="Q2387" s="12">
        <f t="shared" si="5371"/>
        <v>0</v>
      </c>
      <c r="R2387" s="12">
        <f t="shared" si="5322"/>
        <v>4025.6</v>
      </c>
      <c r="S2387" s="12">
        <f t="shared" si="5323"/>
        <v>4025.6</v>
      </c>
      <c r="T2387" s="12">
        <f t="shared" si="5324"/>
        <v>4025.6</v>
      </c>
      <c r="U2387" s="12">
        <f t="shared" si="5371"/>
        <v>0</v>
      </c>
      <c r="V2387" s="12">
        <f t="shared" si="5371"/>
        <v>0</v>
      </c>
      <c r="W2387" s="12">
        <f t="shared" si="5298"/>
        <v>4025.6</v>
      </c>
      <c r="X2387" s="12">
        <f t="shared" si="5299"/>
        <v>4025.6</v>
      </c>
      <c r="Y2387" s="12">
        <f t="shared" si="5300"/>
        <v>4025.6</v>
      </c>
      <c r="Z2387" s="12">
        <f t="shared" si="5371"/>
        <v>0</v>
      </c>
      <c r="AA2387" s="12">
        <f t="shared" si="5371"/>
        <v>0</v>
      </c>
      <c r="AB2387" s="12">
        <f t="shared" si="5371"/>
        <v>0</v>
      </c>
      <c r="AC2387" s="12">
        <f t="shared" si="5342"/>
        <v>4025.6</v>
      </c>
      <c r="AD2387" s="12">
        <f t="shared" si="5343"/>
        <v>4025.6</v>
      </c>
      <c r="AE2387" s="12">
        <f t="shared" si="5344"/>
        <v>4025.6</v>
      </c>
      <c r="AF2387" s="12">
        <f t="shared" si="5371"/>
        <v>0</v>
      </c>
      <c r="AG2387" s="12">
        <f t="shared" si="5371"/>
        <v>0</v>
      </c>
      <c r="AH2387" s="12">
        <f t="shared" si="5319"/>
        <v>4025.6</v>
      </c>
      <c r="AI2387" s="12">
        <f t="shared" si="5320"/>
        <v>4025.6</v>
      </c>
      <c r="AJ2387" s="12">
        <f t="shared" si="5312"/>
        <v>4025.6</v>
      </c>
      <c r="AK2387" s="12">
        <f t="shared" ref="AK2387:AQ2388" si="5373">AK2388</f>
        <v>0</v>
      </c>
      <c r="AL2387" s="12">
        <f t="shared" si="5373"/>
        <v>0</v>
      </c>
      <c r="AM2387" s="12">
        <f t="shared" si="5373"/>
        <v>0</v>
      </c>
      <c r="AN2387" s="12">
        <f t="shared" si="5368"/>
        <v>4025.6</v>
      </c>
      <c r="AO2387" s="12">
        <f t="shared" si="5369"/>
        <v>4025.6</v>
      </c>
      <c r="AP2387" s="12">
        <f t="shared" si="5370"/>
        <v>4025.6</v>
      </c>
      <c r="AQ2387" s="12">
        <f t="shared" si="5373"/>
        <v>0</v>
      </c>
      <c r="AR2387" s="1"/>
    </row>
    <row r="2388" spans="1:44" ht="31.5" customHeight="1" x14ac:dyDescent="0.25">
      <c r="A2388" s="9" t="s">
        <v>168</v>
      </c>
      <c r="B2388" s="11">
        <v>120</v>
      </c>
      <c r="C2388" s="9"/>
      <c r="D2388" s="9"/>
      <c r="E2388" s="13" t="s">
        <v>425</v>
      </c>
      <c r="F2388" s="12">
        <f t="shared" si="5372"/>
        <v>4025.6</v>
      </c>
      <c r="G2388" s="12">
        <f t="shared" si="5372"/>
        <v>4025.6</v>
      </c>
      <c r="H2388" s="12">
        <f t="shared" si="5372"/>
        <v>4025.6</v>
      </c>
      <c r="I2388" s="12">
        <f t="shared" si="5371"/>
        <v>0</v>
      </c>
      <c r="J2388" s="12">
        <f t="shared" si="5371"/>
        <v>0</v>
      </c>
      <c r="K2388" s="12">
        <f t="shared" si="5371"/>
        <v>0</v>
      </c>
      <c r="L2388" s="12">
        <f t="shared" si="5347"/>
        <v>4025.6</v>
      </c>
      <c r="M2388" s="12">
        <f t="shared" si="5348"/>
        <v>4025.6</v>
      </c>
      <c r="N2388" s="12">
        <f t="shared" si="5349"/>
        <v>4025.6</v>
      </c>
      <c r="O2388" s="12">
        <f t="shared" si="5371"/>
        <v>0</v>
      </c>
      <c r="P2388" s="12">
        <f t="shared" si="5371"/>
        <v>0</v>
      </c>
      <c r="Q2388" s="12">
        <f t="shared" si="5371"/>
        <v>0</v>
      </c>
      <c r="R2388" s="12">
        <f t="shared" si="5322"/>
        <v>4025.6</v>
      </c>
      <c r="S2388" s="12">
        <f t="shared" si="5323"/>
        <v>4025.6</v>
      </c>
      <c r="T2388" s="12">
        <f t="shared" si="5324"/>
        <v>4025.6</v>
      </c>
      <c r="U2388" s="12">
        <f t="shared" si="5371"/>
        <v>0</v>
      </c>
      <c r="V2388" s="12">
        <f t="shared" si="5371"/>
        <v>0</v>
      </c>
      <c r="W2388" s="12">
        <f t="shared" si="5298"/>
        <v>4025.6</v>
      </c>
      <c r="X2388" s="12">
        <f t="shared" si="5299"/>
        <v>4025.6</v>
      </c>
      <c r="Y2388" s="12">
        <f t="shared" si="5300"/>
        <v>4025.6</v>
      </c>
      <c r="Z2388" s="12">
        <f t="shared" si="5371"/>
        <v>0</v>
      </c>
      <c r="AA2388" s="12">
        <f t="shared" si="5371"/>
        <v>0</v>
      </c>
      <c r="AB2388" s="12">
        <f t="shared" si="5371"/>
        <v>0</v>
      </c>
      <c r="AC2388" s="12">
        <f t="shared" si="5342"/>
        <v>4025.6</v>
      </c>
      <c r="AD2388" s="12">
        <f t="shared" si="5343"/>
        <v>4025.6</v>
      </c>
      <c r="AE2388" s="12">
        <f t="shared" si="5344"/>
        <v>4025.6</v>
      </c>
      <c r="AF2388" s="12">
        <f t="shared" si="5371"/>
        <v>0</v>
      </c>
      <c r="AG2388" s="12">
        <f t="shared" si="5371"/>
        <v>0</v>
      </c>
      <c r="AH2388" s="12">
        <f t="shared" si="5319"/>
        <v>4025.6</v>
      </c>
      <c r="AI2388" s="12">
        <f t="shared" si="5320"/>
        <v>4025.6</v>
      </c>
      <c r="AJ2388" s="12">
        <f t="shared" si="5312"/>
        <v>4025.6</v>
      </c>
      <c r="AK2388" s="12">
        <f t="shared" si="5373"/>
        <v>0</v>
      </c>
      <c r="AL2388" s="12">
        <f t="shared" si="5373"/>
        <v>0</v>
      </c>
      <c r="AM2388" s="12">
        <f t="shared" si="5373"/>
        <v>0</v>
      </c>
      <c r="AN2388" s="12">
        <f t="shared" si="5368"/>
        <v>4025.6</v>
      </c>
      <c r="AO2388" s="12">
        <f t="shared" si="5369"/>
        <v>4025.6</v>
      </c>
      <c r="AP2388" s="12">
        <f t="shared" si="5370"/>
        <v>4025.6</v>
      </c>
      <c r="AQ2388" s="12">
        <f t="shared" si="5373"/>
        <v>0</v>
      </c>
      <c r="AR2388" s="1"/>
    </row>
    <row r="2389" spans="1:44" ht="63" customHeight="1" x14ac:dyDescent="0.25">
      <c r="A2389" s="9" t="s">
        <v>168</v>
      </c>
      <c r="B2389" s="11">
        <v>120</v>
      </c>
      <c r="C2389" s="9" t="s">
        <v>187</v>
      </c>
      <c r="D2389" s="9" t="s">
        <v>185</v>
      </c>
      <c r="E2389" s="13" t="s">
        <v>391</v>
      </c>
      <c r="F2389" s="12">
        <v>4025.6</v>
      </c>
      <c r="G2389" s="12">
        <v>4025.6</v>
      </c>
      <c r="H2389" s="12">
        <v>4025.6</v>
      </c>
      <c r="I2389" s="12"/>
      <c r="J2389" s="12"/>
      <c r="K2389" s="12"/>
      <c r="L2389" s="12">
        <f t="shared" si="5347"/>
        <v>4025.6</v>
      </c>
      <c r="M2389" s="12">
        <f t="shared" si="5348"/>
        <v>4025.6</v>
      </c>
      <c r="N2389" s="12">
        <f t="shared" si="5349"/>
        <v>4025.6</v>
      </c>
      <c r="O2389" s="12"/>
      <c r="P2389" s="12"/>
      <c r="Q2389" s="12"/>
      <c r="R2389" s="12">
        <f t="shared" si="5322"/>
        <v>4025.6</v>
      </c>
      <c r="S2389" s="12">
        <f t="shared" si="5323"/>
        <v>4025.6</v>
      </c>
      <c r="T2389" s="12">
        <f t="shared" si="5324"/>
        <v>4025.6</v>
      </c>
      <c r="U2389" s="12"/>
      <c r="V2389" s="12"/>
      <c r="W2389" s="12">
        <f t="shared" si="5298"/>
        <v>4025.6</v>
      </c>
      <c r="X2389" s="12">
        <f t="shared" si="5299"/>
        <v>4025.6</v>
      </c>
      <c r="Y2389" s="12">
        <f t="shared" si="5300"/>
        <v>4025.6</v>
      </c>
      <c r="Z2389" s="12"/>
      <c r="AA2389" s="12"/>
      <c r="AB2389" s="12"/>
      <c r="AC2389" s="12">
        <f t="shared" si="5342"/>
        <v>4025.6</v>
      </c>
      <c r="AD2389" s="12">
        <f t="shared" si="5343"/>
        <v>4025.6</v>
      </c>
      <c r="AE2389" s="12">
        <f t="shared" si="5344"/>
        <v>4025.6</v>
      </c>
      <c r="AF2389" s="12"/>
      <c r="AG2389" s="12"/>
      <c r="AH2389" s="12">
        <f t="shared" si="5319"/>
        <v>4025.6</v>
      </c>
      <c r="AI2389" s="12">
        <f t="shared" si="5320"/>
        <v>4025.6</v>
      </c>
      <c r="AJ2389" s="12">
        <f t="shared" si="5312"/>
        <v>4025.6</v>
      </c>
      <c r="AK2389" s="12"/>
      <c r="AL2389" s="12"/>
      <c r="AM2389" s="12"/>
      <c r="AN2389" s="12">
        <f t="shared" si="5368"/>
        <v>4025.6</v>
      </c>
      <c r="AO2389" s="12">
        <f t="shared" si="5369"/>
        <v>4025.6</v>
      </c>
      <c r="AP2389" s="12">
        <f t="shared" si="5370"/>
        <v>4025.6</v>
      </c>
      <c r="AQ2389" s="12"/>
      <c r="AR2389" s="1"/>
    </row>
    <row r="2390" spans="1:44" s="26" customFormat="1" ht="15.75" customHeight="1" x14ac:dyDescent="0.25">
      <c r="A2390" s="27" t="s">
        <v>370</v>
      </c>
      <c r="B2390" s="28"/>
      <c r="C2390" s="27"/>
      <c r="D2390" s="27"/>
      <c r="E2390" s="23" t="s">
        <v>636</v>
      </c>
      <c r="F2390" s="29">
        <f>F2391+F2395</f>
        <v>98103.599999999991</v>
      </c>
      <c r="G2390" s="29">
        <f t="shared" ref="G2390:AQ2390" si="5374">G2391+G2395</f>
        <v>98103.599999999991</v>
      </c>
      <c r="H2390" s="29">
        <f t="shared" si="5374"/>
        <v>98103.599999999991</v>
      </c>
      <c r="I2390" s="29">
        <f t="shared" ref="I2390:K2390" si="5375">I2391+I2395</f>
        <v>0</v>
      </c>
      <c r="J2390" s="29">
        <f t="shared" si="5375"/>
        <v>0</v>
      </c>
      <c r="K2390" s="29">
        <f t="shared" si="5375"/>
        <v>0</v>
      </c>
      <c r="L2390" s="29">
        <f t="shared" si="5347"/>
        <v>98103.599999999991</v>
      </c>
      <c r="M2390" s="29">
        <f t="shared" si="5348"/>
        <v>98103.599999999991</v>
      </c>
      <c r="N2390" s="29">
        <f t="shared" si="5349"/>
        <v>98103.599999999991</v>
      </c>
      <c r="O2390" s="29">
        <f t="shared" ref="O2390:Q2390" si="5376">O2391+O2395</f>
        <v>0</v>
      </c>
      <c r="P2390" s="29">
        <f t="shared" si="5376"/>
        <v>0</v>
      </c>
      <c r="Q2390" s="29">
        <f t="shared" si="5376"/>
        <v>0</v>
      </c>
      <c r="R2390" s="12">
        <f t="shared" si="5322"/>
        <v>98103.599999999991</v>
      </c>
      <c r="S2390" s="12">
        <f t="shared" si="5323"/>
        <v>98103.599999999991</v>
      </c>
      <c r="T2390" s="12">
        <f t="shared" si="5324"/>
        <v>98103.599999999991</v>
      </c>
      <c r="U2390" s="29">
        <f t="shared" ref="U2390:V2390" si="5377">U2391+U2395</f>
        <v>0</v>
      </c>
      <c r="V2390" s="29">
        <f t="shared" si="5377"/>
        <v>0</v>
      </c>
      <c r="W2390" s="12">
        <f t="shared" si="5298"/>
        <v>98103.599999999991</v>
      </c>
      <c r="X2390" s="12">
        <f t="shared" si="5299"/>
        <v>98103.599999999991</v>
      </c>
      <c r="Y2390" s="12">
        <f t="shared" si="5300"/>
        <v>98103.599999999991</v>
      </c>
      <c r="Z2390" s="29">
        <f t="shared" ref="Z2390:AB2390" si="5378">Z2391+Z2395</f>
        <v>-500</v>
      </c>
      <c r="AA2390" s="29">
        <f t="shared" si="5378"/>
        <v>0</v>
      </c>
      <c r="AB2390" s="29">
        <f t="shared" si="5378"/>
        <v>0</v>
      </c>
      <c r="AC2390" s="12">
        <f t="shared" si="5342"/>
        <v>97603.599999999991</v>
      </c>
      <c r="AD2390" s="12">
        <f t="shared" si="5343"/>
        <v>98103.599999999991</v>
      </c>
      <c r="AE2390" s="12">
        <f t="shared" si="5344"/>
        <v>98103.599999999991</v>
      </c>
      <c r="AF2390" s="29">
        <f t="shared" ref="AF2390:AG2390" si="5379">AF2391+AF2395</f>
        <v>0</v>
      </c>
      <c r="AG2390" s="29">
        <f t="shared" si="5379"/>
        <v>0</v>
      </c>
      <c r="AH2390" s="29">
        <f t="shared" si="5319"/>
        <v>97603.599999999991</v>
      </c>
      <c r="AI2390" s="29">
        <f t="shared" si="5320"/>
        <v>98103.599999999991</v>
      </c>
      <c r="AJ2390" s="29">
        <f t="shared" si="5312"/>
        <v>98103.599999999991</v>
      </c>
      <c r="AK2390" s="29">
        <f t="shared" ref="AK2390:AM2390" si="5380">AK2391+AK2395</f>
        <v>0</v>
      </c>
      <c r="AL2390" s="29">
        <f t="shared" si="5380"/>
        <v>0</v>
      </c>
      <c r="AM2390" s="29">
        <f t="shared" si="5380"/>
        <v>0</v>
      </c>
      <c r="AN2390" s="29">
        <f t="shared" si="5368"/>
        <v>97603.599999999991</v>
      </c>
      <c r="AO2390" s="29">
        <f t="shared" si="5369"/>
        <v>98103.599999999991</v>
      </c>
      <c r="AP2390" s="29">
        <f t="shared" si="5370"/>
        <v>98103.599999999991</v>
      </c>
      <c r="AQ2390" s="29">
        <f t="shared" si="5374"/>
        <v>0</v>
      </c>
      <c r="AR2390" s="25"/>
    </row>
    <row r="2391" spans="1:44" ht="31.5" customHeight="1" x14ac:dyDescent="0.25">
      <c r="A2391" s="9" t="s">
        <v>169</v>
      </c>
      <c r="B2391" s="11"/>
      <c r="C2391" s="9"/>
      <c r="D2391" s="9"/>
      <c r="E2391" s="13" t="s">
        <v>633</v>
      </c>
      <c r="F2391" s="12">
        <f t="shared" ref="F2391:K2393" si="5381">F2392</f>
        <v>67510.7</v>
      </c>
      <c r="G2391" s="12">
        <f t="shared" si="5381"/>
        <v>67510.7</v>
      </c>
      <c r="H2391" s="12">
        <f t="shared" si="5381"/>
        <v>67510.7</v>
      </c>
      <c r="I2391" s="12">
        <f t="shared" si="5381"/>
        <v>0</v>
      </c>
      <c r="J2391" s="12">
        <f t="shared" si="5381"/>
        <v>0</v>
      </c>
      <c r="K2391" s="12">
        <f t="shared" si="5381"/>
        <v>0</v>
      </c>
      <c r="L2391" s="12">
        <f t="shared" si="5347"/>
        <v>67510.7</v>
      </c>
      <c r="M2391" s="12">
        <f t="shared" si="5348"/>
        <v>67510.7</v>
      </c>
      <c r="N2391" s="12">
        <f t="shared" si="5349"/>
        <v>67510.7</v>
      </c>
      <c r="O2391" s="12">
        <f t="shared" ref="O2391:Q2393" si="5382">O2392</f>
        <v>0</v>
      </c>
      <c r="P2391" s="12">
        <f t="shared" si="5382"/>
        <v>0</v>
      </c>
      <c r="Q2391" s="12">
        <f t="shared" si="5382"/>
        <v>0</v>
      </c>
      <c r="R2391" s="12">
        <f t="shared" si="5322"/>
        <v>67510.7</v>
      </c>
      <c r="S2391" s="12">
        <f t="shared" si="5323"/>
        <v>67510.7</v>
      </c>
      <c r="T2391" s="12">
        <f t="shared" si="5324"/>
        <v>67510.7</v>
      </c>
      <c r="U2391" s="12">
        <f t="shared" ref="U2391:V2393" si="5383">U2392</f>
        <v>0</v>
      </c>
      <c r="V2391" s="12">
        <f t="shared" si="5383"/>
        <v>0</v>
      </c>
      <c r="W2391" s="12">
        <f t="shared" si="5298"/>
        <v>67510.7</v>
      </c>
      <c r="X2391" s="12">
        <f t="shared" si="5299"/>
        <v>67510.7</v>
      </c>
      <c r="Y2391" s="12">
        <f t="shared" si="5300"/>
        <v>67510.7</v>
      </c>
      <c r="Z2391" s="12">
        <f t="shared" ref="Z2391:AB2393" si="5384">Z2392</f>
        <v>0</v>
      </c>
      <c r="AA2391" s="12">
        <f t="shared" si="5384"/>
        <v>0</v>
      </c>
      <c r="AB2391" s="12">
        <f t="shared" si="5384"/>
        <v>0</v>
      </c>
      <c r="AC2391" s="12">
        <f t="shared" si="5342"/>
        <v>67510.7</v>
      </c>
      <c r="AD2391" s="12">
        <f t="shared" si="5343"/>
        <v>67510.7</v>
      </c>
      <c r="AE2391" s="12">
        <f t="shared" si="5344"/>
        <v>67510.7</v>
      </c>
      <c r="AF2391" s="12">
        <f t="shared" ref="AF2391:AG2393" si="5385">AF2392</f>
        <v>0</v>
      </c>
      <c r="AG2391" s="12">
        <f t="shared" si="5385"/>
        <v>0</v>
      </c>
      <c r="AH2391" s="12">
        <f t="shared" si="5319"/>
        <v>67510.7</v>
      </c>
      <c r="AI2391" s="12">
        <f t="shared" si="5320"/>
        <v>67510.7</v>
      </c>
      <c r="AJ2391" s="12">
        <f t="shared" si="5312"/>
        <v>67510.7</v>
      </c>
      <c r="AK2391" s="12">
        <f t="shared" ref="AK2391:AQ2393" si="5386">AK2392</f>
        <v>0</v>
      </c>
      <c r="AL2391" s="12">
        <f t="shared" si="5386"/>
        <v>0</v>
      </c>
      <c r="AM2391" s="12">
        <f t="shared" si="5386"/>
        <v>0</v>
      </c>
      <c r="AN2391" s="12">
        <f t="shared" si="5368"/>
        <v>67510.7</v>
      </c>
      <c r="AO2391" s="12">
        <f t="shared" si="5369"/>
        <v>67510.7</v>
      </c>
      <c r="AP2391" s="12">
        <f t="shared" si="5370"/>
        <v>67510.7</v>
      </c>
      <c r="AQ2391" s="12">
        <f t="shared" si="5386"/>
        <v>0</v>
      </c>
      <c r="AR2391" s="1"/>
    </row>
    <row r="2392" spans="1:44" ht="94.5" customHeight="1" x14ac:dyDescent="0.25">
      <c r="A2392" s="9" t="s">
        <v>169</v>
      </c>
      <c r="B2392" s="11">
        <v>100</v>
      </c>
      <c r="C2392" s="9"/>
      <c r="D2392" s="9"/>
      <c r="E2392" s="13" t="s">
        <v>423</v>
      </c>
      <c r="F2392" s="12">
        <f t="shared" si="5381"/>
        <v>67510.7</v>
      </c>
      <c r="G2392" s="12">
        <f t="shared" si="5381"/>
        <v>67510.7</v>
      </c>
      <c r="H2392" s="12">
        <f t="shared" si="5381"/>
        <v>67510.7</v>
      </c>
      <c r="I2392" s="12">
        <f t="shared" si="5381"/>
        <v>0</v>
      </c>
      <c r="J2392" s="12">
        <f t="shared" si="5381"/>
        <v>0</v>
      </c>
      <c r="K2392" s="12">
        <f t="shared" si="5381"/>
        <v>0</v>
      </c>
      <c r="L2392" s="12">
        <f t="shared" si="5347"/>
        <v>67510.7</v>
      </c>
      <c r="M2392" s="12">
        <f t="shared" si="5348"/>
        <v>67510.7</v>
      </c>
      <c r="N2392" s="12">
        <f t="shared" si="5349"/>
        <v>67510.7</v>
      </c>
      <c r="O2392" s="12">
        <f t="shared" si="5382"/>
        <v>0</v>
      </c>
      <c r="P2392" s="12">
        <f t="shared" si="5382"/>
        <v>0</v>
      </c>
      <c r="Q2392" s="12">
        <f t="shared" si="5382"/>
        <v>0</v>
      </c>
      <c r="R2392" s="12">
        <f t="shared" si="5322"/>
        <v>67510.7</v>
      </c>
      <c r="S2392" s="12">
        <f t="shared" si="5323"/>
        <v>67510.7</v>
      </c>
      <c r="T2392" s="12">
        <f t="shared" si="5324"/>
        <v>67510.7</v>
      </c>
      <c r="U2392" s="12">
        <f t="shared" si="5383"/>
        <v>0</v>
      </c>
      <c r="V2392" s="12">
        <f t="shared" si="5383"/>
        <v>0</v>
      </c>
      <c r="W2392" s="12">
        <f t="shared" si="5298"/>
        <v>67510.7</v>
      </c>
      <c r="X2392" s="12">
        <f t="shared" si="5299"/>
        <v>67510.7</v>
      </c>
      <c r="Y2392" s="12">
        <f t="shared" si="5300"/>
        <v>67510.7</v>
      </c>
      <c r="Z2392" s="12">
        <f t="shared" si="5384"/>
        <v>0</v>
      </c>
      <c r="AA2392" s="12">
        <f t="shared" si="5384"/>
        <v>0</v>
      </c>
      <c r="AB2392" s="12">
        <f t="shared" si="5384"/>
        <v>0</v>
      </c>
      <c r="AC2392" s="12">
        <f t="shared" si="5342"/>
        <v>67510.7</v>
      </c>
      <c r="AD2392" s="12">
        <f t="shared" si="5343"/>
        <v>67510.7</v>
      </c>
      <c r="AE2392" s="12">
        <f t="shared" si="5344"/>
        <v>67510.7</v>
      </c>
      <c r="AF2392" s="12">
        <f t="shared" si="5385"/>
        <v>0</v>
      </c>
      <c r="AG2392" s="12">
        <f t="shared" si="5385"/>
        <v>0</v>
      </c>
      <c r="AH2392" s="12">
        <f t="shared" si="5319"/>
        <v>67510.7</v>
      </c>
      <c r="AI2392" s="12">
        <f t="shared" si="5320"/>
        <v>67510.7</v>
      </c>
      <c r="AJ2392" s="12">
        <f t="shared" si="5312"/>
        <v>67510.7</v>
      </c>
      <c r="AK2392" s="12">
        <f t="shared" si="5386"/>
        <v>0</v>
      </c>
      <c r="AL2392" s="12">
        <f t="shared" si="5386"/>
        <v>0</v>
      </c>
      <c r="AM2392" s="12">
        <f t="shared" si="5386"/>
        <v>0</v>
      </c>
      <c r="AN2392" s="12">
        <f t="shared" si="5368"/>
        <v>67510.7</v>
      </c>
      <c r="AO2392" s="12">
        <f t="shared" si="5369"/>
        <v>67510.7</v>
      </c>
      <c r="AP2392" s="12">
        <f t="shared" si="5370"/>
        <v>67510.7</v>
      </c>
      <c r="AQ2392" s="12">
        <f t="shared" si="5386"/>
        <v>0</v>
      </c>
      <c r="AR2392" s="1"/>
    </row>
    <row r="2393" spans="1:44" ht="31.5" customHeight="1" x14ac:dyDescent="0.25">
      <c r="A2393" s="9" t="s">
        <v>169</v>
      </c>
      <c r="B2393" s="11">
        <v>120</v>
      </c>
      <c r="C2393" s="9"/>
      <c r="D2393" s="9"/>
      <c r="E2393" s="13" t="s">
        <v>425</v>
      </c>
      <c r="F2393" s="12">
        <f t="shared" si="5381"/>
        <v>67510.7</v>
      </c>
      <c r="G2393" s="12">
        <f t="shared" si="5381"/>
        <v>67510.7</v>
      </c>
      <c r="H2393" s="12">
        <f t="shared" si="5381"/>
        <v>67510.7</v>
      </c>
      <c r="I2393" s="12">
        <f t="shared" si="5381"/>
        <v>0</v>
      </c>
      <c r="J2393" s="12">
        <f t="shared" si="5381"/>
        <v>0</v>
      </c>
      <c r="K2393" s="12">
        <f t="shared" si="5381"/>
        <v>0</v>
      </c>
      <c r="L2393" s="12">
        <f t="shared" si="5347"/>
        <v>67510.7</v>
      </c>
      <c r="M2393" s="12">
        <f t="shared" si="5348"/>
        <v>67510.7</v>
      </c>
      <c r="N2393" s="12">
        <f t="shared" si="5349"/>
        <v>67510.7</v>
      </c>
      <c r="O2393" s="12">
        <f t="shared" si="5382"/>
        <v>0</v>
      </c>
      <c r="P2393" s="12">
        <f t="shared" si="5382"/>
        <v>0</v>
      </c>
      <c r="Q2393" s="12">
        <f t="shared" si="5382"/>
        <v>0</v>
      </c>
      <c r="R2393" s="12">
        <f t="shared" si="5322"/>
        <v>67510.7</v>
      </c>
      <c r="S2393" s="12">
        <f t="shared" si="5323"/>
        <v>67510.7</v>
      </c>
      <c r="T2393" s="12">
        <f t="shared" si="5324"/>
        <v>67510.7</v>
      </c>
      <c r="U2393" s="12">
        <f t="shared" si="5383"/>
        <v>0</v>
      </c>
      <c r="V2393" s="12">
        <f t="shared" si="5383"/>
        <v>0</v>
      </c>
      <c r="W2393" s="12">
        <f t="shared" si="5298"/>
        <v>67510.7</v>
      </c>
      <c r="X2393" s="12">
        <f t="shared" si="5299"/>
        <v>67510.7</v>
      </c>
      <c r="Y2393" s="12">
        <f t="shared" si="5300"/>
        <v>67510.7</v>
      </c>
      <c r="Z2393" s="12">
        <f t="shared" si="5384"/>
        <v>0</v>
      </c>
      <c r="AA2393" s="12">
        <f t="shared" si="5384"/>
        <v>0</v>
      </c>
      <c r="AB2393" s="12">
        <f t="shared" si="5384"/>
        <v>0</v>
      </c>
      <c r="AC2393" s="12">
        <f t="shared" si="5342"/>
        <v>67510.7</v>
      </c>
      <c r="AD2393" s="12">
        <f t="shared" si="5343"/>
        <v>67510.7</v>
      </c>
      <c r="AE2393" s="12">
        <f t="shared" si="5344"/>
        <v>67510.7</v>
      </c>
      <c r="AF2393" s="12">
        <f t="shared" si="5385"/>
        <v>0</v>
      </c>
      <c r="AG2393" s="12">
        <f t="shared" si="5385"/>
        <v>0</v>
      </c>
      <c r="AH2393" s="12">
        <f t="shared" si="5319"/>
        <v>67510.7</v>
      </c>
      <c r="AI2393" s="12">
        <f t="shared" si="5320"/>
        <v>67510.7</v>
      </c>
      <c r="AJ2393" s="12">
        <f t="shared" si="5312"/>
        <v>67510.7</v>
      </c>
      <c r="AK2393" s="12">
        <f t="shared" si="5386"/>
        <v>0</v>
      </c>
      <c r="AL2393" s="12">
        <f t="shared" si="5386"/>
        <v>0</v>
      </c>
      <c r="AM2393" s="12">
        <f t="shared" si="5386"/>
        <v>0</v>
      </c>
      <c r="AN2393" s="12">
        <f t="shared" si="5368"/>
        <v>67510.7</v>
      </c>
      <c r="AO2393" s="12">
        <f t="shared" si="5369"/>
        <v>67510.7</v>
      </c>
      <c r="AP2393" s="12">
        <f t="shared" si="5370"/>
        <v>67510.7</v>
      </c>
      <c r="AQ2393" s="12">
        <f t="shared" si="5386"/>
        <v>0</v>
      </c>
      <c r="AR2393" s="1"/>
    </row>
    <row r="2394" spans="1:44" ht="63" customHeight="1" x14ac:dyDescent="0.25">
      <c r="A2394" s="9" t="s">
        <v>169</v>
      </c>
      <c r="B2394" s="11">
        <v>120</v>
      </c>
      <c r="C2394" s="9" t="s">
        <v>187</v>
      </c>
      <c r="D2394" s="9" t="s">
        <v>185</v>
      </c>
      <c r="E2394" s="13" t="s">
        <v>391</v>
      </c>
      <c r="F2394" s="12">
        <v>67510.7</v>
      </c>
      <c r="G2394" s="12">
        <v>67510.7</v>
      </c>
      <c r="H2394" s="12">
        <v>67510.7</v>
      </c>
      <c r="I2394" s="12"/>
      <c r="J2394" s="12"/>
      <c r="K2394" s="12"/>
      <c r="L2394" s="12">
        <f t="shared" si="5347"/>
        <v>67510.7</v>
      </c>
      <c r="M2394" s="12">
        <f t="shared" si="5348"/>
        <v>67510.7</v>
      </c>
      <c r="N2394" s="12">
        <f t="shared" si="5349"/>
        <v>67510.7</v>
      </c>
      <c r="O2394" s="12"/>
      <c r="P2394" s="12"/>
      <c r="Q2394" s="12"/>
      <c r="R2394" s="12">
        <f t="shared" si="5322"/>
        <v>67510.7</v>
      </c>
      <c r="S2394" s="12">
        <f t="shared" si="5323"/>
        <v>67510.7</v>
      </c>
      <c r="T2394" s="12">
        <f t="shared" si="5324"/>
        <v>67510.7</v>
      </c>
      <c r="U2394" s="12"/>
      <c r="V2394" s="12"/>
      <c r="W2394" s="12">
        <f t="shared" si="5298"/>
        <v>67510.7</v>
      </c>
      <c r="X2394" s="12">
        <f t="shared" si="5299"/>
        <v>67510.7</v>
      </c>
      <c r="Y2394" s="12">
        <f t="shared" si="5300"/>
        <v>67510.7</v>
      </c>
      <c r="Z2394" s="12"/>
      <c r="AA2394" s="12"/>
      <c r="AB2394" s="12"/>
      <c r="AC2394" s="12">
        <f t="shared" si="5342"/>
        <v>67510.7</v>
      </c>
      <c r="AD2394" s="12">
        <f t="shared" si="5343"/>
        <v>67510.7</v>
      </c>
      <c r="AE2394" s="12">
        <f t="shared" si="5344"/>
        <v>67510.7</v>
      </c>
      <c r="AF2394" s="12"/>
      <c r="AG2394" s="12"/>
      <c r="AH2394" s="12">
        <f t="shared" si="5319"/>
        <v>67510.7</v>
      </c>
      <c r="AI2394" s="12">
        <f t="shared" si="5320"/>
        <v>67510.7</v>
      </c>
      <c r="AJ2394" s="12">
        <f t="shared" si="5312"/>
        <v>67510.7</v>
      </c>
      <c r="AK2394" s="12"/>
      <c r="AL2394" s="12"/>
      <c r="AM2394" s="12"/>
      <c r="AN2394" s="12">
        <f t="shared" si="5368"/>
        <v>67510.7</v>
      </c>
      <c r="AO2394" s="12">
        <f t="shared" si="5369"/>
        <v>67510.7</v>
      </c>
      <c r="AP2394" s="12">
        <f t="shared" si="5370"/>
        <v>67510.7</v>
      </c>
      <c r="AQ2394" s="12"/>
      <c r="AR2394" s="1"/>
    </row>
    <row r="2395" spans="1:44" ht="31.5" customHeight="1" x14ac:dyDescent="0.25">
      <c r="A2395" s="9" t="s">
        <v>170</v>
      </c>
      <c r="B2395" s="11"/>
      <c r="C2395" s="9"/>
      <c r="D2395" s="9"/>
      <c r="E2395" s="13" t="s">
        <v>635</v>
      </c>
      <c r="F2395" s="12">
        <f t="shared" ref="F2395:K2395" si="5387">F2396+F2399+F2402</f>
        <v>30592.899999999998</v>
      </c>
      <c r="G2395" s="12">
        <f t="shared" si="5387"/>
        <v>30592.899999999998</v>
      </c>
      <c r="H2395" s="12">
        <f t="shared" si="5387"/>
        <v>30592.899999999998</v>
      </c>
      <c r="I2395" s="12">
        <f t="shared" si="5387"/>
        <v>0</v>
      </c>
      <c r="J2395" s="12">
        <f t="shared" si="5387"/>
        <v>0</v>
      </c>
      <c r="K2395" s="12">
        <f t="shared" si="5387"/>
        <v>0</v>
      </c>
      <c r="L2395" s="12">
        <f t="shared" si="5347"/>
        <v>30592.899999999998</v>
      </c>
      <c r="M2395" s="12">
        <f t="shared" si="5348"/>
        <v>30592.899999999998</v>
      </c>
      <c r="N2395" s="12">
        <f t="shared" si="5349"/>
        <v>30592.899999999998</v>
      </c>
      <c r="O2395" s="12">
        <f t="shared" ref="O2395:Q2395" si="5388">O2396+O2399+O2402</f>
        <v>0</v>
      </c>
      <c r="P2395" s="12">
        <f t="shared" si="5388"/>
        <v>0</v>
      </c>
      <c r="Q2395" s="12">
        <f t="shared" si="5388"/>
        <v>0</v>
      </c>
      <c r="R2395" s="12">
        <f t="shared" si="5322"/>
        <v>30592.899999999998</v>
      </c>
      <c r="S2395" s="12">
        <f t="shared" si="5323"/>
        <v>30592.899999999998</v>
      </c>
      <c r="T2395" s="12">
        <f t="shared" si="5324"/>
        <v>30592.899999999998</v>
      </c>
      <c r="U2395" s="12">
        <f t="shared" ref="U2395:V2395" si="5389">U2396+U2399+U2402</f>
        <v>0</v>
      </c>
      <c r="V2395" s="12">
        <f t="shared" si="5389"/>
        <v>0</v>
      </c>
      <c r="W2395" s="12">
        <f t="shared" si="5298"/>
        <v>30592.899999999998</v>
      </c>
      <c r="X2395" s="12">
        <f t="shared" si="5299"/>
        <v>30592.899999999998</v>
      </c>
      <c r="Y2395" s="12">
        <f t="shared" si="5300"/>
        <v>30592.899999999998</v>
      </c>
      <c r="Z2395" s="12">
        <f t="shared" ref="Z2395:AB2395" si="5390">Z2396+Z2399+Z2402</f>
        <v>-500</v>
      </c>
      <c r="AA2395" s="12">
        <f t="shared" si="5390"/>
        <v>0</v>
      </c>
      <c r="AB2395" s="12">
        <f t="shared" si="5390"/>
        <v>0</v>
      </c>
      <c r="AC2395" s="12">
        <f t="shared" si="5342"/>
        <v>30092.899999999998</v>
      </c>
      <c r="AD2395" s="12">
        <f t="shared" si="5343"/>
        <v>30592.899999999998</v>
      </c>
      <c r="AE2395" s="12">
        <f t="shared" si="5344"/>
        <v>30592.899999999998</v>
      </c>
      <c r="AF2395" s="12">
        <f t="shared" ref="AF2395:AG2395" si="5391">AF2396+AF2399+AF2402</f>
        <v>0</v>
      </c>
      <c r="AG2395" s="12">
        <f t="shared" si="5391"/>
        <v>0</v>
      </c>
      <c r="AH2395" s="12">
        <f t="shared" si="5319"/>
        <v>30092.899999999998</v>
      </c>
      <c r="AI2395" s="12">
        <f t="shared" si="5320"/>
        <v>30592.899999999998</v>
      </c>
      <c r="AJ2395" s="12">
        <f t="shared" si="5312"/>
        <v>30592.899999999998</v>
      </c>
      <c r="AK2395" s="12">
        <f t="shared" ref="AK2395:AQ2395" si="5392">AK2396+AK2399+AK2402</f>
        <v>0</v>
      </c>
      <c r="AL2395" s="12">
        <f t="shared" ref="AL2395:AM2395" si="5393">AL2396+AL2399+AL2402</f>
        <v>0</v>
      </c>
      <c r="AM2395" s="12">
        <f t="shared" si="5393"/>
        <v>0</v>
      </c>
      <c r="AN2395" s="12">
        <f t="shared" si="5368"/>
        <v>30092.899999999998</v>
      </c>
      <c r="AO2395" s="12">
        <f t="shared" si="5369"/>
        <v>30592.899999999998</v>
      </c>
      <c r="AP2395" s="12">
        <f t="shared" si="5370"/>
        <v>30592.899999999998</v>
      </c>
      <c r="AQ2395" s="12">
        <f t="shared" si="5392"/>
        <v>0</v>
      </c>
      <c r="AR2395" s="1"/>
    </row>
    <row r="2396" spans="1:44" ht="94.5" customHeight="1" x14ac:dyDescent="0.25">
      <c r="A2396" s="9" t="s">
        <v>170</v>
      </c>
      <c r="B2396" s="11">
        <v>100</v>
      </c>
      <c r="C2396" s="9"/>
      <c r="D2396" s="9"/>
      <c r="E2396" s="13" t="s">
        <v>423</v>
      </c>
      <c r="F2396" s="12">
        <f t="shared" ref="F2396:K2397" si="5394">F2397</f>
        <v>750</v>
      </c>
      <c r="G2396" s="12">
        <f t="shared" si="5394"/>
        <v>750</v>
      </c>
      <c r="H2396" s="12">
        <f t="shared" si="5394"/>
        <v>750</v>
      </c>
      <c r="I2396" s="12">
        <f t="shared" si="5394"/>
        <v>0</v>
      </c>
      <c r="J2396" s="12">
        <f t="shared" si="5394"/>
        <v>0</v>
      </c>
      <c r="K2396" s="12">
        <f t="shared" si="5394"/>
        <v>0</v>
      </c>
      <c r="L2396" s="12">
        <f t="shared" si="5347"/>
        <v>750</v>
      </c>
      <c r="M2396" s="12">
        <f t="shared" si="5348"/>
        <v>750</v>
      </c>
      <c r="N2396" s="12">
        <f t="shared" si="5349"/>
        <v>750</v>
      </c>
      <c r="O2396" s="12">
        <f t="shared" ref="O2396:Q2397" si="5395">O2397</f>
        <v>0</v>
      </c>
      <c r="P2396" s="12">
        <f t="shared" si="5395"/>
        <v>0</v>
      </c>
      <c r="Q2396" s="12">
        <f t="shared" si="5395"/>
        <v>0</v>
      </c>
      <c r="R2396" s="12">
        <f t="shared" si="5322"/>
        <v>750</v>
      </c>
      <c r="S2396" s="12">
        <f t="shared" si="5323"/>
        <v>750</v>
      </c>
      <c r="T2396" s="12">
        <f t="shared" si="5324"/>
        <v>750</v>
      </c>
      <c r="U2396" s="12">
        <f t="shared" ref="U2396:V2397" si="5396">U2397</f>
        <v>0</v>
      </c>
      <c r="V2396" s="12">
        <f t="shared" si="5396"/>
        <v>0</v>
      </c>
      <c r="W2396" s="12">
        <f t="shared" si="5298"/>
        <v>750</v>
      </c>
      <c r="X2396" s="12">
        <f t="shared" si="5299"/>
        <v>750</v>
      </c>
      <c r="Y2396" s="12">
        <f t="shared" si="5300"/>
        <v>750</v>
      </c>
      <c r="Z2396" s="12">
        <f t="shared" ref="Z2396:AB2397" si="5397">Z2397</f>
        <v>0</v>
      </c>
      <c r="AA2396" s="12">
        <f t="shared" si="5397"/>
        <v>0</v>
      </c>
      <c r="AB2396" s="12">
        <f t="shared" si="5397"/>
        <v>0</v>
      </c>
      <c r="AC2396" s="12">
        <f t="shared" si="5342"/>
        <v>750</v>
      </c>
      <c r="AD2396" s="12">
        <f t="shared" si="5343"/>
        <v>750</v>
      </c>
      <c r="AE2396" s="12">
        <f t="shared" si="5344"/>
        <v>750</v>
      </c>
      <c r="AF2396" s="12">
        <f t="shared" ref="AF2396:AG2397" si="5398">AF2397</f>
        <v>0</v>
      </c>
      <c r="AG2396" s="12">
        <f t="shared" si="5398"/>
        <v>0</v>
      </c>
      <c r="AH2396" s="12">
        <f t="shared" si="5319"/>
        <v>750</v>
      </c>
      <c r="AI2396" s="12">
        <f t="shared" si="5320"/>
        <v>750</v>
      </c>
      <c r="AJ2396" s="12">
        <f t="shared" si="5312"/>
        <v>750</v>
      </c>
      <c r="AK2396" s="12">
        <f t="shared" ref="AK2396:AQ2397" si="5399">AK2397</f>
        <v>0</v>
      </c>
      <c r="AL2396" s="12">
        <f t="shared" si="5399"/>
        <v>0</v>
      </c>
      <c r="AM2396" s="12">
        <f t="shared" si="5399"/>
        <v>0</v>
      </c>
      <c r="AN2396" s="12">
        <f t="shared" si="5368"/>
        <v>750</v>
      </c>
      <c r="AO2396" s="12">
        <f t="shared" si="5369"/>
        <v>750</v>
      </c>
      <c r="AP2396" s="12">
        <f t="shared" si="5370"/>
        <v>750</v>
      </c>
      <c r="AQ2396" s="12">
        <f t="shared" si="5399"/>
        <v>0</v>
      </c>
      <c r="AR2396" s="1"/>
    </row>
    <row r="2397" spans="1:44" ht="31.5" customHeight="1" x14ac:dyDescent="0.25">
      <c r="A2397" s="9" t="s">
        <v>170</v>
      </c>
      <c r="B2397" s="11">
        <v>120</v>
      </c>
      <c r="C2397" s="9"/>
      <c r="D2397" s="9"/>
      <c r="E2397" s="13" t="s">
        <v>425</v>
      </c>
      <c r="F2397" s="12">
        <f t="shared" si="5394"/>
        <v>750</v>
      </c>
      <c r="G2397" s="12">
        <f t="shared" si="5394"/>
        <v>750</v>
      </c>
      <c r="H2397" s="12">
        <f t="shared" si="5394"/>
        <v>750</v>
      </c>
      <c r="I2397" s="12">
        <f t="shared" si="5394"/>
        <v>0</v>
      </c>
      <c r="J2397" s="12">
        <f t="shared" si="5394"/>
        <v>0</v>
      </c>
      <c r="K2397" s="12">
        <f t="shared" si="5394"/>
        <v>0</v>
      </c>
      <c r="L2397" s="12">
        <f t="shared" si="5347"/>
        <v>750</v>
      </c>
      <c r="M2397" s="12">
        <f t="shared" si="5348"/>
        <v>750</v>
      </c>
      <c r="N2397" s="12">
        <f t="shared" si="5349"/>
        <v>750</v>
      </c>
      <c r="O2397" s="12">
        <f t="shared" si="5395"/>
        <v>0</v>
      </c>
      <c r="P2397" s="12">
        <f t="shared" si="5395"/>
        <v>0</v>
      </c>
      <c r="Q2397" s="12">
        <f t="shared" si="5395"/>
        <v>0</v>
      </c>
      <c r="R2397" s="12">
        <f t="shared" si="5322"/>
        <v>750</v>
      </c>
      <c r="S2397" s="12">
        <f t="shared" si="5323"/>
        <v>750</v>
      </c>
      <c r="T2397" s="12">
        <f t="shared" si="5324"/>
        <v>750</v>
      </c>
      <c r="U2397" s="12">
        <f t="shared" si="5396"/>
        <v>0</v>
      </c>
      <c r="V2397" s="12">
        <f t="shared" si="5396"/>
        <v>0</v>
      </c>
      <c r="W2397" s="12">
        <f t="shared" si="5298"/>
        <v>750</v>
      </c>
      <c r="X2397" s="12">
        <f t="shared" si="5299"/>
        <v>750</v>
      </c>
      <c r="Y2397" s="12">
        <f t="shared" si="5300"/>
        <v>750</v>
      </c>
      <c r="Z2397" s="12">
        <f t="shared" si="5397"/>
        <v>0</v>
      </c>
      <c r="AA2397" s="12">
        <f t="shared" si="5397"/>
        <v>0</v>
      </c>
      <c r="AB2397" s="12">
        <f t="shared" si="5397"/>
        <v>0</v>
      </c>
      <c r="AC2397" s="12">
        <f t="shared" si="5342"/>
        <v>750</v>
      </c>
      <c r="AD2397" s="12">
        <f t="shared" si="5343"/>
        <v>750</v>
      </c>
      <c r="AE2397" s="12">
        <f t="shared" si="5344"/>
        <v>750</v>
      </c>
      <c r="AF2397" s="12">
        <f t="shared" si="5398"/>
        <v>0</v>
      </c>
      <c r="AG2397" s="12">
        <f t="shared" si="5398"/>
        <v>0</v>
      </c>
      <c r="AH2397" s="12">
        <f t="shared" si="5319"/>
        <v>750</v>
      </c>
      <c r="AI2397" s="12">
        <f t="shared" si="5320"/>
        <v>750</v>
      </c>
      <c r="AJ2397" s="12">
        <f t="shared" si="5312"/>
        <v>750</v>
      </c>
      <c r="AK2397" s="12">
        <f t="shared" si="5399"/>
        <v>0</v>
      </c>
      <c r="AL2397" s="12">
        <f t="shared" si="5399"/>
        <v>0</v>
      </c>
      <c r="AM2397" s="12">
        <f t="shared" si="5399"/>
        <v>0</v>
      </c>
      <c r="AN2397" s="12">
        <f t="shared" si="5368"/>
        <v>750</v>
      </c>
      <c r="AO2397" s="12">
        <f t="shared" si="5369"/>
        <v>750</v>
      </c>
      <c r="AP2397" s="12">
        <f t="shared" si="5370"/>
        <v>750</v>
      </c>
      <c r="AQ2397" s="12">
        <f t="shared" si="5399"/>
        <v>0</v>
      </c>
      <c r="AR2397" s="1"/>
    </row>
    <row r="2398" spans="1:44" ht="63" customHeight="1" x14ac:dyDescent="0.25">
      <c r="A2398" s="9" t="s">
        <v>170</v>
      </c>
      <c r="B2398" s="11">
        <v>120</v>
      </c>
      <c r="C2398" s="9" t="s">
        <v>187</v>
      </c>
      <c r="D2398" s="9" t="s">
        <v>185</v>
      </c>
      <c r="E2398" s="13" t="s">
        <v>391</v>
      </c>
      <c r="F2398" s="12">
        <v>750</v>
      </c>
      <c r="G2398" s="12">
        <v>750</v>
      </c>
      <c r="H2398" s="12">
        <v>750</v>
      </c>
      <c r="I2398" s="12"/>
      <c r="J2398" s="12"/>
      <c r="K2398" s="12"/>
      <c r="L2398" s="12">
        <f t="shared" si="5347"/>
        <v>750</v>
      </c>
      <c r="M2398" s="12">
        <f t="shared" si="5348"/>
        <v>750</v>
      </c>
      <c r="N2398" s="12">
        <f t="shared" si="5349"/>
        <v>750</v>
      </c>
      <c r="O2398" s="12"/>
      <c r="P2398" s="12"/>
      <c r="Q2398" s="12"/>
      <c r="R2398" s="12">
        <f t="shared" si="5322"/>
        <v>750</v>
      </c>
      <c r="S2398" s="12">
        <f t="shared" si="5323"/>
        <v>750</v>
      </c>
      <c r="T2398" s="12">
        <f t="shared" si="5324"/>
        <v>750</v>
      </c>
      <c r="U2398" s="12"/>
      <c r="V2398" s="12"/>
      <c r="W2398" s="12">
        <f t="shared" si="5298"/>
        <v>750</v>
      </c>
      <c r="X2398" s="12">
        <f t="shared" si="5299"/>
        <v>750</v>
      </c>
      <c r="Y2398" s="12">
        <f t="shared" si="5300"/>
        <v>750</v>
      </c>
      <c r="Z2398" s="12"/>
      <c r="AA2398" s="12"/>
      <c r="AB2398" s="12"/>
      <c r="AC2398" s="12">
        <f t="shared" si="5342"/>
        <v>750</v>
      </c>
      <c r="AD2398" s="12">
        <f t="shared" si="5343"/>
        <v>750</v>
      </c>
      <c r="AE2398" s="12">
        <f t="shared" si="5344"/>
        <v>750</v>
      </c>
      <c r="AF2398" s="12"/>
      <c r="AG2398" s="12"/>
      <c r="AH2398" s="12">
        <f t="shared" si="5319"/>
        <v>750</v>
      </c>
      <c r="AI2398" s="12">
        <f t="shared" si="5320"/>
        <v>750</v>
      </c>
      <c r="AJ2398" s="12">
        <f t="shared" si="5312"/>
        <v>750</v>
      </c>
      <c r="AK2398" s="12"/>
      <c r="AL2398" s="12"/>
      <c r="AM2398" s="12"/>
      <c r="AN2398" s="12">
        <f t="shared" si="5368"/>
        <v>750</v>
      </c>
      <c r="AO2398" s="12">
        <f t="shared" si="5369"/>
        <v>750</v>
      </c>
      <c r="AP2398" s="12">
        <f t="shared" si="5370"/>
        <v>750</v>
      </c>
      <c r="AQ2398" s="12"/>
      <c r="AR2398" s="1"/>
    </row>
    <row r="2399" spans="1:44" ht="47.25" customHeight="1" x14ac:dyDescent="0.25">
      <c r="A2399" s="9" t="s">
        <v>170</v>
      </c>
      <c r="B2399" s="11">
        <v>200</v>
      </c>
      <c r="C2399" s="9"/>
      <c r="D2399" s="9"/>
      <c r="E2399" s="13" t="s">
        <v>426</v>
      </c>
      <c r="F2399" s="12">
        <f t="shared" ref="F2399:K2400" si="5400">F2400</f>
        <v>29748.3</v>
      </c>
      <c r="G2399" s="12">
        <f t="shared" si="5400"/>
        <v>29748.3</v>
      </c>
      <c r="H2399" s="12">
        <f t="shared" si="5400"/>
        <v>29748.3</v>
      </c>
      <c r="I2399" s="12">
        <f t="shared" si="5400"/>
        <v>0</v>
      </c>
      <c r="J2399" s="12">
        <f t="shared" si="5400"/>
        <v>0</v>
      </c>
      <c r="K2399" s="12">
        <f t="shared" si="5400"/>
        <v>0</v>
      </c>
      <c r="L2399" s="12">
        <f t="shared" si="5347"/>
        <v>29748.3</v>
      </c>
      <c r="M2399" s="12">
        <f t="shared" si="5348"/>
        <v>29748.3</v>
      </c>
      <c r="N2399" s="12">
        <f t="shared" si="5349"/>
        <v>29748.3</v>
      </c>
      <c r="O2399" s="12">
        <f t="shared" ref="O2399:Q2400" si="5401">O2400</f>
        <v>0</v>
      </c>
      <c r="P2399" s="12">
        <f t="shared" si="5401"/>
        <v>0</v>
      </c>
      <c r="Q2399" s="12">
        <f t="shared" si="5401"/>
        <v>0</v>
      </c>
      <c r="R2399" s="12">
        <f t="shared" si="5322"/>
        <v>29748.3</v>
      </c>
      <c r="S2399" s="12">
        <f t="shared" si="5323"/>
        <v>29748.3</v>
      </c>
      <c r="T2399" s="12">
        <f t="shared" si="5324"/>
        <v>29748.3</v>
      </c>
      <c r="U2399" s="12">
        <f t="shared" ref="U2399:V2400" si="5402">U2400</f>
        <v>0</v>
      </c>
      <c r="V2399" s="12">
        <f t="shared" si="5402"/>
        <v>0</v>
      </c>
      <c r="W2399" s="12">
        <f t="shared" si="5298"/>
        <v>29748.3</v>
      </c>
      <c r="X2399" s="12">
        <f t="shared" si="5299"/>
        <v>29748.3</v>
      </c>
      <c r="Y2399" s="12">
        <f t="shared" si="5300"/>
        <v>29748.3</v>
      </c>
      <c r="Z2399" s="12">
        <f t="shared" ref="Z2399:AB2400" si="5403">Z2400</f>
        <v>-500</v>
      </c>
      <c r="AA2399" s="12">
        <f t="shared" si="5403"/>
        <v>0</v>
      </c>
      <c r="AB2399" s="12">
        <f t="shared" si="5403"/>
        <v>0</v>
      </c>
      <c r="AC2399" s="12">
        <f t="shared" si="5342"/>
        <v>29248.3</v>
      </c>
      <c r="AD2399" s="12">
        <f t="shared" si="5343"/>
        <v>29748.3</v>
      </c>
      <c r="AE2399" s="12">
        <f t="shared" si="5344"/>
        <v>29748.3</v>
      </c>
      <c r="AF2399" s="12">
        <f t="shared" ref="AF2399:AG2400" si="5404">AF2400</f>
        <v>0</v>
      </c>
      <c r="AG2399" s="12">
        <f t="shared" si="5404"/>
        <v>0</v>
      </c>
      <c r="AH2399" s="12">
        <f t="shared" si="5319"/>
        <v>29248.3</v>
      </c>
      <c r="AI2399" s="12">
        <f t="shared" si="5320"/>
        <v>29748.3</v>
      </c>
      <c r="AJ2399" s="12">
        <f t="shared" si="5312"/>
        <v>29748.3</v>
      </c>
      <c r="AK2399" s="12">
        <f t="shared" ref="AK2399:AQ2400" si="5405">AK2400</f>
        <v>0</v>
      </c>
      <c r="AL2399" s="12">
        <f t="shared" si="5405"/>
        <v>0</v>
      </c>
      <c r="AM2399" s="12">
        <f t="shared" si="5405"/>
        <v>0</v>
      </c>
      <c r="AN2399" s="12">
        <f t="shared" si="5368"/>
        <v>29248.3</v>
      </c>
      <c r="AO2399" s="12">
        <f t="shared" si="5369"/>
        <v>29748.3</v>
      </c>
      <c r="AP2399" s="12">
        <f t="shared" si="5370"/>
        <v>29748.3</v>
      </c>
      <c r="AQ2399" s="12">
        <f t="shared" si="5405"/>
        <v>0</v>
      </c>
      <c r="AR2399" s="1"/>
    </row>
    <row r="2400" spans="1:44" ht="47.25" customHeight="1" x14ac:dyDescent="0.25">
      <c r="A2400" s="9" t="s">
        <v>170</v>
      </c>
      <c r="B2400" s="11">
        <v>240</v>
      </c>
      <c r="C2400" s="9"/>
      <c r="D2400" s="9"/>
      <c r="E2400" s="13" t="s">
        <v>427</v>
      </c>
      <c r="F2400" s="12">
        <f t="shared" si="5400"/>
        <v>29748.3</v>
      </c>
      <c r="G2400" s="12">
        <f t="shared" si="5400"/>
        <v>29748.3</v>
      </c>
      <c r="H2400" s="12">
        <f t="shared" si="5400"/>
        <v>29748.3</v>
      </c>
      <c r="I2400" s="12">
        <f t="shared" si="5400"/>
        <v>0</v>
      </c>
      <c r="J2400" s="12">
        <f t="shared" si="5400"/>
        <v>0</v>
      </c>
      <c r="K2400" s="12">
        <f t="shared" si="5400"/>
        <v>0</v>
      </c>
      <c r="L2400" s="12">
        <f t="shared" si="5347"/>
        <v>29748.3</v>
      </c>
      <c r="M2400" s="12">
        <f t="shared" si="5348"/>
        <v>29748.3</v>
      </c>
      <c r="N2400" s="12">
        <f t="shared" si="5349"/>
        <v>29748.3</v>
      </c>
      <c r="O2400" s="12">
        <f t="shared" si="5401"/>
        <v>0</v>
      </c>
      <c r="P2400" s="12">
        <f t="shared" si="5401"/>
        <v>0</v>
      </c>
      <c r="Q2400" s="12">
        <f t="shared" si="5401"/>
        <v>0</v>
      </c>
      <c r="R2400" s="12">
        <f t="shared" si="5322"/>
        <v>29748.3</v>
      </c>
      <c r="S2400" s="12">
        <f t="shared" si="5323"/>
        <v>29748.3</v>
      </c>
      <c r="T2400" s="12">
        <f t="shared" si="5324"/>
        <v>29748.3</v>
      </c>
      <c r="U2400" s="12">
        <f t="shared" si="5402"/>
        <v>0</v>
      </c>
      <c r="V2400" s="12">
        <f t="shared" si="5402"/>
        <v>0</v>
      </c>
      <c r="W2400" s="12">
        <f t="shared" si="5298"/>
        <v>29748.3</v>
      </c>
      <c r="X2400" s="12">
        <f t="shared" si="5299"/>
        <v>29748.3</v>
      </c>
      <c r="Y2400" s="12">
        <f t="shared" si="5300"/>
        <v>29748.3</v>
      </c>
      <c r="Z2400" s="12">
        <f t="shared" si="5403"/>
        <v>-500</v>
      </c>
      <c r="AA2400" s="12">
        <f t="shared" si="5403"/>
        <v>0</v>
      </c>
      <c r="AB2400" s="12">
        <f t="shared" si="5403"/>
        <v>0</v>
      </c>
      <c r="AC2400" s="12">
        <f t="shared" si="5342"/>
        <v>29248.3</v>
      </c>
      <c r="AD2400" s="12">
        <f t="shared" si="5343"/>
        <v>29748.3</v>
      </c>
      <c r="AE2400" s="12">
        <f t="shared" si="5344"/>
        <v>29748.3</v>
      </c>
      <c r="AF2400" s="12">
        <f t="shared" si="5404"/>
        <v>0</v>
      </c>
      <c r="AG2400" s="12">
        <f t="shared" si="5404"/>
        <v>0</v>
      </c>
      <c r="AH2400" s="12">
        <f t="shared" si="5319"/>
        <v>29248.3</v>
      </c>
      <c r="AI2400" s="12">
        <f t="shared" si="5320"/>
        <v>29748.3</v>
      </c>
      <c r="AJ2400" s="12">
        <f t="shared" si="5312"/>
        <v>29748.3</v>
      </c>
      <c r="AK2400" s="12">
        <f t="shared" si="5405"/>
        <v>0</v>
      </c>
      <c r="AL2400" s="12">
        <f t="shared" si="5405"/>
        <v>0</v>
      </c>
      <c r="AM2400" s="12">
        <f t="shared" si="5405"/>
        <v>0</v>
      </c>
      <c r="AN2400" s="12">
        <f t="shared" si="5368"/>
        <v>29248.3</v>
      </c>
      <c r="AO2400" s="12">
        <f t="shared" si="5369"/>
        <v>29748.3</v>
      </c>
      <c r="AP2400" s="12">
        <f t="shared" si="5370"/>
        <v>29748.3</v>
      </c>
      <c r="AQ2400" s="12">
        <f t="shared" si="5405"/>
        <v>0</v>
      </c>
      <c r="AR2400" s="1"/>
    </row>
    <row r="2401" spans="1:44" ht="63" customHeight="1" x14ac:dyDescent="0.25">
      <c r="A2401" s="9" t="s">
        <v>170</v>
      </c>
      <c r="B2401" s="11">
        <v>240</v>
      </c>
      <c r="C2401" s="9" t="s">
        <v>187</v>
      </c>
      <c r="D2401" s="9" t="s">
        <v>185</v>
      </c>
      <c r="E2401" s="13" t="s">
        <v>391</v>
      </c>
      <c r="F2401" s="12">
        <v>29748.3</v>
      </c>
      <c r="G2401" s="12">
        <v>29748.3</v>
      </c>
      <c r="H2401" s="12">
        <v>29748.3</v>
      </c>
      <c r="I2401" s="12"/>
      <c r="J2401" s="12"/>
      <c r="K2401" s="12"/>
      <c r="L2401" s="12">
        <f t="shared" si="5347"/>
        <v>29748.3</v>
      </c>
      <c r="M2401" s="12">
        <f t="shared" si="5348"/>
        <v>29748.3</v>
      </c>
      <c r="N2401" s="12">
        <f t="shared" si="5349"/>
        <v>29748.3</v>
      </c>
      <c r="O2401" s="12"/>
      <c r="P2401" s="12"/>
      <c r="Q2401" s="12"/>
      <c r="R2401" s="12">
        <f t="shared" si="5322"/>
        <v>29748.3</v>
      </c>
      <c r="S2401" s="12">
        <f t="shared" si="5323"/>
        <v>29748.3</v>
      </c>
      <c r="T2401" s="12">
        <f t="shared" si="5324"/>
        <v>29748.3</v>
      </c>
      <c r="U2401" s="12"/>
      <c r="V2401" s="12"/>
      <c r="W2401" s="12">
        <f t="shared" si="5298"/>
        <v>29748.3</v>
      </c>
      <c r="X2401" s="12">
        <f t="shared" si="5299"/>
        <v>29748.3</v>
      </c>
      <c r="Y2401" s="12">
        <f t="shared" si="5300"/>
        <v>29748.3</v>
      </c>
      <c r="Z2401" s="12">
        <v>-500</v>
      </c>
      <c r="AA2401" s="12"/>
      <c r="AB2401" s="12"/>
      <c r="AC2401" s="12">
        <f t="shared" si="5342"/>
        <v>29248.3</v>
      </c>
      <c r="AD2401" s="12">
        <f t="shared" si="5343"/>
        <v>29748.3</v>
      </c>
      <c r="AE2401" s="12">
        <f t="shared" si="5344"/>
        <v>29748.3</v>
      </c>
      <c r="AF2401" s="12"/>
      <c r="AG2401" s="12"/>
      <c r="AH2401" s="12">
        <f t="shared" si="5319"/>
        <v>29248.3</v>
      </c>
      <c r="AI2401" s="12">
        <f t="shared" si="5320"/>
        <v>29748.3</v>
      </c>
      <c r="AJ2401" s="12">
        <f t="shared" si="5312"/>
        <v>29748.3</v>
      </c>
      <c r="AK2401" s="12"/>
      <c r="AL2401" s="12"/>
      <c r="AM2401" s="12"/>
      <c r="AN2401" s="12">
        <f t="shared" si="5368"/>
        <v>29248.3</v>
      </c>
      <c r="AO2401" s="12">
        <f t="shared" si="5369"/>
        <v>29748.3</v>
      </c>
      <c r="AP2401" s="12">
        <f t="shared" si="5370"/>
        <v>29748.3</v>
      </c>
      <c r="AQ2401" s="12"/>
      <c r="AR2401" s="1"/>
    </row>
    <row r="2402" spans="1:44" ht="15.75" customHeight="1" x14ac:dyDescent="0.25">
      <c r="A2402" s="9" t="s">
        <v>170</v>
      </c>
      <c r="B2402" s="11">
        <v>800</v>
      </c>
      <c r="C2402" s="9"/>
      <c r="D2402" s="9"/>
      <c r="E2402" s="13" t="s">
        <v>440</v>
      </c>
      <c r="F2402" s="12">
        <f t="shared" ref="F2402:K2403" si="5406">F2403</f>
        <v>94.6</v>
      </c>
      <c r="G2402" s="12">
        <f t="shared" si="5406"/>
        <v>94.6</v>
      </c>
      <c r="H2402" s="12">
        <f t="shared" si="5406"/>
        <v>94.6</v>
      </c>
      <c r="I2402" s="12">
        <f t="shared" si="5406"/>
        <v>0</v>
      </c>
      <c r="J2402" s="12">
        <f t="shared" si="5406"/>
        <v>0</v>
      </c>
      <c r="K2402" s="12">
        <f t="shared" si="5406"/>
        <v>0</v>
      </c>
      <c r="L2402" s="12">
        <f t="shared" si="5347"/>
        <v>94.6</v>
      </c>
      <c r="M2402" s="12">
        <f t="shared" si="5348"/>
        <v>94.6</v>
      </c>
      <c r="N2402" s="12">
        <f t="shared" si="5349"/>
        <v>94.6</v>
      </c>
      <c r="O2402" s="12">
        <f t="shared" ref="O2402:Q2403" si="5407">O2403</f>
        <v>0</v>
      </c>
      <c r="P2402" s="12">
        <f t="shared" si="5407"/>
        <v>0</v>
      </c>
      <c r="Q2402" s="12">
        <f t="shared" si="5407"/>
        <v>0</v>
      </c>
      <c r="R2402" s="12">
        <f t="shared" si="5322"/>
        <v>94.6</v>
      </c>
      <c r="S2402" s="12">
        <f t="shared" si="5323"/>
        <v>94.6</v>
      </c>
      <c r="T2402" s="12">
        <f t="shared" si="5324"/>
        <v>94.6</v>
      </c>
      <c r="U2402" s="12">
        <f t="shared" ref="U2402:V2403" si="5408">U2403</f>
        <v>0</v>
      </c>
      <c r="V2402" s="12">
        <f t="shared" si="5408"/>
        <v>0</v>
      </c>
      <c r="W2402" s="12">
        <f t="shared" si="5298"/>
        <v>94.6</v>
      </c>
      <c r="X2402" s="12">
        <f t="shared" si="5299"/>
        <v>94.6</v>
      </c>
      <c r="Y2402" s="12">
        <f t="shared" si="5300"/>
        <v>94.6</v>
      </c>
      <c r="Z2402" s="12">
        <f t="shared" ref="Z2402:AB2403" si="5409">Z2403</f>
        <v>0</v>
      </c>
      <c r="AA2402" s="12">
        <f t="shared" si="5409"/>
        <v>0</v>
      </c>
      <c r="AB2402" s="12">
        <f t="shared" si="5409"/>
        <v>0</v>
      </c>
      <c r="AC2402" s="12">
        <f t="shared" si="5342"/>
        <v>94.6</v>
      </c>
      <c r="AD2402" s="12">
        <f t="shared" si="5343"/>
        <v>94.6</v>
      </c>
      <c r="AE2402" s="12">
        <f t="shared" si="5344"/>
        <v>94.6</v>
      </c>
      <c r="AF2402" s="12">
        <f t="shared" ref="AF2402:AG2403" si="5410">AF2403</f>
        <v>0</v>
      </c>
      <c r="AG2402" s="12">
        <f t="shared" si="5410"/>
        <v>0</v>
      </c>
      <c r="AH2402" s="12">
        <f t="shared" si="5319"/>
        <v>94.6</v>
      </c>
      <c r="AI2402" s="12">
        <f t="shared" si="5320"/>
        <v>94.6</v>
      </c>
      <c r="AJ2402" s="12">
        <f t="shared" si="5312"/>
        <v>94.6</v>
      </c>
      <c r="AK2402" s="12">
        <f t="shared" ref="AK2402:AQ2402" si="5411">AK2403</f>
        <v>0</v>
      </c>
      <c r="AL2402" s="12">
        <f t="shared" si="5411"/>
        <v>0</v>
      </c>
      <c r="AM2402" s="12">
        <f t="shared" si="5411"/>
        <v>0</v>
      </c>
      <c r="AN2402" s="12">
        <f t="shared" si="5368"/>
        <v>94.6</v>
      </c>
      <c r="AO2402" s="12">
        <f t="shared" si="5369"/>
        <v>94.6</v>
      </c>
      <c r="AP2402" s="12">
        <f t="shared" si="5370"/>
        <v>94.6</v>
      </c>
      <c r="AQ2402" s="12">
        <f t="shared" si="5411"/>
        <v>0</v>
      </c>
      <c r="AR2402" s="1"/>
    </row>
    <row r="2403" spans="1:44" ht="15.75" customHeight="1" x14ac:dyDescent="0.25">
      <c r="A2403" s="9" t="s">
        <v>170</v>
      </c>
      <c r="B2403" s="11">
        <v>850</v>
      </c>
      <c r="C2403" s="9"/>
      <c r="D2403" s="9"/>
      <c r="E2403" s="13" t="s">
        <v>443</v>
      </c>
      <c r="F2403" s="12">
        <f t="shared" si="5406"/>
        <v>94.6</v>
      </c>
      <c r="G2403" s="12">
        <f t="shared" si="5406"/>
        <v>94.6</v>
      </c>
      <c r="H2403" s="12">
        <f t="shared" si="5406"/>
        <v>94.6</v>
      </c>
      <c r="I2403" s="12">
        <f t="shared" si="5406"/>
        <v>0</v>
      </c>
      <c r="J2403" s="12">
        <f t="shared" si="5406"/>
        <v>0</v>
      </c>
      <c r="K2403" s="12">
        <f t="shared" si="5406"/>
        <v>0</v>
      </c>
      <c r="L2403" s="12">
        <f t="shared" si="5347"/>
        <v>94.6</v>
      </c>
      <c r="M2403" s="12">
        <f t="shared" si="5348"/>
        <v>94.6</v>
      </c>
      <c r="N2403" s="12">
        <f t="shared" si="5349"/>
        <v>94.6</v>
      </c>
      <c r="O2403" s="12">
        <f t="shared" si="5407"/>
        <v>0</v>
      </c>
      <c r="P2403" s="12">
        <f t="shared" si="5407"/>
        <v>0</v>
      </c>
      <c r="Q2403" s="12">
        <f t="shared" si="5407"/>
        <v>0</v>
      </c>
      <c r="R2403" s="12">
        <f t="shared" si="5322"/>
        <v>94.6</v>
      </c>
      <c r="S2403" s="12">
        <f t="shared" si="5323"/>
        <v>94.6</v>
      </c>
      <c r="T2403" s="12">
        <f t="shared" si="5324"/>
        <v>94.6</v>
      </c>
      <c r="U2403" s="12">
        <f t="shared" si="5408"/>
        <v>0</v>
      </c>
      <c r="V2403" s="12">
        <f t="shared" si="5408"/>
        <v>0</v>
      </c>
      <c r="W2403" s="12">
        <f t="shared" si="5298"/>
        <v>94.6</v>
      </c>
      <c r="X2403" s="12">
        <f t="shared" si="5299"/>
        <v>94.6</v>
      </c>
      <c r="Y2403" s="12">
        <f t="shared" si="5300"/>
        <v>94.6</v>
      </c>
      <c r="Z2403" s="12">
        <f t="shared" si="5409"/>
        <v>0</v>
      </c>
      <c r="AA2403" s="12">
        <f t="shared" si="5409"/>
        <v>0</v>
      </c>
      <c r="AB2403" s="12">
        <f t="shared" si="5409"/>
        <v>0</v>
      </c>
      <c r="AC2403" s="12">
        <f t="shared" si="5342"/>
        <v>94.6</v>
      </c>
      <c r="AD2403" s="12">
        <f t="shared" si="5343"/>
        <v>94.6</v>
      </c>
      <c r="AE2403" s="12">
        <f t="shared" si="5344"/>
        <v>94.6</v>
      </c>
      <c r="AF2403" s="12">
        <f t="shared" si="5410"/>
        <v>0</v>
      </c>
      <c r="AG2403" s="12">
        <f t="shared" si="5410"/>
        <v>0</v>
      </c>
      <c r="AH2403" s="12">
        <f t="shared" si="5319"/>
        <v>94.6</v>
      </c>
      <c r="AI2403" s="12">
        <f t="shared" si="5320"/>
        <v>94.6</v>
      </c>
      <c r="AJ2403" s="12">
        <f t="shared" si="5312"/>
        <v>94.6</v>
      </c>
      <c r="AK2403" s="12">
        <f t="shared" ref="AK2403:AQ2403" si="5412">AK2404</f>
        <v>0</v>
      </c>
      <c r="AL2403" s="12">
        <f t="shared" si="5412"/>
        <v>0</v>
      </c>
      <c r="AM2403" s="12">
        <f t="shared" si="5412"/>
        <v>0</v>
      </c>
      <c r="AN2403" s="12">
        <f t="shared" si="5368"/>
        <v>94.6</v>
      </c>
      <c r="AO2403" s="12">
        <f t="shared" si="5369"/>
        <v>94.6</v>
      </c>
      <c r="AP2403" s="12">
        <f t="shared" si="5370"/>
        <v>94.6</v>
      </c>
      <c r="AQ2403" s="12">
        <f t="shared" si="5412"/>
        <v>0</v>
      </c>
      <c r="AR2403" s="1"/>
    </row>
    <row r="2404" spans="1:44" ht="63" customHeight="1" x14ac:dyDescent="0.25">
      <c r="A2404" s="9" t="s">
        <v>170</v>
      </c>
      <c r="B2404" s="11">
        <v>850</v>
      </c>
      <c r="C2404" s="9" t="s">
        <v>187</v>
      </c>
      <c r="D2404" s="9" t="s">
        <v>185</v>
      </c>
      <c r="E2404" s="13" t="s">
        <v>391</v>
      </c>
      <c r="F2404" s="12">
        <v>94.6</v>
      </c>
      <c r="G2404" s="12">
        <v>94.6</v>
      </c>
      <c r="H2404" s="12">
        <v>94.6</v>
      </c>
      <c r="I2404" s="12"/>
      <c r="J2404" s="12"/>
      <c r="K2404" s="12"/>
      <c r="L2404" s="12">
        <f t="shared" si="5347"/>
        <v>94.6</v>
      </c>
      <c r="M2404" s="12">
        <f t="shared" si="5348"/>
        <v>94.6</v>
      </c>
      <c r="N2404" s="12">
        <f t="shared" si="5349"/>
        <v>94.6</v>
      </c>
      <c r="O2404" s="12"/>
      <c r="P2404" s="12"/>
      <c r="Q2404" s="12"/>
      <c r="R2404" s="12">
        <f t="shared" si="5322"/>
        <v>94.6</v>
      </c>
      <c r="S2404" s="12">
        <f t="shared" si="5323"/>
        <v>94.6</v>
      </c>
      <c r="T2404" s="12">
        <f t="shared" si="5324"/>
        <v>94.6</v>
      </c>
      <c r="U2404" s="12"/>
      <c r="V2404" s="12"/>
      <c r="W2404" s="12">
        <f t="shared" si="5298"/>
        <v>94.6</v>
      </c>
      <c r="X2404" s="12">
        <f t="shared" si="5299"/>
        <v>94.6</v>
      </c>
      <c r="Y2404" s="12">
        <f t="shared" si="5300"/>
        <v>94.6</v>
      </c>
      <c r="Z2404" s="12"/>
      <c r="AA2404" s="12"/>
      <c r="AB2404" s="12"/>
      <c r="AC2404" s="12">
        <f t="shared" si="5342"/>
        <v>94.6</v>
      </c>
      <c r="AD2404" s="12">
        <f t="shared" si="5343"/>
        <v>94.6</v>
      </c>
      <c r="AE2404" s="12">
        <f t="shared" si="5344"/>
        <v>94.6</v>
      </c>
      <c r="AF2404" s="12"/>
      <c r="AG2404" s="12"/>
      <c r="AH2404" s="12">
        <f t="shared" si="5319"/>
        <v>94.6</v>
      </c>
      <c r="AI2404" s="12">
        <f t="shared" si="5320"/>
        <v>94.6</v>
      </c>
      <c r="AJ2404" s="12">
        <f t="shared" si="5312"/>
        <v>94.6</v>
      </c>
      <c r="AK2404" s="12"/>
      <c r="AL2404" s="12"/>
      <c r="AM2404" s="12"/>
      <c r="AN2404" s="12">
        <f t="shared" si="5368"/>
        <v>94.6</v>
      </c>
      <c r="AO2404" s="12">
        <f t="shared" si="5369"/>
        <v>94.6</v>
      </c>
      <c r="AP2404" s="12">
        <f t="shared" si="5370"/>
        <v>94.6</v>
      </c>
      <c r="AQ2404" s="12"/>
      <c r="AR2404" s="1"/>
    </row>
    <row r="2405" spans="1:44" s="3" customFormat="1" ht="47.25" customHeight="1" x14ac:dyDescent="0.25">
      <c r="A2405" s="7" t="s">
        <v>371</v>
      </c>
      <c r="B2405" s="6"/>
      <c r="C2405" s="7"/>
      <c r="D2405" s="7"/>
      <c r="E2405" s="14" t="s">
        <v>981</v>
      </c>
      <c r="F2405" s="8">
        <f t="shared" ref="F2405:K2405" si="5413">F2406+F2411</f>
        <v>39997.299999999996</v>
      </c>
      <c r="G2405" s="8">
        <f t="shared" si="5413"/>
        <v>39997.299999999996</v>
      </c>
      <c r="H2405" s="8">
        <f t="shared" si="5413"/>
        <v>39997.299999999996</v>
      </c>
      <c r="I2405" s="8">
        <f t="shared" si="5413"/>
        <v>0</v>
      </c>
      <c r="J2405" s="8">
        <f t="shared" si="5413"/>
        <v>0</v>
      </c>
      <c r="K2405" s="8">
        <f t="shared" si="5413"/>
        <v>0</v>
      </c>
      <c r="L2405" s="8">
        <f t="shared" si="5347"/>
        <v>39997.299999999996</v>
      </c>
      <c r="M2405" s="8">
        <f t="shared" si="5348"/>
        <v>39997.299999999996</v>
      </c>
      <c r="N2405" s="8">
        <f t="shared" si="5349"/>
        <v>39997.299999999996</v>
      </c>
      <c r="O2405" s="8">
        <f t="shared" ref="O2405:Q2405" si="5414">O2406+O2411</f>
        <v>0</v>
      </c>
      <c r="P2405" s="8">
        <f t="shared" si="5414"/>
        <v>0</v>
      </c>
      <c r="Q2405" s="8">
        <f t="shared" si="5414"/>
        <v>0</v>
      </c>
      <c r="R2405" s="12">
        <f t="shared" si="5322"/>
        <v>39997.299999999996</v>
      </c>
      <c r="S2405" s="12">
        <f t="shared" si="5323"/>
        <v>39997.299999999996</v>
      </c>
      <c r="T2405" s="12">
        <f t="shared" si="5324"/>
        <v>39997.299999999996</v>
      </c>
      <c r="U2405" s="8">
        <f t="shared" ref="U2405:V2405" si="5415">U2406+U2411</f>
        <v>0</v>
      </c>
      <c r="V2405" s="8">
        <f t="shared" si="5415"/>
        <v>0</v>
      </c>
      <c r="W2405" s="12">
        <f t="shared" si="5298"/>
        <v>39997.299999999996</v>
      </c>
      <c r="X2405" s="12">
        <f t="shared" si="5299"/>
        <v>39997.299999999996</v>
      </c>
      <c r="Y2405" s="12">
        <f t="shared" si="5300"/>
        <v>39997.299999999996</v>
      </c>
      <c r="Z2405" s="8">
        <f t="shared" ref="Z2405:AB2405" si="5416">Z2406+Z2411</f>
        <v>0</v>
      </c>
      <c r="AA2405" s="8">
        <f t="shared" si="5416"/>
        <v>0</v>
      </c>
      <c r="AB2405" s="8">
        <f t="shared" si="5416"/>
        <v>0</v>
      </c>
      <c r="AC2405" s="12">
        <f t="shared" si="5342"/>
        <v>39997.299999999996</v>
      </c>
      <c r="AD2405" s="12">
        <f t="shared" si="5343"/>
        <v>39997.299999999996</v>
      </c>
      <c r="AE2405" s="12">
        <f t="shared" si="5344"/>
        <v>39997.299999999996</v>
      </c>
      <c r="AF2405" s="8">
        <f t="shared" ref="AF2405:AG2405" si="5417">AF2406+AF2411</f>
        <v>0</v>
      </c>
      <c r="AG2405" s="8">
        <f t="shared" si="5417"/>
        <v>0</v>
      </c>
      <c r="AH2405" s="8">
        <f t="shared" si="5319"/>
        <v>39997.299999999996</v>
      </c>
      <c r="AI2405" s="8">
        <f t="shared" si="5320"/>
        <v>39997.299999999996</v>
      </c>
      <c r="AJ2405" s="8">
        <f t="shared" si="5312"/>
        <v>39997.299999999996</v>
      </c>
      <c r="AK2405" s="8">
        <f t="shared" ref="AK2405:AQ2405" si="5418">AK2406+AK2411</f>
        <v>0</v>
      </c>
      <c r="AL2405" s="8">
        <f t="shared" ref="AL2405:AM2405" si="5419">AL2406+AL2411</f>
        <v>0</v>
      </c>
      <c r="AM2405" s="8">
        <f t="shared" si="5419"/>
        <v>0</v>
      </c>
      <c r="AN2405" s="8">
        <f t="shared" si="5368"/>
        <v>39997.299999999996</v>
      </c>
      <c r="AO2405" s="8">
        <f t="shared" si="5369"/>
        <v>39997.299999999996</v>
      </c>
      <c r="AP2405" s="8">
        <f t="shared" si="5370"/>
        <v>39997.299999999996</v>
      </c>
      <c r="AQ2405" s="8">
        <f t="shared" si="5418"/>
        <v>0</v>
      </c>
      <c r="AR2405" s="52"/>
    </row>
    <row r="2406" spans="1:44" s="26" customFormat="1" ht="31.5" customHeight="1" x14ac:dyDescent="0.25">
      <c r="A2406" s="27" t="s">
        <v>372</v>
      </c>
      <c r="B2406" s="28"/>
      <c r="C2406" s="27"/>
      <c r="D2406" s="27"/>
      <c r="E2406" s="23" t="s">
        <v>982</v>
      </c>
      <c r="F2406" s="29">
        <f t="shared" ref="F2406:K2409" si="5420">F2407</f>
        <v>4187.7</v>
      </c>
      <c r="G2406" s="29">
        <f t="shared" si="5420"/>
        <v>4187.7</v>
      </c>
      <c r="H2406" s="29">
        <f t="shared" si="5420"/>
        <v>4187.7</v>
      </c>
      <c r="I2406" s="29">
        <f t="shared" si="5420"/>
        <v>0</v>
      </c>
      <c r="J2406" s="29">
        <f t="shared" si="5420"/>
        <v>0</v>
      </c>
      <c r="K2406" s="29">
        <f t="shared" si="5420"/>
        <v>0</v>
      </c>
      <c r="L2406" s="29">
        <f t="shared" si="5347"/>
        <v>4187.7</v>
      </c>
      <c r="M2406" s="29">
        <f t="shared" si="5348"/>
        <v>4187.7</v>
      </c>
      <c r="N2406" s="29">
        <f t="shared" si="5349"/>
        <v>4187.7</v>
      </c>
      <c r="O2406" s="29">
        <f t="shared" ref="O2406:Q2409" si="5421">O2407</f>
        <v>0</v>
      </c>
      <c r="P2406" s="29">
        <f t="shared" si="5421"/>
        <v>0</v>
      </c>
      <c r="Q2406" s="29">
        <f t="shared" si="5421"/>
        <v>0</v>
      </c>
      <c r="R2406" s="12">
        <f t="shared" si="5322"/>
        <v>4187.7</v>
      </c>
      <c r="S2406" s="12">
        <f t="shared" si="5323"/>
        <v>4187.7</v>
      </c>
      <c r="T2406" s="12">
        <f t="shared" si="5324"/>
        <v>4187.7</v>
      </c>
      <c r="U2406" s="29">
        <f t="shared" ref="U2406:V2409" si="5422">U2407</f>
        <v>0</v>
      </c>
      <c r="V2406" s="29">
        <f t="shared" si="5422"/>
        <v>0</v>
      </c>
      <c r="W2406" s="12">
        <f t="shared" si="5298"/>
        <v>4187.7</v>
      </c>
      <c r="X2406" s="12">
        <f t="shared" si="5299"/>
        <v>4187.7</v>
      </c>
      <c r="Y2406" s="12">
        <f t="shared" si="5300"/>
        <v>4187.7</v>
      </c>
      <c r="Z2406" s="29">
        <f t="shared" ref="Z2406:AB2409" si="5423">Z2407</f>
        <v>0</v>
      </c>
      <c r="AA2406" s="29">
        <f t="shared" si="5423"/>
        <v>0</v>
      </c>
      <c r="AB2406" s="29">
        <f t="shared" si="5423"/>
        <v>0</v>
      </c>
      <c r="AC2406" s="12">
        <f t="shared" si="5342"/>
        <v>4187.7</v>
      </c>
      <c r="AD2406" s="12">
        <f t="shared" si="5343"/>
        <v>4187.7</v>
      </c>
      <c r="AE2406" s="12">
        <f t="shared" si="5344"/>
        <v>4187.7</v>
      </c>
      <c r="AF2406" s="29">
        <f t="shared" ref="AF2406:AG2409" si="5424">AF2407</f>
        <v>0</v>
      </c>
      <c r="AG2406" s="29">
        <f t="shared" si="5424"/>
        <v>0</v>
      </c>
      <c r="AH2406" s="29">
        <f t="shared" si="5319"/>
        <v>4187.7</v>
      </c>
      <c r="AI2406" s="29">
        <f t="shared" si="5320"/>
        <v>4187.7</v>
      </c>
      <c r="AJ2406" s="29">
        <f t="shared" si="5312"/>
        <v>4187.7</v>
      </c>
      <c r="AK2406" s="29">
        <f t="shared" ref="AK2406:AQ2409" si="5425">AK2407</f>
        <v>0</v>
      </c>
      <c r="AL2406" s="29">
        <f t="shared" si="5425"/>
        <v>0</v>
      </c>
      <c r="AM2406" s="29">
        <f t="shared" si="5425"/>
        <v>0</v>
      </c>
      <c r="AN2406" s="29">
        <f t="shared" si="5368"/>
        <v>4187.7</v>
      </c>
      <c r="AO2406" s="29">
        <f t="shared" si="5369"/>
        <v>4187.7</v>
      </c>
      <c r="AP2406" s="29">
        <f t="shared" si="5370"/>
        <v>4187.7</v>
      </c>
      <c r="AQ2406" s="29">
        <f t="shared" si="5425"/>
        <v>0</v>
      </c>
      <c r="AR2406" s="25"/>
    </row>
    <row r="2407" spans="1:44" ht="31.5" customHeight="1" x14ac:dyDescent="0.25">
      <c r="A2407" s="9" t="s">
        <v>164</v>
      </c>
      <c r="B2407" s="11"/>
      <c r="C2407" s="9"/>
      <c r="D2407" s="9"/>
      <c r="E2407" s="13" t="s">
        <v>633</v>
      </c>
      <c r="F2407" s="12">
        <f t="shared" si="5420"/>
        <v>4187.7</v>
      </c>
      <c r="G2407" s="12">
        <f t="shared" si="5420"/>
        <v>4187.7</v>
      </c>
      <c r="H2407" s="12">
        <f t="shared" si="5420"/>
        <v>4187.7</v>
      </c>
      <c r="I2407" s="12">
        <f t="shared" si="5420"/>
        <v>0</v>
      </c>
      <c r="J2407" s="12">
        <f t="shared" si="5420"/>
        <v>0</v>
      </c>
      <c r="K2407" s="12">
        <f t="shared" si="5420"/>
        <v>0</v>
      </c>
      <c r="L2407" s="12">
        <f t="shared" si="5347"/>
        <v>4187.7</v>
      </c>
      <c r="M2407" s="12">
        <f t="shared" si="5348"/>
        <v>4187.7</v>
      </c>
      <c r="N2407" s="12">
        <f t="shared" si="5349"/>
        <v>4187.7</v>
      </c>
      <c r="O2407" s="12">
        <f t="shared" si="5421"/>
        <v>0</v>
      </c>
      <c r="P2407" s="12">
        <f t="shared" si="5421"/>
        <v>0</v>
      </c>
      <c r="Q2407" s="12">
        <f t="shared" si="5421"/>
        <v>0</v>
      </c>
      <c r="R2407" s="12">
        <f t="shared" si="5322"/>
        <v>4187.7</v>
      </c>
      <c r="S2407" s="12">
        <f t="shared" si="5323"/>
        <v>4187.7</v>
      </c>
      <c r="T2407" s="12">
        <f t="shared" si="5324"/>
        <v>4187.7</v>
      </c>
      <c r="U2407" s="12">
        <f t="shared" si="5422"/>
        <v>0</v>
      </c>
      <c r="V2407" s="12">
        <f t="shared" si="5422"/>
        <v>0</v>
      </c>
      <c r="W2407" s="12">
        <f t="shared" si="5298"/>
        <v>4187.7</v>
      </c>
      <c r="X2407" s="12">
        <f t="shared" si="5299"/>
        <v>4187.7</v>
      </c>
      <c r="Y2407" s="12">
        <f t="shared" si="5300"/>
        <v>4187.7</v>
      </c>
      <c r="Z2407" s="12">
        <f t="shared" si="5423"/>
        <v>0</v>
      </c>
      <c r="AA2407" s="12">
        <f t="shared" si="5423"/>
        <v>0</v>
      </c>
      <c r="AB2407" s="12">
        <f t="shared" si="5423"/>
        <v>0</v>
      </c>
      <c r="AC2407" s="12">
        <f t="shared" si="5342"/>
        <v>4187.7</v>
      </c>
      <c r="AD2407" s="12">
        <f t="shared" si="5343"/>
        <v>4187.7</v>
      </c>
      <c r="AE2407" s="12">
        <f t="shared" si="5344"/>
        <v>4187.7</v>
      </c>
      <c r="AF2407" s="12">
        <f t="shared" si="5424"/>
        <v>0</v>
      </c>
      <c r="AG2407" s="12">
        <f t="shared" si="5424"/>
        <v>0</v>
      </c>
      <c r="AH2407" s="12">
        <f t="shared" si="5319"/>
        <v>4187.7</v>
      </c>
      <c r="AI2407" s="12">
        <f t="shared" si="5320"/>
        <v>4187.7</v>
      </c>
      <c r="AJ2407" s="12">
        <f t="shared" si="5312"/>
        <v>4187.7</v>
      </c>
      <c r="AK2407" s="12">
        <f t="shared" si="5425"/>
        <v>0</v>
      </c>
      <c r="AL2407" s="12">
        <f t="shared" si="5425"/>
        <v>0</v>
      </c>
      <c r="AM2407" s="12">
        <f t="shared" si="5425"/>
        <v>0</v>
      </c>
      <c r="AN2407" s="12">
        <f t="shared" si="5368"/>
        <v>4187.7</v>
      </c>
      <c r="AO2407" s="12">
        <f t="shared" si="5369"/>
        <v>4187.7</v>
      </c>
      <c r="AP2407" s="12">
        <f t="shared" si="5370"/>
        <v>4187.7</v>
      </c>
      <c r="AQ2407" s="12">
        <f t="shared" si="5425"/>
        <v>0</v>
      </c>
      <c r="AR2407" s="1"/>
    </row>
    <row r="2408" spans="1:44" ht="94.5" customHeight="1" x14ac:dyDescent="0.25">
      <c r="A2408" s="9" t="s">
        <v>164</v>
      </c>
      <c r="B2408" s="11">
        <v>100</v>
      </c>
      <c r="C2408" s="9"/>
      <c r="D2408" s="9"/>
      <c r="E2408" s="13" t="s">
        <v>423</v>
      </c>
      <c r="F2408" s="12">
        <f t="shared" si="5420"/>
        <v>4187.7</v>
      </c>
      <c r="G2408" s="12">
        <f t="shared" si="5420"/>
        <v>4187.7</v>
      </c>
      <c r="H2408" s="12">
        <f t="shared" si="5420"/>
        <v>4187.7</v>
      </c>
      <c r="I2408" s="12">
        <f t="shared" si="5420"/>
        <v>0</v>
      </c>
      <c r="J2408" s="12">
        <f t="shared" si="5420"/>
        <v>0</v>
      </c>
      <c r="K2408" s="12">
        <f t="shared" si="5420"/>
        <v>0</v>
      </c>
      <c r="L2408" s="12">
        <f t="shared" si="5347"/>
        <v>4187.7</v>
      </c>
      <c r="M2408" s="12">
        <f t="shared" si="5348"/>
        <v>4187.7</v>
      </c>
      <c r="N2408" s="12">
        <f t="shared" si="5349"/>
        <v>4187.7</v>
      </c>
      <c r="O2408" s="12">
        <f t="shared" si="5421"/>
        <v>0</v>
      </c>
      <c r="P2408" s="12">
        <f t="shared" si="5421"/>
        <v>0</v>
      </c>
      <c r="Q2408" s="12">
        <f t="shared" si="5421"/>
        <v>0</v>
      </c>
      <c r="R2408" s="12">
        <f t="shared" si="5322"/>
        <v>4187.7</v>
      </c>
      <c r="S2408" s="12">
        <f t="shared" si="5323"/>
        <v>4187.7</v>
      </c>
      <c r="T2408" s="12">
        <f t="shared" si="5324"/>
        <v>4187.7</v>
      </c>
      <c r="U2408" s="12">
        <f t="shared" si="5422"/>
        <v>0</v>
      </c>
      <c r="V2408" s="12">
        <f t="shared" si="5422"/>
        <v>0</v>
      </c>
      <c r="W2408" s="12">
        <f t="shared" si="5298"/>
        <v>4187.7</v>
      </c>
      <c r="X2408" s="12">
        <f t="shared" si="5299"/>
        <v>4187.7</v>
      </c>
      <c r="Y2408" s="12">
        <f t="shared" si="5300"/>
        <v>4187.7</v>
      </c>
      <c r="Z2408" s="12">
        <f t="shared" si="5423"/>
        <v>0</v>
      </c>
      <c r="AA2408" s="12">
        <f t="shared" si="5423"/>
        <v>0</v>
      </c>
      <c r="AB2408" s="12">
        <f t="shared" si="5423"/>
        <v>0</v>
      </c>
      <c r="AC2408" s="12">
        <f t="shared" si="5342"/>
        <v>4187.7</v>
      </c>
      <c r="AD2408" s="12">
        <f t="shared" si="5343"/>
        <v>4187.7</v>
      </c>
      <c r="AE2408" s="12">
        <f t="shared" si="5344"/>
        <v>4187.7</v>
      </c>
      <c r="AF2408" s="12">
        <f t="shared" si="5424"/>
        <v>0</v>
      </c>
      <c r="AG2408" s="12">
        <f t="shared" si="5424"/>
        <v>0</v>
      </c>
      <c r="AH2408" s="12">
        <f t="shared" si="5319"/>
        <v>4187.7</v>
      </c>
      <c r="AI2408" s="12">
        <f t="shared" si="5320"/>
        <v>4187.7</v>
      </c>
      <c r="AJ2408" s="12">
        <f t="shared" si="5312"/>
        <v>4187.7</v>
      </c>
      <c r="AK2408" s="12">
        <f t="shared" si="5425"/>
        <v>0</v>
      </c>
      <c r="AL2408" s="12">
        <f t="shared" si="5425"/>
        <v>0</v>
      </c>
      <c r="AM2408" s="12">
        <f t="shared" si="5425"/>
        <v>0</v>
      </c>
      <c r="AN2408" s="12">
        <f t="shared" si="5368"/>
        <v>4187.7</v>
      </c>
      <c r="AO2408" s="12">
        <f t="shared" si="5369"/>
        <v>4187.7</v>
      </c>
      <c r="AP2408" s="12">
        <f t="shared" si="5370"/>
        <v>4187.7</v>
      </c>
      <c r="AQ2408" s="12">
        <f t="shared" si="5425"/>
        <v>0</v>
      </c>
      <c r="AR2408" s="1"/>
    </row>
    <row r="2409" spans="1:44" ht="31.5" customHeight="1" x14ac:dyDescent="0.25">
      <c r="A2409" s="9" t="s">
        <v>164</v>
      </c>
      <c r="B2409" s="11">
        <v>120</v>
      </c>
      <c r="C2409" s="9"/>
      <c r="D2409" s="9"/>
      <c r="E2409" s="13" t="s">
        <v>425</v>
      </c>
      <c r="F2409" s="12">
        <f t="shared" si="5420"/>
        <v>4187.7</v>
      </c>
      <c r="G2409" s="12">
        <f t="shared" si="5420"/>
        <v>4187.7</v>
      </c>
      <c r="H2409" s="12">
        <f t="shared" si="5420"/>
        <v>4187.7</v>
      </c>
      <c r="I2409" s="12">
        <f t="shared" si="5420"/>
        <v>0</v>
      </c>
      <c r="J2409" s="12">
        <f t="shared" si="5420"/>
        <v>0</v>
      </c>
      <c r="K2409" s="12">
        <f t="shared" si="5420"/>
        <v>0</v>
      </c>
      <c r="L2409" s="12">
        <f t="shared" si="5347"/>
        <v>4187.7</v>
      </c>
      <c r="M2409" s="12">
        <f t="shared" si="5348"/>
        <v>4187.7</v>
      </c>
      <c r="N2409" s="12">
        <f t="shared" si="5349"/>
        <v>4187.7</v>
      </c>
      <c r="O2409" s="12">
        <f t="shared" si="5421"/>
        <v>0</v>
      </c>
      <c r="P2409" s="12">
        <f t="shared" si="5421"/>
        <v>0</v>
      </c>
      <c r="Q2409" s="12">
        <f t="shared" si="5421"/>
        <v>0</v>
      </c>
      <c r="R2409" s="12">
        <f t="shared" si="5322"/>
        <v>4187.7</v>
      </c>
      <c r="S2409" s="12">
        <f t="shared" si="5323"/>
        <v>4187.7</v>
      </c>
      <c r="T2409" s="12">
        <f t="shared" si="5324"/>
        <v>4187.7</v>
      </c>
      <c r="U2409" s="12">
        <f t="shared" si="5422"/>
        <v>0</v>
      </c>
      <c r="V2409" s="12">
        <f t="shared" si="5422"/>
        <v>0</v>
      </c>
      <c r="W2409" s="12">
        <f t="shared" si="5298"/>
        <v>4187.7</v>
      </c>
      <c r="X2409" s="12">
        <f t="shared" si="5299"/>
        <v>4187.7</v>
      </c>
      <c r="Y2409" s="12">
        <f t="shared" si="5300"/>
        <v>4187.7</v>
      </c>
      <c r="Z2409" s="12">
        <f t="shared" si="5423"/>
        <v>0</v>
      </c>
      <c r="AA2409" s="12">
        <f t="shared" si="5423"/>
        <v>0</v>
      </c>
      <c r="AB2409" s="12">
        <f t="shared" si="5423"/>
        <v>0</v>
      </c>
      <c r="AC2409" s="12">
        <f t="shared" si="5342"/>
        <v>4187.7</v>
      </c>
      <c r="AD2409" s="12">
        <f t="shared" si="5343"/>
        <v>4187.7</v>
      </c>
      <c r="AE2409" s="12">
        <f t="shared" si="5344"/>
        <v>4187.7</v>
      </c>
      <c r="AF2409" s="12">
        <f t="shared" si="5424"/>
        <v>0</v>
      </c>
      <c r="AG2409" s="12">
        <f t="shared" si="5424"/>
        <v>0</v>
      </c>
      <c r="AH2409" s="12">
        <f t="shared" si="5319"/>
        <v>4187.7</v>
      </c>
      <c r="AI2409" s="12">
        <f t="shared" si="5320"/>
        <v>4187.7</v>
      </c>
      <c r="AJ2409" s="12">
        <f t="shared" si="5312"/>
        <v>4187.7</v>
      </c>
      <c r="AK2409" s="12">
        <f t="shared" si="5425"/>
        <v>0</v>
      </c>
      <c r="AL2409" s="12">
        <f t="shared" si="5425"/>
        <v>0</v>
      </c>
      <c r="AM2409" s="12">
        <f t="shared" si="5425"/>
        <v>0</v>
      </c>
      <c r="AN2409" s="12">
        <f t="shared" si="5368"/>
        <v>4187.7</v>
      </c>
      <c r="AO2409" s="12">
        <f t="shared" si="5369"/>
        <v>4187.7</v>
      </c>
      <c r="AP2409" s="12">
        <f t="shared" si="5370"/>
        <v>4187.7</v>
      </c>
      <c r="AQ2409" s="12">
        <f t="shared" si="5425"/>
        <v>0</v>
      </c>
      <c r="AR2409" s="1"/>
    </row>
    <row r="2410" spans="1:44" ht="47.25" customHeight="1" x14ac:dyDescent="0.25">
      <c r="A2410" s="9" t="s">
        <v>164</v>
      </c>
      <c r="B2410" s="11">
        <v>120</v>
      </c>
      <c r="C2410" s="9" t="s">
        <v>187</v>
      </c>
      <c r="D2410" s="9" t="s">
        <v>188</v>
      </c>
      <c r="E2410" s="13" t="s">
        <v>393</v>
      </c>
      <c r="F2410" s="12">
        <v>4187.7</v>
      </c>
      <c r="G2410" s="12">
        <v>4187.7</v>
      </c>
      <c r="H2410" s="12">
        <v>4187.7</v>
      </c>
      <c r="I2410" s="12"/>
      <c r="J2410" s="12"/>
      <c r="K2410" s="12"/>
      <c r="L2410" s="12">
        <f t="shared" si="5347"/>
        <v>4187.7</v>
      </c>
      <c r="M2410" s="12">
        <f t="shared" si="5348"/>
        <v>4187.7</v>
      </c>
      <c r="N2410" s="12">
        <f t="shared" si="5349"/>
        <v>4187.7</v>
      </c>
      <c r="O2410" s="12"/>
      <c r="P2410" s="12"/>
      <c r="Q2410" s="12"/>
      <c r="R2410" s="12">
        <f t="shared" si="5322"/>
        <v>4187.7</v>
      </c>
      <c r="S2410" s="12">
        <f t="shared" si="5323"/>
        <v>4187.7</v>
      </c>
      <c r="T2410" s="12">
        <f t="shared" si="5324"/>
        <v>4187.7</v>
      </c>
      <c r="U2410" s="12"/>
      <c r="V2410" s="12"/>
      <c r="W2410" s="12">
        <f t="shared" si="5298"/>
        <v>4187.7</v>
      </c>
      <c r="X2410" s="12">
        <f t="shared" si="5299"/>
        <v>4187.7</v>
      </c>
      <c r="Y2410" s="12">
        <f t="shared" si="5300"/>
        <v>4187.7</v>
      </c>
      <c r="Z2410" s="12"/>
      <c r="AA2410" s="12"/>
      <c r="AB2410" s="12"/>
      <c r="AC2410" s="12">
        <f t="shared" si="5342"/>
        <v>4187.7</v>
      </c>
      <c r="AD2410" s="12">
        <f t="shared" si="5343"/>
        <v>4187.7</v>
      </c>
      <c r="AE2410" s="12">
        <f t="shared" si="5344"/>
        <v>4187.7</v>
      </c>
      <c r="AF2410" s="12"/>
      <c r="AG2410" s="12"/>
      <c r="AH2410" s="12">
        <f t="shared" si="5319"/>
        <v>4187.7</v>
      </c>
      <c r="AI2410" s="12">
        <f t="shared" si="5320"/>
        <v>4187.7</v>
      </c>
      <c r="AJ2410" s="12">
        <f t="shared" si="5312"/>
        <v>4187.7</v>
      </c>
      <c r="AK2410" s="12"/>
      <c r="AL2410" s="12"/>
      <c r="AM2410" s="12"/>
      <c r="AN2410" s="12">
        <f t="shared" si="5368"/>
        <v>4187.7</v>
      </c>
      <c r="AO2410" s="12">
        <f t="shared" si="5369"/>
        <v>4187.7</v>
      </c>
      <c r="AP2410" s="12">
        <f t="shared" si="5370"/>
        <v>4187.7</v>
      </c>
      <c r="AQ2410" s="12"/>
      <c r="AR2410" s="1"/>
    </row>
    <row r="2411" spans="1:44" s="26" customFormat="1" ht="15.75" customHeight="1" x14ac:dyDescent="0.25">
      <c r="A2411" s="27" t="s">
        <v>373</v>
      </c>
      <c r="B2411" s="28"/>
      <c r="C2411" s="27"/>
      <c r="D2411" s="27"/>
      <c r="E2411" s="23" t="s">
        <v>636</v>
      </c>
      <c r="F2411" s="29">
        <f t="shared" ref="F2411:K2411" si="5426">F2412+F2416</f>
        <v>35809.599999999999</v>
      </c>
      <c r="G2411" s="29">
        <f t="shared" si="5426"/>
        <v>35809.599999999999</v>
      </c>
      <c r="H2411" s="29">
        <f t="shared" si="5426"/>
        <v>35809.599999999999</v>
      </c>
      <c r="I2411" s="29">
        <f t="shared" si="5426"/>
        <v>0</v>
      </c>
      <c r="J2411" s="29">
        <f t="shared" si="5426"/>
        <v>0</v>
      </c>
      <c r="K2411" s="29">
        <f t="shared" si="5426"/>
        <v>0</v>
      </c>
      <c r="L2411" s="29">
        <f t="shared" si="5347"/>
        <v>35809.599999999999</v>
      </c>
      <c r="M2411" s="29">
        <f t="shared" si="5348"/>
        <v>35809.599999999999</v>
      </c>
      <c r="N2411" s="29">
        <f t="shared" si="5349"/>
        <v>35809.599999999999</v>
      </c>
      <c r="O2411" s="29">
        <f t="shared" ref="O2411:Q2411" si="5427">O2412+O2416</f>
        <v>0</v>
      </c>
      <c r="P2411" s="29">
        <f t="shared" si="5427"/>
        <v>0</v>
      </c>
      <c r="Q2411" s="29">
        <f t="shared" si="5427"/>
        <v>0</v>
      </c>
      <c r="R2411" s="12">
        <f t="shared" si="5322"/>
        <v>35809.599999999999</v>
      </c>
      <c r="S2411" s="12">
        <f t="shared" si="5323"/>
        <v>35809.599999999999</v>
      </c>
      <c r="T2411" s="12">
        <f t="shared" si="5324"/>
        <v>35809.599999999999</v>
      </c>
      <c r="U2411" s="29">
        <f t="shared" ref="U2411:V2411" si="5428">U2412+U2416</f>
        <v>0</v>
      </c>
      <c r="V2411" s="29">
        <f t="shared" si="5428"/>
        <v>0</v>
      </c>
      <c r="W2411" s="12">
        <f t="shared" si="5298"/>
        <v>35809.599999999999</v>
      </c>
      <c r="X2411" s="12">
        <f t="shared" si="5299"/>
        <v>35809.599999999999</v>
      </c>
      <c r="Y2411" s="12">
        <f t="shared" si="5300"/>
        <v>35809.599999999999</v>
      </c>
      <c r="Z2411" s="29">
        <f t="shared" ref="Z2411:AB2411" si="5429">Z2412+Z2416</f>
        <v>0</v>
      </c>
      <c r="AA2411" s="29">
        <f t="shared" si="5429"/>
        <v>0</v>
      </c>
      <c r="AB2411" s="29">
        <f t="shared" si="5429"/>
        <v>0</v>
      </c>
      <c r="AC2411" s="12">
        <f t="shared" si="5342"/>
        <v>35809.599999999999</v>
      </c>
      <c r="AD2411" s="12">
        <f t="shared" si="5343"/>
        <v>35809.599999999999</v>
      </c>
      <c r="AE2411" s="12">
        <f t="shared" si="5344"/>
        <v>35809.599999999999</v>
      </c>
      <c r="AF2411" s="29">
        <f t="shared" ref="AF2411:AG2411" si="5430">AF2412+AF2416</f>
        <v>0</v>
      </c>
      <c r="AG2411" s="29">
        <f t="shared" si="5430"/>
        <v>0</v>
      </c>
      <c r="AH2411" s="29">
        <f t="shared" si="5319"/>
        <v>35809.599999999999</v>
      </c>
      <c r="AI2411" s="29">
        <f t="shared" si="5320"/>
        <v>35809.599999999999</v>
      </c>
      <c r="AJ2411" s="29">
        <f t="shared" si="5312"/>
        <v>35809.599999999999</v>
      </c>
      <c r="AK2411" s="29">
        <f t="shared" ref="AK2411:AQ2411" si="5431">AK2412+AK2416</f>
        <v>0</v>
      </c>
      <c r="AL2411" s="29">
        <f t="shared" ref="AL2411:AM2411" si="5432">AL2412+AL2416</f>
        <v>0</v>
      </c>
      <c r="AM2411" s="29">
        <f t="shared" si="5432"/>
        <v>0</v>
      </c>
      <c r="AN2411" s="29">
        <f t="shared" si="5368"/>
        <v>35809.599999999999</v>
      </c>
      <c r="AO2411" s="29">
        <f t="shared" si="5369"/>
        <v>35809.599999999999</v>
      </c>
      <c r="AP2411" s="29">
        <f t="shared" si="5370"/>
        <v>35809.599999999999</v>
      </c>
      <c r="AQ2411" s="29">
        <f t="shared" si="5431"/>
        <v>0</v>
      </c>
      <c r="AR2411" s="25"/>
    </row>
    <row r="2412" spans="1:44" ht="31.5" customHeight="1" x14ac:dyDescent="0.25">
      <c r="A2412" s="9" t="s">
        <v>165</v>
      </c>
      <c r="B2412" s="11"/>
      <c r="C2412" s="9"/>
      <c r="D2412" s="9"/>
      <c r="E2412" s="13" t="s">
        <v>633</v>
      </c>
      <c r="F2412" s="12">
        <f t="shared" ref="F2412:K2414" si="5433">F2413</f>
        <v>30742.6</v>
      </c>
      <c r="G2412" s="12">
        <f t="shared" si="5433"/>
        <v>30742.6</v>
      </c>
      <c r="H2412" s="12">
        <f t="shared" si="5433"/>
        <v>30742.6</v>
      </c>
      <c r="I2412" s="12">
        <f t="shared" si="5433"/>
        <v>0</v>
      </c>
      <c r="J2412" s="12">
        <f t="shared" si="5433"/>
        <v>0</v>
      </c>
      <c r="K2412" s="12">
        <f t="shared" si="5433"/>
        <v>0</v>
      </c>
      <c r="L2412" s="12">
        <f t="shared" si="5347"/>
        <v>30742.6</v>
      </c>
      <c r="M2412" s="12">
        <f t="shared" si="5348"/>
        <v>30742.6</v>
      </c>
      <c r="N2412" s="12">
        <f t="shared" si="5349"/>
        <v>30742.6</v>
      </c>
      <c r="O2412" s="12">
        <f t="shared" ref="O2412:Q2414" si="5434">O2413</f>
        <v>0</v>
      </c>
      <c r="P2412" s="12">
        <f t="shared" si="5434"/>
        <v>0</v>
      </c>
      <c r="Q2412" s="12">
        <f t="shared" si="5434"/>
        <v>0</v>
      </c>
      <c r="R2412" s="12">
        <f t="shared" si="5322"/>
        <v>30742.6</v>
      </c>
      <c r="S2412" s="12">
        <f t="shared" si="5323"/>
        <v>30742.6</v>
      </c>
      <c r="T2412" s="12">
        <f t="shared" si="5324"/>
        <v>30742.6</v>
      </c>
      <c r="U2412" s="12">
        <f t="shared" ref="U2412:V2414" si="5435">U2413</f>
        <v>0</v>
      </c>
      <c r="V2412" s="12">
        <f t="shared" si="5435"/>
        <v>0</v>
      </c>
      <c r="W2412" s="12">
        <f t="shared" si="5298"/>
        <v>30742.6</v>
      </c>
      <c r="X2412" s="12">
        <f t="shared" si="5299"/>
        <v>30742.6</v>
      </c>
      <c r="Y2412" s="12">
        <f t="shared" si="5300"/>
        <v>30742.6</v>
      </c>
      <c r="Z2412" s="12">
        <f t="shared" ref="Z2412:AB2414" si="5436">Z2413</f>
        <v>0</v>
      </c>
      <c r="AA2412" s="12">
        <f t="shared" si="5436"/>
        <v>0</v>
      </c>
      <c r="AB2412" s="12">
        <f t="shared" si="5436"/>
        <v>0</v>
      </c>
      <c r="AC2412" s="12">
        <f t="shared" si="5342"/>
        <v>30742.6</v>
      </c>
      <c r="AD2412" s="12">
        <f t="shared" si="5343"/>
        <v>30742.6</v>
      </c>
      <c r="AE2412" s="12">
        <f t="shared" si="5344"/>
        <v>30742.6</v>
      </c>
      <c r="AF2412" s="12">
        <f t="shared" ref="AF2412:AG2414" si="5437">AF2413</f>
        <v>0</v>
      </c>
      <c r="AG2412" s="12">
        <f t="shared" si="5437"/>
        <v>0</v>
      </c>
      <c r="AH2412" s="12">
        <f t="shared" si="5319"/>
        <v>30742.6</v>
      </c>
      <c r="AI2412" s="12">
        <f t="shared" si="5320"/>
        <v>30742.6</v>
      </c>
      <c r="AJ2412" s="12">
        <f t="shared" si="5312"/>
        <v>30742.6</v>
      </c>
      <c r="AK2412" s="12">
        <f t="shared" ref="AK2412:AQ2414" si="5438">AK2413</f>
        <v>0</v>
      </c>
      <c r="AL2412" s="12">
        <f t="shared" si="5438"/>
        <v>0</v>
      </c>
      <c r="AM2412" s="12">
        <f t="shared" si="5438"/>
        <v>0</v>
      </c>
      <c r="AN2412" s="12">
        <f t="shared" si="5368"/>
        <v>30742.6</v>
      </c>
      <c r="AO2412" s="12">
        <f t="shared" si="5369"/>
        <v>30742.6</v>
      </c>
      <c r="AP2412" s="12">
        <f t="shared" si="5370"/>
        <v>30742.6</v>
      </c>
      <c r="AQ2412" s="12">
        <f t="shared" si="5438"/>
        <v>0</v>
      </c>
      <c r="AR2412" s="1"/>
    </row>
    <row r="2413" spans="1:44" ht="94.5" customHeight="1" x14ac:dyDescent="0.25">
      <c r="A2413" s="9" t="s">
        <v>165</v>
      </c>
      <c r="B2413" s="11">
        <v>100</v>
      </c>
      <c r="C2413" s="9"/>
      <c r="D2413" s="9"/>
      <c r="E2413" s="13" t="s">
        <v>423</v>
      </c>
      <c r="F2413" s="12">
        <f t="shared" si="5433"/>
        <v>30742.6</v>
      </c>
      <c r="G2413" s="12">
        <f t="shared" si="5433"/>
        <v>30742.6</v>
      </c>
      <c r="H2413" s="12">
        <f t="shared" si="5433"/>
        <v>30742.6</v>
      </c>
      <c r="I2413" s="12">
        <f t="shared" si="5433"/>
        <v>0</v>
      </c>
      <c r="J2413" s="12">
        <f t="shared" si="5433"/>
        <v>0</v>
      </c>
      <c r="K2413" s="12">
        <f t="shared" si="5433"/>
        <v>0</v>
      </c>
      <c r="L2413" s="12">
        <f t="shared" si="5347"/>
        <v>30742.6</v>
      </c>
      <c r="M2413" s="12">
        <f t="shared" si="5348"/>
        <v>30742.6</v>
      </c>
      <c r="N2413" s="12">
        <f t="shared" si="5349"/>
        <v>30742.6</v>
      </c>
      <c r="O2413" s="12">
        <f t="shared" si="5434"/>
        <v>0</v>
      </c>
      <c r="P2413" s="12">
        <f t="shared" si="5434"/>
        <v>0</v>
      </c>
      <c r="Q2413" s="12">
        <f t="shared" si="5434"/>
        <v>0</v>
      </c>
      <c r="R2413" s="12">
        <f t="shared" si="5322"/>
        <v>30742.6</v>
      </c>
      <c r="S2413" s="12">
        <f t="shared" si="5323"/>
        <v>30742.6</v>
      </c>
      <c r="T2413" s="12">
        <f t="shared" si="5324"/>
        <v>30742.6</v>
      </c>
      <c r="U2413" s="12">
        <f t="shared" si="5435"/>
        <v>0</v>
      </c>
      <c r="V2413" s="12">
        <f t="shared" si="5435"/>
        <v>0</v>
      </c>
      <c r="W2413" s="12">
        <f t="shared" si="5298"/>
        <v>30742.6</v>
      </c>
      <c r="X2413" s="12">
        <f t="shared" si="5299"/>
        <v>30742.6</v>
      </c>
      <c r="Y2413" s="12">
        <f t="shared" si="5300"/>
        <v>30742.6</v>
      </c>
      <c r="Z2413" s="12">
        <f t="shared" si="5436"/>
        <v>0</v>
      </c>
      <c r="AA2413" s="12">
        <f t="shared" si="5436"/>
        <v>0</v>
      </c>
      <c r="AB2413" s="12">
        <f t="shared" si="5436"/>
        <v>0</v>
      </c>
      <c r="AC2413" s="12">
        <f t="shared" si="5342"/>
        <v>30742.6</v>
      </c>
      <c r="AD2413" s="12">
        <f t="shared" si="5343"/>
        <v>30742.6</v>
      </c>
      <c r="AE2413" s="12">
        <f t="shared" si="5344"/>
        <v>30742.6</v>
      </c>
      <c r="AF2413" s="12">
        <f t="shared" si="5437"/>
        <v>0</v>
      </c>
      <c r="AG2413" s="12">
        <f t="shared" si="5437"/>
        <v>0</v>
      </c>
      <c r="AH2413" s="12">
        <f t="shared" si="5319"/>
        <v>30742.6</v>
      </c>
      <c r="AI2413" s="12">
        <f t="shared" si="5320"/>
        <v>30742.6</v>
      </c>
      <c r="AJ2413" s="12">
        <f t="shared" si="5312"/>
        <v>30742.6</v>
      </c>
      <c r="AK2413" s="12">
        <f t="shared" si="5438"/>
        <v>0</v>
      </c>
      <c r="AL2413" s="12">
        <f t="shared" si="5438"/>
        <v>0</v>
      </c>
      <c r="AM2413" s="12">
        <f t="shared" si="5438"/>
        <v>0</v>
      </c>
      <c r="AN2413" s="12">
        <f t="shared" si="5368"/>
        <v>30742.6</v>
      </c>
      <c r="AO2413" s="12">
        <f t="shared" si="5369"/>
        <v>30742.6</v>
      </c>
      <c r="AP2413" s="12">
        <f t="shared" si="5370"/>
        <v>30742.6</v>
      </c>
      <c r="AQ2413" s="12">
        <f t="shared" si="5438"/>
        <v>0</v>
      </c>
      <c r="AR2413" s="1"/>
    </row>
    <row r="2414" spans="1:44" ht="31.5" customHeight="1" x14ac:dyDescent="0.25">
      <c r="A2414" s="9" t="s">
        <v>165</v>
      </c>
      <c r="B2414" s="11">
        <v>120</v>
      </c>
      <c r="C2414" s="9"/>
      <c r="D2414" s="9"/>
      <c r="E2414" s="13" t="s">
        <v>425</v>
      </c>
      <c r="F2414" s="12">
        <f t="shared" si="5433"/>
        <v>30742.6</v>
      </c>
      <c r="G2414" s="12">
        <f t="shared" si="5433"/>
        <v>30742.6</v>
      </c>
      <c r="H2414" s="12">
        <f t="shared" si="5433"/>
        <v>30742.6</v>
      </c>
      <c r="I2414" s="12">
        <f t="shared" si="5433"/>
        <v>0</v>
      </c>
      <c r="J2414" s="12">
        <f t="shared" si="5433"/>
        <v>0</v>
      </c>
      <c r="K2414" s="12">
        <f t="shared" si="5433"/>
        <v>0</v>
      </c>
      <c r="L2414" s="12">
        <f t="shared" si="5347"/>
        <v>30742.6</v>
      </c>
      <c r="M2414" s="12">
        <f t="shared" si="5348"/>
        <v>30742.6</v>
      </c>
      <c r="N2414" s="12">
        <f t="shared" si="5349"/>
        <v>30742.6</v>
      </c>
      <c r="O2414" s="12">
        <f t="shared" si="5434"/>
        <v>0</v>
      </c>
      <c r="P2414" s="12">
        <f t="shared" si="5434"/>
        <v>0</v>
      </c>
      <c r="Q2414" s="12">
        <f t="shared" si="5434"/>
        <v>0</v>
      </c>
      <c r="R2414" s="12">
        <f t="shared" si="5322"/>
        <v>30742.6</v>
      </c>
      <c r="S2414" s="12">
        <f t="shared" si="5323"/>
        <v>30742.6</v>
      </c>
      <c r="T2414" s="12">
        <f t="shared" si="5324"/>
        <v>30742.6</v>
      </c>
      <c r="U2414" s="12">
        <f t="shared" si="5435"/>
        <v>0</v>
      </c>
      <c r="V2414" s="12">
        <f t="shared" si="5435"/>
        <v>0</v>
      </c>
      <c r="W2414" s="12">
        <f t="shared" si="5298"/>
        <v>30742.6</v>
      </c>
      <c r="X2414" s="12">
        <f t="shared" si="5299"/>
        <v>30742.6</v>
      </c>
      <c r="Y2414" s="12">
        <f t="shared" si="5300"/>
        <v>30742.6</v>
      </c>
      <c r="Z2414" s="12">
        <f t="shared" si="5436"/>
        <v>0</v>
      </c>
      <c r="AA2414" s="12">
        <f t="shared" si="5436"/>
        <v>0</v>
      </c>
      <c r="AB2414" s="12">
        <f t="shared" si="5436"/>
        <v>0</v>
      </c>
      <c r="AC2414" s="12">
        <f t="shared" si="5342"/>
        <v>30742.6</v>
      </c>
      <c r="AD2414" s="12">
        <f t="shared" si="5343"/>
        <v>30742.6</v>
      </c>
      <c r="AE2414" s="12">
        <f t="shared" si="5344"/>
        <v>30742.6</v>
      </c>
      <c r="AF2414" s="12">
        <f t="shared" si="5437"/>
        <v>0</v>
      </c>
      <c r="AG2414" s="12">
        <f t="shared" si="5437"/>
        <v>0</v>
      </c>
      <c r="AH2414" s="12">
        <f t="shared" si="5319"/>
        <v>30742.6</v>
      </c>
      <c r="AI2414" s="12">
        <f t="shared" si="5320"/>
        <v>30742.6</v>
      </c>
      <c r="AJ2414" s="12">
        <f t="shared" si="5312"/>
        <v>30742.6</v>
      </c>
      <c r="AK2414" s="12">
        <f t="shared" si="5438"/>
        <v>0</v>
      </c>
      <c r="AL2414" s="12">
        <f t="shared" si="5438"/>
        <v>0</v>
      </c>
      <c r="AM2414" s="12">
        <f t="shared" si="5438"/>
        <v>0</v>
      </c>
      <c r="AN2414" s="12">
        <f t="shared" si="5368"/>
        <v>30742.6</v>
      </c>
      <c r="AO2414" s="12">
        <f t="shared" si="5369"/>
        <v>30742.6</v>
      </c>
      <c r="AP2414" s="12">
        <f t="shared" si="5370"/>
        <v>30742.6</v>
      </c>
      <c r="AQ2414" s="12">
        <f t="shared" si="5438"/>
        <v>0</v>
      </c>
      <c r="AR2414" s="1"/>
    </row>
    <row r="2415" spans="1:44" ht="47.25" customHeight="1" x14ac:dyDescent="0.25">
      <c r="A2415" s="9" t="s">
        <v>165</v>
      </c>
      <c r="B2415" s="11">
        <v>120</v>
      </c>
      <c r="C2415" s="9" t="s">
        <v>187</v>
      </c>
      <c r="D2415" s="9" t="s">
        <v>188</v>
      </c>
      <c r="E2415" s="13" t="s">
        <v>393</v>
      </c>
      <c r="F2415" s="12">
        <v>30742.6</v>
      </c>
      <c r="G2415" s="12">
        <v>30742.6</v>
      </c>
      <c r="H2415" s="12">
        <v>30742.6</v>
      </c>
      <c r="I2415" s="12"/>
      <c r="J2415" s="12"/>
      <c r="K2415" s="12"/>
      <c r="L2415" s="12">
        <f t="shared" si="5347"/>
        <v>30742.6</v>
      </c>
      <c r="M2415" s="12">
        <f t="shared" si="5348"/>
        <v>30742.6</v>
      </c>
      <c r="N2415" s="12">
        <f t="shared" si="5349"/>
        <v>30742.6</v>
      </c>
      <c r="O2415" s="12"/>
      <c r="P2415" s="12"/>
      <c r="Q2415" s="12"/>
      <c r="R2415" s="12">
        <f t="shared" si="5322"/>
        <v>30742.6</v>
      </c>
      <c r="S2415" s="12">
        <f t="shared" si="5323"/>
        <v>30742.6</v>
      </c>
      <c r="T2415" s="12">
        <f t="shared" si="5324"/>
        <v>30742.6</v>
      </c>
      <c r="U2415" s="12"/>
      <c r="V2415" s="12"/>
      <c r="W2415" s="12">
        <f t="shared" si="5298"/>
        <v>30742.6</v>
      </c>
      <c r="X2415" s="12">
        <f t="shared" si="5299"/>
        <v>30742.6</v>
      </c>
      <c r="Y2415" s="12">
        <f t="shared" si="5300"/>
        <v>30742.6</v>
      </c>
      <c r="Z2415" s="12"/>
      <c r="AA2415" s="12"/>
      <c r="AB2415" s="12"/>
      <c r="AC2415" s="12">
        <f t="shared" si="5342"/>
        <v>30742.6</v>
      </c>
      <c r="AD2415" s="12">
        <f t="shared" si="5343"/>
        <v>30742.6</v>
      </c>
      <c r="AE2415" s="12">
        <f t="shared" si="5344"/>
        <v>30742.6</v>
      </c>
      <c r="AF2415" s="12"/>
      <c r="AG2415" s="12"/>
      <c r="AH2415" s="12">
        <f t="shared" si="5319"/>
        <v>30742.6</v>
      </c>
      <c r="AI2415" s="12">
        <f t="shared" si="5320"/>
        <v>30742.6</v>
      </c>
      <c r="AJ2415" s="12">
        <f t="shared" si="5312"/>
        <v>30742.6</v>
      </c>
      <c r="AK2415" s="12"/>
      <c r="AL2415" s="12"/>
      <c r="AM2415" s="12"/>
      <c r="AN2415" s="12">
        <f t="shared" si="5368"/>
        <v>30742.6</v>
      </c>
      <c r="AO2415" s="12">
        <f t="shared" si="5369"/>
        <v>30742.6</v>
      </c>
      <c r="AP2415" s="12">
        <f t="shared" si="5370"/>
        <v>30742.6</v>
      </c>
      <c r="AQ2415" s="12"/>
      <c r="AR2415" s="1"/>
    </row>
    <row r="2416" spans="1:44" ht="31.5" customHeight="1" x14ac:dyDescent="0.25">
      <c r="A2416" s="9" t="s">
        <v>166</v>
      </c>
      <c r="B2416" s="11"/>
      <c r="C2416" s="9"/>
      <c r="D2416" s="9"/>
      <c r="E2416" s="13" t="s">
        <v>635</v>
      </c>
      <c r="F2416" s="12">
        <f t="shared" ref="F2416:K2416" si="5439">F2417+F2420+F2423</f>
        <v>5067</v>
      </c>
      <c r="G2416" s="12">
        <f t="shared" si="5439"/>
        <v>5067</v>
      </c>
      <c r="H2416" s="12">
        <f t="shared" si="5439"/>
        <v>5067</v>
      </c>
      <c r="I2416" s="12">
        <f t="shared" si="5439"/>
        <v>0</v>
      </c>
      <c r="J2416" s="12">
        <f t="shared" si="5439"/>
        <v>0</v>
      </c>
      <c r="K2416" s="12">
        <f t="shared" si="5439"/>
        <v>0</v>
      </c>
      <c r="L2416" s="12">
        <f t="shared" si="5347"/>
        <v>5067</v>
      </c>
      <c r="M2416" s="12">
        <f t="shared" si="5348"/>
        <v>5067</v>
      </c>
      <c r="N2416" s="12">
        <f t="shared" si="5349"/>
        <v>5067</v>
      </c>
      <c r="O2416" s="12">
        <f t="shared" ref="O2416:Q2416" si="5440">O2417+O2420+O2423</f>
        <v>0</v>
      </c>
      <c r="P2416" s="12">
        <f t="shared" si="5440"/>
        <v>0</v>
      </c>
      <c r="Q2416" s="12">
        <f t="shared" si="5440"/>
        <v>0</v>
      </c>
      <c r="R2416" s="12">
        <f t="shared" si="5322"/>
        <v>5067</v>
      </c>
      <c r="S2416" s="12">
        <f t="shared" si="5323"/>
        <v>5067</v>
      </c>
      <c r="T2416" s="12">
        <f t="shared" si="5324"/>
        <v>5067</v>
      </c>
      <c r="U2416" s="12">
        <f t="shared" ref="U2416:V2416" si="5441">U2417+U2420+U2423</f>
        <v>0</v>
      </c>
      <c r="V2416" s="12">
        <f t="shared" si="5441"/>
        <v>0</v>
      </c>
      <c r="W2416" s="12">
        <f t="shared" si="5298"/>
        <v>5067</v>
      </c>
      <c r="X2416" s="12">
        <f t="shared" si="5299"/>
        <v>5067</v>
      </c>
      <c r="Y2416" s="12">
        <f t="shared" si="5300"/>
        <v>5067</v>
      </c>
      <c r="Z2416" s="12">
        <f t="shared" ref="Z2416:AB2416" si="5442">Z2417+Z2420+Z2423</f>
        <v>0</v>
      </c>
      <c r="AA2416" s="12">
        <f t="shared" si="5442"/>
        <v>0</v>
      </c>
      <c r="AB2416" s="12">
        <f t="shared" si="5442"/>
        <v>0</v>
      </c>
      <c r="AC2416" s="12">
        <f t="shared" si="5342"/>
        <v>5067</v>
      </c>
      <c r="AD2416" s="12">
        <f t="shared" si="5343"/>
        <v>5067</v>
      </c>
      <c r="AE2416" s="12">
        <f t="shared" si="5344"/>
        <v>5067</v>
      </c>
      <c r="AF2416" s="12">
        <f t="shared" ref="AF2416:AG2416" si="5443">AF2417+AF2420+AF2423</f>
        <v>0</v>
      </c>
      <c r="AG2416" s="12">
        <f t="shared" si="5443"/>
        <v>0</v>
      </c>
      <c r="AH2416" s="12">
        <f t="shared" si="5319"/>
        <v>5067</v>
      </c>
      <c r="AI2416" s="12">
        <f t="shared" si="5320"/>
        <v>5067</v>
      </c>
      <c r="AJ2416" s="12">
        <f t="shared" si="5312"/>
        <v>5067</v>
      </c>
      <c r="AK2416" s="12">
        <f t="shared" ref="AK2416:AQ2416" si="5444">AK2417+AK2420+AK2423</f>
        <v>0</v>
      </c>
      <c r="AL2416" s="12">
        <f t="shared" ref="AL2416:AM2416" si="5445">AL2417+AL2420+AL2423</f>
        <v>0</v>
      </c>
      <c r="AM2416" s="12">
        <f t="shared" si="5445"/>
        <v>0</v>
      </c>
      <c r="AN2416" s="12">
        <f t="shared" si="5368"/>
        <v>5067</v>
      </c>
      <c r="AO2416" s="12">
        <f t="shared" si="5369"/>
        <v>5067</v>
      </c>
      <c r="AP2416" s="12">
        <f t="shared" si="5370"/>
        <v>5067</v>
      </c>
      <c r="AQ2416" s="12">
        <f t="shared" si="5444"/>
        <v>0</v>
      </c>
      <c r="AR2416" s="1"/>
    </row>
    <row r="2417" spans="1:44" ht="94.5" customHeight="1" x14ac:dyDescent="0.25">
      <c r="A2417" s="9" t="s">
        <v>166</v>
      </c>
      <c r="B2417" s="11">
        <v>100</v>
      </c>
      <c r="C2417" s="9"/>
      <c r="D2417" s="9"/>
      <c r="E2417" s="13" t="s">
        <v>423</v>
      </c>
      <c r="F2417" s="12">
        <f t="shared" ref="F2417:K2418" si="5446">F2418</f>
        <v>442.7</v>
      </c>
      <c r="G2417" s="12">
        <f t="shared" si="5446"/>
        <v>442.7</v>
      </c>
      <c r="H2417" s="12">
        <f t="shared" si="5446"/>
        <v>442.7</v>
      </c>
      <c r="I2417" s="12">
        <f t="shared" si="5446"/>
        <v>0</v>
      </c>
      <c r="J2417" s="12">
        <f t="shared" si="5446"/>
        <v>0</v>
      </c>
      <c r="K2417" s="12">
        <f t="shared" si="5446"/>
        <v>0</v>
      </c>
      <c r="L2417" s="12">
        <f t="shared" si="5347"/>
        <v>442.7</v>
      </c>
      <c r="M2417" s="12">
        <f t="shared" si="5348"/>
        <v>442.7</v>
      </c>
      <c r="N2417" s="12">
        <f t="shared" si="5349"/>
        <v>442.7</v>
      </c>
      <c r="O2417" s="12">
        <f t="shared" ref="O2417:Q2418" si="5447">O2418</f>
        <v>0</v>
      </c>
      <c r="P2417" s="12">
        <f t="shared" si="5447"/>
        <v>0</v>
      </c>
      <c r="Q2417" s="12">
        <f t="shared" si="5447"/>
        <v>0</v>
      </c>
      <c r="R2417" s="12">
        <f t="shared" si="5322"/>
        <v>442.7</v>
      </c>
      <c r="S2417" s="12">
        <f t="shared" si="5323"/>
        <v>442.7</v>
      </c>
      <c r="T2417" s="12">
        <f t="shared" si="5324"/>
        <v>442.7</v>
      </c>
      <c r="U2417" s="12">
        <f t="shared" ref="U2417:V2418" si="5448">U2418</f>
        <v>0</v>
      </c>
      <c r="V2417" s="12">
        <f t="shared" si="5448"/>
        <v>0</v>
      </c>
      <c r="W2417" s="12">
        <f t="shared" si="5298"/>
        <v>442.7</v>
      </c>
      <c r="X2417" s="12">
        <f t="shared" si="5299"/>
        <v>442.7</v>
      </c>
      <c r="Y2417" s="12">
        <f t="shared" si="5300"/>
        <v>442.7</v>
      </c>
      <c r="Z2417" s="12">
        <f t="shared" ref="Z2417:AB2418" si="5449">Z2418</f>
        <v>0</v>
      </c>
      <c r="AA2417" s="12">
        <f t="shared" si="5449"/>
        <v>0</v>
      </c>
      <c r="AB2417" s="12">
        <f t="shared" si="5449"/>
        <v>0</v>
      </c>
      <c r="AC2417" s="12">
        <f t="shared" si="5342"/>
        <v>442.7</v>
      </c>
      <c r="AD2417" s="12">
        <f t="shared" si="5343"/>
        <v>442.7</v>
      </c>
      <c r="AE2417" s="12">
        <f t="shared" si="5344"/>
        <v>442.7</v>
      </c>
      <c r="AF2417" s="12">
        <f t="shared" ref="AF2417:AG2418" si="5450">AF2418</f>
        <v>0</v>
      </c>
      <c r="AG2417" s="12">
        <f t="shared" si="5450"/>
        <v>0</v>
      </c>
      <c r="AH2417" s="12">
        <f t="shared" si="5319"/>
        <v>442.7</v>
      </c>
      <c r="AI2417" s="12">
        <f t="shared" si="5320"/>
        <v>442.7</v>
      </c>
      <c r="AJ2417" s="12">
        <f t="shared" si="5312"/>
        <v>442.7</v>
      </c>
      <c r="AK2417" s="12">
        <f t="shared" ref="AK2417:AQ2418" si="5451">AK2418</f>
        <v>0</v>
      </c>
      <c r="AL2417" s="12">
        <f t="shared" si="5451"/>
        <v>0</v>
      </c>
      <c r="AM2417" s="12">
        <f t="shared" si="5451"/>
        <v>0</v>
      </c>
      <c r="AN2417" s="12">
        <f t="shared" si="5368"/>
        <v>442.7</v>
      </c>
      <c r="AO2417" s="12">
        <f t="shared" si="5369"/>
        <v>442.7</v>
      </c>
      <c r="AP2417" s="12">
        <f t="shared" si="5370"/>
        <v>442.7</v>
      </c>
      <c r="AQ2417" s="12">
        <f t="shared" si="5451"/>
        <v>0</v>
      </c>
      <c r="AR2417" s="1"/>
    </row>
    <row r="2418" spans="1:44" ht="31.5" customHeight="1" x14ac:dyDescent="0.25">
      <c r="A2418" s="9" t="s">
        <v>166</v>
      </c>
      <c r="B2418" s="11">
        <v>120</v>
      </c>
      <c r="C2418" s="9"/>
      <c r="D2418" s="9"/>
      <c r="E2418" s="13" t="s">
        <v>425</v>
      </c>
      <c r="F2418" s="12">
        <f t="shared" si="5446"/>
        <v>442.7</v>
      </c>
      <c r="G2418" s="12">
        <f t="shared" si="5446"/>
        <v>442.7</v>
      </c>
      <c r="H2418" s="12">
        <f t="shared" si="5446"/>
        <v>442.7</v>
      </c>
      <c r="I2418" s="12">
        <f t="shared" si="5446"/>
        <v>0</v>
      </c>
      <c r="J2418" s="12">
        <f t="shared" si="5446"/>
        <v>0</v>
      </c>
      <c r="K2418" s="12">
        <f t="shared" si="5446"/>
        <v>0</v>
      </c>
      <c r="L2418" s="12">
        <f t="shared" si="5347"/>
        <v>442.7</v>
      </c>
      <c r="M2418" s="12">
        <f t="shared" si="5348"/>
        <v>442.7</v>
      </c>
      <c r="N2418" s="12">
        <f t="shared" si="5349"/>
        <v>442.7</v>
      </c>
      <c r="O2418" s="12">
        <f t="shared" si="5447"/>
        <v>0</v>
      </c>
      <c r="P2418" s="12">
        <f t="shared" si="5447"/>
        <v>0</v>
      </c>
      <c r="Q2418" s="12">
        <f t="shared" si="5447"/>
        <v>0</v>
      </c>
      <c r="R2418" s="12">
        <f t="shared" si="5322"/>
        <v>442.7</v>
      </c>
      <c r="S2418" s="12">
        <f t="shared" si="5323"/>
        <v>442.7</v>
      </c>
      <c r="T2418" s="12">
        <f t="shared" si="5324"/>
        <v>442.7</v>
      </c>
      <c r="U2418" s="12">
        <f t="shared" si="5448"/>
        <v>0</v>
      </c>
      <c r="V2418" s="12">
        <f t="shared" si="5448"/>
        <v>0</v>
      </c>
      <c r="W2418" s="12">
        <f t="shared" si="5298"/>
        <v>442.7</v>
      </c>
      <c r="X2418" s="12">
        <f t="shared" si="5299"/>
        <v>442.7</v>
      </c>
      <c r="Y2418" s="12">
        <f t="shared" si="5300"/>
        <v>442.7</v>
      </c>
      <c r="Z2418" s="12">
        <f t="shared" si="5449"/>
        <v>0</v>
      </c>
      <c r="AA2418" s="12">
        <f t="shared" si="5449"/>
        <v>0</v>
      </c>
      <c r="AB2418" s="12">
        <f t="shared" si="5449"/>
        <v>0</v>
      </c>
      <c r="AC2418" s="12">
        <f t="shared" si="5342"/>
        <v>442.7</v>
      </c>
      <c r="AD2418" s="12">
        <f t="shared" si="5343"/>
        <v>442.7</v>
      </c>
      <c r="AE2418" s="12">
        <f t="shared" si="5344"/>
        <v>442.7</v>
      </c>
      <c r="AF2418" s="12">
        <f t="shared" si="5450"/>
        <v>0</v>
      </c>
      <c r="AG2418" s="12">
        <f t="shared" si="5450"/>
        <v>0</v>
      </c>
      <c r="AH2418" s="12">
        <f t="shared" si="5319"/>
        <v>442.7</v>
      </c>
      <c r="AI2418" s="12">
        <f t="shared" si="5320"/>
        <v>442.7</v>
      </c>
      <c r="AJ2418" s="12">
        <f t="shared" si="5312"/>
        <v>442.7</v>
      </c>
      <c r="AK2418" s="12">
        <f t="shared" si="5451"/>
        <v>0</v>
      </c>
      <c r="AL2418" s="12">
        <f t="shared" si="5451"/>
        <v>0</v>
      </c>
      <c r="AM2418" s="12">
        <f t="shared" si="5451"/>
        <v>0</v>
      </c>
      <c r="AN2418" s="12">
        <f t="shared" si="5368"/>
        <v>442.7</v>
      </c>
      <c r="AO2418" s="12">
        <f t="shared" si="5369"/>
        <v>442.7</v>
      </c>
      <c r="AP2418" s="12">
        <f t="shared" si="5370"/>
        <v>442.7</v>
      </c>
      <c r="AQ2418" s="12">
        <f t="shared" si="5451"/>
        <v>0</v>
      </c>
      <c r="AR2418" s="1"/>
    </row>
    <row r="2419" spans="1:44" ht="47.25" customHeight="1" x14ac:dyDescent="0.25">
      <c r="A2419" s="9" t="s">
        <v>166</v>
      </c>
      <c r="B2419" s="11">
        <v>120</v>
      </c>
      <c r="C2419" s="9" t="s">
        <v>187</v>
      </c>
      <c r="D2419" s="9" t="s">
        <v>188</v>
      </c>
      <c r="E2419" s="13" t="s">
        <v>393</v>
      </c>
      <c r="F2419" s="12">
        <v>442.7</v>
      </c>
      <c r="G2419" s="12">
        <v>442.7</v>
      </c>
      <c r="H2419" s="12">
        <v>442.7</v>
      </c>
      <c r="I2419" s="12"/>
      <c r="J2419" s="12"/>
      <c r="K2419" s="12"/>
      <c r="L2419" s="12">
        <f t="shared" si="5347"/>
        <v>442.7</v>
      </c>
      <c r="M2419" s="12">
        <f t="shared" si="5348"/>
        <v>442.7</v>
      </c>
      <c r="N2419" s="12">
        <f t="shared" si="5349"/>
        <v>442.7</v>
      </c>
      <c r="O2419" s="12"/>
      <c r="P2419" s="12"/>
      <c r="Q2419" s="12"/>
      <c r="R2419" s="12">
        <f t="shared" si="5322"/>
        <v>442.7</v>
      </c>
      <c r="S2419" s="12">
        <f t="shared" si="5323"/>
        <v>442.7</v>
      </c>
      <c r="T2419" s="12">
        <f t="shared" si="5324"/>
        <v>442.7</v>
      </c>
      <c r="U2419" s="12"/>
      <c r="V2419" s="12"/>
      <c r="W2419" s="12">
        <f t="shared" si="5298"/>
        <v>442.7</v>
      </c>
      <c r="X2419" s="12">
        <f t="shared" si="5299"/>
        <v>442.7</v>
      </c>
      <c r="Y2419" s="12">
        <f t="shared" si="5300"/>
        <v>442.7</v>
      </c>
      <c r="Z2419" s="12"/>
      <c r="AA2419" s="12"/>
      <c r="AB2419" s="12"/>
      <c r="AC2419" s="12">
        <f t="shared" si="5342"/>
        <v>442.7</v>
      </c>
      <c r="AD2419" s="12">
        <f t="shared" si="5343"/>
        <v>442.7</v>
      </c>
      <c r="AE2419" s="12">
        <f t="shared" si="5344"/>
        <v>442.7</v>
      </c>
      <c r="AF2419" s="12"/>
      <c r="AG2419" s="12"/>
      <c r="AH2419" s="12">
        <f t="shared" si="5319"/>
        <v>442.7</v>
      </c>
      <c r="AI2419" s="12">
        <f t="shared" si="5320"/>
        <v>442.7</v>
      </c>
      <c r="AJ2419" s="12">
        <f t="shared" si="5312"/>
        <v>442.7</v>
      </c>
      <c r="AK2419" s="12"/>
      <c r="AL2419" s="12"/>
      <c r="AM2419" s="12"/>
      <c r="AN2419" s="12">
        <f t="shared" si="5368"/>
        <v>442.7</v>
      </c>
      <c r="AO2419" s="12">
        <f t="shared" si="5369"/>
        <v>442.7</v>
      </c>
      <c r="AP2419" s="12">
        <f t="shared" si="5370"/>
        <v>442.7</v>
      </c>
      <c r="AQ2419" s="12"/>
      <c r="AR2419" s="1"/>
    </row>
    <row r="2420" spans="1:44" ht="47.25" customHeight="1" x14ac:dyDescent="0.25">
      <c r="A2420" s="9" t="s">
        <v>166</v>
      </c>
      <c r="B2420" s="11">
        <v>200</v>
      </c>
      <c r="C2420" s="9"/>
      <c r="D2420" s="9"/>
      <c r="E2420" s="13" t="s">
        <v>426</v>
      </c>
      <c r="F2420" s="12">
        <f t="shared" ref="F2420:K2421" si="5452">F2421</f>
        <v>4561.7</v>
      </c>
      <c r="G2420" s="12">
        <f t="shared" si="5452"/>
        <v>4561.7</v>
      </c>
      <c r="H2420" s="12">
        <f t="shared" si="5452"/>
        <v>4561.7</v>
      </c>
      <c r="I2420" s="12">
        <f t="shared" si="5452"/>
        <v>0</v>
      </c>
      <c r="J2420" s="12">
        <f t="shared" si="5452"/>
        <v>0</v>
      </c>
      <c r="K2420" s="12">
        <f t="shared" si="5452"/>
        <v>0</v>
      </c>
      <c r="L2420" s="12">
        <f t="shared" si="5347"/>
        <v>4561.7</v>
      </c>
      <c r="M2420" s="12">
        <f t="shared" si="5348"/>
        <v>4561.7</v>
      </c>
      <c r="N2420" s="12">
        <f t="shared" si="5349"/>
        <v>4561.7</v>
      </c>
      <c r="O2420" s="12">
        <f t="shared" ref="O2420:Q2421" si="5453">O2421</f>
        <v>0</v>
      </c>
      <c r="P2420" s="12">
        <f t="shared" si="5453"/>
        <v>0</v>
      </c>
      <c r="Q2420" s="12">
        <f t="shared" si="5453"/>
        <v>0</v>
      </c>
      <c r="R2420" s="12">
        <f t="shared" si="5322"/>
        <v>4561.7</v>
      </c>
      <c r="S2420" s="12">
        <f t="shared" si="5323"/>
        <v>4561.7</v>
      </c>
      <c r="T2420" s="12">
        <f t="shared" si="5324"/>
        <v>4561.7</v>
      </c>
      <c r="U2420" s="12">
        <f t="shared" ref="U2420:V2421" si="5454">U2421</f>
        <v>0</v>
      </c>
      <c r="V2420" s="12">
        <f t="shared" si="5454"/>
        <v>0</v>
      </c>
      <c r="W2420" s="12">
        <f t="shared" si="5298"/>
        <v>4561.7</v>
      </c>
      <c r="X2420" s="12">
        <f t="shared" si="5299"/>
        <v>4561.7</v>
      </c>
      <c r="Y2420" s="12">
        <f t="shared" si="5300"/>
        <v>4561.7</v>
      </c>
      <c r="Z2420" s="12">
        <f t="shared" ref="Z2420:AB2421" si="5455">Z2421</f>
        <v>0</v>
      </c>
      <c r="AA2420" s="12">
        <f t="shared" si="5455"/>
        <v>0</v>
      </c>
      <c r="AB2420" s="12">
        <f t="shared" si="5455"/>
        <v>0</v>
      </c>
      <c r="AC2420" s="12">
        <f t="shared" si="5342"/>
        <v>4561.7</v>
      </c>
      <c r="AD2420" s="12">
        <f t="shared" si="5343"/>
        <v>4561.7</v>
      </c>
      <c r="AE2420" s="12">
        <f t="shared" si="5344"/>
        <v>4561.7</v>
      </c>
      <c r="AF2420" s="12">
        <f t="shared" ref="AF2420:AG2421" si="5456">AF2421</f>
        <v>0</v>
      </c>
      <c r="AG2420" s="12">
        <f t="shared" si="5456"/>
        <v>0</v>
      </c>
      <c r="AH2420" s="12">
        <f t="shared" si="5319"/>
        <v>4561.7</v>
      </c>
      <c r="AI2420" s="12">
        <f t="shared" si="5320"/>
        <v>4561.7</v>
      </c>
      <c r="AJ2420" s="12">
        <f t="shared" si="5312"/>
        <v>4561.7</v>
      </c>
      <c r="AK2420" s="12">
        <f t="shared" ref="AK2420:AQ2421" si="5457">AK2421</f>
        <v>0</v>
      </c>
      <c r="AL2420" s="12">
        <f t="shared" si="5457"/>
        <v>0</v>
      </c>
      <c r="AM2420" s="12">
        <f t="shared" si="5457"/>
        <v>0</v>
      </c>
      <c r="AN2420" s="12">
        <f t="shared" si="5368"/>
        <v>4561.7</v>
      </c>
      <c r="AO2420" s="12">
        <f t="shared" si="5369"/>
        <v>4561.7</v>
      </c>
      <c r="AP2420" s="12">
        <f t="shared" si="5370"/>
        <v>4561.7</v>
      </c>
      <c r="AQ2420" s="12">
        <f t="shared" si="5457"/>
        <v>0</v>
      </c>
      <c r="AR2420" s="1"/>
    </row>
    <row r="2421" spans="1:44" ht="47.25" customHeight="1" x14ac:dyDescent="0.25">
      <c r="A2421" s="9" t="s">
        <v>166</v>
      </c>
      <c r="B2421" s="11">
        <v>240</v>
      </c>
      <c r="C2421" s="9"/>
      <c r="D2421" s="9"/>
      <c r="E2421" s="13" t="s">
        <v>427</v>
      </c>
      <c r="F2421" s="12">
        <f t="shared" si="5452"/>
        <v>4561.7</v>
      </c>
      <c r="G2421" s="12">
        <f t="shared" si="5452"/>
        <v>4561.7</v>
      </c>
      <c r="H2421" s="12">
        <f t="shared" si="5452"/>
        <v>4561.7</v>
      </c>
      <c r="I2421" s="12">
        <f t="shared" si="5452"/>
        <v>0</v>
      </c>
      <c r="J2421" s="12">
        <f t="shared" si="5452"/>
        <v>0</v>
      </c>
      <c r="K2421" s="12">
        <f t="shared" si="5452"/>
        <v>0</v>
      </c>
      <c r="L2421" s="12">
        <f t="shared" si="5347"/>
        <v>4561.7</v>
      </c>
      <c r="M2421" s="12">
        <f t="shared" si="5348"/>
        <v>4561.7</v>
      </c>
      <c r="N2421" s="12">
        <f t="shared" si="5349"/>
        <v>4561.7</v>
      </c>
      <c r="O2421" s="12">
        <f t="shared" si="5453"/>
        <v>0</v>
      </c>
      <c r="P2421" s="12">
        <f t="shared" si="5453"/>
        <v>0</v>
      </c>
      <c r="Q2421" s="12">
        <f t="shared" si="5453"/>
        <v>0</v>
      </c>
      <c r="R2421" s="12">
        <f t="shared" si="5322"/>
        <v>4561.7</v>
      </c>
      <c r="S2421" s="12">
        <f t="shared" si="5323"/>
        <v>4561.7</v>
      </c>
      <c r="T2421" s="12">
        <f t="shared" si="5324"/>
        <v>4561.7</v>
      </c>
      <c r="U2421" s="12">
        <f t="shared" si="5454"/>
        <v>0</v>
      </c>
      <c r="V2421" s="12">
        <f t="shared" si="5454"/>
        <v>0</v>
      </c>
      <c r="W2421" s="12">
        <f t="shared" si="5298"/>
        <v>4561.7</v>
      </c>
      <c r="X2421" s="12">
        <f t="shared" si="5299"/>
        <v>4561.7</v>
      </c>
      <c r="Y2421" s="12">
        <f t="shared" si="5300"/>
        <v>4561.7</v>
      </c>
      <c r="Z2421" s="12">
        <f t="shared" si="5455"/>
        <v>0</v>
      </c>
      <c r="AA2421" s="12">
        <f t="shared" si="5455"/>
        <v>0</v>
      </c>
      <c r="AB2421" s="12">
        <f t="shared" si="5455"/>
        <v>0</v>
      </c>
      <c r="AC2421" s="12">
        <f t="shared" si="5342"/>
        <v>4561.7</v>
      </c>
      <c r="AD2421" s="12">
        <f t="shared" si="5343"/>
        <v>4561.7</v>
      </c>
      <c r="AE2421" s="12">
        <f t="shared" si="5344"/>
        <v>4561.7</v>
      </c>
      <c r="AF2421" s="12">
        <f t="shared" si="5456"/>
        <v>0</v>
      </c>
      <c r="AG2421" s="12">
        <f t="shared" si="5456"/>
        <v>0</v>
      </c>
      <c r="AH2421" s="12">
        <f t="shared" si="5319"/>
        <v>4561.7</v>
      </c>
      <c r="AI2421" s="12">
        <f t="shared" si="5320"/>
        <v>4561.7</v>
      </c>
      <c r="AJ2421" s="12">
        <f t="shared" si="5312"/>
        <v>4561.7</v>
      </c>
      <c r="AK2421" s="12">
        <f t="shared" si="5457"/>
        <v>0</v>
      </c>
      <c r="AL2421" s="12">
        <f t="shared" si="5457"/>
        <v>0</v>
      </c>
      <c r="AM2421" s="12">
        <f t="shared" si="5457"/>
        <v>0</v>
      </c>
      <c r="AN2421" s="12">
        <f t="shared" si="5368"/>
        <v>4561.7</v>
      </c>
      <c r="AO2421" s="12">
        <f t="shared" si="5369"/>
        <v>4561.7</v>
      </c>
      <c r="AP2421" s="12">
        <f t="shared" si="5370"/>
        <v>4561.7</v>
      </c>
      <c r="AQ2421" s="12">
        <f t="shared" si="5457"/>
        <v>0</v>
      </c>
      <c r="AR2421" s="1"/>
    </row>
    <row r="2422" spans="1:44" ht="47.25" customHeight="1" x14ac:dyDescent="0.25">
      <c r="A2422" s="9" t="s">
        <v>166</v>
      </c>
      <c r="B2422" s="11">
        <v>240</v>
      </c>
      <c r="C2422" s="9" t="s">
        <v>187</v>
      </c>
      <c r="D2422" s="9" t="s">
        <v>188</v>
      </c>
      <c r="E2422" s="13" t="s">
        <v>393</v>
      </c>
      <c r="F2422" s="12">
        <v>4561.7</v>
      </c>
      <c r="G2422" s="12">
        <v>4561.7</v>
      </c>
      <c r="H2422" s="12">
        <v>4561.7</v>
      </c>
      <c r="I2422" s="12"/>
      <c r="J2422" s="12"/>
      <c r="K2422" s="12"/>
      <c r="L2422" s="12">
        <f t="shared" si="5347"/>
        <v>4561.7</v>
      </c>
      <c r="M2422" s="12">
        <f t="shared" si="5348"/>
        <v>4561.7</v>
      </c>
      <c r="N2422" s="12">
        <f t="shared" si="5349"/>
        <v>4561.7</v>
      </c>
      <c r="O2422" s="12"/>
      <c r="P2422" s="12"/>
      <c r="Q2422" s="12"/>
      <c r="R2422" s="12">
        <f t="shared" si="5322"/>
        <v>4561.7</v>
      </c>
      <c r="S2422" s="12">
        <f t="shared" si="5323"/>
        <v>4561.7</v>
      </c>
      <c r="T2422" s="12">
        <f t="shared" si="5324"/>
        <v>4561.7</v>
      </c>
      <c r="U2422" s="12"/>
      <c r="V2422" s="12"/>
      <c r="W2422" s="12">
        <f t="shared" si="5298"/>
        <v>4561.7</v>
      </c>
      <c r="X2422" s="12">
        <f t="shared" si="5299"/>
        <v>4561.7</v>
      </c>
      <c r="Y2422" s="12">
        <f t="shared" si="5300"/>
        <v>4561.7</v>
      </c>
      <c r="Z2422" s="12"/>
      <c r="AA2422" s="12"/>
      <c r="AB2422" s="12"/>
      <c r="AC2422" s="12">
        <f t="shared" si="5342"/>
        <v>4561.7</v>
      </c>
      <c r="AD2422" s="12">
        <f t="shared" si="5343"/>
        <v>4561.7</v>
      </c>
      <c r="AE2422" s="12">
        <f t="shared" si="5344"/>
        <v>4561.7</v>
      </c>
      <c r="AF2422" s="12"/>
      <c r="AG2422" s="12"/>
      <c r="AH2422" s="12">
        <f t="shared" si="5319"/>
        <v>4561.7</v>
      </c>
      <c r="AI2422" s="12">
        <f t="shared" si="5320"/>
        <v>4561.7</v>
      </c>
      <c r="AJ2422" s="12">
        <f t="shared" si="5312"/>
        <v>4561.7</v>
      </c>
      <c r="AK2422" s="12"/>
      <c r="AL2422" s="12"/>
      <c r="AM2422" s="12"/>
      <c r="AN2422" s="12">
        <f t="shared" si="5368"/>
        <v>4561.7</v>
      </c>
      <c r="AO2422" s="12">
        <f t="shared" si="5369"/>
        <v>4561.7</v>
      </c>
      <c r="AP2422" s="12">
        <f t="shared" si="5370"/>
        <v>4561.7</v>
      </c>
      <c r="AQ2422" s="12"/>
      <c r="AR2422" s="1"/>
    </row>
    <row r="2423" spans="1:44" ht="15.75" customHeight="1" x14ac:dyDescent="0.25">
      <c r="A2423" s="9" t="s">
        <v>166</v>
      </c>
      <c r="B2423" s="11">
        <v>800</v>
      </c>
      <c r="C2423" s="9"/>
      <c r="D2423" s="9"/>
      <c r="E2423" s="13" t="s">
        <v>440</v>
      </c>
      <c r="F2423" s="12">
        <f t="shared" ref="F2423:K2424" si="5458">F2424</f>
        <v>62.6</v>
      </c>
      <c r="G2423" s="12">
        <f t="shared" si="5458"/>
        <v>62.6</v>
      </c>
      <c r="H2423" s="12">
        <f t="shared" si="5458"/>
        <v>62.6</v>
      </c>
      <c r="I2423" s="12">
        <f t="shared" si="5458"/>
        <v>0</v>
      </c>
      <c r="J2423" s="12">
        <f t="shared" si="5458"/>
        <v>0</v>
      </c>
      <c r="K2423" s="12">
        <f t="shared" si="5458"/>
        <v>0</v>
      </c>
      <c r="L2423" s="12">
        <f t="shared" si="5347"/>
        <v>62.6</v>
      </c>
      <c r="M2423" s="12">
        <f t="shared" si="5348"/>
        <v>62.6</v>
      </c>
      <c r="N2423" s="12">
        <f t="shared" si="5349"/>
        <v>62.6</v>
      </c>
      <c r="O2423" s="12">
        <f t="shared" ref="O2423:Q2424" si="5459">O2424</f>
        <v>0</v>
      </c>
      <c r="P2423" s="12">
        <f t="shared" si="5459"/>
        <v>0</v>
      </c>
      <c r="Q2423" s="12">
        <f t="shared" si="5459"/>
        <v>0</v>
      </c>
      <c r="R2423" s="12">
        <f t="shared" si="5322"/>
        <v>62.6</v>
      </c>
      <c r="S2423" s="12">
        <f t="shared" si="5323"/>
        <v>62.6</v>
      </c>
      <c r="T2423" s="12">
        <f t="shared" si="5324"/>
        <v>62.6</v>
      </c>
      <c r="U2423" s="12">
        <f t="shared" ref="U2423:V2424" si="5460">U2424</f>
        <v>0</v>
      </c>
      <c r="V2423" s="12">
        <f t="shared" si="5460"/>
        <v>0</v>
      </c>
      <c r="W2423" s="12">
        <f t="shared" si="5298"/>
        <v>62.6</v>
      </c>
      <c r="X2423" s="12">
        <f t="shared" si="5299"/>
        <v>62.6</v>
      </c>
      <c r="Y2423" s="12">
        <f t="shared" si="5300"/>
        <v>62.6</v>
      </c>
      <c r="Z2423" s="12">
        <f t="shared" ref="Z2423:AB2424" si="5461">Z2424</f>
        <v>0</v>
      </c>
      <c r="AA2423" s="12">
        <f t="shared" si="5461"/>
        <v>0</v>
      </c>
      <c r="AB2423" s="12">
        <f t="shared" si="5461"/>
        <v>0</v>
      </c>
      <c r="AC2423" s="12">
        <f t="shared" si="5342"/>
        <v>62.6</v>
      </c>
      <c r="AD2423" s="12">
        <f t="shared" si="5343"/>
        <v>62.6</v>
      </c>
      <c r="AE2423" s="12">
        <f t="shared" si="5344"/>
        <v>62.6</v>
      </c>
      <c r="AF2423" s="12">
        <f t="shared" ref="AF2423:AG2424" si="5462">AF2424</f>
        <v>0</v>
      </c>
      <c r="AG2423" s="12">
        <f t="shared" si="5462"/>
        <v>0</v>
      </c>
      <c r="AH2423" s="12">
        <f t="shared" si="5319"/>
        <v>62.6</v>
      </c>
      <c r="AI2423" s="12">
        <f t="shared" si="5320"/>
        <v>62.6</v>
      </c>
      <c r="AJ2423" s="12">
        <f t="shared" si="5312"/>
        <v>62.6</v>
      </c>
      <c r="AK2423" s="12">
        <f t="shared" ref="AK2423:AQ2424" si="5463">AK2424</f>
        <v>0</v>
      </c>
      <c r="AL2423" s="12">
        <f t="shared" si="5463"/>
        <v>0</v>
      </c>
      <c r="AM2423" s="12">
        <f t="shared" si="5463"/>
        <v>0</v>
      </c>
      <c r="AN2423" s="12">
        <f t="shared" si="5368"/>
        <v>62.6</v>
      </c>
      <c r="AO2423" s="12">
        <f t="shared" si="5369"/>
        <v>62.6</v>
      </c>
      <c r="AP2423" s="12">
        <f t="shared" si="5370"/>
        <v>62.6</v>
      </c>
      <c r="AQ2423" s="12">
        <f t="shared" si="5463"/>
        <v>0</v>
      </c>
      <c r="AR2423" s="1"/>
    </row>
    <row r="2424" spans="1:44" ht="15.75" customHeight="1" x14ac:dyDescent="0.25">
      <c r="A2424" s="9" t="s">
        <v>166</v>
      </c>
      <c r="B2424" s="11">
        <v>850</v>
      </c>
      <c r="C2424" s="9"/>
      <c r="D2424" s="9"/>
      <c r="E2424" s="13" t="s">
        <v>443</v>
      </c>
      <c r="F2424" s="12">
        <f t="shared" si="5458"/>
        <v>62.6</v>
      </c>
      <c r="G2424" s="12">
        <f t="shared" si="5458"/>
        <v>62.6</v>
      </c>
      <c r="H2424" s="12">
        <f t="shared" si="5458"/>
        <v>62.6</v>
      </c>
      <c r="I2424" s="12">
        <f t="shared" si="5458"/>
        <v>0</v>
      </c>
      <c r="J2424" s="12">
        <f t="shared" si="5458"/>
        <v>0</v>
      </c>
      <c r="K2424" s="12">
        <f t="shared" si="5458"/>
        <v>0</v>
      </c>
      <c r="L2424" s="12">
        <f t="shared" si="5347"/>
        <v>62.6</v>
      </c>
      <c r="M2424" s="12">
        <f t="shared" si="5348"/>
        <v>62.6</v>
      </c>
      <c r="N2424" s="12">
        <f t="shared" si="5349"/>
        <v>62.6</v>
      </c>
      <c r="O2424" s="12">
        <f t="shared" si="5459"/>
        <v>0</v>
      </c>
      <c r="P2424" s="12">
        <f t="shared" si="5459"/>
        <v>0</v>
      </c>
      <c r="Q2424" s="12">
        <f t="shared" si="5459"/>
        <v>0</v>
      </c>
      <c r="R2424" s="12">
        <f t="shared" si="5322"/>
        <v>62.6</v>
      </c>
      <c r="S2424" s="12">
        <f t="shared" si="5323"/>
        <v>62.6</v>
      </c>
      <c r="T2424" s="12">
        <f t="shared" si="5324"/>
        <v>62.6</v>
      </c>
      <c r="U2424" s="12">
        <f t="shared" si="5460"/>
        <v>0</v>
      </c>
      <c r="V2424" s="12">
        <f t="shared" si="5460"/>
        <v>0</v>
      </c>
      <c r="W2424" s="12">
        <f t="shared" ref="W2424:W2487" si="5464">R2424+U2424</f>
        <v>62.6</v>
      </c>
      <c r="X2424" s="12">
        <f t="shared" ref="X2424:X2487" si="5465">S2424+V2424</f>
        <v>62.6</v>
      </c>
      <c r="Y2424" s="12">
        <f t="shared" ref="Y2424:Y2487" si="5466">T2424</f>
        <v>62.6</v>
      </c>
      <c r="Z2424" s="12">
        <f t="shared" si="5461"/>
        <v>0</v>
      </c>
      <c r="AA2424" s="12">
        <f t="shared" si="5461"/>
        <v>0</v>
      </c>
      <c r="AB2424" s="12">
        <f t="shared" si="5461"/>
        <v>0</v>
      </c>
      <c r="AC2424" s="12">
        <f t="shared" si="5342"/>
        <v>62.6</v>
      </c>
      <c r="AD2424" s="12">
        <f t="shared" si="5343"/>
        <v>62.6</v>
      </c>
      <c r="AE2424" s="12">
        <f t="shared" si="5344"/>
        <v>62.6</v>
      </c>
      <c r="AF2424" s="12">
        <f t="shared" si="5462"/>
        <v>0</v>
      </c>
      <c r="AG2424" s="12">
        <f t="shared" si="5462"/>
        <v>0</v>
      </c>
      <c r="AH2424" s="12">
        <f t="shared" si="5319"/>
        <v>62.6</v>
      </c>
      <c r="AI2424" s="12">
        <f t="shared" si="5320"/>
        <v>62.6</v>
      </c>
      <c r="AJ2424" s="12">
        <f t="shared" si="5312"/>
        <v>62.6</v>
      </c>
      <c r="AK2424" s="12">
        <f t="shared" si="5463"/>
        <v>0</v>
      </c>
      <c r="AL2424" s="12">
        <f t="shared" si="5463"/>
        <v>0</v>
      </c>
      <c r="AM2424" s="12">
        <f t="shared" si="5463"/>
        <v>0</v>
      </c>
      <c r="AN2424" s="12">
        <f t="shared" si="5368"/>
        <v>62.6</v>
      </c>
      <c r="AO2424" s="12">
        <f t="shared" si="5369"/>
        <v>62.6</v>
      </c>
      <c r="AP2424" s="12">
        <f t="shared" si="5370"/>
        <v>62.6</v>
      </c>
      <c r="AQ2424" s="12">
        <f t="shared" si="5463"/>
        <v>0</v>
      </c>
      <c r="AR2424" s="1"/>
    </row>
    <row r="2425" spans="1:44" ht="47.25" customHeight="1" x14ac:dyDescent="0.25">
      <c r="A2425" s="9" t="s">
        <v>166</v>
      </c>
      <c r="B2425" s="11">
        <v>850</v>
      </c>
      <c r="C2425" s="9" t="s">
        <v>187</v>
      </c>
      <c r="D2425" s="9" t="s">
        <v>188</v>
      </c>
      <c r="E2425" s="13" t="s">
        <v>393</v>
      </c>
      <c r="F2425" s="12">
        <v>62.6</v>
      </c>
      <c r="G2425" s="12">
        <v>62.6</v>
      </c>
      <c r="H2425" s="12">
        <v>62.6</v>
      </c>
      <c r="I2425" s="12"/>
      <c r="J2425" s="12"/>
      <c r="K2425" s="12"/>
      <c r="L2425" s="12">
        <f t="shared" si="5347"/>
        <v>62.6</v>
      </c>
      <c r="M2425" s="12">
        <f t="shared" si="5348"/>
        <v>62.6</v>
      </c>
      <c r="N2425" s="12">
        <f t="shared" si="5349"/>
        <v>62.6</v>
      </c>
      <c r="O2425" s="12"/>
      <c r="P2425" s="12"/>
      <c r="Q2425" s="12"/>
      <c r="R2425" s="12">
        <f t="shared" si="5322"/>
        <v>62.6</v>
      </c>
      <c r="S2425" s="12">
        <f t="shared" si="5323"/>
        <v>62.6</v>
      </c>
      <c r="T2425" s="12">
        <f t="shared" si="5324"/>
        <v>62.6</v>
      </c>
      <c r="U2425" s="12"/>
      <c r="V2425" s="12"/>
      <c r="W2425" s="12">
        <f t="shared" si="5464"/>
        <v>62.6</v>
      </c>
      <c r="X2425" s="12">
        <f t="shared" si="5465"/>
        <v>62.6</v>
      </c>
      <c r="Y2425" s="12">
        <f t="shared" si="5466"/>
        <v>62.6</v>
      </c>
      <c r="Z2425" s="12"/>
      <c r="AA2425" s="12"/>
      <c r="AB2425" s="12"/>
      <c r="AC2425" s="12">
        <f t="shared" si="5342"/>
        <v>62.6</v>
      </c>
      <c r="AD2425" s="12">
        <f t="shared" si="5343"/>
        <v>62.6</v>
      </c>
      <c r="AE2425" s="12">
        <f t="shared" si="5344"/>
        <v>62.6</v>
      </c>
      <c r="AF2425" s="12"/>
      <c r="AG2425" s="12"/>
      <c r="AH2425" s="12">
        <f t="shared" si="5319"/>
        <v>62.6</v>
      </c>
      <c r="AI2425" s="12">
        <f t="shared" si="5320"/>
        <v>62.6</v>
      </c>
      <c r="AJ2425" s="12">
        <f t="shared" si="5312"/>
        <v>62.6</v>
      </c>
      <c r="AK2425" s="12"/>
      <c r="AL2425" s="12"/>
      <c r="AM2425" s="12"/>
      <c r="AN2425" s="12">
        <f t="shared" si="5368"/>
        <v>62.6</v>
      </c>
      <c r="AO2425" s="12">
        <f t="shared" si="5369"/>
        <v>62.6</v>
      </c>
      <c r="AP2425" s="12">
        <f t="shared" si="5370"/>
        <v>62.6</v>
      </c>
      <c r="AQ2425" s="12"/>
      <c r="AR2425" s="1"/>
    </row>
    <row r="2426" spans="1:44" s="3" customFormat="1" ht="47.25" customHeight="1" x14ac:dyDescent="0.25">
      <c r="A2426" s="7" t="s">
        <v>374</v>
      </c>
      <c r="B2426" s="6"/>
      <c r="C2426" s="7"/>
      <c r="D2426" s="7"/>
      <c r="E2426" s="14" t="s">
        <v>983</v>
      </c>
      <c r="F2426" s="8">
        <f t="shared" ref="F2426:K2426" si="5467">F2427+F2432</f>
        <v>9394.7000000000007</v>
      </c>
      <c r="G2426" s="8">
        <f t="shared" si="5467"/>
        <v>9394.7000000000007</v>
      </c>
      <c r="H2426" s="8">
        <f t="shared" si="5467"/>
        <v>9394.7000000000007</v>
      </c>
      <c r="I2426" s="8">
        <f t="shared" si="5467"/>
        <v>0</v>
      </c>
      <c r="J2426" s="8">
        <f t="shared" si="5467"/>
        <v>0</v>
      </c>
      <c r="K2426" s="8">
        <f t="shared" si="5467"/>
        <v>0</v>
      </c>
      <c r="L2426" s="8">
        <f t="shared" si="5347"/>
        <v>9394.7000000000007</v>
      </c>
      <c r="M2426" s="8">
        <f t="shared" si="5348"/>
        <v>9394.7000000000007</v>
      </c>
      <c r="N2426" s="8">
        <f t="shared" si="5349"/>
        <v>9394.7000000000007</v>
      </c>
      <c r="O2426" s="8">
        <f t="shared" ref="O2426:Q2426" si="5468">O2427+O2432</f>
        <v>0</v>
      </c>
      <c r="P2426" s="8">
        <f t="shared" si="5468"/>
        <v>0</v>
      </c>
      <c r="Q2426" s="8">
        <f t="shared" si="5468"/>
        <v>0</v>
      </c>
      <c r="R2426" s="12">
        <f t="shared" si="5322"/>
        <v>9394.7000000000007</v>
      </c>
      <c r="S2426" s="12">
        <f t="shared" si="5323"/>
        <v>9394.7000000000007</v>
      </c>
      <c r="T2426" s="12">
        <f t="shared" si="5324"/>
        <v>9394.7000000000007</v>
      </c>
      <c r="U2426" s="8">
        <f t="shared" ref="U2426:V2426" si="5469">U2427+U2432</f>
        <v>0</v>
      </c>
      <c r="V2426" s="8">
        <f t="shared" si="5469"/>
        <v>0</v>
      </c>
      <c r="W2426" s="12">
        <f t="shared" si="5464"/>
        <v>9394.7000000000007</v>
      </c>
      <c r="X2426" s="12">
        <f t="shared" si="5465"/>
        <v>9394.7000000000007</v>
      </c>
      <c r="Y2426" s="12">
        <f t="shared" si="5466"/>
        <v>9394.7000000000007</v>
      </c>
      <c r="Z2426" s="8">
        <f t="shared" ref="Z2426:AB2426" si="5470">Z2427+Z2432</f>
        <v>0</v>
      </c>
      <c r="AA2426" s="8">
        <f t="shared" si="5470"/>
        <v>0</v>
      </c>
      <c r="AB2426" s="8">
        <f t="shared" si="5470"/>
        <v>0</v>
      </c>
      <c r="AC2426" s="12">
        <f t="shared" si="5342"/>
        <v>9394.7000000000007</v>
      </c>
      <c r="AD2426" s="12">
        <f t="shared" si="5343"/>
        <v>9394.7000000000007</v>
      </c>
      <c r="AE2426" s="12">
        <f t="shared" si="5344"/>
        <v>9394.7000000000007</v>
      </c>
      <c r="AF2426" s="8">
        <f t="shared" ref="AF2426:AG2426" si="5471">AF2427+AF2432</f>
        <v>0</v>
      </c>
      <c r="AG2426" s="8">
        <f t="shared" si="5471"/>
        <v>0</v>
      </c>
      <c r="AH2426" s="8">
        <f t="shared" si="5319"/>
        <v>9394.7000000000007</v>
      </c>
      <c r="AI2426" s="8">
        <f t="shared" si="5320"/>
        <v>9394.7000000000007</v>
      </c>
      <c r="AJ2426" s="8">
        <f t="shared" si="5312"/>
        <v>9394.7000000000007</v>
      </c>
      <c r="AK2426" s="8">
        <f t="shared" ref="AK2426:AQ2426" si="5472">AK2427+AK2432</f>
        <v>0</v>
      </c>
      <c r="AL2426" s="8">
        <f t="shared" ref="AL2426:AM2426" si="5473">AL2427+AL2432</f>
        <v>0</v>
      </c>
      <c r="AM2426" s="8">
        <f t="shared" si="5473"/>
        <v>0</v>
      </c>
      <c r="AN2426" s="8">
        <f t="shared" si="5368"/>
        <v>9394.7000000000007</v>
      </c>
      <c r="AO2426" s="8">
        <f t="shared" si="5369"/>
        <v>9394.7000000000007</v>
      </c>
      <c r="AP2426" s="8">
        <f t="shared" si="5370"/>
        <v>9394.7000000000007</v>
      </c>
      <c r="AQ2426" s="8">
        <f t="shared" si="5472"/>
        <v>0</v>
      </c>
      <c r="AR2426" s="52"/>
    </row>
    <row r="2427" spans="1:44" s="26" customFormat="1" ht="31.5" customHeight="1" x14ac:dyDescent="0.25">
      <c r="A2427" s="27" t="s">
        <v>375</v>
      </c>
      <c r="B2427" s="28"/>
      <c r="C2427" s="27"/>
      <c r="D2427" s="27"/>
      <c r="E2427" s="23" t="s">
        <v>984</v>
      </c>
      <c r="F2427" s="29">
        <f t="shared" ref="F2427:K2430" si="5474">F2428</f>
        <v>8670</v>
      </c>
      <c r="G2427" s="29">
        <f t="shared" si="5474"/>
        <v>8670</v>
      </c>
      <c r="H2427" s="29">
        <f t="shared" si="5474"/>
        <v>8670</v>
      </c>
      <c r="I2427" s="29">
        <f t="shared" si="5474"/>
        <v>0</v>
      </c>
      <c r="J2427" s="29">
        <f t="shared" si="5474"/>
        <v>0</v>
      </c>
      <c r="K2427" s="29">
        <f t="shared" si="5474"/>
        <v>0</v>
      </c>
      <c r="L2427" s="29">
        <f t="shared" si="5347"/>
        <v>8670</v>
      </c>
      <c r="M2427" s="29">
        <f t="shared" si="5348"/>
        <v>8670</v>
      </c>
      <c r="N2427" s="29">
        <f t="shared" si="5349"/>
        <v>8670</v>
      </c>
      <c r="O2427" s="29">
        <f t="shared" ref="O2427:Q2430" si="5475">O2428</f>
        <v>0</v>
      </c>
      <c r="P2427" s="29">
        <f t="shared" si="5475"/>
        <v>0</v>
      </c>
      <c r="Q2427" s="29">
        <f t="shared" si="5475"/>
        <v>0</v>
      </c>
      <c r="R2427" s="12">
        <f t="shared" si="5322"/>
        <v>8670</v>
      </c>
      <c r="S2427" s="12">
        <f t="shared" si="5323"/>
        <v>8670</v>
      </c>
      <c r="T2427" s="12">
        <f t="shared" si="5324"/>
        <v>8670</v>
      </c>
      <c r="U2427" s="29">
        <f t="shared" ref="U2427:V2430" si="5476">U2428</f>
        <v>0</v>
      </c>
      <c r="V2427" s="29">
        <f t="shared" si="5476"/>
        <v>0</v>
      </c>
      <c r="W2427" s="12">
        <f t="shared" si="5464"/>
        <v>8670</v>
      </c>
      <c r="X2427" s="12">
        <f t="shared" si="5465"/>
        <v>8670</v>
      </c>
      <c r="Y2427" s="12">
        <f t="shared" si="5466"/>
        <v>8670</v>
      </c>
      <c r="Z2427" s="29">
        <f t="shared" ref="Z2427:AB2430" si="5477">Z2428</f>
        <v>0</v>
      </c>
      <c r="AA2427" s="29">
        <f t="shared" si="5477"/>
        <v>0</v>
      </c>
      <c r="AB2427" s="29">
        <f t="shared" si="5477"/>
        <v>0</v>
      </c>
      <c r="AC2427" s="12">
        <f t="shared" si="5342"/>
        <v>8670</v>
      </c>
      <c r="AD2427" s="12">
        <f t="shared" si="5343"/>
        <v>8670</v>
      </c>
      <c r="AE2427" s="12">
        <f t="shared" si="5344"/>
        <v>8670</v>
      </c>
      <c r="AF2427" s="29">
        <f t="shared" ref="AF2427:AG2430" si="5478">AF2428</f>
        <v>0</v>
      </c>
      <c r="AG2427" s="29">
        <f t="shared" si="5478"/>
        <v>0</v>
      </c>
      <c r="AH2427" s="29">
        <f t="shared" si="5319"/>
        <v>8670</v>
      </c>
      <c r="AI2427" s="29">
        <f t="shared" si="5320"/>
        <v>8670</v>
      </c>
      <c r="AJ2427" s="29">
        <f t="shared" si="5312"/>
        <v>8670</v>
      </c>
      <c r="AK2427" s="29">
        <f t="shared" ref="AK2427:AQ2430" si="5479">AK2428</f>
        <v>0</v>
      </c>
      <c r="AL2427" s="29">
        <f t="shared" si="5479"/>
        <v>0</v>
      </c>
      <c r="AM2427" s="29">
        <f t="shared" si="5479"/>
        <v>0</v>
      </c>
      <c r="AN2427" s="29">
        <f t="shared" si="5368"/>
        <v>8670</v>
      </c>
      <c r="AO2427" s="29">
        <f t="shared" si="5369"/>
        <v>8670</v>
      </c>
      <c r="AP2427" s="29">
        <f t="shared" si="5370"/>
        <v>8670</v>
      </c>
      <c r="AQ2427" s="29">
        <f t="shared" si="5479"/>
        <v>0</v>
      </c>
      <c r="AR2427" s="25"/>
    </row>
    <row r="2428" spans="1:44" ht="31.5" customHeight="1" x14ac:dyDescent="0.25">
      <c r="A2428" s="9" t="s">
        <v>147</v>
      </c>
      <c r="B2428" s="11"/>
      <c r="C2428" s="9"/>
      <c r="D2428" s="9"/>
      <c r="E2428" s="13" t="s">
        <v>633</v>
      </c>
      <c r="F2428" s="12">
        <f t="shared" si="5474"/>
        <v>8670</v>
      </c>
      <c r="G2428" s="12">
        <f t="shared" si="5474"/>
        <v>8670</v>
      </c>
      <c r="H2428" s="12">
        <f t="shared" si="5474"/>
        <v>8670</v>
      </c>
      <c r="I2428" s="12">
        <f t="shared" si="5474"/>
        <v>0</v>
      </c>
      <c r="J2428" s="12">
        <f t="shared" si="5474"/>
        <v>0</v>
      </c>
      <c r="K2428" s="12">
        <f t="shared" si="5474"/>
        <v>0</v>
      </c>
      <c r="L2428" s="12">
        <f t="shared" si="5347"/>
        <v>8670</v>
      </c>
      <c r="M2428" s="12">
        <f t="shared" si="5348"/>
        <v>8670</v>
      </c>
      <c r="N2428" s="12">
        <f t="shared" si="5349"/>
        <v>8670</v>
      </c>
      <c r="O2428" s="12">
        <f t="shared" si="5475"/>
        <v>0</v>
      </c>
      <c r="P2428" s="12">
        <f t="shared" si="5475"/>
        <v>0</v>
      </c>
      <c r="Q2428" s="12">
        <f t="shared" si="5475"/>
        <v>0</v>
      </c>
      <c r="R2428" s="12">
        <f t="shared" si="5322"/>
        <v>8670</v>
      </c>
      <c r="S2428" s="12">
        <f t="shared" si="5323"/>
        <v>8670</v>
      </c>
      <c r="T2428" s="12">
        <f t="shared" si="5324"/>
        <v>8670</v>
      </c>
      <c r="U2428" s="12">
        <f t="shared" si="5476"/>
        <v>0</v>
      </c>
      <c r="V2428" s="12">
        <f t="shared" si="5476"/>
        <v>0</v>
      </c>
      <c r="W2428" s="12">
        <f t="shared" si="5464"/>
        <v>8670</v>
      </c>
      <c r="X2428" s="12">
        <f t="shared" si="5465"/>
        <v>8670</v>
      </c>
      <c r="Y2428" s="12">
        <f t="shared" si="5466"/>
        <v>8670</v>
      </c>
      <c r="Z2428" s="12">
        <f t="shared" si="5477"/>
        <v>0</v>
      </c>
      <c r="AA2428" s="12">
        <f t="shared" si="5477"/>
        <v>0</v>
      </c>
      <c r="AB2428" s="12">
        <f t="shared" si="5477"/>
        <v>0</v>
      </c>
      <c r="AC2428" s="12">
        <f t="shared" si="5342"/>
        <v>8670</v>
      </c>
      <c r="AD2428" s="12">
        <f t="shared" si="5343"/>
        <v>8670</v>
      </c>
      <c r="AE2428" s="12">
        <f t="shared" si="5344"/>
        <v>8670</v>
      </c>
      <c r="AF2428" s="12">
        <f t="shared" si="5478"/>
        <v>0</v>
      </c>
      <c r="AG2428" s="12">
        <f t="shared" si="5478"/>
        <v>0</v>
      </c>
      <c r="AH2428" s="12">
        <f t="shared" si="5319"/>
        <v>8670</v>
      </c>
      <c r="AI2428" s="12">
        <f t="shared" si="5320"/>
        <v>8670</v>
      </c>
      <c r="AJ2428" s="12">
        <f t="shared" si="5312"/>
        <v>8670</v>
      </c>
      <c r="AK2428" s="12">
        <f t="shared" si="5479"/>
        <v>0</v>
      </c>
      <c r="AL2428" s="12">
        <f t="shared" si="5479"/>
        <v>0</v>
      </c>
      <c r="AM2428" s="12">
        <f t="shared" si="5479"/>
        <v>0</v>
      </c>
      <c r="AN2428" s="12">
        <f t="shared" si="5368"/>
        <v>8670</v>
      </c>
      <c r="AO2428" s="12">
        <f t="shared" si="5369"/>
        <v>8670</v>
      </c>
      <c r="AP2428" s="12">
        <f t="shared" si="5370"/>
        <v>8670</v>
      </c>
      <c r="AQ2428" s="12">
        <f t="shared" si="5479"/>
        <v>0</v>
      </c>
      <c r="AR2428" s="1"/>
    </row>
    <row r="2429" spans="1:44" ht="94.5" customHeight="1" x14ac:dyDescent="0.25">
      <c r="A2429" s="9" t="s">
        <v>147</v>
      </c>
      <c r="B2429" s="11">
        <v>100</v>
      </c>
      <c r="C2429" s="9"/>
      <c r="D2429" s="9"/>
      <c r="E2429" s="13" t="s">
        <v>423</v>
      </c>
      <c r="F2429" s="12">
        <f t="shared" si="5474"/>
        <v>8670</v>
      </c>
      <c r="G2429" s="12">
        <f t="shared" si="5474"/>
        <v>8670</v>
      </c>
      <c r="H2429" s="12">
        <f t="shared" si="5474"/>
        <v>8670</v>
      </c>
      <c r="I2429" s="12">
        <f t="shared" si="5474"/>
        <v>0</v>
      </c>
      <c r="J2429" s="12">
        <f t="shared" si="5474"/>
        <v>0</v>
      </c>
      <c r="K2429" s="12">
        <f t="shared" si="5474"/>
        <v>0</v>
      </c>
      <c r="L2429" s="12">
        <f t="shared" si="5347"/>
        <v>8670</v>
      </c>
      <c r="M2429" s="12">
        <f t="shared" si="5348"/>
        <v>8670</v>
      </c>
      <c r="N2429" s="12">
        <f t="shared" si="5349"/>
        <v>8670</v>
      </c>
      <c r="O2429" s="12">
        <f t="shared" si="5475"/>
        <v>0</v>
      </c>
      <c r="P2429" s="12">
        <f t="shared" si="5475"/>
        <v>0</v>
      </c>
      <c r="Q2429" s="12">
        <f t="shared" si="5475"/>
        <v>0</v>
      </c>
      <c r="R2429" s="12">
        <f t="shared" si="5322"/>
        <v>8670</v>
      </c>
      <c r="S2429" s="12">
        <f t="shared" si="5323"/>
        <v>8670</v>
      </c>
      <c r="T2429" s="12">
        <f t="shared" si="5324"/>
        <v>8670</v>
      </c>
      <c r="U2429" s="12">
        <f t="shared" si="5476"/>
        <v>0</v>
      </c>
      <c r="V2429" s="12">
        <f t="shared" si="5476"/>
        <v>0</v>
      </c>
      <c r="W2429" s="12">
        <f t="shared" si="5464"/>
        <v>8670</v>
      </c>
      <c r="X2429" s="12">
        <f t="shared" si="5465"/>
        <v>8670</v>
      </c>
      <c r="Y2429" s="12">
        <f t="shared" si="5466"/>
        <v>8670</v>
      </c>
      <c r="Z2429" s="12">
        <f t="shared" si="5477"/>
        <v>0</v>
      </c>
      <c r="AA2429" s="12">
        <f t="shared" si="5477"/>
        <v>0</v>
      </c>
      <c r="AB2429" s="12">
        <f t="shared" si="5477"/>
        <v>0</v>
      </c>
      <c r="AC2429" s="12">
        <f t="shared" si="5342"/>
        <v>8670</v>
      </c>
      <c r="AD2429" s="12">
        <f t="shared" si="5343"/>
        <v>8670</v>
      </c>
      <c r="AE2429" s="12">
        <f t="shared" si="5344"/>
        <v>8670</v>
      </c>
      <c r="AF2429" s="12">
        <f t="shared" si="5478"/>
        <v>0</v>
      </c>
      <c r="AG2429" s="12">
        <f t="shared" si="5478"/>
        <v>0</v>
      </c>
      <c r="AH2429" s="12">
        <f t="shared" si="5319"/>
        <v>8670</v>
      </c>
      <c r="AI2429" s="12">
        <f t="shared" si="5320"/>
        <v>8670</v>
      </c>
      <c r="AJ2429" s="12">
        <f t="shared" ref="AJ2429:AJ2492" si="5480">AE2429</f>
        <v>8670</v>
      </c>
      <c r="AK2429" s="12">
        <f t="shared" si="5479"/>
        <v>0</v>
      </c>
      <c r="AL2429" s="12">
        <f t="shared" si="5479"/>
        <v>0</v>
      </c>
      <c r="AM2429" s="12">
        <f t="shared" si="5479"/>
        <v>0</v>
      </c>
      <c r="AN2429" s="12">
        <f t="shared" si="5368"/>
        <v>8670</v>
      </c>
      <c r="AO2429" s="12">
        <f t="shared" si="5369"/>
        <v>8670</v>
      </c>
      <c r="AP2429" s="12">
        <f t="shared" si="5370"/>
        <v>8670</v>
      </c>
      <c r="AQ2429" s="12">
        <f t="shared" si="5479"/>
        <v>0</v>
      </c>
      <c r="AR2429" s="1"/>
    </row>
    <row r="2430" spans="1:44" ht="31.5" customHeight="1" x14ac:dyDescent="0.25">
      <c r="A2430" s="9" t="s">
        <v>147</v>
      </c>
      <c r="B2430" s="11">
        <v>120</v>
      </c>
      <c r="C2430" s="9"/>
      <c r="D2430" s="9"/>
      <c r="E2430" s="13" t="s">
        <v>425</v>
      </c>
      <c r="F2430" s="12">
        <f t="shared" si="5474"/>
        <v>8670</v>
      </c>
      <c r="G2430" s="12">
        <f t="shared" si="5474"/>
        <v>8670</v>
      </c>
      <c r="H2430" s="12">
        <f t="shared" si="5474"/>
        <v>8670</v>
      </c>
      <c r="I2430" s="12">
        <f t="shared" si="5474"/>
        <v>0</v>
      </c>
      <c r="J2430" s="12">
        <f t="shared" si="5474"/>
        <v>0</v>
      </c>
      <c r="K2430" s="12">
        <f t="shared" si="5474"/>
        <v>0</v>
      </c>
      <c r="L2430" s="12">
        <f t="shared" si="5347"/>
        <v>8670</v>
      </c>
      <c r="M2430" s="12">
        <f t="shared" si="5348"/>
        <v>8670</v>
      </c>
      <c r="N2430" s="12">
        <f t="shared" si="5349"/>
        <v>8670</v>
      </c>
      <c r="O2430" s="12">
        <f t="shared" si="5475"/>
        <v>0</v>
      </c>
      <c r="P2430" s="12">
        <f t="shared" si="5475"/>
        <v>0</v>
      </c>
      <c r="Q2430" s="12">
        <f t="shared" si="5475"/>
        <v>0</v>
      </c>
      <c r="R2430" s="12">
        <f t="shared" si="5322"/>
        <v>8670</v>
      </c>
      <c r="S2430" s="12">
        <f t="shared" si="5323"/>
        <v>8670</v>
      </c>
      <c r="T2430" s="12">
        <f t="shared" si="5324"/>
        <v>8670</v>
      </c>
      <c r="U2430" s="12">
        <f t="shared" si="5476"/>
        <v>0</v>
      </c>
      <c r="V2430" s="12">
        <f t="shared" si="5476"/>
        <v>0</v>
      </c>
      <c r="W2430" s="12">
        <f t="shared" si="5464"/>
        <v>8670</v>
      </c>
      <c r="X2430" s="12">
        <f t="shared" si="5465"/>
        <v>8670</v>
      </c>
      <c r="Y2430" s="12">
        <f t="shared" si="5466"/>
        <v>8670</v>
      </c>
      <c r="Z2430" s="12">
        <f t="shared" si="5477"/>
        <v>0</v>
      </c>
      <c r="AA2430" s="12">
        <f t="shared" si="5477"/>
        <v>0</v>
      </c>
      <c r="AB2430" s="12">
        <f t="shared" si="5477"/>
        <v>0</v>
      </c>
      <c r="AC2430" s="12">
        <f t="shared" si="5342"/>
        <v>8670</v>
      </c>
      <c r="AD2430" s="12">
        <f t="shared" si="5343"/>
        <v>8670</v>
      </c>
      <c r="AE2430" s="12">
        <f t="shared" si="5344"/>
        <v>8670</v>
      </c>
      <c r="AF2430" s="12">
        <f t="shared" si="5478"/>
        <v>0</v>
      </c>
      <c r="AG2430" s="12">
        <f t="shared" si="5478"/>
        <v>0</v>
      </c>
      <c r="AH2430" s="12">
        <f t="shared" si="5319"/>
        <v>8670</v>
      </c>
      <c r="AI2430" s="12">
        <f t="shared" si="5320"/>
        <v>8670</v>
      </c>
      <c r="AJ2430" s="12">
        <f t="shared" si="5480"/>
        <v>8670</v>
      </c>
      <c r="AK2430" s="12">
        <f t="shared" si="5479"/>
        <v>0</v>
      </c>
      <c r="AL2430" s="12">
        <f t="shared" si="5479"/>
        <v>0</v>
      </c>
      <c r="AM2430" s="12">
        <f t="shared" si="5479"/>
        <v>0</v>
      </c>
      <c r="AN2430" s="12">
        <f t="shared" si="5368"/>
        <v>8670</v>
      </c>
      <c r="AO2430" s="12">
        <f t="shared" si="5369"/>
        <v>8670</v>
      </c>
      <c r="AP2430" s="12">
        <f t="shared" si="5370"/>
        <v>8670</v>
      </c>
      <c r="AQ2430" s="12">
        <f t="shared" si="5479"/>
        <v>0</v>
      </c>
      <c r="AR2430" s="1"/>
    </row>
    <row r="2431" spans="1:44" ht="31.5" customHeight="1" x14ac:dyDescent="0.25">
      <c r="A2431" s="9" t="s">
        <v>147</v>
      </c>
      <c r="B2431" s="11">
        <v>120</v>
      </c>
      <c r="C2431" s="9" t="s">
        <v>187</v>
      </c>
      <c r="D2431" s="9" t="s">
        <v>189</v>
      </c>
      <c r="E2431" s="13" t="s">
        <v>394</v>
      </c>
      <c r="F2431" s="12">
        <v>8670</v>
      </c>
      <c r="G2431" s="12">
        <v>8670</v>
      </c>
      <c r="H2431" s="12">
        <v>8670</v>
      </c>
      <c r="I2431" s="12"/>
      <c r="J2431" s="12"/>
      <c r="K2431" s="12"/>
      <c r="L2431" s="12">
        <f t="shared" si="5347"/>
        <v>8670</v>
      </c>
      <c r="M2431" s="12">
        <f t="shared" si="5348"/>
        <v>8670</v>
      </c>
      <c r="N2431" s="12">
        <f t="shared" si="5349"/>
        <v>8670</v>
      </c>
      <c r="O2431" s="12"/>
      <c r="P2431" s="12"/>
      <c r="Q2431" s="12"/>
      <c r="R2431" s="12">
        <f t="shared" si="5322"/>
        <v>8670</v>
      </c>
      <c r="S2431" s="12">
        <f t="shared" si="5323"/>
        <v>8670</v>
      </c>
      <c r="T2431" s="12">
        <f t="shared" si="5324"/>
        <v>8670</v>
      </c>
      <c r="U2431" s="12"/>
      <c r="V2431" s="12"/>
      <c r="W2431" s="12">
        <f t="shared" si="5464"/>
        <v>8670</v>
      </c>
      <c r="X2431" s="12">
        <f t="shared" si="5465"/>
        <v>8670</v>
      </c>
      <c r="Y2431" s="12">
        <f t="shared" si="5466"/>
        <v>8670</v>
      </c>
      <c r="Z2431" s="12"/>
      <c r="AA2431" s="12"/>
      <c r="AB2431" s="12"/>
      <c r="AC2431" s="12">
        <f t="shared" si="5342"/>
        <v>8670</v>
      </c>
      <c r="AD2431" s="12">
        <f t="shared" si="5343"/>
        <v>8670</v>
      </c>
      <c r="AE2431" s="12">
        <f t="shared" si="5344"/>
        <v>8670</v>
      </c>
      <c r="AF2431" s="12"/>
      <c r="AG2431" s="12"/>
      <c r="AH2431" s="12">
        <f t="shared" si="5319"/>
        <v>8670</v>
      </c>
      <c r="AI2431" s="12">
        <f t="shared" si="5320"/>
        <v>8670</v>
      </c>
      <c r="AJ2431" s="12">
        <f t="shared" si="5480"/>
        <v>8670</v>
      </c>
      <c r="AK2431" s="12"/>
      <c r="AL2431" s="12"/>
      <c r="AM2431" s="12"/>
      <c r="AN2431" s="12">
        <f t="shared" si="5368"/>
        <v>8670</v>
      </c>
      <c r="AO2431" s="12">
        <f t="shared" si="5369"/>
        <v>8670</v>
      </c>
      <c r="AP2431" s="12">
        <f t="shared" si="5370"/>
        <v>8670</v>
      </c>
      <c r="AQ2431" s="12"/>
      <c r="AR2431" s="1"/>
    </row>
    <row r="2432" spans="1:44" s="26" customFormat="1" ht="15.75" customHeight="1" x14ac:dyDescent="0.25">
      <c r="A2432" s="27" t="s">
        <v>376</v>
      </c>
      <c r="B2432" s="28"/>
      <c r="C2432" s="27"/>
      <c r="D2432" s="27"/>
      <c r="E2432" s="23" t="s">
        <v>636</v>
      </c>
      <c r="F2432" s="29">
        <f t="shared" ref="F2432:K2432" si="5481">F2433+F2437</f>
        <v>724.7</v>
      </c>
      <c r="G2432" s="29">
        <f t="shared" si="5481"/>
        <v>724.7</v>
      </c>
      <c r="H2432" s="29">
        <f t="shared" si="5481"/>
        <v>724.7</v>
      </c>
      <c r="I2432" s="29">
        <f t="shared" si="5481"/>
        <v>0</v>
      </c>
      <c r="J2432" s="29">
        <f t="shared" si="5481"/>
        <v>0</v>
      </c>
      <c r="K2432" s="29">
        <f t="shared" si="5481"/>
        <v>0</v>
      </c>
      <c r="L2432" s="29">
        <f t="shared" si="5347"/>
        <v>724.7</v>
      </c>
      <c r="M2432" s="29">
        <f t="shared" si="5348"/>
        <v>724.7</v>
      </c>
      <c r="N2432" s="29">
        <f t="shared" si="5349"/>
        <v>724.7</v>
      </c>
      <c r="O2432" s="29">
        <f t="shared" ref="O2432:Q2432" si="5482">O2433+O2437</f>
        <v>0</v>
      </c>
      <c r="P2432" s="29">
        <f t="shared" si="5482"/>
        <v>0</v>
      </c>
      <c r="Q2432" s="29">
        <f t="shared" si="5482"/>
        <v>0</v>
      </c>
      <c r="R2432" s="12">
        <f t="shared" si="5322"/>
        <v>724.7</v>
      </c>
      <c r="S2432" s="12">
        <f t="shared" si="5323"/>
        <v>724.7</v>
      </c>
      <c r="T2432" s="12">
        <f t="shared" si="5324"/>
        <v>724.7</v>
      </c>
      <c r="U2432" s="29">
        <f t="shared" ref="U2432:V2432" si="5483">U2433+U2437</f>
        <v>0</v>
      </c>
      <c r="V2432" s="29">
        <f t="shared" si="5483"/>
        <v>0</v>
      </c>
      <c r="W2432" s="12">
        <f t="shared" si="5464"/>
        <v>724.7</v>
      </c>
      <c r="X2432" s="12">
        <f t="shared" si="5465"/>
        <v>724.7</v>
      </c>
      <c r="Y2432" s="12">
        <f t="shared" si="5466"/>
        <v>724.7</v>
      </c>
      <c r="Z2432" s="29">
        <f t="shared" ref="Z2432:AB2432" si="5484">Z2433+Z2437</f>
        <v>0</v>
      </c>
      <c r="AA2432" s="29">
        <f t="shared" si="5484"/>
        <v>0</v>
      </c>
      <c r="AB2432" s="29">
        <f t="shared" si="5484"/>
        <v>0</v>
      </c>
      <c r="AC2432" s="12">
        <f t="shared" si="5342"/>
        <v>724.7</v>
      </c>
      <c r="AD2432" s="12">
        <f t="shared" si="5343"/>
        <v>724.7</v>
      </c>
      <c r="AE2432" s="12">
        <f t="shared" si="5344"/>
        <v>724.7</v>
      </c>
      <c r="AF2432" s="29">
        <f t="shared" ref="AF2432:AG2432" si="5485">AF2433+AF2437</f>
        <v>0</v>
      </c>
      <c r="AG2432" s="29">
        <f t="shared" si="5485"/>
        <v>0</v>
      </c>
      <c r="AH2432" s="29">
        <f t="shared" si="5319"/>
        <v>724.7</v>
      </c>
      <c r="AI2432" s="29">
        <f t="shared" si="5320"/>
        <v>724.7</v>
      </c>
      <c r="AJ2432" s="29">
        <f t="shared" si="5480"/>
        <v>724.7</v>
      </c>
      <c r="AK2432" s="29">
        <f t="shared" ref="AK2432:AQ2432" si="5486">AK2433+AK2437</f>
        <v>0</v>
      </c>
      <c r="AL2432" s="29">
        <f t="shared" ref="AL2432:AM2432" si="5487">AL2433+AL2437</f>
        <v>0</v>
      </c>
      <c r="AM2432" s="29">
        <f t="shared" si="5487"/>
        <v>0</v>
      </c>
      <c r="AN2432" s="29">
        <f t="shared" si="5368"/>
        <v>724.7</v>
      </c>
      <c r="AO2432" s="29">
        <f t="shared" si="5369"/>
        <v>724.7</v>
      </c>
      <c r="AP2432" s="29">
        <f t="shared" si="5370"/>
        <v>724.7</v>
      </c>
      <c r="AQ2432" s="29">
        <f t="shared" si="5486"/>
        <v>0</v>
      </c>
      <c r="AR2432" s="25"/>
    </row>
    <row r="2433" spans="1:44" ht="31.5" customHeight="1" x14ac:dyDescent="0.25">
      <c r="A2433" s="9" t="s">
        <v>148</v>
      </c>
      <c r="B2433" s="11"/>
      <c r="C2433" s="9"/>
      <c r="D2433" s="9"/>
      <c r="E2433" s="13" t="s">
        <v>633</v>
      </c>
      <c r="F2433" s="12">
        <f t="shared" ref="F2433:K2435" si="5488">F2434</f>
        <v>501</v>
      </c>
      <c r="G2433" s="12">
        <f t="shared" si="5488"/>
        <v>501</v>
      </c>
      <c r="H2433" s="12">
        <f t="shared" si="5488"/>
        <v>501</v>
      </c>
      <c r="I2433" s="12">
        <f t="shared" si="5488"/>
        <v>0</v>
      </c>
      <c r="J2433" s="12">
        <f t="shared" si="5488"/>
        <v>0</v>
      </c>
      <c r="K2433" s="12">
        <f t="shared" si="5488"/>
        <v>0</v>
      </c>
      <c r="L2433" s="12">
        <f t="shared" si="5347"/>
        <v>501</v>
      </c>
      <c r="M2433" s="12">
        <f t="shared" si="5348"/>
        <v>501</v>
      </c>
      <c r="N2433" s="12">
        <f t="shared" si="5349"/>
        <v>501</v>
      </c>
      <c r="O2433" s="12">
        <f t="shared" ref="O2433:Q2435" si="5489">O2434</f>
        <v>0</v>
      </c>
      <c r="P2433" s="12">
        <f t="shared" si="5489"/>
        <v>0</v>
      </c>
      <c r="Q2433" s="12">
        <f t="shared" si="5489"/>
        <v>0</v>
      </c>
      <c r="R2433" s="12">
        <f t="shared" si="5322"/>
        <v>501</v>
      </c>
      <c r="S2433" s="12">
        <f t="shared" si="5323"/>
        <v>501</v>
      </c>
      <c r="T2433" s="12">
        <f t="shared" si="5324"/>
        <v>501</v>
      </c>
      <c r="U2433" s="12">
        <f t="shared" ref="U2433:V2435" si="5490">U2434</f>
        <v>0</v>
      </c>
      <c r="V2433" s="12">
        <f t="shared" si="5490"/>
        <v>0</v>
      </c>
      <c r="W2433" s="12">
        <f t="shared" si="5464"/>
        <v>501</v>
      </c>
      <c r="X2433" s="12">
        <f t="shared" si="5465"/>
        <v>501</v>
      </c>
      <c r="Y2433" s="12">
        <f t="shared" si="5466"/>
        <v>501</v>
      </c>
      <c r="Z2433" s="12">
        <f t="shared" ref="Z2433:AB2435" si="5491">Z2434</f>
        <v>0</v>
      </c>
      <c r="AA2433" s="12">
        <f t="shared" si="5491"/>
        <v>0</v>
      </c>
      <c r="AB2433" s="12">
        <f t="shared" si="5491"/>
        <v>0</v>
      </c>
      <c r="AC2433" s="12">
        <f t="shared" si="5342"/>
        <v>501</v>
      </c>
      <c r="AD2433" s="12">
        <f t="shared" si="5343"/>
        <v>501</v>
      </c>
      <c r="AE2433" s="12">
        <f t="shared" si="5344"/>
        <v>501</v>
      </c>
      <c r="AF2433" s="12">
        <f t="shared" ref="AF2433:AG2435" si="5492">AF2434</f>
        <v>0</v>
      </c>
      <c r="AG2433" s="12">
        <f t="shared" si="5492"/>
        <v>0</v>
      </c>
      <c r="AH2433" s="12">
        <f t="shared" ref="AH2433:AH2496" si="5493">AC2433+AF2433</f>
        <v>501</v>
      </c>
      <c r="AI2433" s="12">
        <f t="shared" ref="AI2433:AI2496" si="5494">AD2433+AG2433</f>
        <v>501</v>
      </c>
      <c r="AJ2433" s="12">
        <f t="shared" si="5480"/>
        <v>501</v>
      </c>
      <c r="AK2433" s="12">
        <f t="shared" ref="AK2433:AQ2435" si="5495">AK2434</f>
        <v>0</v>
      </c>
      <c r="AL2433" s="12">
        <f t="shared" si="5495"/>
        <v>0</v>
      </c>
      <c r="AM2433" s="12">
        <f t="shared" si="5495"/>
        <v>0</v>
      </c>
      <c r="AN2433" s="12">
        <f t="shared" si="5368"/>
        <v>501</v>
      </c>
      <c r="AO2433" s="12">
        <f t="shared" si="5369"/>
        <v>501</v>
      </c>
      <c r="AP2433" s="12">
        <f t="shared" si="5370"/>
        <v>501</v>
      </c>
      <c r="AQ2433" s="12">
        <f t="shared" si="5495"/>
        <v>0</v>
      </c>
      <c r="AR2433" s="1"/>
    </row>
    <row r="2434" spans="1:44" ht="94.5" customHeight="1" x14ac:dyDescent="0.25">
      <c r="A2434" s="9" t="s">
        <v>148</v>
      </c>
      <c r="B2434" s="11">
        <v>100</v>
      </c>
      <c r="C2434" s="9"/>
      <c r="D2434" s="9"/>
      <c r="E2434" s="13" t="s">
        <v>423</v>
      </c>
      <c r="F2434" s="12">
        <f t="shared" si="5488"/>
        <v>501</v>
      </c>
      <c r="G2434" s="12">
        <f t="shared" si="5488"/>
        <v>501</v>
      </c>
      <c r="H2434" s="12">
        <f t="shared" si="5488"/>
        <v>501</v>
      </c>
      <c r="I2434" s="12">
        <f t="shared" si="5488"/>
        <v>0</v>
      </c>
      <c r="J2434" s="12">
        <f t="shared" si="5488"/>
        <v>0</v>
      </c>
      <c r="K2434" s="12">
        <f t="shared" si="5488"/>
        <v>0</v>
      </c>
      <c r="L2434" s="12">
        <f t="shared" si="5347"/>
        <v>501</v>
      </c>
      <c r="M2434" s="12">
        <f t="shared" si="5348"/>
        <v>501</v>
      </c>
      <c r="N2434" s="12">
        <f t="shared" si="5349"/>
        <v>501</v>
      </c>
      <c r="O2434" s="12">
        <f t="shared" si="5489"/>
        <v>0</v>
      </c>
      <c r="P2434" s="12">
        <f t="shared" si="5489"/>
        <v>0</v>
      </c>
      <c r="Q2434" s="12">
        <f t="shared" si="5489"/>
        <v>0</v>
      </c>
      <c r="R2434" s="12">
        <f t="shared" si="5322"/>
        <v>501</v>
      </c>
      <c r="S2434" s="12">
        <f t="shared" si="5323"/>
        <v>501</v>
      </c>
      <c r="T2434" s="12">
        <f t="shared" si="5324"/>
        <v>501</v>
      </c>
      <c r="U2434" s="12">
        <f t="shared" si="5490"/>
        <v>0</v>
      </c>
      <c r="V2434" s="12">
        <f t="shared" si="5490"/>
        <v>0</v>
      </c>
      <c r="W2434" s="12">
        <f t="shared" si="5464"/>
        <v>501</v>
      </c>
      <c r="X2434" s="12">
        <f t="shared" si="5465"/>
        <v>501</v>
      </c>
      <c r="Y2434" s="12">
        <f t="shared" si="5466"/>
        <v>501</v>
      </c>
      <c r="Z2434" s="12">
        <f t="shared" si="5491"/>
        <v>0</v>
      </c>
      <c r="AA2434" s="12">
        <f t="shared" si="5491"/>
        <v>0</v>
      </c>
      <c r="AB2434" s="12">
        <f t="shared" si="5491"/>
        <v>0</v>
      </c>
      <c r="AC2434" s="12">
        <f t="shared" si="5342"/>
        <v>501</v>
      </c>
      <c r="AD2434" s="12">
        <f t="shared" si="5343"/>
        <v>501</v>
      </c>
      <c r="AE2434" s="12">
        <f t="shared" si="5344"/>
        <v>501</v>
      </c>
      <c r="AF2434" s="12">
        <f t="shared" si="5492"/>
        <v>0</v>
      </c>
      <c r="AG2434" s="12">
        <f t="shared" si="5492"/>
        <v>0</v>
      </c>
      <c r="AH2434" s="12">
        <f t="shared" si="5493"/>
        <v>501</v>
      </c>
      <c r="AI2434" s="12">
        <f t="shared" si="5494"/>
        <v>501</v>
      </c>
      <c r="AJ2434" s="12">
        <f t="shared" si="5480"/>
        <v>501</v>
      </c>
      <c r="AK2434" s="12">
        <f t="shared" si="5495"/>
        <v>0</v>
      </c>
      <c r="AL2434" s="12">
        <f t="shared" si="5495"/>
        <v>0</v>
      </c>
      <c r="AM2434" s="12">
        <f t="shared" si="5495"/>
        <v>0</v>
      </c>
      <c r="AN2434" s="12">
        <f t="shared" si="5368"/>
        <v>501</v>
      </c>
      <c r="AO2434" s="12">
        <f t="shared" si="5369"/>
        <v>501</v>
      </c>
      <c r="AP2434" s="12">
        <f t="shared" si="5370"/>
        <v>501</v>
      </c>
      <c r="AQ2434" s="12">
        <f t="shared" si="5495"/>
        <v>0</v>
      </c>
      <c r="AR2434" s="1"/>
    </row>
    <row r="2435" spans="1:44" ht="31.5" customHeight="1" x14ac:dyDescent="0.25">
      <c r="A2435" s="9" t="s">
        <v>148</v>
      </c>
      <c r="B2435" s="11">
        <v>120</v>
      </c>
      <c r="C2435" s="9"/>
      <c r="D2435" s="9"/>
      <c r="E2435" s="13" t="s">
        <v>425</v>
      </c>
      <c r="F2435" s="12">
        <f t="shared" si="5488"/>
        <v>501</v>
      </c>
      <c r="G2435" s="12">
        <f t="shared" si="5488"/>
        <v>501</v>
      </c>
      <c r="H2435" s="12">
        <f t="shared" si="5488"/>
        <v>501</v>
      </c>
      <c r="I2435" s="12">
        <f t="shared" si="5488"/>
        <v>0</v>
      </c>
      <c r="J2435" s="12">
        <f t="shared" si="5488"/>
        <v>0</v>
      </c>
      <c r="K2435" s="12">
        <f t="shared" si="5488"/>
        <v>0</v>
      </c>
      <c r="L2435" s="12">
        <f t="shared" si="5347"/>
        <v>501</v>
      </c>
      <c r="M2435" s="12">
        <f t="shared" si="5348"/>
        <v>501</v>
      </c>
      <c r="N2435" s="12">
        <f t="shared" si="5349"/>
        <v>501</v>
      </c>
      <c r="O2435" s="12">
        <f t="shared" si="5489"/>
        <v>0</v>
      </c>
      <c r="P2435" s="12">
        <f t="shared" si="5489"/>
        <v>0</v>
      </c>
      <c r="Q2435" s="12">
        <f t="shared" si="5489"/>
        <v>0</v>
      </c>
      <c r="R2435" s="12">
        <f t="shared" si="5322"/>
        <v>501</v>
      </c>
      <c r="S2435" s="12">
        <f t="shared" si="5323"/>
        <v>501</v>
      </c>
      <c r="T2435" s="12">
        <f t="shared" si="5324"/>
        <v>501</v>
      </c>
      <c r="U2435" s="12">
        <f t="shared" si="5490"/>
        <v>0</v>
      </c>
      <c r="V2435" s="12">
        <f t="shared" si="5490"/>
        <v>0</v>
      </c>
      <c r="W2435" s="12">
        <f t="shared" si="5464"/>
        <v>501</v>
      </c>
      <c r="X2435" s="12">
        <f t="shared" si="5465"/>
        <v>501</v>
      </c>
      <c r="Y2435" s="12">
        <f t="shared" si="5466"/>
        <v>501</v>
      </c>
      <c r="Z2435" s="12">
        <f t="shared" si="5491"/>
        <v>0</v>
      </c>
      <c r="AA2435" s="12">
        <f t="shared" si="5491"/>
        <v>0</v>
      </c>
      <c r="AB2435" s="12">
        <f t="shared" si="5491"/>
        <v>0</v>
      </c>
      <c r="AC2435" s="12">
        <f t="shared" si="5342"/>
        <v>501</v>
      </c>
      <c r="AD2435" s="12">
        <f t="shared" si="5343"/>
        <v>501</v>
      </c>
      <c r="AE2435" s="12">
        <f t="shared" si="5344"/>
        <v>501</v>
      </c>
      <c r="AF2435" s="12">
        <f t="shared" si="5492"/>
        <v>0</v>
      </c>
      <c r="AG2435" s="12">
        <f t="shared" si="5492"/>
        <v>0</v>
      </c>
      <c r="AH2435" s="12">
        <f t="shared" si="5493"/>
        <v>501</v>
      </c>
      <c r="AI2435" s="12">
        <f t="shared" si="5494"/>
        <v>501</v>
      </c>
      <c r="AJ2435" s="12">
        <f t="shared" si="5480"/>
        <v>501</v>
      </c>
      <c r="AK2435" s="12">
        <f t="shared" si="5495"/>
        <v>0</v>
      </c>
      <c r="AL2435" s="12">
        <f t="shared" si="5495"/>
        <v>0</v>
      </c>
      <c r="AM2435" s="12">
        <f t="shared" si="5495"/>
        <v>0</v>
      </c>
      <c r="AN2435" s="12">
        <f t="shared" si="5368"/>
        <v>501</v>
      </c>
      <c r="AO2435" s="12">
        <f t="shared" si="5369"/>
        <v>501</v>
      </c>
      <c r="AP2435" s="12">
        <f t="shared" si="5370"/>
        <v>501</v>
      </c>
      <c r="AQ2435" s="12">
        <f t="shared" si="5495"/>
        <v>0</v>
      </c>
      <c r="AR2435" s="1"/>
    </row>
    <row r="2436" spans="1:44" ht="31.5" customHeight="1" x14ac:dyDescent="0.25">
      <c r="A2436" s="9" t="s">
        <v>148</v>
      </c>
      <c r="B2436" s="11">
        <v>120</v>
      </c>
      <c r="C2436" s="9" t="s">
        <v>187</v>
      </c>
      <c r="D2436" s="9" t="s">
        <v>189</v>
      </c>
      <c r="E2436" s="13" t="s">
        <v>394</v>
      </c>
      <c r="F2436" s="12">
        <v>501</v>
      </c>
      <c r="G2436" s="12">
        <v>501</v>
      </c>
      <c r="H2436" s="12">
        <v>501</v>
      </c>
      <c r="I2436" s="12"/>
      <c r="J2436" s="12"/>
      <c r="K2436" s="12"/>
      <c r="L2436" s="12">
        <f t="shared" si="5347"/>
        <v>501</v>
      </c>
      <c r="M2436" s="12">
        <f t="shared" si="5348"/>
        <v>501</v>
      </c>
      <c r="N2436" s="12">
        <f t="shared" si="5349"/>
        <v>501</v>
      </c>
      <c r="O2436" s="12"/>
      <c r="P2436" s="12"/>
      <c r="Q2436" s="12"/>
      <c r="R2436" s="12">
        <f t="shared" ref="R2436:R2499" si="5496">L2436+O2436</f>
        <v>501</v>
      </c>
      <c r="S2436" s="12">
        <f t="shared" ref="S2436:S2499" si="5497">M2436+P2436</f>
        <v>501</v>
      </c>
      <c r="T2436" s="12">
        <f t="shared" ref="T2436:T2499" si="5498">N2436+Q2436</f>
        <v>501</v>
      </c>
      <c r="U2436" s="12"/>
      <c r="V2436" s="12"/>
      <c r="W2436" s="12">
        <f t="shared" si="5464"/>
        <v>501</v>
      </c>
      <c r="X2436" s="12">
        <f t="shared" si="5465"/>
        <v>501</v>
      </c>
      <c r="Y2436" s="12">
        <f t="shared" si="5466"/>
        <v>501</v>
      </c>
      <c r="Z2436" s="12"/>
      <c r="AA2436" s="12"/>
      <c r="AB2436" s="12"/>
      <c r="AC2436" s="12">
        <f t="shared" si="5342"/>
        <v>501</v>
      </c>
      <c r="AD2436" s="12">
        <f t="shared" si="5343"/>
        <v>501</v>
      </c>
      <c r="AE2436" s="12">
        <f t="shared" si="5344"/>
        <v>501</v>
      </c>
      <c r="AF2436" s="12"/>
      <c r="AG2436" s="12"/>
      <c r="AH2436" s="12">
        <f t="shared" si="5493"/>
        <v>501</v>
      </c>
      <c r="AI2436" s="12">
        <f t="shared" si="5494"/>
        <v>501</v>
      </c>
      <c r="AJ2436" s="12">
        <f t="shared" si="5480"/>
        <v>501</v>
      </c>
      <c r="AK2436" s="12"/>
      <c r="AL2436" s="12"/>
      <c r="AM2436" s="12"/>
      <c r="AN2436" s="12">
        <f t="shared" si="5368"/>
        <v>501</v>
      </c>
      <c r="AO2436" s="12">
        <f t="shared" si="5369"/>
        <v>501</v>
      </c>
      <c r="AP2436" s="12">
        <f t="shared" si="5370"/>
        <v>501</v>
      </c>
      <c r="AQ2436" s="12"/>
      <c r="AR2436" s="1"/>
    </row>
    <row r="2437" spans="1:44" ht="31.5" customHeight="1" x14ac:dyDescent="0.25">
      <c r="A2437" s="9" t="s">
        <v>149</v>
      </c>
      <c r="B2437" s="11"/>
      <c r="C2437" s="9"/>
      <c r="D2437" s="9"/>
      <c r="E2437" s="13" t="s">
        <v>635</v>
      </c>
      <c r="F2437" s="12">
        <f t="shared" ref="F2437:K2437" si="5499">F2438+F2441+F2444</f>
        <v>223.7</v>
      </c>
      <c r="G2437" s="12">
        <f t="shared" si="5499"/>
        <v>223.7</v>
      </c>
      <c r="H2437" s="12">
        <f t="shared" si="5499"/>
        <v>223.7</v>
      </c>
      <c r="I2437" s="12">
        <f t="shared" si="5499"/>
        <v>0</v>
      </c>
      <c r="J2437" s="12">
        <f t="shared" si="5499"/>
        <v>0</v>
      </c>
      <c r="K2437" s="12">
        <f t="shared" si="5499"/>
        <v>0</v>
      </c>
      <c r="L2437" s="12">
        <f t="shared" si="5347"/>
        <v>223.7</v>
      </c>
      <c r="M2437" s="12">
        <f t="shared" si="5348"/>
        <v>223.7</v>
      </c>
      <c r="N2437" s="12">
        <f t="shared" si="5349"/>
        <v>223.7</v>
      </c>
      <c r="O2437" s="12">
        <f t="shared" ref="O2437:Q2437" si="5500">O2438+O2441+O2444</f>
        <v>0</v>
      </c>
      <c r="P2437" s="12">
        <f t="shared" si="5500"/>
        <v>0</v>
      </c>
      <c r="Q2437" s="12">
        <f t="shared" si="5500"/>
        <v>0</v>
      </c>
      <c r="R2437" s="12">
        <f t="shared" si="5496"/>
        <v>223.7</v>
      </c>
      <c r="S2437" s="12">
        <f t="shared" si="5497"/>
        <v>223.7</v>
      </c>
      <c r="T2437" s="12">
        <f t="shared" si="5498"/>
        <v>223.7</v>
      </c>
      <c r="U2437" s="12">
        <f t="shared" ref="U2437:V2437" si="5501">U2438+U2441+U2444</f>
        <v>0</v>
      </c>
      <c r="V2437" s="12">
        <f t="shared" si="5501"/>
        <v>0</v>
      </c>
      <c r="W2437" s="12">
        <f t="shared" si="5464"/>
        <v>223.7</v>
      </c>
      <c r="X2437" s="12">
        <f t="shared" si="5465"/>
        <v>223.7</v>
      </c>
      <c r="Y2437" s="12">
        <f t="shared" si="5466"/>
        <v>223.7</v>
      </c>
      <c r="Z2437" s="12">
        <f t="shared" ref="Z2437:AB2437" si="5502">Z2438+Z2441+Z2444</f>
        <v>0</v>
      </c>
      <c r="AA2437" s="12">
        <f t="shared" si="5502"/>
        <v>0</v>
      </c>
      <c r="AB2437" s="12">
        <f t="shared" si="5502"/>
        <v>0</v>
      </c>
      <c r="AC2437" s="12">
        <f t="shared" si="5342"/>
        <v>223.7</v>
      </c>
      <c r="AD2437" s="12">
        <f t="shared" si="5343"/>
        <v>223.7</v>
      </c>
      <c r="AE2437" s="12">
        <f t="shared" si="5344"/>
        <v>223.7</v>
      </c>
      <c r="AF2437" s="12">
        <f t="shared" ref="AF2437:AG2437" si="5503">AF2438+AF2441+AF2444</f>
        <v>0</v>
      </c>
      <c r="AG2437" s="12">
        <f t="shared" si="5503"/>
        <v>0</v>
      </c>
      <c r="AH2437" s="12">
        <f t="shared" si="5493"/>
        <v>223.7</v>
      </c>
      <c r="AI2437" s="12">
        <f t="shared" si="5494"/>
        <v>223.7</v>
      </c>
      <c r="AJ2437" s="12">
        <f t="shared" si="5480"/>
        <v>223.7</v>
      </c>
      <c r="AK2437" s="12">
        <f t="shared" ref="AK2437:AQ2437" si="5504">AK2438+AK2441+AK2444</f>
        <v>0</v>
      </c>
      <c r="AL2437" s="12">
        <f t="shared" ref="AL2437:AM2437" si="5505">AL2438+AL2441+AL2444</f>
        <v>0</v>
      </c>
      <c r="AM2437" s="12">
        <f t="shared" si="5505"/>
        <v>0</v>
      </c>
      <c r="AN2437" s="12">
        <f t="shared" si="5368"/>
        <v>223.7</v>
      </c>
      <c r="AO2437" s="12">
        <f t="shared" si="5369"/>
        <v>223.7</v>
      </c>
      <c r="AP2437" s="12">
        <f t="shared" si="5370"/>
        <v>223.7</v>
      </c>
      <c r="AQ2437" s="12">
        <f t="shared" si="5504"/>
        <v>0</v>
      </c>
      <c r="AR2437" s="1"/>
    </row>
    <row r="2438" spans="1:44" ht="94.5" customHeight="1" x14ac:dyDescent="0.25">
      <c r="A2438" s="9" t="s">
        <v>149</v>
      </c>
      <c r="B2438" s="11">
        <v>100</v>
      </c>
      <c r="C2438" s="9"/>
      <c r="D2438" s="9"/>
      <c r="E2438" s="13" t="s">
        <v>423</v>
      </c>
      <c r="F2438" s="12">
        <f t="shared" ref="F2438:K2439" si="5506">F2439</f>
        <v>2</v>
      </c>
      <c r="G2438" s="12">
        <f t="shared" si="5506"/>
        <v>2</v>
      </c>
      <c r="H2438" s="12">
        <f t="shared" si="5506"/>
        <v>2</v>
      </c>
      <c r="I2438" s="12">
        <f t="shared" si="5506"/>
        <v>0</v>
      </c>
      <c r="J2438" s="12">
        <f t="shared" si="5506"/>
        <v>0</v>
      </c>
      <c r="K2438" s="12">
        <f t="shared" si="5506"/>
        <v>0</v>
      </c>
      <c r="L2438" s="12">
        <f t="shared" si="5347"/>
        <v>2</v>
      </c>
      <c r="M2438" s="12">
        <f t="shared" si="5348"/>
        <v>2</v>
      </c>
      <c r="N2438" s="12">
        <f t="shared" si="5349"/>
        <v>2</v>
      </c>
      <c r="O2438" s="12">
        <f t="shared" ref="O2438:Q2439" si="5507">O2439</f>
        <v>0</v>
      </c>
      <c r="P2438" s="12">
        <f t="shared" si="5507"/>
        <v>0</v>
      </c>
      <c r="Q2438" s="12">
        <f t="shared" si="5507"/>
        <v>0</v>
      </c>
      <c r="R2438" s="12">
        <f t="shared" si="5496"/>
        <v>2</v>
      </c>
      <c r="S2438" s="12">
        <f t="shared" si="5497"/>
        <v>2</v>
      </c>
      <c r="T2438" s="12">
        <f t="shared" si="5498"/>
        <v>2</v>
      </c>
      <c r="U2438" s="12">
        <f t="shared" ref="U2438:V2439" si="5508">U2439</f>
        <v>0</v>
      </c>
      <c r="V2438" s="12">
        <f t="shared" si="5508"/>
        <v>0</v>
      </c>
      <c r="W2438" s="12">
        <f t="shared" si="5464"/>
        <v>2</v>
      </c>
      <c r="X2438" s="12">
        <f t="shared" si="5465"/>
        <v>2</v>
      </c>
      <c r="Y2438" s="12">
        <f t="shared" si="5466"/>
        <v>2</v>
      </c>
      <c r="Z2438" s="12">
        <f t="shared" ref="Z2438:AB2439" si="5509">Z2439</f>
        <v>0</v>
      </c>
      <c r="AA2438" s="12">
        <f t="shared" si="5509"/>
        <v>0</v>
      </c>
      <c r="AB2438" s="12">
        <f t="shared" si="5509"/>
        <v>0</v>
      </c>
      <c r="AC2438" s="12">
        <f t="shared" si="5342"/>
        <v>2</v>
      </c>
      <c r="AD2438" s="12">
        <f t="shared" si="5343"/>
        <v>2</v>
      </c>
      <c r="AE2438" s="12">
        <f t="shared" si="5344"/>
        <v>2</v>
      </c>
      <c r="AF2438" s="12">
        <f t="shared" ref="AF2438:AG2439" si="5510">AF2439</f>
        <v>0</v>
      </c>
      <c r="AG2438" s="12">
        <f t="shared" si="5510"/>
        <v>0</v>
      </c>
      <c r="AH2438" s="12">
        <f t="shared" si="5493"/>
        <v>2</v>
      </c>
      <c r="AI2438" s="12">
        <f t="shared" si="5494"/>
        <v>2</v>
      </c>
      <c r="AJ2438" s="12">
        <f t="shared" si="5480"/>
        <v>2</v>
      </c>
      <c r="AK2438" s="12">
        <f t="shared" ref="AK2438:AQ2439" si="5511">AK2439</f>
        <v>0</v>
      </c>
      <c r="AL2438" s="12">
        <f t="shared" si="5511"/>
        <v>0</v>
      </c>
      <c r="AM2438" s="12">
        <f t="shared" si="5511"/>
        <v>0</v>
      </c>
      <c r="AN2438" s="12">
        <f t="shared" si="5368"/>
        <v>2</v>
      </c>
      <c r="AO2438" s="12">
        <f t="shared" si="5369"/>
        <v>2</v>
      </c>
      <c r="AP2438" s="12">
        <f t="shared" si="5370"/>
        <v>2</v>
      </c>
      <c r="AQ2438" s="12">
        <f t="shared" si="5511"/>
        <v>0</v>
      </c>
      <c r="AR2438" s="1"/>
    </row>
    <row r="2439" spans="1:44" ht="31.5" customHeight="1" x14ac:dyDescent="0.25">
      <c r="A2439" s="9" t="s">
        <v>149</v>
      </c>
      <c r="B2439" s="11">
        <v>120</v>
      </c>
      <c r="C2439" s="9"/>
      <c r="D2439" s="9"/>
      <c r="E2439" s="13" t="s">
        <v>425</v>
      </c>
      <c r="F2439" s="12">
        <f t="shared" si="5506"/>
        <v>2</v>
      </c>
      <c r="G2439" s="12">
        <f t="shared" si="5506"/>
        <v>2</v>
      </c>
      <c r="H2439" s="12">
        <f t="shared" si="5506"/>
        <v>2</v>
      </c>
      <c r="I2439" s="12">
        <f t="shared" si="5506"/>
        <v>0</v>
      </c>
      <c r="J2439" s="12">
        <f t="shared" si="5506"/>
        <v>0</v>
      </c>
      <c r="K2439" s="12">
        <f t="shared" si="5506"/>
        <v>0</v>
      </c>
      <c r="L2439" s="12">
        <f t="shared" si="5347"/>
        <v>2</v>
      </c>
      <c r="M2439" s="12">
        <f t="shared" si="5348"/>
        <v>2</v>
      </c>
      <c r="N2439" s="12">
        <f t="shared" si="5349"/>
        <v>2</v>
      </c>
      <c r="O2439" s="12">
        <f t="shared" si="5507"/>
        <v>0</v>
      </c>
      <c r="P2439" s="12">
        <f t="shared" si="5507"/>
        <v>0</v>
      </c>
      <c r="Q2439" s="12">
        <f t="shared" si="5507"/>
        <v>0</v>
      </c>
      <c r="R2439" s="12">
        <f t="shared" si="5496"/>
        <v>2</v>
      </c>
      <c r="S2439" s="12">
        <f t="shared" si="5497"/>
        <v>2</v>
      </c>
      <c r="T2439" s="12">
        <f t="shared" si="5498"/>
        <v>2</v>
      </c>
      <c r="U2439" s="12">
        <f t="shared" si="5508"/>
        <v>0</v>
      </c>
      <c r="V2439" s="12">
        <f t="shared" si="5508"/>
        <v>0</v>
      </c>
      <c r="W2439" s="12">
        <f t="shared" si="5464"/>
        <v>2</v>
      </c>
      <c r="X2439" s="12">
        <f t="shared" si="5465"/>
        <v>2</v>
      </c>
      <c r="Y2439" s="12">
        <f t="shared" si="5466"/>
        <v>2</v>
      </c>
      <c r="Z2439" s="12">
        <f t="shared" si="5509"/>
        <v>0</v>
      </c>
      <c r="AA2439" s="12">
        <f t="shared" si="5509"/>
        <v>0</v>
      </c>
      <c r="AB2439" s="12">
        <f t="shared" si="5509"/>
        <v>0</v>
      </c>
      <c r="AC2439" s="12">
        <f t="shared" si="5342"/>
        <v>2</v>
      </c>
      <c r="AD2439" s="12">
        <f t="shared" si="5343"/>
        <v>2</v>
      </c>
      <c r="AE2439" s="12">
        <f t="shared" si="5344"/>
        <v>2</v>
      </c>
      <c r="AF2439" s="12">
        <f t="shared" si="5510"/>
        <v>0</v>
      </c>
      <c r="AG2439" s="12">
        <f t="shared" si="5510"/>
        <v>0</v>
      </c>
      <c r="AH2439" s="12">
        <f t="shared" si="5493"/>
        <v>2</v>
      </c>
      <c r="AI2439" s="12">
        <f t="shared" si="5494"/>
        <v>2</v>
      </c>
      <c r="AJ2439" s="12">
        <f t="shared" si="5480"/>
        <v>2</v>
      </c>
      <c r="AK2439" s="12">
        <f t="shared" si="5511"/>
        <v>0</v>
      </c>
      <c r="AL2439" s="12">
        <f t="shared" si="5511"/>
        <v>0</v>
      </c>
      <c r="AM2439" s="12">
        <f t="shared" si="5511"/>
        <v>0</v>
      </c>
      <c r="AN2439" s="12">
        <f t="shared" si="5368"/>
        <v>2</v>
      </c>
      <c r="AO2439" s="12">
        <f t="shared" si="5369"/>
        <v>2</v>
      </c>
      <c r="AP2439" s="12">
        <f t="shared" si="5370"/>
        <v>2</v>
      </c>
      <c r="AQ2439" s="12">
        <f t="shared" si="5511"/>
        <v>0</v>
      </c>
      <c r="AR2439" s="1"/>
    </row>
    <row r="2440" spans="1:44" ht="31.5" customHeight="1" x14ac:dyDescent="0.25">
      <c r="A2440" s="9" t="s">
        <v>149</v>
      </c>
      <c r="B2440" s="11">
        <v>120</v>
      </c>
      <c r="C2440" s="9" t="s">
        <v>187</v>
      </c>
      <c r="D2440" s="9" t="s">
        <v>189</v>
      </c>
      <c r="E2440" s="13" t="s">
        <v>394</v>
      </c>
      <c r="F2440" s="12">
        <v>2</v>
      </c>
      <c r="G2440" s="12">
        <v>2</v>
      </c>
      <c r="H2440" s="12">
        <v>2</v>
      </c>
      <c r="I2440" s="12"/>
      <c r="J2440" s="12"/>
      <c r="K2440" s="12"/>
      <c r="L2440" s="12">
        <f t="shared" si="5347"/>
        <v>2</v>
      </c>
      <c r="M2440" s="12">
        <f t="shared" si="5348"/>
        <v>2</v>
      </c>
      <c r="N2440" s="12">
        <f t="shared" si="5349"/>
        <v>2</v>
      </c>
      <c r="O2440" s="12"/>
      <c r="P2440" s="12"/>
      <c r="Q2440" s="12"/>
      <c r="R2440" s="12">
        <f t="shared" si="5496"/>
        <v>2</v>
      </c>
      <c r="S2440" s="12">
        <f t="shared" si="5497"/>
        <v>2</v>
      </c>
      <c r="T2440" s="12">
        <f t="shared" si="5498"/>
        <v>2</v>
      </c>
      <c r="U2440" s="12"/>
      <c r="V2440" s="12"/>
      <c r="W2440" s="12">
        <f t="shared" si="5464"/>
        <v>2</v>
      </c>
      <c r="X2440" s="12">
        <f t="shared" si="5465"/>
        <v>2</v>
      </c>
      <c r="Y2440" s="12">
        <f t="shared" si="5466"/>
        <v>2</v>
      </c>
      <c r="Z2440" s="12"/>
      <c r="AA2440" s="12"/>
      <c r="AB2440" s="12"/>
      <c r="AC2440" s="12">
        <f t="shared" si="5342"/>
        <v>2</v>
      </c>
      <c r="AD2440" s="12">
        <f t="shared" si="5343"/>
        <v>2</v>
      </c>
      <c r="AE2440" s="12">
        <f t="shared" si="5344"/>
        <v>2</v>
      </c>
      <c r="AF2440" s="12"/>
      <c r="AG2440" s="12"/>
      <c r="AH2440" s="12">
        <f t="shared" si="5493"/>
        <v>2</v>
      </c>
      <c r="AI2440" s="12">
        <f t="shared" si="5494"/>
        <v>2</v>
      </c>
      <c r="AJ2440" s="12">
        <f t="shared" si="5480"/>
        <v>2</v>
      </c>
      <c r="AK2440" s="12"/>
      <c r="AL2440" s="12"/>
      <c r="AM2440" s="12"/>
      <c r="AN2440" s="12">
        <f t="shared" si="5368"/>
        <v>2</v>
      </c>
      <c r="AO2440" s="12">
        <f t="shared" si="5369"/>
        <v>2</v>
      </c>
      <c r="AP2440" s="12">
        <f t="shared" si="5370"/>
        <v>2</v>
      </c>
      <c r="AQ2440" s="12"/>
      <c r="AR2440" s="1"/>
    </row>
    <row r="2441" spans="1:44" ht="47.25" customHeight="1" x14ac:dyDescent="0.25">
      <c r="A2441" s="9" t="s">
        <v>149</v>
      </c>
      <c r="B2441" s="11">
        <v>200</v>
      </c>
      <c r="C2441" s="9"/>
      <c r="D2441" s="9"/>
      <c r="E2441" s="13" t="s">
        <v>426</v>
      </c>
      <c r="F2441" s="12">
        <f t="shared" ref="F2441:K2442" si="5512">F2442</f>
        <v>220.7</v>
      </c>
      <c r="G2441" s="12">
        <f t="shared" si="5512"/>
        <v>220.7</v>
      </c>
      <c r="H2441" s="12">
        <f t="shared" si="5512"/>
        <v>220.7</v>
      </c>
      <c r="I2441" s="12">
        <f t="shared" si="5512"/>
        <v>0</v>
      </c>
      <c r="J2441" s="12">
        <f t="shared" si="5512"/>
        <v>0</v>
      </c>
      <c r="K2441" s="12">
        <f t="shared" si="5512"/>
        <v>0</v>
      </c>
      <c r="L2441" s="12">
        <f t="shared" si="5347"/>
        <v>220.7</v>
      </c>
      <c r="M2441" s="12">
        <f t="shared" si="5348"/>
        <v>220.7</v>
      </c>
      <c r="N2441" s="12">
        <f t="shared" si="5349"/>
        <v>220.7</v>
      </c>
      <c r="O2441" s="12">
        <f t="shared" ref="O2441:Q2442" si="5513">O2442</f>
        <v>0</v>
      </c>
      <c r="P2441" s="12">
        <f t="shared" si="5513"/>
        <v>0</v>
      </c>
      <c r="Q2441" s="12">
        <f t="shared" si="5513"/>
        <v>0</v>
      </c>
      <c r="R2441" s="12">
        <f t="shared" si="5496"/>
        <v>220.7</v>
      </c>
      <c r="S2441" s="12">
        <f t="shared" si="5497"/>
        <v>220.7</v>
      </c>
      <c r="T2441" s="12">
        <f t="shared" si="5498"/>
        <v>220.7</v>
      </c>
      <c r="U2441" s="12">
        <f t="shared" ref="U2441:V2442" si="5514">U2442</f>
        <v>0</v>
      </c>
      <c r="V2441" s="12">
        <f t="shared" si="5514"/>
        <v>0</v>
      </c>
      <c r="W2441" s="12">
        <f t="shared" si="5464"/>
        <v>220.7</v>
      </c>
      <c r="X2441" s="12">
        <f t="shared" si="5465"/>
        <v>220.7</v>
      </c>
      <c r="Y2441" s="12">
        <f t="shared" si="5466"/>
        <v>220.7</v>
      </c>
      <c r="Z2441" s="12">
        <f t="shared" ref="Z2441:AB2442" si="5515">Z2442</f>
        <v>0</v>
      </c>
      <c r="AA2441" s="12">
        <f t="shared" si="5515"/>
        <v>0</v>
      </c>
      <c r="AB2441" s="12">
        <f t="shared" si="5515"/>
        <v>0</v>
      </c>
      <c r="AC2441" s="12">
        <f t="shared" ref="AC2441:AC2504" si="5516">W2441+Z2441</f>
        <v>220.7</v>
      </c>
      <c r="AD2441" s="12">
        <f t="shared" ref="AD2441:AD2504" si="5517">X2441+AA2441</f>
        <v>220.7</v>
      </c>
      <c r="AE2441" s="12">
        <f t="shared" ref="AE2441:AE2504" si="5518">Y2441+AB2441</f>
        <v>220.7</v>
      </c>
      <c r="AF2441" s="12">
        <f t="shared" ref="AF2441:AG2442" si="5519">AF2442</f>
        <v>0</v>
      </c>
      <c r="AG2441" s="12">
        <f t="shared" si="5519"/>
        <v>0</v>
      </c>
      <c r="AH2441" s="12">
        <f t="shared" si="5493"/>
        <v>220.7</v>
      </c>
      <c r="AI2441" s="12">
        <f t="shared" si="5494"/>
        <v>220.7</v>
      </c>
      <c r="AJ2441" s="12">
        <f t="shared" si="5480"/>
        <v>220.7</v>
      </c>
      <c r="AK2441" s="12">
        <f t="shared" ref="AK2441:AQ2442" si="5520">AK2442</f>
        <v>0</v>
      </c>
      <c r="AL2441" s="12">
        <f t="shared" si="5520"/>
        <v>0</v>
      </c>
      <c r="AM2441" s="12">
        <f t="shared" si="5520"/>
        <v>0</v>
      </c>
      <c r="AN2441" s="12">
        <f t="shared" si="5368"/>
        <v>220.7</v>
      </c>
      <c r="AO2441" s="12">
        <f t="shared" si="5369"/>
        <v>220.7</v>
      </c>
      <c r="AP2441" s="12">
        <f t="shared" si="5370"/>
        <v>220.7</v>
      </c>
      <c r="AQ2441" s="12">
        <f t="shared" si="5520"/>
        <v>0</v>
      </c>
      <c r="AR2441" s="1"/>
    </row>
    <row r="2442" spans="1:44" ht="47.25" customHeight="1" x14ac:dyDescent="0.25">
      <c r="A2442" s="9" t="s">
        <v>149</v>
      </c>
      <c r="B2442" s="11">
        <v>240</v>
      </c>
      <c r="C2442" s="9"/>
      <c r="D2442" s="9"/>
      <c r="E2442" s="13" t="s">
        <v>427</v>
      </c>
      <c r="F2442" s="12">
        <f t="shared" si="5512"/>
        <v>220.7</v>
      </c>
      <c r="G2442" s="12">
        <f t="shared" si="5512"/>
        <v>220.7</v>
      </c>
      <c r="H2442" s="12">
        <f t="shared" si="5512"/>
        <v>220.7</v>
      </c>
      <c r="I2442" s="12">
        <f t="shared" si="5512"/>
        <v>0</v>
      </c>
      <c r="J2442" s="12">
        <f t="shared" si="5512"/>
        <v>0</v>
      </c>
      <c r="K2442" s="12">
        <f t="shared" si="5512"/>
        <v>0</v>
      </c>
      <c r="L2442" s="12">
        <f t="shared" si="5347"/>
        <v>220.7</v>
      </c>
      <c r="M2442" s="12">
        <f t="shared" si="5348"/>
        <v>220.7</v>
      </c>
      <c r="N2442" s="12">
        <f t="shared" si="5349"/>
        <v>220.7</v>
      </c>
      <c r="O2442" s="12">
        <f t="shared" si="5513"/>
        <v>0</v>
      </c>
      <c r="P2442" s="12">
        <f t="shared" si="5513"/>
        <v>0</v>
      </c>
      <c r="Q2442" s="12">
        <f t="shared" si="5513"/>
        <v>0</v>
      </c>
      <c r="R2442" s="12">
        <f t="shared" si="5496"/>
        <v>220.7</v>
      </c>
      <c r="S2442" s="12">
        <f t="shared" si="5497"/>
        <v>220.7</v>
      </c>
      <c r="T2442" s="12">
        <f t="shared" si="5498"/>
        <v>220.7</v>
      </c>
      <c r="U2442" s="12">
        <f t="shared" si="5514"/>
        <v>0</v>
      </c>
      <c r="V2442" s="12">
        <f t="shared" si="5514"/>
        <v>0</v>
      </c>
      <c r="W2442" s="12">
        <f t="shared" si="5464"/>
        <v>220.7</v>
      </c>
      <c r="X2442" s="12">
        <f t="shared" si="5465"/>
        <v>220.7</v>
      </c>
      <c r="Y2442" s="12">
        <f t="shared" si="5466"/>
        <v>220.7</v>
      </c>
      <c r="Z2442" s="12">
        <f t="shared" si="5515"/>
        <v>0</v>
      </c>
      <c r="AA2442" s="12">
        <f t="shared" si="5515"/>
        <v>0</v>
      </c>
      <c r="AB2442" s="12">
        <f t="shared" si="5515"/>
        <v>0</v>
      </c>
      <c r="AC2442" s="12">
        <f t="shared" si="5516"/>
        <v>220.7</v>
      </c>
      <c r="AD2442" s="12">
        <f t="shared" si="5517"/>
        <v>220.7</v>
      </c>
      <c r="AE2442" s="12">
        <f t="shared" si="5518"/>
        <v>220.7</v>
      </c>
      <c r="AF2442" s="12">
        <f t="shared" si="5519"/>
        <v>0</v>
      </c>
      <c r="AG2442" s="12">
        <f t="shared" si="5519"/>
        <v>0</v>
      </c>
      <c r="AH2442" s="12">
        <f t="shared" si="5493"/>
        <v>220.7</v>
      </c>
      <c r="AI2442" s="12">
        <f t="shared" si="5494"/>
        <v>220.7</v>
      </c>
      <c r="AJ2442" s="12">
        <f t="shared" si="5480"/>
        <v>220.7</v>
      </c>
      <c r="AK2442" s="12">
        <f t="shared" si="5520"/>
        <v>0</v>
      </c>
      <c r="AL2442" s="12">
        <f t="shared" si="5520"/>
        <v>0</v>
      </c>
      <c r="AM2442" s="12">
        <f t="shared" si="5520"/>
        <v>0</v>
      </c>
      <c r="AN2442" s="12">
        <f t="shared" si="5368"/>
        <v>220.7</v>
      </c>
      <c r="AO2442" s="12">
        <f t="shared" si="5369"/>
        <v>220.7</v>
      </c>
      <c r="AP2442" s="12">
        <f t="shared" si="5370"/>
        <v>220.7</v>
      </c>
      <c r="AQ2442" s="12">
        <f t="shared" si="5520"/>
        <v>0</v>
      </c>
      <c r="AR2442" s="1"/>
    </row>
    <row r="2443" spans="1:44" ht="31.5" customHeight="1" x14ac:dyDescent="0.25">
      <c r="A2443" s="9" t="s">
        <v>149</v>
      </c>
      <c r="B2443" s="11">
        <v>240</v>
      </c>
      <c r="C2443" s="9" t="s">
        <v>187</v>
      </c>
      <c r="D2443" s="9" t="s">
        <v>189</v>
      </c>
      <c r="E2443" s="13" t="s">
        <v>394</v>
      </c>
      <c r="F2443" s="12">
        <v>220.7</v>
      </c>
      <c r="G2443" s="12">
        <v>220.7</v>
      </c>
      <c r="H2443" s="12">
        <v>220.7</v>
      </c>
      <c r="I2443" s="12"/>
      <c r="J2443" s="12"/>
      <c r="K2443" s="12"/>
      <c r="L2443" s="12">
        <f t="shared" ref="L2443:L2506" si="5521">F2443+I2443</f>
        <v>220.7</v>
      </c>
      <c r="M2443" s="12">
        <f t="shared" ref="M2443:M2506" si="5522">G2443+J2443</f>
        <v>220.7</v>
      </c>
      <c r="N2443" s="12">
        <f t="shared" ref="N2443:N2506" si="5523">H2443+K2443</f>
        <v>220.7</v>
      </c>
      <c r="O2443" s="12"/>
      <c r="P2443" s="12"/>
      <c r="Q2443" s="12"/>
      <c r="R2443" s="12">
        <f t="shared" si="5496"/>
        <v>220.7</v>
      </c>
      <c r="S2443" s="12">
        <f t="shared" si="5497"/>
        <v>220.7</v>
      </c>
      <c r="T2443" s="12">
        <f t="shared" si="5498"/>
        <v>220.7</v>
      </c>
      <c r="U2443" s="12"/>
      <c r="V2443" s="12"/>
      <c r="W2443" s="12">
        <f t="shared" si="5464"/>
        <v>220.7</v>
      </c>
      <c r="X2443" s="12">
        <f t="shared" si="5465"/>
        <v>220.7</v>
      </c>
      <c r="Y2443" s="12">
        <f t="shared" si="5466"/>
        <v>220.7</v>
      </c>
      <c r="Z2443" s="12"/>
      <c r="AA2443" s="12"/>
      <c r="AB2443" s="12"/>
      <c r="AC2443" s="12">
        <f t="shared" si="5516"/>
        <v>220.7</v>
      </c>
      <c r="AD2443" s="12">
        <f t="shared" si="5517"/>
        <v>220.7</v>
      </c>
      <c r="AE2443" s="12">
        <f t="shared" si="5518"/>
        <v>220.7</v>
      </c>
      <c r="AF2443" s="12"/>
      <c r="AG2443" s="12"/>
      <c r="AH2443" s="12">
        <f t="shared" si="5493"/>
        <v>220.7</v>
      </c>
      <c r="AI2443" s="12">
        <f t="shared" si="5494"/>
        <v>220.7</v>
      </c>
      <c r="AJ2443" s="12">
        <f t="shared" si="5480"/>
        <v>220.7</v>
      </c>
      <c r="AK2443" s="12"/>
      <c r="AL2443" s="12"/>
      <c r="AM2443" s="12"/>
      <c r="AN2443" s="12">
        <f t="shared" si="5368"/>
        <v>220.7</v>
      </c>
      <c r="AO2443" s="12">
        <f t="shared" si="5369"/>
        <v>220.7</v>
      </c>
      <c r="AP2443" s="12">
        <f t="shared" si="5370"/>
        <v>220.7</v>
      </c>
      <c r="AQ2443" s="12"/>
      <c r="AR2443" s="1"/>
    </row>
    <row r="2444" spans="1:44" ht="15.75" customHeight="1" x14ac:dyDescent="0.25">
      <c r="A2444" s="9" t="s">
        <v>149</v>
      </c>
      <c r="B2444" s="11">
        <v>800</v>
      </c>
      <c r="C2444" s="9"/>
      <c r="D2444" s="9"/>
      <c r="E2444" s="13" t="s">
        <v>440</v>
      </c>
      <c r="F2444" s="12">
        <f t="shared" ref="F2444:K2445" si="5524">F2445</f>
        <v>1</v>
      </c>
      <c r="G2444" s="12">
        <f t="shared" si="5524"/>
        <v>1</v>
      </c>
      <c r="H2444" s="12">
        <f t="shared" si="5524"/>
        <v>1</v>
      </c>
      <c r="I2444" s="12">
        <f t="shared" si="5524"/>
        <v>0</v>
      </c>
      <c r="J2444" s="12">
        <f t="shared" si="5524"/>
        <v>0</v>
      </c>
      <c r="K2444" s="12">
        <f t="shared" si="5524"/>
        <v>0</v>
      </c>
      <c r="L2444" s="12">
        <f t="shared" si="5521"/>
        <v>1</v>
      </c>
      <c r="M2444" s="12">
        <f t="shared" si="5522"/>
        <v>1</v>
      </c>
      <c r="N2444" s="12">
        <f t="shared" si="5523"/>
        <v>1</v>
      </c>
      <c r="O2444" s="12">
        <f t="shared" ref="O2444:Q2445" si="5525">O2445</f>
        <v>0</v>
      </c>
      <c r="P2444" s="12">
        <f t="shared" si="5525"/>
        <v>0</v>
      </c>
      <c r="Q2444" s="12">
        <f t="shared" si="5525"/>
        <v>0</v>
      </c>
      <c r="R2444" s="12">
        <f t="shared" si="5496"/>
        <v>1</v>
      </c>
      <c r="S2444" s="12">
        <f t="shared" si="5497"/>
        <v>1</v>
      </c>
      <c r="T2444" s="12">
        <f t="shared" si="5498"/>
        <v>1</v>
      </c>
      <c r="U2444" s="12">
        <f t="shared" ref="U2444:V2445" si="5526">U2445</f>
        <v>0</v>
      </c>
      <c r="V2444" s="12">
        <f t="shared" si="5526"/>
        <v>0</v>
      </c>
      <c r="W2444" s="12">
        <f t="shared" si="5464"/>
        <v>1</v>
      </c>
      <c r="X2444" s="12">
        <f t="shared" si="5465"/>
        <v>1</v>
      </c>
      <c r="Y2444" s="12">
        <f t="shared" si="5466"/>
        <v>1</v>
      </c>
      <c r="Z2444" s="12">
        <f t="shared" ref="Z2444:AB2445" si="5527">Z2445</f>
        <v>0</v>
      </c>
      <c r="AA2444" s="12">
        <f t="shared" si="5527"/>
        <v>0</v>
      </c>
      <c r="AB2444" s="12">
        <f t="shared" si="5527"/>
        <v>0</v>
      </c>
      <c r="AC2444" s="12">
        <f t="shared" si="5516"/>
        <v>1</v>
      </c>
      <c r="AD2444" s="12">
        <f t="shared" si="5517"/>
        <v>1</v>
      </c>
      <c r="AE2444" s="12">
        <f t="shared" si="5518"/>
        <v>1</v>
      </c>
      <c r="AF2444" s="12">
        <f t="shared" ref="AF2444:AG2445" si="5528">AF2445</f>
        <v>0</v>
      </c>
      <c r="AG2444" s="12">
        <f t="shared" si="5528"/>
        <v>0</v>
      </c>
      <c r="AH2444" s="12">
        <f t="shared" si="5493"/>
        <v>1</v>
      </c>
      <c r="AI2444" s="12">
        <f t="shared" si="5494"/>
        <v>1</v>
      </c>
      <c r="AJ2444" s="12">
        <f t="shared" si="5480"/>
        <v>1</v>
      </c>
      <c r="AK2444" s="12">
        <f t="shared" ref="AK2444:AQ2445" si="5529">AK2445</f>
        <v>0</v>
      </c>
      <c r="AL2444" s="12">
        <f t="shared" si="5529"/>
        <v>0</v>
      </c>
      <c r="AM2444" s="12">
        <f t="shared" si="5529"/>
        <v>0</v>
      </c>
      <c r="AN2444" s="12">
        <f t="shared" si="5368"/>
        <v>1</v>
      </c>
      <c r="AO2444" s="12">
        <f t="shared" si="5369"/>
        <v>1</v>
      </c>
      <c r="AP2444" s="12">
        <f t="shared" si="5370"/>
        <v>1</v>
      </c>
      <c r="AQ2444" s="12">
        <f t="shared" si="5529"/>
        <v>0</v>
      </c>
      <c r="AR2444" s="1"/>
    </row>
    <row r="2445" spans="1:44" ht="15.75" customHeight="1" x14ac:dyDescent="0.25">
      <c r="A2445" s="9" t="s">
        <v>149</v>
      </c>
      <c r="B2445" s="11">
        <v>850</v>
      </c>
      <c r="C2445" s="9"/>
      <c r="D2445" s="9"/>
      <c r="E2445" s="13" t="s">
        <v>443</v>
      </c>
      <c r="F2445" s="12">
        <f t="shared" si="5524"/>
        <v>1</v>
      </c>
      <c r="G2445" s="12">
        <f t="shared" si="5524"/>
        <v>1</v>
      </c>
      <c r="H2445" s="12">
        <f t="shared" si="5524"/>
        <v>1</v>
      </c>
      <c r="I2445" s="12">
        <f t="shared" si="5524"/>
        <v>0</v>
      </c>
      <c r="J2445" s="12">
        <f t="shared" si="5524"/>
        <v>0</v>
      </c>
      <c r="K2445" s="12">
        <f t="shared" si="5524"/>
        <v>0</v>
      </c>
      <c r="L2445" s="12">
        <f t="shared" si="5521"/>
        <v>1</v>
      </c>
      <c r="M2445" s="12">
        <f t="shared" si="5522"/>
        <v>1</v>
      </c>
      <c r="N2445" s="12">
        <f t="shared" si="5523"/>
        <v>1</v>
      </c>
      <c r="O2445" s="12">
        <f t="shared" si="5525"/>
        <v>0</v>
      </c>
      <c r="P2445" s="12">
        <f t="shared" si="5525"/>
        <v>0</v>
      </c>
      <c r="Q2445" s="12">
        <f t="shared" si="5525"/>
        <v>0</v>
      </c>
      <c r="R2445" s="12">
        <f t="shared" si="5496"/>
        <v>1</v>
      </c>
      <c r="S2445" s="12">
        <f t="shared" si="5497"/>
        <v>1</v>
      </c>
      <c r="T2445" s="12">
        <f t="shared" si="5498"/>
        <v>1</v>
      </c>
      <c r="U2445" s="12">
        <f t="shared" si="5526"/>
        <v>0</v>
      </c>
      <c r="V2445" s="12">
        <f t="shared" si="5526"/>
        <v>0</v>
      </c>
      <c r="W2445" s="12">
        <f t="shared" si="5464"/>
        <v>1</v>
      </c>
      <c r="X2445" s="12">
        <f t="shared" si="5465"/>
        <v>1</v>
      </c>
      <c r="Y2445" s="12">
        <f t="shared" si="5466"/>
        <v>1</v>
      </c>
      <c r="Z2445" s="12">
        <f t="shared" si="5527"/>
        <v>0</v>
      </c>
      <c r="AA2445" s="12">
        <f t="shared" si="5527"/>
        <v>0</v>
      </c>
      <c r="AB2445" s="12">
        <f t="shared" si="5527"/>
        <v>0</v>
      </c>
      <c r="AC2445" s="12">
        <f t="shared" si="5516"/>
        <v>1</v>
      </c>
      <c r="AD2445" s="12">
        <f t="shared" si="5517"/>
        <v>1</v>
      </c>
      <c r="AE2445" s="12">
        <f t="shared" si="5518"/>
        <v>1</v>
      </c>
      <c r="AF2445" s="12">
        <f t="shared" si="5528"/>
        <v>0</v>
      </c>
      <c r="AG2445" s="12">
        <f t="shared" si="5528"/>
        <v>0</v>
      </c>
      <c r="AH2445" s="12">
        <f t="shared" si="5493"/>
        <v>1</v>
      </c>
      <c r="AI2445" s="12">
        <f t="shared" si="5494"/>
        <v>1</v>
      </c>
      <c r="AJ2445" s="12">
        <f t="shared" si="5480"/>
        <v>1</v>
      </c>
      <c r="AK2445" s="12">
        <f t="shared" si="5529"/>
        <v>0</v>
      </c>
      <c r="AL2445" s="12">
        <f t="shared" si="5529"/>
        <v>0</v>
      </c>
      <c r="AM2445" s="12">
        <f t="shared" si="5529"/>
        <v>0</v>
      </c>
      <c r="AN2445" s="12">
        <f t="shared" si="5368"/>
        <v>1</v>
      </c>
      <c r="AO2445" s="12">
        <f t="shared" si="5369"/>
        <v>1</v>
      </c>
      <c r="AP2445" s="12">
        <f t="shared" si="5370"/>
        <v>1</v>
      </c>
      <c r="AQ2445" s="12">
        <f t="shared" si="5529"/>
        <v>0</v>
      </c>
      <c r="AR2445" s="1"/>
    </row>
    <row r="2446" spans="1:44" ht="31.5" customHeight="1" x14ac:dyDescent="0.25">
      <c r="A2446" s="9" t="s">
        <v>149</v>
      </c>
      <c r="B2446" s="11">
        <v>850</v>
      </c>
      <c r="C2446" s="9" t="s">
        <v>187</v>
      </c>
      <c r="D2446" s="9" t="s">
        <v>189</v>
      </c>
      <c r="E2446" s="13" t="s">
        <v>394</v>
      </c>
      <c r="F2446" s="12">
        <v>1</v>
      </c>
      <c r="G2446" s="12">
        <v>1</v>
      </c>
      <c r="H2446" s="12">
        <v>1</v>
      </c>
      <c r="I2446" s="12"/>
      <c r="J2446" s="12"/>
      <c r="K2446" s="12"/>
      <c r="L2446" s="12">
        <f t="shared" si="5521"/>
        <v>1</v>
      </c>
      <c r="M2446" s="12">
        <f t="shared" si="5522"/>
        <v>1</v>
      </c>
      <c r="N2446" s="12">
        <f t="shared" si="5523"/>
        <v>1</v>
      </c>
      <c r="O2446" s="12"/>
      <c r="P2446" s="12"/>
      <c r="Q2446" s="12"/>
      <c r="R2446" s="12">
        <f t="shared" si="5496"/>
        <v>1</v>
      </c>
      <c r="S2446" s="12">
        <f t="shared" si="5497"/>
        <v>1</v>
      </c>
      <c r="T2446" s="12">
        <f t="shared" si="5498"/>
        <v>1</v>
      </c>
      <c r="U2446" s="12"/>
      <c r="V2446" s="12"/>
      <c r="W2446" s="12">
        <f t="shared" si="5464"/>
        <v>1</v>
      </c>
      <c r="X2446" s="12">
        <f t="shared" si="5465"/>
        <v>1</v>
      </c>
      <c r="Y2446" s="12">
        <f t="shared" si="5466"/>
        <v>1</v>
      </c>
      <c r="Z2446" s="12"/>
      <c r="AA2446" s="12"/>
      <c r="AB2446" s="12"/>
      <c r="AC2446" s="12">
        <f t="shared" si="5516"/>
        <v>1</v>
      </c>
      <c r="AD2446" s="12">
        <f t="shared" si="5517"/>
        <v>1</v>
      </c>
      <c r="AE2446" s="12">
        <f t="shared" si="5518"/>
        <v>1</v>
      </c>
      <c r="AF2446" s="12"/>
      <c r="AG2446" s="12"/>
      <c r="AH2446" s="12">
        <f t="shared" si="5493"/>
        <v>1</v>
      </c>
      <c r="AI2446" s="12">
        <f t="shared" si="5494"/>
        <v>1</v>
      </c>
      <c r="AJ2446" s="12">
        <f t="shared" si="5480"/>
        <v>1</v>
      </c>
      <c r="AK2446" s="12"/>
      <c r="AL2446" s="12"/>
      <c r="AM2446" s="12"/>
      <c r="AN2446" s="12">
        <f t="shared" si="5368"/>
        <v>1</v>
      </c>
      <c r="AO2446" s="12">
        <f t="shared" si="5369"/>
        <v>1</v>
      </c>
      <c r="AP2446" s="12">
        <f t="shared" si="5370"/>
        <v>1</v>
      </c>
      <c r="AQ2446" s="12"/>
      <c r="AR2446" s="1"/>
    </row>
    <row r="2447" spans="1:44" s="3" customFormat="1" ht="31.5" customHeight="1" x14ac:dyDescent="0.25">
      <c r="A2447" s="7" t="s">
        <v>377</v>
      </c>
      <c r="B2447" s="6"/>
      <c r="C2447" s="7"/>
      <c r="D2447" s="7"/>
      <c r="E2447" s="14" t="s">
        <v>638</v>
      </c>
      <c r="F2447" s="8">
        <f>F2448+F2453+F2468+F2518</f>
        <v>1252560.2000000002</v>
      </c>
      <c r="G2447" s="8">
        <f>G2448+G2453+G2468+G2518</f>
        <v>1252499.8</v>
      </c>
      <c r="H2447" s="8">
        <f>H2448+H2453+H2468+H2518</f>
        <v>1252385.7999999998</v>
      </c>
      <c r="I2447" s="8">
        <f t="shared" ref="I2447:K2447" si="5530">I2448+I2453+I2468+I2518</f>
        <v>0</v>
      </c>
      <c r="J2447" s="8">
        <f t="shared" si="5530"/>
        <v>0</v>
      </c>
      <c r="K2447" s="8">
        <f t="shared" si="5530"/>
        <v>0</v>
      </c>
      <c r="L2447" s="8">
        <f t="shared" si="5521"/>
        <v>1252560.2000000002</v>
      </c>
      <c r="M2447" s="8">
        <f t="shared" si="5522"/>
        <v>1252499.8</v>
      </c>
      <c r="N2447" s="8">
        <f t="shared" si="5523"/>
        <v>1252385.7999999998</v>
      </c>
      <c r="O2447" s="8">
        <f t="shared" ref="O2447:Q2447" si="5531">O2448+O2453+O2468+O2518</f>
        <v>599.91999999999996</v>
      </c>
      <c r="P2447" s="8">
        <f t="shared" si="5531"/>
        <v>0</v>
      </c>
      <c r="Q2447" s="8">
        <f t="shared" si="5531"/>
        <v>0</v>
      </c>
      <c r="R2447" s="12">
        <f t="shared" si="5496"/>
        <v>1253160.1200000001</v>
      </c>
      <c r="S2447" s="12">
        <f t="shared" si="5497"/>
        <v>1252499.8</v>
      </c>
      <c r="T2447" s="12">
        <f t="shared" si="5498"/>
        <v>1252385.7999999998</v>
      </c>
      <c r="U2447" s="8">
        <f t="shared" ref="U2447:V2447" si="5532">U2448+U2453+U2468+U2518</f>
        <v>0</v>
      </c>
      <c r="V2447" s="8">
        <f t="shared" si="5532"/>
        <v>0</v>
      </c>
      <c r="W2447" s="12">
        <f t="shared" si="5464"/>
        <v>1253160.1200000001</v>
      </c>
      <c r="X2447" s="12">
        <f t="shared" si="5465"/>
        <v>1252499.8</v>
      </c>
      <c r="Y2447" s="12">
        <f t="shared" si="5466"/>
        <v>1252385.7999999998</v>
      </c>
      <c r="Z2447" s="8">
        <f t="shared" ref="Z2447:AB2447" si="5533">Z2448+Z2453+Z2468+Z2518</f>
        <v>0</v>
      </c>
      <c r="AA2447" s="8">
        <f t="shared" si="5533"/>
        <v>0</v>
      </c>
      <c r="AB2447" s="8">
        <f t="shared" si="5533"/>
        <v>0</v>
      </c>
      <c r="AC2447" s="12">
        <f t="shared" si="5516"/>
        <v>1253160.1200000001</v>
      </c>
      <c r="AD2447" s="12">
        <f t="shared" si="5517"/>
        <v>1252499.8</v>
      </c>
      <c r="AE2447" s="12">
        <f t="shared" si="5518"/>
        <v>1252385.7999999998</v>
      </c>
      <c r="AF2447" s="8">
        <f t="shared" ref="AF2447:AG2447" si="5534">AF2448+AF2453+AF2468+AF2518</f>
        <v>0</v>
      </c>
      <c r="AG2447" s="8">
        <f t="shared" si="5534"/>
        <v>0</v>
      </c>
      <c r="AH2447" s="8">
        <f t="shared" si="5493"/>
        <v>1253160.1200000001</v>
      </c>
      <c r="AI2447" s="8">
        <f t="shared" si="5494"/>
        <v>1252499.8</v>
      </c>
      <c r="AJ2447" s="8">
        <f t="shared" si="5480"/>
        <v>1252385.7999999998</v>
      </c>
      <c r="AK2447" s="8">
        <f>AK2448+AK2453+AK2468+AK2518</f>
        <v>0</v>
      </c>
      <c r="AL2447" s="8">
        <f>AL2448+AL2453+AL2468+AL2518</f>
        <v>0</v>
      </c>
      <c r="AM2447" s="8">
        <f>AM2448+AM2453+AM2468+AM2518</f>
        <v>0</v>
      </c>
      <c r="AN2447" s="8">
        <f t="shared" si="5368"/>
        <v>1253160.1200000001</v>
      </c>
      <c r="AO2447" s="8">
        <f t="shared" si="5369"/>
        <v>1252499.8</v>
      </c>
      <c r="AP2447" s="8">
        <f t="shared" si="5370"/>
        <v>1252385.7999999998</v>
      </c>
      <c r="AQ2447" s="8">
        <f>AQ2448+AQ2453+AQ2468+AQ2518</f>
        <v>0</v>
      </c>
      <c r="AR2447" s="52"/>
    </row>
    <row r="2448" spans="1:44" s="26" customFormat="1" ht="15.75" customHeight="1" x14ac:dyDescent="0.25">
      <c r="A2448" s="27" t="s">
        <v>378</v>
      </c>
      <c r="B2448" s="28"/>
      <c r="C2448" s="27"/>
      <c r="D2448" s="27"/>
      <c r="E2448" s="23" t="s">
        <v>632</v>
      </c>
      <c r="F2448" s="29">
        <f t="shared" ref="F2448:K2451" si="5535">F2449</f>
        <v>4601.8</v>
      </c>
      <c r="G2448" s="29">
        <f t="shared" si="5535"/>
        <v>4601.8</v>
      </c>
      <c r="H2448" s="29">
        <f t="shared" si="5535"/>
        <v>4601.8</v>
      </c>
      <c r="I2448" s="29">
        <f t="shared" si="5535"/>
        <v>0</v>
      </c>
      <c r="J2448" s="29">
        <f t="shared" si="5535"/>
        <v>0</v>
      </c>
      <c r="K2448" s="29">
        <f t="shared" si="5535"/>
        <v>0</v>
      </c>
      <c r="L2448" s="29">
        <f t="shared" si="5521"/>
        <v>4601.8</v>
      </c>
      <c r="M2448" s="29">
        <f t="shared" si="5522"/>
        <v>4601.8</v>
      </c>
      <c r="N2448" s="29">
        <f t="shared" si="5523"/>
        <v>4601.8</v>
      </c>
      <c r="O2448" s="29">
        <f t="shared" ref="O2448:Q2451" si="5536">O2449</f>
        <v>0</v>
      </c>
      <c r="P2448" s="29">
        <f t="shared" si="5536"/>
        <v>0</v>
      </c>
      <c r="Q2448" s="29">
        <f t="shared" si="5536"/>
        <v>0</v>
      </c>
      <c r="R2448" s="12">
        <f t="shared" si="5496"/>
        <v>4601.8</v>
      </c>
      <c r="S2448" s="12">
        <f t="shared" si="5497"/>
        <v>4601.8</v>
      </c>
      <c r="T2448" s="12">
        <f t="shared" si="5498"/>
        <v>4601.8</v>
      </c>
      <c r="U2448" s="29">
        <f t="shared" ref="U2448:V2451" si="5537">U2449</f>
        <v>0</v>
      </c>
      <c r="V2448" s="29">
        <f t="shared" si="5537"/>
        <v>0</v>
      </c>
      <c r="W2448" s="12">
        <f t="shared" si="5464"/>
        <v>4601.8</v>
      </c>
      <c r="X2448" s="12">
        <f t="shared" si="5465"/>
        <v>4601.8</v>
      </c>
      <c r="Y2448" s="12">
        <f t="shared" si="5466"/>
        <v>4601.8</v>
      </c>
      <c r="Z2448" s="29">
        <f t="shared" ref="Z2448:AB2451" si="5538">Z2449</f>
        <v>0</v>
      </c>
      <c r="AA2448" s="29">
        <f t="shared" si="5538"/>
        <v>0</v>
      </c>
      <c r="AB2448" s="29">
        <f t="shared" si="5538"/>
        <v>0</v>
      </c>
      <c r="AC2448" s="12">
        <f t="shared" si="5516"/>
        <v>4601.8</v>
      </c>
      <c r="AD2448" s="12">
        <f t="shared" si="5517"/>
        <v>4601.8</v>
      </c>
      <c r="AE2448" s="12">
        <f t="shared" si="5518"/>
        <v>4601.8</v>
      </c>
      <c r="AF2448" s="29">
        <f t="shared" ref="AF2448:AG2451" si="5539">AF2449</f>
        <v>0</v>
      </c>
      <c r="AG2448" s="29">
        <f t="shared" si="5539"/>
        <v>0</v>
      </c>
      <c r="AH2448" s="29">
        <f t="shared" si="5493"/>
        <v>4601.8</v>
      </c>
      <c r="AI2448" s="29">
        <f t="shared" si="5494"/>
        <v>4601.8</v>
      </c>
      <c r="AJ2448" s="29">
        <f t="shared" si="5480"/>
        <v>4601.8</v>
      </c>
      <c r="AK2448" s="29">
        <f t="shared" ref="AK2448:AQ2451" si="5540">AK2449</f>
        <v>0</v>
      </c>
      <c r="AL2448" s="29">
        <f t="shared" si="5540"/>
        <v>0</v>
      </c>
      <c r="AM2448" s="29">
        <f t="shared" si="5540"/>
        <v>0</v>
      </c>
      <c r="AN2448" s="29">
        <f t="shared" ref="AN2448:AN2511" si="5541">AH2448+AK2448</f>
        <v>4601.8</v>
      </c>
      <c r="AO2448" s="29">
        <f t="shared" ref="AO2448:AO2511" si="5542">AI2448+AL2448</f>
        <v>4601.8</v>
      </c>
      <c r="AP2448" s="29">
        <f t="shared" ref="AP2448:AP2511" si="5543">AJ2448+AM2448</f>
        <v>4601.8</v>
      </c>
      <c r="AQ2448" s="29">
        <f t="shared" si="5540"/>
        <v>0</v>
      </c>
      <c r="AR2448" s="25"/>
    </row>
    <row r="2449" spans="1:44" ht="31.5" customHeight="1" x14ac:dyDescent="0.25">
      <c r="A2449" s="9" t="s">
        <v>171</v>
      </c>
      <c r="B2449" s="11"/>
      <c r="C2449" s="9"/>
      <c r="D2449" s="9"/>
      <c r="E2449" s="13" t="s">
        <v>633</v>
      </c>
      <c r="F2449" s="12">
        <f t="shared" si="5535"/>
        <v>4601.8</v>
      </c>
      <c r="G2449" s="12">
        <f t="shared" si="5535"/>
        <v>4601.8</v>
      </c>
      <c r="H2449" s="12">
        <f t="shared" si="5535"/>
        <v>4601.8</v>
      </c>
      <c r="I2449" s="12">
        <f t="shared" si="5535"/>
        <v>0</v>
      </c>
      <c r="J2449" s="12">
        <f t="shared" si="5535"/>
        <v>0</v>
      </c>
      <c r="K2449" s="12">
        <f t="shared" si="5535"/>
        <v>0</v>
      </c>
      <c r="L2449" s="12">
        <f t="shared" si="5521"/>
        <v>4601.8</v>
      </c>
      <c r="M2449" s="12">
        <f t="shared" si="5522"/>
        <v>4601.8</v>
      </c>
      <c r="N2449" s="12">
        <f t="shared" si="5523"/>
        <v>4601.8</v>
      </c>
      <c r="O2449" s="12">
        <f t="shared" si="5536"/>
        <v>0</v>
      </c>
      <c r="P2449" s="12">
        <f t="shared" si="5536"/>
        <v>0</v>
      </c>
      <c r="Q2449" s="12">
        <f t="shared" si="5536"/>
        <v>0</v>
      </c>
      <c r="R2449" s="12">
        <f t="shared" si="5496"/>
        <v>4601.8</v>
      </c>
      <c r="S2449" s="12">
        <f t="shared" si="5497"/>
        <v>4601.8</v>
      </c>
      <c r="T2449" s="12">
        <f t="shared" si="5498"/>
        <v>4601.8</v>
      </c>
      <c r="U2449" s="12">
        <f t="shared" si="5537"/>
        <v>0</v>
      </c>
      <c r="V2449" s="12">
        <f t="shared" si="5537"/>
        <v>0</v>
      </c>
      <c r="W2449" s="12">
        <f t="shared" si="5464"/>
        <v>4601.8</v>
      </c>
      <c r="X2449" s="12">
        <f t="shared" si="5465"/>
        <v>4601.8</v>
      </c>
      <c r="Y2449" s="12">
        <f t="shared" si="5466"/>
        <v>4601.8</v>
      </c>
      <c r="Z2449" s="12">
        <f t="shared" si="5538"/>
        <v>0</v>
      </c>
      <c r="AA2449" s="12">
        <f t="shared" si="5538"/>
        <v>0</v>
      </c>
      <c r="AB2449" s="12">
        <f t="shared" si="5538"/>
        <v>0</v>
      </c>
      <c r="AC2449" s="12">
        <f t="shared" si="5516"/>
        <v>4601.8</v>
      </c>
      <c r="AD2449" s="12">
        <f t="shared" si="5517"/>
        <v>4601.8</v>
      </c>
      <c r="AE2449" s="12">
        <f t="shared" si="5518"/>
        <v>4601.8</v>
      </c>
      <c r="AF2449" s="12">
        <f t="shared" si="5539"/>
        <v>0</v>
      </c>
      <c r="AG2449" s="12">
        <f t="shared" si="5539"/>
        <v>0</v>
      </c>
      <c r="AH2449" s="12">
        <f t="shared" si="5493"/>
        <v>4601.8</v>
      </c>
      <c r="AI2449" s="12">
        <f t="shared" si="5494"/>
        <v>4601.8</v>
      </c>
      <c r="AJ2449" s="12">
        <f t="shared" si="5480"/>
        <v>4601.8</v>
      </c>
      <c r="AK2449" s="12">
        <f t="shared" si="5540"/>
        <v>0</v>
      </c>
      <c r="AL2449" s="12">
        <f t="shared" si="5540"/>
        <v>0</v>
      </c>
      <c r="AM2449" s="12">
        <f t="shared" si="5540"/>
        <v>0</v>
      </c>
      <c r="AN2449" s="12">
        <f t="shared" si="5541"/>
        <v>4601.8</v>
      </c>
      <c r="AO2449" s="12">
        <f t="shared" si="5542"/>
        <v>4601.8</v>
      </c>
      <c r="AP2449" s="12">
        <f t="shared" si="5543"/>
        <v>4601.8</v>
      </c>
      <c r="AQ2449" s="12">
        <f t="shared" si="5540"/>
        <v>0</v>
      </c>
      <c r="AR2449" s="1"/>
    </row>
    <row r="2450" spans="1:44" ht="94.5" customHeight="1" x14ac:dyDescent="0.25">
      <c r="A2450" s="9" t="s">
        <v>171</v>
      </c>
      <c r="B2450" s="11">
        <v>100</v>
      </c>
      <c r="C2450" s="9"/>
      <c r="D2450" s="9"/>
      <c r="E2450" s="13" t="s">
        <v>423</v>
      </c>
      <c r="F2450" s="12">
        <f t="shared" si="5535"/>
        <v>4601.8</v>
      </c>
      <c r="G2450" s="12">
        <f t="shared" si="5535"/>
        <v>4601.8</v>
      </c>
      <c r="H2450" s="12">
        <f t="shared" si="5535"/>
        <v>4601.8</v>
      </c>
      <c r="I2450" s="12">
        <f t="shared" si="5535"/>
        <v>0</v>
      </c>
      <c r="J2450" s="12">
        <f t="shared" si="5535"/>
        <v>0</v>
      </c>
      <c r="K2450" s="12">
        <f t="shared" si="5535"/>
        <v>0</v>
      </c>
      <c r="L2450" s="12">
        <f t="shared" si="5521"/>
        <v>4601.8</v>
      </c>
      <c r="M2450" s="12">
        <f t="shared" si="5522"/>
        <v>4601.8</v>
      </c>
      <c r="N2450" s="12">
        <f t="shared" si="5523"/>
        <v>4601.8</v>
      </c>
      <c r="O2450" s="12">
        <f t="shared" si="5536"/>
        <v>0</v>
      </c>
      <c r="P2450" s="12">
        <f t="shared" si="5536"/>
        <v>0</v>
      </c>
      <c r="Q2450" s="12">
        <f t="shared" si="5536"/>
        <v>0</v>
      </c>
      <c r="R2450" s="12">
        <f t="shared" si="5496"/>
        <v>4601.8</v>
      </c>
      <c r="S2450" s="12">
        <f t="shared" si="5497"/>
        <v>4601.8</v>
      </c>
      <c r="T2450" s="12">
        <f t="shared" si="5498"/>
        <v>4601.8</v>
      </c>
      <c r="U2450" s="12">
        <f t="shared" si="5537"/>
        <v>0</v>
      </c>
      <c r="V2450" s="12">
        <f t="shared" si="5537"/>
        <v>0</v>
      </c>
      <c r="W2450" s="12">
        <f t="shared" si="5464"/>
        <v>4601.8</v>
      </c>
      <c r="X2450" s="12">
        <f t="shared" si="5465"/>
        <v>4601.8</v>
      </c>
      <c r="Y2450" s="12">
        <f t="shared" si="5466"/>
        <v>4601.8</v>
      </c>
      <c r="Z2450" s="12">
        <f t="shared" si="5538"/>
        <v>0</v>
      </c>
      <c r="AA2450" s="12">
        <f t="shared" si="5538"/>
        <v>0</v>
      </c>
      <c r="AB2450" s="12">
        <f t="shared" si="5538"/>
        <v>0</v>
      </c>
      <c r="AC2450" s="12">
        <f t="shared" si="5516"/>
        <v>4601.8</v>
      </c>
      <c r="AD2450" s="12">
        <f t="shared" si="5517"/>
        <v>4601.8</v>
      </c>
      <c r="AE2450" s="12">
        <f t="shared" si="5518"/>
        <v>4601.8</v>
      </c>
      <c r="AF2450" s="12">
        <f t="shared" si="5539"/>
        <v>0</v>
      </c>
      <c r="AG2450" s="12">
        <f t="shared" si="5539"/>
        <v>0</v>
      </c>
      <c r="AH2450" s="12">
        <f t="shared" si="5493"/>
        <v>4601.8</v>
      </c>
      <c r="AI2450" s="12">
        <f t="shared" si="5494"/>
        <v>4601.8</v>
      </c>
      <c r="AJ2450" s="12">
        <f t="shared" si="5480"/>
        <v>4601.8</v>
      </c>
      <c r="AK2450" s="12">
        <f t="shared" si="5540"/>
        <v>0</v>
      </c>
      <c r="AL2450" s="12">
        <f t="shared" si="5540"/>
        <v>0</v>
      </c>
      <c r="AM2450" s="12">
        <f t="shared" si="5540"/>
        <v>0</v>
      </c>
      <c r="AN2450" s="12">
        <f t="shared" si="5541"/>
        <v>4601.8</v>
      </c>
      <c r="AO2450" s="12">
        <f t="shared" si="5542"/>
        <v>4601.8</v>
      </c>
      <c r="AP2450" s="12">
        <f t="shared" si="5543"/>
        <v>4601.8</v>
      </c>
      <c r="AQ2450" s="12">
        <f t="shared" si="5540"/>
        <v>0</v>
      </c>
      <c r="AR2450" s="1"/>
    </row>
    <row r="2451" spans="1:44" ht="31.5" customHeight="1" x14ac:dyDescent="0.25">
      <c r="A2451" s="9" t="s">
        <v>171</v>
      </c>
      <c r="B2451" s="11">
        <v>120</v>
      </c>
      <c r="C2451" s="9"/>
      <c r="D2451" s="9"/>
      <c r="E2451" s="13" t="s">
        <v>425</v>
      </c>
      <c r="F2451" s="12">
        <f>F2452</f>
        <v>4601.8</v>
      </c>
      <c r="G2451" s="12">
        <f t="shared" si="5535"/>
        <v>4601.8</v>
      </c>
      <c r="H2451" s="12">
        <f t="shared" si="5535"/>
        <v>4601.8</v>
      </c>
      <c r="I2451" s="12">
        <f t="shared" si="5535"/>
        <v>0</v>
      </c>
      <c r="J2451" s="12">
        <f t="shared" si="5535"/>
        <v>0</v>
      </c>
      <c r="K2451" s="12">
        <f t="shared" si="5535"/>
        <v>0</v>
      </c>
      <c r="L2451" s="12">
        <f t="shared" si="5521"/>
        <v>4601.8</v>
      </c>
      <c r="M2451" s="12">
        <f t="shared" si="5522"/>
        <v>4601.8</v>
      </c>
      <c r="N2451" s="12">
        <f t="shared" si="5523"/>
        <v>4601.8</v>
      </c>
      <c r="O2451" s="12">
        <f t="shared" si="5536"/>
        <v>0</v>
      </c>
      <c r="P2451" s="12">
        <f t="shared" si="5536"/>
        <v>0</v>
      </c>
      <c r="Q2451" s="12">
        <f t="shared" si="5536"/>
        <v>0</v>
      </c>
      <c r="R2451" s="12">
        <f t="shared" si="5496"/>
        <v>4601.8</v>
      </c>
      <c r="S2451" s="12">
        <f t="shared" si="5497"/>
        <v>4601.8</v>
      </c>
      <c r="T2451" s="12">
        <f t="shared" si="5498"/>
        <v>4601.8</v>
      </c>
      <c r="U2451" s="12">
        <f t="shared" si="5537"/>
        <v>0</v>
      </c>
      <c r="V2451" s="12">
        <f t="shared" si="5537"/>
        <v>0</v>
      </c>
      <c r="W2451" s="12">
        <f t="shared" si="5464"/>
        <v>4601.8</v>
      </c>
      <c r="X2451" s="12">
        <f t="shared" si="5465"/>
        <v>4601.8</v>
      </c>
      <c r="Y2451" s="12">
        <f t="shared" si="5466"/>
        <v>4601.8</v>
      </c>
      <c r="Z2451" s="12">
        <f t="shared" si="5538"/>
        <v>0</v>
      </c>
      <c r="AA2451" s="12">
        <f t="shared" si="5538"/>
        <v>0</v>
      </c>
      <c r="AB2451" s="12">
        <f t="shared" si="5538"/>
        <v>0</v>
      </c>
      <c r="AC2451" s="12">
        <f t="shared" si="5516"/>
        <v>4601.8</v>
      </c>
      <c r="AD2451" s="12">
        <f t="shared" si="5517"/>
        <v>4601.8</v>
      </c>
      <c r="AE2451" s="12">
        <f t="shared" si="5518"/>
        <v>4601.8</v>
      </c>
      <c r="AF2451" s="12">
        <f t="shared" si="5539"/>
        <v>0</v>
      </c>
      <c r="AG2451" s="12">
        <f t="shared" si="5539"/>
        <v>0</v>
      </c>
      <c r="AH2451" s="12">
        <f t="shared" si="5493"/>
        <v>4601.8</v>
      </c>
      <c r="AI2451" s="12">
        <f t="shared" si="5494"/>
        <v>4601.8</v>
      </c>
      <c r="AJ2451" s="12">
        <f t="shared" si="5480"/>
        <v>4601.8</v>
      </c>
      <c r="AK2451" s="12">
        <f t="shared" si="5540"/>
        <v>0</v>
      </c>
      <c r="AL2451" s="12">
        <f t="shared" si="5540"/>
        <v>0</v>
      </c>
      <c r="AM2451" s="12">
        <f t="shared" si="5540"/>
        <v>0</v>
      </c>
      <c r="AN2451" s="12">
        <f t="shared" si="5541"/>
        <v>4601.8</v>
      </c>
      <c r="AO2451" s="12">
        <f t="shared" si="5542"/>
        <v>4601.8</v>
      </c>
      <c r="AP2451" s="12">
        <f t="shared" si="5543"/>
        <v>4601.8</v>
      </c>
      <c r="AQ2451" s="12">
        <f t="shared" si="5540"/>
        <v>0</v>
      </c>
      <c r="AR2451" s="1"/>
    </row>
    <row r="2452" spans="1:44" ht="47.25" customHeight="1" x14ac:dyDescent="0.25">
      <c r="A2452" s="9" t="s">
        <v>171</v>
      </c>
      <c r="B2452" s="11">
        <v>120</v>
      </c>
      <c r="C2452" s="9" t="s">
        <v>187</v>
      </c>
      <c r="D2452" s="9" t="s">
        <v>184</v>
      </c>
      <c r="E2452" s="13" t="s">
        <v>390</v>
      </c>
      <c r="F2452" s="12">
        <v>4601.8</v>
      </c>
      <c r="G2452" s="12">
        <v>4601.8</v>
      </c>
      <c r="H2452" s="12">
        <v>4601.8</v>
      </c>
      <c r="I2452" s="12"/>
      <c r="J2452" s="12"/>
      <c r="K2452" s="12"/>
      <c r="L2452" s="12">
        <f t="shared" si="5521"/>
        <v>4601.8</v>
      </c>
      <c r="M2452" s="12">
        <f t="shared" si="5522"/>
        <v>4601.8</v>
      </c>
      <c r="N2452" s="12">
        <f t="shared" si="5523"/>
        <v>4601.8</v>
      </c>
      <c r="O2452" s="12"/>
      <c r="P2452" s="12"/>
      <c r="Q2452" s="12"/>
      <c r="R2452" s="12">
        <f t="shared" si="5496"/>
        <v>4601.8</v>
      </c>
      <c r="S2452" s="12">
        <f t="shared" si="5497"/>
        <v>4601.8</v>
      </c>
      <c r="T2452" s="12">
        <f t="shared" si="5498"/>
        <v>4601.8</v>
      </c>
      <c r="U2452" s="12"/>
      <c r="V2452" s="12"/>
      <c r="W2452" s="12">
        <f t="shared" si="5464"/>
        <v>4601.8</v>
      </c>
      <c r="X2452" s="12">
        <f t="shared" si="5465"/>
        <v>4601.8</v>
      </c>
      <c r="Y2452" s="12">
        <f t="shared" si="5466"/>
        <v>4601.8</v>
      </c>
      <c r="Z2452" s="12"/>
      <c r="AA2452" s="12"/>
      <c r="AB2452" s="12"/>
      <c r="AC2452" s="12">
        <f t="shared" si="5516"/>
        <v>4601.8</v>
      </c>
      <c r="AD2452" s="12">
        <f t="shared" si="5517"/>
        <v>4601.8</v>
      </c>
      <c r="AE2452" s="12">
        <f t="shared" si="5518"/>
        <v>4601.8</v>
      </c>
      <c r="AF2452" s="12"/>
      <c r="AG2452" s="12"/>
      <c r="AH2452" s="12">
        <f t="shared" si="5493"/>
        <v>4601.8</v>
      </c>
      <c r="AI2452" s="12">
        <f t="shared" si="5494"/>
        <v>4601.8</v>
      </c>
      <c r="AJ2452" s="12">
        <f t="shared" si="5480"/>
        <v>4601.8</v>
      </c>
      <c r="AK2452" s="12"/>
      <c r="AL2452" s="12"/>
      <c r="AM2452" s="12"/>
      <c r="AN2452" s="12">
        <f t="shared" si="5541"/>
        <v>4601.8</v>
      </c>
      <c r="AO2452" s="12">
        <f t="shared" si="5542"/>
        <v>4601.8</v>
      </c>
      <c r="AP2452" s="12">
        <f t="shared" si="5543"/>
        <v>4601.8</v>
      </c>
      <c r="AQ2452" s="12"/>
      <c r="AR2452" s="1"/>
    </row>
    <row r="2453" spans="1:44" s="26" customFormat="1" ht="31.5" customHeight="1" x14ac:dyDescent="0.25">
      <c r="A2453" s="27" t="s">
        <v>379</v>
      </c>
      <c r="B2453" s="28"/>
      <c r="C2453" s="27"/>
      <c r="D2453" s="27"/>
      <c r="E2453" s="23" t="s">
        <v>639</v>
      </c>
      <c r="F2453" s="29">
        <f t="shared" ref="F2453:K2453" si="5544">F2454+F2458</f>
        <v>292994</v>
      </c>
      <c r="G2453" s="29">
        <f t="shared" si="5544"/>
        <v>292985.3</v>
      </c>
      <c r="H2453" s="29">
        <f t="shared" si="5544"/>
        <v>292976.5</v>
      </c>
      <c r="I2453" s="29">
        <f t="shared" si="5544"/>
        <v>0</v>
      </c>
      <c r="J2453" s="29">
        <f t="shared" si="5544"/>
        <v>0</v>
      </c>
      <c r="K2453" s="29">
        <f t="shared" si="5544"/>
        <v>0</v>
      </c>
      <c r="L2453" s="29">
        <f t="shared" si="5521"/>
        <v>292994</v>
      </c>
      <c r="M2453" s="29">
        <f t="shared" si="5522"/>
        <v>292985.3</v>
      </c>
      <c r="N2453" s="29">
        <f t="shared" si="5523"/>
        <v>292976.5</v>
      </c>
      <c r="O2453" s="29">
        <f t="shared" ref="O2453:Q2453" si="5545">O2454+O2458</f>
        <v>599.91999999999996</v>
      </c>
      <c r="P2453" s="29">
        <f t="shared" si="5545"/>
        <v>0</v>
      </c>
      <c r="Q2453" s="29">
        <f t="shared" si="5545"/>
        <v>0</v>
      </c>
      <c r="R2453" s="12">
        <f t="shared" si="5496"/>
        <v>293593.92</v>
      </c>
      <c r="S2453" s="12">
        <f t="shared" si="5497"/>
        <v>292985.3</v>
      </c>
      <c r="T2453" s="12">
        <f t="shared" si="5498"/>
        <v>292976.5</v>
      </c>
      <c r="U2453" s="29">
        <f t="shared" ref="U2453:V2453" si="5546">U2454+U2458</f>
        <v>0</v>
      </c>
      <c r="V2453" s="29">
        <f t="shared" si="5546"/>
        <v>0</v>
      </c>
      <c r="W2453" s="12">
        <f t="shared" si="5464"/>
        <v>293593.92</v>
      </c>
      <c r="X2453" s="12">
        <f t="shared" si="5465"/>
        <v>292985.3</v>
      </c>
      <c r="Y2453" s="12">
        <f t="shared" si="5466"/>
        <v>292976.5</v>
      </c>
      <c r="Z2453" s="29">
        <f t="shared" ref="Z2453:AB2453" si="5547">Z2454+Z2458</f>
        <v>0</v>
      </c>
      <c r="AA2453" s="29">
        <f t="shared" si="5547"/>
        <v>0</v>
      </c>
      <c r="AB2453" s="29">
        <f t="shared" si="5547"/>
        <v>0</v>
      </c>
      <c r="AC2453" s="12">
        <f t="shared" si="5516"/>
        <v>293593.92</v>
      </c>
      <c r="AD2453" s="12">
        <f t="shared" si="5517"/>
        <v>292985.3</v>
      </c>
      <c r="AE2453" s="12">
        <f t="shared" si="5518"/>
        <v>292976.5</v>
      </c>
      <c r="AF2453" s="29">
        <f t="shared" ref="AF2453:AG2453" si="5548">AF2454+AF2458</f>
        <v>0</v>
      </c>
      <c r="AG2453" s="29">
        <f t="shared" si="5548"/>
        <v>0</v>
      </c>
      <c r="AH2453" s="29">
        <f t="shared" si="5493"/>
        <v>293593.92</v>
      </c>
      <c r="AI2453" s="29">
        <f t="shared" si="5494"/>
        <v>292985.3</v>
      </c>
      <c r="AJ2453" s="29">
        <f t="shared" si="5480"/>
        <v>292976.5</v>
      </c>
      <c r="AK2453" s="29">
        <f t="shared" ref="AK2453:AQ2453" si="5549">AK2454+AK2458</f>
        <v>0</v>
      </c>
      <c r="AL2453" s="29">
        <f t="shared" ref="AL2453:AM2453" si="5550">AL2454+AL2458</f>
        <v>0</v>
      </c>
      <c r="AM2453" s="29">
        <f t="shared" si="5550"/>
        <v>0</v>
      </c>
      <c r="AN2453" s="29">
        <f t="shared" si="5541"/>
        <v>293593.92</v>
      </c>
      <c r="AO2453" s="29">
        <f t="shared" si="5542"/>
        <v>292985.3</v>
      </c>
      <c r="AP2453" s="29">
        <f t="shared" si="5543"/>
        <v>292976.5</v>
      </c>
      <c r="AQ2453" s="29">
        <f t="shared" si="5549"/>
        <v>0</v>
      </c>
      <c r="AR2453" s="25"/>
    </row>
    <row r="2454" spans="1:44" ht="31.5" customHeight="1" x14ac:dyDescent="0.25">
      <c r="A2454" s="9" t="s">
        <v>174</v>
      </c>
      <c r="B2454" s="11"/>
      <c r="C2454" s="9"/>
      <c r="D2454" s="9"/>
      <c r="E2454" s="13" t="s">
        <v>633</v>
      </c>
      <c r="F2454" s="12">
        <f t="shared" ref="F2454:K2456" si="5551">F2455</f>
        <v>263305.5</v>
      </c>
      <c r="G2454" s="12">
        <f t="shared" si="5551"/>
        <v>263305.5</v>
      </c>
      <c r="H2454" s="12">
        <f t="shared" si="5551"/>
        <v>263305.5</v>
      </c>
      <c r="I2454" s="12">
        <f t="shared" si="5551"/>
        <v>0</v>
      </c>
      <c r="J2454" s="12">
        <f t="shared" si="5551"/>
        <v>0</v>
      </c>
      <c r="K2454" s="12">
        <f t="shared" si="5551"/>
        <v>0</v>
      </c>
      <c r="L2454" s="12">
        <f t="shared" si="5521"/>
        <v>263305.5</v>
      </c>
      <c r="M2454" s="12">
        <f t="shared" si="5522"/>
        <v>263305.5</v>
      </c>
      <c r="N2454" s="12">
        <f t="shared" si="5523"/>
        <v>263305.5</v>
      </c>
      <c r="O2454" s="12">
        <f t="shared" ref="O2454:Q2456" si="5552">O2455</f>
        <v>0</v>
      </c>
      <c r="P2454" s="12">
        <f t="shared" si="5552"/>
        <v>0</v>
      </c>
      <c r="Q2454" s="12">
        <f t="shared" si="5552"/>
        <v>0</v>
      </c>
      <c r="R2454" s="12">
        <f t="shared" si="5496"/>
        <v>263305.5</v>
      </c>
      <c r="S2454" s="12">
        <f t="shared" si="5497"/>
        <v>263305.5</v>
      </c>
      <c r="T2454" s="12">
        <f t="shared" si="5498"/>
        <v>263305.5</v>
      </c>
      <c r="U2454" s="12">
        <f t="shared" ref="U2454:V2456" si="5553">U2455</f>
        <v>0</v>
      </c>
      <c r="V2454" s="12">
        <f t="shared" si="5553"/>
        <v>0</v>
      </c>
      <c r="W2454" s="12">
        <f t="shared" si="5464"/>
        <v>263305.5</v>
      </c>
      <c r="X2454" s="12">
        <f t="shared" si="5465"/>
        <v>263305.5</v>
      </c>
      <c r="Y2454" s="12">
        <f t="shared" si="5466"/>
        <v>263305.5</v>
      </c>
      <c r="Z2454" s="12">
        <f t="shared" ref="Z2454:AB2456" si="5554">Z2455</f>
        <v>0</v>
      </c>
      <c r="AA2454" s="12">
        <f t="shared" si="5554"/>
        <v>0</v>
      </c>
      <c r="AB2454" s="12">
        <f t="shared" si="5554"/>
        <v>0</v>
      </c>
      <c r="AC2454" s="12">
        <f t="shared" si="5516"/>
        <v>263305.5</v>
      </c>
      <c r="AD2454" s="12">
        <f t="shared" si="5517"/>
        <v>263305.5</v>
      </c>
      <c r="AE2454" s="12">
        <f t="shared" si="5518"/>
        <v>263305.5</v>
      </c>
      <c r="AF2454" s="12">
        <f t="shared" ref="AF2454:AG2456" si="5555">AF2455</f>
        <v>0</v>
      </c>
      <c r="AG2454" s="12">
        <f t="shared" si="5555"/>
        <v>0</v>
      </c>
      <c r="AH2454" s="12">
        <f t="shared" si="5493"/>
        <v>263305.5</v>
      </c>
      <c r="AI2454" s="12">
        <f t="shared" si="5494"/>
        <v>263305.5</v>
      </c>
      <c r="AJ2454" s="12">
        <f t="shared" si="5480"/>
        <v>263305.5</v>
      </c>
      <c r="AK2454" s="12">
        <f t="shared" ref="AK2454:AQ2456" si="5556">AK2455</f>
        <v>0</v>
      </c>
      <c r="AL2454" s="12">
        <f t="shared" si="5556"/>
        <v>0</v>
      </c>
      <c r="AM2454" s="12">
        <f t="shared" si="5556"/>
        <v>0</v>
      </c>
      <c r="AN2454" s="12">
        <f t="shared" si="5541"/>
        <v>263305.5</v>
      </c>
      <c r="AO2454" s="12">
        <f t="shared" si="5542"/>
        <v>263305.5</v>
      </c>
      <c r="AP2454" s="12">
        <f t="shared" si="5543"/>
        <v>263305.5</v>
      </c>
      <c r="AQ2454" s="12">
        <f t="shared" si="5556"/>
        <v>0</v>
      </c>
      <c r="AR2454" s="1"/>
    </row>
    <row r="2455" spans="1:44" ht="94.5" customHeight="1" x14ac:dyDescent="0.25">
      <c r="A2455" s="9" t="s">
        <v>174</v>
      </c>
      <c r="B2455" s="11">
        <v>100</v>
      </c>
      <c r="C2455" s="9"/>
      <c r="D2455" s="9"/>
      <c r="E2455" s="13" t="s">
        <v>423</v>
      </c>
      <c r="F2455" s="12">
        <f t="shared" si="5551"/>
        <v>263305.5</v>
      </c>
      <c r="G2455" s="12">
        <f t="shared" si="5551"/>
        <v>263305.5</v>
      </c>
      <c r="H2455" s="12">
        <f t="shared" si="5551"/>
        <v>263305.5</v>
      </c>
      <c r="I2455" s="12">
        <f t="shared" si="5551"/>
        <v>0</v>
      </c>
      <c r="J2455" s="12">
        <f t="shared" si="5551"/>
        <v>0</v>
      </c>
      <c r="K2455" s="12">
        <f t="shared" si="5551"/>
        <v>0</v>
      </c>
      <c r="L2455" s="12">
        <f t="shared" si="5521"/>
        <v>263305.5</v>
      </c>
      <c r="M2455" s="12">
        <f t="shared" si="5522"/>
        <v>263305.5</v>
      </c>
      <c r="N2455" s="12">
        <f t="shared" si="5523"/>
        <v>263305.5</v>
      </c>
      <c r="O2455" s="12">
        <f t="shared" si="5552"/>
        <v>0</v>
      </c>
      <c r="P2455" s="12">
        <f t="shared" si="5552"/>
        <v>0</v>
      </c>
      <c r="Q2455" s="12">
        <f t="shared" si="5552"/>
        <v>0</v>
      </c>
      <c r="R2455" s="12">
        <f t="shared" si="5496"/>
        <v>263305.5</v>
      </c>
      <c r="S2455" s="12">
        <f t="shared" si="5497"/>
        <v>263305.5</v>
      </c>
      <c r="T2455" s="12">
        <f t="shared" si="5498"/>
        <v>263305.5</v>
      </c>
      <c r="U2455" s="12">
        <f t="shared" si="5553"/>
        <v>0</v>
      </c>
      <c r="V2455" s="12">
        <f t="shared" si="5553"/>
        <v>0</v>
      </c>
      <c r="W2455" s="12">
        <f t="shared" si="5464"/>
        <v>263305.5</v>
      </c>
      <c r="X2455" s="12">
        <f t="shared" si="5465"/>
        <v>263305.5</v>
      </c>
      <c r="Y2455" s="12">
        <f t="shared" si="5466"/>
        <v>263305.5</v>
      </c>
      <c r="Z2455" s="12">
        <f t="shared" si="5554"/>
        <v>0</v>
      </c>
      <c r="AA2455" s="12">
        <f t="shared" si="5554"/>
        <v>0</v>
      </c>
      <c r="AB2455" s="12">
        <f t="shared" si="5554"/>
        <v>0</v>
      </c>
      <c r="AC2455" s="12">
        <f t="shared" si="5516"/>
        <v>263305.5</v>
      </c>
      <c r="AD2455" s="12">
        <f t="shared" si="5517"/>
        <v>263305.5</v>
      </c>
      <c r="AE2455" s="12">
        <f t="shared" si="5518"/>
        <v>263305.5</v>
      </c>
      <c r="AF2455" s="12">
        <f t="shared" si="5555"/>
        <v>0</v>
      </c>
      <c r="AG2455" s="12">
        <f t="shared" si="5555"/>
        <v>0</v>
      </c>
      <c r="AH2455" s="12">
        <f t="shared" si="5493"/>
        <v>263305.5</v>
      </c>
      <c r="AI2455" s="12">
        <f t="shared" si="5494"/>
        <v>263305.5</v>
      </c>
      <c r="AJ2455" s="12">
        <f t="shared" si="5480"/>
        <v>263305.5</v>
      </c>
      <c r="AK2455" s="12">
        <f t="shared" si="5556"/>
        <v>0</v>
      </c>
      <c r="AL2455" s="12">
        <f t="shared" si="5556"/>
        <v>0</v>
      </c>
      <c r="AM2455" s="12">
        <f t="shared" si="5556"/>
        <v>0</v>
      </c>
      <c r="AN2455" s="12">
        <f t="shared" si="5541"/>
        <v>263305.5</v>
      </c>
      <c r="AO2455" s="12">
        <f t="shared" si="5542"/>
        <v>263305.5</v>
      </c>
      <c r="AP2455" s="12">
        <f t="shared" si="5543"/>
        <v>263305.5</v>
      </c>
      <c r="AQ2455" s="12">
        <f t="shared" si="5556"/>
        <v>0</v>
      </c>
      <c r="AR2455" s="1"/>
    </row>
    <row r="2456" spans="1:44" ht="31.5" customHeight="1" x14ac:dyDescent="0.25">
      <c r="A2456" s="9" t="s">
        <v>174</v>
      </c>
      <c r="B2456" s="11">
        <v>120</v>
      </c>
      <c r="C2456" s="9"/>
      <c r="D2456" s="9"/>
      <c r="E2456" s="13" t="s">
        <v>425</v>
      </c>
      <c r="F2456" s="12">
        <f t="shared" si="5551"/>
        <v>263305.5</v>
      </c>
      <c r="G2456" s="12">
        <f t="shared" si="5551"/>
        <v>263305.5</v>
      </c>
      <c r="H2456" s="12">
        <f t="shared" si="5551"/>
        <v>263305.5</v>
      </c>
      <c r="I2456" s="12">
        <f t="shared" si="5551"/>
        <v>0</v>
      </c>
      <c r="J2456" s="12">
        <f t="shared" si="5551"/>
        <v>0</v>
      </c>
      <c r="K2456" s="12">
        <f t="shared" si="5551"/>
        <v>0</v>
      </c>
      <c r="L2456" s="12">
        <f t="shared" si="5521"/>
        <v>263305.5</v>
      </c>
      <c r="M2456" s="12">
        <f t="shared" si="5522"/>
        <v>263305.5</v>
      </c>
      <c r="N2456" s="12">
        <f t="shared" si="5523"/>
        <v>263305.5</v>
      </c>
      <c r="O2456" s="12">
        <f t="shared" si="5552"/>
        <v>0</v>
      </c>
      <c r="P2456" s="12">
        <f t="shared" si="5552"/>
        <v>0</v>
      </c>
      <c r="Q2456" s="12">
        <f t="shared" si="5552"/>
        <v>0</v>
      </c>
      <c r="R2456" s="12">
        <f t="shared" si="5496"/>
        <v>263305.5</v>
      </c>
      <c r="S2456" s="12">
        <f t="shared" si="5497"/>
        <v>263305.5</v>
      </c>
      <c r="T2456" s="12">
        <f t="shared" si="5498"/>
        <v>263305.5</v>
      </c>
      <c r="U2456" s="12">
        <f t="shared" si="5553"/>
        <v>0</v>
      </c>
      <c r="V2456" s="12">
        <f t="shared" si="5553"/>
        <v>0</v>
      </c>
      <c r="W2456" s="12">
        <f t="shared" si="5464"/>
        <v>263305.5</v>
      </c>
      <c r="X2456" s="12">
        <f t="shared" si="5465"/>
        <v>263305.5</v>
      </c>
      <c r="Y2456" s="12">
        <f t="shared" si="5466"/>
        <v>263305.5</v>
      </c>
      <c r="Z2456" s="12">
        <f t="shared" si="5554"/>
        <v>0</v>
      </c>
      <c r="AA2456" s="12">
        <f t="shared" si="5554"/>
        <v>0</v>
      </c>
      <c r="AB2456" s="12">
        <f t="shared" si="5554"/>
        <v>0</v>
      </c>
      <c r="AC2456" s="12">
        <f t="shared" si="5516"/>
        <v>263305.5</v>
      </c>
      <c r="AD2456" s="12">
        <f t="shared" si="5517"/>
        <v>263305.5</v>
      </c>
      <c r="AE2456" s="12">
        <f t="shared" si="5518"/>
        <v>263305.5</v>
      </c>
      <c r="AF2456" s="12">
        <f t="shared" si="5555"/>
        <v>0</v>
      </c>
      <c r="AG2456" s="12">
        <f t="shared" si="5555"/>
        <v>0</v>
      </c>
      <c r="AH2456" s="12">
        <f t="shared" si="5493"/>
        <v>263305.5</v>
      </c>
      <c r="AI2456" s="12">
        <f t="shared" si="5494"/>
        <v>263305.5</v>
      </c>
      <c r="AJ2456" s="12">
        <f t="shared" si="5480"/>
        <v>263305.5</v>
      </c>
      <c r="AK2456" s="12">
        <f t="shared" si="5556"/>
        <v>0</v>
      </c>
      <c r="AL2456" s="12">
        <f t="shared" si="5556"/>
        <v>0</v>
      </c>
      <c r="AM2456" s="12">
        <f t="shared" si="5556"/>
        <v>0</v>
      </c>
      <c r="AN2456" s="12">
        <f t="shared" si="5541"/>
        <v>263305.5</v>
      </c>
      <c r="AO2456" s="12">
        <f t="shared" si="5542"/>
        <v>263305.5</v>
      </c>
      <c r="AP2456" s="12">
        <f t="shared" si="5543"/>
        <v>263305.5</v>
      </c>
      <c r="AQ2456" s="12">
        <f t="shared" si="5556"/>
        <v>0</v>
      </c>
      <c r="AR2456" s="1"/>
    </row>
    <row r="2457" spans="1:44" ht="78.75" customHeight="1" x14ac:dyDescent="0.25">
      <c r="A2457" s="9" t="s">
        <v>174</v>
      </c>
      <c r="B2457" s="11">
        <v>120</v>
      </c>
      <c r="C2457" s="9" t="s">
        <v>187</v>
      </c>
      <c r="D2457" s="9" t="s">
        <v>186</v>
      </c>
      <c r="E2457" s="13" t="s">
        <v>392</v>
      </c>
      <c r="F2457" s="12">
        <v>263305.5</v>
      </c>
      <c r="G2457" s="12">
        <v>263305.5</v>
      </c>
      <c r="H2457" s="12">
        <v>263305.5</v>
      </c>
      <c r="I2457" s="12"/>
      <c r="J2457" s="12"/>
      <c r="K2457" s="12"/>
      <c r="L2457" s="12">
        <f t="shared" si="5521"/>
        <v>263305.5</v>
      </c>
      <c r="M2457" s="12">
        <f t="shared" si="5522"/>
        <v>263305.5</v>
      </c>
      <c r="N2457" s="12">
        <f t="shared" si="5523"/>
        <v>263305.5</v>
      </c>
      <c r="O2457" s="12"/>
      <c r="P2457" s="12"/>
      <c r="Q2457" s="12"/>
      <c r="R2457" s="12">
        <f t="shared" si="5496"/>
        <v>263305.5</v>
      </c>
      <c r="S2457" s="12">
        <f t="shared" si="5497"/>
        <v>263305.5</v>
      </c>
      <c r="T2457" s="12">
        <f t="shared" si="5498"/>
        <v>263305.5</v>
      </c>
      <c r="U2457" s="12"/>
      <c r="V2457" s="12"/>
      <c r="W2457" s="12">
        <f t="shared" si="5464"/>
        <v>263305.5</v>
      </c>
      <c r="X2457" s="12">
        <f t="shared" si="5465"/>
        <v>263305.5</v>
      </c>
      <c r="Y2457" s="12">
        <f t="shared" si="5466"/>
        <v>263305.5</v>
      </c>
      <c r="Z2457" s="12"/>
      <c r="AA2457" s="12"/>
      <c r="AB2457" s="12"/>
      <c r="AC2457" s="12">
        <f t="shared" si="5516"/>
        <v>263305.5</v>
      </c>
      <c r="AD2457" s="12">
        <f t="shared" si="5517"/>
        <v>263305.5</v>
      </c>
      <c r="AE2457" s="12">
        <f t="shared" si="5518"/>
        <v>263305.5</v>
      </c>
      <c r="AF2457" s="12"/>
      <c r="AG2457" s="12"/>
      <c r="AH2457" s="12">
        <f t="shared" si="5493"/>
        <v>263305.5</v>
      </c>
      <c r="AI2457" s="12">
        <f t="shared" si="5494"/>
        <v>263305.5</v>
      </c>
      <c r="AJ2457" s="12">
        <f t="shared" si="5480"/>
        <v>263305.5</v>
      </c>
      <c r="AK2457" s="12"/>
      <c r="AL2457" s="12"/>
      <c r="AM2457" s="12"/>
      <c r="AN2457" s="12">
        <f t="shared" si="5541"/>
        <v>263305.5</v>
      </c>
      <c r="AO2457" s="12">
        <f t="shared" si="5542"/>
        <v>263305.5</v>
      </c>
      <c r="AP2457" s="12">
        <f t="shared" si="5543"/>
        <v>263305.5</v>
      </c>
      <c r="AQ2457" s="12"/>
      <c r="AR2457" s="1"/>
    </row>
    <row r="2458" spans="1:44" ht="31.5" customHeight="1" x14ac:dyDescent="0.25">
      <c r="A2458" s="9" t="s">
        <v>175</v>
      </c>
      <c r="B2458" s="11"/>
      <c r="C2458" s="9"/>
      <c r="D2458" s="9"/>
      <c r="E2458" s="13" t="s">
        <v>635</v>
      </c>
      <c r="F2458" s="12">
        <f t="shared" ref="F2458:K2458" si="5557">F2459+F2462+F2465</f>
        <v>29688.5</v>
      </c>
      <c r="G2458" s="12">
        <f t="shared" si="5557"/>
        <v>29679.8</v>
      </c>
      <c r="H2458" s="12">
        <f t="shared" si="5557"/>
        <v>29671</v>
      </c>
      <c r="I2458" s="12">
        <f t="shared" si="5557"/>
        <v>0</v>
      </c>
      <c r="J2458" s="12">
        <f t="shared" si="5557"/>
        <v>0</v>
      </c>
      <c r="K2458" s="12">
        <f t="shared" si="5557"/>
        <v>0</v>
      </c>
      <c r="L2458" s="12">
        <f t="shared" si="5521"/>
        <v>29688.5</v>
      </c>
      <c r="M2458" s="12">
        <f t="shared" si="5522"/>
        <v>29679.8</v>
      </c>
      <c r="N2458" s="12">
        <f t="shared" si="5523"/>
        <v>29671</v>
      </c>
      <c r="O2458" s="12">
        <f t="shared" ref="O2458:Q2458" si="5558">O2459+O2462+O2465</f>
        <v>599.91999999999996</v>
      </c>
      <c r="P2458" s="12">
        <f t="shared" si="5558"/>
        <v>0</v>
      </c>
      <c r="Q2458" s="12">
        <f t="shared" si="5558"/>
        <v>0</v>
      </c>
      <c r="R2458" s="12">
        <f t="shared" si="5496"/>
        <v>30288.42</v>
      </c>
      <c r="S2458" s="12">
        <f t="shared" si="5497"/>
        <v>29679.8</v>
      </c>
      <c r="T2458" s="12">
        <f t="shared" si="5498"/>
        <v>29671</v>
      </c>
      <c r="U2458" s="12">
        <f t="shared" ref="U2458:V2458" si="5559">U2459+U2462+U2465</f>
        <v>0</v>
      </c>
      <c r="V2458" s="12">
        <f t="shared" si="5559"/>
        <v>0</v>
      </c>
      <c r="W2458" s="12">
        <f t="shared" si="5464"/>
        <v>30288.42</v>
      </c>
      <c r="X2458" s="12">
        <f t="shared" si="5465"/>
        <v>29679.8</v>
      </c>
      <c r="Y2458" s="12">
        <f t="shared" si="5466"/>
        <v>29671</v>
      </c>
      <c r="Z2458" s="12">
        <f t="shared" ref="Z2458:AB2458" si="5560">Z2459+Z2462+Z2465</f>
        <v>0</v>
      </c>
      <c r="AA2458" s="12">
        <f t="shared" si="5560"/>
        <v>0</v>
      </c>
      <c r="AB2458" s="12">
        <f t="shared" si="5560"/>
        <v>0</v>
      </c>
      <c r="AC2458" s="12">
        <f t="shared" si="5516"/>
        <v>30288.42</v>
      </c>
      <c r="AD2458" s="12">
        <f t="shared" si="5517"/>
        <v>29679.8</v>
      </c>
      <c r="AE2458" s="12">
        <f t="shared" si="5518"/>
        <v>29671</v>
      </c>
      <c r="AF2458" s="12">
        <f t="shared" ref="AF2458:AG2458" si="5561">AF2459+AF2462+AF2465</f>
        <v>0</v>
      </c>
      <c r="AG2458" s="12">
        <f t="shared" si="5561"/>
        <v>0</v>
      </c>
      <c r="AH2458" s="12">
        <f t="shared" si="5493"/>
        <v>30288.42</v>
      </c>
      <c r="AI2458" s="12">
        <f t="shared" si="5494"/>
        <v>29679.8</v>
      </c>
      <c r="AJ2458" s="12">
        <f t="shared" si="5480"/>
        <v>29671</v>
      </c>
      <c r="AK2458" s="12">
        <f t="shared" ref="AK2458:AQ2458" si="5562">AK2459+AK2462+AK2465</f>
        <v>0</v>
      </c>
      <c r="AL2458" s="12">
        <f t="shared" ref="AL2458:AM2458" si="5563">AL2459+AL2462+AL2465</f>
        <v>0</v>
      </c>
      <c r="AM2458" s="12">
        <f t="shared" si="5563"/>
        <v>0</v>
      </c>
      <c r="AN2458" s="12">
        <f t="shared" si="5541"/>
        <v>30288.42</v>
      </c>
      <c r="AO2458" s="12">
        <f t="shared" si="5542"/>
        <v>29679.8</v>
      </c>
      <c r="AP2458" s="12">
        <f t="shared" si="5543"/>
        <v>29671</v>
      </c>
      <c r="AQ2458" s="12">
        <f t="shared" si="5562"/>
        <v>0</v>
      </c>
      <c r="AR2458" s="1"/>
    </row>
    <row r="2459" spans="1:44" ht="94.5" customHeight="1" x14ac:dyDescent="0.25">
      <c r="A2459" s="9" t="s">
        <v>175</v>
      </c>
      <c r="B2459" s="11">
        <v>100</v>
      </c>
      <c r="C2459" s="9"/>
      <c r="D2459" s="9"/>
      <c r="E2459" s="13" t="s">
        <v>423</v>
      </c>
      <c r="F2459" s="12">
        <f t="shared" ref="F2459:K2460" si="5564">F2460</f>
        <v>32.700000000000003</v>
      </c>
      <c r="G2459" s="12">
        <f t="shared" si="5564"/>
        <v>30.5</v>
      </c>
      <c r="H2459" s="12">
        <f t="shared" si="5564"/>
        <v>29.3</v>
      </c>
      <c r="I2459" s="12">
        <f t="shared" si="5564"/>
        <v>0</v>
      </c>
      <c r="J2459" s="12">
        <f t="shared" si="5564"/>
        <v>0</v>
      </c>
      <c r="K2459" s="12">
        <f t="shared" si="5564"/>
        <v>0</v>
      </c>
      <c r="L2459" s="12">
        <f t="shared" si="5521"/>
        <v>32.700000000000003</v>
      </c>
      <c r="M2459" s="12">
        <f t="shared" si="5522"/>
        <v>30.5</v>
      </c>
      <c r="N2459" s="12">
        <f t="shared" si="5523"/>
        <v>29.3</v>
      </c>
      <c r="O2459" s="12">
        <f t="shared" ref="O2459:Q2460" si="5565">O2460</f>
        <v>0</v>
      </c>
      <c r="P2459" s="12">
        <f t="shared" si="5565"/>
        <v>0</v>
      </c>
      <c r="Q2459" s="12">
        <f t="shared" si="5565"/>
        <v>0</v>
      </c>
      <c r="R2459" s="12">
        <f t="shared" si="5496"/>
        <v>32.700000000000003</v>
      </c>
      <c r="S2459" s="12">
        <f t="shared" si="5497"/>
        <v>30.5</v>
      </c>
      <c r="T2459" s="12">
        <f t="shared" si="5498"/>
        <v>29.3</v>
      </c>
      <c r="U2459" s="12">
        <f t="shared" ref="U2459:V2460" si="5566">U2460</f>
        <v>0</v>
      </c>
      <c r="V2459" s="12">
        <f t="shared" si="5566"/>
        <v>0</v>
      </c>
      <c r="W2459" s="12">
        <f t="shared" si="5464"/>
        <v>32.700000000000003</v>
      </c>
      <c r="X2459" s="12">
        <f t="shared" si="5465"/>
        <v>30.5</v>
      </c>
      <c r="Y2459" s="12">
        <f t="shared" si="5466"/>
        <v>29.3</v>
      </c>
      <c r="Z2459" s="12">
        <f t="shared" ref="Z2459:AB2460" si="5567">Z2460</f>
        <v>0</v>
      </c>
      <c r="AA2459" s="12">
        <f t="shared" si="5567"/>
        <v>0</v>
      </c>
      <c r="AB2459" s="12">
        <f t="shared" si="5567"/>
        <v>0</v>
      </c>
      <c r="AC2459" s="12">
        <f t="shared" si="5516"/>
        <v>32.700000000000003</v>
      </c>
      <c r="AD2459" s="12">
        <f t="shared" si="5517"/>
        <v>30.5</v>
      </c>
      <c r="AE2459" s="12">
        <f t="shared" si="5518"/>
        <v>29.3</v>
      </c>
      <c r="AF2459" s="12">
        <f t="shared" ref="AF2459:AG2460" si="5568">AF2460</f>
        <v>0</v>
      </c>
      <c r="AG2459" s="12">
        <f t="shared" si="5568"/>
        <v>0</v>
      </c>
      <c r="AH2459" s="12">
        <f t="shared" si="5493"/>
        <v>32.700000000000003</v>
      </c>
      <c r="AI2459" s="12">
        <f t="shared" si="5494"/>
        <v>30.5</v>
      </c>
      <c r="AJ2459" s="12">
        <f t="shared" si="5480"/>
        <v>29.3</v>
      </c>
      <c r="AK2459" s="12">
        <f t="shared" ref="AK2459:AQ2460" si="5569">AK2460</f>
        <v>0</v>
      </c>
      <c r="AL2459" s="12">
        <f t="shared" si="5569"/>
        <v>0</v>
      </c>
      <c r="AM2459" s="12">
        <f t="shared" si="5569"/>
        <v>0</v>
      </c>
      <c r="AN2459" s="12">
        <f t="shared" si="5541"/>
        <v>32.700000000000003</v>
      </c>
      <c r="AO2459" s="12">
        <f t="shared" si="5542"/>
        <v>30.5</v>
      </c>
      <c r="AP2459" s="12">
        <f t="shared" si="5543"/>
        <v>29.3</v>
      </c>
      <c r="AQ2459" s="12">
        <f t="shared" si="5569"/>
        <v>0</v>
      </c>
      <c r="AR2459" s="1"/>
    </row>
    <row r="2460" spans="1:44" ht="31.5" customHeight="1" x14ac:dyDescent="0.25">
      <c r="A2460" s="9" t="s">
        <v>175</v>
      </c>
      <c r="B2460" s="11">
        <v>120</v>
      </c>
      <c r="C2460" s="9"/>
      <c r="D2460" s="9"/>
      <c r="E2460" s="13" t="s">
        <v>425</v>
      </c>
      <c r="F2460" s="12">
        <f t="shared" si="5564"/>
        <v>32.700000000000003</v>
      </c>
      <c r="G2460" s="12">
        <f t="shared" si="5564"/>
        <v>30.5</v>
      </c>
      <c r="H2460" s="12">
        <f t="shared" si="5564"/>
        <v>29.3</v>
      </c>
      <c r="I2460" s="12">
        <f t="shared" si="5564"/>
        <v>0</v>
      </c>
      <c r="J2460" s="12">
        <f t="shared" si="5564"/>
        <v>0</v>
      </c>
      <c r="K2460" s="12">
        <f t="shared" si="5564"/>
        <v>0</v>
      </c>
      <c r="L2460" s="12">
        <f t="shared" si="5521"/>
        <v>32.700000000000003</v>
      </c>
      <c r="M2460" s="12">
        <f t="shared" si="5522"/>
        <v>30.5</v>
      </c>
      <c r="N2460" s="12">
        <f t="shared" si="5523"/>
        <v>29.3</v>
      </c>
      <c r="O2460" s="12">
        <f t="shared" si="5565"/>
        <v>0</v>
      </c>
      <c r="P2460" s="12">
        <f t="shared" si="5565"/>
        <v>0</v>
      </c>
      <c r="Q2460" s="12">
        <f t="shared" si="5565"/>
        <v>0</v>
      </c>
      <c r="R2460" s="12">
        <f t="shared" si="5496"/>
        <v>32.700000000000003</v>
      </c>
      <c r="S2460" s="12">
        <f t="shared" si="5497"/>
        <v>30.5</v>
      </c>
      <c r="T2460" s="12">
        <f t="shared" si="5498"/>
        <v>29.3</v>
      </c>
      <c r="U2460" s="12">
        <f t="shared" si="5566"/>
        <v>0</v>
      </c>
      <c r="V2460" s="12">
        <f t="shared" si="5566"/>
        <v>0</v>
      </c>
      <c r="W2460" s="12">
        <f t="shared" si="5464"/>
        <v>32.700000000000003</v>
      </c>
      <c r="X2460" s="12">
        <f t="shared" si="5465"/>
        <v>30.5</v>
      </c>
      <c r="Y2460" s="12">
        <f t="shared" si="5466"/>
        <v>29.3</v>
      </c>
      <c r="Z2460" s="12">
        <f t="shared" si="5567"/>
        <v>0</v>
      </c>
      <c r="AA2460" s="12">
        <f t="shared" si="5567"/>
        <v>0</v>
      </c>
      <c r="AB2460" s="12">
        <f t="shared" si="5567"/>
        <v>0</v>
      </c>
      <c r="AC2460" s="12">
        <f t="shared" si="5516"/>
        <v>32.700000000000003</v>
      </c>
      <c r="AD2460" s="12">
        <f t="shared" si="5517"/>
        <v>30.5</v>
      </c>
      <c r="AE2460" s="12">
        <f t="shared" si="5518"/>
        <v>29.3</v>
      </c>
      <c r="AF2460" s="12">
        <f t="shared" si="5568"/>
        <v>0</v>
      </c>
      <c r="AG2460" s="12">
        <f t="shared" si="5568"/>
        <v>0</v>
      </c>
      <c r="AH2460" s="12">
        <f t="shared" si="5493"/>
        <v>32.700000000000003</v>
      </c>
      <c r="AI2460" s="12">
        <f t="shared" si="5494"/>
        <v>30.5</v>
      </c>
      <c r="AJ2460" s="12">
        <f t="shared" si="5480"/>
        <v>29.3</v>
      </c>
      <c r="AK2460" s="12">
        <f t="shared" si="5569"/>
        <v>0</v>
      </c>
      <c r="AL2460" s="12">
        <f t="shared" si="5569"/>
        <v>0</v>
      </c>
      <c r="AM2460" s="12">
        <f t="shared" si="5569"/>
        <v>0</v>
      </c>
      <c r="AN2460" s="12">
        <f t="shared" si="5541"/>
        <v>32.700000000000003</v>
      </c>
      <c r="AO2460" s="12">
        <f t="shared" si="5542"/>
        <v>30.5</v>
      </c>
      <c r="AP2460" s="12">
        <f t="shared" si="5543"/>
        <v>29.3</v>
      </c>
      <c r="AQ2460" s="12">
        <f t="shared" si="5569"/>
        <v>0</v>
      </c>
      <c r="AR2460" s="1"/>
    </row>
    <row r="2461" spans="1:44" ht="78.75" customHeight="1" x14ac:dyDescent="0.25">
      <c r="A2461" s="9" t="s">
        <v>175</v>
      </c>
      <c r="B2461" s="11">
        <v>120</v>
      </c>
      <c r="C2461" s="9" t="s">
        <v>187</v>
      </c>
      <c r="D2461" s="9" t="s">
        <v>186</v>
      </c>
      <c r="E2461" s="13" t="s">
        <v>392</v>
      </c>
      <c r="F2461" s="12">
        <v>32.700000000000003</v>
      </c>
      <c r="G2461" s="12">
        <v>30.5</v>
      </c>
      <c r="H2461" s="12">
        <v>29.3</v>
      </c>
      <c r="I2461" s="12"/>
      <c r="J2461" s="12"/>
      <c r="K2461" s="12"/>
      <c r="L2461" s="12">
        <f t="shared" si="5521"/>
        <v>32.700000000000003</v>
      </c>
      <c r="M2461" s="12">
        <f t="shared" si="5522"/>
        <v>30.5</v>
      </c>
      <c r="N2461" s="12">
        <f t="shared" si="5523"/>
        <v>29.3</v>
      </c>
      <c r="O2461" s="12"/>
      <c r="P2461" s="12"/>
      <c r="Q2461" s="12"/>
      <c r="R2461" s="12">
        <f t="shared" si="5496"/>
        <v>32.700000000000003</v>
      </c>
      <c r="S2461" s="12">
        <f t="shared" si="5497"/>
        <v>30.5</v>
      </c>
      <c r="T2461" s="12">
        <f t="shared" si="5498"/>
        <v>29.3</v>
      </c>
      <c r="U2461" s="12"/>
      <c r="V2461" s="12"/>
      <c r="W2461" s="12">
        <f t="shared" si="5464"/>
        <v>32.700000000000003</v>
      </c>
      <c r="X2461" s="12">
        <f t="shared" si="5465"/>
        <v>30.5</v>
      </c>
      <c r="Y2461" s="12">
        <f t="shared" si="5466"/>
        <v>29.3</v>
      </c>
      <c r="Z2461" s="12"/>
      <c r="AA2461" s="12"/>
      <c r="AB2461" s="12"/>
      <c r="AC2461" s="12">
        <f t="shared" si="5516"/>
        <v>32.700000000000003</v>
      </c>
      <c r="AD2461" s="12">
        <f t="shared" si="5517"/>
        <v>30.5</v>
      </c>
      <c r="AE2461" s="12">
        <f t="shared" si="5518"/>
        <v>29.3</v>
      </c>
      <c r="AF2461" s="12"/>
      <c r="AG2461" s="12"/>
      <c r="AH2461" s="12">
        <f t="shared" si="5493"/>
        <v>32.700000000000003</v>
      </c>
      <c r="AI2461" s="12">
        <f t="shared" si="5494"/>
        <v>30.5</v>
      </c>
      <c r="AJ2461" s="12">
        <f t="shared" si="5480"/>
        <v>29.3</v>
      </c>
      <c r="AK2461" s="12"/>
      <c r="AL2461" s="12"/>
      <c r="AM2461" s="12"/>
      <c r="AN2461" s="12">
        <f t="shared" si="5541"/>
        <v>32.700000000000003</v>
      </c>
      <c r="AO2461" s="12">
        <f t="shared" si="5542"/>
        <v>30.5</v>
      </c>
      <c r="AP2461" s="12">
        <f t="shared" si="5543"/>
        <v>29.3</v>
      </c>
      <c r="AQ2461" s="12"/>
      <c r="AR2461" s="1"/>
    </row>
    <row r="2462" spans="1:44" ht="47.25" customHeight="1" x14ac:dyDescent="0.25">
      <c r="A2462" s="9" t="s">
        <v>175</v>
      </c>
      <c r="B2462" s="11">
        <v>200</v>
      </c>
      <c r="C2462" s="9"/>
      <c r="D2462" s="9"/>
      <c r="E2462" s="13" t="s">
        <v>426</v>
      </c>
      <c r="F2462" s="12">
        <f t="shared" ref="F2462:K2463" si="5570">F2463</f>
        <v>29603.1</v>
      </c>
      <c r="G2462" s="12">
        <f t="shared" si="5570"/>
        <v>29605.3</v>
      </c>
      <c r="H2462" s="12">
        <f t="shared" si="5570"/>
        <v>29606.5</v>
      </c>
      <c r="I2462" s="12">
        <f t="shared" si="5570"/>
        <v>0</v>
      </c>
      <c r="J2462" s="12">
        <f t="shared" si="5570"/>
        <v>0</v>
      </c>
      <c r="K2462" s="12">
        <f t="shared" si="5570"/>
        <v>0</v>
      </c>
      <c r="L2462" s="12">
        <f t="shared" si="5521"/>
        <v>29603.1</v>
      </c>
      <c r="M2462" s="12">
        <f t="shared" si="5522"/>
        <v>29605.3</v>
      </c>
      <c r="N2462" s="12">
        <f t="shared" si="5523"/>
        <v>29606.5</v>
      </c>
      <c r="O2462" s="12">
        <f t="shared" ref="O2462:Q2463" si="5571">O2463</f>
        <v>599.91999999999996</v>
      </c>
      <c r="P2462" s="12">
        <f t="shared" si="5571"/>
        <v>0</v>
      </c>
      <c r="Q2462" s="12">
        <f t="shared" si="5571"/>
        <v>0</v>
      </c>
      <c r="R2462" s="12">
        <f t="shared" si="5496"/>
        <v>30203.019999999997</v>
      </c>
      <c r="S2462" s="12">
        <f t="shared" si="5497"/>
        <v>29605.3</v>
      </c>
      <c r="T2462" s="12">
        <f t="shared" si="5498"/>
        <v>29606.5</v>
      </c>
      <c r="U2462" s="12">
        <f t="shared" ref="U2462:V2463" si="5572">U2463</f>
        <v>0</v>
      </c>
      <c r="V2462" s="12">
        <f t="shared" si="5572"/>
        <v>0</v>
      </c>
      <c r="W2462" s="12">
        <f t="shared" si="5464"/>
        <v>30203.019999999997</v>
      </c>
      <c r="X2462" s="12">
        <f t="shared" si="5465"/>
        <v>29605.3</v>
      </c>
      <c r="Y2462" s="12">
        <f t="shared" si="5466"/>
        <v>29606.5</v>
      </c>
      <c r="Z2462" s="12">
        <f t="shared" ref="Z2462:AB2463" si="5573">Z2463</f>
        <v>0</v>
      </c>
      <c r="AA2462" s="12">
        <f t="shared" si="5573"/>
        <v>0</v>
      </c>
      <c r="AB2462" s="12">
        <f t="shared" si="5573"/>
        <v>0</v>
      </c>
      <c r="AC2462" s="12">
        <f t="shared" si="5516"/>
        <v>30203.019999999997</v>
      </c>
      <c r="AD2462" s="12">
        <f t="shared" si="5517"/>
        <v>29605.3</v>
      </c>
      <c r="AE2462" s="12">
        <f t="shared" si="5518"/>
        <v>29606.5</v>
      </c>
      <c r="AF2462" s="12">
        <f t="shared" ref="AF2462:AG2463" si="5574">AF2463</f>
        <v>0</v>
      </c>
      <c r="AG2462" s="12">
        <f t="shared" si="5574"/>
        <v>0</v>
      </c>
      <c r="AH2462" s="12">
        <f t="shared" si="5493"/>
        <v>30203.019999999997</v>
      </c>
      <c r="AI2462" s="12">
        <f t="shared" si="5494"/>
        <v>29605.3</v>
      </c>
      <c r="AJ2462" s="12">
        <f t="shared" si="5480"/>
        <v>29606.5</v>
      </c>
      <c r="AK2462" s="12">
        <f t="shared" ref="AK2462:AQ2463" si="5575">AK2463</f>
        <v>0</v>
      </c>
      <c r="AL2462" s="12">
        <f t="shared" si="5575"/>
        <v>0</v>
      </c>
      <c r="AM2462" s="12">
        <f t="shared" si="5575"/>
        <v>0</v>
      </c>
      <c r="AN2462" s="12">
        <f t="shared" si="5541"/>
        <v>30203.019999999997</v>
      </c>
      <c r="AO2462" s="12">
        <f t="shared" si="5542"/>
        <v>29605.3</v>
      </c>
      <c r="AP2462" s="12">
        <f t="shared" si="5543"/>
        <v>29606.5</v>
      </c>
      <c r="AQ2462" s="12">
        <f t="shared" si="5575"/>
        <v>0</v>
      </c>
      <c r="AR2462" s="1"/>
    </row>
    <row r="2463" spans="1:44" ht="47.25" customHeight="1" x14ac:dyDescent="0.25">
      <c r="A2463" s="9" t="s">
        <v>175</v>
      </c>
      <c r="B2463" s="11">
        <v>240</v>
      </c>
      <c r="C2463" s="9"/>
      <c r="D2463" s="9"/>
      <c r="E2463" s="13" t="s">
        <v>427</v>
      </c>
      <c r="F2463" s="12">
        <f t="shared" si="5570"/>
        <v>29603.1</v>
      </c>
      <c r="G2463" s="12">
        <f t="shared" si="5570"/>
        <v>29605.3</v>
      </c>
      <c r="H2463" s="12">
        <f t="shared" si="5570"/>
        <v>29606.5</v>
      </c>
      <c r="I2463" s="12">
        <f t="shared" si="5570"/>
        <v>0</v>
      </c>
      <c r="J2463" s="12">
        <f t="shared" si="5570"/>
        <v>0</v>
      </c>
      <c r="K2463" s="12">
        <f t="shared" si="5570"/>
        <v>0</v>
      </c>
      <c r="L2463" s="12">
        <f t="shared" si="5521"/>
        <v>29603.1</v>
      </c>
      <c r="M2463" s="12">
        <f t="shared" si="5522"/>
        <v>29605.3</v>
      </c>
      <c r="N2463" s="12">
        <f t="shared" si="5523"/>
        <v>29606.5</v>
      </c>
      <c r="O2463" s="12">
        <f t="shared" si="5571"/>
        <v>599.91999999999996</v>
      </c>
      <c r="P2463" s="12">
        <f t="shared" si="5571"/>
        <v>0</v>
      </c>
      <c r="Q2463" s="12">
        <f t="shared" si="5571"/>
        <v>0</v>
      </c>
      <c r="R2463" s="12">
        <f t="shared" si="5496"/>
        <v>30203.019999999997</v>
      </c>
      <c r="S2463" s="12">
        <f t="shared" si="5497"/>
        <v>29605.3</v>
      </c>
      <c r="T2463" s="12">
        <f t="shared" si="5498"/>
        <v>29606.5</v>
      </c>
      <c r="U2463" s="12">
        <f t="shared" si="5572"/>
        <v>0</v>
      </c>
      <c r="V2463" s="12">
        <f t="shared" si="5572"/>
        <v>0</v>
      </c>
      <c r="W2463" s="12">
        <f t="shared" si="5464"/>
        <v>30203.019999999997</v>
      </c>
      <c r="X2463" s="12">
        <f t="shared" si="5465"/>
        <v>29605.3</v>
      </c>
      <c r="Y2463" s="12">
        <f t="shared" si="5466"/>
        <v>29606.5</v>
      </c>
      <c r="Z2463" s="12">
        <f t="shared" si="5573"/>
        <v>0</v>
      </c>
      <c r="AA2463" s="12">
        <f t="shared" si="5573"/>
        <v>0</v>
      </c>
      <c r="AB2463" s="12">
        <f t="shared" si="5573"/>
        <v>0</v>
      </c>
      <c r="AC2463" s="12">
        <f t="shared" si="5516"/>
        <v>30203.019999999997</v>
      </c>
      <c r="AD2463" s="12">
        <f t="shared" si="5517"/>
        <v>29605.3</v>
      </c>
      <c r="AE2463" s="12">
        <f t="shared" si="5518"/>
        <v>29606.5</v>
      </c>
      <c r="AF2463" s="12">
        <f t="shared" si="5574"/>
        <v>0</v>
      </c>
      <c r="AG2463" s="12">
        <f t="shared" si="5574"/>
        <v>0</v>
      </c>
      <c r="AH2463" s="12">
        <f t="shared" si="5493"/>
        <v>30203.019999999997</v>
      </c>
      <c r="AI2463" s="12">
        <f t="shared" si="5494"/>
        <v>29605.3</v>
      </c>
      <c r="AJ2463" s="12">
        <f t="shared" si="5480"/>
        <v>29606.5</v>
      </c>
      <c r="AK2463" s="12">
        <f t="shared" si="5575"/>
        <v>0</v>
      </c>
      <c r="AL2463" s="12">
        <f t="shared" si="5575"/>
        <v>0</v>
      </c>
      <c r="AM2463" s="12">
        <f t="shared" si="5575"/>
        <v>0</v>
      </c>
      <c r="AN2463" s="12">
        <f t="shared" si="5541"/>
        <v>30203.019999999997</v>
      </c>
      <c r="AO2463" s="12">
        <f t="shared" si="5542"/>
        <v>29605.3</v>
      </c>
      <c r="AP2463" s="12">
        <f t="shared" si="5543"/>
        <v>29606.5</v>
      </c>
      <c r="AQ2463" s="12">
        <f t="shared" si="5575"/>
        <v>0</v>
      </c>
      <c r="AR2463" s="1"/>
    </row>
    <row r="2464" spans="1:44" ht="78.75" customHeight="1" x14ac:dyDescent="0.25">
      <c r="A2464" s="9" t="s">
        <v>175</v>
      </c>
      <c r="B2464" s="11">
        <v>240</v>
      </c>
      <c r="C2464" s="9" t="s">
        <v>187</v>
      </c>
      <c r="D2464" s="9" t="s">
        <v>186</v>
      </c>
      <c r="E2464" s="13" t="s">
        <v>392</v>
      </c>
      <c r="F2464" s="12">
        <v>29603.1</v>
      </c>
      <c r="G2464" s="12">
        <v>29605.3</v>
      </c>
      <c r="H2464" s="12">
        <v>29606.5</v>
      </c>
      <c r="I2464" s="12"/>
      <c r="J2464" s="12"/>
      <c r="K2464" s="12"/>
      <c r="L2464" s="12">
        <f t="shared" si="5521"/>
        <v>29603.1</v>
      </c>
      <c r="M2464" s="12">
        <f t="shared" si="5522"/>
        <v>29605.3</v>
      </c>
      <c r="N2464" s="12">
        <f t="shared" si="5523"/>
        <v>29606.5</v>
      </c>
      <c r="O2464" s="12">
        <v>599.91999999999996</v>
      </c>
      <c r="P2464" s="12"/>
      <c r="Q2464" s="12"/>
      <c r="R2464" s="12">
        <f t="shared" si="5496"/>
        <v>30203.019999999997</v>
      </c>
      <c r="S2464" s="12">
        <f t="shared" si="5497"/>
        <v>29605.3</v>
      </c>
      <c r="T2464" s="12">
        <f t="shared" si="5498"/>
        <v>29606.5</v>
      </c>
      <c r="U2464" s="12"/>
      <c r="V2464" s="12"/>
      <c r="W2464" s="12">
        <f t="shared" si="5464"/>
        <v>30203.019999999997</v>
      </c>
      <c r="X2464" s="12">
        <f t="shared" si="5465"/>
        <v>29605.3</v>
      </c>
      <c r="Y2464" s="12">
        <f t="shared" si="5466"/>
        <v>29606.5</v>
      </c>
      <c r="Z2464" s="12"/>
      <c r="AA2464" s="12"/>
      <c r="AB2464" s="12"/>
      <c r="AC2464" s="12">
        <f t="shared" si="5516"/>
        <v>30203.019999999997</v>
      </c>
      <c r="AD2464" s="12">
        <f t="shared" si="5517"/>
        <v>29605.3</v>
      </c>
      <c r="AE2464" s="12">
        <f t="shared" si="5518"/>
        <v>29606.5</v>
      </c>
      <c r="AF2464" s="12"/>
      <c r="AG2464" s="12"/>
      <c r="AH2464" s="12">
        <f t="shared" si="5493"/>
        <v>30203.019999999997</v>
      </c>
      <c r="AI2464" s="12">
        <f t="shared" si="5494"/>
        <v>29605.3</v>
      </c>
      <c r="AJ2464" s="12">
        <f t="shared" si="5480"/>
        <v>29606.5</v>
      </c>
      <c r="AK2464" s="12"/>
      <c r="AL2464" s="12"/>
      <c r="AM2464" s="12"/>
      <c r="AN2464" s="12">
        <f t="shared" si="5541"/>
        <v>30203.019999999997</v>
      </c>
      <c r="AO2464" s="12">
        <f t="shared" si="5542"/>
        <v>29605.3</v>
      </c>
      <c r="AP2464" s="12">
        <f t="shared" si="5543"/>
        <v>29606.5</v>
      </c>
      <c r="AQ2464" s="12"/>
      <c r="AR2464" s="1"/>
    </row>
    <row r="2465" spans="1:44" ht="15.75" customHeight="1" x14ac:dyDescent="0.25">
      <c r="A2465" s="9" t="s">
        <v>175</v>
      </c>
      <c r="B2465" s="11">
        <v>800</v>
      </c>
      <c r="C2465" s="9"/>
      <c r="D2465" s="9"/>
      <c r="E2465" s="13" t="s">
        <v>440</v>
      </c>
      <c r="F2465" s="12">
        <f>F2466</f>
        <v>52.7</v>
      </c>
      <c r="G2465" s="12">
        <f t="shared" ref="G2465:AQ2466" si="5576">G2466</f>
        <v>44</v>
      </c>
      <c r="H2465" s="12">
        <f t="shared" si="5576"/>
        <v>35.200000000000003</v>
      </c>
      <c r="I2465" s="12">
        <f t="shared" si="5576"/>
        <v>0</v>
      </c>
      <c r="J2465" s="12">
        <f t="shared" si="5576"/>
        <v>0</v>
      </c>
      <c r="K2465" s="12">
        <f t="shared" si="5576"/>
        <v>0</v>
      </c>
      <c r="L2465" s="12">
        <f t="shared" si="5521"/>
        <v>52.7</v>
      </c>
      <c r="M2465" s="12">
        <f t="shared" si="5522"/>
        <v>44</v>
      </c>
      <c r="N2465" s="12">
        <f t="shared" si="5523"/>
        <v>35.200000000000003</v>
      </c>
      <c r="O2465" s="12">
        <f t="shared" si="5576"/>
        <v>0</v>
      </c>
      <c r="P2465" s="12">
        <f t="shared" si="5576"/>
        <v>0</v>
      </c>
      <c r="Q2465" s="12">
        <f t="shared" si="5576"/>
        <v>0</v>
      </c>
      <c r="R2465" s="12">
        <f t="shared" si="5496"/>
        <v>52.7</v>
      </c>
      <c r="S2465" s="12">
        <f t="shared" si="5497"/>
        <v>44</v>
      </c>
      <c r="T2465" s="12">
        <f t="shared" si="5498"/>
        <v>35.200000000000003</v>
      </c>
      <c r="U2465" s="12">
        <f t="shared" si="5576"/>
        <v>0</v>
      </c>
      <c r="V2465" s="12">
        <f t="shared" si="5576"/>
        <v>0</v>
      </c>
      <c r="W2465" s="12">
        <f t="shared" si="5464"/>
        <v>52.7</v>
      </c>
      <c r="X2465" s="12">
        <f t="shared" si="5465"/>
        <v>44</v>
      </c>
      <c r="Y2465" s="12">
        <f t="shared" si="5466"/>
        <v>35.200000000000003</v>
      </c>
      <c r="Z2465" s="12">
        <f t="shared" si="5576"/>
        <v>0</v>
      </c>
      <c r="AA2465" s="12">
        <f t="shared" si="5576"/>
        <v>0</v>
      </c>
      <c r="AB2465" s="12">
        <f t="shared" si="5576"/>
        <v>0</v>
      </c>
      <c r="AC2465" s="12">
        <f t="shared" si="5516"/>
        <v>52.7</v>
      </c>
      <c r="AD2465" s="12">
        <f t="shared" si="5517"/>
        <v>44</v>
      </c>
      <c r="AE2465" s="12">
        <f t="shared" si="5518"/>
        <v>35.200000000000003</v>
      </c>
      <c r="AF2465" s="12">
        <f t="shared" si="5576"/>
        <v>0</v>
      </c>
      <c r="AG2465" s="12">
        <f t="shared" si="5576"/>
        <v>0</v>
      </c>
      <c r="AH2465" s="12">
        <f t="shared" si="5493"/>
        <v>52.7</v>
      </c>
      <c r="AI2465" s="12">
        <f t="shared" si="5494"/>
        <v>44</v>
      </c>
      <c r="AJ2465" s="12">
        <f t="shared" si="5480"/>
        <v>35.200000000000003</v>
      </c>
      <c r="AK2465" s="12">
        <f t="shared" si="5576"/>
        <v>0</v>
      </c>
      <c r="AL2465" s="12">
        <f t="shared" si="5576"/>
        <v>0</v>
      </c>
      <c r="AM2465" s="12">
        <f t="shared" si="5576"/>
        <v>0</v>
      </c>
      <c r="AN2465" s="12">
        <f t="shared" si="5541"/>
        <v>52.7</v>
      </c>
      <c r="AO2465" s="12">
        <f t="shared" si="5542"/>
        <v>44</v>
      </c>
      <c r="AP2465" s="12">
        <f t="shared" si="5543"/>
        <v>35.200000000000003</v>
      </c>
      <c r="AQ2465" s="12">
        <f t="shared" si="5576"/>
        <v>0</v>
      </c>
      <c r="AR2465" s="1"/>
    </row>
    <row r="2466" spans="1:44" ht="15.75" customHeight="1" x14ac:dyDescent="0.25">
      <c r="A2466" s="9" t="s">
        <v>175</v>
      </c>
      <c r="B2466" s="11">
        <v>850</v>
      </c>
      <c r="C2466" s="9"/>
      <c r="D2466" s="9"/>
      <c r="E2466" s="13" t="s">
        <v>443</v>
      </c>
      <c r="F2466" s="12">
        <f t="shared" ref="F2466:H2466" si="5577">F2467</f>
        <v>52.7</v>
      </c>
      <c r="G2466" s="12">
        <f t="shared" si="5577"/>
        <v>44</v>
      </c>
      <c r="H2466" s="12">
        <f t="shared" si="5577"/>
        <v>35.200000000000003</v>
      </c>
      <c r="I2466" s="12">
        <f t="shared" si="5576"/>
        <v>0</v>
      </c>
      <c r="J2466" s="12">
        <f t="shared" si="5576"/>
        <v>0</v>
      </c>
      <c r="K2466" s="12">
        <f t="shared" si="5576"/>
        <v>0</v>
      </c>
      <c r="L2466" s="12">
        <f t="shared" si="5521"/>
        <v>52.7</v>
      </c>
      <c r="M2466" s="12">
        <f t="shared" si="5522"/>
        <v>44</v>
      </c>
      <c r="N2466" s="12">
        <f t="shared" si="5523"/>
        <v>35.200000000000003</v>
      </c>
      <c r="O2466" s="12">
        <f t="shared" si="5576"/>
        <v>0</v>
      </c>
      <c r="P2466" s="12">
        <f t="shared" si="5576"/>
        <v>0</v>
      </c>
      <c r="Q2466" s="12">
        <f t="shared" si="5576"/>
        <v>0</v>
      </c>
      <c r="R2466" s="12">
        <f t="shared" si="5496"/>
        <v>52.7</v>
      </c>
      <c r="S2466" s="12">
        <f t="shared" si="5497"/>
        <v>44</v>
      </c>
      <c r="T2466" s="12">
        <f t="shared" si="5498"/>
        <v>35.200000000000003</v>
      </c>
      <c r="U2466" s="12">
        <f t="shared" si="5576"/>
        <v>0</v>
      </c>
      <c r="V2466" s="12">
        <f t="shared" si="5576"/>
        <v>0</v>
      </c>
      <c r="W2466" s="12">
        <f t="shared" si="5464"/>
        <v>52.7</v>
      </c>
      <c r="X2466" s="12">
        <f t="shared" si="5465"/>
        <v>44</v>
      </c>
      <c r="Y2466" s="12">
        <f t="shared" si="5466"/>
        <v>35.200000000000003</v>
      </c>
      <c r="Z2466" s="12">
        <f t="shared" si="5576"/>
        <v>0</v>
      </c>
      <c r="AA2466" s="12">
        <f t="shared" si="5576"/>
        <v>0</v>
      </c>
      <c r="AB2466" s="12">
        <f t="shared" si="5576"/>
        <v>0</v>
      </c>
      <c r="AC2466" s="12">
        <f t="shared" si="5516"/>
        <v>52.7</v>
      </c>
      <c r="AD2466" s="12">
        <f t="shared" si="5517"/>
        <v>44</v>
      </c>
      <c r="AE2466" s="12">
        <f t="shared" si="5518"/>
        <v>35.200000000000003</v>
      </c>
      <c r="AF2466" s="12">
        <f t="shared" si="5576"/>
        <v>0</v>
      </c>
      <c r="AG2466" s="12">
        <f t="shared" si="5576"/>
        <v>0</v>
      </c>
      <c r="AH2466" s="12">
        <f t="shared" si="5493"/>
        <v>52.7</v>
      </c>
      <c r="AI2466" s="12">
        <f t="shared" si="5494"/>
        <v>44</v>
      </c>
      <c r="AJ2466" s="12">
        <f t="shared" si="5480"/>
        <v>35.200000000000003</v>
      </c>
      <c r="AK2466" s="12">
        <f t="shared" ref="AK2466:AQ2466" si="5578">AK2467</f>
        <v>0</v>
      </c>
      <c r="AL2466" s="12">
        <f t="shared" si="5578"/>
        <v>0</v>
      </c>
      <c r="AM2466" s="12">
        <f t="shared" si="5578"/>
        <v>0</v>
      </c>
      <c r="AN2466" s="12">
        <f t="shared" si="5541"/>
        <v>52.7</v>
      </c>
      <c r="AO2466" s="12">
        <f t="shared" si="5542"/>
        <v>44</v>
      </c>
      <c r="AP2466" s="12">
        <f t="shared" si="5543"/>
        <v>35.200000000000003</v>
      </c>
      <c r="AQ2466" s="12">
        <f t="shared" si="5578"/>
        <v>0</v>
      </c>
      <c r="AR2466" s="1"/>
    </row>
    <row r="2467" spans="1:44" ht="78.75" customHeight="1" x14ac:dyDescent="0.25">
      <c r="A2467" s="9" t="s">
        <v>175</v>
      </c>
      <c r="B2467" s="11">
        <v>850</v>
      </c>
      <c r="C2467" s="9" t="s">
        <v>187</v>
      </c>
      <c r="D2467" s="9" t="s">
        <v>186</v>
      </c>
      <c r="E2467" s="13" t="s">
        <v>392</v>
      </c>
      <c r="F2467" s="12">
        <v>52.7</v>
      </c>
      <c r="G2467" s="12">
        <v>44</v>
      </c>
      <c r="H2467" s="12">
        <v>35.200000000000003</v>
      </c>
      <c r="I2467" s="12"/>
      <c r="J2467" s="12"/>
      <c r="K2467" s="12"/>
      <c r="L2467" s="12">
        <f t="shared" si="5521"/>
        <v>52.7</v>
      </c>
      <c r="M2467" s="12">
        <f t="shared" si="5522"/>
        <v>44</v>
      </c>
      <c r="N2467" s="12">
        <f t="shared" si="5523"/>
        <v>35.200000000000003</v>
      </c>
      <c r="O2467" s="12"/>
      <c r="P2467" s="12"/>
      <c r="Q2467" s="12"/>
      <c r="R2467" s="12">
        <f t="shared" si="5496"/>
        <v>52.7</v>
      </c>
      <c r="S2467" s="12">
        <f t="shared" si="5497"/>
        <v>44</v>
      </c>
      <c r="T2467" s="12">
        <f t="shared" si="5498"/>
        <v>35.200000000000003</v>
      </c>
      <c r="U2467" s="12"/>
      <c r="V2467" s="12"/>
      <c r="W2467" s="12">
        <f t="shared" si="5464"/>
        <v>52.7</v>
      </c>
      <c r="X2467" s="12">
        <f t="shared" si="5465"/>
        <v>44</v>
      </c>
      <c r="Y2467" s="12">
        <f t="shared" si="5466"/>
        <v>35.200000000000003</v>
      </c>
      <c r="Z2467" s="12"/>
      <c r="AA2467" s="12"/>
      <c r="AB2467" s="12"/>
      <c r="AC2467" s="12">
        <f t="shared" si="5516"/>
        <v>52.7</v>
      </c>
      <c r="AD2467" s="12">
        <f t="shared" si="5517"/>
        <v>44</v>
      </c>
      <c r="AE2467" s="12">
        <f t="shared" si="5518"/>
        <v>35.200000000000003</v>
      </c>
      <c r="AF2467" s="12"/>
      <c r="AG2467" s="12"/>
      <c r="AH2467" s="12">
        <f t="shared" si="5493"/>
        <v>52.7</v>
      </c>
      <c r="AI2467" s="12">
        <f t="shared" si="5494"/>
        <v>44</v>
      </c>
      <c r="AJ2467" s="12">
        <f t="shared" si="5480"/>
        <v>35.200000000000003</v>
      </c>
      <c r="AK2467" s="12"/>
      <c r="AL2467" s="12"/>
      <c r="AM2467" s="12"/>
      <c r="AN2467" s="12">
        <f t="shared" si="5541"/>
        <v>52.7</v>
      </c>
      <c r="AO2467" s="12">
        <f t="shared" si="5542"/>
        <v>44</v>
      </c>
      <c r="AP2467" s="12">
        <f t="shared" si="5543"/>
        <v>35.200000000000003</v>
      </c>
      <c r="AQ2467" s="12"/>
      <c r="AR2467" s="1"/>
    </row>
    <row r="2468" spans="1:44" s="26" customFormat="1" ht="31.5" customHeight="1" x14ac:dyDescent="0.25">
      <c r="A2468" s="27" t="s">
        <v>380</v>
      </c>
      <c r="B2468" s="28"/>
      <c r="C2468" s="27"/>
      <c r="D2468" s="27"/>
      <c r="E2468" s="23" t="s">
        <v>640</v>
      </c>
      <c r="F2468" s="29">
        <f t="shared" ref="F2468:K2468" si="5579">F2469+F2482</f>
        <v>687121.8</v>
      </c>
      <c r="G2468" s="29">
        <f t="shared" si="5579"/>
        <v>687211.70000000007</v>
      </c>
      <c r="H2468" s="29">
        <f t="shared" si="5579"/>
        <v>687202.9</v>
      </c>
      <c r="I2468" s="29">
        <f t="shared" si="5579"/>
        <v>0</v>
      </c>
      <c r="J2468" s="29">
        <f t="shared" si="5579"/>
        <v>0</v>
      </c>
      <c r="K2468" s="29">
        <f t="shared" si="5579"/>
        <v>0</v>
      </c>
      <c r="L2468" s="29">
        <f t="shared" si="5521"/>
        <v>687121.8</v>
      </c>
      <c r="M2468" s="29">
        <f t="shared" si="5522"/>
        <v>687211.70000000007</v>
      </c>
      <c r="N2468" s="29">
        <f t="shared" si="5523"/>
        <v>687202.9</v>
      </c>
      <c r="O2468" s="29">
        <f t="shared" ref="O2468:Q2468" si="5580">O2469+O2482</f>
        <v>0</v>
      </c>
      <c r="P2468" s="29">
        <f t="shared" si="5580"/>
        <v>0</v>
      </c>
      <c r="Q2468" s="29">
        <f t="shared" si="5580"/>
        <v>0</v>
      </c>
      <c r="R2468" s="12">
        <f t="shared" si="5496"/>
        <v>687121.8</v>
      </c>
      <c r="S2468" s="12">
        <f t="shared" si="5497"/>
        <v>687211.70000000007</v>
      </c>
      <c r="T2468" s="12">
        <f t="shared" si="5498"/>
        <v>687202.9</v>
      </c>
      <c r="U2468" s="29">
        <f t="shared" ref="U2468:V2468" si="5581">U2469+U2482</f>
        <v>0</v>
      </c>
      <c r="V2468" s="29">
        <f t="shared" si="5581"/>
        <v>0</v>
      </c>
      <c r="W2468" s="12">
        <f t="shared" si="5464"/>
        <v>687121.8</v>
      </c>
      <c r="X2468" s="12">
        <f t="shared" si="5465"/>
        <v>687211.70000000007</v>
      </c>
      <c r="Y2468" s="12">
        <f t="shared" si="5466"/>
        <v>687202.9</v>
      </c>
      <c r="Z2468" s="29">
        <f t="shared" ref="Z2468:AB2468" si="5582">Z2469+Z2482</f>
        <v>0</v>
      </c>
      <c r="AA2468" s="29">
        <f t="shared" si="5582"/>
        <v>0</v>
      </c>
      <c r="AB2468" s="29">
        <f t="shared" si="5582"/>
        <v>0</v>
      </c>
      <c r="AC2468" s="12">
        <f t="shared" si="5516"/>
        <v>687121.8</v>
      </c>
      <c r="AD2468" s="12">
        <f t="shared" si="5517"/>
        <v>687211.70000000007</v>
      </c>
      <c r="AE2468" s="12">
        <f t="shared" si="5518"/>
        <v>687202.9</v>
      </c>
      <c r="AF2468" s="29">
        <f t="shared" ref="AF2468:AG2468" si="5583">AF2469+AF2482</f>
        <v>0</v>
      </c>
      <c r="AG2468" s="29">
        <f t="shared" si="5583"/>
        <v>0</v>
      </c>
      <c r="AH2468" s="29">
        <f t="shared" si="5493"/>
        <v>687121.8</v>
      </c>
      <c r="AI2468" s="29">
        <f t="shared" si="5494"/>
        <v>687211.70000000007</v>
      </c>
      <c r="AJ2468" s="29">
        <f t="shared" si="5480"/>
        <v>687202.9</v>
      </c>
      <c r="AK2468" s="29">
        <f t="shared" ref="AK2468:AQ2468" si="5584">AK2469+AK2482</f>
        <v>0</v>
      </c>
      <c r="AL2468" s="29">
        <f t="shared" ref="AL2468:AM2468" si="5585">AL2469+AL2482</f>
        <v>0</v>
      </c>
      <c r="AM2468" s="29">
        <f t="shared" si="5585"/>
        <v>0</v>
      </c>
      <c r="AN2468" s="29">
        <f t="shared" si="5541"/>
        <v>687121.8</v>
      </c>
      <c r="AO2468" s="29">
        <f t="shared" si="5542"/>
        <v>687211.70000000007</v>
      </c>
      <c r="AP2468" s="29">
        <f t="shared" si="5543"/>
        <v>687202.9</v>
      </c>
      <c r="AQ2468" s="29">
        <f t="shared" si="5584"/>
        <v>0</v>
      </c>
      <c r="AR2468" s="25"/>
    </row>
    <row r="2469" spans="1:44" ht="31.5" customHeight="1" x14ac:dyDescent="0.25">
      <c r="A2469" s="9" t="s">
        <v>176</v>
      </c>
      <c r="B2469" s="11"/>
      <c r="C2469" s="9"/>
      <c r="D2469" s="9"/>
      <c r="E2469" s="13" t="s">
        <v>633</v>
      </c>
      <c r="F2469" s="12">
        <f t="shared" ref="F2469:K2470" si="5586">F2470</f>
        <v>638444.20000000007</v>
      </c>
      <c r="G2469" s="12">
        <f t="shared" si="5586"/>
        <v>638444.20000000007</v>
      </c>
      <c r="H2469" s="12">
        <f t="shared" si="5586"/>
        <v>638444.20000000007</v>
      </c>
      <c r="I2469" s="12">
        <f t="shared" si="5586"/>
        <v>0</v>
      </c>
      <c r="J2469" s="12">
        <f t="shared" si="5586"/>
        <v>0</v>
      </c>
      <c r="K2469" s="12">
        <f t="shared" si="5586"/>
        <v>0</v>
      </c>
      <c r="L2469" s="12">
        <f t="shared" si="5521"/>
        <v>638444.20000000007</v>
      </c>
      <c r="M2469" s="12">
        <f t="shared" si="5522"/>
        <v>638444.20000000007</v>
      </c>
      <c r="N2469" s="12">
        <f t="shared" si="5523"/>
        <v>638444.20000000007</v>
      </c>
      <c r="O2469" s="12">
        <f t="shared" ref="O2469:Q2470" si="5587">O2470</f>
        <v>0</v>
      </c>
      <c r="P2469" s="12">
        <f t="shared" si="5587"/>
        <v>0</v>
      </c>
      <c r="Q2469" s="12">
        <f t="shared" si="5587"/>
        <v>0</v>
      </c>
      <c r="R2469" s="12">
        <f t="shared" si="5496"/>
        <v>638444.20000000007</v>
      </c>
      <c r="S2469" s="12">
        <f t="shared" si="5497"/>
        <v>638444.20000000007</v>
      </c>
      <c r="T2469" s="12">
        <f t="shared" si="5498"/>
        <v>638444.20000000007</v>
      </c>
      <c r="U2469" s="12">
        <f t="shared" ref="U2469:V2470" si="5588">U2470</f>
        <v>0</v>
      </c>
      <c r="V2469" s="12">
        <f t="shared" si="5588"/>
        <v>0</v>
      </c>
      <c r="W2469" s="12">
        <f t="shared" si="5464"/>
        <v>638444.20000000007</v>
      </c>
      <c r="X2469" s="12">
        <f t="shared" si="5465"/>
        <v>638444.20000000007</v>
      </c>
      <c r="Y2469" s="12">
        <f t="shared" si="5466"/>
        <v>638444.20000000007</v>
      </c>
      <c r="Z2469" s="12">
        <f t="shared" ref="Z2469:AB2470" si="5589">Z2470</f>
        <v>0</v>
      </c>
      <c r="AA2469" s="12">
        <f t="shared" si="5589"/>
        <v>0</v>
      </c>
      <c r="AB2469" s="12">
        <f t="shared" si="5589"/>
        <v>0</v>
      </c>
      <c r="AC2469" s="12">
        <f t="shared" si="5516"/>
        <v>638444.20000000007</v>
      </c>
      <c r="AD2469" s="12">
        <f t="shared" si="5517"/>
        <v>638444.20000000007</v>
      </c>
      <c r="AE2469" s="12">
        <f t="shared" si="5518"/>
        <v>638444.20000000007</v>
      </c>
      <c r="AF2469" s="12">
        <f t="shared" ref="AF2469:AG2470" si="5590">AF2470</f>
        <v>0</v>
      </c>
      <c r="AG2469" s="12">
        <f t="shared" si="5590"/>
        <v>0</v>
      </c>
      <c r="AH2469" s="12">
        <f t="shared" si="5493"/>
        <v>638444.20000000007</v>
      </c>
      <c r="AI2469" s="12">
        <f t="shared" si="5494"/>
        <v>638444.20000000007</v>
      </c>
      <c r="AJ2469" s="12">
        <f t="shared" si="5480"/>
        <v>638444.20000000007</v>
      </c>
      <c r="AK2469" s="12">
        <f t="shared" ref="AK2469:AQ2470" si="5591">AK2470</f>
        <v>0</v>
      </c>
      <c r="AL2469" s="12">
        <f t="shared" si="5591"/>
        <v>0</v>
      </c>
      <c r="AM2469" s="12">
        <f t="shared" si="5591"/>
        <v>0</v>
      </c>
      <c r="AN2469" s="12">
        <f t="shared" si="5541"/>
        <v>638444.20000000007</v>
      </c>
      <c r="AO2469" s="12">
        <f t="shared" si="5542"/>
        <v>638444.20000000007</v>
      </c>
      <c r="AP2469" s="12">
        <f t="shared" si="5543"/>
        <v>638444.20000000007</v>
      </c>
      <c r="AQ2469" s="12">
        <f t="shared" si="5591"/>
        <v>0</v>
      </c>
      <c r="AR2469" s="1"/>
    </row>
    <row r="2470" spans="1:44" ht="94.5" customHeight="1" x14ac:dyDescent="0.25">
      <c r="A2470" s="9" t="s">
        <v>176</v>
      </c>
      <c r="B2470" s="11">
        <v>100</v>
      </c>
      <c r="C2470" s="9"/>
      <c r="D2470" s="9"/>
      <c r="E2470" s="13" t="s">
        <v>423</v>
      </c>
      <c r="F2470" s="12">
        <f t="shared" si="5586"/>
        <v>638444.20000000007</v>
      </c>
      <c r="G2470" s="12">
        <f t="shared" si="5586"/>
        <v>638444.20000000007</v>
      </c>
      <c r="H2470" s="12">
        <f t="shared" si="5586"/>
        <v>638444.20000000007</v>
      </c>
      <c r="I2470" s="12">
        <f t="shared" si="5586"/>
        <v>0</v>
      </c>
      <c r="J2470" s="12">
        <f t="shared" si="5586"/>
        <v>0</v>
      </c>
      <c r="K2470" s="12">
        <f t="shared" si="5586"/>
        <v>0</v>
      </c>
      <c r="L2470" s="12">
        <f t="shared" si="5521"/>
        <v>638444.20000000007</v>
      </c>
      <c r="M2470" s="12">
        <f t="shared" si="5522"/>
        <v>638444.20000000007</v>
      </c>
      <c r="N2470" s="12">
        <f t="shared" si="5523"/>
        <v>638444.20000000007</v>
      </c>
      <c r="O2470" s="12">
        <f t="shared" si="5587"/>
        <v>0</v>
      </c>
      <c r="P2470" s="12">
        <f t="shared" si="5587"/>
        <v>0</v>
      </c>
      <c r="Q2470" s="12">
        <f t="shared" si="5587"/>
        <v>0</v>
      </c>
      <c r="R2470" s="12">
        <f t="shared" si="5496"/>
        <v>638444.20000000007</v>
      </c>
      <c r="S2470" s="12">
        <f t="shared" si="5497"/>
        <v>638444.20000000007</v>
      </c>
      <c r="T2470" s="12">
        <f t="shared" si="5498"/>
        <v>638444.20000000007</v>
      </c>
      <c r="U2470" s="12">
        <f t="shared" si="5588"/>
        <v>0</v>
      </c>
      <c r="V2470" s="12">
        <f t="shared" si="5588"/>
        <v>0</v>
      </c>
      <c r="W2470" s="12">
        <f t="shared" si="5464"/>
        <v>638444.20000000007</v>
      </c>
      <c r="X2470" s="12">
        <f t="shared" si="5465"/>
        <v>638444.20000000007</v>
      </c>
      <c r="Y2470" s="12">
        <f t="shared" si="5466"/>
        <v>638444.20000000007</v>
      </c>
      <c r="Z2470" s="12">
        <f t="shared" si="5589"/>
        <v>0</v>
      </c>
      <c r="AA2470" s="12">
        <f t="shared" si="5589"/>
        <v>0</v>
      </c>
      <c r="AB2470" s="12">
        <f t="shared" si="5589"/>
        <v>0</v>
      </c>
      <c r="AC2470" s="12">
        <f t="shared" si="5516"/>
        <v>638444.20000000007</v>
      </c>
      <c r="AD2470" s="12">
        <f t="shared" si="5517"/>
        <v>638444.20000000007</v>
      </c>
      <c r="AE2470" s="12">
        <f t="shared" si="5518"/>
        <v>638444.20000000007</v>
      </c>
      <c r="AF2470" s="12">
        <f t="shared" si="5590"/>
        <v>0</v>
      </c>
      <c r="AG2470" s="12">
        <f t="shared" si="5590"/>
        <v>0</v>
      </c>
      <c r="AH2470" s="12">
        <f t="shared" si="5493"/>
        <v>638444.20000000007</v>
      </c>
      <c r="AI2470" s="12">
        <f t="shared" si="5494"/>
        <v>638444.20000000007</v>
      </c>
      <c r="AJ2470" s="12">
        <f t="shared" si="5480"/>
        <v>638444.20000000007</v>
      </c>
      <c r="AK2470" s="12">
        <f t="shared" si="5591"/>
        <v>0</v>
      </c>
      <c r="AL2470" s="12">
        <f t="shared" si="5591"/>
        <v>0</v>
      </c>
      <c r="AM2470" s="12">
        <f t="shared" si="5591"/>
        <v>0</v>
      </c>
      <c r="AN2470" s="12">
        <f t="shared" si="5541"/>
        <v>638444.20000000007</v>
      </c>
      <c r="AO2470" s="12">
        <f t="shared" si="5542"/>
        <v>638444.20000000007</v>
      </c>
      <c r="AP2470" s="12">
        <f t="shared" si="5543"/>
        <v>638444.20000000007</v>
      </c>
      <c r="AQ2470" s="12">
        <f t="shared" si="5591"/>
        <v>0</v>
      </c>
      <c r="AR2470" s="1"/>
    </row>
    <row r="2471" spans="1:44" ht="31.5" customHeight="1" x14ac:dyDescent="0.25">
      <c r="A2471" s="9" t="s">
        <v>176</v>
      </c>
      <c r="B2471" s="11">
        <v>120</v>
      </c>
      <c r="C2471" s="9"/>
      <c r="D2471" s="9"/>
      <c r="E2471" s="13" t="s">
        <v>425</v>
      </c>
      <c r="F2471" s="12">
        <f t="shared" ref="F2471:K2471" si="5592">F2472+F2473+F2474+F2475+F2476+F2477+F2478+F2479+F2480+F2481</f>
        <v>638444.20000000007</v>
      </c>
      <c r="G2471" s="12">
        <f t="shared" si="5592"/>
        <v>638444.20000000007</v>
      </c>
      <c r="H2471" s="12">
        <f t="shared" si="5592"/>
        <v>638444.20000000007</v>
      </c>
      <c r="I2471" s="12">
        <f t="shared" si="5592"/>
        <v>0</v>
      </c>
      <c r="J2471" s="12">
        <f t="shared" si="5592"/>
        <v>0</v>
      </c>
      <c r="K2471" s="12">
        <f t="shared" si="5592"/>
        <v>0</v>
      </c>
      <c r="L2471" s="12">
        <f t="shared" si="5521"/>
        <v>638444.20000000007</v>
      </c>
      <c r="M2471" s="12">
        <f t="shared" si="5522"/>
        <v>638444.20000000007</v>
      </c>
      <c r="N2471" s="12">
        <f t="shared" si="5523"/>
        <v>638444.20000000007</v>
      </c>
      <c r="O2471" s="12">
        <f t="shared" ref="O2471:Q2471" si="5593">O2472+O2473+O2474+O2475+O2476+O2477+O2478+O2479+O2480+O2481</f>
        <v>0</v>
      </c>
      <c r="P2471" s="12">
        <f t="shared" si="5593"/>
        <v>0</v>
      </c>
      <c r="Q2471" s="12">
        <f t="shared" si="5593"/>
        <v>0</v>
      </c>
      <c r="R2471" s="12">
        <f t="shared" si="5496"/>
        <v>638444.20000000007</v>
      </c>
      <c r="S2471" s="12">
        <f t="shared" si="5497"/>
        <v>638444.20000000007</v>
      </c>
      <c r="T2471" s="12">
        <f t="shared" si="5498"/>
        <v>638444.20000000007</v>
      </c>
      <c r="U2471" s="12">
        <f t="shared" ref="U2471:V2471" si="5594">U2472+U2473+U2474+U2475+U2476+U2477+U2478+U2479+U2480+U2481</f>
        <v>0</v>
      </c>
      <c r="V2471" s="12">
        <f t="shared" si="5594"/>
        <v>0</v>
      </c>
      <c r="W2471" s="12">
        <f t="shared" si="5464"/>
        <v>638444.20000000007</v>
      </c>
      <c r="X2471" s="12">
        <f t="shared" si="5465"/>
        <v>638444.20000000007</v>
      </c>
      <c r="Y2471" s="12">
        <f t="shared" si="5466"/>
        <v>638444.20000000007</v>
      </c>
      <c r="Z2471" s="12">
        <f t="shared" ref="Z2471:AB2471" si="5595">Z2472+Z2473+Z2474+Z2475+Z2476+Z2477+Z2478+Z2479+Z2480+Z2481</f>
        <v>0</v>
      </c>
      <c r="AA2471" s="12">
        <f t="shared" si="5595"/>
        <v>0</v>
      </c>
      <c r="AB2471" s="12">
        <f t="shared" si="5595"/>
        <v>0</v>
      </c>
      <c r="AC2471" s="12">
        <f t="shared" si="5516"/>
        <v>638444.20000000007</v>
      </c>
      <c r="AD2471" s="12">
        <f t="shared" si="5517"/>
        <v>638444.20000000007</v>
      </c>
      <c r="AE2471" s="12">
        <f t="shared" si="5518"/>
        <v>638444.20000000007</v>
      </c>
      <c r="AF2471" s="12">
        <f t="shared" ref="AF2471:AG2471" si="5596">AF2472+AF2473+AF2474+AF2475+AF2476+AF2477+AF2478+AF2479+AF2480+AF2481</f>
        <v>0</v>
      </c>
      <c r="AG2471" s="12">
        <f t="shared" si="5596"/>
        <v>0</v>
      </c>
      <c r="AH2471" s="12">
        <f t="shared" si="5493"/>
        <v>638444.20000000007</v>
      </c>
      <c r="AI2471" s="12">
        <f t="shared" si="5494"/>
        <v>638444.20000000007</v>
      </c>
      <c r="AJ2471" s="12">
        <f t="shared" si="5480"/>
        <v>638444.20000000007</v>
      </c>
      <c r="AK2471" s="12">
        <f t="shared" ref="AK2471:AQ2471" si="5597">AK2472+AK2473+AK2474+AK2475+AK2476+AK2477+AK2478+AK2479+AK2480+AK2481</f>
        <v>0</v>
      </c>
      <c r="AL2471" s="12">
        <f t="shared" ref="AL2471:AM2471" si="5598">AL2472+AL2473+AL2474+AL2475+AL2476+AL2477+AL2478+AL2479+AL2480+AL2481</f>
        <v>0</v>
      </c>
      <c r="AM2471" s="12">
        <f t="shared" si="5598"/>
        <v>0</v>
      </c>
      <c r="AN2471" s="12">
        <f t="shared" si="5541"/>
        <v>638444.20000000007</v>
      </c>
      <c r="AO2471" s="12">
        <f t="shared" si="5542"/>
        <v>638444.20000000007</v>
      </c>
      <c r="AP2471" s="12">
        <f t="shared" si="5543"/>
        <v>638444.20000000007</v>
      </c>
      <c r="AQ2471" s="12">
        <f t="shared" si="5597"/>
        <v>0</v>
      </c>
      <c r="AR2471" s="1"/>
    </row>
    <row r="2472" spans="1:44" ht="47.25" customHeight="1" x14ac:dyDescent="0.25">
      <c r="A2472" s="9" t="s">
        <v>176</v>
      </c>
      <c r="B2472" s="11">
        <v>120</v>
      </c>
      <c r="C2472" s="9" t="s">
        <v>187</v>
      </c>
      <c r="D2472" s="9" t="s">
        <v>188</v>
      </c>
      <c r="E2472" s="13" t="s">
        <v>393</v>
      </c>
      <c r="F2472" s="12">
        <v>107776.1</v>
      </c>
      <c r="G2472" s="12">
        <v>107776.1</v>
      </c>
      <c r="H2472" s="12">
        <v>107776.1</v>
      </c>
      <c r="I2472" s="12"/>
      <c r="J2472" s="12"/>
      <c r="K2472" s="12"/>
      <c r="L2472" s="12">
        <f t="shared" si="5521"/>
        <v>107776.1</v>
      </c>
      <c r="M2472" s="12">
        <f t="shared" si="5522"/>
        <v>107776.1</v>
      </c>
      <c r="N2472" s="12">
        <f t="shared" si="5523"/>
        <v>107776.1</v>
      </c>
      <c r="O2472" s="12"/>
      <c r="P2472" s="12"/>
      <c r="Q2472" s="12"/>
      <c r="R2472" s="12">
        <f t="shared" si="5496"/>
        <v>107776.1</v>
      </c>
      <c r="S2472" s="12">
        <f t="shared" si="5497"/>
        <v>107776.1</v>
      </c>
      <c r="T2472" s="12">
        <f t="shared" si="5498"/>
        <v>107776.1</v>
      </c>
      <c r="U2472" s="12"/>
      <c r="V2472" s="12"/>
      <c r="W2472" s="12">
        <f t="shared" si="5464"/>
        <v>107776.1</v>
      </c>
      <c r="X2472" s="12">
        <f t="shared" si="5465"/>
        <v>107776.1</v>
      </c>
      <c r="Y2472" s="12">
        <f t="shared" si="5466"/>
        <v>107776.1</v>
      </c>
      <c r="Z2472" s="12"/>
      <c r="AA2472" s="12"/>
      <c r="AB2472" s="12"/>
      <c r="AC2472" s="12">
        <f t="shared" si="5516"/>
        <v>107776.1</v>
      </c>
      <c r="AD2472" s="12">
        <f t="shared" si="5517"/>
        <v>107776.1</v>
      </c>
      <c r="AE2472" s="12">
        <f t="shared" si="5518"/>
        <v>107776.1</v>
      </c>
      <c r="AF2472" s="12"/>
      <c r="AG2472" s="12"/>
      <c r="AH2472" s="12">
        <f t="shared" si="5493"/>
        <v>107776.1</v>
      </c>
      <c r="AI2472" s="12">
        <f t="shared" si="5494"/>
        <v>107776.1</v>
      </c>
      <c r="AJ2472" s="12">
        <f t="shared" si="5480"/>
        <v>107776.1</v>
      </c>
      <c r="AK2472" s="12"/>
      <c r="AL2472" s="12"/>
      <c r="AM2472" s="12"/>
      <c r="AN2472" s="12">
        <f t="shared" si="5541"/>
        <v>107776.1</v>
      </c>
      <c r="AO2472" s="12">
        <f t="shared" si="5542"/>
        <v>107776.1</v>
      </c>
      <c r="AP2472" s="12">
        <f t="shared" si="5543"/>
        <v>107776.1</v>
      </c>
      <c r="AQ2472" s="12"/>
      <c r="AR2472" s="1"/>
    </row>
    <row r="2473" spans="1:44" ht="15.75" customHeight="1" x14ac:dyDescent="0.25">
      <c r="A2473" s="9" t="s">
        <v>176</v>
      </c>
      <c r="B2473" s="11">
        <v>120</v>
      </c>
      <c r="C2473" s="9" t="s">
        <v>187</v>
      </c>
      <c r="D2473" s="9" t="s">
        <v>191</v>
      </c>
      <c r="E2473" s="13" t="s">
        <v>396</v>
      </c>
      <c r="F2473" s="12">
        <v>264701.7</v>
      </c>
      <c r="G2473" s="12">
        <v>264701.7</v>
      </c>
      <c r="H2473" s="12">
        <v>264701.7</v>
      </c>
      <c r="I2473" s="12"/>
      <c r="J2473" s="12"/>
      <c r="K2473" s="12"/>
      <c r="L2473" s="12">
        <f t="shared" si="5521"/>
        <v>264701.7</v>
      </c>
      <c r="M2473" s="12">
        <f t="shared" si="5522"/>
        <v>264701.7</v>
      </c>
      <c r="N2473" s="12">
        <f t="shared" si="5523"/>
        <v>264701.7</v>
      </c>
      <c r="O2473" s="12"/>
      <c r="P2473" s="12"/>
      <c r="Q2473" s="12"/>
      <c r="R2473" s="12">
        <f t="shared" si="5496"/>
        <v>264701.7</v>
      </c>
      <c r="S2473" s="12">
        <f t="shared" si="5497"/>
        <v>264701.7</v>
      </c>
      <c r="T2473" s="12">
        <f t="shared" si="5498"/>
        <v>264701.7</v>
      </c>
      <c r="U2473" s="12"/>
      <c r="V2473" s="12"/>
      <c r="W2473" s="12">
        <f t="shared" si="5464"/>
        <v>264701.7</v>
      </c>
      <c r="X2473" s="12">
        <f t="shared" si="5465"/>
        <v>264701.7</v>
      </c>
      <c r="Y2473" s="12">
        <f t="shared" si="5466"/>
        <v>264701.7</v>
      </c>
      <c r="Z2473" s="12"/>
      <c r="AA2473" s="12"/>
      <c r="AB2473" s="12"/>
      <c r="AC2473" s="12">
        <f t="shared" si="5516"/>
        <v>264701.7</v>
      </c>
      <c r="AD2473" s="12">
        <f t="shared" si="5517"/>
        <v>264701.7</v>
      </c>
      <c r="AE2473" s="12">
        <f t="shared" si="5518"/>
        <v>264701.7</v>
      </c>
      <c r="AF2473" s="12"/>
      <c r="AG2473" s="12"/>
      <c r="AH2473" s="12">
        <f t="shared" si="5493"/>
        <v>264701.7</v>
      </c>
      <c r="AI2473" s="12">
        <f t="shared" si="5494"/>
        <v>264701.7</v>
      </c>
      <c r="AJ2473" s="12">
        <f t="shared" si="5480"/>
        <v>264701.7</v>
      </c>
      <c r="AK2473" s="12"/>
      <c r="AL2473" s="12"/>
      <c r="AM2473" s="12"/>
      <c r="AN2473" s="12">
        <f t="shared" si="5541"/>
        <v>264701.7</v>
      </c>
      <c r="AO2473" s="12">
        <f t="shared" si="5542"/>
        <v>264701.7</v>
      </c>
      <c r="AP2473" s="12">
        <f t="shared" si="5543"/>
        <v>264701.7</v>
      </c>
      <c r="AQ2473" s="12"/>
      <c r="AR2473" s="1"/>
    </row>
    <row r="2474" spans="1:44" ht="47.25" customHeight="1" x14ac:dyDescent="0.25">
      <c r="A2474" s="9" t="s">
        <v>176</v>
      </c>
      <c r="B2474" s="11">
        <v>120</v>
      </c>
      <c r="C2474" s="9" t="s">
        <v>185</v>
      </c>
      <c r="D2474" s="9" t="s">
        <v>193</v>
      </c>
      <c r="E2474" s="13" t="s">
        <v>398</v>
      </c>
      <c r="F2474" s="12">
        <v>11004.6</v>
      </c>
      <c r="G2474" s="12">
        <v>11004.6</v>
      </c>
      <c r="H2474" s="12">
        <v>11004.6</v>
      </c>
      <c r="I2474" s="12"/>
      <c r="J2474" s="12"/>
      <c r="K2474" s="12"/>
      <c r="L2474" s="12">
        <f t="shared" si="5521"/>
        <v>11004.6</v>
      </c>
      <c r="M2474" s="12">
        <f t="shared" si="5522"/>
        <v>11004.6</v>
      </c>
      <c r="N2474" s="12">
        <f t="shared" si="5523"/>
        <v>11004.6</v>
      </c>
      <c r="O2474" s="12"/>
      <c r="P2474" s="12"/>
      <c r="Q2474" s="12"/>
      <c r="R2474" s="12">
        <f t="shared" si="5496"/>
        <v>11004.6</v>
      </c>
      <c r="S2474" s="12">
        <f t="shared" si="5497"/>
        <v>11004.6</v>
      </c>
      <c r="T2474" s="12">
        <f t="shared" si="5498"/>
        <v>11004.6</v>
      </c>
      <c r="U2474" s="12"/>
      <c r="V2474" s="12"/>
      <c r="W2474" s="12">
        <f t="shared" si="5464"/>
        <v>11004.6</v>
      </c>
      <c r="X2474" s="12">
        <f t="shared" si="5465"/>
        <v>11004.6</v>
      </c>
      <c r="Y2474" s="12">
        <f t="shared" si="5466"/>
        <v>11004.6</v>
      </c>
      <c r="Z2474" s="12"/>
      <c r="AA2474" s="12"/>
      <c r="AB2474" s="12"/>
      <c r="AC2474" s="12">
        <f t="shared" si="5516"/>
        <v>11004.6</v>
      </c>
      <c r="AD2474" s="12">
        <f t="shared" si="5517"/>
        <v>11004.6</v>
      </c>
      <c r="AE2474" s="12">
        <f t="shared" si="5518"/>
        <v>11004.6</v>
      </c>
      <c r="AF2474" s="12"/>
      <c r="AG2474" s="12"/>
      <c r="AH2474" s="12">
        <f t="shared" si="5493"/>
        <v>11004.6</v>
      </c>
      <c r="AI2474" s="12">
        <f t="shared" si="5494"/>
        <v>11004.6</v>
      </c>
      <c r="AJ2474" s="12">
        <f t="shared" si="5480"/>
        <v>11004.6</v>
      </c>
      <c r="AK2474" s="12"/>
      <c r="AL2474" s="12"/>
      <c r="AM2474" s="12"/>
      <c r="AN2474" s="12">
        <f t="shared" si="5541"/>
        <v>11004.6</v>
      </c>
      <c r="AO2474" s="12">
        <f t="shared" si="5542"/>
        <v>11004.6</v>
      </c>
      <c r="AP2474" s="12">
        <f t="shared" si="5543"/>
        <v>11004.6</v>
      </c>
      <c r="AQ2474" s="12"/>
      <c r="AR2474" s="1"/>
    </row>
    <row r="2475" spans="1:44" ht="15.75" customHeight="1" x14ac:dyDescent="0.25">
      <c r="A2475" s="9" t="s">
        <v>176</v>
      </c>
      <c r="B2475" s="11">
        <v>120</v>
      </c>
      <c r="C2475" s="9" t="s">
        <v>186</v>
      </c>
      <c r="D2475" s="9" t="s">
        <v>194</v>
      </c>
      <c r="E2475" s="13" t="s">
        <v>400</v>
      </c>
      <c r="F2475" s="12">
        <v>17663.400000000001</v>
      </c>
      <c r="G2475" s="12">
        <v>17663.400000000001</v>
      </c>
      <c r="H2475" s="12">
        <v>17663.400000000001</v>
      </c>
      <c r="I2475" s="12"/>
      <c r="J2475" s="12"/>
      <c r="K2475" s="12"/>
      <c r="L2475" s="12">
        <f t="shared" si="5521"/>
        <v>17663.400000000001</v>
      </c>
      <c r="M2475" s="12">
        <f t="shared" si="5522"/>
        <v>17663.400000000001</v>
      </c>
      <c r="N2475" s="12">
        <f t="shared" si="5523"/>
        <v>17663.400000000001</v>
      </c>
      <c r="O2475" s="12"/>
      <c r="P2475" s="12"/>
      <c r="Q2475" s="12"/>
      <c r="R2475" s="12">
        <f t="shared" si="5496"/>
        <v>17663.400000000001</v>
      </c>
      <c r="S2475" s="12">
        <f t="shared" si="5497"/>
        <v>17663.400000000001</v>
      </c>
      <c r="T2475" s="12">
        <f t="shared" si="5498"/>
        <v>17663.400000000001</v>
      </c>
      <c r="U2475" s="12"/>
      <c r="V2475" s="12"/>
      <c r="W2475" s="12">
        <f t="shared" si="5464"/>
        <v>17663.400000000001</v>
      </c>
      <c r="X2475" s="12">
        <f t="shared" si="5465"/>
        <v>17663.400000000001</v>
      </c>
      <c r="Y2475" s="12">
        <f t="shared" si="5466"/>
        <v>17663.400000000001</v>
      </c>
      <c r="Z2475" s="12"/>
      <c r="AA2475" s="12"/>
      <c r="AB2475" s="12"/>
      <c r="AC2475" s="12">
        <f t="shared" si="5516"/>
        <v>17663.400000000001</v>
      </c>
      <c r="AD2475" s="12">
        <f t="shared" si="5517"/>
        <v>17663.400000000001</v>
      </c>
      <c r="AE2475" s="12">
        <f t="shared" si="5518"/>
        <v>17663.400000000001</v>
      </c>
      <c r="AF2475" s="12"/>
      <c r="AG2475" s="12"/>
      <c r="AH2475" s="12">
        <f t="shared" si="5493"/>
        <v>17663.400000000001</v>
      </c>
      <c r="AI2475" s="12">
        <f t="shared" si="5494"/>
        <v>17663.400000000001</v>
      </c>
      <c r="AJ2475" s="12">
        <f t="shared" si="5480"/>
        <v>17663.400000000001</v>
      </c>
      <c r="AK2475" s="12"/>
      <c r="AL2475" s="12"/>
      <c r="AM2475" s="12"/>
      <c r="AN2475" s="12">
        <f t="shared" si="5541"/>
        <v>17663.400000000001</v>
      </c>
      <c r="AO2475" s="12">
        <f t="shared" si="5542"/>
        <v>17663.400000000001</v>
      </c>
      <c r="AP2475" s="12">
        <f t="shared" si="5543"/>
        <v>17663.400000000001</v>
      </c>
      <c r="AQ2475" s="12"/>
      <c r="AR2475" s="1"/>
    </row>
    <row r="2476" spans="1:44" ht="31.5" customHeight="1" x14ac:dyDescent="0.25">
      <c r="A2476" s="9" t="s">
        <v>176</v>
      </c>
      <c r="B2476" s="11">
        <v>120</v>
      </c>
      <c r="C2476" s="9" t="s">
        <v>196</v>
      </c>
      <c r="D2476" s="9" t="s">
        <v>196</v>
      </c>
      <c r="E2476" s="13" t="s">
        <v>406</v>
      </c>
      <c r="F2476" s="12">
        <v>73846.399999999994</v>
      </c>
      <c r="G2476" s="12">
        <v>73846.399999999994</v>
      </c>
      <c r="H2476" s="12">
        <v>73846.399999999994</v>
      </c>
      <c r="I2476" s="12"/>
      <c r="J2476" s="12"/>
      <c r="K2476" s="12"/>
      <c r="L2476" s="12">
        <f t="shared" si="5521"/>
        <v>73846.399999999994</v>
      </c>
      <c r="M2476" s="12">
        <f t="shared" si="5522"/>
        <v>73846.399999999994</v>
      </c>
      <c r="N2476" s="12">
        <f t="shared" si="5523"/>
        <v>73846.399999999994</v>
      </c>
      <c r="O2476" s="12"/>
      <c r="P2476" s="12"/>
      <c r="Q2476" s="12"/>
      <c r="R2476" s="12">
        <f t="shared" si="5496"/>
        <v>73846.399999999994</v>
      </c>
      <c r="S2476" s="12">
        <f t="shared" si="5497"/>
        <v>73846.399999999994</v>
      </c>
      <c r="T2476" s="12">
        <f t="shared" si="5498"/>
        <v>73846.399999999994</v>
      </c>
      <c r="U2476" s="12"/>
      <c r="V2476" s="12"/>
      <c r="W2476" s="12">
        <f t="shared" si="5464"/>
        <v>73846.399999999994</v>
      </c>
      <c r="X2476" s="12">
        <f t="shared" si="5465"/>
        <v>73846.399999999994</v>
      </c>
      <c r="Y2476" s="12">
        <f t="shared" si="5466"/>
        <v>73846.399999999994</v>
      </c>
      <c r="Z2476" s="12"/>
      <c r="AA2476" s="12"/>
      <c r="AB2476" s="12"/>
      <c r="AC2476" s="12">
        <f t="shared" si="5516"/>
        <v>73846.399999999994</v>
      </c>
      <c r="AD2476" s="12">
        <f t="shared" si="5517"/>
        <v>73846.399999999994</v>
      </c>
      <c r="AE2476" s="12">
        <f t="shared" si="5518"/>
        <v>73846.399999999994</v>
      </c>
      <c r="AF2476" s="12"/>
      <c r="AG2476" s="12"/>
      <c r="AH2476" s="12">
        <f t="shared" si="5493"/>
        <v>73846.399999999994</v>
      </c>
      <c r="AI2476" s="12">
        <f t="shared" si="5494"/>
        <v>73846.399999999994</v>
      </c>
      <c r="AJ2476" s="12">
        <f t="shared" si="5480"/>
        <v>73846.399999999994</v>
      </c>
      <c r="AK2476" s="12"/>
      <c r="AL2476" s="12"/>
      <c r="AM2476" s="12"/>
      <c r="AN2476" s="12">
        <f t="shared" si="5541"/>
        <v>73846.399999999994</v>
      </c>
      <c r="AO2476" s="12">
        <f t="shared" si="5542"/>
        <v>73846.399999999994</v>
      </c>
      <c r="AP2476" s="12">
        <f t="shared" si="5543"/>
        <v>73846.399999999994</v>
      </c>
      <c r="AQ2476" s="12"/>
      <c r="AR2476" s="1"/>
    </row>
    <row r="2477" spans="1:44" ht="31.5" customHeight="1" x14ac:dyDescent="0.25">
      <c r="A2477" s="9" t="s">
        <v>176</v>
      </c>
      <c r="B2477" s="11">
        <v>120</v>
      </c>
      <c r="C2477" s="9" t="s">
        <v>188</v>
      </c>
      <c r="D2477" s="9" t="s">
        <v>196</v>
      </c>
      <c r="E2477" s="13" t="s">
        <v>408</v>
      </c>
      <c r="F2477" s="12">
        <v>13482.5</v>
      </c>
      <c r="G2477" s="12">
        <v>13482.5</v>
      </c>
      <c r="H2477" s="12">
        <v>13482.5</v>
      </c>
      <c r="I2477" s="12"/>
      <c r="J2477" s="12"/>
      <c r="K2477" s="12"/>
      <c r="L2477" s="12">
        <f t="shared" si="5521"/>
        <v>13482.5</v>
      </c>
      <c r="M2477" s="12">
        <f t="shared" si="5522"/>
        <v>13482.5</v>
      </c>
      <c r="N2477" s="12">
        <f t="shared" si="5523"/>
        <v>13482.5</v>
      </c>
      <c r="O2477" s="12"/>
      <c r="P2477" s="12"/>
      <c r="Q2477" s="12"/>
      <c r="R2477" s="12">
        <f t="shared" si="5496"/>
        <v>13482.5</v>
      </c>
      <c r="S2477" s="12">
        <f t="shared" si="5497"/>
        <v>13482.5</v>
      </c>
      <c r="T2477" s="12">
        <f t="shared" si="5498"/>
        <v>13482.5</v>
      </c>
      <c r="U2477" s="12"/>
      <c r="V2477" s="12"/>
      <c r="W2477" s="12">
        <f t="shared" si="5464"/>
        <v>13482.5</v>
      </c>
      <c r="X2477" s="12">
        <f t="shared" si="5465"/>
        <v>13482.5</v>
      </c>
      <c r="Y2477" s="12">
        <f t="shared" si="5466"/>
        <v>13482.5</v>
      </c>
      <c r="Z2477" s="12"/>
      <c r="AA2477" s="12"/>
      <c r="AB2477" s="12"/>
      <c r="AC2477" s="12">
        <f t="shared" si="5516"/>
        <v>13482.5</v>
      </c>
      <c r="AD2477" s="12">
        <f t="shared" si="5517"/>
        <v>13482.5</v>
      </c>
      <c r="AE2477" s="12">
        <f t="shared" si="5518"/>
        <v>13482.5</v>
      </c>
      <c r="AF2477" s="12"/>
      <c r="AG2477" s="12"/>
      <c r="AH2477" s="12">
        <f t="shared" si="5493"/>
        <v>13482.5</v>
      </c>
      <c r="AI2477" s="12">
        <f t="shared" si="5494"/>
        <v>13482.5</v>
      </c>
      <c r="AJ2477" s="12">
        <f t="shared" si="5480"/>
        <v>13482.5</v>
      </c>
      <c r="AK2477" s="12"/>
      <c r="AL2477" s="12"/>
      <c r="AM2477" s="12"/>
      <c r="AN2477" s="12">
        <f t="shared" si="5541"/>
        <v>13482.5</v>
      </c>
      <c r="AO2477" s="12">
        <f t="shared" si="5542"/>
        <v>13482.5</v>
      </c>
      <c r="AP2477" s="12">
        <f t="shared" si="5543"/>
        <v>13482.5</v>
      </c>
      <c r="AQ2477" s="12"/>
      <c r="AR2477" s="1"/>
    </row>
    <row r="2478" spans="1:44" ht="15.75" customHeight="1" x14ac:dyDescent="0.25">
      <c r="A2478" s="9" t="s">
        <v>176</v>
      </c>
      <c r="B2478" s="11">
        <v>120</v>
      </c>
      <c r="C2478" s="9" t="s">
        <v>189</v>
      </c>
      <c r="D2478" s="9" t="s">
        <v>192</v>
      </c>
      <c r="E2478" s="13" t="s">
        <v>412</v>
      </c>
      <c r="F2478" s="12">
        <v>91282.3</v>
      </c>
      <c r="G2478" s="12">
        <v>91282.3</v>
      </c>
      <c r="H2478" s="12">
        <v>91282.3</v>
      </c>
      <c r="I2478" s="12"/>
      <c r="J2478" s="12"/>
      <c r="K2478" s="12"/>
      <c r="L2478" s="12">
        <f t="shared" si="5521"/>
        <v>91282.3</v>
      </c>
      <c r="M2478" s="12">
        <f t="shared" si="5522"/>
        <v>91282.3</v>
      </c>
      <c r="N2478" s="12">
        <f t="shared" si="5523"/>
        <v>91282.3</v>
      </c>
      <c r="O2478" s="12"/>
      <c r="P2478" s="12"/>
      <c r="Q2478" s="12"/>
      <c r="R2478" s="12">
        <f t="shared" si="5496"/>
        <v>91282.3</v>
      </c>
      <c r="S2478" s="12">
        <f t="shared" si="5497"/>
        <v>91282.3</v>
      </c>
      <c r="T2478" s="12">
        <f t="shared" si="5498"/>
        <v>91282.3</v>
      </c>
      <c r="U2478" s="12"/>
      <c r="V2478" s="12"/>
      <c r="W2478" s="12">
        <f t="shared" si="5464"/>
        <v>91282.3</v>
      </c>
      <c r="X2478" s="12">
        <f t="shared" si="5465"/>
        <v>91282.3</v>
      </c>
      <c r="Y2478" s="12">
        <f t="shared" si="5466"/>
        <v>91282.3</v>
      </c>
      <c r="Z2478" s="12"/>
      <c r="AA2478" s="12"/>
      <c r="AB2478" s="12"/>
      <c r="AC2478" s="12">
        <f t="shared" si="5516"/>
        <v>91282.3</v>
      </c>
      <c r="AD2478" s="12">
        <f t="shared" si="5517"/>
        <v>91282.3</v>
      </c>
      <c r="AE2478" s="12">
        <f t="shared" si="5518"/>
        <v>91282.3</v>
      </c>
      <c r="AF2478" s="12"/>
      <c r="AG2478" s="12"/>
      <c r="AH2478" s="12">
        <f t="shared" si="5493"/>
        <v>91282.3</v>
      </c>
      <c r="AI2478" s="12">
        <f t="shared" si="5494"/>
        <v>91282.3</v>
      </c>
      <c r="AJ2478" s="12">
        <f t="shared" si="5480"/>
        <v>91282.3</v>
      </c>
      <c r="AK2478" s="12"/>
      <c r="AL2478" s="12"/>
      <c r="AM2478" s="12"/>
      <c r="AN2478" s="12">
        <f t="shared" si="5541"/>
        <v>91282.3</v>
      </c>
      <c r="AO2478" s="12">
        <f t="shared" si="5542"/>
        <v>91282.3</v>
      </c>
      <c r="AP2478" s="12">
        <f t="shared" si="5543"/>
        <v>91282.3</v>
      </c>
      <c r="AQ2478" s="12"/>
      <c r="AR2478" s="1"/>
    </row>
    <row r="2479" spans="1:44" ht="31.5" customHeight="1" x14ac:dyDescent="0.25">
      <c r="A2479" s="9" t="s">
        <v>176</v>
      </c>
      <c r="B2479" s="11">
        <v>120</v>
      </c>
      <c r="C2479" s="9" t="s">
        <v>194</v>
      </c>
      <c r="D2479" s="9" t="s">
        <v>186</v>
      </c>
      <c r="E2479" s="13" t="s">
        <v>414</v>
      </c>
      <c r="F2479" s="12">
        <v>19102.099999999999</v>
      </c>
      <c r="G2479" s="12">
        <v>19102.099999999999</v>
      </c>
      <c r="H2479" s="12">
        <v>19102.099999999999</v>
      </c>
      <c r="I2479" s="12"/>
      <c r="J2479" s="12"/>
      <c r="K2479" s="12"/>
      <c r="L2479" s="12">
        <f t="shared" si="5521"/>
        <v>19102.099999999999</v>
      </c>
      <c r="M2479" s="12">
        <f t="shared" si="5522"/>
        <v>19102.099999999999</v>
      </c>
      <c r="N2479" s="12">
        <f t="shared" si="5523"/>
        <v>19102.099999999999</v>
      </c>
      <c r="O2479" s="12"/>
      <c r="P2479" s="12"/>
      <c r="Q2479" s="12"/>
      <c r="R2479" s="12">
        <f t="shared" si="5496"/>
        <v>19102.099999999999</v>
      </c>
      <c r="S2479" s="12">
        <f t="shared" si="5497"/>
        <v>19102.099999999999</v>
      </c>
      <c r="T2479" s="12">
        <f t="shared" si="5498"/>
        <v>19102.099999999999</v>
      </c>
      <c r="U2479" s="12"/>
      <c r="V2479" s="12"/>
      <c r="W2479" s="12">
        <f t="shared" si="5464"/>
        <v>19102.099999999999</v>
      </c>
      <c r="X2479" s="12">
        <f t="shared" si="5465"/>
        <v>19102.099999999999</v>
      </c>
      <c r="Y2479" s="12">
        <f t="shared" si="5466"/>
        <v>19102.099999999999</v>
      </c>
      <c r="Z2479" s="12"/>
      <c r="AA2479" s="12"/>
      <c r="AB2479" s="12"/>
      <c r="AC2479" s="12">
        <f t="shared" si="5516"/>
        <v>19102.099999999999</v>
      </c>
      <c r="AD2479" s="12">
        <f t="shared" si="5517"/>
        <v>19102.099999999999</v>
      </c>
      <c r="AE2479" s="12">
        <f t="shared" si="5518"/>
        <v>19102.099999999999</v>
      </c>
      <c r="AF2479" s="12"/>
      <c r="AG2479" s="12"/>
      <c r="AH2479" s="12">
        <f t="shared" si="5493"/>
        <v>19102.099999999999</v>
      </c>
      <c r="AI2479" s="12">
        <f t="shared" si="5494"/>
        <v>19102.099999999999</v>
      </c>
      <c r="AJ2479" s="12">
        <f t="shared" si="5480"/>
        <v>19102.099999999999</v>
      </c>
      <c r="AK2479" s="12"/>
      <c r="AL2479" s="12"/>
      <c r="AM2479" s="12"/>
      <c r="AN2479" s="12">
        <f t="shared" si="5541"/>
        <v>19102.099999999999</v>
      </c>
      <c r="AO2479" s="12">
        <f t="shared" si="5542"/>
        <v>19102.099999999999</v>
      </c>
      <c r="AP2479" s="12">
        <f t="shared" si="5543"/>
        <v>19102.099999999999</v>
      </c>
      <c r="AQ2479" s="12"/>
      <c r="AR2479" s="1"/>
    </row>
    <row r="2480" spans="1:44" ht="31.5" customHeight="1" x14ac:dyDescent="0.25">
      <c r="A2480" s="9" t="s">
        <v>176</v>
      </c>
      <c r="B2480" s="11">
        <v>120</v>
      </c>
      <c r="C2480" s="9" t="s">
        <v>197</v>
      </c>
      <c r="D2480" s="9" t="s">
        <v>188</v>
      </c>
      <c r="E2480" s="13" t="s">
        <v>418</v>
      </c>
      <c r="F2480" s="12">
        <v>27553.200000000001</v>
      </c>
      <c r="G2480" s="12">
        <v>27553.200000000001</v>
      </c>
      <c r="H2480" s="12">
        <v>27553.200000000001</v>
      </c>
      <c r="I2480" s="12"/>
      <c r="J2480" s="12"/>
      <c r="K2480" s="12"/>
      <c r="L2480" s="12">
        <f t="shared" si="5521"/>
        <v>27553.200000000001</v>
      </c>
      <c r="M2480" s="12">
        <f t="shared" si="5522"/>
        <v>27553.200000000001</v>
      </c>
      <c r="N2480" s="12">
        <f t="shared" si="5523"/>
        <v>27553.200000000001</v>
      </c>
      <c r="O2480" s="12"/>
      <c r="P2480" s="12"/>
      <c r="Q2480" s="12"/>
      <c r="R2480" s="12">
        <f t="shared" si="5496"/>
        <v>27553.200000000001</v>
      </c>
      <c r="S2480" s="12">
        <f t="shared" si="5497"/>
        <v>27553.200000000001</v>
      </c>
      <c r="T2480" s="12">
        <f t="shared" si="5498"/>
        <v>27553.200000000001</v>
      </c>
      <c r="U2480" s="12"/>
      <c r="V2480" s="12"/>
      <c r="W2480" s="12">
        <f t="shared" si="5464"/>
        <v>27553.200000000001</v>
      </c>
      <c r="X2480" s="12">
        <f t="shared" si="5465"/>
        <v>27553.200000000001</v>
      </c>
      <c r="Y2480" s="12">
        <f t="shared" si="5466"/>
        <v>27553.200000000001</v>
      </c>
      <c r="Z2480" s="12"/>
      <c r="AA2480" s="12"/>
      <c r="AB2480" s="12"/>
      <c r="AC2480" s="12">
        <f t="shared" si="5516"/>
        <v>27553.200000000001</v>
      </c>
      <c r="AD2480" s="12">
        <f t="shared" si="5517"/>
        <v>27553.200000000001</v>
      </c>
      <c r="AE2480" s="12">
        <f t="shared" si="5518"/>
        <v>27553.200000000001</v>
      </c>
      <c r="AF2480" s="12"/>
      <c r="AG2480" s="12"/>
      <c r="AH2480" s="12">
        <f t="shared" si="5493"/>
        <v>27553.200000000001</v>
      </c>
      <c r="AI2480" s="12">
        <f t="shared" si="5494"/>
        <v>27553.200000000001</v>
      </c>
      <c r="AJ2480" s="12">
        <f t="shared" si="5480"/>
        <v>27553.200000000001</v>
      </c>
      <c r="AK2480" s="12"/>
      <c r="AL2480" s="12"/>
      <c r="AM2480" s="12"/>
      <c r="AN2480" s="12">
        <f t="shared" si="5541"/>
        <v>27553.200000000001</v>
      </c>
      <c r="AO2480" s="12">
        <f t="shared" si="5542"/>
        <v>27553.200000000001</v>
      </c>
      <c r="AP2480" s="12">
        <f t="shared" si="5543"/>
        <v>27553.200000000001</v>
      </c>
      <c r="AQ2480" s="12"/>
      <c r="AR2480" s="1"/>
    </row>
    <row r="2481" spans="1:44" ht="31.5" customHeight="1" x14ac:dyDescent="0.25">
      <c r="A2481" s="9" t="s">
        <v>176</v>
      </c>
      <c r="B2481" s="11">
        <v>120</v>
      </c>
      <c r="C2481" s="9" t="s">
        <v>190</v>
      </c>
      <c r="D2481" s="9" t="s">
        <v>196</v>
      </c>
      <c r="E2481" s="13" t="s">
        <v>421</v>
      </c>
      <c r="F2481" s="12">
        <v>12031.9</v>
      </c>
      <c r="G2481" s="12">
        <v>12031.9</v>
      </c>
      <c r="H2481" s="12">
        <v>12031.9</v>
      </c>
      <c r="I2481" s="12"/>
      <c r="J2481" s="12"/>
      <c r="K2481" s="12"/>
      <c r="L2481" s="12">
        <f t="shared" si="5521"/>
        <v>12031.9</v>
      </c>
      <c r="M2481" s="12">
        <f t="shared" si="5522"/>
        <v>12031.9</v>
      </c>
      <c r="N2481" s="12">
        <f t="shared" si="5523"/>
        <v>12031.9</v>
      </c>
      <c r="O2481" s="12"/>
      <c r="P2481" s="12"/>
      <c r="Q2481" s="12"/>
      <c r="R2481" s="12">
        <f t="shared" si="5496"/>
        <v>12031.9</v>
      </c>
      <c r="S2481" s="12">
        <f t="shared" si="5497"/>
        <v>12031.9</v>
      </c>
      <c r="T2481" s="12">
        <f t="shared" si="5498"/>
        <v>12031.9</v>
      </c>
      <c r="U2481" s="12"/>
      <c r="V2481" s="12"/>
      <c r="W2481" s="12">
        <f t="shared" si="5464"/>
        <v>12031.9</v>
      </c>
      <c r="X2481" s="12">
        <f t="shared" si="5465"/>
        <v>12031.9</v>
      </c>
      <c r="Y2481" s="12">
        <f t="shared" si="5466"/>
        <v>12031.9</v>
      </c>
      <c r="Z2481" s="12"/>
      <c r="AA2481" s="12"/>
      <c r="AB2481" s="12"/>
      <c r="AC2481" s="12">
        <f t="shared" si="5516"/>
        <v>12031.9</v>
      </c>
      <c r="AD2481" s="12">
        <f t="shared" si="5517"/>
        <v>12031.9</v>
      </c>
      <c r="AE2481" s="12">
        <f t="shared" si="5518"/>
        <v>12031.9</v>
      </c>
      <c r="AF2481" s="12"/>
      <c r="AG2481" s="12"/>
      <c r="AH2481" s="12">
        <f t="shared" si="5493"/>
        <v>12031.9</v>
      </c>
      <c r="AI2481" s="12">
        <f t="shared" si="5494"/>
        <v>12031.9</v>
      </c>
      <c r="AJ2481" s="12">
        <f t="shared" si="5480"/>
        <v>12031.9</v>
      </c>
      <c r="AK2481" s="12"/>
      <c r="AL2481" s="12"/>
      <c r="AM2481" s="12"/>
      <c r="AN2481" s="12">
        <f t="shared" si="5541"/>
        <v>12031.9</v>
      </c>
      <c r="AO2481" s="12">
        <f t="shared" si="5542"/>
        <v>12031.9</v>
      </c>
      <c r="AP2481" s="12">
        <f t="shared" si="5543"/>
        <v>12031.9</v>
      </c>
      <c r="AQ2481" s="12"/>
      <c r="AR2481" s="1"/>
    </row>
    <row r="2482" spans="1:44" ht="31.5" customHeight="1" x14ac:dyDescent="0.25">
      <c r="A2482" s="9" t="s">
        <v>177</v>
      </c>
      <c r="B2482" s="11"/>
      <c r="C2482" s="9"/>
      <c r="D2482" s="9"/>
      <c r="E2482" s="13" t="s">
        <v>635</v>
      </c>
      <c r="F2482" s="12">
        <f t="shared" ref="F2482:K2482" si="5599">F2483+F2494+F2506</f>
        <v>48677.599999999999</v>
      </c>
      <c r="G2482" s="12">
        <f t="shared" si="5599"/>
        <v>48767.499999999993</v>
      </c>
      <c r="H2482" s="12">
        <f t="shared" si="5599"/>
        <v>48758.7</v>
      </c>
      <c r="I2482" s="12">
        <f t="shared" si="5599"/>
        <v>0</v>
      </c>
      <c r="J2482" s="12">
        <f t="shared" si="5599"/>
        <v>0</v>
      </c>
      <c r="K2482" s="12">
        <f t="shared" si="5599"/>
        <v>0</v>
      </c>
      <c r="L2482" s="12">
        <f t="shared" si="5521"/>
        <v>48677.599999999999</v>
      </c>
      <c r="M2482" s="12">
        <f t="shared" si="5522"/>
        <v>48767.499999999993</v>
      </c>
      <c r="N2482" s="12">
        <f t="shared" si="5523"/>
        <v>48758.7</v>
      </c>
      <c r="O2482" s="12">
        <f t="shared" ref="O2482:Q2482" si="5600">O2483+O2494+O2506</f>
        <v>0</v>
      </c>
      <c r="P2482" s="12">
        <f t="shared" si="5600"/>
        <v>0</v>
      </c>
      <c r="Q2482" s="12">
        <f t="shared" si="5600"/>
        <v>0</v>
      </c>
      <c r="R2482" s="12">
        <f t="shared" si="5496"/>
        <v>48677.599999999999</v>
      </c>
      <c r="S2482" s="12">
        <f t="shared" si="5497"/>
        <v>48767.499999999993</v>
      </c>
      <c r="T2482" s="12">
        <f t="shared" si="5498"/>
        <v>48758.7</v>
      </c>
      <c r="U2482" s="12">
        <f t="shared" ref="U2482:V2482" si="5601">U2483+U2494+U2506</f>
        <v>0</v>
      </c>
      <c r="V2482" s="12">
        <f t="shared" si="5601"/>
        <v>0</v>
      </c>
      <c r="W2482" s="12">
        <f t="shared" si="5464"/>
        <v>48677.599999999999</v>
      </c>
      <c r="X2482" s="12">
        <f t="shared" si="5465"/>
        <v>48767.499999999993</v>
      </c>
      <c r="Y2482" s="12">
        <f t="shared" si="5466"/>
        <v>48758.7</v>
      </c>
      <c r="Z2482" s="12">
        <f t="shared" ref="Z2482:AB2482" si="5602">Z2483+Z2494+Z2506</f>
        <v>0</v>
      </c>
      <c r="AA2482" s="12">
        <f t="shared" si="5602"/>
        <v>0</v>
      </c>
      <c r="AB2482" s="12">
        <f t="shared" si="5602"/>
        <v>0</v>
      </c>
      <c r="AC2482" s="12">
        <f t="shared" si="5516"/>
        <v>48677.599999999999</v>
      </c>
      <c r="AD2482" s="12">
        <f t="shared" si="5517"/>
        <v>48767.499999999993</v>
      </c>
      <c r="AE2482" s="12">
        <f t="shared" si="5518"/>
        <v>48758.7</v>
      </c>
      <c r="AF2482" s="12">
        <f t="shared" ref="AF2482:AG2482" si="5603">AF2483+AF2494+AF2506</f>
        <v>0</v>
      </c>
      <c r="AG2482" s="12">
        <f t="shared" si="5603"/>
        <v>0</v>
      </c>
      <c r="AH2482" s="12">
        <f t="shared" si="5493"/>
        <v>48677.599999999999</v>
      </c>
      <c r="AI2482" s="12">
        <f t="shared" si="5494"/>
        <v>48767.499999999993</v>
      </c>
      <c r="AJ2482" s="12">
        <f t="shared" si="5480"/>
        <v>48758.7</v>
      </c>
      <c r="AK2482" s="12">
        <f t="shared" ref="AK2482:AQ2482" si="5604">AK2483+AK2494+AK2506</f>
        <v>0</v>
      </c>
      <c r="AL2482" s="12">
        <f t="shared" ref="AL2482:AM2482" si="5605">AL2483+AL2494+AL2506</f>
        <v>0</v>
      </c>
      <c r="AM2482" s="12">
        <f t="shared" si="5605"/>
        <v>0</v>
      </c>
      <c r="AN2482" s="12">
        <f t="shared" si="5541"/>
        <v>48677.599999999999</v>
      </c>
      <c r="AO2482" s="12">
        <f t="shared" si="5542"/>
        <v>48767.499999999993</v>
      </c>
      <c r="AP2482" s="12">
        <f t="shared" si="5543"/>
        <v>48758.7</v>
      </c>
      <c r="AQ2482" s="12">
        <f t="shared" si="5604"/>
        <v>0</v>
      </c>
      <c r="AR2482" s="1"/>
    </row>
    <row r="2483" spans="1:44" ht="94.5" customHeight="1" x14ac:dyDescent="0.25">
      <c r="A2483" s="9" t="s">
        <v>177</v>
      </c>
      <c r="B2483" s="11">
        <v>100</v>
      </c>
      <c r="C2483" s="9"/>
      <c r="D2483" s="9"/>
      <c r="E2483" s="13" t="s">
        <v>423</v>
      </c>
      <c r="F2483" s="12">
        <f t="shared" ref="F2483:K2483" si="5606">F2484</f>
        <v>2358.2000000000003</v>
      </c>
      <c r="G2483" s="12">
        <f t="shared" si="5606"/>
        <v>2309.5</v>
      </c>
      <c r="H2483" s="12">
        <f t="shared" si="5606"/>
        <v>2308.1</v>
      </c>
      <c r="I2483" s="12">
        <f t="shared" si="5606"/>
        <v>0</v>
      </c>
      <c r="J2483" s="12">
        <f t="shared" si="5606"/>
        <v>0</v>
      </c>
      <c r="K2483" s="12">
        <f t="shared" si="5606"/>
        <v>0</v>
      </c>
      <c r="L2483" s="12">
        <f t="shared" si="5521"/>
        <v>2358.2000000000003</v>
      </c>
      <c r="M2483" s="12">
        <f t="shared" si="5522"/>
        <v>2309.5</v>
      </c>
      <c r="N2483" s="12">
        <f t="shared" si="5523"/>
        <v>2308.1</v>
      </c>
      <c r="O2483" s="12">
        <f t="shared" ref="O2483:Q2483" si="5607">O2484</f>
        <v>0</v>
      </c>
      <c r="P2483" s="12">
        <f t="shared" si="5607"/>
        <v>0</v>
      </c>
      <c r="Q2483" s="12">
        <f t="shared" si="5607"/>
        <v>0</v>
      </c>
      <c r="R2483" s="12">
        <f t="shared" si="5496"/>
        <v>2358.2000000000003</v>
      </c>
      <c r="S2483" s="12">
        <f t="shared" si="5497"/>
        <v>2309.5</v>
      </c>
      <c r="T2483" s="12">
        <f t="shared" si="5498"/>
        <v>2308.1</v>
      </c>
      <c r="U2483" s="12">
        <f t="shared" ref="U2483:V2483" si="5608">U2484</f>
        <v>0</v>
      </c>
      <c r="V2483" s="12">
        <f t="shared" si="5608"/>
        <v>0</v>
      </c>
      <c r="W2483" s="12">
        <f t="shared" si="5464"/>
        <v>2358.2000000000003</v>
      </c>
      <c r="X2483" s="12">
        <f t="shared" si="5465"/>
        <v>2309.5</v>
      </c>
      <c r="Y2483" s="12">
        <f t="shared" si="5466"/>
        <v>2308.1</v>
      </c>
      <c r="Z2483" s="12">
        <f t="shared" ref="Z2483:AB2483" si="5609">Z2484</f>
        <v>0</v>
      </c>
      <c r="AA2483" s="12">
        <f t="shared" si="5609"/>
        <v>0</v>
      </c>
      <c r="AB2483" s="12">
        <f t="shared" si="5609"/>
        <v>0</v>
      </c>
      <c r="AC2483" s="12">
        <f t="shared" si="5516"/>
        <v>2358.2000000000003</v>
      </c>
      <c r="AD2483" s="12">
        <f t="shared" si="5517"/>
        <v>2309.5</v>
      </c>
      <c r="AE2483" s="12">
        <f t="shared" si="5518"/>
        <v>2308.1</v>
      </c>
      <c r="AF2483" s="12">
        <f t="shared" ref="AF2483:AG2483" si="5610">AF2484</f>
        <v>0</v>
      </c>
      <c r="AG2483" s="12">
        <f t="shared" si="5610"/>
        <v>0</v>
      </c>
      <c r="AH2483" s="12">
        <f t="shared" si="5493"/>
        <v>2358.2000000000003</v>
      </c>
      <c r="AI2483" s="12">
        <f t="shared" si="5494"/>
        <v>2309.5</v>
      </c>
      <c r="AJ2483" s="12">
        <f t="shared" si="5480"/>
        <v>2308.1</v>
      </c>
      <c r="AK2483" s="12">
        <f t="shared" ref="AK2483:AQ2483" si="5611">AK2484</f>
        <v>0</v>
      </c>
      <c r="AL2483" s="12">
        <f t="shared" si="5611"/>
        <v>0</v>
      </c>
      <c r="AM2483" s="12">
        <f t="shared" si="5611"/>
        <v>0</v>
      </c>
      <c r="AN2483" s="12">
        <f t="shared" si="5541"/>
        <v>2358.2000000000003</v>
      </c>
      <c r="AO2483" s="12">
        <f t="shared" si="5542"/>
        <v>2309.5</v>
      </c>
      <c r="AP2483" s="12">
        <f t="shared" si="5543"/>
        <v>2308.1</v>
      </c>
      <c r="AQ2483" s="12">
        <f t="shared" si="5611"/>
        <v>0</v>
      </c>
      <c r="AR2483" s="1"/>
    </row>
    <row r="2484" spans="1:44" ht="31.5" customHeight="1" x14ac:dyDescent="0.25">
      <c r="A2484" s="9" t="s">
        <v>177</v>
      </c>
      <c r="B2484" s="11">
        <v>120</v>
      </c>
      <c r="C2484" s="9"/>
      <c r="D2484" s="9"/>
      <c r="E2484" s="13" t="s">
        <v>425</v>
      </c>
      <c r="F2484" s="12">
        <f t="shared" ref="F2484:K2484" si="5612">F2485+F2486+F2487+F2488+F2489+F2490+F2491+F2492+F2493</f>
        <v>2358.2000000000003</v>
      </c>
      <c r="G2484" s="12">
        <f t="shared" si="5612"/>
        <v>2309.5</v>
      </c>
      <c r="H2484" s="12">
        <f t="shared" si="5612"/>
        <v>2308.1</v>
      </c>
      <c r="I2484" s="12">
        <f t="shared" si="5612"/>
        <v>0</v>
      </c>
      <c r="J2484" s="12">
        <f t="shared" si="5612"/>
        <v>0</v>
      </c>
      <c r="K2484" s="12">
        <f t="shared" si="5612"/>
        <v>0</v>
      </c>
      <c r="L2484" s="12">
        <f t="shared" si="5521"/>
        <v>2358.2000000000003</v>
      </c>
      <c r="M2484" s="12">
        <f t="shared" si="5522"/>
        <v>2309.5</v>
      </c>
      <c r="N2484" s="12">
        <f t="shared" si="5523"/>
        <v>2308.1</v>
      </c>
      <c r="O2484" s="12">
        <f t="shared" ref="O2484:Q2484" si="5613">O2485+O2486+O2487+O2488+O2489+O2490+O2491+O2492+O2493</f>
        <v>0</v>
      </c>
      <c r="P2484" s="12">
        <f t="shared" si="5613"/>
        <v>0</v>
      </c>
      <c r="Q2484" s="12">
        <f t="shared" si="5613"/>
        <v>0</v>
      </c>
      <c r="R2484" s="12">
        <f t="shared" si="5496"/>
        <v>2358.2000000000003</v>
      </c>
      <c r="S2484" s="12">
        <f t="shared" si="5497"/>
        <v>2309.5</v>
      </c>
      <c r="T2484" s="12">
        <f t="shared" si="5498"/>
        <v>2308.1</v>
      </c>
      <c r="U2484" s="12">
        <f t="shared" ref="U2484:V2484" si="5614">U2485+U2486+U2487+U2488+U2489+U2490+U2491+U2492+U2493</f>
        <v>0</v>
      </c>
      <c r="V2484" s="12">
        <f t="shared" si="5614"/>
        <v>0</v>
      </c>
      <c r="W2484" s="12">
        <f t="shared" si="5464"/>
        <v>2358.2000000000003</v>
      </c>
      <c r="X2484" s="12">
        <f t="shared" si="5465"/>
        <v>2309.5</v>
      </c>
      <c r="Y2484" s="12">
        <f t="shared" si="5466"/>
        <v>2308.1</v>
      </c>
      <c r="Z2484" s="12">
        <f t="shared" ref="Z2484:AB2484" si="5615">Z2485+Z2486+Z2487+Z2488+Z2489+Z2490+Z2491+Z2492+Z2493</f>
        <v>0</v>
      </c>
      <c r="AA2484" s="12">
        <f t="shared" si="5615"/>
        <v>0</v>
      </c>
      <c r="AB2484" s="12">
        <f t="shared" si="5615"/>
        <v>0</v>
      </c>
      <c r="AC2484" s="12">
        <f t="shared" si="5516"/>
        <v>2358.2000000000003</v>
      </c>
      <c r="AD2484" s="12">
        <f t="shared" si="5517"/>
        <v>2309.5</v>
      </c>
      <c r="AE2484" s="12">
        <f t="shared" si="5518"/>
        <v>2308.1</v>
      </c>
      <c r="AF2484" s="12">
        <f t="shared" ref="AF2484:AG2484" si="5616">AF2485+AF2486+AF2487+AF2488+AF2489+AF2490+AF2491+AF2492+AF2493</f>
        <v>0</v>
      </c>
      <c r="AG2484" s="12">
        <f t="shared" si="5616"/>
        <v>0</v>
      </c>
      <c r="AH2484" s="12">
        <f t="shared" si="5493"/>
        <v>2358.2000000000003</v>
      </c>
      <c r="AI2484" s="12">
        <f t="shared" si="5494"/>
        <v>2309.5</v>
      </c>
      <c r="AJ2484" s="12">
        <f t="shared" si="5480"/>
        <v>2308.1</v>
      </c>
      <c r="AK2484" s="12">
        <f t="shared" ref="AK2484:AQ2484" si="5617">AK2485+AK2486+AK2487+AK2488+AK2489+AK2490+AK2491+AK2492+AK2493</f>
        <v>0</v>
      </c>
      <c r="AL2484" s="12">
        <f t="shared" ref="AL2484:AM2484" si="5618">AL2485+AL2486+AL2487+AL2488+AL2489+AL2490+AL2491+AL2492+AL2493</f>
        <v>0</v>
      </c>
      <c r="AM2484" s="12">
        <f t="shared" si="5618"/>
        <v>0</v>
      </c>
      <c r="AN2484" s="12">
        <f t="shared" si="5541"/>
        <v>2358.2000000000003</v>
      </c>
      <c r="AO2484" s="12">
        <f t="shared" si="5542"/>
        <v>2309.5</v>
      </c>
      <c r="AP2484" s="12">
        <f t="shared" si="5543"/>
        <v>2308.1</v>
      </c>
      <c r="AQ2484" s="12">
        <f t="shared" si="5617"/>
        <v>0</v>
      </c>
      <c r="AR2484" s="1"/>
    </row>
    <row r="2485" spans="1:44" ht="47.25" customHeight="1" x14ac:dyDescent="0.25">
      <c r="A2485" s="9" t="s">
        <v>177</v>
      </c>
      <c r="B2485" s="11">
        <v>120</v>
      </c>
      <c r="C2485" s="9" t="s">
        <v>187</v>
      </c>
      <c r="D2485" s="9" t="s">
        <v>188</v>
      </c>
      <c r="E2485" s="13" t="s">
        <v>393</v>
      </c>
      <c r="F2485" s="12">
        <v>475.8</v>
      </c>
      <c r="G2485" s="12">
        <v>475.8</v>
      </c>
      <c r="H2485" s="12">
        <v>475.8</v>
      </c>
      <c r="I2485" s="12"/>
      <c r="J2485" s="12"/>
      <c r="K2485" s="12"/>
      <c r="L2485" s="12">
        <f t="shared" si="5521"/>
        <v>475.8</v>
      </c>
      <c r="M2485" s="12">
        <f t="shared" si="5522"/>
        <v>475.8</v>
      </c>
      <c r="N2485" s="12">
        <f t="shared" si="5523"/>
        <v>475.8</v>
      </c>
      <c r="O2485" s="12"/>
      <c r="P2485" s="12"/>
      <c r="Q2485" s="12"/>
      <c r="R2485" s="12">
        <f t="shared" si="5496"/>
        <v>475.8</v>
      </c>
      <c r="S2485" s="12">
        <f t="shared" si="5497"/>
        <v>475.8</v>
      </c>
      <c r="T2485" s="12">
        <f t="shared" si="5498"/>
        <v>475.8</v>
      </c>
      <c r="U2485" s="12"/>
      <c r="V2485" s="12"/>
      <c r="W2485" s="12">
        <f t="shared" si="5464"/>
        <v>475.8</v>
      </c>
      <c r="X2485" s="12">
        <f t="shared" si="5465"/>
        <v>475.8</v>
      </c>
      <c r="Y2485" s="12">
        <f t="shared" si="5466"/>
        <v>475.8</v>
      </c>
      <c r="Z2485" s="12"/>
      <c r="AA2485" s="12"/>
      <c r="AB2485" s="12"/>
      <c r="AC2485" s="12">
        <f t="shared" si="5516"/>
        <v>475.8</v>
      </c>
      <c r="AD2485" s="12">
        <f t="shared" si="5517"/>
        <v>475.8</v>
      </c>
      <c r="AE2485" s="12">
        <f t="shared" si="5518"/>
        <v>475.8</v>
      </c>
      <c r="AF2485" s="12"/>
      <c r="AG2485" s="12"/>
      <c r="AH2485" s="12">
        <f t="shared" si="5493"/>
        <v>475.8</v>
      </c>
      <c r="AI2485" s="12">
        <f t="shared" si="5494"/>
        <v>475.8</v>
      </c>
      <c r="AJ2485" s="12">
        <f t="shared" si="5480"/>
        <v>475.8</v>
      </c>
      <c r="AK2485" s="12"/>
      <c r="AL2485" s="12"/>
      <c r="AM2485" s="12"/>
      <c r="AN2485" s="12">
        <f t="shared" si="5541"/>
        <v>475.8</v>
      </c>
      <c r="AO2485" s="12">
        <f t="shared" si="5542"/>
        <v>475.8</v>
      </c>
      <c r="AP2485" s="12">
        <f t="shared" si="5543"/>
        <v>475.8</v>
      </c>
      <c r="AQ2485" s="12"/>
      <c r="AR2485" s="1"/>
    </row>
    <row r="2486" spans="1:44" ht="15.75" customHeight="1" x14ac:dyDescent="0.25">
      <c r="A2486" s="9" t="s">
        <v>177</v>
      </c>
      <c r="B2486" s="11">
        <v>120</v>
      </c>
      <c r="C2486" s="9" t="s">
        <v>187</v>
      </c>
      <c r="D2486" s="9" t="s">
        <v>191</v>
      </c>
      <c r="E2486" s="13" t="s">
        <v>396</v>
      </c>
      <c r="F2486" s="12">
        <v>821.2</v>
      </c>
      <c r="G2486" s="12">
        <v>820.3</v>
      </c>
      <c r="H2486" s="12">
        <v>819.8</v>
      </c>
      <c r="I2486" s="12"/>
      <c r="J2486" s="12"/>
      <c r="K2486" s="12"/>
      <c r="L2486" s="12">
        <f t="shared" si="5521"/>
        <v>821.2</v>
      </c>
      <c r="M2486" s="12">
        <f t="shared" si="5522"/>
        <v>820.3</v>
      </c>
      <c r="N2486" s="12">
        <f t="shared" si="5523"/>
        <v>819.8</v>
      </c>
      <c r="O2486" s="12"/>
      <c r="P2486" s="12"/>
      <c r="Q2486" s="12"/>
      <c r="R2486" s="12">
        <f t="shared" si="5496"/>
        <v>821.2</v>
      </c>
      <c r="S2486" s="12">
        <f t="shared" si="5497"/>
        <v>820.3</v>
      </c>
      <c r="T2486" s="12">
        <f t="shared" si="5498"/>
        <v>819.8</v>
      </c>
      <c r="U2486" s="12"/>
      <c r="V2486" s="12"/>
      <c r="W2486" s="12">
        <f t="shared" si="5464"/>
        <v>821.2</v>
      </c>
      <c r="X2486" s="12">
        <f t="shared" si="5465"/>
        <v>820.3</v>
      </c>
      <c r="Y2486" s="12">
        <f t="shared" si="5466"/>
        <v>819.8</v>
      </c>
      <c r="Z2486" s="12"/>
      <c r="AA2486" s="12"/>
      <c r="AB2486" s="12"/>
      <c r="AC2486" s="12">
        <f t="shared" si="5516"/>
        <v>821.2</v>
      </c>
      <c r="AD2486" s="12">
        <f t="shared" si="5517"/>
        <v>820.3</v>
      </c>
      <c r="AE2486" s="12">
        <f t="shared" si="5518"/>
        <v>819.8</v>
      </c>
      <c r="AF2486" s="12"/>
      <c r="AG2486" s="12"/>
      <c r="AH2486" s="12">
        <f t="shared" si="5493"/>
        <v>821.2</v>
      </c>
      <c r="AI2486" s="12">
        <f t="shared" si="5494"/>
        <v>820.3</v>
      </c>
      <c r="AJ2486" s="12">
        <f t="shared" si="5480"/>
        <v>819.8</v>
      </c>
      <c r="AK2486" s="12"/>
      <c r="AL2486" s="12"/>
      <c r="AM2486" s="12"/>
      <c r="AN2486" s="12">
        <f t="shared" si="5541"/>
        <v>821.2</v>
      </c>
      <c r="AO2486" s="12">
        <f t="shared" si="5542"/>
        <v>820.3</v>
      </c>
      <c r="AP2486" s="12">
        <f t="shared" si="5543"/>
        <v>819.8</v>
      </c>
      <c r="AQ2486" s="12"/>
      <c r="AR2486" s="1"/>
    </row>
    <row r="2487" spans="1:44" ht="47.25" customHeight="1" x14ac:dyDescent="0.25">
      <c r="A2487" s="9" t="s">
        <v>177</v>
      </c>
      <c r="B2487" s="11">
        <v>120</v>
      </c>
      <c r="C2487" s="9" t="s">
        <v>185</v>
      </c>
      <c r="D2487" s="9" t="s">
        <v>193</v>
      </c>
      <c r="E2487" s="13" t="s">
        <v>398</v>
      </c>
      <c r="F2487" s="12">
        <v>4</v>
      </c>
      <c r="G2487" s="12">
        <v>4</v>
      </c>
      <c r="H2487" s="12">
        <v>4</v>
      </c>
      <c r="I2487" s="12"/>
      <c r="J2487" s="12"/>
      <c r="K2487" s="12"/>
      <c r="L2487" s="12">
        <f t="shared" si="5521"/>
        <v>4</v>
      </c>
      <c r="M2487" s="12">
        <f t="shared" si="5522"/>
        <v>4</v>
      </c>
      <c r="N2487" s="12">
        <f t="shared" si="5523"/>
        <v>4</v>
      </c>
      <c r="O2487" s="12"/>
      <c r="P2487" s="12"/>
      <c r="Q2487" s="12"/>
      <c r="R2487" s="12">
        <f t="shared" si="5496"/>
        <v>4</v>
      </c>
      <c r="S2487" s="12">
        <f t="shared" si="5497"/>
        <v>4</v>
      </c>
      <c r="T2487" s="12">
        <f t="shared" si="5498"/>
        <v>4</v>
      </c>
      <c r="U2487" s="12"/>
      <c r="V2487" s="12"/>
      <c r="W2487" s="12">
        <f t="shared" si="5464"/>
        <v>4</v>
      </c>
      <c r="X2487" s="12">
        <f t="shared" si="5465"/>
        <v>4</v>
      </c>
      <c r="Y2487" s="12">
        <f t="shared" si="5466"/>
        <v>4</v>
      </c>
      <c r="Z2487" s="12"/>
      <c r="AA2487" s="12"/>
      <c r="AB2487" s="12"/>
      <c r="AC2487" s="12">
        <f t="shared" si="5516"/>
        <v>4</v>
      </c>
      <c r="AD2487" s="12">
        <f t="shared" si="5517"/>
        <v>4</v>
      </c>
      <c r="AE2487" s="12">
        <f t="shared" si="5518"/>
        <v>4</v>
      </c>
      <c r="AF2487" s="12"/>
      <c r="AG2487" s="12"/>
      <c r="AH2487" s="12">
        <f t="shared" si="5493"/>
        <v>4</v>
      </c>
      <c r="AI2487" s="12">
        <f t="shared" si="5494"/>
        <v>4</v>
      </c>
      <c r="AJ2487" s="12">
        <f t="shared" si="5480"/>
        <v>4</v>
      </c>
      <c r="AK2487" s="12"/>
      <c r="AL2487" s="12"/>
      <c r="AM2487" s="12"/>
      <c r="AN2487" s="12">
        <f t="shared" si="5541"/>
        <v>4</v>
      </c>
      <c r="AO2487" s="12">
        <f t="shared" si="5542"/>
        <v>4</v>
      </c>
      <c r="AP2487" s="12">
        <f t="shared" si="5543"/>
        <v>4</v>
      </c>
      <c r="AQ2487" s="12"/>
      <c r="AR2487" s="1"/>
    </row>
    <row r="2488" spans="1:44" ht="15.75" customHeight="1" x14ac:dyDescent="0.25">
      <c r="A2488" s="9" t="s">
        <v>177</v>
      </c>
      <c r="B2488" s="11">
        <v>120</v>
      </c>
      <c r="C2488" s="9" t="s">
        <v>186</v>
      </c>
      <c r="D2488" s="9" t="s">
        <v>194</v>
      </c>
      <c r="E2488" s="13" t="s">
        <v>400</v>
      </c>
      <c r="F2488" s="12">
        <v>13.4</v>
      </c>
      <c r="G2488" s="12">
        <v>13.4</v>
      </c>
      <c r="H2488" s="12">
        <v>13.4</v>
      </c>
      <c r="I2488" s="12"/>
      <c r="J2488" s="12"/>
      <c r="K2488" s="12"/>
      <c r="L2488" s="12">
        <f t="shared" si="5521"/>
        <v>13.4</v>
      </c>
      <c r="M2488" s="12">
        <f t="shared" si="5522"/>
        <v>13.4</v>
      </c>
      <c r="N2488" s="12">
        <f t="shared" si="5523"/>
        <v>13.4</v>
      </c>
      <c r="O2488" s="12"/>
      <c r="P2488" s="12"/>
      <c r="Q2488" s="12"/>
      <c r="R2488" s="12">
        <f t="shared" si="5496"/>
        <v>13.4</v>
      </c>
      <c r="S2488" s="12">
        <f t="shared" si="5497"/>
        <v>13.4</v>
      </c>
      <c r="T2488" s="12">
        <f t="shared" si="5498"/>
        <v>13.4</v>
      </c>
      <c r="U2488" s="12"/>
      <c r="V2488" s="12"/>
      <c r="W2488" s="12">
        <f t="shared" ref="W2488:W2551" si="5619">R2488+U2488</f>
        <v>13.4</v>
      </c>
      <c r="X2488" s="12">
        <f t="shared" ref="X2488:X2551" si="5620">S2488+V2488</f>
        <v>13.4</v>
      </c>
      <c r="Y2488" s="12">
        <f t="shared" ref="Y2488:Y2551" si="5621">T2488</f>
        <v>13.4</v>
      </c>
      <c r="Z2488" s="12"/>
      <c r="AA2488" s="12"/>
      <c r="AB2488" s="12"/>
      <c r="AC2488" s="12">
        <f t="shared" si="5516"/>
        <v>13.4</v>
      </c>
      <c r="AD2488" s="12">
        <f t="shared" si="5517"/>
        <v>13.4</v>
      </c>
      <c r="AE2488" s="12">
        <f t="shared" si="5518"/>
        <v>13.4</v>
      </c>
      <c r="AF2488" s="12"/>
      <c r="AG2488" s="12"/>
      <c r="AH2488" s="12">
        <f t="shared" si="5493"/>
        <v>13.4</v>
      </c>
      <c r="AI2488" s="12">
        <f t="shared" si="5494"/>
        <v>13.4</v>
      </c>
      <c r="AJ2488" s="12">
        <f t="shared" si="5480"/>
        <v>13.4</v>
      </c>
      <c r="AK2488" s="12"/>
      <c r="AL2488" s="12"/>
      <c r="AM2488" s="12"/>
      <c r="AN2488" s="12">
        <f t="shared" si="5541"/>
        <v>13.4</v>
      </c>
      <c r="AO2488" s="12">
        <f t="shared" si="5542"/>
        <v>13.4</v>
      </c>
      <c r="AP2488" s="12">
        <f t="shared" si="5543"/>
        <v>13.4</v>
      </c>
      <c r="AQ2488" s="12"/>
      <c r="AR2488" s="1"/>
    </row>
    <row r="2489" spans="1:44" ht="31.5" customHeight="1" x14ac:dyDescent="0.25">
      <c r="A2489" s="9" t="s">
        <v>177</v>
      </c>
      <c r="B2489" s="11">
        <v>120</v>
      </c>
      <c r="C2489" s="9" t="s">
        <v>196</v>
      </c>
      <c r="D2489" s="9" t="s">
        <v>196</v>
      </c>
      <c r="E2489" s="13" t="s">
        <v>406</v>
      </c>
      <c r="F2489" s="12">
        <v>279.7</v>
      </c>
      <c r="G2489" s="12">
        <v>279.7</v>
      </c>
      <c r="H2489" s="12">
        <v>279.7</v>
      </c>
      <c r="I2489" s="12"/>
      <c r="J2489" s="12"/>
      <c r="K2489" s="12"/>
      <c r="L2489" s="12">
        <f t="shared" si="5521"/>
        <v>279.7</v>
      </c>
      <c r="M2489" s="12">
        <f t="shared" si="5522"/>
        <v>279.7</v>
      </c>
      <c r="N2489" s="12">
        <f t="shared" si="5523"/>
        <v>279.7</v>
      </c>
      <c r="O2489" s="12"/>
      <c r="P2489" s="12"/>
      <c r="Q2489" s="12"/>
      <c r="R2489" s="12">
        <f t="shared" si="5496"/>
        <v>279.7</v>
      </c>
      <c r="S2489" s="12">
        <f t="shared" si="5497"/>
        <v>279.7</v>
      </c>
      <c r="T2489" s="12">
        <f t="shared" si="5498"/>
        <v>279.7</v>
      </c>
      <c r="U2489" s="12"/>
      <c r="V2489" s="12"/>
      <c r="W2489" s="12">
        <f t="shared" si="5619"/>
        <v>279.7</v>
      </c>
      <c r="X2489" s="12">
        <f t="shared" si="5620"/>
        <v>279.7</v>
      </c>
      <c r="Y2489" s="12">
        <f t="shared" si="5621"/>
        <v>279.7</v>
      </c>
      <c r="Z2489" s="12"/>
      <c r="AA2489" s="12"/>
      <c r="AB2489" s="12"/>
      <c r="AC2489" s="12">
        <f t="shared" si="5516"/>
        <v>279.7</v>
      </c>
      <c r="AD2489" s="12">
        <f t="shared" si="5517"/>
        <v>279.7</v>
      </c>
      <c r="AE2489" s="12">
        <f t="shared" si="5518"/>
        <v>279.7</v>
      </c>
      <c r="AF2489" s="12"/>
      <c r="AG2489" s="12"/>
      <c r="AH2489" s="12">
        <f t="shared" si="5493"/>
        <v>279.7</v>
      </c>
      <c r="AI2489" s="12">
        <f t="shared" si="5494"/>
        <v>279.7</v>
      </c>
      <c r="AJ2489" s="12">
        <f t="shared" si="5480"/>
        <v>279.7</v>
      </c>
      <c r="AK2489" s="12"/>
      <c r="AL2489" s="12"/>
      <c r="AM2489" s="12"/>
      <c r="AN2489" s="12">
        <f t="shared" si="5541"/>
        <v>279.7</v>
      </c>
      <c r="AO2489" s="12">
        <f t="shared" si="5542"/>
        <v>279.7</v>
      </c>
      <c r="AP2489" s="12">
        <f t="shared" si="5543"/>
        <v>279.7</v>
      </c>
      <c r="AQ2489" s="12"/>
      <c r="AR2489" s="1"/>
    </row>
    <row r="2490" spans="1:44" ht="31.5" customHeight="1" x14ac:dyDescent="0.25">
      <c r="A2490" s="9" t="s">
        <v>177</v>
      </c>
      <c r="B2490" s="11">
        <v>120</v>
      </c>
      <c r="C2490" s="9" t="s">
        <v>188</v>
      </c>
      <c r="D2490" s="9" t="s">
        <v>196</v>
      </c>
      <c r="E2490" s="13" t="s">
        <v>408</v>
      </c>
      <c r="F2490" s="12">
        <v>47.2</v>
      </c>
      <c r="G2490" s="12"/>
      <c r="H2490" s="12"/>
      <c r="I2490" s="12"/>
      <c r="J2490" s="12"/>
      <c r="K2490" s="12"/>
      <c r="L2490" s="12">
        <f t="shared" si="5521"/>
        <v>47.2</v>
      </c>
      <c r="M2490" s="12">
        <f t="shared" si="5522"/>
        <v>0</v>
      </c>
      <c r="N2490" s="12">
        <f t="shared" si="5523"/>
        <v>0</v>
      </c>
      <c r="O2490" s="12"/>
      <c r="P2490" s="12"/>
      <c r="Q2490" s="12"/>
      <c r="R2490" s="12">
        <f t="shared" si="5496"/>
        <v>47.2</v>
      </c>
      <c r="S2490" s="12">
        <f t="shared" si="5497"/>
        <v>0</v>
      </c>
      <c r="T2490" s="12">
        <f t="shared" si="5498"/>
        <v>0</v>
      </c>
      <c r="U2490" s="12"/>
      <c r="V2490" s="12"/>
      <c r="W2490" s="12">
        <f t="shared" si="5619"/>
        <v>47.2</v>
      </c>
      <c r="X2490" s="12">
        <f t="shared" si="5620"/>
        <v>0</v>
      </c>
      <c r="Y2490" s="12">
        <f t="shared" si="5621"/>
        <v>0</v>
      </c>
      <c r="Z2490" s="12"/>
      <c r="AA2490" s="12"/>
      <c r="AB2490" s="12"/>
      <c r="AC2490" s="12">
        <f t="shared" si="5516"/>
        <v>47.2</v>
      </c>
      <c r="AD2490" s="12">
        <f t="shared" si="5517"/>
        <v>0</v>
      </c>
      <c r="AE2490" s="12">
        <f t="shared" si="5518"/>
        <v>0</v>
      </c>
      <c r="AF2490" s="12"/>
      <c r="AG2490" s="12"/>
      <c r="AH2490" s="12">
        <f t="shared" si="5493"/>
        <v>47.2</v>
      </c>
      <c r="AI2490" s="12">
        <f t="shared" si="5494"/>
        <v>0</v>
      </c>
      <c r="AJ2490" s="12">
        <f t="shared" si="5480"/>
        <v>0</v>
      </c>
      <c r="AK2490" s="12"/>
      <c r="AL2490" s="12"/>
      <c r="AM2490" s="12"/>
      <c r="AN2490" s="12">
        <f t="shared" si="5541"/>
        <v>47.2</v>
      </c>
      <c r="AO2490" s="12">
        <f t="shared" si="5542"/>
        <v>0</v>
      </c>
      <c r="AP2490" s="12">
        <f t="shared" si="5543"/>
        <v>0</v>
      </c>
      <c r="AQ2490" s="12"/>
      <c r="AR2490" s="1"/>
    </row>
    <row r="2491" spans="1:44" ht="15.75" customHeight="1" x14ac:dyDescent="0.25">
      <c r="A2491" s="9" t="s">
        <v>177</v>
      </c>
      <c r="B2491" s="11">
        <v>120</v>
      </c>
      <c r="C2491" s="9" t="s">
        <v>189</v>
      </c>
      <c r="D2491" s="9" t="s">
        <v>192</v>
      </c>
      <c r="E2491" s="13" t="s">
        <v>412</v>
      </c>
      <c r="F2491" s="12">
        <v>665</v>
      </c>
      <c r="G2491" s="12">
        <v>665</v>
      </c>
      <c r="H2491" s="12">
        <v>665</v>
      </c>
      <c r="I2491" s="12"/>
      <c r="J2491" s="12"/>
      <c r="K2491" s="12"/>
      <c r="L2491" s="12">
        <f t="shared" si="5521"/>
        <v>665</v>
      </c>
      <c r="M2491" s="12">
        <f t="shared" si="5522"/>
        <v>665</v>
      </c>
      <c r="N2491" s="12">
        <f t="shared" si="5523"/>
        <v>665</v>
      </c>
      <c r="O2491" s="12"/>
      <c r="P2491" s="12"/>
      <c r="Q2491" s="12"/>
      <c r="R2491" s="12">
        <f t="shared" si="5496"/>
        <v>665</v>
      </c>
      <c r="S2491" s="12">
        <f t="shared" si="5497"/>
        <v>665</v>
      </c>
      <c r="T2491" s="12">
        <f t="shared" si="5498"/>
        <v>665</v>
      </c>
      <c r="U2491" s="12"/>
      <c r="V2491" s="12"/>
      <c r="W2491" s="12">
        <f t="shared" si="5619"/>
        <v>665</v>
      </c>
      <c r="X2491" s="12">
        <f t="shared" si="5620"/>
        <v>665</v>
      </c>
      <c r="Y2491" s="12">
        <f t="shared" si="5621"/>
        <v>665</v>
      </c>
      <c r="Z2491" s="12"/>
      <c r="AA2491" s="12"/>
      <c r="AB2491" s="12"/>
      <c r="AC2491" s="12">
        <f t="shared" si="5516"/>
        <v>665</v>
      </c>
      <c r="AD2491" s="12">
        <f t="shared" si="5517"/>
        <v>665</v>
      </c>
      <c r="AE2491" s="12">
        <f t="shared" si="5518"/>
        <v>665</v>
      </c>
      <c r="AF2491" s="12"/>
      <c r="AG2491" s="12"/>
      <c r="AH2491" s="12">
        <f t="shared" si="5493"/>
        <v>665</v>
      </c>
      <c r="AI2491" s="12">
        <f t="shared" si="5494"/>
        <v>665</v>
      </c>
      <c r="AJ2491" s="12">
        <f t="shared" si="5480"/>
        <v>665</v>
      </c>
      <c r="AK2491" s="12"/>
      <c r="AL2491" s="12"/>
      <c r="AM2491" s="12"/>
      <c r="AN2491" s="12">
        <f t="shared" si="5541"/>
        <v>665</v>
      </c>
      <c r="AO2491" s="12">
        <f t="shared" si="5542"/>
        <v>665</v>
      </c>
      <c r="AP2491" s="12">
        <f t="shared" si="5543"/>
        <v>665</v>
      </c>
      <c r="AQ2491" s="12"/>
      <c r="AR2491" s="1"/>
    </row>
    <row r="2492" spans="1:44" ht="31.5" customHeight="1" x14ac:dyDescent="0.25">
      <c r="A2492" s="9" t="s">
        <v>177</v>
      </c>
      <c r="B2492" s="11">
        <v>120</v>
      </c>
      <c r="C2492" s="9" t="s">
        <v>194</v>
      </c>
      <c r="D2492" s="9" t="s">
        <v>186</v>
      </c>
      <c r="E2492" s="13" t="s">
        <v>414</v>
      </c>
      <c r="F2492" s="12">
        <v>50</v>
      </c>
      <c r="G2492" s="12">
        <v>50</v>
      </c>
      <c r="H2492" s="12">
        <v>50</v>
      </c>
      <c r="I2492" s="12"/>
      <c r="J2492" s="12"/>
      <c r="K2492" s="12"/>
      <c r="L2492" s="12">
        <f t="shared" si="5521"/>
        <v>50</v>
      </c>
      <c r="M2492" s="12">
        <f t="shared" si="5522"/>
        <v>50</v>
      </c>
      <c r="N2492" s="12">
        <f t="shared" si="5523"/>
        <v>50</v>
      </c>
      <c r="O2492" s="12"/>
      <c r="P2492" s="12"/>
      <c r="Q2492" s="12"/>
      <c r="R2492" s="12">
        <f t="shared" si="5496"/>
        <v>50</v>
      </c>
      <c r="S2492" s="12">
        <f t="shared" si="5497"/>
        <v>50</v>
      </c>
      <c r="T2492" s="12">
        <f t="shared" si="5498"/>
        <v>50</v>
      </c>
      <c r="U2492" s="12"/>
      <c r="V2492" s="12"/>
      <c r="W2492" s="12">
        <f t="shared" si="5619"/>
        <v>50</v>
      </c>
      <c r="X2492" s="12">
        <f t="shared" si="5620"/>
        <v>50</v>
      </c>
      <c r="Y2492" s="12">
        <f t="shared" si="5621"/>
        <v>50</v>
      </c>
      <c r="Z2492" s="12"/>
      <c r="AA2492" s="12"/>
      <c r="AB2492" s="12"/>
      <c r="AC2492" s="12">
        <f t="shared" si="5516"/>
        <v>50</v>
      </c>
      <c r="AD2492" s="12">
        <f t="shared" si="5517"/>
        <v>50</v>
      </c>
      <c r="AE2492" s="12">
        <f t="shared" si="5518"/>
        <v>50</v>
      </c>
      <c r="AF2492" s="12"/>
      <c r="AG2492" s="12"/>
      <c r="AH2492" s="12">
        <f t="shared" si="5493"/>
        <v>50</v>
      </c>
      <c r="AI2492" s="12">
        <f t="shared" si="5494"/>
        <v>50</v>
      </c>
      <c r="AJ2492" s="12">
        <f t="shared" si="5480"/>
        <v>50</v>
      </c>
      <c r="AK2492" s="12"/>
      <c r="AL2492" s="12"/>
      <c r="AM2492" s="12"/>
      <c r="AN2492" s="12">
        <f t="shared" si="5541"/>
        <v>50</v>
      </c>
      <c r="AO2492" s="12">
        <f t="shared" si="5542"/>
        <v>50</v>
      </c>
      <c r="AP2492" s="12">
        <f t="shared" si="5543"/>
        <v>50</v>
      </c>
      <c r="AQ2492" s="12"/>
      <c r="AR2492" s="1"/>
    </row>
    <row r="2493" spans="1:44" ht="31.5" customHeight="1" x14ac:dyDescent="0.25">
      <c r="A2493" s="9" t="s">
        <v>177</v>
      </c>
      <c r="B2493" s="11">
        <v>120</v>
      </c>
      <c r="C2493" s="9" t="s">
        <v>197</v>
      </c>
      <c r="D2493" s="9" t="s">
        <v>188</v>
      </c>
      <c r="E2493" s="13" t="s">
        <v>418</v>
      </c>
      <c r="F2493" s="12">
        <v>1.9</v>
      </c>
      <c r="G2493" s="12">
        <v>1.3</v>
      </c>
      <c r="H2493" s="12">
        <v>0.4</v>
      </c>
      <c r="I2493" s="12"/>
      <c r="J2493" s="12"/>
      <c r="K2493" s="12"/>
      <c r="L2493" s="12">
        <f t="shared" si="5521"/>
        <v>1.9</v>
      </c>
      <c r="M2493" s="12">
        <f t="shared" si="5522"/>
        <v>1.3</v>
      </c>
      <c r="N2493" s="12">
        <f t="shared" si="5523"/>
        <v>0.4</v>
      </c>
      <c r="O2493" s="12"/>
      <c r="P2493" s="12"/>
      <c r="Q2493" s="12"/>
      <c r="R2493" s="12">
        <f t="shared" si="5496"/>
        <v>1.9</v>
      </c>
      <c r="S2493" s="12">
        <f t="shared" si="5497"/>
        <v>1.3</v>
      </c>
      <c r="T2493" s="12">
        <f t="shared" si="5498"/>
        <v>0.4</v>
      </c>
      <c r="U2493" s="12"/>
      <c r="V2493" s="12"/>
      <c r="W2493" s="12">
        <f t="shared" si="5619"/>
        <v>1.9</v>
      </c>
      <c r="X2493" s="12">
        <f t="shared" si="5620"/>
        <v>1.3</v>
      </c>
      <c r="Y2493" s="12">
        <f t="shared" si="5621"/>
        <v>0.4</v>
      </c>
      <c r="Z2493" s="12"/>
      <c r="AA2493" s="12"/>
      <c r="AB2493" s="12"/>
      <c r="AC2493" s="12">
        <f t="shared" si="5516"/>
        <v>1.9</v>
      </c>
      <c r="AD2493" s="12">
        <f t="shared" si="5517"/>
        <v>1.3</v>
      </c>
      <c r="AE2493" s="12">
        <f t="shared" si="5518"/>
        <v>0.4</v>
      </c>
      <c r="AF2493" s="12"/>
      <c r="AG2493" s="12"/>
      <c r="AH2493" s="12">
        <f t="shared" si="5493"/>
        <v>1.9</v>
      </c>
      <c r="AI2493" s="12">
        <f t="shared" si="5494"/>
        <v>1.3</v>
      </c>
      <c r="AJ2493" s="12">
        <f t="shared" ref="AJ2493:AJ2556" si="5622">AE2493</f>
        <v>0.4</v>
      </c>
      <c r="AK2493" s="12"/>
      <c r="AL2493" s="12"/>
      <c r="AM2493" s="12"/>
      <c r="AN2493" s="12">
        <f t="shared" si="5541"/>
        <v>1.9</v>
      </c>
      <c r="AO2493" s="12">
        <f t="shared" si="5542"/>
        <v>1.3</v>
      </c>
      <c r="AP2493" s="12">
        <f t="shared" si="5543"/>
        <v>0.4</v>
      </c>
      <c r="AQ2493" s="12"/>
      <c r="AR2493" s="1"/>
    </row>
    <row r="2494" spans="1:44" ht="47.25" customHeight="1" x14ac:dyDescent="0.25">
      <c r="A2494" s="9" t="s">
        <v>177</v>
      </c>
      <c r="B2494" s="11">
        <v>200</v>
      </c>
      <c r="C2494" s="9"/>
      <c r="D2494" s="9"/>
      <c r="E2494" s="13" t="s">
        <v>426</v>
      </c>
      <c r="F2494" s="12">
        <f t="shared" ref="F2494:K2494" si="5623">F2495</f>
        <v>46222.5</v>
      </c>
      <c r="G2494" s="12">
        <f t="shared" si="5623"/>
        <v>46370.299999999996</v>
      </c>
      <c r="H2494" s="12">
        <f t="shared" si="5623"/>
        <v>46371.7</v>
      </c>
      <c r="I2494" s="12">
        <f t="shared" si="5623"/>
        <v>0</v>
      </c>
      <c r="J2494" s="12">
        <f t="shared" si="5623"/>
        <v>0</v>
      </c>
      <c r="K2494" s="12">
        <f t="shared" si="5623"/>
        <v>0</v>
      </c>
      <c r="L2494" s="12">
        <f t="shared" si="5521"/>
        <v>46222.5</v>
      </c>
      <c r="M2494" s="12">
        <f t="shared" si="5522"/>
        <v>46370.299999999996</v>
      </c>
      <c r="N2494" s="12">
        <f t="shared" si="5523"/>
        <v>46371.7</v>
      </c>
      <c r="O2494" s="12">
        <f t="shared" ref="O2494:Q2494" si="5624">O2495</f>
        <v>0</v>
      </c>
      <c r="P2494" s="12">
        <f t="shared" si="5624"/>
        <v>0</v>
      </c>
      <c r="Q2494" s="12">
        <f t="shared" si="5624"/>
        <v>0</v>
      </c>
      <c r="R2494" s="12">
        <f t="shared" si="5496"/>
        <v>46222.5</v>
      </c>
      <c r="S2494" s="12">
        <f t="shared" si="5497"/>
        <v>46370.299999999996</v>
      </c>
      <c r="T2494" s="12">
        <f t="shared" si="5498"/>
        <v>46371.7</v>
      </c>
      <c r="U2494" s="12">
        <f t="shared" ref="U2494:V2494" si="5625">U2495</f>
        <v>0</v>
      </c>
      <c r="V2494" s="12">
        <f t="shared" si="5625"/>
        <v>0</v>
      </c>
      <c r="W2494" s="12">
        <f t="shared" si="5619"/>
        <v>46222.5</v>
      </c>
      <c r="X2494" s="12">
        <f t="shared" si="5620"/>
        <v>46370.299999999996</v>
      </c>
      <c r="Y2494" s="12">
        <f t="shared" si="5621"/>
        <v>46371.7</v>
      </c>
      <c r="Z2494" s="12">
        <f t="shared" ref="Z2494:AB2494" si="5626">Z2495</f>
        <v>0</v>
      </c>
      <c r="AA2494" s="12">
        <f t="shared" si="5626"/>
        <v>0</v>
      </c>
      <c r="AB2494" s="12">
        <f t="shared" si="5626"/>
        <v>0</v>
      </c>
      <c r="AC2494" s="12">
        <f t="shared" si="5516"/>
        <v>46222.5</v>
      </c>
      <c r="AD2494" s="12">
        <f t="shared" si="5517"/>
        <v>46370.299999999996</v>
      </c>
      <c r="AE2494" s="12">
        <f t="shared" si="5518"/>
        <v>46371.7</v>
      </c>
      <c r="AF2494" s="12">
        <f t="shared" ref="AF2494:AG2494" si="5627">AF2495</f>
        <v>0</v>
      </c>
      <c r="AG2494" s="12">
        <f t="shared" si="5627"/>
        <v>0</v>
      </c>
      <c r="AH2494" s="12">
        <f t="shared" si="5493"/>
        <v>46222.5</v>
      </c>
      <c r="AI2494" s="12">
        <f t="shared" si="5494"/>
        <v>46370.299999999996</v>
      </c>
      <c r="AJ2494" s="12">
        <f t="shared" si="5622"/>
        <v>46371.7</v>
      </c>
      <c r="AK2494" s="12">
        <f t="shared" ref="AK2494:AQ2494" si="5628">AK2495</f>
        <v>0</v>
      </c>
      <c r="AL2494" s="12">
        <f t="shared" si="5628"/>
        <v>0</v>
      </c>
      <c r="AM2494" s="12">
        <f t="shared" si="5628"/>
        <v>0</v>
      </c>
      <c r="AN2494" s="12">
        <f t="shared" si="5541"/>
        <v>46222.5</v>
      </c>
      <c r="AO2494" s="12">
        <f t="shared" si="5542"/>
        <v>46370.299999999996</v>
      </c>
      <c r="AP2494" s="12">
        <f t="shared" si="5543"/>
        <v>46371.7</v>
      </c>
      <c r="AQ2494" s="12">
        <f t="shared" si="5628"/>
        <v>0</v>
      </c>
      <c r="AR2494" s="1"/>
    </row>
    <row r="2495" spans="1:44" ht="47.25" customHeight="1" x14ac:dyDescent="0.25">
      <c r="A2495" s="9" t="s">
        <v>177</v>
      </c>
      <c r="B2495" s="11">
        <v>240</v>
      </c>
      <c r="C2495" s="9"/>
      <c r="D2495" s="9"/>
      <c r="E2495" s="13" t="s">
        <v>427</v>
      </c>
      <c r="F2495" s="12">
        <f t="shared" ref="F2495:K2495" si="5629">F2496+F2497+F2498+F2499+F2500+F2501+F2502+F2503+F2504+F2505</f>
        <v>46222.5</v>
      </c>
      <c r="G2495" s="12">
        <f t="shared" si="5629"/>
        <v>46370.299999999996</v>
      </c>
      <c r="H2495" s="12">
        <f t="shared" si="5629"/>
        <v>46371.7</v>
      </c>
      <c r="I2495" s="12">
        <f t="shared" si="5629"/>
        <v>0</v>
      </c>
      <c r="J2495" s="12">
        <f t="shared" si="5629"/>
        <v>0</v>
      </c>
      <c r="K2495" s="12">
        <f t="shared" si="5629"/>
        <v>0</v>
      </c>
      <c r="L2495" s="12">
        <f t="shared" si="5521"/>
        <v>46222.5</v>
      </c>
      <c r="M2495" s="12">
        <f t="shared" si="5522"/>
        <v>46370.299999999996</v>
      </c>
      <c r="N2495" s="12">
        <f t="shared" si="5523"/>
        <v>46371.7</v>
      </c>
      <c r="O2495" s="12">
        <f t="shared" ref="O2495:Q2495" si="5630">O2496+O2497+O2498+O2499+O2500+O2501+O2502+O2503+O2504+O2505</f>
        <v>0</v>
      </c>
      <c r="P2495" s="12">
        <f t="shared" si="5630"/>
        <v>0</v>
      </c>
      <c r="Q2495" s="12">
        <f t="shared" si="5630"/>
        <v>0</v>
      </c>
      <c r="R2495" s="12">
        <f t="shared" si="5496"/>
        <v>46222.5</v>
      </c>
      <c r="S2495" s="12">
        <f t="shared" si="5497"/>
        <v>46370.299999999996</v>
      </c>
      <c r="T2495" s="12">
        <f t="shared" si="5498"/>
        <v>46371.7</v>
      </c>
      <c r="U2495" s="12">
        <f t="shared" ref="U2495:V2495" si="5631">U2496+U2497+U2498+U2499+U2500+U2501+U2502+U2503+U2504+U2505</f>
        <v>0</v>
      </c>
      <c r="V2495" s="12">
        <f t="shared" si="5631"/>
        <v>0</v>
      </c>
      <c r="W2495" s="12">
        <f t="shared" si="5619"/>
        <v>46222.5</v>
      </c>
      <c r="X2495" s="12">
        <f t="shared" si="5620"/>
        <v>46370.299999999996</v>
      </c>
      <c r="Y2495" s="12">
        <f t="shared" si="5621"/>
        <v>46371.7</v>
      </c>
      <c r="Z2495" s="12">
        <f t="shared" ref="Z2495:AB2495" si="5632">Z2496+Z2497+Z2498+Z2499+Z2500+Z2501+Z2502+Z2503+Z2504+Z2505</f>
        <v>0</v>
      </c>
      <c r="AA2495" s="12">
        <f t="shared" si="5632"/>
        <v>0</v>
      </c>
      <c r="AB2495" s="12">
        <f t="shared" si="5632"/>
        <v>0</v>
      </c>
      <c r="AC2495" s="12">
        <f t="shared" si="5516"/>
        <v>46222.5</v>
      </c>
      <c r="AD2495" s="12">
        <f t="shared" si="5517"/>
        <v>46370.299999999996</v>
      </c>
      <c r="AE2495" s="12">
        <f t="shared" si="5518"/>
        <v>46371.7</v>
      </c>
      <c r="AF2495" s="12">
        <f t="shared" ref="AF2495:AG2495" si="5633">AF2496+AF2497+AF2498+AF2499+AF2500+AF2501+AF2502+AF2503+AF2504+AF2505</f>
        <v>0</v>
      </c>
      <c r="AG2495" s="12">
        <f t="shared" si="5633"/>
        <v>0</v>
      </c>
      <c r="AH2495" s="12">
        <f t="shared" si="5493"/>
        <v>46222.5</v>
      </c>
      <c r="AI2495" s="12">
        <f t="shared" si="5494"/>
        <v>46370.299999999996</v>
      </c>
      <c r="AJ2495" s="12">
        <f t="shared" si="5622"/>
        <v>46371.7</v>
      </c>
      <c r="AK2495" s="12">
        <f t="shared" ref="AK2495:AQ2495" si="5634">AK2496+AK2497+AK2498+AK2499+AK2500+AK2501+AK2502+AK2503+AK2504+AK2505</f>
        <v>0</v>
      </c>
      <c r="AL2495" s="12">
        <f t="shared" ref="AL2495:AM2495" si="5635">AL2496+AL2497+AL2498+AL2499+AL2500+AL2501+AL2502+AL2503+AL2504+AL2505</f>
        <v>0</v>
      </c>
      <c r="AM2495" s="12">
        <f t="shared" si="5635"/>
        <v>0</v>
      </c>
      <c r="AN2495" s="12">
        <f t="shared" si="5541"/>
        <v>46222.5</v>
      </c>
      <c r="AO2495" s="12">
        <f t="shared" si="5542"/>
        <v>46370.299999999996</v>
      </c>
      <c r="AP2495" s="12">
        <f t="shared" si="5543"/>
        <v>46371.7</v>
      </c>
      <c r="AQ2495" s="12">
        <f t="shared" si="5634"/>
        <v>0</v>
      </c>
      <c r="AR2495" s="1"/>
    </row>
    <row r="2496" spans="1:44" ht="47.25" customHeight="1" x14ac:dyDescent="0.25">
      <c r="A2496" s="9" t="s">
        <v>177</v>
      </c>
      <c r="B2496" s="11">
        <v>240</v>
      </c>
      <c r="C2496" s="9" t="s">
        <v>187</v>
      </c>
      <c r="D2496" s="9" t="s">
        <v>188</v>
      </c>
      <c r="E2496" s="13" t="s">
        <v>393</v>
      </c>
      <c r="F2496" s="12">
        <v>6344.2</v>
      </c>
      <c r="G2496" s="12">
        <v>6344.2</v>
      </c>
      <c r="H2496" s="12">
        <v>6344.2</v>
      </c>
      <c r="I2496" s="12"/>
      <c r="J2496" s="12"/>
      <c r="K2496" s="12"/>
      <c r="L2496" s="12">
        <f t="shared" si="5521"/>
        <v>6344.2</v>
      </c>
      <c r="M2496" s="12">
        <f t="shared" si="5522"/>
        <v>6344.2</v>
      </c>
      <c r="N2496" s="12">
        <f t="shared" si="5523"/>
        <v>6344.2</v>
      </c>
      <c r="O2496" s="12"/>
      <c r="P2496" s="12"/>
      <c r="Q2496" s="12"/>
      <c r="R2496" s="12">
        <f t="shared" si="5496"/>
        <v>6344.2</v>
      </c>
      <c r="S2496" s="12">
        <f t="shared" si="5497"/>
        <v>6344.2</v>
      </c>
      <c r="T2496" s="12">
        <f t="shared" si="5498"/>
        <v>6344.2</v>
      </c>
      <c r="U2496" s="12"/>
      <c r="V2496" s="12"/>
      <c r="W2496" s="12">
        <f t="shared" si="5619"/>
        <v>6344.2</v>
      </c>
      <c r="X2496" s="12">
        <f t="shared" si="5620"/>
        <v>6344.2</v>
      </c>
      <c r="Y2496" s="12">
        <f t="shared" si="5621"/>
        <v>6344.2</v>
      </c>
      <c r="Z2496" s="12"/>
      <c r="AA2496" s="12"/>
      <c r="AB2496" s="12"/>
      <c r="AC2496" s="12">
        <f t="shared" si="5516"/>
        <v>6344.2</v>
      </c>
      <c r="AD2496" s="12">
        <f t="shared" si="5517"/>
        <v>6344.2</v>
      </c>
      <c r="AE2496" s="12">
        <f t="shared" si="5518"/>
        <v>6344.2</v>
      </c>
      <c r="AF2496" s="12"/>
      <c r="AG2496" s="12"/>
      <c r="AH2496" s="12">
        <f t="shared" si="5493"/>
        <v>6344.2</v>
      </c>
      <c r="AI2496" s="12">
        <f t="shared" si="5494"/>
        <v>6344.2</v>
      </c>
      <c r="AJ2496" s="12">
        <f t="shared" si="5622"/>
        <v>6344.2</v>
      </c>
      <c r="AK2496" s="12"/>
      <c r="AL2496" s="12"/>
      <c r="AM2496" s="12"/>
      <c r="AN2496" s="12">
        <f t="shared" si="5541"/>
        <v>6344.2</v>
      </c>
      <c r="AO2496" s="12">
        <f t="shared" si="5542"/>
        <v>6344.2</v>
      </c>
      <c r="AP2496" s="12">
        <f t="shared" si="5543"/>
        <v>6344.2</v>
      </c>
      <c r="AQ2496" s="12"/>
      <c r="AR2496" s="1"/>
    </row>
    <row r="2497" spans="1:44" ht="15.75" customHeight="1" x14ac:dyDescent="0.25">
      <c r="A2497" s="9" t="s">
        <v>177</v>
      </c>
      <c r="B2497" s="11">
        <v>240</v>
      </c>
      <c r="C2497" s="9" t="s">
        <v>187</v>
      </c>
      <c r="D2497" s="9" t="s">
        <v>191</v>
      </c>
      <c r="E2497" s="13" t="s">
        <v>396</v>
      </c>
      <c r="F2497" s="12">
        <v>20452.099999999999</v>
      </c>
      <c r="G2497" s="12">
        <v>20552.099999999999</v>
      </c>
      <c r="H2497" s="12">
        <v>20552.599999999999</v>
      </c>
      <c r="I2497" s="12"/>
      <c r="J2497" s="12"/>
      <c r="K2497" s="12"/>
      <c r="L2497" s="12">
        <f t="shared" si="5521"/>
        <v>20452.099999999999</v>
      </c>
      <c r="M2497" s="12">
        <f t="shared" si="5522"/>
        <v>20552.099999999999</v>
      </c>
      <c r="N2497" s="12">
        <f t="shared" si="5523"/>
        <v>20552.599999999999</v>
      </c>
      <c r="O2497" s="12">
        <v>41</v>
      </c>
      <c r="P2497" s="12"/>
      <c r="Q2497" s="12"/>
      <c r="R2497" s="12">
        <f t="shared" si="5496"/>
        <v>20493.099999999999</v>
      </c>
      <c r="S2497" s="12">
        <f t="shared" si="5497"/>
        <v>20552.099999999999</v>
      </c>
      <c r="T2497" s="12">
        <f t="shared" si="5498"/>
        <v>20552.599999999999</v>
      </c>
      <c r="U2497" s="12"/>
      <c r="V2497" s="12"/>
      <c r="W2497" s="12">
        <f t="shared" si="5619"/>
        <v>20493.099999999999</v>
      </c>
      <c r="X2497" s="12">
        <f t="shared" si="5620"/>
        <v>20552.099999999999</v>
      </c>
      <c r="Y2497" s="12">
        <f t="shared" si="5621"/>
        <v>20552.599999999999</v>
      </c>
      <c r="Z2497" s="12"/>
      <c r="AA2497" s="12"/>
      <c r="AB2497" s="12"/>
      <c r="AC2497" s="12">
        <f t="shared" si="5516"/>
        <v>20493.099999999999</v>
      </c>
      <c r="AD2497" s="12">
        <f t="shared" si="5517"/>
        <v>20552.099999999999</v>
      </c>
      <c r="AE2497" s="12">
        <f t="shared" si="5518"/>
        <v>20552.599999999999</v>
      </c>
      <c r="AF2497" s="12"/>
      <c r="AG2497" s="12"/>
      <c r="AH2497" s="12">
        <f t="shared" ref="AH2497:AH2560" si="5636">AC2497+AF2497</f>
        <v>20493.099999999999</v>
      </c>
      <c r="AI2497" s="12">
        <f t="shared" ref="AI2497:AI2560" si="5637">AD2497+AG2497</f>
        <v>20552.099999999999</v>
      </c>
      <c r="AJ2497" s="12">
        <f t="shared" si="5622"/>
        <v>20552.599999999999</v>
      </c>
      <c r="AK2497" s="12"/>
      <c r="AL2497" s="12"/>
      <c r="AM2497" s="12"/>
      <c r="AN2497" s="12">
        <f t="shared" si="5541"/>
        <v>20493.099999999999</v>
      </c>
      <c r="AO2497" s="12">
        <f t="shared" si="5542"/>
        <v>20552.099999999999</v>
      </c>
      <c r="AP2497" s="12">
        <f t="shared" si="5543"/>
        <v>20552.599999999999</v>
      </c>
      <c r="AQ2497" s="12"/>
      <c r="AR2497" s="1"/>
    </row>
    <row r="2498" spans="1:44" ht="47.25" customHeight="1" x14ac:dyDescent="0.25">
      <c r="A2498" s="9" t="s">
        <v>177</v>
      </c>
      <c r="B2498" s="11">
        <v>240</v>
      </c>
      <c r="C2498" s="9" t="s">
        <v>185</v>
      </c>
      <c r="D2498" s="9" t="s">
        <v>193</v>
      </c>
      <c r="E2498" s="13" t="s">
        <v>398</v>
      </c>
      <c r="F2498" s="12">
        <v>992.9</v>
      </c>
      <c r="G2498" s="12">
        <v>992.9</v>
      </c>
      <c r="H2498" s="12">
        <v>992.9</v>
      </c>
      <c r="I2498" s="12"/>
      <c r="J2498" s="12"/>
      <c r="K2498" s="12"/>
      <c r="L2498" s="12">
        <f t="shared" si="5521"/>
        <v>992.9</v>
      </c>
      <c r="M2498" s="12">
        <f t="shared" si="5522"/>
        <v>992.9</v>
      </c>
      <c r="N2498" s="12">
        <f t="shared" si="5523"/>
        <v>992.9</v>
      </c>
      <c r="O2498" s="12"/>
      <c r="P2498" s="12"/>
      <c r="Q2498" s="12"/>
      <c r="R2498" s="12">
        <f t="shared" si="5496"/>
        <v>992.9</v>
      </c>
      <c r="S2498" s="12">
        <f t="shared" si="5497"/>
        <v>992.9</v>
      </c>
      <c r="T2498" s="12">
        <f t="shared" si="5498"/>
        <v>992.9</v>
      </c>
      <c r="U2498" s="12"/>
      <c r="V2498" s="12"/>
      <c r="W2498" s="12">
        <f t="shared" si="5619"/>
        <v>992.9</v>
      </c>
      <c r="X2498" s="12">
        <f t="shared" si="5620"/>
        <v>992.9</v>
      </c>
      <c r="Y2498" s="12">
        <f t="shared" si="5621"/>
        <v>992.9</v>
      </c>
      <c r="Z2498" s="12"/>
      <c r="AA2498" s="12"/>
      <c r="AB2498" s="12"/>
      <c r="AC2498" s="12">
        <f t="shared" si="5516"/>
        <v>992.9</v>
      </c>
      <c r="AD2498" s="12">
        <f t="shared" si="5517"/>
        <v>992.9</v>
      </c>
      <c r="AE2498" s="12">
        <f t="shared" si="5518"/>
        <v>992.9</v>
      </c>
      <c r="AF2498" s="12"/>
      <c r="AG2498" s="12"/>
      <c r="AH2498" s="12">
        <f t="shared" si="5636"/>
        <v>992.9</v>
      </c>
      <c r="AI2498" s="12">
        <f t="shared" si="5637"/>
        <v>992.9</v>
      </c>
      <c r="AJ2498" s="12">
        <f t="shared" si="5622"/>
        <v>992.9</v>
      </c>
      <c r="AK2498" s="12"/>
      <c r="AL2498" s="12"/>
      <c r="AM2498" s="12"/>
      <c r="AN2498" s="12">
        <f t="shared" si="5541"/>
        <v>992.9</v>
      </c>
      <c r="AO2498" s="12">
        <f t="shared" si="5542"/>
        <v>992.9</v>
      </c>
      <c r="AP2498" s="12">
        <f t="shared" si="5543"/>
        <v>992.9</v>
      </c>
      <c r="AQ2498" s="12"/>
      <c r="AR2498" s="1"/>
    </row>
    <row r="2499" spans="1:44" ht="15.75" customHeight="1" x14ac:dyDescent="0.25">
      <c r="A2499" s="9" t="s">
        <v>177</v>
      </c>
      <c r="B2499" s="11">
        <v>240</v>
      </c>
      <c r="C2499" s="9" t="s">
        <v>186</v>
      </c>
      <c r="D2499" s="9" t="s">
        <v>194</v>
      </c>
      <c r="E2499" s="13" t="s">
        <v>400</v>
      </c>
      <c r="F2499" s="12">
        <v>1388.6</v>
      </c>
      <c r="G2499" s="12">
        <v>1388.6</v>
      </c>
      <c r="H2499" s="12">
        <v>1388.6</v>
      </c>
      <c r="I2499" s="12"/>
      <c r="J2499" s="12"/>
      <c r="K2499" s="12"/>
      <c r="L2499" s="12">
        <f t="shared" si="5521"/>
        <v>1388.6</v>
      </c>
      <c r="M2499" s="12">
        <f t="shared" si="5522"/>
        <v>1388.6</v>
      </c>
      <c r="N2499" s="12">
        <f t="shared" si="5523"/>
        <v>1388.6</v>
      </c>
      <c r="O2499" s="12"/>
      <c r="P2499" s="12"/>
      <c r="Q2499" s="12"/>
      <c r="R2499" s="12">
        <f t="shared" si="5496"/>
        <v>1388.6</v>
      </c>
      <c r="S2499" s="12">
        <f t="shared" si="5497"/>
        <v>1388.6</v>
      </c>
      <c r="T2499" s="12">
        <f t="shared" si="5498"/>
        <v>1388.6</v>
      </c>
      <c r="U2499" s="12"/>
      <c r="V2499" s="12"/>
      <c r="W2499" s="12">
        <f t="shared" si="5619"/>
        <v>1388.6</v>
      </c>
      <c r="X2499" s="12">
        <f t="shared" si="5620"/>
        <v>1388.6</v>
      </c>
      <c r="Y2499" s="12">
        <f t="shared" si="5621"/>
        <v>1388.6</v>
      </c>
      <c r="Z2499" s="12"/>
      <c r="AA2499" s="12"/>
      <c r="AB2499" s="12"/>
      <c r="AC2499" s="12">
        <f t="shared" si="5516"/>
        <v>1388.6</v>
      </c>
      <c r="AD2499" s="12">
        <f t="shared" si="5517"/>
        <v>1388.6</v>
      </c>
      <c r="AE2499" s="12">
        <f t="shared" si="5518"/>
        <v>1388.6</v>
      </c>
      <c r="AF2499" s="12"/>
      <c r="AG2499" s="12"/>
      <c r="AH2499" s="12">
        <f t="shared" si="5636"/>
        <v>1388.6</v>
      </c>
      <c r="AI2499" s="12">
        <f t="shared" si="5637"/>
        <v>1388.6</v>
      </c>
      <c r="AJ2499" s="12">
        <f t="shared" si="5622"/>
        <v>1388.6</v>
      </c>
      <c r="AK2499" s="12"/>
      <c r="AL2499" s="12"/>
      <c r="AM2499" s="12"/>
      <c r="AN2499" s="12">
        <f t="shared" si="5541"/>
        <v>1388.6</v>
      </c>
      <c r="AO2499" s="12">
        <f t="shared" si="5542"/>
        <v>1388.6</v>
      </c>
      <c r="AP2499" s="12">
        <f t="shared" si="5543"/>
        <v>1388.6</v>
      </c>
      <c r="AQ2499" s="12"/>
      <c r="AR2499" s="1"/>
    </row>
    <row r="2500" spans="1:44" ht="31.5" customHeight="1" x14ac:dyDescent="0.25">
      <c r="A2500" s="9" t="s">
        <v>177</v>
      </c>
      <c r="B2500" s="11">
        <v>240</v>
      </c>
      <c r="C2500" s="9" t="s">
        <v>196</v>
      </c>
      <c r="D2500" s="9" t="s">
        <v>196</v>
      </c>
      <c r="E2500" s="13" t="s">
        <v>406</v>
      </c>
      <c r="F2500" s="12">
        <v>4869.8</v>
      </c>
      <c r="G2500" s="12">
        <v>4869.8</v>
      </c>
      <c r="H2500" s="12">
        <v>4869.8</v>
      </c>
      <c r="I2500" s="12"/>
      <c r="J2500" s="12"/>
      <c r="K2500" s="12"/>
      <c r="L2500" s="12">
        <f t="shared" si="5521"/>
        <v>4869.8</v>
      </c>
      <c r="M2500" s="12">
        <f t="shared" si="5522"/>
        <v>4869.8</v>
      </c>
      <c r="N2500" s="12">
        <f t="shared" si="5523"/>
        <v>4869.8</v>
      </c>
      <c r="O2500" s="12"/>
      <c r="P2500" s="12"/>
      <c r="Q2500" s="12"/>
      <c r="R2500" s="12">
        <f t="shared" ref="R2500:R2564" si="5638">L2500+O2500</f>
        <v>4869.8</v>
      </c>
      <c r="S2500" s="12">
        <f t="shared" ref="S2500:S2564" si="5639">M2500+P2500</f>
        <v>4869.8</v>
      </c>
      <c r="T2500" s="12">
        <f t="shared" ref="T2500:T2564" si="5640">N2500+Q2500</f>
        <v>4869.8</v>
      </c>
      <c r="U2500" s="12"/>
      <c r="V2500" s="12"/>
      <c r="W2500" s="12">
        <f t="shared" si="5619"/>
        <v>4869.8</v>
      </c>
      <c r="X2500" s="12">
        <f t="shared" si="5620"/>
        <v>4869.8</v>
      </c>
      <c r="Y2500" s="12">
        <f t="shared" si="5621"/>
        <v>4869.8</v>
      </c>
      <c r="Z2500" s="12"/>
      <c r="AA2500" s="12"/>
      <c r="AB2500" s="12"/>
      <c r="AC2500" s="12">
        <f t="shared" si="5516"/>
        <v>4869.8</v>
      </c>
      <c r="AD2500" s="12">
        <f t="shared" si="5517"/>
        <v>4869.8</v>
      </c>
      <c r="AE2500" s="12">
        <f t="shared" si="5518"/>
        <v>4869.8</v>
      </c>
      <c r="AF2500" s="12"/>
      <c r="AG2500" s="12"/>
      <c r="AH2500" s="12">
        <f t="shared" si="5636"/>
        <v>4869.8</v>
      </c>
      <c r="AI2500" s="12">
        <f t="shared" si="5637"/>
        <v>4869.8</v>
      </c>
      <c r="AJ2500" s="12">
        <f t="shared" si="5622"/>
        <v>4869.8</v>
      </c>
      <c r="AK2500" s="12"/>
      <c r="AL2500" s="12"/>
      <c r="AM2500" s="12"/>
      <c r="AN2500" s="12">
        <f t="shared" si="5541"/>
        <v>4869.8</v>
      </c>
      <c r="AO2500" s="12">
        <f t="shared" si="5542"/>
        <v>4869.8</v>
      </c>
      <c r="AP2500" s="12">
        <f t="shared" si="5543"/>
        <v>4869.8</v>
      </c>
      <c r="AQ2500" s="12"/>
      <c r="AR2500" s="1"/>
    </row>
    <row r="2501" spans="1:44" ht="31.5" customHeight="1" x14ac:dyDescent="0.25">
      <c r="A2501" s="9" t="s">
        <v>177</v>
      </c>
      <c r="B2501" s="11">
        <v>240</v>
      </c>
      <c r="C2501" s="9" t="s">
        <v>188</v>
      </c>
      <c r="D2501" s="9" t="s">
        <v>196</v>
      </c>
      <c r="E2501" s="13" t="s">
        <v>408</v>
      </c>
      <c r="F2501" s="12">
        <v>1113.8</v>
      </c>
      <c r="G2501" s="12">
        <v>1161</v>
      </c>
      <c r="H2501" s="12">
        <v>1161</v>
      </c>
      <c r="I2501" s="12"/>
      <c r="J2501" s="12"/>
      <c r="K2501" s="12"/>
      <c r="L2501" s="12">
        <f t="shared" si="5521"/>
        <v>1113.8</v>
      </c>
      <c r="M2501" s="12">
        <f t="shared" si="5522"/>
        <v>1161</v>
      </c>
      <c r="N2501" s="12">
        <f t="shared" si="5523"/>
        <v>1161</v>
      </c>
      <c r="O2501" s="12"/>
      <c r="P2501" s="12"/>
      <c r="Q2501" s="12"/>
      <c r="R2501" s="12">
        <f t="shared" si="5638"/>
        <v>1113.8</v>
      </c>
      <c r="S2501" s="12">
        <f t="shared" si="5639"/>
        <v>1161</v>
      </c>
      <c r="T2501" s="12">
        <f t="shared" si="5640"/>
        <v>1161</v>
      </c>
      <c r="U2501" s="12"/>
      <c r="V2501" s="12"/>
      <c r="W2501" s="12">
        <f t="shared" si="5619"/>
        <v>1113.8</v>
      </c>
      <c r="X2501" s="12">
        <f t="shared" si="5620"/>
        <v>1161</v>
      </c>
      <c r="Y2501" s="12">
        <f t="shared" si="5621"/>
        <v>1161</v>
      </c>
      <c r="Z2501" s="12"/>
      <c r="AA2501" s="12"/>
      <c r="AB2501" s="12"/>
      <c r="AC2501" s="12">
        <f t="shared" si="5516"/>
        <v>1113.8</v>
      </c>
      <c r="AD2501" s="12">
        <f t="shared" si="5517"/>
        <v>1161</v>
      </c>
      <c r="AE2501" s="12">
        <f t="shared" si="5518"/>
        <v>1161</v>
      </c>
      <c r="AF2501" s="12"/>
      <c r="AG2501" s="12"/>
      <c r="AH2501" s="12">
        <f t="shared" si="5636"/>
        <v>1113.8</v>
      </c>
      <c r="AI2501" s="12">
        <f t="shared" si="5637"/>
        <v>1161</v>
      </c>
      <c r="AJ2501" s="12">
        <f t="shared" si="5622"/>
        <v>1161</v>
      </c>
      <c r="AK2501" s="12"/>
      <c r="AL2501" s="12"/>
      <c r="AM2501" s="12"/>
      <c r="AN2501" s="12">
        <f t="shared" si="5541"/>
        <v>1113.8</v>
      </c>
      <c r="AO2501" s="12">
        <f t="shared" si="5542"/>
        <v>1161</v>
      </c>
      <c r="AP2501" s="12">
        <f t="shared" si="5543"/>
        <v>1161</v>
      </c>
      <c r="AQ2501" s="12"/>
      <c r="AR2501" s="1"/>
    </row>
    <row r="2502" spans="1:44" ht="15.75" customHeight="1" x14ac:dyDescent="0.25">
      <c r="A2502" s="9" t="s">
        <v>177</v>
      </c>
      <c r="B2502" s="11">
        <v>240</v>
      </c>
      <c r="C2502" s="9" t="s">
        <v>189</v>
      </c>
      <c r="D2502" s="9" t="s">
        <v>192</v>
      </c>
      <c r="E2502" s="13" t="s">
        <v>412</v>
      </c>
      <c r="F2502" s="12">
        <v>6318</v>
      </c>
      <c r="G2502" s="12">
        <v>6318</v>
      </c>
      <c r="H2502" s="12">
        <v>6318</v>
      </c>
      <c r="I2502" s="12"/>
      <c r="J2502" s="12"/>
      <c r="K2502" s="12"/>
      <c r="L2502" s="12">
        <f t="shared" si="5521"/>
        <v>6318</v>
      </c>
      <c r="M2502" s="12">
        <f t="shared" si="5522"/>
        <v>6318</v>
      </c>
      <c r="N2502" s="12">
        <f t="shared" si="5523"/>
        <v>6318</v>
      </c>
      <c r="O2502" s="12"/>
      <c r="P2502" s="12"/>
      <c r="Q2502" s="12"/>
      <c r="R2502" s="12">
        <f t="shared" si="5638"/>
        <v>6318</v>
      </c>
      <c r="S2502" s="12">
        <f t="shared" si="5639"/>
        <v>6318</v>
      </c>
      <c r="T2502" s="12">
        <f t="shared" si="5640"/>
        <v>6318</v>
      </c>
      <c r="U2502" s="12"/>
      <c r="V2502" s="12"/>
      <c r="W2502" s="12">
        <f t="shared" si="5619"/>
        <v>6318</v>
      </c>
      <c r="X2502" s="12">
        <f t="shared" si="5620"/>
        <v>6318</v>
      </c>
      <c r="Y2502" s="12">
        <f t="shared" si="5621"/>
        <v>6318</v>
      </c>
      <c r="Z2502" s="12"/>
      <c r="AA2502" s="12"/>
      <c r="AB2502" s="12"/>
      <c r="AC2502" s="12">
        <f t="shared" si="5516"/>
        <v>6318</v>
      </c>
      <c r="AD2502" s="12">
        <f t="shared" si="5517"/>
        <v>6318</v>
      </c>
      <c r="AE2502" s="12">
        <f t="shared" si="5518"/>
        <v>6318</v>
      </c>
      <c r="AF2502" s="12"/>
      <c r="AG2502" s="12"/>
      <c r="AH2502" s="12">
        <f t="shared" si="5636"/>
        <v>6318</v>
      </c>
      <c r="AI2502" s="12">
        <f t="shared" si="5637"/>
        <v>6318</v>
      </c>
      <c r="AJ2502" s="12">
        <f t="shared" si="5622"/>
        <v>6318</v>
      </c>
      <c r="AK2502" s="12"/>
      <c r="AL2502" s="12"/>
      <c r="AM2502" s="12"/>
      <c r="AN2502" s="12">
        <f t="shared" si="5541"/>
        <v>6318</v>
      </c>
      <c r="AO2502" s="12">
        <f t="shared" si="5542"/>
        <v>6318</v>
      </c>
      <c r="AP2502" s="12">
        <f t="shared" si="5543"/>
        <v>6318</v>
      </c>
      <c r="AQ2502" s="12"/>
      <c r="AR2502" s="1"/>
    </row>
    <row r="2503" spans="1:44" ht="31.5" customHeight="1" x14ac:dyDescent="0.25">
      <c r="A2503" s="9" t="s">
        <v>177</v>
      </c>
      <c r="B2503" s="11">
        <v>240</v>
      </c>
      <c r="C2503" s="9" t="s">
        <v>194</v>
      </c>
      <c r="D2503" s="9" t="s">
        <v>186</v>
      </c>
      <c r="E2503" s="13" t="s">
        <v>414</v>
      </c>
      <c r="F2503" s="12">
        <v>1521</v>
      </c>
      <c r="G2503" s="12">
        <v>1521</v>
      </c>
      <c r="H2503" s="12">
        <v>1521</v>
      </c>
      <c r="I2503" s="12"/>
      <c r="J2503" s="12"/>
      <c r="K2503" s="12"/>
      <c r="L2503" s="12">
        <f t="shared" si="5521"/>
        <v>1521</v>
      </c>
      <c r="M2503" s="12">
        <f t="shared" si="5522"/>
        <v>1521</v>
      </c>
      <c r="N2503" s="12">
        <f t="shared" si="5523"/>
        <v>1521</v>
      </c>
      <c r="O2503" s="12">
        <v>-41</v>
      </c>
      <c r="P2503" s="12"/>
      <c r="Q2503" s="12"/>
      <c r="R2503" s="12">
        <f t="shared" si="5638"/>
        <v>1480</v>
      </c>
      <c r="S2503" s="12">
        <f t="shared" si="5639"/>
        <v>1521</v>
      </c>
      <c r="T2503" s="12">
        <f t="shared" si="5640"/>
        <v>1521</v>
      </c>
      <c r="U2503" s="12"/>
      <c r="V2503" s="12"/>
      <c r="W2503" s="12">
        <f t="shared" si="5619"/>
        <v>1480</v>
      </c>
      <c r="X2503" s="12">
        <f t="shared" si="5620"/>
        <v>1521</v>
      </c>
      <c r="Y2503" s="12">
        <f t="shared" si="5621"/>
        <v>1521</v>
      </c>
      <c r="Z2503" s="12"/>
      <c r="AA2503" s="12"/>
      <c r="AB2503" s="12"/>
      <c r="AC2503" s="12">
        <f t="shared" si="5516"/>
        <v>1480</v>
      </c>
      <c r="AD2503" s="12">
        <f t="shared" si="5517"/>
        <v>1521</v>
      </c>
      <c r="AE2503" s="12">
        <f t="shared" si="5518"/>
        <v>1521</v>
      </c>
      <c r="AF2503" s="12"/>
      <c r="AG2503" s="12"/>
      <c r="AH2503" s="12">
        <f t="shared" si="5636"/>
        <v>1480</v>
      </c>
      <c r="AI2503" s="12">
        <f t="shared" si="5637"/>
        <v>1521</v>
      </c>
      <c r="AJ2503" s="12">
        <f t="shared" si="5622"/>
        <v>1521</v>
      </c>
      <c r="AK2503" s="12"/>
      <c r="AL2503" s="12"/>
      <c r="AM2503" s="12"/>
      <c r="AN2503" s="12">
        <f t="shared" si="5541"/>
        <v>1480</v>
      </c>
      <c r="AO2503" s="12">
        <f t="shared" si="5542"/>
        <v>1521</v>
      </c>
      <c r="AP2503" s="12">
        <f t="shared" si="5543"/>
        <v>1521</v>
      </c>
      <c r="AQ2503" s="12"/>
      <c r="AR2503" s="1"/>
    </row>
    <row r="2504" spans="1:44" ht="31.5" customHeight="1" x14ac:dyDescent="0.25">
      <c r="A2504" s="9" t="s">
        <v>177</v>
      </c>
      <c r="B2504" s="11">
        <v>240</v>
      </c>
      <c r="C2504" s="9" t="s">
        <v>197</v>
      </c>
      <c r="D2504" s="9" t="s">
        <v>188</v>
      </c>
      <c r="E2504" s="13" t="s">
        <v>418</v>
      </c>
      <c r="F2504" s="12">
        <v>2061.1</v>
      </c>
      <c r="G2504" s="12">
        <v>2061.6999999999998</v>
      </c>
      <c r="H2504" s="12">
        <v>2062.6</v>
      </c>
      <c r="I2504" s="12"/>
      <c r="J2504" s="12"/>
      <c r="K2504" s="12"/>
      <c r="L2504" s="12">
        <f t="shared" si="5521"/>
        <v>2061.1</v>
      </c>
      <c r="M2504" s="12">
        <f t="shared" si="5522"/>
        <v>2061.6999999999998</v>
      </c>
      <c r="N2504" s="12">
        <f t="shared" si="5523"/>
        <v>2062.6</v>
      </c>
      <c r="O2504" s="12"/>
      <c r="P2504" s="12"/>
      <c r="Q2504" s="12"/>
      <c r="R2504" s="12">
        <f t="shared" si="5638"/>
        <v>2061.1</v>
      </c>
      <c r="S2504" s="12">
        <f t="shared" si="5639"/>
        <v>2061.6999999999998</v>
      </c>
      <c r="T2504" s="12">
        <f t="shared" si="5640"/>
        <v>2062.6</v>
      </c>
      <c r="U2504" s="12"/>
      <c r="V2504" s="12"/>
      <c r="W2504" s="12">
        <f t="shared" si="5619"/>
        <v>2061.1</v>
      </c>
      <c r="X2504" s="12">
        <f t="shared" si="5620"/>
        <v>2061.6999999999998</v>
      </c>
      <c r="Y2504" s="12">
        <f t="shared" si="5621"/>
        <v>2062.6</v>
      </c>
      <c r="Z2504" s="12"/>
      <c r="AA2504" s="12"/>
      <c r="AB2504" s="12"/>
      <c r="AC2504" s="12">
        <f t="shared" si="5516"/>
        <v>2061.1</v>
      </c>
      <c r="AD2504" s="12">
        <f t="shared" si="5517"/>
        <v>2061.6999999999998</v>
      </c>
      <c r="AE2504" s="12">
        <f t="shared" si="5518"/>
        <v>2062.6</v>
      </c>
      <c r="AF2504" s="12"/>
      <c r="AG2504" s="12"/>
      <c r="AH2504" s="12">
        <f t="shared" si="5636"/>
        <v>2061.1</v>
      </c>
      <c r="AI2504" s="12">
        <f t="shared" si="5637"/>
        <v>2061.6999999999998</v>
      </c>
      <c r="AJ2504" s="12">
        <f t="shared" si="5622"/>
        <v>2062.6</v>
      </c>
      <c r="AK2504" s="12"/>
      <c r="AL2504" s="12"/>
      <c r="AM2504" s="12"/>
      <c r="AN2504" s="12">
        <f t="shared" si="5541"/>
        <v>2061.1</v>
      </c>
      <c r="AO2504" s="12">
        <f t="shared" si="5542"/>
        <v>2061.6999999999998</v>
      </c>
      <c r="AP2504" s="12">
        <f t="shared" si="5543"/>
        <v>2062.6</v>
      </c>
      <c r="AQ2504" s="12"/>
      <c r="AR2504" s="1"/>
    </row>
    <row r="2505" spans="1:44" ht="31.5" customHeight="1" x14ac:dyDescent="0.25">
      <c r="A2505" s="9" t="s">
        <v>177</v>
      </c>
      <c r="B2505" s="11">
        <v>240</v>
      </c>
      <c r="C2505" s="9" t="s">
        <v>190</v>
      </c>
      <c r="D2505" s="9" t="s">
        <v>196</v>
      </c>
      <c r="E2505" s="13" t="s">
        <v>421</v>
      </c>
      <c r="F2505" s="12">
        <v>1161</v>
      </c>
      <c r="G2505" s="12">
        <v>1161</v>
      </c>
      <c r="H2505" s="12">
        <v>1161</v>
      </c>
      <c r="I2505" s="12"/>
      <c r="J2505" s="12"/>
      <c r="K2505" s="12"/>
      <c r="L2505" s="12">
        <f t="shared" si="5521"/>
        <v>1161</v>
      </c>
      <c r="M2505" s="12">
        <f t="shared" si="5522"/>
        <v>1161</v>
      </c>
      <c r="N2505" s="12">
        <f t="shared" si="5523"/>
        <v>1161</v>
      </c>
      <c r="O2505" s="12"/>
      <c r="P2505" s="12"/>
      <c r="Q2505" s="12"/>
      <c r="R2505" s="12">
        <f t="shared" si="5638"/>
        <v>1161</v>
      </c>
      <c r="S2505" s="12">
        <f t="shared" si="5639"/>
        <v>1161</v>
      </c>
      <c r="T2505" s="12">
        <f t="shared" si="5640"/>
        <v>1161</v>
      </c>
      <c r="U2505" s="12"/>
      <c r="V2505" s="12"/>
      <c r="W2505" s="12">
        <f t="shared" si="5619"/>
        <v>1161</v>
      </c>
      <c r="X2505" s="12">
        <f t="shared" si="5620"/>
        <v>1161</v>
      </c>
      <c r="Y2505" s="12">
        <f t="shared" si="5621"/>
        <v>1161</v>
      </c>
      <c r="Z2505" s="12"/>
      <c r="AA2505" s="12"/>
      <c r="AB2505" s="12"/>
      <c r="AC2505" s="12">
        <f t="shared" ref="AC2505:AC2564" si="5641">W2505+Z2505</f>
        <v>1161</v>
      </c>
      <c r="AD2505" s="12">
        <f t="shared" ref="AD2505:AD2564" si="5642">X2505+AA2505</f>
        <v>1161</v>
      </c>
      <c r="AE2505" s="12">
        <f t="shared" ref="AE2505:AE2564" si="5643">Y2505+AB2505</f>
        <v>1161</v>
      </c>
      <c r="AF2505" s="12"/>
      <c r="AG2505" s="12"/>
      <c r="AH2505" s="12">
        <f t="shared" si="5636"/>
        <v>1161</v>
      </c>
      <c r="AI2505" s="12">
        <f t="shared" si="5637"/>
        <v>1161</v>
      </c>
      <c r="AJ2505" s="12">
        <f t="shared" si="5622"/>
        <v>1161</v>
      </c>
      <c r="AK2505" s="12"/>
      <c r="AL2505" s="12"/>
      <c r="AM2505" s="12"/>
      <c r="AN2505" s="12">
        <f t="shared" si="5541"/>
        <v>1161</v>
      </c>
      <c r="AO2505" s="12">
        <f t="shared" si="5542"/>
        <v>1161</v>
      </c>
      <c r="AP2505" s="12">
        <f t="shared" si="5543"/>
        <v>1161</v>
      </c>
      <c r="AQ2505" s="12"/>
      <c r="AR2505" s="1"/>
    </row>
    <row r="2506" spans="1:44" ht="15.75" customHeight="1" x14ac:dyDescent="0.25">
      <c r="A2506" s="9" t="s">
        <v>177</v>
      </c>
      <c r="B2506" s="11">
        <v>800</v>
      </c>
      <c r="C2506" s="9"/>
      <c r="D2506" s="9"/>
      <c r="E2506" s="13" t="s">
        <v>440</v>
      </c>
      <c r="F2506" s="12">
        <f t="shared" ref="F2506:K2506" si="5644">F2507</f>
        <v>96.899999999999991</v>
      </c>
      <c r="G2506" s="12">
        <f t="shared" si="5644"/>
        <v>87.699999999999989</v>
      </c>
      <c r="H2506" s="12">
        <f t="shared" si="5644"/>
        <v>78.900000000000006</v>
      </c>
      <c r="I2506" s="12">
        <f t="shared" si="5644"/>
        <v>0</v>
      </c>
      <c r="J2506" s="12">
        <f t="shared" si="5644"/>
        <v>0</v>
      </c>
      <c r="K2506" s="12">
        <f t="shared" si="5644"/>
        <v>0</v>
      </c>
      <c r="L2506" s="12">
        <f t="shared" si="5521"/>
        <v>96.899999999999991</v>
      </c>
      <c r="M2506" s="12">
        <f t="shared" si="5522"/>
        <v>87.699999999999989</v>
      </c>
      <c r="N2506" s="12">
        <f t="shared" si="5523"/>
        <v>78.900000000000006</v>
      </c>
      <c r="O2506" s="12">
        <f t="shared" ref="O2506:Q2506" si="5645">O2507</f>
        <v>0</v>
      </c>
      <c r="P2506" s="12">
        <f t="shared" si="5645"/>
        <v>0</v>
      </c>
      <c r="Q2506" s="12">
        <f t="shared" si="5645"/>
        <v>0</v>
      </c>
      <c r="R2506" s="12">
        <f t="shared" si="5638"/>
        <v>96.899999999999991</v>
      </c>
      <c r="S2506" s="12">
        <f t="shared" si="5639"/>
        <v>87.699999999999989</v>
      </c>
      <c r="T2506" s="12">
        <f t="shared" si="5640"/>
        <v>78.900000000000006</v>
      </c>
      <c r="U2506" s="12">
        <f t="shared" ref="U2506:V2506" si="5646">U2507</f>
        <v>0</v>
      </c>
      <c r="V2506" s="12">
        <f t="shared" si="5646"/>
        <v>0</v>
      </c>
      <c r="W2506" s="12">
        <f t="shared" si="5619"/>
        <v>96.899999999999991</v>
      </c>
      <c r="X2506" s="12">
        <f t="shared" si="5620"/>
        <v>87.699999999999989</v>
      </c>
      <c r="Y2506" s="12">
        <f t="shared" si="5621"/>
        <v>78.900000000000006</v>
      </c>
      <c r="Z2506" s="12">
        <f t="shared" ref="Z2506:AB2506" si="5647">Z2507</f>
        <v>0</v>
      </c>
      <c r="AA2506" s="12">
        <f t="shared" si="5647"/>
        <v>0</v>
      </c>
      <c r="AB2506" s="12">
        <f t="shared" si="5647"/>
        <v>0</v>
      </c>
      <c r="AC2506" s="12">
        <f t="shared" si="5641"/>
        <v>96.899999999999991</v>
      </c>
      <c r="AD2506" s="12">
        <f t="shared" si="5642"/>
        <v>87.699999999999989</v>
      </c>
      <c r="AE2506" s="12">
        <f t="shared" si="5643"/>
        <v>78.900000000000006</v>
      </c>
      <c r="AF2506" s="12">
        <f t="shared" ref="AF2506:AG2506" si="5648">AF2507</f>
        <v>0</v>
      </c>
      <c r="AG2506" s="12">
        <f t="shared" si="5648"/>
        <v>0</v>
      </c>
      <c r="AH2506" s="12">
        <f t="shared" si="5636"/>
        <v>96.899999999999991</v>
      </c>
      <c r="AI2506" s="12">
        <f t="shared" si="5637"/>
        <v>87.699999999999989</v>
      </c>
      <c r="AJ2506" s="12">
        <f t="shared" si="5622"/>
        <v>78.900000000000006</v>
      </c>
      <c r="AK2506" s="12">
        <f t="shared" ref="AK2506:AQ2506" si="5649">AK2507</f>
        <v>0</v>
      </c>
      <c r="AL2506" s="12">
        <f t="shared" si="5649"/>
        <v>0</v>
      </c>
      <c r="AM2506" s="12">
        <f t="shared" si="5649"/>
        <v>0</v>
      </c>
      <c r="AN2506" s="12">
        <f t="shared" si="5541"/>
        <v>96.899999999999991</v>
      </c>
      <c r="AO2506" s="12">
        <f t="shared" si="5542"/>
        <v>87.699999999999989</v>
      </c>
      <c r="AP2506" s="12">
        <f t="shared" si="5543"/>
        <v>78.900000000000006</v>
      </c>
      <c r="AQ2506" s="12">
        <f t="shared" si="5649"/>
        <v>0</v>
      </c>
      <c r="AR2506" s="1"/>
    </row>
    <row r="2507" spans="1:44" ht="15.75" customHeight="1" x14ac:dyDescent="0.25">
      <c r="A2507" s="9" t="s">
        <v>177</v>
      </c>
      <c r="B2507" s="11">
        <v>850</v>
      </c>
      <c r="C2507" s="9"/>
      <c r="D2507" s="9"/>
      <c r="E2507" s="13" t="s">
        <v>443</v>
      </c>
      <c r="F2507" s="12">
        <f t="shared" ref="F2507:K2507" si="5650">F2508+F2509+F2510+F2511+F2512+F2513+F2514+F2515+F2516+F2517</f>
        <v>96.899999999999991</v>
      </c>
      <c r="G2507" s="12">
        <f t="shared" si="5650"/>
        <v>87.699999999999989</v>
      </c>
      <c r="H2507" s="12">
        <f t="shared" si="5650"/>
        <v>78.900000000000006</v>
      </c>
      <c r="I2507" s="12">
        <f t="shared" si="5650"/>
        <v>0</v>
      </c>
      <c r="J2507" s="12">
        <f t="shared" si="5650"/>
        <v>0</v>
      </c>
      <c r="K2507" s="12">
        <f t="shared" si="5650"/>
        <v>0</v>
      </c>
      <c r="L2507" s="12">
        <f t="shared" ref="L2507:L2564" si="5651">F2507+I2507</f>
        <v>96.899999999999991</v>
      </c>
      <c r="M2507" s="12">
        <f t="shared" ref="M2507:M2564" si="5652">G2507+J2507</f>
        <v>87.699999999999989</v>
      </c>
      <c r="N2507" s="12">
        <f t="shared" ref="N2507:N2564" si="5653">H2507+K2507</f>
        <v>78.900000000000006</v>
      </c>
      <c r="O2507" s="12">
        <f t="shared" ref="O2507:Q2507" si="5654">O2508+O2509+O2510+O2511+O2512+O2513+O2514+O2515+O2516+O2517</f>
        <v>0</v>
      </c>
      <c r="P2507" s="12">
        <f t="shared" si="5654"/>
        <v>0</v>
      </c>
      <c r="Q2507" s="12">
        <f t="shared" si="5654"/>
        <v>0</v>
      </c>
      <c r="R2507" s="12">
        <f t="shared" si="5638"/>
        <v>96.899999999999991</v>
      </c>
      <c r="S2507" s="12">
        <f t="shared" si="5639"/>
        <v>87.699999999999989</v>
      </c>
      <c r="T2507" s="12">
        <f t="shared" si="5640"/>
        <v>78.900000000000006</v>
      </c>
      <c r="U2507" s="12">
        <f t="shared" ref="U2507:V2507" si="5655">U2508+U2509+U2510+U2511+U2512+U2513+U2514+U2515+U2516+U2517</f>
        <v>0</v>
      </c>
      <c r="V2507" s="12">
        <f t="shared" si="5655"/>
        <v>0</v>
      </c>
      <c r="W2507" s="12">
        <f t="shared" si="5619"/>
        <v>96.899999999999991</v>
      </c>
      <c r="X2507" s="12">
        <f t="shared" si="5620"/>
        <v>87.699999999999989</v>
      </c>
      <c r="Y2507" s="12">
        <f t="shared" si="5621"/>
        <v>78.900000000000006</v>
      </c>
      <c r="Z2507" s="12">
        <f t="shared" ref="Z2507:AB2507" si="5656">Z2508+Z2509+Z2510+Z2511+Z2512+Z2513+Z2514+Z2515+Z2516+Z2517</f>
        <v>0</v>
      </c>
      <c r="AA2507" s="12">
        <f t="shared" si="5656"/>
        <v>0</v>
      </c>
      <c r="AB2507" s="12">
        <f t="shared" si="5656"/>
        <v>0</v>
      </c>
      <c r="AC2507" s="12">
        <f t="shared" si="5641"/>
        <v>96.899999999999991</v>
      </c>
      <c r="AD2507" s="12">
        <f t="shared" si="5642"/>
        <v>87.699999999999989</v>
      </c>
      <c r="AE2507" s="12">
        <f t="shared" si="5643"/>
        <v>78.900000000000006</v>
      </c>
      <c r="AF2507" s="12">
        <f t="shared" ref="AF2507:AG2507" si="5657">AF2508+AF2509+AF2510+AF2511+AF2512+AF2513+AF2514+AF2515+AF2516+AF2517</f>
        <v>0</v>
      </c>
      <c r="AG2507" s="12">
        <f t="shared" si="5657"/>
        <v>0</v>
      </c>
      <c r="AH2507" s="12">
        <f t="shared" si="5636"/>
        <v>96.899999999999991</v>
      </c>
      <c r="AI2507" s="12">
        <f t="shared" si="5637"/>
        <v>87.699999999999989</v>
      </c>
      <c r="AJ2507" s="12">
        <f t="shared" si="5622"/>
        <v>78.900000000000006</v>
      </c>
      <c r="AK2507" s="12">
        <f t="shared" ref="AK2507:AQ2507" si="5658">AK2508+AK2509+AK2510+AK2511+AK2512+AK2513+AK2514+AK2515+AK2516+AK2517</f>
        <v>0</v>
      </c>
      <c r="AL2507" s="12">
        <f t="shared" ref="AL2507:AM2507" si="5659">AL2508+AL2509+AL2510+AL2511+AL2512+AL2513+AL2514+AL2515+AL2516+AL2517</f>
        <v>0</v>
      </c>
      <c r="AM2507" s="12">
        <f t="shared" si="5659"/>
        <v>0</v>
      </c>
      <c r="AN2507" s="12">
        <f t="shared" si="5541"/>
        <v>96.899999999999991</v>
      </c>
      <c r="AO2507" s="12">
        <f t="shared" si="5542"/>
        <v>87.699999999999989</v>
      </c>
      <c r="AP2507" s="12">
        <f t="shared" si="5543"/>
        <v>78.900000000000006</v>
      </c>
      <c r="AQ2507" s="12">
        <f t="shared" si="5658"/>
        <v>0</v>
      </c>
      <c r="AR2507" s="1"/>
    </row>
    <row r="2508" spans="1:44" ht="47.25" customHeight="1" x14ac:dyDescent="0.25">
      <c r="A2508" s="9" t="s">
        <v>177</v>
      </c>
      <c r="B2508" s="11">
        <v>850</v>
      </c>
      <c r="C2508" s="9" t="s">
        <v>187</v>
      </c>
      <c r="D2508" s="9" t="s">
        <v>188</v>
      </c>
      <c r="E2508" s="13" t="s">
        <v>393</v>
      </c>
      <c r="F2508" s="12">
        <v>44</v>
      </c>
      <c r="G2508" s="12">
        <v>42.2</v>
      </c>
      <c r="H2508" s="12">
        <v>41.1</v>
      </c>
      <c r="I2508" s="12"/>
      <c r="J2508" s="12"/>
      <c r="K2508" s="12"/>
      <c r="L2508" s="12">
        <f t="shared" si="5651"/>
        <v>44</v>
      </c>
      <c r="M2508" s="12">
        <f t="shared" si="5652"/>
        <v>42.2</v>
      </c>
      <c r="N2508" s="12">
        <f t="shared" si="5653"/>
        <v>41.1</v>
      </c>
      <c r="O2508" s="12"/>
      <c r="P2508" s="12"/>
      <c r="Q2508" s="12"/>
      <c r="R2508" s="12">
        <f t="shared" si="5638"/>
        <v>44</v>
      </c>
      <c r="S2508" s="12">
        <f t="shared" si="5639"/>
        <v>42.2</v>
      </c>
      <c r="T2508" s="12">
        <f t="shared" si="5640"/>
        <v>41.1</v>
      </c>
      <c r="U2508" s="12"/>
      <c r="V2508" s="12"/>
      <c r="W2508" s="12">
        <f t="shared" si="5619"/>
        <v>44</v>
      </c>
      <c r="X2508" s="12">
        <f t="shared" si="5620"/>
        <v>42.2</v>
      </c>
      <c r="Y2508" s="12">
        <f t="shared" si="5621"/>
        <v>41.1</v>
      </c>
      <c r="Z2508" s="12"/>
      <c r="AA2508" s="12"/>
      <c r="AB2508" s="12"/>
      <c r="AC2508" s="12">
        <f t="shared" si="5641"/>
        <v>44</v>
      </c>
      <c r="AD2508" s="12">
        <f t="shared" si="5642"/>
        <v>42.2</v>
      </c>
      <c r="AE2508" s="12">
        <f t="shared" si="5643"/>
        <v>41.1</v>
      </c>
      <c r="AF2508" s="12"/>
      <c r="AG2508" s="12"/>
      <c r="AH2508" s="12">
        <f t="shared" si="5636"/>
        <v>44</v>
      </c>
      <c r="AI2508" s="12">
        <f t="shared" si="5637"/>
        <v>42.2</v>
      </c>
      <c r="AJ2508" s="12">
        <f t="shared" si="5622"/>
        <v>41.1</v>
      </c>
      <c r="AK2508" s="12"/>
      <c r="AL2508" s="12"/>
      <c r="AM2508" s="12"/>
      <c r="AN2508" s="12">
        <f t="shared" si="5541"/>
        <v>44</v>
      </c>
      <c r="AO2508" s="12">
        <f t="shared" si="5542"/>
        <v>42.2</v>
      </c>
      <c r="AP2508" s="12">
        <f t="shared" si="5543"/>
        <v>41.1</v>
      </c>
      <c r="AQ2508" s="12"/>
      <c r="AR2508" s="1"/>
    </row>
    <row r="2509" spans="1:44" ht="15.75" customHeight="1" x14ac:dyDescent="0.25">
      <c r="A2509" s="9" t="s">
        <v>177</v>
      </c>
      <c r="B2509" s="11">
        <v>850</v>
      </c>
      <c r="C2509" s="9" t="s">
        <v>187</v>
      </c>
      <c r="D2509" s="9" t="s">
        <v>191</v>
      </c>
      <c r="E2509" s="13" t="s">
        <v>396</v>
      </c>
      <c r="F2509" s="12">
        <v>32.299999999999997</v>
      </c>
      <c r="G2509" s="12">
        <v>26</v>
      </c>
      <c r="H2509" s="12">
        <v>20</v>
      </c>
      <c r="I2509" s="12"/>
      <c r="J2509" s="12"/>
      <c r="K2509" s="12"/>
      <c r="L2509" s="12">
        <f t="shared" si="5651"/>
        <v>32.299999999999997</v>
      </c>
      <c r="M2509" s="12">
        <f t="shared" si="5652"/>
        <v>26</v>
      </c>
      <c r="N2509" s="12">
        <f t="shared" si="5653"/>
        <v>20</v>
      </c>
      <c r="O2509" s="12"/>
      <c r="P2509" s="12"/>
      <c r="Q2509" s="12"/>
      <c r="R2509" s="12">
        <f t="shared" si="5638"/>
        <v>32.299999999999997</v>
      </c>
      <c r="S2509" s="12">
        <f t="shared" si="5639"/>
        <v>26</v>
      </c>
      <c r="T2509" s="12">
        <f t="shared" si="5640"/>
        <v>20</v>
      </c>
      <c r="U2509" s="12"/>
      <c r="V2509" s="12"/>
      <c r="W2509" s="12">
        <f t="shared" si="5619"/>
        <v>32.299999999999997</v>
      </c>
      <c r="X2509" s="12">
        <f t="shared" si="5620"/>
        <v>26</v>
      </c>
      <c r="Y2509" s="12">
        <f t="shared" si="5621"/>
        <v>20</v>
      </c>
      <c r="Z2509" s="12"/>
      <c r="AA2509" s="12"/>
      <c r="AB2509" s="12"/>
      <c r="AC2509" s="12">
        <f t="shared" si="5641"/>
        <v>32.299999999999997</v>
      </c>
      <c r="AD2509" s="12">
        <f t="shared" si="5642"/>
        <v>26</v>
      </c>
      <c r="AE2509" s="12">
        <f t="shared" si="5643"/>
        <v>20</v>
      </c>
      <c r="AF2509" s="12"/>
      <c r="AG2509" s="12"/>
      <c r="AH2509" s="12">
        <f t="shared" si="5636"/>
        <v>32.299999999999997</v>
      </c>
      <c r="AI2509" s="12">
        <f t="shared" si="5637"/>
        <v>26</v>
      </c>
      <c r="AJ2509" s="12">
        <f t="shared" si="5622"/>
        <v>20</v>
      </c>
      <c r="AK2509" s="12"/>
      <c r="AL2509" s="12"/>
      <c r="AM2509" s="12"/>
      <c r="AN2509" s="12">
        <f t="shared" si="5541"/>
        <v>32.299999999999997</v>
      </c>
      <c r="AO2509" s="12">
        <f t="shared" si="5542"/>
        <v>26</v>
      </c>
      <c r="AP2509" s="12">
        <f t="shared" si="5543"/>
        <v>20</v>
      </c>
      <c r="AQ2509" s="12"/>
      <c r="AR2509" s="1"/>
    </row>
    <row r="2510" spans="1:44" ht="47.25" customHeight="1" x14ac:dyDescent="0.25">
      <c r="A2510" s="9" t="s">
        <v>177</v>
      </c>
      <c r="B2510" s="11">
        <v>850</v>
      </c>
      <c r="C2510" s="9" t="s">
        <v>185</v>
      </c>
      <c r="D2510" s="9" t="s">
        <v>193</v>
      </c>
      <c r="E2510" s="13" t="s">
        <v>398</v>
      </c>
      <c r="F2510" s="12">
        <v>0.1</v>
      </c>
      <c r="G2510" s="12">
        <v>0.1</v>
      </c>
      <c r="H2510" s="12">
        <v>0.1</v>
      </c>
      <c r="I2510" s="12"/>
      <c r="J2510" s="12"/>
      <c r="K2510" s="12"/>
      <c r="L2510" s="12">
        <f t="shared" si="5651"/>
        <v>0.1</v>
      </c>
      <c r="M2510" s="12">
        <f t="shared" si="5652"/>
        <v>0.1</v>
      </c>
      <c r="N2510" s="12">
        <f t="shared" si="5653"/>
        <v>0.1</v>
      </c>
      <c r="O2510" s="12"/>
      <c r="P2510" s="12"/>
      <c r="Q2510" s="12"/>
      <c r="R2510" s="12">
        <f t="shared" si="5638"/>
        <v>0.1</v>
      </c>
      <c r="S2510" s="12">
        <f t="shared" si="5639"/>
        <v>0.1</v>
      </c>
      <c r="T2510" s="12">
        <f t="shared" si="5640"/>
        <v>0.1</v>
      </c>
      <c r="U2510" s="12"/>
      <c r="V2510" s="12"/>
      <c r="W2510" s="12">
        <f t="shared" si="5619"/>
        <v>0.1</v>
      </c>
      <c r="X2510" s="12">
        <f t="shared" si="5620"/>
        <v>0.1</v>
      </c>
      <c r="Y2510" s="12">
        <f t="shared" si="5621"/>
        <v>0.1</v>
      </c>
      <c r="Z2510" s="12"/>
      <c r="AA2510" s="12"/>
      <c r="AB2510" s="12"/>
      <c r="AC2510" s="12">
        <f t="shared" si="5641"/>
        <v>0.1</v>
      </c>
      <c r="AD2510" s="12">
        <f t="shared" si="5642"/>
        <v>0.1</v>
      </c>
      <c r="AE2510" s="12">
        <f t="shared" si="5643"/>
        <v>0.1</v>
      </c>
      <c r="AF2510" s="12"/>
      <c r="AG2510" s="12"/>
      <c r="AH2510" s="12">
        <f t="shared" si="5636"/>
        <v>0.1</v>
      </c>
      <c r="AI2510" s="12">
        <f t="shared" si="5637"/>
        <v>0.1</v>
      </c>
      <c r="AJ2510" s="12">
        <f t="shared" si="5622"/>
        <v>0.1</v>
      </c>
      <c r="AK2510" s="12"/>
      <c r="AL2510" s="12"/>
      <c r="AM2510" s="12"/>
      <c r="AN2510" s="12">
        <f t="shared" si="5541"/>
        <v>0.1</v>
      </c>
      <c r="AO2510" s="12">
        <f t="shared" si="5542"/>
        <v>0.1</v>
      </c>
      <c r="AP2510" s="12">
        <f t="shared" si="5543"/>
        <v>0.1</v>
      </c>
      <c r="AQ2510" s="12"/>
      <c r="AR2510" s="1"/>
    </row>
    <row r="2511" spans="1:44" ht="15.75" customHeight="1" x14ac:dyDescent="0.25">
      <c r="A2511" s="9" t="s">
        <v>177</v>
      </c>
      <c r="B2511" s="11">
        <v>850</v>
      </c>
      <c r="C2511" s="9" t="s">
        <v>186</v>
      </c>
      <c r="D2511" s="9" t="s">
        <v>194</v>
      </c>
      <c r="E2511" s="13" t="s">
        <v>400</v>
      </c>
      <c r="F2511" s="12">
        <v>5</v>
      </c>
      <c r="G2511" s="12">
        <v>5</v>
      </c>
      <c r="H2511" s="12">
        <v>5</v>
      </c>
      <c r="I2511" s="12"/>
      <c r="J2511" s="12"/>
      <c r="K2511" s="12"/>
      <c r="L2511" s="12">
        <f t="shared" si="5651"/>
        <v>5</v>
      </c>
      <c r="M2511" s="12">
        <f t="shared" si="5652"/>
        <v>5</v>
      </c>
      <c r="N2511" s="12">
        <f t="shared" si="5653"/>
        <v>5</v>
      </c>
      <c r="O2511" s="12"/>
      <c r="P2511" s="12"/>
      <c r="Q2511" s="12"/>
      <c r="R2511" s="12">
        <f t="shared" si="5638"/>
        <v>5</v>
      </c>
      <c r="S2511" s="12">
        <f t="shared" si="5639"/>
        <v>5</v>
      </c>
      <c r="T2511" s="12">
        <f t="shared" si="5640"/>
        <v>5</v>
      </c>
      <c r="U2511" s="12"/>
      <c r="V2511" s="12"/>
      <c r="W2511" s="12">
        <f t="shared" si="5619"/>
        <v>5</v>
      </c>
      <c r="X2511" s="12">
        <f t="shared" si="5620"/>
        <v>5</v>
      </c>
      <c r="Y2511" s="12">
        <f t="shared" si="5621"/>
        <v>5</v>
      </c>
      <c r="Z2511" s="12"/>
      <c r="AA2511" s="12"/>
      <c r="AB2511" s="12"/>
      <c r="AC2511" s="12">
        <f t="shared" si="5641"/>
        <v>5</v>
      </c>
      <c r="AD2511" s="12">
        <f t="shared" si="5642"/>
        <v>5</v>
      </c>
      <c r="AE2511" s="12">
        <f t="shared" si="5643"/>
        <v>5</v>
      </c>
      <c r="AF2511" s="12"/>
      <c r="AG2511" s="12"/>
      <c r="AH2511" s="12">
        <f t="shared" si="5636"/>
        <v>5</v>
      </c>
      <c r="AI2511" s="12">
        <f t="shared" si="5637"/>
        <v>5</v>
      </c>
      <c r="AJ2511" s="12">
        <f t="shared" si="5622"/>
        <v>5</v>
      </c>
      <c r="AK2511" s="12"/>
      <c r="AL2511" s="12"/>
      <c r="AM2511" s="12"/>
      <c r="AN2511" s="12">
        <f t="shared" si="5541"/>
        <v>5</v>
      </c>
      <c r="AO2511" s="12">
        <f t="shared" si="5542"/>
        <v>5</v>
      </c>
      <c r="AP2511" s="12">
        <f t="shared" si="5543"/>
        <v>5</v>
      </c>
      <c r="AQ2511" s="12"/>
      <c r="AR2511" s="1"/>
    </row>
    <row r="2512" spans="1:44" ht="31.5" customHeight="1" x14ac:dyDescent="0.25">
      <c r="A2512" s="9" t="s">
        <v>177</v>
      </c>
      <c r="B2512" s="11">
        <v>850</v>
      </c>
      <c r="C2512" s="9" t="s">
        <v>196</v>
      </c>
      <c r="D2512" s="9" t="s">
        <v>196</v>
      </c>
      <c r="E2512" s="13" t="s">
        <v>406</v>
      </c>
      <c r="F2512" s="12">
        <v>9.4</v>
      </c>
      <c r="G2512" s="12">
        <v>9.1999999999999993</v>
      </c>
      <c r="H2512" s="12">
        <v>8.5</v>
      </c>
      <c r="I2512" s="12"/>
      <c r="J2512" s="12"/>
      <c r="K2512" s="12"/>
      <c r="L2512" s="12">
        <f t="shared" si="5651"/>
        <v>9.4</v>
      </c>
      <c r="M2512" s="12">
        <f t="shared" si="5652"/>
        <v>9.1999999999999993</v>
      </c>
      <c r="N2512" s="12">
        <f t="shared" si="5653"/>
        <v>8.5</v>
      </c>
      <c r="O2512" s="12"/>
      <c r="P2512" s="12"/>
      <c r="Q2512" s="12"/>
      <c r="R2512" s="12">
        <f t="shared" si="5638"/>
        <v>9.4</v>
      </c>
      <c r="S2512" s="12">
        <f t="shared" si="5639"/>
        <v>9.1999999999999993</v>
      </c>
      <c r="T2512" s="12">
        <f t="shared" si="5640"/>
        <v>8.5</v>
      </c>
      <c r="U2512" s="12"/>
      <c r="V2512" s="12"/>
      <c r="W2512" s="12">
        <f t="shared" si="5619"/>
        <v>9.4</v>
      </c>
      <c r="X2512" s="12">
        <f t="shared" si="5620"/>
        <v>9.1999999999999993</v>
      </c>
      <c r="Y2512" s="12">
        <f t="shared" si="5621"/>
        <v>8.5</v>
      </c>
      <c r="Z2512" s="12"/>
      <c r="AA2512" s="12"/>
      <c r="AB2512" s="12"/>
      <c r="AC2512" s="12">
        <f t="shared" si="5641"/>
        <v>9.4</v>
      </c>
      <c r="AD2512" s="12">
        <f t="shared" si="5642"/>
        <v>9.1999999999999993</v>
      </c>
      <c r="AE2512" s="12">
        <f t="shared" si="5643"/>
        <v>8.5</v>
      </c>
      <c r="AF2512" s="12"/>
      <c r="AG2512" s="12"/>
      <c r="AH2512" s="12">
        <f t="shared" si="5636"/>
        <v>9.4</v>
      </c>
      <c r="AI2512" s="12">
        <f t="shared" si="5637"/>
        <v>9.1999999999999993</v>
      </c>
      <c r="AJ2512" s="12">
        <f t="shared" si="5622"/>
        <v>8.5</v>
      </c>
      <c r="AK2512" s="12"/>
      <c r="AL2512" s="12"/>
      <c r="AM2512" s="12"/>
      <c r="AN2512" s="12">
        <f t="shared" ref="AN2512:AN2564" si="5660">AH2512+AK2512</f>
        <v>9.4</v>
      </c>
      <c r="AO2512" s="12">
        <f t="shared" ref="AO2512:AO2564" si="5661">AI2512+AL2512</f>
        <v>9.1999999999999993</v>
      </c>
      <c r="AP2512" s="12">
        <f t="shared" ref="AP2512:AP2564" si="5662">AJ2512+AM2512</f>
        <v>8.5</v>
      </c>
      <c r="AQ2512" s="12"/>
      <c r="AR2512" s="1"/>
    </row>
    <row r="2513" spans="1:44" ht="31.5" customHeight="1" x14ac:dyDescent="0.25">
      <c r="A2513" s="9" t="s">
        <v>177</v>
      </c>
      <c r="B2513" s="11">
        <v>850</v>
      </c>
      <c r="C2513" s="9" t="s">
        <v>188</v>
      </c>
      <c r="D2513" s="9" t="s">
        <v>196</v>
      </c>
      <c r="E2513" s="13" t="s">
        <v>408</v>
      </c>
      <c r="F2513" s="12">
        <v>0.1</v>
      </c>
      <c r="G2513" s="12">
        <v>0.1</v>
      </c>
      <c r="H2513" s="12"/>
      <c r="I2513" s="12"/>
      <c r="J2513" s="12"/>
      <c r="K2513" s="12"/>
      <c r="L2513" s="12">
        <f t="shared" si="5651"/>
        <v>0.1</v>
      </c>
      <c r="M2513" s="12">
        <f t="shared" si="5652"/>
        <v>0.1</v>
      </c>
      <c r="N2513" s="12">
        <f t="shared" si="5653"/>
        <v>0</v>
      </c>
      <c r="O2513" s="12"/>
      <c r="P2513" s="12"/>
      <c r="Q2513" s="12"/>
      <c r="R2513" s="12">
        <f t="shared" si="5638"/>
        <v>0.1</v>
      </c>
      <c r="S2513" s="12">
        <f t="shared" si="5639"/>
        <v>0.1</v>
      </c>
      <c r="T2513" s="12">
        <f t="shared" si="5640"/>
        <v>0</v>
      </c>
      <c r="U2513" s="12"/>
      <c r="V2513" s="12"/>
      <c r="W2513" s="12">
        <f t="shared" si="5619"/>
        <v>0.1</v>
      </c>
      <c r="X2513" s="12">
        <f t="shared" si="5620"/>
        <v>0.1</v>
      </c>
      <c r="Y2513" s="12">
        <f t="shared" si="5621"/>
        <v>0</v>
      </c>
      <c r="Z2513" s="12"/>
      <c r="AA2513" s="12"/>
      <c r="AB2513" s="12"/>
      <c r="AC2513" s="12">
        <f t="shared" si="5641"/>
        <v>0.1</v>
      </c>
      <c r="AD2513" s="12">
        <f t="shared" si="5642"/>
        <v>0.1</v>
      </c>
      <c r="AE2513" s="12">
        <f t="shared" si="5643"/>
        <v>0</v>
      </c>
      <c r="AF2513" s="12"/>
      <c r="AG2513" s="12"/>
      <c r="AH2513" s="12">
        <f t="shared" si="5636"/>
        <v>0.1</v>
      </c>
      <c r="AI2513" s="12">
        <f t="shared" si="5637"/>
        <v>0.1</v>
      </c>
      <c r="AJ2513" s="12">
        <f t="shared" si="5622"/>
        <v>0</v>
      </c>
      <c r="AK2513" s="12"/>
      <c r="AL2513" s="12"/>
      <c r="AM2513" s="12"/>
      <c r="AN2513" s="12">
        <f t="shared" si="5660"/>
        <v>0.1</v>
      </c>
      <c r="AO2513" s="12">
        <f t="shared" si="5661"/>
        <v>0.1</v>
      </c>
      <c r="AP2513" s="12">
        <f t="shared" si="5662"/>
        <v>0</v>
      </c>
      <c r="AQ2513" s="12"/>
      <c r="AR2513" s="1"/>
    </row>
    <row r="2514" spans="1:44" ht="15.75" customHeight="1" x14ac:dyDescent="0.25">
      <c r="A2514" s="9" t="s">
        <v>177</v>
      </c>
      <c r="B2514" s="11">
        <v>850</v>
      </c>
      <c r="C2514" s="9" t="s">
        <v>189</v>
      </c>
      <c r="D2514" s="9" t="s">
        <v>192</v>
      </c>
      <c r="E2514" s="13" t="s">
        <v>412</v>
      </c>
      <c r="F2514" s="12">
        <v>0.8</v>
      </c>
      <c r="G2514" s="12">
        <v>0.5</v>
      </c>
      <c r="H2514" s="12">
        <v>0.2</v>
      </c>
      <c r="I2514" s="12"/>
      <c r="J2514" s="12"/>
      <c r="K2514" s="12"/>
      <c r="L2514" s="12">
        <f t="shared" si="5651"/>
        <v>0.8</v>
      </c>
      <c r="M2514" s="12">
        <f t="shared" si="5652"/>
        <v>0.5</v>
      </c>
      <c r="N2514" s="12">
        <f t="shared" si="5653"/>
        <v>0.2</v>
      </c>
      <c r="O2514" s="12"/>
      <c r="P2514" s="12"/>
      <c r="Q2514" s="12"/>
      <c r="R2514" s="12">
        <f t="shared" si="5638"/>
        <v>0.8</v>
      </c>
      <c r="S2514" s="12">
        <f t="shared" si="5639"/>
        <v>0.5</v>
      </c>
      <c r="T2514" s="12">
        <f t="shared" si="5640"/>
        <v>0.2</v>
      </c>
      <c r="U2514" s="12"/>
      <c r="V2514" s="12"/>
      <c r="W2514" s="12">
        <f t="shared" si="5619"/>
        <v>0.8</v>
      </c>
      <c r="X2514" s="12">
        <f t="shared" si="5620"/>
        <v>0.5</v>
      </c>
      <c r="Y2514" s="12">
        <f t="shared" si="5621"/>
        <v>0.2</v>
      </c>
      <c r="Z2514" s="12"/>
      <c r="AA2514" s="12"/>
      <c r="AB2514" s="12"/>
      <c r="AC2514" s="12">
        <f t="shared" si="5641"/>
        <v>0.8</v>
      </c>
      <c r="AD2514" s="12">
        <f t="shared" si="5642"/>
        <v>0.5</v>
      </c>
      <c r="AE2514" s="12">
        <f t="shared" si="5643"/>
        <v>0.2</v>
      </c>
      <c r="AF2514" s="12"/>
      <c r="AG2514" s="12"/>
      <c r="AH2514" s="12">
        <f t="shared" si="5636"/>
        <v>0.8</v>
      </c>
      <c r="AI2514" s="12">
        <f t="shared" si="5637"/>
        <v>0.5</v>
      </c>
      <c r="AJ2514" s="12">
        <f t="shared" si="5622"/>
        <v>0.2</v>
      </c>
      <c r="AK2514" s="12"/>
      <c r="AL2514" s="12"/>
      <c r="AM2514" s="12"/>
      <c r="AN2514" s="12">
        <f t="shared" si="5660"/>
        <v>0.8</v>
      </c>
      <c r="AO2514" s="12">
        <f t="shared" si="5661"/>
        <v>0.5</v>
      </c>
      <c r="AP2514" s="12">
        <f t="shared" si="5662"/>
        <v>0.2</v>
      </c>
      <c r="AQ2514" s="12"/>
      <c r="AR2514" s="1"/>
    </row>
    <row r="2515" spans="1:44" ht="31.5" customHeight="1" x14ac:dyDescent="0.25">
      <c r="A2515" s="9" t="s">
        <v>177</v>
      </c>
      <c r="B2515" s="11">
        <v>850</v>
      </c>
      <c r="C2515" s="9" t="s">
        <v>194</v>
      </c>
      <c r="D2515" s="9" t="s">
        <v>186</v>
      </c>
      <c r="E2515" s="13" t="s">
        <v>414</v>
      </c>
      <c r="F2515" s="12">
        <v>3.1</v>
      </c>
      <c r="G2515" s="12">
        <v>3.1</v>
      </c>
      <c r="H2515" s="12">
        <v>3.1</v>
      </c>
      <c r="I2515" s="12"/>
      <c r="J2515" s="12"/>
      <c r="K2515" s="12"/>
      <c r="L2515" s="12">
        <f t="shared" si="5651"/>
        <v>3.1</v>
      </c>
      <c r="M2515" s="12">
        <f t="shared" si="5652"/>
        <v>3.1</v>
      </c>
      <c r="N2515" s="12">
        <f t="shared" si="5653"/>
        <v>3.1</v>
      </c>
      <c r="O2515" s="12"/>
      <c r="P2515" s="12"/>
      <c r="Q2515" s="12"/>
      <c r="R2515" s="12">
        <f t="shared" si="5638"/>
        <v>3.1</v>
      </c>
      <c r="S2515" s="12">
        <f t="shared" si="5639"/>
        <v>3.1</v>
      </c>
      <c r="T2515" s="12">
        <f t="shared" si="5640"/>
        <v>3.1</v>
      </c>
      <c r="U2515" s="12"/>
      <c r="V2515" s="12"/>
      <c r="W2515" s="12">
        <f t="shared" si="5619"/>
        <v>3.1</v>
      </c>
      <c r="X2515" s="12">
        <f t="shared" si="5620"/>
        <v>3.1</v>
      </c>
      <c r="Y2515" s="12">
        <f t="shared" si="5621"/>
        <v>3.1</v>
      </c>
      <c r="Z2515" s="12"/>
      <c r="AA2515" s="12"/>
      <c r="AB2515" s="12"/>
      <c r="AC2515" s="12">
        <f t="shared" si="5641"/>
        <v>3.1</v>
      </c>
      <c r="AD2515" s="12">
        <f t="shared" si="5642"/>
        <v>3.1</v>
      </c>
      <c r="AE2515" s="12">
        <f t="shared" si="5643"/>
        <v>3.1</v>
      </c>
      <c r="AF2515" s="12"/>
      <c r="AG2515" s="12"/>
      <c r="AH2515" s="12">
        <f t="shared" si="5636"/>
        <v>3.1</v>
      </c>
      <c r="AI2515" s="12">
        <f t="shared" si="5637"/>
        <v>3.1</v>
      </c>
      <c r="AJ2515" s="12">
        <f t="shared" si="5622"/>
        <v>3.1</v>
      </c>
      <c r="AK2515" s="12"/>
      <c r="AL2515" s="12"/>
      <c r="AM2515" s="12"/>
      <c r="AN2515" s="12">
        <f t="shared" si="5660"/>
        <v>3.1</v>
      </c>
      <c r="AO2515" s="12">
        <f t="shared" si="5661"/>
        <v>3.1</v>
      </c>
      <c r="AP2515" s="12">
        <f t="shared" si="5662"/>
        <v>3.1</v>
      </c>
      <c r="AQ2515" s="12"/>
      <c r="AR2515" s="1"/>
    </row>
    <row r="2516" spans="1:44" ht="31.5" customHeight="1" x14ac:dyDescent="0.25">
      <c r="A2516" s="9" t="s">
        <v>177</v>
      </c>
      <c r="B2516" s="11">
        <v>850</v>
      </c>
      <c r="C2516" s="9" t="s">
        <v>197</v>
      </c>
      <c r="D2516" s="9" t="s">
        <v>188</v>
      </c>
      <c r="E2516" s="13" t="s">
        <v>418</v>
      </c>
      <c r="F2516" s="12">
        <v>1.4</v>
      </c>
      <c r="G2516" s="12">
        <v>0.8</v>
      </c>
      <c r="H2516" s="12">
        <v>0.2</v>
      </c>
      <c r="I2516" s="12"/>
      <c r="J2516" s="12"/>
      <c r="K2516" s="12"/>
      <c r="L2516" s="12">
        <f t="shared" si="5651"/>
        <v>1.4</v>
      </c>
      <c r="M2516" s="12">
        <f t="shared" si="5652"/>
        <v>0.8</v>
      </c>
      <c r="N2516" s="12">
        <f t="shared" si="5653"/>
        <v>0.2</v>
      </c>
      <c r="O2516" s="12"/>
      <c r="P2516" s="12"/>
      <c r="Q2516" s="12"/>
      <c r="R2516" s="12">
        <f t="shared" si="5638"/>
        <v>1.4</v>
      </c>
      <c r="S2516" s="12">
        <f t="shared" si="5639"/>
        <v>0.8</v>
      </c>
      <c r="T2516" s="12">
        <f t="shared" si="5640"/>
        <v>0.2</v>
      </c>
      <c r="U2516" s="12"/>
      <c r="V2516" s="12"/>
      <c r="W2516" s="12">
        <f t="shared" si="5619"/>
        <v>1.4</v>
      </c>
      <c r="X2516" s="12">
        <f t="shared" si="5620"/>
        <v>0.8</v>
      </c>
      <c r="Y2516" s="12">
        <f t="shared" si="5621"/>
        <v>0.2</v>
      </c>
      <c r="Z2516" s="12"/>
      <c r="AA2516" s="12"/>
      <c r="AB2516" s="12"/>
      <c r="AC2516" s="12">
        <f t="shared" si="5641"/>
        <v>1.4</v>
      </c>
      <c r="AD2516" s="12">
        <f t="shared" si="5642"/>
        <v>0.8</v>
      </c>
      <c r="AE2516" s="12">
        <f t="shared" si="5643"/>
        <v>0.2</v>
      </c>
      <c r="AF2516" s="12"/>
      <c r="AG2516" s="12"/>
      <c r="AH2516" s="12">
        <f t="shared" si="5636"/>
        <v>1.4</v>
      </c>
      <c r="AI2516" s="12">
        <f t="shared" si="5637"/>
        <v>0.8</v>
      </c>
      <c r="AJ2516" s="12">
        <f t="shared" si="5622"/>
        <v>0.2</v>
      </c>
      <c r="AK2516" s="12"/>
      <c r="AL2516" s="12"/>
      <c r="AM2516" s="12"/>
      <c r="AN2516" s="12">
        <f t="shared" si="5660"/>
        <v>1.4</v>
      </c>
      <c r="AO2516" s="12">
        <f t="shared" si="5661"/>
        <v>0.8</v>
      </c>
      <c r="AP2516" s="12">
        <f t="shared" si="5662"/>
        <v>0.2</v>
      </c>
      <c r="AQ2516" s="12"/>
      <c r="AR2516" s="1"/>
    </row>
    <row r="2517" spans="1:44" ht="31.5" customHeight="1" x14ac:dyDescent="0.25">
      <c r="A2517" s="9" t="s">
        <v>177</v>
      </c>
      <c r="B2517" s="11">
        <v>850</v>
      </c>
      <c r="C2517" s="9" t="s">
        <v>190</v>
      </c>
      <c r="D2517" s="9" t="s">
        <v>196</v>
      </c>
      <c r="E2517" s="13" t="s">
        <v>421</v>
      </c>
      <c r="F2517" s="12">
        <v>0.7</v>
      </c>
      <c r="G2517" s="12">
        <v>0.7</v>
      </c>
      <c r="H2517" s="12">
        <v>0.7</v>
      </c>
      <c r="I2517" s="12"/>
      <c r="J2517" s="12"/>
      <c r="K2517" s="12"/>
      <c r="L2517" s="12">
        <f t="shared" si="5651"/>
        <v>0.7</v>
      </c>
      <c r="M2517" s="12">
        <f t="shared" si="5652"/>
        <v>0.7</v>
      </c>
      <c r="N2517" s="12">
        <f t="shared" si="5653"/>
        <v>0.7</v>
      </c>
      <c r="O2517" s="12"/>
      <c r="P2517" s="12"/>
      <c r="Q2517" s="12"/>
      <c r="R2517" s="12">
        <f t="shared" si="5638"/>
        <v>0.7</v>
      </c>
      <c r="S2517" s="12">
        <f t="shared" si="5639"/>
        <v>0.7</v>
      </c>
      <c r="T2517" s="12">
        <f t="shared" si="5640"/>
        <v>0.7</v>
      </c>
      <c r="U2517" s="12"/>
      <c r="V2517" s="12"/>
      <c r="W2517" s="12">
        <f t="shared" si="5619"/>
        <v>0.7</v>
      </c>
      <c r="X2517" s="12">
        <f t="shared" si="5620"/>
        <v>0.7</v>
      </c>
      <c r="Y2517" s="12">
        <f t="shared" si="5621"/>
        <v>0.7</v>
      </c>
      <c r="Z2517" s="12"/>
      <c r="AA2517" s="12"/>
      <c r="AB2517" s="12"/>
      <c r="AC2517" s="12">
        <f t="shared" si="5641"/>
        <v>0.7</v>
      </c>
      <c r="AD2517" s="12">
        <f t="shared" si="5642"/>
        <v>0.7</v>
      </c>
      <c r="AE2517" s="12">
        <f t="shared" si="5643"/>
        <v>0.7</v>
      </c>
      <c r="AF2517" s="12"/>
      <c r="AG2517" s="12"/>
      <c r="AH2517" s="12">
        <f t="shared" si="5636"/>
        <v>0.7</v>
      </c>
      <c r="AI2517" s="12">
        <f t="shared" si="5637"/>
        <v>0.7</v>
      </c>
      <c r="AJ2517" s="12">
        <f t="shared" si="5622"/>
        <v>0.7</v>
      </c>
      <c r="AK2517" s="12"/>
      <c r="AL2517" s="12"/>
      <c r="AM2517" s="12"/>
      <c r="AN2517" s="12">
        <f t="shared" si="5660"/>
        <v>0.7</v>
      </c>
      <c r="AO2517" s="12">
        <f t="shared" si="5661"/>
        <v>0.7</v>
      </c>
      <c r="AP2517" s="12">
        <f t="shared" si="5662"/>
        <v>0.7</v>
      </c>
      <c r="AQ2517" s="12"/>
      <c r="AR2517" s="1"/>
    </row>
    <row r="2518" spans="1:44" s="26" customFormat="1" ht="15.75" customHeight="1" x14ac:dyDescent="0.25">
      <c r="A2518" s="27" t="s">
        <v>381</v>
      </c>
      <c r="B2518" s="28"/>
      <c r="C2518" s="27"/>
      <c r="D2518" s="27"/>
      <c r="E2518" s="23" t="s">
        <v>636</v>
      </c>
      <c r="F2518" s="29">
        <f t="shared" ref="F2518:K2518" si="5663">F2519+F2523</f>
        <v>267842.59999999998</v>
      </c>
      <c r="G2518" s="29">
        <f t="shared" si="5663"/>
        <v>267701</v>
      </c>
      <c r="H2518" s="29">
        <f t="shared" si="5663"/>
        <v>267604.59999999998</v>
      </c>
      <c r="I2518" s="29">
        <f t="shared" si="5663"/>
        <v>0</v>
      </c>
      <c r="J2518" s="29">
        <f t="shared" si="5663"/>
        <v>0</v>
      </c>
      <c r="K2518" s="29">
        <f t="shared" si="5663"/>
        <v>0</v>
      </c>
      <c r="L2518" s="29">
        <f t="shared" si="5651"/>
        <v>267842.59999999998</v>
      </c>
      <c r="M2518" s="29">
        <f t="shared" si="5652"/>
        <v>267701</v>
      </c>
      <c r="N2518" s="29">
        <f t="shared" si="5653"/>
        <v>267604.59999999998</v>
      </c>
      <c r="O2518" s="29">
        <f t="shared" ref="O2518:Q2518" si="5664">O2519+O2523</f>
        <v>0</v>
      </c>
      <c r="P2518" s="29">
        <f t="shared" si="5664"/>
        <v>0</v>
      </c>
      <c r="Q2518" s="29">
        <f t="shared" si="5664"/>
        <v>0</v>
      </c>
      <c r="R2518" s="12">
        <f t="shared" si="5638"/>
        <v>267842.59999999998</v>
      </c>
      <c r="S2518" s="12">
        <f t="shared" si="5639"/>
        <v>267701</v>
      </c>
      <c r="T2518" s="12">
        <f t="shared" si="5640"/>
        <v>267604.59999999998</v>
      </c>
      <c r="U2518" s="29">
        <f t="shared" ref="U2518:V2518" si="5665">U2519+U2523</f>
        <v>0</v>
      </c>
      <c r="V2518" s="29">
        <f t="shared" si="5665"/>
        <v>0</v>
      </c>
      <c r="W2518" s="12">
        <f t="shared" si="5619"/>
        <v>267842.59999999998</v>
      </c>
      <c r="X2518" s="12">
        <f t="shared" si="5620"/>
        <v>267701</v>
      </c>
      <c r="Y2518" s="12">
        <f t="shared" si="5621"/>
        <v>267604.59999999998</v>
      </c>
      <c r="Z2518" s="29">
        <f t="shared" ref="Z2518:AB2518" si="5666">Z2519+Z2523</f>
        <v>0</v>
      </c>
      <c r="AA2518" s="29">
        <f t="shared" si="5666"/>
        <v>0</v>
      </c>
      <c r="AB2518" s="29">
        <f t="shared" si="5666"/>
        <v>0</v>
      </c>
      <c r="AC2518" s="12">
        <f t="shared" si="5641"/>
        <v>267842.59999999998</v>
      </c>
      <c r="AD2518" s="12">
        <f t="shared" si="5642"/>
        <v>267701</v>
      </c>
      <c r="AE2518" s="12">
        <f t="shared" si="5643"/>
        <v>267604.59999999998</v>
      </c>
      <c r="AF2518" s="29">
        <f t="shared" ref="AF2518:AG2518" si="5667">AF2519+AF2523</f>
        <v>0</v>
      </c>
      <c r="AG2518" s="29">
        <f t="shared" si="5667"/>
        <v>0</v>
      </c>
      <c r="AH2518" s="29">
        <f t="shared" si="5636"/>
        <v>267842.59999999998</v>
      </c>
      <c r="AI2518" s="29">
        <f t="shared" si="5637"/>
        <v>267701</v>
      </c>
      <c r="AJ2518" s="29">
        <f t="shared" si="5622"/>
        <v>267604.59999999998</v>
      </c>
      <c r="AK2518" s="29">
        <f t="shared" ref="AK2518:AQ2518" si="5668">AK2519+AK2523</f>
        <v>0</v>
      </c>
      <c r="AL2518" s="29">
        <f t="shared" ref="AL2518:AM2518" si="5669">AL2519+AL2523</f>
        <v>0</v>
      </c>
      <c r="AM2518" s="29">
        <f t="shared" si="5669"/>
        <v>0</v>
      </c>
      <c r="AN2518" s="29">
        <f t="shared" si="5660"/>
        <v>267842.59999999998</v>
      </c>
      <c r="AO2518" s="29">
        <f t="shared" si="5661"/>
        <v>267701</v>
      </c>
      <c r="AP2518" s="29">
        <f t="shared" si="5662"/>
        <v>267604.59999999998</v>
      </c>
      <c r="AQ2518" s="29">
        <f t="shared" si="5668"/>
        <v>0</v>
      </c>
      <c r="AR2518" s="25"/>
    </row>
    <row r="2519" spans="1:44" ht="31.5" customHeight="1" x14ac:dyDescent="0.25">
      <c r="A2519" s="9" t="s">
        <v>172</v>
      </c>
      <c r="B2519" s="11"/>
      <c r="C2519" s="9"/>
      <c r="D2519" s="9"/>
      <c r="E2519" s="13" t="s">
        <v>633</v>
      </c>
      <c r="F2519" s="12">
        <f t="shared" ref="F2519:K2521" si="5670">F2520</f>
        <v>239247.1</v>
      </c>
      <c r="G2519" s="12">
        <f t="shared" si="5670"/>
        <v>239247.1</v>
      </c>
      <c r="H2519" s="12">
        <f t="shared" si="5670"/>
        <v>239247.1</v>
      </c>
      <c r="I2519" s="12">
        <f t="shared" si="5670"/>
        <v>0</v>
      </c>
      <c r="J2519" s="12">
        <f t="shared" si="5670"/>
        <v>0</v>
      </c>
      <c r="K2519" s="12">
        <f t="shared" si="5670"/>
        <v>0</v>
      </c>
      <c r="L2519" s="12">
        <f t="shared" si="5651"/>
        <v>239247.1</v>
      </c>
      <c r="M2519" s="12">
        <f t="shared" si="5652"/>
        <v>239247.1</v>
      </c>
      <c r="N2519" s="12">
        <f t="shared" si="5653"/>
        <v>239247.1</v>
      </c>
      <c r="O2519" s="12">
        <f t="shared" ref="O2519:Q2521" si="5671">O2520</f>
        <v>0</v>
      </c>
      <c r="P2519" s="12">
        <f t="shared" si="5671"/>
        <v>0</v>
      </c>
      <c r="Q2519" s="12">
        <f t="shared" si="5671"/>
        <v>0</v>
      </c>
      <c r="R2519" s="12">
        <f t="shared" si="5638"/>
        <v>239247.1</v>
      </c>
      <c r="S2519" s="12">
        <f t="shared" si="5639"/>
        <v>239247.1</v>
      </c>
      <c r="T2519" s="12">
        <f t="shared" si="5640"/>
        <v>239247.1</v>
      </c>
      <c r="U2519" s="12">
        <f t="shared" ref="U2519:V2521" si="5672">U2520</f>
        <v>0</v>
      </c>
      <c r="V2519" s="12">
        <f t="shared" si="5672"/>
        <v>0</v>
      </c>
      <c r="W2519" s="12">
        <f t="shared" si="5619"/>
        <v>239247.1</v>
      </c>
      <c r="X2519" s="12">
        <f t="shared" si="5620"/>
        <v>239247.1</v>
      </c>
      <c r="Y2519" s="12">
        <f t="shared" si="5621"/>
        <v>239247.1</v>
      </c>
      <c r="Z2519" s="12">
        <f t="shared" ref="Z2519:AB2521" si="5673">Z2520</f>
        <v>0</v>
      </c>
      <c r="AA2519" s="12">
        <f t="shared" si="5673"/>
        <v>0</v>
      </c>
      <c r="AB2519" s="12">
        <f t="shared" si="5673"/>
        <v>0</v>
      </c>
      <c r="AC2519" s="12">
        <f t="shared" si="5641"/>
        <v>239247.1</v>
      </c>
      <c r="AD2519" s="12">
        <f t="shared" si="5642"/>
        <v>239247.1</v>
      </c>
      <c r="AE2519" s="12">
        <f t="shared" si="5643"/>
        <v>239247.1</v>
      </c>
      <c r="AF2519" s="12">
        <f t="shared" ref="AF2519:AG2521" si="5674">AF2520</f>
        <v>0</v>
      </c>
      <c r="AG2519" s="12">
        <f t="shared" si="5674"/>
        <v>0</v>
      </c>
      <c r="AH2519" s="12">
        <f t="shared" si="5636"/>
        <v>239247.1</v>
      </c>
      <c r="AI2519" s="12">
        <f t="shared" si="5637"/>
        <v>239247.1</v>
      </c>
      <c r="AJ2519" s="12">
        <f t="shared" si="5622"/>
        <v>239247.1</v>
      </c>
      <c r="AK2519" s="12">
        <f t="shared" ref="AK2519:AQ2521" si="5675">AK2520</f>
        <v>0</v>
      </c>
      <c r="AL2519" s="12">
        <f t="shared" si="5675"/>
        <v>0</v>
      </c>
      <c r="AM2519" s="12">
        <f t="shared" si="5675"/>
        <v>0</v>
      </c>
      <c r="AN2519" s="12">
        <f t="shared" si="5660"/>
        <v>239247.1</v>
      </c>
      <c r="AO2519" s="12">
        <f t="shared" si="5661"/>
        <v>239247.1</v>
      </c>
      <c r="AP2519" s="12">
        <f t="shared" si="5662"/>
        <v>239247.1</v>
      </c>
      <c r="AQ2519" s="12">
        <f t="shared" si="5675"/>
        <v>0</v>
      </c>
      <c r="AR2519" s="1"/>
    </row>
    <row r="2520" spans="1:44" ht="94.5" customHeight="1" x14ac:dyDescent="0.25">
      <c r="A2520" s="9" t="s">
        <v>172</v>
      </c>
      <c r="B2520" s="11">
        <v>100</v>
      </c>
      <c r="C2520" s="9"/>
      <c r="D2520" s="9"/>
      <c r="E2520" s="13" t="s">
        <v>423</v>
      </c>
      <c r="F2520" s="12">
        <f t="shared" si="5670"/>
        <v>239247.1</v>
      </c>
      <c r="G2520" s="12">
        <f t="shared" si="5670"/>
        <v>239247.1</v>
      </c>
      <c r="H2520" s="12">
        <f t="shared" si="5670"/>
        <v>239247.1</v>
      </c>
      <c r="I2520" s="12">
        <f t="shared" si="5670"/>
        <v>0</v>
      </c>
      <c r="J2520" s="12">
        <f t="shared" si="5670"/>
        <v>0</v>
      </c>
      <c r="K2520" s="12">
        <f t="shared" si="5670"/>
        <v>0</v>
      </c>
      <c r="L2520" s="12">
        <f t="shared" si="5651"/>
        <v>239247.1</v>
      </c>
      <c r="M2520" s="12">
        <f t="shared" si="5652"/>
        <v>239247.1</v>
      </c>
      <c r="N2520" s="12">
        <f t="shared" si="5653"/>
        <v>239247.1</v>
      </c>
      <c r="O2520" s="12">
        <f t="shared" si="5671"/>
        <v>0</v>
      </c>
      <c r="P2520" s="12">
        <f t="shared" si="5671"/>
        <v>0</v>
      </c>
      <c r="Q2520" s="12">
        <f t="shared" si="5671"/>
        <v>0</v>
      </c>
      <c r="R2520" s="12">
        <f t="shared" si="5638"/>
        <v>239247.1</v>
      </c>
      <c r="S2520" s="12">
        <f t="shared" si="5639"/>
        <v>239247.1</v>
      </c>
      <c r="T2520" s="12">
        <f t="shared" si="5640"/>
        <v>239247.1</v>
      </c>
      <c r="U2520" s="12">
        <f t="shared" si="5672"/>
        <v>0</v>
      </c>
      <c r="V2520" s="12">
        <f t="shared" si="5672"/>
        <v>0</v>
      </c>
      <c r="W2520" s="12">
        <f t="shared" si="5619"/>
        <v>239247.1</v>
      </c>
      <c r="X2520" s="12">
        <f t="shared" si="5620"/>
        <v>239247.1</v>
      </c>
      <c r="Y2520" s="12">
        <f t="shared" si="5621"/>
        <v>239247.1</v>
      </c>
      <c r="Z2520" s="12">
        <f t="shared" si="5673"/>
        <v>0</v>
      </c>
      <c r="AA2520" s="12">
        <f t="shared" si="5673"/>
        <v>0</v>
      </c>
      <c r="AB2520" s="12">
        <f t="shared" si="5673"/>
        <v>0</v>
      </c>
      <c r="AC2520" s="12">
        <f t="shared" si="5641"/>
        <v>239247.1</v>
      </c>
      <c r="AD2520" s="12">
        <f t="shared" si="5642"/>
        <v>239247.1</v>
      </c>
      <c r="AE2520" s="12">
        <f t="shared" si="5643"/>
        <v>239247.1</v>
      </c>
      <c r="AF2520" s="12">
        <f t="shared" si="5674"/>
        <v>0</v>
      </c>
      <c r="AG2520" s="12">
        <f t="shared" si="5674"/>
        <v>0</v>
      </c>
      <c r="AH2520" s="12">
        <f t="shared" si="5636"/>
        <v>239247.1</v>
      </c>
      <c r="AI2520" s="12">
        <f t="shared" si="5637"/>
        <v>239247.1</v>
      </c>
      <c r="AJ2520" s="12">
        <f t="shared" si="5622"/>
        <v>239247.1</v>
      </c>
      <c r="AK2520" s="12">
        <f t="shared" si="5675"/>
        <v>0</v>
      </c>
      <c r="AL2520" s="12">
        <f t="shared" si="5675"/>
        <v>0</v>
      </c>
      <c r="AM2520" s="12">
        <f t="shared" si="5675"/>
        <v>0</v>
      </c>
      <c r="AN2520" s="12">
        <f t="shared" si="5660"/>
        <v>239247.1</v>
      </c>
      <c r="AO2520" s="12">
        <f t="shared" si="5661"/>
        <v>239247.1</v>
      </c>
      <c r="AP2520" s="12">
        <f t="shared" si="5662"/>
        <v>239247.1</v>
      </c>
      <c r="AQ2520" s="12">
        <f t="shared" si="5675"/>
        <v>0</v>
      </c>
      <c r="AR2520" s="1"/>
    </row>
    <row r="2521" spans="1:44" ht="31.5" customHeight="1" x14ac:dyDescent="0.25">
      <c r="A2521" s="9" t="s">
        <v>172</v>
      </c>
      <c r="B2521" s="11">
        <v>120</v>
      </c>
      <c r="C2521" s="9"/>
      <c r="D2521" s="9"/>
      <c r="E2521" s="13" t="s">
        <v>425</v>
      </c>
      <c r="F2521" s="12">
        <f t="shared" si="5670"/>
        <v>239247.1</v>
      </c>
      <c r="G2521" s="12">
        <f t="shared" si="5670"/>
        <v>239247.1</v>
      </c>
      <c r="H2521" s="12">
        <f t="shared" si="5670"/>
        <v>239247.1</v>
      </c>
      <c r="I2521" s="12">
        <f t="shared" si="5670"/>
        <v>0</v>
      </c>
      <c r="J2521" s="12">
        <f t="shared" si="5670"/>
        <v>0</v>
      </c>
      <c r="K2521" s="12">
        <f t="shared" si="5670"/>
        <v>0</v>
      </c>
      <c r="L2521" s="12">
        <f t="shared" si="5651"/>
        <v>239247.1</v>
      </c>
      <c r="M2521" s="12">
        <f t="shared" si="5652"/>
        <v>239247.1</v>
      </c>
      <c r="N2521" s="12">
        <f t="shared" si="5653"/>
        <v>239247.1</v>
      </c>
      <c r="O2521" s="12">
        <f t="shared" si="5671"/>
        <v>0</v>
      </c>
      <c r="P2521" s="12">
        <f t="shared" si="5671"/>
        <v>0</v>
      </c>
      <c r="Q2521" s="12">
        <f t="shared" si="5671"/>
        <v>0</v>
      </c>
      <c r="R2521" s="12">
        <f t="shared" si="5638"/>
        <v>239247.1</v>
      </c>
      <c r="S2521" s="12">
        <f t="shared" si="5639"/>
        <v>239247.1</v>
      </c>
      <c r="T2521" s="12">
        <f t="shared" si="5640"/>
        <v>239247.1</v>
      </c>
      <c r="U2521" s="12">
        <f t="shared" si="5672"/>
        <v>0</v>
      </c>
      <c r="V2521" s="12">
        <f t="shared" si="5672"/>
        <v>0</v>
      </c>
      <c r="W2521" s="12">
        <f t="shared" si="5619"/>
        <v>239247.1</v>
      </c>
      <c r="X2521" s="12">
        <f t="shared" si="5620"/>
        <v>239247.1</v>
      </c>
      <c r="Y2521" s="12">
        <f t="shared" si="5621"/>
        <v>239247.1</v>
      </c>
      <c r="Z2521" s="12">
        <f t="shared" si="5673"/>
        <v>0</v>
      </c>
      <c r="AA2521" s="12">
        <f t="shared" si="5673"/>
        <v>0</v>
      </c>
      <c r="AB2521" s="12">
        <f t="shared" si="5673"/>
        <v>0</v>
      </c>
      <c r="AC2521" s="12">
        <f t="shared" si="5641"/>
        <v>239247.1</v>
      </c>
      <c r="AD2521" s="12">
        <f t="shared" si="5642"/>
        <v>239247.1</v>
      </c>
      <c r="AE2521" s="12">
        <f t="shared" si="5643"/>
        <v>239247.1</v>
      </c>
      <c r="AF2521" s="12">
        <f t="shared" si="5674"/>
        <v>0</v>
      </c>
      <c r="AG2521" s="12">
        <f t="shared" si="5674"/>
        <v>0</v>
      </c>
      <c r="AH2521" s="12">
        <f t="shared" si="5636"/>
        <v>239247.1</v>
      </c>
      <c r="AI2521" s="12">
        <f t="shared" si="5637"/>
        <v>239247.1</v>
      </c>
      <c r="AJ2521" s="12">
        <f t="shared" si="5622"/>
        <v>239247.1</v>
      </c>
      <c r="AK2521" s="12">
        <f t="shared" si="5675"/>
        <v>0</v>
      </c>
      <c r="AL2521" s="12">
        <f t="shared" si="5675"/>
        <v>0</v>
      </c>
      <c r="AM2521" s="12">
        <f t="shared" si="5675"/>
        <v>0</v>
      </c>
      <c r="AN2521" s="12">
        <f t="shared" si="5660"/>
        <v>239247.1</v>
      </c>
      <c r="AO2521" s="12">
        <f t="shared" si="5661"/>
        <v>239247.1</v>
      </c>
      <c r="AP2521" s="12">
        <f t="shared" si="5662"/>
        <v>239247.1</v>
      </c>
      <c r="AQ2521" s="12">
        <f t="shared" si="5675"/>
        <v>0</v>
      </c>
      <c r="AR2521" s="1"/>
    </row>
    <row r="2522" spans="1:44" ht="78.75" customHeight="1" x14ac:dyDescent="0.25">
      <c r="A2522" s="9" t="s">
        <v>172</v>
      </c>
      <c r="B2522" s="11">
        <v>120</v>
      </c>
      <c r="C2522" s="9" t="s">
        <v>187</v>
      </c>
      <c r="D2522" s="9" t="s">
        <v>186</v>
      </c>
      <c r="E2522" s="13" t="s">
        <v>392</v>
      </c>
      <c r="F2522" s="12">
        <v>239247.1</v>
      </c>
      <c r="G2522" s="12">
        <v>239247.1</v>
      </c>
      <c r="H2522" s="12">
        <v>239247.1</v>
      </c>
      <c r="I2522" s="12"/>
      <c r="J2522" s="12"/>
      <c r="K2522" s="12"/>
      <c r="L2522" s="12">
        <f t="shared" si="5651"/>
        <v>239247.1</v>
      </c>
      <c r="M2522" s="12">
        <f t="shared" si="5652"/>
        <v>239247.1</v>
      </c>
      <c r="N2522" s="12">
        <f t="shared" si="5653"/>
        <v>239247.1</v>
      </c>
      <c r="O2522" s="12"/>
      <c r="P2522" s="12"/>
      <c r="Q2522" s="12"/>
      <c r="R2522" s="12">
        <f t="shared" si="5638"/>
        <v>239247.1</v>
      </c>
      <c r="S2522" s="12">
        <f t="shared" si="5639"/>
        <v>239247.1</v>
      </c>
      <c r="T2522" s="12">
        <f t="shared" si="5640"/>
        <v>239247.1</v>
      </c>
      <c r="U2522" s="12"/>
      <c r="V2522" s="12"/>
      <c r="W2522" s="12">
        <f t="shared" si="5619"/>
        <v>239247.1</v>
      </c>
      <c r="X2522" s="12">
        <f t="shared" si="5620"/>
        <v>239247.1</v>
      </c>
      <c r="Y2522" s="12">
        <f t="shared" si="5621"/>
        <v>239247.1</v>
      </c>
      <c r="Z2522" s="12"/>
      <c r="AA2522" s="12"/>
      <c r="AB2522" s="12"/>
      <c r="AC2522" s="12">
        <f t="shared" si="5641"/>
        <v>239247.1</v>
      </c>
      <c r="AD2522" s="12">
        <f t="shared" si="5642"/>
        <v>239247.1</v>
      </c>
      <c r="AE2522" s="12">
        <f t="shared" si="5643"/>
        <v>239247.1</v>
      </c>
      <c r="AF2522" s="12"/>
      <c r="AG2522" s="12"/>
      <c r="AH2522" s="12">
        <f t="shared" si="5636"/>
        <v>239247.1</v>
      </c>
      <c r="AI2522" s="12">
        <f t="shared" si="5637"/>
        <v>239247.1</v>
      </c>
      <c r="AJ2522" s="12">
        <f t="shared" si="5622"/>
        <v>239247.1</v>
      </c>
      <c r="AK2522" s="12"/>
      <c r="AL2522" s="12"/>
      <c r="AM2522" s="12"/>
      <c r="AN2522" s="12">
        <f t="shared" si="5660"/>
        <v>239247.1</v>
      </c>
      <c r="AO2522" s="12">
        <f t="shared" si="5661"/>
        <v>239247.1</v>
      </c>
      <c r="AP2522" s="12">
        <f t="shared" si="5662"/>
        <v>239247.1</v>
      </c>
      <c r="AQ2522" s="12"/>
      <c r="AR2522" s="1"/>
    </row>
    <row r="2523" spans="1:44" ht="31.5" customHeight="1" x14ac:dyDescent="0.25">
      <c r="A2523" s="9" t="s">
        <v>173</v>
      </c>
      <c r="B2523" s="11"/>
      <c r="C2523" s="9"/>
      <c r="D2523" s="9"/>
      <c r="E2523" s="13" t="s">
        <v>635</v>
      </c>
      <c r="F2523" s="12">
        <f t="shared" ref="F2523:K2523" si="5676">F2524+F2527+F2530</f>
        <v>28595.5</v>
      </c>
      <c r="G2523" s="12">
        <f t="shared" si="5676"/>
        <v>28453.9</v>
      </c>
      <c r="H2523" s="12">
        <f t="shared" si="5676"/>
        <v>28357.5</v>
      </c>
      <c r="I2523" s="12">
        <f t="shared" si="5676"/>
        <v>0</v>
      </c>
      <c r="J2523" s="12">
        <f t="shared" si="5676"/>
        <v>0</v>
      </c>
      <c r="K2523" s="12">
        <f t="shared" si="5676"/>
        <v>0</v>
      </c>
      <c r="L2523" s="12">
        <f t="shared" si="5651"/>
        <v>28595.5</v>
      </c>
      <c r="M2523" s="12">
        <f t="shared" si="5652"/>
        <v>28453.9</v>
      </c>
      <c r="N2523" s="12">
        <f t="shared" si="5653"/>
        <v>28357.5</v>
      </c>
      <c r="O2523" s="12">
        <f t="shared" ref="O2523:Q2523" si="5677">O2524+O2527+O2530</f>
        <v>0</v>
      </c>
      <c r="P2523" s="12">
        <f t="shared" si="5677"/>
        <v>0</v>
      </c>
      <c r="Q2523" s="12">
        <f t="shared" si="5677"/>
        <v>0</v>
      </c>
      <c r="R2523" s="12">
        <f t="shared" si="5638"/>
        <v>28595.5</v>
      </c>
      <c r="S2523" s="12">
        <f t="shared" si="5639"/>
        <v>28453.9</v>
      </c>
      <c r="T2523" s="12">
        <f t="shared" si="5640"/>
        <v>28357.5</v>
      </c>
      <c r="U2523" s="12">
        <f t="shared" ref="U2523:V2523" si="5678">U2524+U2527+U2530</f>
        <v>0</v>
      </c>
      <c r="V2523" s="12">
        <f t="shared" si="5678"/>
        <v>0</v>
      </c>
      <c r="W2523" s="12">
        <f t="shared" si="5619"/>
        <v>28595.5</v>
      </c>
      <c r="X2523" s="12">
        <f t="shared" si="5620"/>
        <v>28453.9</v>
      </c>
      <c r="Y2523" s="12">
        <f t="shared" si="5621"/>
        <v>28357.5</v>
      </c>
      <c r="Z2523" s="12">
        <f t="shared" ref="Z2523:AB2523" si="5679">Z2524+Z2527+Z2530</f>
        <v>0</v>
      </c>
      <c r="AA2523" s="12">
        <f t="shared" si="5679"/>
        <v>0</v>
      </c>
      <c r="AB2523" s="12">
        <f t="shared" si="5679"/>
        <v>0</v>
      </c>
      <c r="AC2523" s="12">
        <f t="shared" si="5641"/>
        <v>28595.5</v>
      </c>
      <c r="AD2523" s="12">
        <f t="shared" si="5642"/>
        <v>28453.9</v>
      </c>
      <c r="AE2523" s="12">
        <f t="shared" si="5643"/>
        <v>28357.5</v>
      </c>
      <c r="AF2523" s="12">
        <f t="shared" ref="AF2523:AG2523" si="5680">AF2524+AF2527+AF2530</f>
        <v>0</v>
      </c>
      <c r="AG2523" s="12">
        <f t="shared" si="5680"/>
        <v>0</v>
      </c>
      <c r="AH2523" s="12">
        <f t="shared" si="5636"/>
        <v>28595.5</v>
      </c>
      <c r="AI2523" s="12">
        <f t="shared" si="5637"/>
        <v>28453.9</v>
      </c>
      <c r="AJ2523" s="12">
        <f t="shared" si="5622"/>
        <v>28357.5</v>
      </c>
      <c r="AK2523" s="12">
        <f t="shared" ref="AK2523:AQ2523" si="5681">AK2524+AK2527+AK2530</f>
        <v>0</v>
      </c>
      <c r="AL2523" s="12">
        <f t="shared" ref="AL2523:AM2523" si="5682">AL2524+AL2527+AL2530</f>
        <v>0</v>
      </c>
      <c r="AM2523" s="12">
        <f t="shared" si="5682"/>
        <v>0</v>
      </c>
      <c r="AN2523" s="12">
        <f t="shared" si="5660"/>
        <v>28595.5</v>
      </c>
      <c r="AO2523" s="12">
        <f t="shared" si="5661"/>
        <v>28453.9</v>
      </c>
      <c r="AP2523" s="12">
        <f t="shared" si="5662"/>
        <v>28357.5</v>
      </c>
      <c r="AQ2523" s="12">
        <f t="shared" si="5681"/>
        <v>0</v>
      </c>
      <c r="AR2523" s="1"/>
    </row>
    <row r="2524" spans="1:44" ht="94.5" customHeight="1" x14ac:dyDescent="0.25">
      <c r="A2524" s="9" t="s">
        <v>173</v>
      </c>
      <c r="B2524" s="11">
        <v>100</v>
      </c>
      <c r="C2524" s="9"/>
      <c r="D2524" s="9"/>
      <c r="E2524" s="13" t="s">
        <v>423</v>
      </c>
      <c r="F2524" s="12">
        <f t="shared" ref="F2524:K2525" si="5683">F2525</f>
        <v>1515.5</v>
      </c>
      <c r="G2524" s="12">
        <f t="shared" si="5683"/>
        <v>1515.5</v>
      </c>
      <c r="H2524" s="12">
        <f t="shared" si="5683"/>
        <v>1515.5</v>
      </c>
      <c r="I2524" s="12">
        <f t="shared" si="5683"/>
        <v>0</v>
      </c>
      <c r="J2524" s="12">
        <f t="shared" si="5683"/>
        <v>0</v>
      </c>
      <c r="K2524" s="12">
        <f t="shared" si="5683"/>
        <v>0</v>
      </c>
      <c r="L2524" s="12">
        <f t="shared" si="5651"/>
        <v>1515.5</v>
      </c>
      <c r="M2524" s="12">
        <f t="shared" si="5652"/>
        <v>1515.5</v>
      </c>
      <c r="N2524" s="12">
        <f t="shared" si="5653"/>
        <v>1515.5</v>
      </c>
      <c r="O2524" s="12">
        <f t="shared" ref="O2524:Q2525" si="5684">O2525</f>
        <v>0</v>
      </c>
      <c r="P2524" s="12">
        <f t="shared" si="5684"/>
        <v>0</v>
      </c>
      <c r="Q2524" s="12">
        <f t="shared" si="5684"/>
        <v>0</v>
      </c>
      <c r="R2524" s="12">
        <f t="shared" si="5638"/>
        <v>1515.5</v>
      </c>
      <c r="S2524" s="12">
        <f t="shared" si="5639"/>
        <v>1515.5</v>
      </c>
      <c r="T2524" s="12">
        <f t="shared" si="5640"/>
        <v>1515.5</v>
      </c>
      <c r="U2524" s="12">
        <f t="shared" ref="U2524:V2525" si="5685">U2525</f>
        <v>0</v>
      </c>
      <c r="V2524" s="12">
        <f t="shared" si="5685"/>
        <v>0</v>
      </c>
      <c r="W2524" s="12">
        <f t="shared" si="5619"/>
        <v>1515.5</v>
      </c>
      <c r="X2524" s="12">
        <f t="shared" si="5620"/>
        <v>1515.5</v>
      </c>
      <c r="Y2524" s="12">
        <f t="shared" si="5621"/>
        <v>1515.5</v>
      </c>
      <c r="Z2524" s="12">
        <f t="shared" ref="Z2524:AB2525" si="5686">Z2525</f>
        <v>0</v>
      </c>
      <c r="AA2524" s="12">
        <f t="shared" si="5686"/>
        <v>0</v>
      </c>
      <c r="AB2524" s="12">
        <f t="shared" si="5686"/>
        <v>0</v>
      </c>
      <c r="AC2524" s="12">
        <f t="shared" si="5641"/>
        <v>1515.5</v>
      </c>
      <c r="AD2524" s="12">
        <f t="shared" si="5642"/>
        <v>1515.5</v>
      </c>
      <c r="AE2524" s="12">
        <f t="shared" si="5643"/>
        <v>1515.5</v>
      </c>
      <c r="AF2524" s="12">
        <f t="shared" ref="AF2524:AG2525" si="5687">AF2525</f>
        <v>0</v>
      </c>
      <c r="AG2524" s="12">
        <f t="shared" si="5687"/>
        <v>0</v>
      </c>
      <c r="AH2524" s="12">
        <f t="shared" si="5636"/>
        <v>1515.5</v>
      </c>
      <c r="AI2524" s="12">
        <f t="shared" si="5637"/>
        <v>1515.5</v>
      </c>
      <c r="AJ2524" s="12">
        <f t="shared" si="5622"/>
        <v>1515.5</v>
      </c>
      <c r="AK2524" s="12">
        <f t="shared" ref="AK2524:AQ2525" si="5688">AK2525</f>
        <v>0</v>
      </c>
      <c r="AL2524" s="12">
        <f t="shared" si="5688"/>
        <v>0</v>
      </c>
      <c r="AM2524" s="12">
        <f t="shared" si="5688"/>
        <v>0</v>
      </c>
      <c r="AN2524" s="12">
        <f t="shared" si="5660"/>
        <v>1515.5</v>
      </c>
      <c r="AO2524" s="12">
        <f t="shared" si="5661"/>
        <v>1515.5</v>
      </c>
      <c r="AP2524" s="12">
        <f t="shared" si="5662"/>
        <v>1515.5</v>
      </c>
      <c r="AQ2524" s="12">
        <f t="shared" si="5688"/>
        <v>0</v>
      </c>
      <c r="AR2524" s="1"/>
    </row>
    <row r="2525" spans="1:44" ht="31.5" customHeight="1" x14ac:dyDescent="0.25">
      <c r="A2525" s="9" t="s">
        <v>173</v>
      </c>
      <c r="B2525" s="11">
        <v>120</v>
      </c>
      <c r="C2525" s="9"/>
      <c r="D2525" s="9"/>
      <c r="E2525" s="13" t="s">
        <v>425</v>
      </c>
      <c r="F2525" s="12">
        <f t="shared" si="5683"/>
        <v>1515.5</v>
      </c>
      <c r="G2525" s="12">
        <f t="shared" si="5683"/>
        <v>1515.5</v>
      </c>
      <c r="H2525" s="12">
        <f t="shared" si="5683"/>
        <v>1515.5</v>
      </c>
      <c r="I2525" s="12">
        <f t="shared" si="5683"/>
        <v>0</v>
      </c>
      <c r="J2525" s="12">
        <f t="shared" si="5683"/>
        <v>0</v>
      </c>
      <c r="K2525" s="12">
        <f t="shared" si="5683"/>
        <v>0</v>
      </c>
      <c r="L2525" s="12">
        <f t="shared" si="5651"/>
        <v>1515.5</v>
      </c>
      <c r="M2525" s="12">
        <f t="shared" si="5652"/>
        <v>1515.5</v>
      </c>
      <c r="N2525" s="12">
        <f t="shared" si="5653"/>
        <v>1515.5</v>
      </c>
      <c r="O2525" s="12">
        <f t="shared" si="5684"/>
        <v>0</v>
      </c>
      <c r="P2525" s="12">
        <f t="shared" si="5684"/>
        <v>0</v>
      </c>
      <c r="Q2525" s="12">
        <f t="shared" si="5684"/>
        <v>0</v>
      </c>
      <c r="R2525" s="12">
        <f t="shared" si="5638"/>
        <v>1515.5</v>
      </c>
      <c r="S2525" s="12">
        <f t="shared" si="5639"/>
        <v>1515.5</v>
      </c>
      <c r="T2525" s="12">
        <f t="shared" si="5640"/>
        <v>1515.5</v>
      </c>
      <c r="U2525" s="12">
        <f t="shared" si="5685"/>
        <v>0</v>
      </c>
      <c r="V2525" s="12">
        <f t="shared" si="5685"/>
        <v>0</v>
      </c>
      <c r="W2525" s="12">
        <f t="shared" si="5619"/>
        <v>1515.5</v>
      </c>
      <c r="X2525" s="12">
        <f t="shared" si="5620"/>
        <v>1515.5</v>
      </c>
      <c r="Y2525" s="12">
        <f t="shared" si="5621"/>
        <v>1515.5</v>
      </c>
      <c r="Z2525" s="12">
        <f t="shared" si="5686"/>
        <v>0</v>
      </c>
      <c r="AA2525" s="12">
        <f t="shared" si="5686"/>
        <v>0</v>
      </c>
      <c r="AB2525" s="12">
        <f t="shared" si="5686"/>
        <v>0</v>
      </c>
      <c r="AC2525" s="12">
        <f t="shared" si="5641"/>
        <v>1515.5</v>
      </c>
      <c r="AD2525" s="12">
        <f t="shared" si="5642"/>
        <v>1515.5</v>
      </c>
      <c r="AE2525" s="12">
        <f t="shared" si="5643"/>
        <v>1515.5</v>
      </c>
      <c r="AF2525" s="12">
        <f t="shared" si="5687"/>
        <v>0</v>
      </c>
      <c r="AG2525" s="12">
        <f t="shared" si="5687"/>
        <v>0</v>
      </c>
      <c r="AH2525" s="12">
        <f t="shared" si="5636"/>
        <v>1515.5</v>
      </c>
      <c r="AI2525" s="12">
        <f t="shared" si="5637"/>
        <v>1515.5</v>
      </c>
      <c r="AJ2525" s="12">
        <f t="shared" si="5622"/>
        <v>1515.5</v>
      </c>
      <c r="AK2525" s="12">
        <f t="shared" si="5688"/>
        <v>0</v>
      </c>
      <c r="AL2525" s="12">
        <f t="shared" si="5688"/>
        <v>0</v>
      </c>
      <c r="AM2525" s="12">
        <f t="shared" si="5688"/>
        <v>0</v>
      </c>
      <c r="AN2525" s="12">
        <f t="shared" si="5660"/>
        <v>1515.5</v>
      </c>
      <c r="AO2525" s="12">
        <f t="shared" si="5661"/>
        <v>1515.5</v>
      </c>
      <c r="AP2525" s="12">
        <f t="shared" si="5662"/>
        <v>1515.5</v>
      </c>
      <c r="AQ2525" s="12">
        <f t="shared" si="5688"/>
        <v>0</v>
      </c>
      <c r="AR2525" s="1"/>
    </row>
    <row r="2526" spans="1:44" ht="78.75" customHeight="1" x14ac:dyDescent="0.25">
      <c r="A2526" s="9" t="s">
        <v>173</v>
      </c>
      <c r="B2526" s="11">
        <v>120</v>
      </c>
      <c r="C2526" s="9" t="s">
        <v>187</v>
      </c>
      <c r="D2526" s="9" t="s">
        <v>186</v>
      </c>
      <c r="E2526" s="13" t="s">
        <v>392</v>
      </c>
      <c r="F2526" s="12">
        <v>1515.5</v>
      </c>
      <c r="G2526" s="12">
        <v>1515.5</v>
      </c>
      <c r="H2526" s="12">
        <v>1515.5</v>
      </c>
      <c r="I2526" s="12"/>
      <c r="J2526" s="12"/>
      <c r="K2526" s="12"/>
      <c r="L2526" s="12">
        <f t="shared" si="5651"/>
        <v>1515.5</v>
      </c>
      <c r="M2526" s="12">
        <f t="shared" si="5652"/>
        <v>1515.5</v>
      </c>
      <c r="N2526" s="12">
        <f t="shared" si="5653"/>
        <v>1515.5</v>
      </c>
      <c r="O2526" s="12"/>
      <c r="P2526" s="12"/>
      <c r="Q2526" s="12"/>
      <c r="R2526" s="12">
        <f t="shared" si="5638"/>
        <v>1515.5</v>
      </c>
      <c r="S2526" s="12">
        <f t="shared" si="5639"/>
        <v>1515.5</v>
      </c>
      <c r="T2526" s="12">
        <f t="shared" si="5640"/>
        <v>1515.5</v>
      </c>
      <c r="U2526" s="12"/>
      <c r="V2526" s="12"/>
      <c r="W2526" s="12">
        <f t="shared" si="5619"/>
        <v>1515.5</v>
      </c>
      <c r="X2526" s="12">
        <f t="shared" si="5620"/>
        <v>1515.5</v>
      </c>
      <c r="Y2526" s="12">
        <f t="shared" si="5621"/>
        <v>1515.5</v>
      </c>
      <c r="Z2526" s="12"/>
      <c r="AA2526" s="12"/>
      <c r="AB2526" s="12"/>
      <c r="AC2526" s="12">
        <f t="shared" si="5641"/>
        <v>1515.5</v>
      </c>
      <c r="AD2526" s="12">
        <f t="shared" si="5642"/>
        <v>1515.5</v>
      </c>
      <c r="AE2526" s="12">
        <f t="shared" si="5643"/>
        <v>1515.5</v>
      </c>
      <c r="AF2526" s="12"/>
      <c r="AG2526" s="12"/>
      <c r="AH2526" s="12">
        <f t="shared" si="5636"/>
        <v>1515.5</v>
      </c>
      <c r="AI2526" s="12">
        <f t="shared" si="5637"/>
        <v>1515.5</v>
      </c>
      <c r="AJ2526" s="12">
        <f t="shared" si="5622"/>
        <v>1515.5</v>
      </c>
      <c r="AK2526" s="12"/>
      <c r="AL2526" s="12"/>
      <c r="AM2526" s="12"/>
      <c r="AN2526" s="12">
        <f t="shared" si="5660"/>
        <v>1515.5</v>
      </c>
      <c r="AO2526" s="12">
        <f t="shared" si="5661"/>
        <v>1515.5</v>
      </c>
      <c r="AP2526" s="12">
        <f t="shared" si="5662"/>
        <v>1515.5</v>
      </c>
      <c r="AQ2526" s="12"/>
      <c r="AR2526" s="1"/>
    </row>
    <row r="2527" spans="1:44" ht="47.25" customHeight="1" x14ac:dyDescent="0.25">
      <c r="A2527" s="9" t="s">
        <v>173</v>
      </c>
      <c r="B2527" s="11">
        <v>200</v>
      </c>
      <c r="C2527" s="9"/>
      <c r="D2527" s="9"/>
      <c r="E2527" s="13" t="s">
        <v>426</v>
      </c>
      <c r="F2527" s="12">
        <f t="shared" ref="F2527:K2528" si="5689">F2528</f>
        <v>26618.9</v>
      </c>
      <c r="G2527" s="12">
        <f t="shared" si="5689"/>
        <v>26632.9</v>
      </c>
      <c r="H2527" s="12">
        <f t="shared" si="5689"/>
        <v>26632.9</v>
      </c>
      <c r="I2527" s="12">
        <f t="shared" si="5689"/>
        <v>0</v>
      </c>
      <c r="J2527" s="12">
        <f t="shared" si="5689"/>
        <v>0</v>
      </c>
      <c r="K2527" s="12">
        <f t="shared" si="5689"/>
        <v>0</v>
      </c>
      <c r="L2527" s="12">
        <f t="shared" si="5651"/>
        <v>26618.9</v>
      </c>
      <c r="M2527" s="12">
        <f t="shared" si="5652"/>
        <v>26632.9</v>
      </c>
      <c r="N2527" s="12">
        <f t="shared" si="5653"/>
        <v>26632.9</v>
      </c>
      <c r="O2527" s="12">
        <f t="shared" ref="O2527:Q2528" si="5690">O2528</f>
        <v>0</v>
      </c>
      <c r="P2527" s="12">
        <f t="shared" si="5690"/>
        <v>0</v>
      </c>
      <c r="Q2527" s="12">
        <f t="shared" si="5690"/>
        <v>0</v>
      </c>
      <c r="R2527" s="12">
        <f t="shared" si="5638"/>
        <v>26618.9</v>
      </c>
      <c r="S2527" s="12">
        <f t="shared" si="5639"/>
        <v>26632.9</v>
      </c>
      <c r="T2527" s="12">
        <f t="shared" si="5640"/>
        <v>26632.9</v>
      </c>
      <c r="U2527" s="12">
        <f t="shared" ref="U2527:V2528" si="5691">U2528</f>
        <v>0</v>
      </c>
      <c r="V2527" s="12">
        <f t="shared" si="5691"/>
        <v>0</v>
      </c>
      <c r="W2527" s="12">
        <f t="shared" si="5619"/>
        <v>26618.9</v>
      </c>
      <c r="X2527" s="12">
        <f t="shared" si="5620"/>
        <v>26632.9</v>
      </c>
      <c r="Y2527" s="12">
        <f t="shared" si="5621"/>
        <v>26632.9</v>
      </c>
      <c r="Z2527" s="12">
        <f t="shared" ref="Z2527:AB2528" si="5692">Z2528</f>
        <v>0</v>
      </c>
      <c r="AA2527" s="12">
        <f t="shared" si="5692"/>
        <v>0</v>
      </c>
      <c r="AB2527" s="12">
        <f t="shared" si="5692"/>
        <v>0</v>
      </c>
      <c r="AC2527" s="12">
        <f t="shared" si="5641"/>
        <v>26618.9</v>
      </c>
      <c r="AD2527" s="12">
        <f t="shared" si="5642"/>
        <v>26632.9</v>
      </c>
      <c r="AE2527" s="12">
        <f t="shared" si="5643"/>
        <v>26632.9</v>
      </c>
      <c r="AF2527" s="12">
        <f t="shared" ref="AF2527:AG2528" si="5693">AF2528</f>
        <v>0</v>
      </c>
      <c r="AG2527" s="12">
        <f t="shared" si="5693"/>
        <v>0</v>
      </c>
      <c r="AH2527" s="12">
        <f t="shared" si="5636"/>
        <v>26618.9</v>
      </c>
      <c r="AI2527" s="12">
        <f t="shared" si="5637"/>
        <v>26632.9</v>
      </c>
      <c r="AJ2527" s="12">
        <f t="shared" si="5622"/>
        <v>26632.9</v>
      </c>
      <c r="AK2527" s="12">
        <f t="shared" ref="AK2527:AQ2528" si="5694">AK2528</f>
        <v>0</v>
      </c>
      <c r="AL2527" s="12">
        <f t="shared" si="5694"/>
        <v>0</v>
      </c>
      <c r="AM2527" s="12">
        <f t="shared" si="5694"/>
        <v>0</v>
      </c>
      <c r="AN2527" s="12">
        <f t="shared" si="5660"/>
        <v>26618.9</v>
      </c>
      <c r="AO2527" s="12">
        <f t="shared" si="5661"/>
        <v>26632.9</v>
      </c>
      <c r="AP2527" s="12">
        <f t="shared" si="5662"/>
        <v>26632.9</v>
      </c>
      <c r="AQ2527" s="12">
        <f t="shared" si="5694"/>
        <v>0</v>
      </c>
      <c r="AR2527" s="1"/>
    </row>
    <row r="2528" spans="1:44" ht="47.25" customHeight="1" x14ac:dyDescent="0.25">
      <c r="A2528" s="9" t="s">
        <v>173</v>
      </c>
      <c r="B2528" s="11">
        <v>240</v>
      </c>
      <c r="C2528" s="9"/>
      <c r="D2528" s="9"/>
      <c r="E2528" s="13" t="s">
        <v>427</v>
      </c>
      <c r="F2528" s="12">
        <f t="shared" si="5689"/>
        <v>26618.9</v>
      </c>
      <c r="G2528" s="12">
        <f t="shared" si="5689"/>
        <v>26632.9</v>
      </c>
      <c r="H2528" s="12">
        <f t="shared" si="5689"/>
        <v>26632.9</v>
      </c>
      <c r="I2528" s="12">
        <f t="shared" si="5689"/>
        <v>0</v>
      </c>
      <c r="J2528" s="12">
        <f t="shared" si="5689"/>
        <v>0</v>
      </c>
      <c r="K2528" s="12">
        <f t="shared" si="5689"/>
        <v>0</v>
      </c>
      <c r="L2528" s="12">
        <f t="shared" si="5651"/>
        <v>26618.9</v>
      </c>
      <c r="M2528" s="12">
        <f t="shared" si="5652"/>
        <v>26632.9</v>
      </c>
      <c r="N2528" s="12">
        <f t="shared" si="5653"/>
        <v>26632.9</v>
      </c>
      <c r="O2528" s="12">
        <f t="shared" si="5690"/>
        <v>0</v>
      </c>
      <c r="P2528" s="12">
        <f t="shared" si="5690"/>
        <v>0</v>
      </c>
      <c r="Q2528" s="12">
        <f t="shared" si="5690"/>
        <v>0</v>
      </c>
      <c r="R2528" s="12">
        <f t="shared" si="5638"/>
        <v>26618.9</v>
      </c>
      <c r="S2528" s="12">
        <f t="shared" si="5639"/>
        <v>26632.9</v>
      </c>
      <c r="T2528" s="12">
        <f t="shared" si="5640"/>
        <v>26632.9</v>
      </c>
      <c r="U2528" s="12">
        <f t="shared" si="5691"/>
        <v>0</v>
      </c>
      <c r="V2528" s="12">
        <f t="shared" si="5691"/>
        <v>0</v>
      </c>
      <c r="W2528" s="12">
        <f t="shared" si="5619"/>
        <v>26618.9</v>
      </c>
      <c r="X2528" s="12">
        <f t="shared" si="5620"/>
        <v>26632.9</v>
      </c>
      <c r="Y2528" s="12">
        <f t="shared" si="5621"/>
        <v>26632.9</v>
      </c>
      <c r="Z2528" s="12">
        <f t="shared" si="5692"/>
        <v>0</v>
      </c>
      <c r="AA2528" s="12">
        <f t="shared" si="5692"/>
        <v>0</v>
      </c>
      <c r="AB2528" s="12">
        <f t="shared" si="5692"/>
        <v>0</v>
      </c>
      <c r="AC2528" s="12">
        <f t="shared" si="5641"/>
        <v>26618.9</v>
      </c>
      <c r="AD2528" s="12">
        <f t="shared" si="5642"/>
        <v>26632.9</v>
      </c>
      <c r="AE2528" s="12">
        <f t="shared" si="5643"/>
        <v>26632.9</v>
      </c>
      <c r="AF2528" s="12">
        <f t="shared" si="5693"/>
        <v>0</v>
      </c>
      <c r="AG2528" s="12">
        <f t="shared" si="5693"/>
        <v>0</v>
      </c>
      <c r="AH2528" s="12">
        <f t="shared" si="5636"/>
        <v>26618.9</v>
      </c>
      <c r="AI2528" s="12">
        <f t="shared" si="5637"/>
        <v>26632.9</v>
      </c>
      <c r="AJ2528" s="12">
        <f t="shared" si="5622"/>
        <v>26632.9</v>
      </c>
      <c r="AK2528" s="12">
        <f t="shared" si="5694"/>
        <v>0</v>
      </c>
      <c r="AL2528" s="12">
        <f t="shared" si="5694"/>
        <v>0</v>
      </c>
      <c r="AM2528" s="12">
        <f t="shared" si="5694"/>
        <v>0</v>
      </c>
      <c r="AN2528" s="12">
        <f t="shared" si="5660"/>
        <v>26618.9</v>
      </c>
      <c r="AO2528" s="12">
        <f t="shared" si="5661"/>
        <v>26632.9</v>
      </c>
      <c r="AP2528" s="12">
        <f t="shared" si="5662"/>
        <v>26632.9</v>
      </c>
      <c r="AQ2528" s="12">
        <f t="shared" si="5694"/>
        <v>0</v>
      </c>
      <c r="AR2528" s="1"/>
    </row>
    <row r="2529" spans="1:44" ht="78.75" customHeight="1" x14ac:dyDescent="0.25">
      <c r="A2529" s="9" t="s">
        <v>173</v>
      </c>
      <c r="B2529" s="11">
        <v>240</v>
      </c>
      <c r="C2529" s="9" t="s">
        <v>187</v>
      </c>
      <c r="D2529" s="9" t="s">
        <v>186</v>
      </c>
      <c r="E2529" s="13" t="s">
        <v>392</v>
      </c>
      <c r="F2529" s="12">
        <v>26618.9</v>
      </c>
      <c r="G2529" s="12">
        <v>26632.9</v>
      </c>
      <c r="H2529" s="12">
        <v>26632.9</v>
      </c>
      <c r="I2529" s="12"/>
      <c r="J2529" s="12"/>
      <c r="K2529" s="12"/>
      <c r="L2529" s="12">
        <f t="shared" si="5651"/>
        <v>26618.9</v>
      </c>
      <c r="M2529" s="12">
        <f t="shared" si="5652"/>
        <v>26632.9</v>
      </c>
      <c r="N2529" s="12">
        <f t="shared" si="5653"/>
        <v>26632.9</v>
      </c>
      <c r="O2529" s="12"/>
      <c r="P2529" s="12"/>
      <c r="Q2529" s="12"/>
      <c r="R2529" s="12">
        <f t="shared" si="5638"/>
        <v>26618.9</v>
      </c>
      <c r="S2529" s="12">
        <f t="shared" si="5639"/>
        <v>26632.9</v>
      </c>
      <c r="T2529" s="12">
        <f t="shared" si="5640"/>
        <v>26632.9</v>
      </c>
      <c r="U2529" s="12"/>
      <c r="V2529" s="12"/>
      <c r="W2529" s="12">
        <f t="shared" si="5619"/>
        <v>26618.9</v>
      </c>
      <c r="X2529" s="12">
        <f t="shared" si="5620"/>
        <v>26632.9</v>
      </c>
      <c r="Y2529" s="12">
        <f t="shared" si="5621"/>
        <v>26632.9</v>
      </c>
      <c r="Z2529" s="12"/>
      <c r="AA2529" s="12"/>
      <c r="AB2529" s="12"/>
      <c r="AC2529" s="12">
        <f t="shared" si="5641"/>
        <v>26618.9</v>
      </c>
      <c r="AD2529" s="12">
        <f t="shared" si="5642"/>
        <v>26632.9</v>
      </c>
      <c r="AE2529" s="12">
        <f t="shared" si="5643"/>
        <v>26632.9</v>
      </c>
      <c r="AF2529" s="12"/>
      <c r="AG2529" s="12"/>
      <c r="AH2529" s="12">
        <f t="shared" si="5636"/>
        <v>26618.9</v>
      </c>
      <c r="AI2529" s="12">
        <f t="shared" si="5637"/>
        <v>26632.9</v>
      </c>
      <c r="AJ2529" s="12">
        <f t="shared" si="5622"/>
        <v>26632.9</v>
      </c>
      <c r="AK2529" s="12"/>
      <c r="AL2529" s="12"/>
      <c r="AM2529" s="12"/>
      <c r="AN2529" s="12">
        <f t="shared" si="5660"/>
        <v>26618.9</v>
      </c>
      <c r="AO2529" s="12">
        <f t="shared" si="5661"/>
        <v>26632.9</v>
      </c>
      <c r="AP2529" s="12">
        <f t="shared" si="5662"/>
        <v>26632.9</v>
      </c>
      <c r="AQ2529" s="12"/>
      <c r="AR2529" s="1"/>
    </row>
    <row r="2530" spans="1:44" ht="15.75" customHeight="1" x14ac:dyDescent="0.25">
      <c r="A2530" s="9" t="s">
        <v>173</v>
      </c>
      <c r="B2530" s="11">
        <v>800</v>
      </c>
      <c r="C2530" s="9"/>
      <c r="D2530" s="9"/>
      <c r="E2530" s="13" t="s">
        <v>440</v>
      </c>
      <c r="F2530" s="12">
        <f t="shared" ref="F2530:K2531" si="5695">F2531</f>
        <v>461.1</v>
      </c>
      <c r="G2530" s="12">
        <f t="shared" si="5695"/>
        <v>305.5</v>
      </c>
      <c r="H2530" s="12">
        <f t="shared" si="5695"/>
        <v>209.1</v>
      </c>
      <c r="I2530" s="12">
        <f t="shared" si="5695"/>
        <v>0</v>
      </c>
      <c r="J2530" s="12">
        <f t="shared" si="5695"/>
        <v>0</v>
      </c>
      <c r="K2530" s="12">
        <f t="shared" si="5695"/>
        <v>0</v>
      </c>
      <c r="L2530" s="12">
        <f t="shared" si="5651"/>
        <v>461.1</v>
      </c>
      <c r="M2530" s="12">
        <f t="shared" si="5652"/>
        <v>305.5</v>
      </c>
      <c r="N2530" s="12">
        <f t="shared" si="5653"/>
        <v>209.1</v>
      </c>
      <c r="O2530" s="12">
        <f t="shared" ref="O2530:Q2531" si="5696">O2531</f>
        <v>0</v>
      </c>
      <c r="P2530" s="12">
        <f t="shared" si="5696"/>
        <v>0</v>
      </c>
      <c r="Q2530" s="12">
        <f t="shared" si="5696"/>
        <v>0</v>
      </c>
      <c r="R2530" s="12">
        <f t="shared" si="5638"/>
        <v>461.1</v>
      </c>
      <c r="S2530" s="12">
        <f t="shared" si="5639"/>
        <v>305.5</v>
      </c>
      <c r="T2530" s="12">
        <f t="shared" si="5640"/>
        <v>209.1</v>
      </c>
      <c r="U2530" s="12">
        <f t="shared" ref="U2530:V2531" si="5697">U2531</f>
        <v>0</v>
      </c>
      <c r="V2530" s="12">
        <f t="shared" si="5697"/>
        <v>0</v>
      </c>
      <c r="W2530" s="12">
        <f t="shared" si="5619"/>
        <v>461.1</v>
      </c>
      <c r="X2530" s="12">
        <f t="shared" si="5620"/>
        <v>305.5</v>
      </c>
      <c r="Y2530" s="12">
        <f t="shared" si="5621"/>
        <v>209.1</v>
      </c>
      <c r="Z2530" s="12">
        <f t="shared" ref="Z2530:AB2531" si="5698">Z2531</f>
        <v>0</v>
      </c>
      <c r="AA2530" s="12">
        <f t="shared" si="5698"/>
        <v>0</v>
      </c>
      <c r="AB2530" s="12">
        <f t="shared" si="5698"/>
        <v>0</v>
      </c>
      <c r="AC2530" s="12">
        <f t="shared" si="5641"/>
        <v>461.1</v>
      </c>
      <c r="AD2530" s="12">
        <f t="shared" si="5642"/>
        <v>305.5</v>
      </c>
      <c r="AE2530" s="12">
        <f t="shared" si="5643"/>
        <v>209.1</v>
      </c>
      <c r="AF2530" s="12">
        <f t="shared" ref="AF2530:AG2531" si="5699">AF2531</f>
        <v>0</v>
      </c>
      <c r="AG2530" s="12">
        <f t="shared" si="5699"/>
        <v>0</v>
      </c>
      <c r="AH2530" s="12">
        <f t="shared" si="5636"/>
        <v>461.1</v>
      </c>
      <c r="AI2530" s="12">
        <f t="shared" si="5637"/>
        <v>305.5</v>
      </c>
      <c r="AJ2530" s="12">
        <f t="shared" si="5622"/>
        <v>209.1</v>
      </c>
      <c r="AK2530" s="12">
        <f t="shared" ref="AK2530:AQ2531" si="5700">AK2531</f>
        <v>0</v>
      </c>
      <c r="AL2530" s="12">
        <f t="shared" si="5700"/>
        <v>0</v>
      </c>
      <c r="AM2530" s="12">
        <f t="shared" si="5700"/>
        <v>0</v>
      </c>
      <c r="AN2530" s="12">
        <f t="shared" si="5660"/>
        <v>461.1</v>
      </c>
      <c r="AO2530" s="12">
        <f t="shared" si="5661"/>
        <v>305.5</v>
      </c>
      <c r="AP2530" s="12">
        <f t="shared" si="5662"/>
        <v>209.1</v>
      </c>
      <c r="AQ2530" s="12">
        <f t="shared" si="5700"/>
        <v>0</v>
      </c>
      <c r="AR2530" s="1"/>
    </row>
    <row r="2531" spans="1:44" ht="15.75" customHeight="1" x14ac:dyDescent="0.25">
      <c r="A2531" s="9" t="s">
        <v>173</v>
      </c>
      <c r="B2531" s="11">
        <v>850</v>
      </c>
      <c r="C2531" s="9"/>
      <c r="D2531" s="9"/>
      <c r="E2531" s="13" t="s">
        <v>443</v>
      </c>
      <c r="F2531" s="12">
        <f t="shared" si="5695"/>
        <v>461.1</v>
      </c>
      <c r="G2531" s="12">
        <f t="shared" si="5695"/>
        <v>305.5</v>
      </c>
      <c r="H2531" s="12">
        <f t="shared" si="5695"/>
        <v>209.1</v>
      </c>
      <c r="I2531" s="12">
        <f t="shared" si="5695"/>
        <v>0</v>
      </c>
      <c r="J2531" s="12">
        <f t="shared" si="5695"/>
        <v>0</v>
      </c>
      <c r="K2531" s="12">
        <f t="shared" si="5695"/>
        <v>0</v>
      </c>
      <c r="L2531" s="12">
        <f t="shared" si="5651"/>
        <v>461.1</v>
      </c>
      <c r="M2531" s="12">
        <f t="shared" si="5652"/>
        <v>305.5</v>
      </c>
      <c r="N2531" s="12">
        <f t="shared" si="5653"/>
        <v>209.1</v>
      </c>
      <c r="O2531" s="12">
        <f t="shared" si="5696"/>
        <v>0</v>
      </c>
      <c r="P2531" s="12">
        <f t="shared" si="5696"/>
        <v>0</v>
      </c>
      <c r="Q2531" s="12">
        <f t="shared" si="5696"/>
        <v>0</v>
      </c>
      <c r="R2531" s="12">
        <f t="shared" si="5638"/>
        <v>461.1</v>
      </c>
      <c r="S2531" s="12">
        <f t="shared" si="5639"/>
        <v>305.5</v>
      </c>
      <c r="T2531" s="12">
        <f t="shared" si="5640"/>
        <v>209.1</v>
      </c>
      <c r="U2531" s="12">
        <f t="shared" si="5697"/>
        <v>0</v>
      </c>
      <c r="V2531" s="12">
        <f t="shared" si="5697"/>
        <v>0</v>
      </c>
      <c r="W2531" s="12">
        <f t="shared" si="5619"/>
        <v>461.1</v>
      </c>
      <c r="X2531" s="12">
        <f t="shared" si="5620"/>
        <v>305.5</v>
      </c>
      <c r="Y2531" s="12">
        <f t="shared" si="5621"/>
        <v>209.1</v>
      </c>
      <c r="Z2531" s="12">
        <f t="shared" si="5698"/>
        <v>0</v>
      </c>
      <c r="AA2531" s="12">
        <f t="shared" si="5698"/>
        <v>0</v>
      </c>
      <c r="AB2531" s="12">
        <f t="shared" si="5698"/>
        <v>0</v>
      </c>
      <c r="AC2531" s="12">
        <f t="shared" si="5641"/>
        <v>461.1</v>
      </c>
      <c r="AD2531" s="12">
        <f t="shared" si="5642"/>
        <v>305.5</v>
      </c>
      <c r="AE2531" s="12">
        <f t="shared" si="5643"/>
        <v>209.1</v>
      </c>
      <c r="AF2531" s="12">
        <f t="shared" si="5699"/>
        <v>0</v>
      </c>
      <c r="AG2531" s="12">
        <f t="shared" si="5699"/>
        <v>0</v>
      </c>
      <c r="AH2531" s="12">
        <f t="shared" si="5636"/>
        <v>461.1</v>
      </c>
      <c r="AI2531" s="12">
        <f t="shared" si="5637"/>
        <v>305.5</v>
      </c>
      <c r="AJ2531" s="12">
        <f t="shared" si="5622"/>
        <v>209.1</v>
      </c>
      <c r="AK2531" s="12">
        <f t="shared" si="5700"/>
        <v>0</v>
      </c>
      <c r="AL2531" s="12">
        <f t="shared" si="5700"/>
        <v>0</v>
      </c>
      <c r="AM2531" s="12">
        <f t="shared" si="5700"/>
        <v>0</v>
      </c>
      <c r="AN2531" s="12">
        <f t="shared" si="5660"/>
        <v>461.1</v>
      </c>
      <c r="AO2531" s="12">
        <f t="shared" si="5661"/>
        <v>305.5</v>
      </c>
      <c r="AP2531" s="12">
        <f t="shared" si="5662"/>
        <v>209.1</v>
      </c>
      <c r="AQ2531" s="12">
        <f t="shared" si="5700"/>
        <v>0</v>
      </c>
      <c r="AR2531" s="1"/>
    </row>
    <row r="2532" spans="1:44" ht="78.75" customHeight="1" x14ac:dyDescent="0.25">
      <c r="A2532" s="9" t="s">
        <v>173</v>
      </c>
      <c r="B2532" s="11">
        <v>850</v>
      </c>
      <c r="C2532" s="9" t="s">
        <v>187</v>
      </c>
      <c r="D2532" s="9" t="s">
        <v>186</v>
      </c>
      <c r="E2532" s="13" t="s">
        <v>392</v>
      </c>
      <c r="F2532" s="12">
        <v>461.1</v>
      </c>
      <c r="G2532" s="12">
        <v>305.5</v>
      </c>
      <c r="H2532" s="12">
        <v>209.1</v>
      </c>
      <c r="I2532" s="12"/>
      <c r="J2532" s="12"/>
      <c r="K2532" s="12"/>
      <c r="L2532" s="12">
        <f t="shared" si="5651"/>
        <v>461.1</v>
      </c>
      <c r="M2532" s="12">
        <f t="shared" si="5652"/>
        <v>305.5</v>
      </c>
      <c r="N2532" s="12">
        <f t="shared" si="5653"/>
        <v>209.1</v>
      </c>
      <c r="O2532" s="12"/>
      <c r="P2532" s="12"/>
      <c r="Q2532" s="12"/>
      <c r="R2532" s="12">
        <f t="shared" si="5638"/>
        <v>461.1</v>
      </c>
      <c r="S2532" s="12">
        <f t="shared" si="5639"/>
        <v>305.5</v>
      </c>
      <c r="T2532" s="12">
        <f t="shared" si="5640"/>
        <v>209.1</v>
      </c>
      <c r="U2532" s="12"/>
      <c r="V2532" s="12"/>
      <c r="W2532" s="12">
        <f t="shared" si="5619"/>
        <v>461.1</v>
      </c>
      <c r="X2532" s="12">
        <f t="shared" si="5620"/>
        <v>305.5</v>
      </c>
      <c r="Y2532" s="12">
        <f t="shared" si="5621"/>
        <v>209.1</v>
      </c>
      <c r="Z2532" s="12"/>
      <c r="AA2532" s="12"/>
      <c r="AB2532" s="12"/>
      <c r="AC2532" s="12">
        <f t="shared" si="5641"/>
        <v>461.1</v>
      </c>
      <c r="AD2532" s="12">
        <f t="shared" si="5642"/>
        <v>305.5</v>
      </c>
      <c r="AE2532" s="12">
        <f t="shared" si="5643"/>
        <v>209.1</v>
      </c>
      <c r="AF2532" s="12"/>
      <c r="AG2532" s="12"/>
      <c r="AH2532" s="12">
        <f t="shared" si="5636"/>
        <v>461.1</v>
      </c>
      <c r="AI2532" s="12">
        <f t="shared" si="5637"/>
        <v>305.5</v>
      </c>
      <c r="AJ2532" s="12">
        <f t="shared" si="5622"/>
        <v>209.1</v>
      </c>
      <c r="AK2532" s="12"/>
      <c r="AL2532" s="12"/>
      <c r="AM2532" s="12"/>
      <c r="AN2532" s="12">
        <f t="shared" si="5660"/>
        <v>461.1</v>
      </c>
      <c r="AO2532" s="12">
        <f t="shared" si="5661"/>
        <v>305.5</v>
      </c>
      <c r="AP2532" s="12">
        <f t="shared" si="5662"/>
        <v>209.1</v>
      </c>
      <c r="AQ2532" s="12"/>
      <c r="AR2532" s="1"/>
    </row>
    <row r="2533" spans="1:44" s="3" customFormat="1" ht="63" customHeight="1" x14ac:dyDescent="0.25">
      <c r="A2533" s="7" t="s">
        <v>382</v>
      </c>
      <c r="B2533" s="6"/>
      <c r="C2533" s="7"/>
      <c r="D2533" s="7"/>
      <c r="E2533" s="14" t="s">
        <v>641</v>
      </c>
      <c r="F2533" s="8">
        <f>F2534+F2540+F2545</f>
        <v>214350.5</v>
      </c>
      <c r="G2533" s="8">
        <f t="shared" ref="G2533:AQ2533" si="5701">G2534+G2540+G2545</f>
        <v>227770</v>
      </c>
      <c r="H2533" s="8">
        <f t="shared" si="5701"/>
        <v>227770</v>
      </c>
      <c r="I2533" s="8">
        <f t="shared" ref="I2533:K2533" si="5702">I2534+I2540+I2545</f>
        <v>-7381.4</v>
      </c>
      <c r="J2533" s="8">
        <f t="shared" si="5702"/>
        <v>-9524.4</v>
      </c>
      <c r="K2533" s="8">
        <f t="shared" si="5702"/>
        <v>-5875.1</v>
      </c>
      <c r="L2533" s="8">
        <f t="shared" si="5651"/>
        <v>206969.1</v>
      </c>
      <c r="M2533" s="8">
        <f t="shared" si="5652"/>
        <v>218245.6</v>
      </c>
      <c r="N2533" s="8">
        <f t="shared" si="5653"/>
        <v>221894.9</v>
      </c>
      <c r="O2533" s="8">
        <f t="shared" ref="O2533:Q2533" si="5703">O2534+O2540+O2545</f>
        <v>62005.654000000002</v>
      </c>
      <c r="P2533" s="8">
        <f t="shared" si="5703"/>
        <v>0</v>
      </c>
      <c r="Q2533" s="8">
        <f t="shared" si="5703"/>
        <v>0</v>
      </c>
      <c r="R2533" s="12">
        <f t="shared" si="5638"/>
        <v>268974.75400000002</v>
      </c>
      <c r="S2533" s="12">
        <f t="shared" si="5639"/>
        <v>218245.6</v>
      </c>
      <c r="T2533" s="12">
        <f t="shared" si="5640"/>
        <v>221894.9</v>
      </c>
      <c r="U2533" s="8">
        <f t="shared" ref="U2533:V2533" si="5704">U2534+U2540+U2545</f>
        <v>0</v>
      </c>
      <c r="V2533" s="8">
        <f t="shared" si="5704"/>
        <v>0</v>
      </c>
      <c r="W2533" s="12">
        <f t="shared" si="5619"/>
        <v>268974.75400000002</v>
      </c>
      <c r="X2533" s="12">
        <f t="shared" si="5620"/>
        <v>218245.6</v>
      </c>
      <c r="Y2533" s="12">
        <f t="shared" si="5621"/>
        <v>221894.9</v>
      </c>
      <c r="Z2533" s="8">
        <f t="shared" ref="Z2533:AB2533" si="5705">Z2534+Z2540+Z2545</f>
        <v>-32228.739000000001</v>
      </c>
      <c r="AA2533" s="8">
        <f t="shared" si="5705"/>
        <v>0</v>
      </c>
      <c r="AB2533" s="8">
        <f t="shared" si="5705"/>
        <v>20715.427000000003</v>
      </c>
      <c r="AC2533" s="12">
        <f t="shared" si="5641"/>
        <v>236746.01500000001</v>
      </c>
      <c r="AD2533" s="12">
        <f t="shared" si="5642"/>
        <v>218245.6</v>
      </c>
      <c r="AE2533" s="12">
        <f t="shared" si="5643"/>
        <v>242610.32699999999</v>
      </c>
      <c r="AF2533" s="8">
        <f t="shared" ref="AF2533:AG2533" si="5706">AF2534+AF2540+AF2545</f>
        <v>0</v>
      </c>
      <c r="AG2533" s="8">
        <f t="shared" si="5706"/>
        <v>0</v>
      </c>
      <c r="AH2533" s="8">
        <f t="shared" si="5636"/>
        <v>236746.01500000001</v>
      </c>
      <c r="AI2533" s="8">
        <f t="shared" si="5637"/>
        <v>218245.6</v>
      </c>
      <c r="AJ2533" s="8">
        <f t="shared" si="5622"/>
        <v>242610.32699999999</v>
      </c>
      <c r="AK2533" s="8">
        <f t="shared" ref="AK2533:AM2533" si="5707">AK2534+AK2540+AK2545</f>
        <v>0</v>
      </c>
      <c r="AL2533" s="8">
        <f t="shared" si="5707"/>
        <v>0</v>
      </c>
      <c r="AM2533" s="8">
        <f t="shared" si="5707"/>
        <v>0</v>
      </c>
      <c r="AN2533" s="8">
        <f t="shared" si="5660"/>
        <v>236746.01500000001</v>
      </c>
      <c r="AO2533" s="8">
        <f t="shared" si="5661"/>
        <v>218245.6</v>
      </c>
      <c r="AP2533" s="8">
        <f t="shared" si="5662"/>
        <v>242610.32699999999</v>
      </c>
      <c r="AQ2533" s="8">
        <f t="shared" si="5701"/>
        <v>0</v>
      </c>
      <c r="AR2533" s="52"/>
    </row>
    <row r="2534" spans="1:44" s="26" customFormat="1" ht="47.25" customHeight="1" x14ac:dyDescent="0.25">
      <c r="A2534" s="27" t="s">
        <v>383</v>
      </c>
      <c r="B2534" s="28"/>
      <c r="C2534" s="27"/>
      <c r="D2534" s="27"/>
      <c r="E2534" s="23" t="s">
        <v>642</v>
      </c>
      <c r="F2534" s="29">
        <f t="shared" ref="F2534:K2536" si="5708">F2535</f>
        <v>51977</v>
      </c>
      <c r="G2534" s="29">
        <f t="shared" si="5708"/>
        <v>65170</v>
      </c>
      <c r="H2534" s="29">
        <f t="shared" si="5708"/>
        <v>65170</v>
      </c>
      <c r="I2534" s="29">
        <f t="shared" si="5708"/>
        <v>5191.7000000000007</v>
      </c>
      <c r="J2534" s="29">
        <f t="shared" si="5708"/>
        <v>0</v>
      </c>
      <c r="K2534" s="29">
        <f t="shared" si="5708"/>
        <v>0</v>
      </c>
      <c r="L2534" s="29">
        <f t="shared" si="5651"/>
        <v>57168.7</v>
      </c>
      <c r="M2534" s="29">
        <f t="shared" si="5652"/>
        <v>65170</v>
      </c>
      <c r="N2534" s="29">
        <f t="shared" si="5653"/>
        <v>65170</v>
      </c>
      <c r="O2534" s="29">
        <f t="shared" ref="O2534:Q2536" si="5709">O2535</f>
        <v>0</v>
      </c>
      <c r="P2534" s="29">
        <f t="shared" si="5709"/>
        <v>0</v>
      </c>
      <c r="Q2534" s="29">
        <f t="shared" si="5709"/>
        <v>0</v>
      </c>
      <c r="R2534" s="12">
        <f t="shared" si="5638"/>
        <v>57168.7</v>
      </c>
      <c r="S2534" s="12">
        <f t="shared" si="5639"/>
        <v>65170</v>
      </c>
      <c r="T2534" s="12">
        <f t="shared" si="5640"/>
        <v>65170</v>
      </c>
      <c r="U2534" s="29">
        <f t="shared" ref="U2534:V2536" si="5710">U2535</f>
        <v>0</v>
      </c>
      <c r="V2534" s="29">
        <f t="shared" si="5710"/>
        <v>0</v>
      </c>
      <c r="W2534" s="12">
        <f t="shared" si="5619"/>
        <v>57168.7</v>
      </c>
      <c r="X2534" s="12">
        <f t="shared" si="5620"/>
        <v>65170</v>
      </c>
      <c r="Y2534" s="12">
        <f t="shared" si="5621"/>
        <v>65170</v>
      </c>
      <c r="Z2534" s="29">
        <f t="shared" ref="Z2534:AB2536" si="5711">Z2535</f>
        <v>0</v>
      </c>
      <c r="AA2534" s="29">
        <f t="shared" si="5711"/>
        <v>0</v>
      </c>
      <c r="AB2534" s="29">
        <f t="shared" si="5711"/>
        <v>-11513.312</v>
      </c>
      <c r="AC2534" s="12">
        <f t="shared" si="5641"/>
        <v>57168.7</v>
      </c>
      <c r="AD2534" s="12">
        <f t="shared" si="5642"/>
        <v>65170</v>
      </c>
      <c r="AE2534" s="12">
        <f t="shared" si="5643"/>
        <v>53656.688000000002</v>
      </c>
      <c r="AF2534" s="29">
        <f t="shared" ref="AF2534:AG2536" si="5712">AF2535</f>
        <v>0</v>
      </c>
      <c r="AG2534" s="29">
        <f t="shared" si="5712"/>
        <v>0</v>
      </c>
      <c r="AH2534" s="29">
        <f t="shared" si="5636"/>
        <v>57168.7</v>
      </c>
      <c r="AI2534" s="29">
        <f t="shared" si="5637"/>
        <v>65170</v>
      </c>
      <c r="AJ2534" s="29">
        <f t="shared" si="5622"/>
        <v>53656.688000000002</v>
      </c>
      <c r="AK2534" s="29">
        <f t="shared" ref="AK2534:AQ2536" si="5713">AK2535</f>
        <v>0</v>
      </c>
      <c r="AL2534" s="29">
        <f t="shared" si="5713"/>
        <v>0</v>
      </c>
      <c r="AM2534" s="29">
        <f t="shared" si="5713"/>
        <v>0</v>
      </c>
      <c r="AN2534" s="29">
        <f t="shared" si="5660"/>
        <v>57168.7</v>
      </c>
      <c r="AO2534" s="29">
        <f t="shared" si="5661"/>
        <v>65170</v>
      </c>
      <c r="AP2534" s="29">
        <f t="shared" si="5662"/>
        <v>53656.688000000002</v>
      </c>
      <c r="AQ2534" s="29">
        <f t="shared" si="5713"/>
        <v>0</v>
      </c>
      <c r="AR2534" s="25"/>
    </row>
    <row r="2535" spans="1:44" ht="31.5" customHeight="1" x14ac:dyDescent="0.25">
      <c r="A2535" s="9" t="s">
        <v>179</v>
      </c>
      <c r="B2535" s="11"/>
      <c r="C2535" s="9"/>
      <c r="D2535" s="9"/>
      <c r="E2535" s="13" t="s">
        <v>1204</v>
      </c>
      <c r="F2535" s="12">
        <f>F2536</f>
        <v>51977</v>
      </c>
      <c r="G2535" s="12">
        <f t="shared" si="5708"/>
        <v>65170</v>
      </c>
      <c r="H2535" s="12">
        <f t="shared" si="5708"/>
        <v>65170</v>
      </c>
      <c r="I2535" s="12">
        <f t="shared" si="5708"/>
        <v>5191.7000000000007</v>
      </c>
      <c r="J2535" s="12">
        <f t="shared" si="5708"/>
        <v>0</v>
      </c>
      <c r="K2535" s="12">
        <f t="shared" si="5708"/>
        <v>0</v>
      </c>
      <c r="L2535" s="12">
        <f t="shared" si="5651"/>
        <v>57168.7</v>
      </c>
      <c r="M2535" s="12">
        <f t="shared" si="5652"/>
        <v>65170</v>
      </c>
      <c r="N2535" s="12">
        <f t="shared" si="5653"/>
        <v>65170</v>
      </c>
      <c r="O2535" s="12">
        <f t="shared" si="5709"/>
        <v>0</v>
      </c>
      <c r="P2535" s="12">
        <f t="shared" si="5709"/>
        <v>0</v>
      </c>
      <c r="Q2535" s="12">
        <f t="shared" si="5709"/>
        <v>0</v>
      </c>
      <c r="R2535" s="12">
        <f t="shared" si="5638"/>
        <v>57168.7</v>
      </c>
      <c r="S2535" s="12">
        <f t="shared" si="5639"/>
        <v>65170</v>
      </c>
      <c r="T2535" s="12">
        <f t="shared" si="5640"/>
        <v>65170</v>
      </c>
      <c r="U2535" s="12">
        <f t="shared" si="5710"/>
        <v>0</v>
      </c>
      <c r="V2535" s="12">
        <f t="shared" si="5710"/>
        <v>0</v>
      </c>
      <c r="W2535" s="12">
        <f t="shared" si="5619"/>
        <v>57168.7</v>
      </c>
      <c r="X2535" s="12">
        <f t="shared" si="5620"/>
        <v>65170</v>
      </c>
      <c r="Y2535" s="12">
        <f t="shared" si="5621"/>
        <v>65170</v>
      </c>
      <c r="Z2535" s="12">
        <f t="shared" si="5711"/>
        <v>0</v>
      </c>
      <c r="AA2535" s="12">
        <f t="shared" si="5711"/>
        <v>0</v>
      </c>
      <c r="AB2535" s="12">
        <f t="shared" si="5711"/>
        <v>-11513.312</v>
      </c>
      <c r="AC2535" s="12">
        <f t="shared" si="5641"/>
        <v>57168.7</v>
      </c>
      <c r="AD2535" s="12">
        <f t="shared" si="5642"/>
        <v>65170</v>
      </c>
      <c r="AE2535" s="12">
        <f t="shared" si="5643"/>
        <v>53656.688000000002</v>
      </c>
      <c r="AF2535" s="12">
        <f t="shared" si="5712"/>
        <v>0</v>
      </c>
      <c r="AG2535" s="12">
        <f t="shared" si="5712"/>
        <v>0</v>
      </c>
      <c r="AH2535" s="12">
        <f t="shared" si="5636"/>
        <v>57168.7</v>
      </c>
      <c r="AI2535" s="12">
        <f t="shared" si="5637"/>
        <v>65170</v>
      </c>
      <c r="AJ2535" s="12">
        <f t="shared" si="5622"/>
        <v>53656.688000000002</v>
      </c>
      <c r="AK2535" s="12">
        <f t="shared" si="5713"/>
        <v>0</v>
      </c>
      <c r="AL2535" s="12">
        <f t="shared" si="5713"/>
        <v>0</v>
      </c>
      <c r="AM2535" s="12">
        <f t="shared" si="5713"/>
        <v>0</v>
      </c>
      <c r="AN2535" s="12">
        <f t="shared" si="5660"/>
        <v>57168.7</v>
      </c>
      <c r="AO2535" s="12">
        <f t="shared" si="5661"/>
        <v>65170</v>
      </c>
      <c r="AP2535" s="12">
        <f t="shared" si="5662"/>
        <v>53656.688000000002</v>
      </c>
      <c r="AQ2535" s="12">
        <f t="shared" si="5713"/>
        <v>0</v>
      </c>
      <c r="AR2535" s="1"/>
    </row>
    <row r="2536" spans="1:44" ht="15.75" customHeight="1" x14ac:dyDescent="0.25">
      <c r="A2536" s="9" t="s">
        <v>179</v>
      </c>
      <c r="B2536" s="11">
        <v>800</v>
      </c>
      <c r="C2536" s="9"/>
      <c r="D2536" s="9"/>
      <c r="E2536" s="13" t="s">
        <v>440</v>
      </c>
      <c r="F2536" s="12">
        <f>F2537</f>
        <v>51977</v>
      </c>
      <c r="G2536" s="12">
        <f t="shared" si="5708"/>
        <v>65170</v>
      </c>
      <c r="H2536" s="12">
        <f t="shared" si="5708"/>
        <v>65170</v>
      </c>
      <c r="I2536" s="12">
        <f t="shared" si="5708"/>
        <v>5191.7000000000007</v>
      </c>
      <c r="J2536" s="12">
        <f t="shared" si="5708"/>
        <v>0</v>
      </c>
      <c r="K2536" s="12">
        <f t="shared" si="5708"/>
        <v>0</v>
      </c>
      <c r="L2536" s="12">
        <f t="shared" si="5651"/>
        <v>57168.7</v>
      </c>
      <c r="M2536" s="12">
        <f t="shared" si="5652"/>
        <v>65170</v>
      </c>
      <c r="N2536" s="12">
        <f t="shared" si="5653"/>
        <v>65170</v>
      </c>
      <c r="O2536" s="12">
        <f t="shared" si="5709"/>
        <v>0</v>
      </c>
      <c r="P2536" s="12">
        <f t="shared" si="5709"/>
        <v>0</v>
      </c>
      <c r="Q2536" s="12">
        <f t="shared" si="5709"/>
        <v>0</v>
      </c>
      <c r="R2536" s="12">
        <f t="shared" si="5638"/>
        <v>57168.7</v>
      </c>
      <c r="S2536" s="12">
        <f t="shared" si="5639"/>
        <v>65170</v>
      </c>
      <c r="T2536" s="12">
        <f t="shared" si="5640"/>
        <v>65170</v>
      </c>
      <c r="U2536" s="12">
        <f t="shared" si="5710"/>
        <v>0</v>
      </c>
      <c r="V2536" s="12">
        <f t="shared" si="5710"/>
        <v>0</v>
      </c>
      <c r="W2536" s="12">
        <f t="shared" si="5619"/>
        <v>57168.7</v>
      </c>
      <c r="X2536" s="12">
        <f t="shared" si="5620"/>
        <v>65170</v>
      </c>
      <c r="Y2536" s="12">
        <f t="shared" si="5621"/>
        <v>65170</v>
      </c>
      <c r="Z2536" s="12">
        <f t="shared" si="5711"/>
        <v>0</v>
      </c>
      <c r="AA2536" s="12">
        <f t="shared" si="5711"/>
        <v>0</v>
      </c>
      <c r="AB2536" s="12">
        <f t="shared" si="5711"/>
        <v>-11513.312</v>
      </c>
      <c r="AC2536" s="12">
        <f t="shared" si="5641"/>
        <v>57168.7</v>
      </c>
      <c r="AD2536" s="12">
        <f t="shared" si="5642"/>
        <v>65170</v>
      </c>
      <c r="AE2536" s="12">
        <f t="shared" si="5643"/>
        <v>53656.688000000002</v>
      </c>
      <c r="AF2536" s="12">
        <f t="shared" si="5712"/>
        <v>0</v>
      </c>
      <c r="AG2536" s="12">
        <f t="shared" si="5712"/>
        <v>0</v>
      </c>
      <c r="AH2536" s="12">
        <f t="shared" si="5636"/>
        <v>57168.7</v>
      </c>
      <c r="AI2536" s="12">
        <f t="shared" si="5637"/>
        <v>65170</v>
      </c>
      <c r="AJ2536" s="12">
        <f t="shared" si="5622"/>
        <v>53656.688000000002</v>
      </c>
      <c r="AK2536" s="12">
        <f t="shared" si="5713"/>
        <v>0</v>
      </c>
      <c r="AL2536" s="12">
        <f t="shared" si="5713"/>
        <v>0</v>
      </c>
      <c r="AM2536" s="12">
        <f t="shared" si="5713"/>
        <v>0</v>
      </c>
      <c r="AN2536" s="12">
        <f t="shared" si="5660"/>
        <v>57168.7</v>
      </c>
      <c r="AO2536" s="12">
        <f t="shared" si="5661"/>
        <v>65170</v>
      </c>
      <c r="AP2536" s="12">
        <f t="shared" si="5662"/>
        <v>53656.688000000002</v>
      </c>
      <c r="AQ2536" s="12">
        <f t="shared" si="5713"/>
        <v>0</v>
      </c>
      <c r="AR2536" s="1"/>
    </row>
    <row r="2537" spans="1:44" ht="15.75" customHeight="1" x14ac:dyDescent="0.25">
      <c r="A2537" s="9" t="s">
        <v>179</v>
      </c>
      <c r="B2537" s="11">
        <v>830</v>
      </c>
      <c r="C2537" s="9"/>
      <c r="D2537" s="9"/>
      <c r="E2537" s="13" t="s">
        <v>442</v>
      </c>
      <c r="F2537" s="12">
        <f>F2538+F2539</f>
        <v>51977</v>
      </c>
      <c r="G2537" s="12">
        <f t="shared" ref="G2537:K2537" si="5714">G2538+G2539</f>
        <v>65170</v>
      </c>
      <c r="H2537" s="12">
        <f t="shared" si="5714"/>
        <v>65170</v>
      </c>
      <c r="I2537" s="12">
        <f t="shared" si="5714"/>
        <v>5191.7000000000007</v>
      </c>
      <c r="J2537" s="12">
        <f t="shared" si="5714"/>
        <v>0</v>
      </c>
      <c r="K2537" s="12">
        <f t="shared" si="5714"/>
        <v>0</v>
      </c>
      <c r="L2537" s="12">
        <f t="shared" si="5651"/>
        <v>57168.7</v>
      </c>
      <c r="M2537" s="12">
        <f t="shared" si="5652"/>
        <v>65170</v>
      </c>
      <c r="N2537" s="12">
        <f t="shared" si="5653"/>
        <v>65170</v>
      </c>
      <c r="O2537" s="12">
        <f t="shared" ref="O2537:Q2537" si="5715">O2538+O2539</f>
        <v>0</v>
      </c>
      <c r="P2537" s="12">
        <f t="shared" si="5715"/>
        <v>0</v>
      </c>
      <c r="Q2537" s="12">
        <f t="shared" si="5715"/>
        <v>0</v>
      </c>
      <c r="R2537" s="12">
        <f t="shared" si="5638"/>
        <v>57168.7</v>
      </c>
      <c r="S2537" s="12">
        <f t="shared" si="5639"/>
        <v>65170</v>
      </c>
      <c r="T2537" s="12">
        <f t="shared" si="5640"/>
        <v>65170</v>
      </c>
      <c r="U2537" s="12">
        <f t="shared" ref="U2537:V2537" si="5716">U2538+U2539</f>
        <v>0</v>
      </c>
      <c r="V2537" s="12">
        <f t="shared" si="5716"/>
        <v>0</v>
      </c>
      <c r="W2537" s="12">
        <f t="shared" si="5619"/>
        <v>57168.7</v>
      </c>
      <c r="X2537" s="12">
        <f t="shared" si="5620"/>
        <v>65170</v>
      </c>
      <c r="Y2537" s="12">
        <f t="shared" si="5621"/>
        <v>65170</v>
      </c>
      <c r="Z2537" s="12">
        <f t="shared" ref="Z2537:AB2537" si="5717">Z2538+Z2539</f>
        <v>0</v>
      </c>
      <c r="AA2537" s="12">
        <f t="shared" si="5717"/>
        <v>0</v>
      </c>
      <c r="AB2537" s="12">
        <f t="shared" si="5717"/>
        <v>-11513.312</v>
      </c>
      <c r="AC2537" s="12">
        <f t="shared" si="5641"/>
        <v>57168.7</v>
      </c>
      <c r="AD2537" s="12">
        <f t="shared" si="5642"/>
        <v>65170</v>
      </c>
      <c r="AE2537" s="12">
        <f t="shared" si="5643"/>
        <v>53656.688000000002</v>
      </c>
      <c r="AF2537" s="12">
        <f t="shared" ref="AF2537:AG2537" si="5718">AF2538+AF2539</f>
        <v>0</v>
      </c>
      <c r="AG2537" s="12">
        <f t="shared" si="5718"/>
        <v>0</v>
      </c>
      <c r="AH2537" s="12">
        <f t="shared" si="5636"/>
        <v>57168.7</v>
      </c>
      <c r="AI2537" s="12">
        <f t="shared" si="5637"/>
        <v>65170</v>
      </c>
      <c r="AJ2537" s="12">
        <f t="shared" si="5622"/>
        <v>53656.688000000002</v>
      </c>
      <c r="AK2537" s="12">
        <f t="shared" ref="AK2537:AQ2537" si="5719">AK2538+AK2539</f>
        <v>0</v>
      </c>
      <c r="AL2537" s="12">
        <f t="shared" ref="AL2537:AM2537" si="5720">AL2538+AL2539</f>
        <v>0</v>
      </c>
      <c r="AM2537" s="12">
        <f t="shared" si="5720"/>
        <v>0</v>
      </c>
      <c r="AN2537" s="12">
        <f t="shared" si="5660"/>
        <v>57168.7</v>
      </c>
      <c r="AO2537" s="12">
        <f t="shared" si="5661"/>
        <v>65170</v>
      </c>
      <c r="AP2537" s="12">
        <f t="shared" si="5662"/>
        <v>53656.688000000002</v>
      </c>
      <c r="AQ2537" s="12">
        <f t="shared" si="5719"/>
        <v>0</v>
      </c>
      <c r="AR2537" s="1"/>
    </row>
    <row r="2538" spans="1:44" ht="15.75" customHeight="1" x14ac:dyDescent="0.25">
      <c r="A2538" s="9" t="s">
        <v>179</v>
      </c>
      <c r="B2538" s="11">
        <v>830</v>
      </c>
      <c r="C2538" s="9" t="s">
        <v>187</v>
      </c>
      <c r="D2538" s="9" t="s">
        <v>191</v>
      </c>
      <c r="E2538" s="13" t="s">
        <v>396</v>
      </c>
      <c r="F2538" s="12">
        <v>51977</v>
      </c>
      <c r="G2538" s="12">
        <v>65170</v>
      </c>
      <c r="H2538" s="12">
        <v>65170</v>
      </c>
      <c r="I2538" s="12">
        <f>16691.7-12500</f>
        <v>4191.7000000000007</v>
      </c>
      <c r="J2538" s="12"/>
      <c r="K2538" s="12"/>
      <c r="L2538" s="12">
        <f t="shared" si="5651"/>
        <v>56168.7</v>
      </c>
      <c r="M2538" s="12">
        <f t="shared" si="5652"/>
        <v>65170</v>
      </c>
      <c r="N2538" s="12">
        <f t="shared" si="5653"/>
        <v>65170</v>
      </c>
      <c r="O2538" s="12"/>
      <c r="P2538" s="12"/>
      <c r="Q2538" s="12"/>
      <c r="R2538" s="12">
        <f t="shared" si="5638"/>
        <v>56168.7</v>
      </c>
      <c r="S2538" s="12">
        <f t="shared" si="5639"/>
        <v>65170</v>
      </c>
      <c r="T2538" s="12">
        <f t="shared" si="5640"/>
        <v>65170</v>
      </c>
      <c r="U2538" s="12"/>
      <c r="V2538" s="12"/>
      <c r="W2538" s="12">
        <f t="shared" si="5619"/>
        <v>56168.7</v>
      </c>
      <c r="X2538" s="12">
        <f t="shared" si="5620"/>
        <v>65170</v>
      </c>
      <c r="Y2538" s="12">
        <f t="shared" si="5621"/>
        <v>65170</v>
      </c>
      <c r="Z2538" s="12"/>
      <c r="AA2538" s="12"/>
      <c r="AB2538" s="12">
        <v>-11513.312</v>
      </c>
      <c r="AC2538" s="12">
        <f t="shared" si="5641"/>
        <v>56168.7</v>
      </c>
      <c r="AD2538" s="12">
        <f t="shared" si="5642"/>
        <v>65170</v>
      </c>
      <c r="AE2538" s="12">
        <f t="shared" si="5643"/>
        <v>53656.688000000002</v>
      </c>
      <c r="AF2538" s="12"/>
      <c r="AG2538" s="12"/>
      <c r="AH2538" s="12">
        <f t="shared" si="5636"/>
        <v>56168.7</v>
      </c>
      <c r="AI2538" s="12">
        <f t="shared" si="5637"/>
        <v>65170</v>
      </c>
      <c r="AJ2538" s="12">
        <f t="shared" si="5622"/>
        <v>53656.688000000002</v>
      </c>
      <c r="AK2538" s="12"/>
      <c r="AL2538" s="12"/>
      <c r="AM2538" s="12"/>
      <c r="AN2538" s="12">
        <f t="shared" si="5660"/>
        <v>56168.7</v>
      </c>
      <c r="AO2538" s="12">
        <f t="shared" si="5661"/>
        <v>65170</v>
      </c>
      <c r="AP2538" s="12">
        <f t="shared" si="5662"/>
        <v>53656.688000000002</v>
      </c>
      <c r="AQ2538" s="12"/>
      <c r="AR2538" s="1"/>
    </row>
    <row r="2539" spans="1:44" ht="15.75" customHeight="1" x14ac:dyDescent="0.25">
      <c r="A2539" s="9" t="s">
        <v>179</v>
      </c>
      <c r="B2539" s="11">
        <v>830</v>
      </c>
      <c r="C2539" s="9" t="s">
        <v>196</v>
      </c>
      <c r="D2539" s="9" t="s">
        <v>187</v>
      </c>
      <c r="E2539" s="13" t="s">
        <v>403</v>
      </c>
      <c r="F2539" s="12">
        <v>0</v>
      </c>
      <c r="G2539" s="12">
        <v>0</v>
      </c>
      <c r="H2539" s="12">
        <v>0</v>
      </c>
      <c r="I2539" s="12">
        <v>1000</v>
      </c>
      <c r="J2539" s="12"/>
      <c r="K2539" s="12"/>
      <c r="L2539" s="12">
        <f t="shared" ref="L2539" si="5721">F2539+I2539</f>
        <v>1000</v>
      </c>
      <c r="M2539" s="12">
        <f t="shared" ref="M2539" si="5722">G2539+J2539</f>
        <v>0</v>
      </c>
      <c r="N2539" s="12">
        <f t="shared" ref="N2539" si="5723">H2539+K2539</f>
        <v>0</v>
      </c>
      <c r="O2539" s="12"/>
      <c r="P2539" s="12"/>
      <c r="Q2539" s="12"/>
      <c r="R2539" s="12">
        <f t="shared" si="5638"/>
        <v>1000</v>
      </c>
      <c r="S2539" s="12">
        <f t="shared" si="5639"/>
        <v>0</v>
      </c>
      <c r="T2539" s="12">
        <f t="shared" si="5640"/>
        <v>0</v>
      </c>
      <c r="U2539" s="12"/>
      <c r="V2539" s="12"/>
      <c r="W2539" s="12">
        <f t="shared" si="5619"/>
        <v>1000</v>
      </c>
      <c r="X2539" s="12">
        <f t="shared" si="5620"/>
        <v>0</v>
      </c>
      <c r="Y2539" s="12">
        <f t="shared" si="5621"/>
        <v>0</v>
      </c>
      <c r="Z2539" s="12"/>
      <c r="AA2539" s="12"/>
      <c r="AB2539" s="12"/>
      <c r="AC2539" s="12">
        <f t="shared" si="5641"/>
        <v>1000</v>
      </c>
      <c r="AD2539" s="12">
        <f t="shared" si="5642"/>
        <v>0</v>
      </c>
      <c r="AE2539" s="12">
        <f t="shared" si="5643"/>
        <v>0</v>
      </c>
      <c r="AF2539" s="12"/>
      <c r="AG2539" s="12"/>
      <c r="AH2539" s="12">
        <f t="shared" si="5636"/>
        <v>1000</v>
      </c>
      <c r="AI2539" s="12">
        <f t="shared" si="5637"/>
        <v>0</v>
      </c>
      <c r="AJ2539" s="12">
        <f t="shared" si="5622"/>
        <v>0</v>
      </c>
      <c r="AK2539" s="12"/>
      <c r="AL2539" s="12"/>
      <c r="AM2539" s="12"/>
      <c r="AN2539" s="12">
        <f t="shared" si="5660"/>
        <v>1000</v>
      </c>
      <c r="AO2539" s="12">
        <f t="shared" si="5661"/>
        <v>0</v>
      </c>
      <c r="AP2539" s="12">
        <f t="shared" si="5662"/>
        <v>0</v>
      </c>
      <c r="AQ2539" s="12"/>
      <c r="AR2539" s="1"/>
    </row>
    <row r="2540" spans="1:44" s="26" customFormat="1" ht="15.75" customHeight="1" x14ac:dyDescent="0.25">
      <c r="A2540" s="27" t="s">
        <v>384</v>
      </c>
      <c r="B2540" s="28"/>
      <c r="C2540" s="27"/>
      <c r="D2540" s="27"/>
      <c r="E2540" s="23" t="s">
        <v>643</v>
      </c>
      <c r="F2540" s="29">
        <f t="shared" ref="F2540:K2543" si="5724">F2541</f>
        <v>78600</v>
      </c>
      <c r="G2540" s="29">
        <f t="shared" si="5724"/>
        <v>78600</v>
      </c>
      <c r="H2540" s="29">
        <f t="shared" si="5724"/>
        <v>78600</v>
      </c>
      <c r="I2540" s="29">
        <f t="shared" si="5724"/>
        <v>0</v>
      </c>
      <c r="J2540" s="29">
        <f t="shared" si="5724"/>
        <v>0</v>
      </c>
      <c r="K2540" s="29">
        <f t="shared" si="5724"/>
        <v>0</v>
      </c>
      <c r="L2540" s="29">
        <f t="shared" si="5651"/>
        <v>78600</v>
      </c>
      <c r="M2540" s="29">
        <f t="shared" si="5652"/>
        <v>78600</v>
      </c>
      <c r="N2540" s="29">
        <f t="shared" si="5653"/>
        <v>78600</v>
      </c>
      <c r="O2540" s="29">
        <f t="shared" ref="O2540:Q2543" si="5725">O2541</f>
        <v>0</v>
      </c>
      <c r="P2540" s="29">
        <f t="shared" si="5725"/>
        <v>0</v>
      </c>
      <c r="Q2540" s="29">
        <f t="shared" si="5725"/>
        <v>0</v>
      </c>
      <c r="R2540" s="12">
        <f t="shared" si="5638"/>
        <v>78600</v>
      </c>
      <c r="S2540" s="12">
        <f t="shared" si="5639"/>
        <v>78600</v>
      </c>
      <c r="T2540" s="12">
        <f t="shared" si="5640"/>
        <v>78600</v>
      </c>
      <c r="U2540" s="29">
        <f t="shared" ref="U2540:V2543" si="5726">U2541</f>
        <v>0</v>
      </c>
      <c r="V2540" s="29">
        <f t="shared" si="5726"/>
        <v>0</v>
      </c>
      <c r="W2540" s="12">
        <f t="shared" si="5619"/>
        <v>78600</v>
      </c>
      <c r="X2540" s="12">
        <f t="shared" si="5620"/>
        <v>78600</v>
      </c>
      <c r="Y2540" s="12">
        <f t="shared" si="5621"/>
        <v>78600</v>
      </c>
      <c r="Z2540" s="29">
        <f t="shared" ref="Z2540:AB2543" si="5727">Z2541</f>
        <v>0</v>
      </c>
      <c r="AA2540" s="29">
        <f t="shared" si="5727"/>
        <v>0</v>
      </c>
      <c r="AB2540" s="29">
        <f t="shared" si="5727"/>
        <v>0</v>
      </c>
      <c r="AC2540" s="12">
        <f t="shared" si="5641"/>
        <v>78600</v>
      </c>
      <c r="AD2540" s="12">
        <f t="shared" si="5642"/>
        <v>78600</v>
      </c>
      <c r="AE2540" s="12">
        <f t="shared" si="5643"/>
        <v>78600</v>
      </c>
      <c r="AF2540" s="29">
        <f t="shared" ref="AF2540:AG2543" si="5728">AF2541</f>
        <v>0</v>
      </c>
      <c r="AG2540" s="29">
        <f t="shared" si="5728"/>
        <v>0</v>
      </c>
      <c r="AH2540" s="29">
        <f t="shared" si="5636"/>
        <v>78600</v>
      </c>
      <c r="AI2540" s="29">
        <f t="shared" si="5637"/>
        <v>78600</v>
      </c>
      <c r="AJ2540" s="29">
        <f t="shared" si="5622"/>
        <v>78600</v>
      </c>
      <c r="AK2540" s="29">
        <f t="shared" ref="AK2540:AQ2543" si="5729">AK2541</f>
        <v>0</v>
      </c>
      <c r="AL2540" s="29">
        <f t="shared" si="5729"/>
        <v>0</v>
      </c>
      <c r="AM2540" s="29">
        <f t="shared" si="5729"/>
        <v>0</v>
      </c>
      <c r="AN2540" s="29">
        <f t="shared" si="5660"/>
        <v>78600</v>
      </c>
      <c r="AO2540" s="29">
        <f t="shared" si="5661"/>
        <v>78600</v>
      </c>
      <c r="AP2540" s="29">
        <f t="shared" si="5662"/>
        <v>78600</v>
      </c>
      <c r="AQ2540" s="29">
        <f t="shared" si="5729"/>
        <v>0</v>
      </c>
      <c r="AR2540" s="25"/>
    </row>
    <row r="2541" spans="1:44" ht="15.75" customHeight="1" x14ac:dyDescent="0.25">
      <c r="A2541" s="9" t="s">
        <v>178</v>
      </c>
      <c r="B2541" s="11"/>
      <c r="C2541" s="9"/>
      <c r="D2541" s="9"/>
      <c r="E2541" s="13" t="s">
        <v>644</v>
      </c>
      <c r="F2541" s="12">
        <f t="shared" si="5724"/>
        <v>78600</v>
      </c>
      <c r="G2541" s="12">
        <f t="shared" si="5724"/>
        <v>78600</v>
      </c>
      <c r="H2541" s="12">
        <f t="shared" si="5724"/>
        <v>78600</v>
      </c>
      <c r="I2541" s="12">
        <f t="shared" si="5724"/>
        <v>0</v>
      </c>
      <c r="J2541" s="12">
        <f t="shared" si="5724"/>
        <v>0</v>
      </c>
      <c r="K2541" s="12">
        <f t="shared" si="5724"/>
        <v>0</v>
      </c>
      <c r="L2541" s="12">
        <f t="shared" si="5651"/>
        <v>78600</v>
      </c>
      <c r="M2541" s="12">
        <f t="shared" si="5652"/>
        <v>78600</v>
      </c>
      <c r="N2541" s="12">
        <f t="shared" si="5653"/>
        <v>78600</v>
      </c>
      <c r="O2541" s="12">
        <f t="shared" si="5725"/>
        <v>0</v>
      </c>
      <c r="P2541" s="12">
        <f t="shared" si="5725"/>
        <v>0</v>
      </c>
      <c r="Q2541" s="12">
        <f t="shared" si="5725"/>
        <v>0</v>
      </c>
      <c r="R2541" s="12">
        <f t="shared" si="5638"/>
        <v>78600</v>
      </c>
      <c r="S2541" s="12">
        <f t="shared" si="5639"/>
        <v>78600</v>
      </c>
      <c r="T2541" s="12">
        <f t="shared" si="5640"/>
        <v>78600</v>
      </c>
      <c r="U2541" s="12">
        <f t="shared" si="5726"/>
        <v>0</v>
      </c>
      <c r="V2541" s="12">
        <f t="shared" si="5726"/>
        <v>0</v>
      </c>
      <c r="W2541" s="12">
        <f t="shared" si="5619"/>
        <v>78600</v>
      </c>
      <c r="X2541" s="12">
        <f t="shared" si="5620"/>
        <v>78600</v>
      </c>
      <c r="Y2541" s="12">
        <f t="shared" si="5621"/>
        <v>78600</v>
      </c>
      <c r="Z2541" s="12">
        <f t="shared" si="5727"/>
        <v>0</v>
      </c>
      <c r="AA2541" s="12">
        <f t="shared" si="5727"/>
        <v>0</v>
      </c>
      <c r="AB2541" s="12">
        <f t="shared" si="5727"/>
        <v>0</v>
      </c>
      <c r="AC2541" s="12">
        <f t="shared" si="5641"/>
        <v>78600</v>
      </c>
      <c r="AD2541" s="12">
        <f t="shared" si="5642"/>
        <v>78600</v>
      </c>
      <c r="AE2541" s="12">
        <f t="shared" si="5643"/>
        <v>78600</v>
      </c>
      <c r="AF2541" s="12">
        <f t="shared" si="5728"/>
        <v>0</v>
      </c>
      <c r="AG2541" s="12">
        <f t="shared" si="5728"/>
        <v>0</v>
      </c>
      <c r="AH2541" s="12">
        <f t="shared" si="5636"/>
        <v>78600</v>
      </c>
      <c r="AI2541" s="12">
        <f t="shared" si="5637"/>
        <v>78600</v>
      </c>
      <c r="AJ2541" s="12">
        <f t="shared" si="5622"/>
        <v>78600</v>
      </c>
      <c r="AK2541" s="12">
        <f t="shared" si="5729"/>
        <v>0</v>
      </c>
      <c r="AL2541" s="12">
        <f t="shared" si="5729"/>
        <v>0</v>
      </c>
      <c r="AM2541" s="12">
        <f t="shared" si="5729"/>
        <v>0</v>
      </c>
      <c r="AN2541" s="12">
        <f t="shared" si="5660"/>
        <v>78600</v>
      </c>
      <c r="AO2541" s="12">
        <f t="shared" si="5661"/>
        <v>78600</v>
      </c>
      <c r="AP2541" s="12">
        <f t="shared" si="5662"/>
        <v>78600</v>
      </c>
      <c r="AQ2541" s="12">
        <f t="shared" si="5729"/>
        <v>0</v>
      </c>
      <c r="AR2541" s="1"/>
    </row>
    <row r="2542" spans="1:44" ht="15.75" customHeight="1" x14ac:dyDescent="0.25">
      <c r="A2542" s="9" t="s">
        <v>178</v>
      </c>
      <c r="B2542" s="11">
        <v>800</v>
      </c>
      <c r="C2542" s="9"/>
      <c r="D2542" s="9"/>
      <c r="E2542" s="13" t="s">
        <v>440</v>
      </c>
      <c r="F2542" s="12">
        <f t="shared" si="5724"/>
        <v>78600</v>
      </c>
      <c r="G2542" s="12">
        <f t="shared" si="5724"/>
        <v>78600</v>
      </c>
      <c r="H2542" s="12">
        <f t="shared" si="5724"/>
        <v>78600</v>
      </c>
      <c r="I2542" s="12">
        <f t="shared" si="5724"/>
        <v>0</v>
      </c>
      <c r="J2542" s="12">
        <f t="shared" si="5724"/>
        <v>0</v>
      </c>
      <c r="K2542" s="12">
        <f t="shared" si="5724"/>
        <v>0</v>
      </c>
      <c r="L2542" s="12">
        <f t="shared" si="5651"/>
        <v>78600</v>
      </c>
      <c r="M2542" s="12">
        <f t="shared" si="5652"/>
        <v>78600</v>
      </c>
      <c r="N2542" s="12">
        <f t="shared" si="5653"/>
        <v>78600</v>
      </c>
      <c r="O2542" s="12">
        <f t="shared" si="5725"/>
        <v>0</v>
      </c>
      <c r="P2542" s="12">
        <f t="shared" si="5725"/>
        <v>0</v>
      </c>
      <c r="Q2542" s="12">
        <f t="shared" si="5725"/>
        <v>0</v>
      </c>
      <c r="R2542" s="12">
        <f t="shared" si="5638"/>
        <v>78600</v>
      </c>
      <c r="S2542" s="12">
        <f t="shared" si="5639"/>
        <v>78600</v>
      </c>
      <c r="T2542" s="12">
        <f t="shared" si="5640"/>
        <v>78600</v>
      </c>
      <c r="U2542" s="12">
        <f t="shared" si="5726"/>
        <v>0</v>
      </c>
      <c r="V2542" s="12">
        <f t="shared" si="5726"/>
        <v>0</v>
      </c>
      <c r="W2542" s="12">
        <f t="shared" si="5619"/>
        <v>78600</v>
      </c>
      <c r="X2542" s="12">
        <f t="shared" si="5620"/>
        <v>78600</v>
      </c>
      <c r="Y2542" s="12">
        <f t="shared" si="5621"/>
        <v>78600</v>
      </c>
      <c r="Z2542" s="12">
        <f t="shared" si="5727"/>
        <v>0</v>
      </c>
      <c r="AA2542" s="12">
        <f t="shared" si="5727"/>
        <v>0</v>
      </c>
      <c r="AB2542" s="12">
        <f t="shared" si="5727"/>
        <v>0</v>
      </c>
      <c r="AC2542" s="12">
        <f t="shared" si="5641"/>
        <v>78600</v>
      </c>
      <c r="AD2542" s="12">
        <f t="shared" si="5642"/>
        <v>78600</v>
      </c>
      <c r="AE2542" s="12">
        <f t="shared" si="5643"/>
        <v>78600</v>
      </c>
      <c r="AF2542" s="12">
        <f t="shared" si="5728"/>
        <v>0</v>
      </c>
      <c r="AG2542" s="12">
        <f t="shared" si="5728"/>
        <v>0</v>
      </c>
      <c r="AH2542" s="12">
        <f t="shared" si="5636"/>
        <v>78600</v>
      </c>
      <c r="AI2542" s="12">
        <f t="shared" si="5637"/>
        <v>78600</v>
      </c>
      <c r="AJ2542" s="12">
        <f t="shared" si="5622"/>
        <v>78600</v>
      </c>
      <c r="AK2542" s="12">
        <f t="shared" si="5729"/>
        <v>0</v>
      </c>
      <c r="AL2542" s="12">
        <f t="shared" si="5729"/>
        <v>0</v>
      </c>
      <c r="AM2542" s="12">
        <f t="shared" si="5729"/>
        <v>0</v>
      </c>
      <c r="AN2542" s="12">
        <f t="shared" si="5660"/>
        <v>78600</v>
      </c>
      <c r="AO2542" s="12">
        <f t="shared" si="5661"/>
        <v>78600</v>
      </c>
      <c r="AP2542" s="12">
        <f t="shared" si="5662"/>
        <v>78600</v>
      </c>
      <c r="AQ2542" s="12">
        <f t="shared" si="5729"/>
        <v>0</v>
      </c>
      <c r="AR2542" s="1"/>
    </row>
    <row r="2543" spans="1:44" ht="15.75" customHeight="1" x14ac:dyDescent="0.25">
      <c r="A2543" s="9" t="s">
        <v>178</v>
      </c>
      <c r="B2543" s="11">
        <v>870</v>
      </c>
      <c r="C2543" s="9"/>
      <c r="D2543" s="9"/>
      <c r="E2543" s="13" t="s">
        <v>445</v>
      </c>
      <c r="F2543" s="12">
        <f t="shared" si="5724"/>
        <v>78600</v>
      </c>
      <c r="G2543" s="12">
        <f t="shared" si="5724"/>
        <v>78600</v>
      </c>
      <c r="H2543" s="12">
        <f t="shared" si="5724"/>
        <v>78600</v>
      </c>
      <c r="I2543" s="12">
        <f t="shared" si="5724"/>
        <v>0</v>
      </c>
      <c r="J2543" s="12">
        <f t="shared" si="5724"/>
        <v>0</v>
      </c>
      <c r="K2543" s="12">
        <f t="shared" si="5724"/>
        <v>0</v>
      </c>
      <c r="L2543" s="12">
        <f t="shared" si="5651"/>
        <v>78600</v>
      </c>
      <c r="M2543" s="12">
        <f t="shared" si="5652"/>
        <v>78600</v>
      </c>
      <c r="N2543" s="12">
        <f t="shared" si="5653"/>
        <v>78600</v>
      </c>
      <c r="O2543" s="12">
        <f t="shared" si="5725"/>
        <v>0</v>
      </c>
      <c r="P2543" s="12">
        <f t="shared" si="5725"/>
        <v>0</v>
      </c>
      <c r="Q2543" s="12">
        <f t="shared" si="5725"/>
        <v>0</v>
      </c>
      <c r="R2543" s="12">
        <f t="shared" si="5638"/>
        <v>78600</v>
      </c>
      <c r="S2543" s="12">
        <f t="shared" si="5639"/>
        <v>78600</v>
      </c>
      <c r="T2543" s="12">
        <f t="shared" si="5640"/>
        <v>78600</v>
      </c>
      <c r="U2543" s="12">
        <f t="shared" si="5726"/>
        <v>0</v>
      </c>
      <c r="V2543" s="12">
        <f t="shared" si="5726"/>
        <v>0</v>
      </c>
      <c r="W2543" s="12">
        <f t="shared" si="5619"/>
        <v>78600</v>
      </c>
      <c r="X2543" s="12">
        <f t="shared" si="5620"/>
        <v>78600</v>
      </c>
      <c r="Y2543" s="12">
        <f t="shared" si="5621"/>
        <v>78600</v>
      </c>
      <c r="Z2543" s="12">
        <f t="shared" si="5727"/>
        <v>0</v>
      </c>
      <c r="AA2543" s="12">
        <f t="shared" si="5727"/>
        <v>0</v>
      </c>
      <c r="AB2543" s="12">
        <f t="shared" si="5727"/>
        <v>0</v>
      </c>
      <c r="AC2543" s="12">
        <f t="shared" si="5641"/>
        <v>78600</v>
      </c>
      <c r="AD2543" s="12">
        <f t="shared" si="5642"/>
        <v>78600</v>
      </c>
      <c r="AE2543" s="12">
        <f t="shared" si="5643"/>
        <v>78600</v>
      </c>
      <c r="AF2543" s="12">
        <f t="shared" si="5728"/>
        <v>0</v>
      </c>
      <c r="AG2543" s="12">
        <f t="shared" si="5728"/>
        <v>0</v>
      </c>
      <c r="AH2543" s="12">
        <f t="shared" si="5636"/>
        <v>78600</v>
      </c>
      <c r="AI2543" s="12">
        <f t="shared" si="5637"/>
        <v>78600</v>
      </c>
      <c r="AJ2543" s="12">
        <f t="shared" si="5622"/>
        <v>78600</v>
      </c>
      <c r="AK2543" s="12">
        <f t="shared" si="5729"/>
        <v>0</v>
      </c>
      <c r="AL2543" s="12">
        <f t="shared" si="5729"/>
        <v>0</v>
      </c>
      <c r="AM2543" s="12">
        <f t="shared" si="5729"/>
        <v>0</v>
      </c>
      <c r="AN2543" s="12">
        <f t="shared" si="5660"/>
        <v>78600</v>
      </c>
      <c r="AO2543" s="12">
        <f t="shared" si="5661"/>
        <v>78600</v>
      </c>
      <c r="AP2543" s="12">
        <f t="shared" si="5662"/>
        <v>78600</v>
      </c>
      <c r="AQ2543" s="12">
        <f t="shared" si="5729"/>
        <v>0</v>
      </c>
      <c r="AR2543" s="1"/>
    </row>
    <row r="2544" spans="1:44" ht="15.75" customHeight="1" x14ac:dyDescent="0.25">
      <c r="A2544" s="9" t="s">
        <v>178</v>
      </c>
      <c r="B2544" s="11">
        <v>870</v>
      </c>
      <c r="C2544" s="9" t="s">
        <v>187</v>
      </c>
      <c r="D2544" s="9" t="s">
        <v>190</v>
      </c>
      <c r="E2544" s="13" t="s">
        <v>395</v>
      </c>
      <c r="F2544" s="12">
        <v>78600</v>
      </c>
      <c r="G2544" s="12">
        <v>78600</v>
      </c>
      <c r="H2544" s="12">
        <v>78600</v>
      </c>
      <c r="I2544" s="12"/>
      <c r="J2544" s="12"/>
      <c r="K2544" s="12"/>
      <c r="L2544" s="12">
        <f t="shared" si="5651"/>
        <v>78600</v>
      </c>
      <c r="M2544" s="12">
        <f t="shared" si="5652"/>
        <v>78600</v>
      </c>
      <c r="N2544" s="12">
        <f t="shared" si="5653"/>
        <v>78600</v>
      </c>
      <c r="O2544" s="12"/>
      <c r="P2544" s="12"/>
      <c r="Q2544" s="12"/>
      <c r="R2544" s="12">
        <f t="shared" si="5638"/>
        <v>78600</v>
      </c>
      <c r="S2544" s="12">
        <f t="shared" si="5639"/>
        <v>78600</v>
      </c>
      <c r="T2544" s="12">
        <f t="shared" si="5640"/>
        <v>78600</v>
      </c>
      <c r="U2544" s="12"/>
      <c r="V2544" s="12"/>
      <c r="W2544" s="12">
        <f t="shared" si="5619"/>
        <v>78600</v>
      </c>
      <c r="X2544" s="12">
        <f t="shared" si="5620"/>
        <v>78600</v>
      </c>
      <c r="Y2544" s="12">
        <f t="shared" si="5621"/>
        <v>78600</v>
      </c>
      <c r="Z2544" s="12"/>
      <c r="AA2544" s="12"/>
      <c r="AB2544" s="12"/>
      <c r="AC2544" s="12">
        <f t="shared" si="5641"/>
        <v>78600</v>
      </c>
      <c r="AD2544" s="12">
        <f t="shared" si="5642"/>
        <v>78600</v>
      </c>
      <c r="AE2544" s="12">
        <f t="shared" si="5643"/>
        <v>78600</v>
      </c>
      <c r="AF2544" s="12"/>
      <c r="AG2544" s="12"/>
      <c r="AH2544" s="12">
        <f t="shared" si="5636"/>
        <v>78600</v>
      </c>
      <c r="AI2544" s="12">
        <f t="shared" si="5637"/>
        <v>78600</v>
      </c>
      <c r="AJ2544" s="12">
        <f t="shared" si="5622"/>
        <v>78600</v>
      </c>
      <c r="AK2544" s="12"/>
      <c r="AL2544" s="12"/>
      <c r="AM2544" s="12"/>
      <c r="AN2544" s="12">
        <f t="shared" si="5660"/>
        <v>78600</v>
      </c>
      <c r="AO2544" s="12">
        <f t="shared" si="5661"/>
        <v>78600</v>
      </c>
      <c r="AP2544" s="12">
        <f t="shared" si="5662"/>
        <v>78600</v>
      </c>
      <c r="AQ2544" s="12"/>
      <c r="AR2544" s="1"/>
    </row>
    <row r="2545" spans="1:44" s="26" customFormat="1" ht="15.75" customHeight="1" x14ac:dyDescent="0.25">
      <c r="A2545" s="27" t="s">
        <v>646</v>
      </c>
      <c r="B2545" s="28"/>
      <c r="C2545" s="27"/>
      <c r="D2545" s="27"/>
      <c r="E2545" s="23" t="s">
        <v>648</v>
      </c>
      <c r="F2545" s="29">
        <f t="shared" ref="F2545:K2548" si="5730">F2546</f>
        <v>83773.5</v>
      </c>
      <c r="G2545" s="29">
        <f t="shared" si="5730"/>
        <v>84000</v>
      </c>
      <c r="H2545" s="29">
        <f t="shared" si="5730"/>
        <v>84000</v>
      </c>
      <c r="I2545" s="29">
        <f t="shared" si="5730"/>
        <v>-12573.1</v>
      </c>
      <c r="J2545" s="29">
        <f t="shared" si="5730"/>
        <v>-9524.4</v>
      </c>
      <c r="K2545" s="29">
        <f t="shared" si="5730"/>
        <v>-5875.1</v>
      </c>
      <c r="L2545" s="29">
        <f t="shared" si="5651"/>
        <v>71200.399999999994</v>
      </c>
      <c r="M2545" s="29">
        <f t="shared" si="5652"/>
        <v>74475.600000000006</v>
      </c>
      <c r="N2545" s="29">
        <f t="shared" si="5653"/>
        <v>78124.899999999994</v>
      </c>
      <c r="O2545" s="29">
        <f t="shared" ref="O2545:Q2548" si="5731">O2546</f>
        <v>62005.654000000002</v>
      </c>
      <c r="P2545" s="29">
        <f t="shared" si="5731"/>
        <v>0</v>
      </c>
      <c r="Q2545" s="29">
        <f t="shared" si="5731"/>
        <v>0</v>
      </c>
      <c r="R2545" s="12">
        <f t="shared" si="5638"/>
        <v>133206.054</v>
      </c>
      <c r="S2545" s="12">
        <f t="shared" si="5639"/>
        <v>74475.600000000006</v>
      </c>
      <c r="T2545" s="12">
        <f t="shared" si="5640"/>
        <v>78124.899999999994</v>
      </c>
      <c r="U2545" s="29">
        <f t="shared" ref="U2545:V2548" si="5732">U2546</f>
        <v>0</v>
      </c>
      <c r="V2545" s="29">
        <f t="shared" si="5732"/>
        <v>0</v>
      </c>
      <c r="W2545" s="12">
        <f t="shared" si="5619"/>
        <v>133206.054</v>
      </c>
      <c r="X2545" s="12">
        <f t="shared" si="5620"/>
        <v>74475.600000000006</v>
      </c>
      <c r="Y2545" s="12">
        <f t="shared" si="5621"/>
        <v>78124.899999999994</v>
      </c>
      <c r="Z2545" s="29">
        <f t="shared" ref="Z2545:AB2548" si="5733">Z2546</f>
        <v>-32228.739000000001</v>
      </c>
      <c r="AA2545" s="29">
        <f t="shared" si="5733"/>
        <v>0</v>
      </c>
      <c r="AB2545" s="29">
        <f t="shared" si="5733"/>
        <v>32228.739000000001</v>
      </c>
      <c r="AC2545" s="12">
        <f t="shared" si="5641"/>
        <v>100977.315</v>
      </c>
      <c r="AD2545" s="12">
        <f t="shared" si="5642"/>
        <v>74475.600000000006</v>
      </c>
      <c r="AE2545" s="12">
        <f t="shared" si="5643"/>
        <v>110353.639</v>
      </c>
      <c r="AF2545" s="29">
        <f t="shared" ref="AF2545:AG2548" si="5734">AF2546</f>
        <v>0</v>
      </c>
      <c r="AG2545" s="29">
        <f t="shared" si="5734"/>
        <v>0</v>
      </c>
      <c r="AH2545" s="29">
        <f t="shared" si="5636"/>
        <v>100977.315</v>
      </c>
      <c r="AI2545" s="29">
        <f t="shared" si="5637"/>
        <v>74475.600000000006</v>
      </c>
      <c r="AJ2545" s="29">
        <f t="shared" si="5622"/>
        <v>110353.639</v>
      </c>
      <c r="AK2545" s="29">
        <f t="shared" ref="AK2545:AQ2548" si="5735">AK2546</f>
        <v>0</v>
      </c>
      <c r="AL2545" s="29">
        <f t="shared" si="5735"/>
        <v>0</v>
      </c>
      <c r="AM2545" s="29">
        <f t="shared" si="5735"/>
        <v>0</v>
      </c>
      <c r="AN2545" s="29">
        <f t="shared" si="5660"/>
        <v>100977.315</v>
      </c>
      <c r="AO2545" s="29">
        <f t="shared" si="5661"/>
        <v>74475.600000000006</v>
      </c>
      <c r="AP2545" s="29">
        <f t="shared" si="5662"/>
        <v>110353.639</v>
      </c>
      <c r="AQ2545" s="29">
        <f t="shared" si="5735"/>
        <v>0</v>
      </c>
      <c r="AR2545" s="25"/>
    </row>
    <row r="2546" spans="1:44" ht="31.5" customHeight="1" x14ac:dyDescent="0.25">
      <c r="A2546" s="9" t="s">
        <v>647</v>
      </c>
      <c r="B2546" s="11"/>
      <c r="C2546" s="9"/>
      <c r="D2546" s="9"/>
      <c r="E2546" s="13" t="s">
        <v>1204</v>
      </c>
      <c r="F2546" s="12">
        <f t="shared" si="5730"/>
        <v>83773.5</v>
      </c>
      <c r="G2546" s="12">
        <f t="shared" si="5730"/>
        <v>84000</v>
      </c>
      <c r="H2546" s="12">
        <f t="shared" si="5730"/>
        <v>84000</v>
      </c>
      <c r="I2546" s="12">
        <f t="shared" si="5730"/>
        <v>-12573.1</v>
      </c>
      <c r="J2546" s="12">
        <f t="shared" si="5730"/>
        <v>-9524.4</v>
      </c>
      <c r="K2546" s="12">
        <f t="shared" si="5730"/>
        <v>-5875.1</v>
      </c>
      <c r="L2546" s="12">
        <f t="shared" si="5651"/>
        <v>71200.399999999994</v>
      </c>
      <c r="M2546" s="12">
        <f t="shared" si="5652"/>
        <v>74475.600000000006</v>
      </c>
      <c r="N2546" s="12">
        <f t="shared" si="5653"/>
        <v>78124.899999999994</v>
      </c>
      <c r="O2546" s="12">
        <f t="shared" si="5731"/>
        <v>62005.654000000002</v>
      </c>
      <c r="P2546" s="12">
        <f t="shared" si="5731"/>
        <v>0</v>
      </c>
      <c r="Q2546" s="12">
        <f t="shared" si="5731"/>
        <v>0</v>
      </c>
      <c r="R2546" s="12">
        <f t="shared" si="5638"/>
        <v>133206.054</v>
      </c>
      <c r="S2546" s="12">
        <f t="shared" si="5639"/>
        <v>74475.600000000006</v>
      </c>
      <c r="T2546" s="12">
        <f t="shared" si="5640"/>
        <v>78124.899999999994</v>
      </c>
      <c r="U2546" s="12">
        <f t="shared" si="5732"/>
        <v>0</v>
      </c>
      <c r="V2546" s="12">
        <f t="shared" si="5732"/>
        <v>0</v>
      </c>
      <c r="W2546" s="12">
        <f t="shared" si="5619"/>
        <v>133206.054</v>
      </c>
      <c r="X2546" s="12">
        <f t="shared" si="5620"/>
        <v>74475.600000000006</v>
      </c>
      <c r="Y2546" s="12">
        <f t="shared" si="5621"/>
        <v>78124.899999999994</v>
      </c>
      <c r="Z2546" s="12">
        <f t="shared" si="5733"/>
        <v>-32228.739000000001</v>
      </c>
      <c r="AA2546" s="12">
        <f t="shared" si="5733"/>
        <v>0</v>
      </c>
      <c r="AB2546" s="12">
        <f t="shared" si="5733"/>
        <v>32228.739000000001</v>
      </c>
      <c r="AC2546" s="12">
        <f t="shared" si="5641"/>
        <v>100977.315</v>
      </c>
      <c r="AD2546" s="12">
        <f t="shared" si="5642"/>
        <v>74475.600000000006</v>
      </c>
      <c r="AE2546" s="12">
        <f t="shared" si="5643"/>
        <v>110353.639</v>
      </c>
      <c r="AF2546" s="12">
        <f t="shared" si="5734"/>
        <v>0</v>
      </c>
      <c r="AG2546" s="12">
        <f t="shared" si="5734"/>
        <v>0</v>
      </c>
      <c r="AH2546" s="12">
        <f t="shared" si="5636"/>
        <v>100977.315</v>
      </c>
      <c r="AI2546" s="12">
        <f t="shared" si="5637"/>
        <v>74475.600000000006</v>
      </c>
      <c r="AJ2546" s="12">
        <f t="shared" si="5622"/>
        <v>110353.639</v>
      </c>
      <c r="AK2546" s="12">
        <f t="shared" si="5735"/>
        <v>0</v>
      </c>
      <c r="AL2546" s="12">
        <f t="shared" si="5735"/>
        <v>0</v>
      </c>
      <c r="AM2546" s="12">
        <f t="shared" si="5735"/>
        <v>0</v>
      </c>
      <c r="AN2546" s="12">
        <f t="shared" si="5660"/>
        <v>100977.315</v>
      </c>
      <c r="AO2546" s="12">
        <f t="shared" si="5661"/>
        <v>74475.600000000006</v>
      </c>
      <c r="AP2546" s="12">
        <f t="shared" si="5662"/>
        <v>110353.639</v>
      </c>
      <c r="AQ2546" s="12">
        <f t="shared" si="5735"/>
        <v>0</v>
      </c>
      <c r="AR2546" s="1"/>
    </row>
    <row r="2547" spans="1:44" ht="47.25" customHeight="1" x14ac:dyDescent="0.25">
      <c r="A2547" s="9" t="s">
        <v>647</v>
      </c>
      <c r="B2547" s="11">
        <v>200</v>
      </c>
      <c r="C2547" s="9"/>
      <c r="D2547" s="9"/>
      <c r="E2547" s="13" t="s">
        <v>426</v>
      </c>
      <c r="F2547" s="12">
        <f t="shared" si="5730"/>
        <v>83773.5</v>
      </c>
      <c r="G2547" s="12">
        <f t="shared" si="5730"/>
        <v>84000</v>
      </c>
      <c r="H2547" s="12">
        <f t="shared" si="5730"/>
        <v>84000</v>
      </c>
      <c r="I2547" s="12">
        <f t="shared" si="5730"/>
        <v>-12573.1</v>
      </c>
      <c r="J2547" s="12">
        <f t="shared" si="5730"/>
        <v>-9524.4</v>
      </c>
      <c r="K2547" s="12">
        <f t="shared" si="5730"/>
        <v>-5875.1</v>
      </c>
      <c r="L2547" s="12">
        <f t="shared" si="5651"/>
        <v>71200.399999999994</v>
      </c>
      <c r="M2547" s="12">
        <f t="shared" si="5652"/>
        <v>74475.600000000006</v>
      </c>
      <c r="N2547" s="12">
        <f t="shared" si="5653"/>
        <v>78124.899999999994</v>
      </c>
      <c r="O2547" s="12">
        <f t="shared" si="5731"/>
        <v>62005.654000000002</v>
      </c>
      <c r="P2547" s="12">
        <f t="shared" si="5731"/>
        <v>0</v>
      </c>
      <c r="Q2547" s="12">
        <f t="shared" si="5731"/>
        <v>0</v>
      </c>
      <c r="R2547" s="12">
        <f t="shared" si="5638"/>
        <v>133206.054</v>
      </c>
      <c r="S2547" s="12">
        <f t="shared" si="5639"/>
        <v>74475.600000000006</v>
      </c>
      <c r="T2547" s="12">
        <f t="shared" si="5640"/>
        <v>78124.899999999994</v>
      </c>
      <c r="U2547" s="12">
        <f t="shared" si="5732"/>
        <v>0</v>
      </c>
      <c r="V2547" s="12">
        <f t="shared" si="5732"/>
        <v>0</v>
      </c>
      <c r="W2547" s="12">
        <f t="shared" si="5619"/>
        <v>133206.054</v>
      </c>
      <c r="X2547" s="12">
        <f t="shared" si="5620"/>
        <v>74475.600000000006</v>
      </c>
      <c r="Y2547" s="12">
        <f t="shared" si="5621"/>
        <v>78124.899999999994</v>
      </c>
      <c r="Z2547" s="12">
        <f t="shared" si="5733"/>
        <v>-32228.739000000001</v>
      </c>
      <c r="AA2547" s="12">
        <f t="shared" si="5733"/>
        <v>0</v>
      </c>
      <c r="AB2547" s="12">
        <f t="shared" si="5733"/>
        <v>32228.739000000001</v>
      </c>
      <c r="AC2547" s="12">
        <f t="shared" si="5641"/>
        <v>100977.315</v>
      </c>
      <c r="AD2547" s="12">
        <f t="shared" si="5642"/>
        <v>74475.600000000006</v>
      </c>
      <c r="AE2547" s="12">
        <f t="shared" si="5643"/>
        <v>110353.639</v>
      </c>
      <c r="AF2547" s="12">
        <f t="shared" si="5734"/>
        <v>0</v>
      </c>
      <c r="AG2547" s="12">
        <f t="shared" si="5734"/>
        <v>0</v>
      </c>
      <c r="AH2547" s="12">
        <f t="shared" si="5636"/>
        <v>100977.315</v>
      </c>
      <c r="AI2547" s="12">
        <f t="shared" si="5637"/>
        <v>74475.600000000006</v>
      </c>
      <c r="AJ2547" s="12">
        <f t="shared" si="5622"/>
        <v>110353.639</v>
      </c>
      <c r="AK2547" s="12">
        <f t="shared" si="5735"/>
        <v>0</v>
      </c>
      <c r="AL2547" s="12">
        <f t="shared" si="5735"/>
        <v>0</v>
      </c>
      <c r="AM2547" s="12">
        <f t="shared" si="5735"/>
        <v>0</v>
      </c>
      <c r="AN2547" s="12">
        <f t="shared" si="5660"/>
        <v>100977.315</v>
      </c>
      <c r="AO2547" s="12">
        <f t="shared" si="5661"/>
        <v>74475.600000000006</v>
      </c>
      <c r="AP2547" s="12">
        <f t="shared" si="5662"/>
        <v>110353.639</v>
      </c>
      <c r="AQ2547" s="12">
        <f t="shared" si="5735"/>
        <v>0</v>
      </c>
      <c r="AR2547" s="1"/>
    </row>
    <row r="2548" spans="1:44" ht="47.25" customHeight="1" x14ac:dyDescent="0.25">
      <c r="A2548" s="9" t="s">
        <v>647</v>
      </c>
      <c r="B2548" s="11">
        <v>240</v>
      </c>
      <c r="C2548" s="9"/>
      <c r="D2548" s="9"/>
      <c r="E2548" s="13" t="s">
        <v>427</v>
      </c>
      <c r="F2548" s="12">
        <f t="shared" si="5730"/>
        <v>83773.5</v>
      </c>
      <c r="G2548" s="12">
        <f t="shared" si="5730"/>
        <v>84000</v>
      </c>
      <c r="H2548" s="12">
        <f t="shared" si="5730"/>
        <v>84000</v>
      </c>
      <c r="I2548" s="12">
        <f t="shared" si="5730"/>
        <v>-12573.1</v>
      </c>
      <c r="J2548" s="12">
        <f t="shared" si="5730"/>
        <v>-9524.4</v>
      </c>
      <c r="K2548" s="12">
        <f t="shared" si="5730"/>
        <v>-5875.1</v>
      </c>
      <c r="L2548" s="12">
        <f t="shared" si="5651"/>
        <v>71200.399999999994</v>
      </c>
      <c r="M2548" s="12">
        <f t="shared" si="5652"/>
        <v>74475.600000000006</v>
      </c>
      <c r="N2548" s="12">
        <f t="shared" si="5653"/>
        <v>78124.899999999994</v>
      </c>
      <c r="O2548" s="12">
        <f t="shared" si="5731"/>
        <v>62005.654000000002</v>
      </c>
      <c r="P2548" s="12">
        <f t="shared" si="5731"/>
        <v>0</v>
      </c>
      <c r="Q2548" s="12">
        <f t="shared" si="5731"/>
        <v>0</v>
      </c>
      <c r="R2548" s="12">
        <f t="shared" si="5638"/>
        <v>133206.054</v>
      </c>
      <c r="S2548" s="12">
        <f t="shared" si="5639"/>
        <v>74475.600000000006</v>
      </c>
      <c r="T2548" s="12">
        <f t="shared" si="5640"/>
        <v>78124.899999999994</v>
      </c>
      <c r="U2548" s="12">
        <f t="shared" si="5732"/>
        <v>0</v>
      </c>
      <c r="V2548" s="12">
        <f t="shared" si="5732"/>
        <v>0</v>
      </c>
      <c r="W2548" s="12">
        <f t="shared" si="5619"/>
        <v>133206.054</v>
      </c>
      <c r="X2548" s="12">
        <f t="shared" si="5620"/>
        <v>74475.600000000006</v>
      </c>
      <c r="Y2548" s="12">
        <f t="shared" si="5621"/>
        <v>78124.899999999994</v>
      </c>
      <c r="Z2548" s="12">
        <f t="shared" si="5733"/>
        <v>-32228.739000000001</v>
      </c>
      <c r="AA2548" s="12">
        <f t="shared" si="5733"/>
        <v>0</v>
      </c>
      <c r="AB2548" s="12">
        <f t="shared" si="5733"/>
        <v>32228.739000000001</v>
      </c>
      <c r="AC2548" s="12">
        <f t="shared" si="5641"/>
        <v>100977.315</v>
      </c>
      <c r="AD2548" s="12">
        <f t="shared" si="5642"/>
        <v>74475.600000000006</v>
      </c>
      <c r="AE2548" s="12">
        <f t="shared" si="5643"/>
        <v>110353.639</v>
      </c>
      <c r="AF2548" s="12">
        <f t="shared" si="5734"/>
        <v>0</v>
      </c>
      <c r="AG2548" s="12">
        <f t="shared" si="5734"/>
        <v>0</v>
      </c>
      <c r="AH2548" s="12">
        <f t="shared" si="5636"/>
        <v>100977.315</v>
      </c>
      <c r="AI2548" s="12">
        <f t="shared" si="5637"/>
        <v>74475.600000000006</v>
      </c>
      <c r="AJ2548" s="12">
        <f t="shared" si="5622"/>
        <v>110353.639</v>
      </c>
      <c r="AK2548" s="12">
        <f t="shared" si="5735"/>
        <v>0</v>
      </c>
      <c r="AL2548" s="12">
        <f t="shared" si="5735"/>
        <v>0</v>
      </c>
      <c r="AM2548" s="12">
        <f t="shared" si="5735"/>
        <v>0</v>
      </c>
      <c r="AN2548" s="12">
        <f t="shared" si="5660"/>
        <v>100977.315</v>
      </c>
      <c r="AO2548" s="12">
        <f t="shared" si="5661"/>
        <v>74475.600000000006</v>
      </c>
      <c r="AP2548" s="12">
        <f t="shared" si="5662"/>
        <v>110353.639</v>
      </c>
      <c r="AQ2548" s="12">
        <f t="shared" si="5735"/>
        <v>0</v>
      </c>
      <c r="AR2548" s="1"/>
    </row>
    <row r="2549" spans="1:44" ht="15.75" customHeight="1" x14ac:dyDescent="0.25">
      <c r="A2549" s="9" t="s">
        <v>647</v>
      </c>
      <c r="B2549" s="11">
        <v>240</v>
      </c>
      <c r="C2549" s="9" t="s">
        <v>196</v>
      </c>
      <c r="D2549" s="9" t="s">
        <v>187</v>
      </c>
      <c r="E2549" s="13" t="s">
        <v>403</v>
      </c>
      <c r="F2549" s="12">
        <v>83773.5</v>
      </c>
      <c r="G2549" s="12">
        <v>84000</v>
      </c>
      <c r="H2549" s="12">
        <v>84000</v>
      </c>
      <c r="I2549" s="12">
        <v>-12573.1</v>
      </c>
      <c r="J2549" s="12">
        <v>-9524.4</v>
      </c>
      <c r="K2549" s="12">
        <v>-5875.1</v>
      </c>
      <c r="L2549" s="12">
        <f t="shared" si="5651"/>
        <v>71200.399999999994</v>
      </c>
      <c r="M2549" s="12">
        <f t="shared" si="5652"/>
        <v>74475.600000000006</v>
      </c>
      <c r="N2549" s="12">
        <f t="shared" si="5653"/>
        <v>78124.899999999994</v>
      </c>
      <c r="O2549" s="12">
        <f>3727.672+58277.982</f>
        <v>62005.654000000002</v>
      </c>
      <c r="P2549" s="12"/>
      <c r="Q2549" s="12"/>
      <c r="R2549" s="12">
        <f t="shared" si="5638"/>
        <v>133206.054</v>
      </c>
      <c r="S2549" s="12">
        <f t="shared" si="5639"/>
        <v>74475.600000000006</v>
      </c>
      <c r="T2549" s="12">
        <f t="shared" si="5640"/>
        <v>78124.899999999994</v>
      </c>
      <c r="U2549" s="12"/>
      <c r="V2549" s="12"/>
      <c r="W2549" s="12">
        <f t="shared" si="5619"/>
        <v>133206.054</v>
      </c>
      <c r="X2549" s="12">
        <f t="shared" si="5620"/>
        <v>74475.600000000006</v>
      </c>
      <c r="Y2549" s="12">
        <f t="shared" si="5621"/>
        <v>78124.899999999994</v>
      </c>
      <c r="Z2549" s="12">
        <v>-32228.739000000001</v>
      </c>
      <c r="AA2549" s="12"/>
      <c r="AB2549" s="12">
        <v>32228.739000000001</v>
      </c>
      <c r="AC2549" s="12">
        <f t="shared" si="5641"/>
        <v>100977.315</v>
      </c>
      <c r="AD2549" s="12">
        <f t="shared" si="5642"/>
        <v>74475.600000000006</v>
      </c>
      <c r="AE2549" s="12">
        <f t="shared" si="5643"/>
        <v>110353.639</v>
      </c>
      <c r="AF2549" s="12"/>
      <c r="AG2549" s="12"/>
      <c r="AH2549" s="12">
        <f t="shared" si="5636"/>
        <v>100977.315</v>
      </c>
      <c r="AI2549" s="12">
        <f t="shared" si="5637"/>
        <v>74475.600000000006</v>
      </c>
      <c r="AJ2549" s="12">
        <f t="shared" si="5622"/>
        <v>110353.639</v>
      </c>
      <c r="AK2549" s="12"/>
      <c r="AL2549" s="12"/>
      <c r="AM2549" s="12"/>
      <c r="AN2549" s="12">
        <f t="shared" si="5660"/>
        <v>100977.315</v>
      </c>
      <c r="AO2549" s="12">
        <f t="shared" si="5661"/>
        <v>74475.600000000006</v>
      </c>
      <c r="AP2549" s="12">
        <f t="shared" si="5662"/>
        <v>110353.639</v>
      </c>
      <c r="AQ2549" s="12"/>
      <c r="AR2549" s="1"/>
    </row>
    <row r="2550" spans="1:44" s="3" customFormat="1" ht="63" customHeight="1" x14ac:dyDescent="0.25">
      <c r="A2550" s="7" t="s">
        <v>385</v>
      </c>
      <c r="B2550" s="6"/>
      <c r="C2550" s="7"/>
      <c r="D2550" s="7"/>
      <c r="E2550" s="14" t="s">
        <v>653</v>
      </c>
      <c r="F2550" s="8">
        <f t="shared" ref="F2550:K2551" si="5736">F2551</f>
        <v>40757.600000000006</v>
      </c>
      <c r="G2550" s="8">
        <f t="shared" si="5736"/>
        <v>40757.600000000006</v>
      </c>
      <c r="H2550" s="8">
        <f t="shared" si="5736"/>
        <v>40757.600000000006</v>
      </c>
      <c r="I2550" s="8">
        <f t="shared" si="5736"/>
        <v>0</v>
      </c>
      <c r="J2550" s="8">
        <f t="shared" si="5736"/>
        <v>0</v>
      </c>
      <c r="K2550" s="8">
        <f t="shared" si="5736"/>
        <v>0</v>
      </c>
      <c r="L2550" s="8">
        <f t="shared" si="5651"/>
        <v>40757.600000000006</v>
      </c>
      <c r="M2550" s="8">
        <f t="shared" si="5652"/>
        <v>40757.600000000006</v>
      </c>
      <c r="N2550" s="8">
        <f t="shared" si="5653"/>
        <v>40757.600000000006</v>
      </c>
      <c r="O2550" s="8">
        <f t="shared" ref="O2550:Q2551" si="5737">O2551</f>
        <v>0</v>
      </c>
      <c r="P2550" s="8">
        <f t="shared" si="5737"/>
        <v>0</v>
      </c>
      <c r="Q2550" s="8">
        <f t="shared" si="5737"/>
        <v>0</v>
      </c>
      <c r="R2550" s="12">
        <f t="shared" si="5638"/>
        <v>40757.600000000006</v>
      </c>
      <c r="S2550" s="12">
        <f t="shared" si="5639"/>
        <v>40757.600000000006</v>
      </c>
      <c r="T2550" s="12">
        <f t="shared" si="5640"/>
        <v>40757.600000000006</v>
      </c>
      <c r="U2550" s="8">
        <f t="shared" ref="U2550:V2551" si="5738">U2551</f>
        <v>0</v>
      </c>
      <c r="V2550" s="8">
        <f t="shared" si="5738"/>
        <v>0</v>
      </c>
      <c r="W2550" s="12">
        <f t="shared" si="5619"/>
        <v>40757.600000000006</v>
      </c>
      <c r="X2550" s="12">
        <f t="shared" si="5620"/>
        <v>40757.600000000006</v>
      </c>
      <c r="Y2550" s="12">
        <f t="shared" si="5621"/>
        <v>40757.600000000006</v>
      </c>
      <c r="Z2550" s="8">
        <f t="shared" ref="Z2550:AB2551" si="5739">Z2551</f>
        <v>2111.7399999999998</v>
      </c>
      <c r="AA2550" s="8">
        <f t="shared" si="5739"/>
        <v>0</v>
      </c>
      <c r="AB2550" s="8">
        <f t="shared" si="5739"/>
        <v>0</v>
      </c>
      <c r="AC2550" s="12">
        <f t="shared" si="5641"/>
        <v>42869.340000000004</v>
      </c>
      <c r="AD2550" s="12">
        <f t="shared" si="5642"/>
        <v>40757.600000000006</v>
      </c>
      <c r="AE2550" s="12">
        <f t="shared" si="5643"/>
        <v>40757.600000000006</v>
      </c>
      <c r="AF2550" s="8">
        <f t="shared" ref="AF2550:AG2551" si="5740">AF2551</f>
        <v>0</v>
      </c>
      <c r="AG2550" s="8">
        <f t="shared" si="5740"/>
        <v>0</v>
      </c>
      <c r="AH2550" s="8">
        <f t="shared" si="5636"/>
        <v>42869.340000000004</v>
      </c>
      <c r="AI2550" s="8">
        <f t="shared" si="5637"/>
        <v>40757.600000000006</v>
      </c>
      <c r="AJ2550" s="8">
        <f t="shared" si="5622"/>
        <v>40757.600000000006</v>
      </c>
      <c r="AK2550" s="8">
        <f t="shared" ref="AK2550:AQ2551" si="5741">AK2551</f>
        <v>0</v>
      </c>
      <c r="AL2550" s="8">
        <f t="shared" si="5741"/>
        <v>0</v>
      </c>
      <c r="AM2550" s="8">
        <f t="shared" si="5741"/>
        <v>0</v>
      </c>
      <c r="AN2550" s="8">
        <f t="shared" si="5660"/>
        <v>42869.340000000004</v>
      </c>
      <c r="AO2550" s="8">
        <f t="shared" si="5661"/>
        <v>40757.600000000006</v>
      </c>
      <c r="AP2550" s="8">
        <f t="shared" si="5662"/>
        <v>40757.600000000006</v>
      </c>
      <c r="AQ2550" s="8">
        <f t="shared" si="5741"/>
        <v>0</v>
      </c>
      <c r="AR2550" s="52"/>
    </row>
    <row r="2551" spans="1:44" s="26" customFormat="1" ht="63" customHeight="1" x14ac:dyDescent="0.25">
      <c r="A2551" s="27" t="s">
        <v>386</v>
      </c>
      <c r="B2551" s="28"/>
      <c r="C2551" s="27"/>
      <c r="D2551" s="27"/>
      <c r="E2551" s="23" t="s">
        <v>645</v>
      </c>
      <c r="F2551" s="29">
        <f t="shared" si="5736"/>
        <v>40757.600000000006</v>
      </c>
      <c r="G2551" s="29">
        <f t="shared" si="5736"/>
        <v>40757.600000000006</v>
      </c>
      <c r="H2551" s="29">
        <f t="shared" si="5736"/>
        <v>40757.600000000006</v>
      </c>
      <c r="I2551" s="29">
        <f t="shared" si="5736"/>
        <v>0</v>
      </c>
      <c r="J2551" s="29">
        <f t="shared" si="5736"/>
        <v>0</v>
      </c>
      <c r="K2551" s="29">
        <f t="shared" si="5736"/>
        <v>0</v>
      </c>
      <c r="L2551" s="29">
        <f t="shared" si="5651"/>
        <v>40757.600000000006</v>
      </c>
      <c r="M2551" s="29">
        <f t="shared" si="5652"/>
        <v>40757.600000000006</v>
      </c>
      <c r="N2551" s="29">
        <f t="shared" si="5653"/>
        <v>40757.600000000006</v>
      </c>
      <c r="O2551" s="29">
        <f t="shared" si="5737"/>
        <v>0</v>
      </c>
      <c r="P2551" s="29">
        <f t="shared" si="5737"/>
        <v>0</v>
      </c>
      <c r="Q2551" s="29">
        <f t="shared" si="5737"/>
        <v>0</v>
      </c>
      <c r="R2551" s="12">
        <f t="shared" si="5638"/>
        <v>40757.600000000006</v>
      </c>
      <c r="S2551" s="12">
        <f t="shared" si="5639"/>
        <v>40757.600000000006</v>
      </c>
      <c r="T2551" s="12">
        <f t="shared" si="5640"/>
        <v>40757.600000000006</v>
      </c>
      <c r="U2551" s="29">
        <f t="shared" si="5738"/>
        <v>0</v>
      </c>
      <c r="V2551" s="29">
        <f t="shared" si="5738"/>
        <v>0</v>
      </c>
      <c r="W2551" s="12">
        <f t="shared" si="5619"/>
        <v>40757.600000000006</v>
      </c>
      <c r="X2551" s="12">
        <f t="shared" si="5620"/>
        <v>40757.600000000006</v>
      </c>
      <c r="Y2551" s="12">
        <f t="shared" si="5621"/>
        <v>40757.600000000006</v>
      </c>
      <c r="Z2551" s="29">
        <f t="shared" si="5739"/>
        <v>2111.7399999999998</v>
      </c>
      <c r="AA2551" s="29">
        <f t="shared" si="5739"/>
        <v>0</v>
      </c>
      <c r="AB2551" s="29">
        <f t="shared" si="5739"/>
        <v>0</v>
      </c>
      <c r="AC2551" s="12">
        <f t="shared" si="5641"/>
        <v>42869.340000000004</v>
      </c>
      <c r="AD2551" s="12">
        <f t="shared" si="5642"/>
        <v>40757.600000000006</v>
      </c>
      <c r="AE2551" s="12">
        <f t="shared" si="5643"/>
        <v>40757.600000000006</v>
      </c>
      <c r="AF2551" s="29">
        <f t="shared" si="5740"/>
        <v>0</v>
      </c>
      <c r="AG2551" s="29">
        <f t="shared" si="5740"/>
        <v>0</v>
      </c>
      <c r="AH2551" s="29">
        <f t="shared" si="5636"/>
        <v>42869.340000000004</v>
      </c>
      <c r="AI2551" s="29">
        <f t="shared" si="5637"/>
        <v>40757.600000000006</v>
      </c>
      <c r="AJ2551" s="29">
        <f t="shared" si="5622"/>
        <v>40757.600000000006</v>
      </c>
      <c r="AK2551" s="29">
        <f t="shared" si="5741"/>
        <v>0</v>
      </c>
      <c r="AL2551" s="29">
        <f t="shared" si="5741"/>
        <v>0</v>
      </c>
      <c r="AM2551" s="29">
        <f t="shared" si="5741"/>
        <v>0</v>
      </c>
      <c r="AN2551" s="29">
        <f t="shared" si="5660"/>
        <v>42869.340000000004</v>
      </c>
      <c r="AO2551" s="29">
        <f t="shared" si="5661"/>
        <v>40757.600000000006</v>
      </c>
      <c r="AP2551" s="29">
        <f t="shared" si="5662"/>
        <v>40757.600000000006</v>
      </c>
      <c r="AQ2551" s="29">
        <f t="shared" si="5741"/>
        <v>0</v>
      </c>
      <c r="AR2551" s="25"/>
    </row>
    <row r="2552" spans="1:44" ht="78.75" customHeight="1" x14ac:dyDescent="0.25">
      <c r="A2552" s="9" t="s">
        <v>180</v>
      </c>
      <c r="B2552" s="11"/>
      <c r="C2552" s="9"/>
      <c r="D2552" s="9"/>
      <c r="E2552" s="17" t="s">
        <v>914</v>
      </c>
      <c r="F2552" s="12">
        <f t="shared" ref="F2552:K2552" si="5742">F2553+F2556+F2559</f>
        <v>40757.600000000006</v>
      </c>
      <c r="G2552" s="12">
        <f t="shared" si="5742"/>
        <v>40757.600000000006</v>
      </c>
      <c r="H2552" s="12">
        <f t="shared" si="5742"/>
        <v>40757.600000000006</v>
      </c>
      <c r="I2552" s="12">
        <f t="shared" si="5742"/>
        <v>0</v>
      </c>
      <c r="J2552" s="12">
        <f t="shared" si="5742"/>
        <v>0</v>
      </c>
      <c r="K2552" s="12">
        <f t="shared" si="5742"/>
        <v>0</v>
      </c>
      <c r="L2552" s="12">
        <f t="shared" si="5651"/>
        <v>40757.600000000006</v>
      </c>
      <c r="M2552" s="12">
        <f t="shared" si="5652"/>
        <v>40757.600000000006</v>
      </c>
      <c r="N2552" s="12">
        <f t="shared" si="5653"/>
        <v>40757.600000000006</v>
      </c>
      <c r="O2552" s="12">
        <f t="shared" ref="O2552:Q2552" si="5743">O2553+O2556+O2559</f>
        <v>0</v>
      </c>
      <c r="P2552" s="12">
        <f t="shared" si="5743"/>
        <v>0</v>
      </c>
      <c r="Q2552" s="12">
        <f t="shared" si="5743"/>
        <v>0</v>
      </c>
      <c r="R2552" s="12">
        <f t="shared" si="5638"/>
        <v>40757.600000000006</v>
      </c>
      <c r="S2552" s="12">
        <f t="shared" si="5639"/>
        <v>40757.600000000006</v>
      </c>
      <c r="T2552" s="12">
        <f t="shared" si="5640"/>
        <v>40757.600000000006</v>
      </c>
      <c r="U2552" s="12">
        <f t="shared" ref="U2552:V2552" si="5744">U2553+U2556+U2559</f>
        <v>0</v>
      </c>
      <c r="V2552" s="12">
        <f t="shared" si="5744"/>
        <v>0</v>
      </c>
      <c r="W2552" s="12">
        <f t="shared" ref="W2552:W2564" si="5745">R2552+U2552</f>
        <v>40757.600000000006</v>
      </c>
      <c r="X2552" s="12">
        <f t="shared" ref="X2552:X2564" si="5746">S2552+V2552</f>
        <v>40757.600000000006</v>
      </c>
      <c r="Y2552" s="12">
        <f t="shared" ref="Y2552:Y2564" si="5747">T2552</f>
        <v>40757.600000000006</v>
      </c>
      <c r="Z2552" s="12">
        <f t="shared" ref="Z2552:AB2552" si="5748">Z2553+Z2556+Z2559</f>
        <v>2111.7399999999998</v>
      </c>
      <c r="AA2552" s="12">
        <f t="shared" si="5748"/>
        <v>0</v>
      </c>
      <c r="AB2552" s="12">
        <f t="shared" si="5748"/>
        <v>0</v>
      </c>
      <c r="AC2552" s="12">
        <f t="shared" si="5641"/>
        <v>42869.340000000004</v>
      </c>
      <c r="AD2552" s="12">
        <f t="shared" si="5642"/>
        <v>40757.600000000006</v>
      </c>
      <c r="AE2552" s="12">
        <f t="shared" si="5643"/>
        <v>40757.600000000006</v>
      </c>
      <c r="AF2552" s="12">
        <f t="shared" ref="AF2552:AG2552" si="5749">AF2553+AF2556+AF2559</f>
        <v>0</v>
      </c>
      <c r="AG2552" s="12">
        <f t="shared" si="5749"/>
        <v>0</v>
      </c>
      <c r="AH2552" s="12">
        <f t="shared" si="5636"/>
        <v>42869.340000000004</v>
      </c>
      <c r="AI2552" s="12">
        <f t="shared" si="5637"/>
        <v>40757.600000000006</v>
      </c>
      <c r="AJ2552" s="12">
        <f t="shared" si="5622"/>
        <v>40757.600000000006</v>
      </c>
      <c r="AK2552" s="12">
        <f t="shared" ref="AK2552:AQ2552" si="5750">AK2553+AK2556+AK2559</f>
        <v>0</v>
      </c>
      <c r="AL2552" s="12">
        <f t="shared" ref="AL2552:AM2552" si="5751">AL2553+AL2556+AL2559</f>
        <v>0</v>
      </c>
      <c r="AM2552" s="12">
        <f t="shared" si="5751"/>
        <v>0</v>
      </c>
      <c r="AN2552" s="12">
        <f t="shared" si="5660"/>
        <v>42869.340000000004</v>
      </c>
      <c r="AO2552" s="12">
        <f t="shared" si="5661"/>
        <v>40757.600000000006</v>
      </c>
      <c r="AP2552" s="12">
        <f t="shared" si="5662"/>
        <v>40757.600000000006</v>
      </c>
      <c r="AQ2552" s="12">
        <f t="shared" si="5750"/>
        <v>0</v>
      </c>
      <c r="AR2552" s="1"/>
    </row>
    <row r="2553" spans="1:44" ht="94.5" customHeight="1" x14ac:dyDescent="0.25">
      <c r="A2553" s="9" t="s">
        <v>180</v>
      </c>
      <c r="B2553" s="11">
        <v>100</v>
      </c>
      <c r="C2553" s="9"/>
      <c r="D2553" s="9"/>
      <c r="E2553" s="13" t="s">
        <v>423</v>
      </c>
      <c r="F2553" s="12">
        <f t="shared" ref="F2553:K2554" si="5752">F2554</f>
        <v>30613.4</v>
      </c>
      <c r="G2553" s="12">
        <f t="shared" si="5752"/>
        <v>30613.4</v>
      </c>
      <c r="H2553" s="12">
        <f t="shared" si="5752"/>
        <v>30613.4</v>
      </c>
      <c r="I2553" s="12">
        <f t="shared" si="5752"/>
        <v>0</v>
      </c>
      <c r="J2553" s="12">
        <f t="shared" si="5752"/>
        <v>0</v>
      </c>
      <c r="K2553" s="12">
        <f t="shared" si="5752"/>
        <v>0</v>
      </c>
      <c r="L2553" s="12">
        <f t="shared" si="5651"/>
        <v>30613.4</v>
      </c>
      <c r="M2553" s="12">
        <f t="shared" si="5652"/>
        <v>30613.4</v>
      </c>
      <c r="N2553" s="12">
        <f t="shared" si="5653"/>
        <v>30613.4</v>
      </c>
      <c r="O2553" s="12">
        <f t="shared" ref="O2553:Q2554" si="5753">O2554</f>
        <v>0</v>
      </c>
      <c r="P2553" s="12">
        <f t="shared" si="5753"/>
        <v>0</v>
      </c>
      <c r="Q2553" s="12">
        <f t="shared" si="5753"/>
        <v>0</v>
      </c>
      <c r="R2553" s="12">
        <f t="shared" si="5638"/>
        <v>30613.4</v>
      </c>
      <c r="S2553" s="12">
        <f t="shared" si="5639"/>
        <v>30613.4</v>
      </c>
      <c r="T2553" s="12">
        <f t="shared" si="5640"/>
        <v>30613.4</v>
      </c>
      <c r="U2553" s="12">
        <f t="shared" ref="U2553:V2554" si="5754">U2554</f>
        <v>0</v>
      </c>
      <c r="V2553" s="12">
        <f t="shared" si="5754"/>
        <v>0</v>
      </c>
      <c r="W2553" s="12">
        <f t="shared" si="5745"/>
        <v>30613.4</v>
      </c>
      <c r="X2553" s="12">
        <f t="shared" si="5746"/>
        <v>30613.4</v>
      </c>
      <c r="Y2553" s="12">
        <f t="shared" si="5747"/>
        <v>30613.4</v>
      </c>
      <c r="Z2553" s="12">
        <f t="shared" ref="Z2553:AB2554" si="5755">Z2554</f>
        <v>0</v>
      </c>
      <c r="AA2553" s="12">
        <f t="shared" si="5755"/>
        <v>0</v>
      </c>
      <c r="AB2553" s="12">
        <f t="shared" si="5755"/>
        <v>0</v>
      </c>
      <c r="AC2553" s="12">
        <f t="shared" si="5641"/>
        <v>30613.4</v>
      </c>
      <c r="AD2553" s="12">
        <f t="shared" si="5642"/>
        <v>30613.4</v>
      </c>
      <c r="AE2553" s="12">
        <f t="shared" si="5643"/>
        <v>30613.4</v>
      </c>
      <c r="AF2553" s="12">
        <f t="shared" ref="AF2553:AG2554" si="5756">AF2554</f>
        <v>0</v>
      </c>
      <c r="AG2553" s="12">
        <f t="shared" si="5756"/>
        <v>0</v>
      </c>
      <c r="AH2553" s="12">
        <f t="shared" si="5636"/>
        <v>30613.4</v>
      </c>
      <c r="AI2553" s="12">
        <f t="shared" si="5637"/>
        <v>30613.4</v>
      </c>
      <c r="AJ2553" s="12">
        <f t="shared" si="5622"/>
        <v>30613.4</v>
      </c>
      <c r="AK2553" s="12">
        <f t="shared" ref="AK2553:AQ2554" si="5757">AK2554</f>
        <v>0</v>
      </c>
      <c r="AL2553" s="12">
        <f t="shared" si="5757"/>
        <v>0</v>
      </c>
      <c r="AM2553" s="12">
        <f t="shared" si="5757"/>
        <v>0</v>
      </c>
      <c r="AN2553" s="12">
        <f t="shared" si="5660"/>
        <v>30613.4</v>
      </c>
      <c r="AO2553" s="12">
        <f t="shared" si="5661"/>
        <v>30613.4</v>
      </c>
      <c r="AP2553" s="12">
        <f t="shared" si="5662"/>
        <v>30613.4</v>
      </c>
      <c r="AQ2553" s="12">
        <f t="shared" si="5757"/>
        <v>0</v>
      </c>
      <c r="AR2553" s="1"/>
    </row>
    <row r="2554" spans="1:44" ht="31.5" customHeight="1" x14ac:dyDescent="0.25">
      <c r="A2554" s="9" t="s">
        <v>180</v>
      </c>
      <c r="B2554" s="11">
        <v>110</v>
      </c>
      <c r="C2554" s="9"/>
      <c r="D2554" s="9"/>
      <c r="E2554" s="13" t="s">
        <v>424</v>
      </c>
      <c r="F2554" s="12">
        <f t="shared" si="5752"/>
        <v>30613.4</v>
      </c>
      <c r="G2554" s="12">
        <f t="shared" si="5752"/>
        <v>30613.4</v>
      </c>
      <c r="H2554" s="12">
        <f t="shared" si="5752"/>
        <v>30613.4</v>
      </c>
      <c r="I2554" s="12">
        <f t="shared" si="5752"/>
        <v>0</v>
      </c>
      <c r="J2554" s="12">
        <f t="shared" si="5752"/>
        <v>0</v>
      </c>
      <c r="K2554" s="12">
        <f t="shared" si="5752"/>
        <v>0</v>
      </c>
      <c r="L2554" s="12">
        <f t="shared" si="5651"/>
        <v>30613.4</v>
      </c>
      <c r="M2554" s="12">
        <f t="shared" si="5652"/>
        <v>30613.4</v>
      </c>
      <c r="N2554" s="12">
        <f t="shared" si="5653"/>
        <v>30613.4</v>
      </c>
      <c r="O2554" s="12">
        <f t="shared" si="5753"/>
        <v>0</v>
      </c>
      <c r="P2554" s="12">
        <f t="shared" si="5753"/>
        <v>0</v>
      </c>
      <c r="Q2554" s="12">
        <f t="shared" si="5753"/>
        <v>0</v>
      </c>
      <c r="R2554" s="12">
        <f t="shared" si="5638"/>
        <v>30613.4</v>
      </c>
      <c r="S2554" s="12">
        <f t="shared" si="5639"/>
        <v>30613.4</v>
      </c>
      <c r="T2554" s="12">
        <f t="shared" si="5640"/>
        <v>30613.4</v>
      </c>
      <c r="U2554" s="12">
        <f t="shared" si="5754"/>
        <v>0</v>
      </c>
      <c r="V2554" s="12">
        <f t="shared" si="5754"/>
        <v>0</v>
      </c>
      <c r="W2554" s="12">
        <f t="shared" si="5745"/>
        <v>30613.4</v>
      </c>
      <c r="X2554" s="12">
        <f t="shared" si="5746"/>
        <v>30613.4</v>
      </c>
      <c r="Y2554" s="12">
        <f t="shared" si="5747"/>
        <v>30613.4</v>
      </c>
      <c r="Z2554" s="12">
        <f t="shared" si="5755"/>
        <v>0</v>
      </c>
      <c r="AA2554" s="12">
        <f t="shared" si="5755"/>
        <v>0</v>
      </c>
      <c r="AB2554" s="12">
        <f t="shared" si="5755"/>
        <v>0</v>
      </c>
      <c r="AC2554" s="12">
        <f t="shared" si="5641"/>
        <v>30613.4</v>
      </c>
      <c r="AD2554" s="12">
        <f t="shared" si="5642"/>
        <v>30613.4</v>
      </c>
      <c r="AE2554" s="12">
        <f t="shared" si="5643"/>
        <v>30613.4</v>
      </c>
      <c r="AF2554" s="12">
        <f t="shared" si="5756"/>
        <v>0</v>
      </c>
      <c r="AG2554" s="12">
        <f t="shared" si="5756"/>
        <v>0</v>
      </c>
      <c r="AH2554" s="12">
        <f t="shared" si="5636"/>
        <v>30613.4</v>
      </c>
      <c r="AI2554" s="12">
        <f t="shared" si="5637"/>
        <v>30613.4</v>
      </c>
      <c r="AJ2554" s="12">
        <f t="shared" si="5622"/>
        <v>30613.4</v>
      </c>
      <c r="AK2554" s="12">
        <f t="shared" si="5757"/>
        <v>0</v>
      </c>
      <c r="AL2554" s="12">
        <f t="shared" si="5757"/>
        <v>0</v>
      </c>
      <c r="AM2554" s="12">
        <f t="shared" si="5757"/>
        <v>0</v>
      </c>
      <c r="AN2554" s="12">
        <f t="shared" si="5660"/>
        <v>30613.4</v>
      </c>
      <c r="AO2554" s="12">
        <f t="shared" si="5661"/>
        <v>30613.4</v>
      </c>
      <c r="AP2554" s="12">
        <f t="shared" si="5662"/>
        <v>30613.4</v>
      </c>
      <c r="AQ2554" s="12">
        <f t="shared" si="5757"/>
        <v>0</v>
      </c>
      <c r="AR2554" s="1"/>
    </row>
    <row r="2555" spans="1:44" ht="15.75" customHeight="1" x14ac:dyDescent="0.25">
      <c r="A2555" s="9" t="s">
        <v>180</v>
      </c>
      <c r="B2555" s="11">
        <v>110</v>
      </c>
      <c r="C2555" s="9" t="s">
        <v>187</v>
      </c>
      <c r="D2555" s="9" t="s">
        <v>191</v>
      </c>
      <c r="E2555" s="13" t="s">
        <v>396</v>
      </c>
      <c r="F2555" s="12">
        <v>30613.4</v>
      </c>
      <c r="G2555" s="12">
        <v>30613.4</v>
      </c>
      <c r="H2555" s="12">
        <v>30613.4</v>
      </c>
      <c r="I2555" s="12"/>
      <c r="J2555" s="12"/>
      <c r="K2555" s="12"/>
      <c r="L2555" s="12">
        <f t="shared" si="5651"/>
        <v>30613.4</v>
      </c>
      <c r="M2555" s="12">
        <f t="shared" si="5652"/>
        <v>30613.4</v>
      </c>
      <c r="N2555" s="12">
        <f t="shared" si="5653"/>
        <v>30613.4</v>
      </c>
      <c r="O2555" s="12"/>
      <c r="P2555" s="12"/>
      <c r="Q2555" s="12"/>
      <c r="R2555" s="12">
        <f t="shared" si="5638"/>
        <v>30613.4</v>
      </c>
      <c r="S2555" s="12">
        <f t="shared" si="5639"/>
        <v>30613.4</v>
      </c>
      <c r="T2555" s="12">
        <f t="shared" si="5640"/>
        <v>30613.4</v>
      </c>
      <c r="U2555" s="12"/>
      <c r="V2555" s="12"/>
      <c r="W2555" s="12">
        <f t="shared" si="5745"/>
        <v>30613.4</v>
      </c>
      <c r="X2555" s="12">
        <f t="shared" si="5746"/>
        <v>30613.4</v>
      </c>
      <c r="Y2555" s="12">
        <f t="shared" si="5747"/>
        <v>30613.4</v>
      </c>
      <c r="Z2555" s="12"/>
      <c r="AA2555" s="12"/>
      <c r="AB2555" s="12"/>
      <c r="AC2555" s="12">
        <f t="shared" si="5641"/>
        <v>30613.4</v>
      </c>
      <c r="AD2555" s="12">
        <f t="shared" si="5642"/>
        <v>30613.4</v>
      </c>
      <c r="AE2555" s="12">
        <f t="shared" si="5643"/>
        <v>30613.4</v>
      </c>
      <c r="AF2555" s="12"/>
      <c r="AG2555" s="12"/>
      <c r="AH2555" s="12">
        <f t="shared" si="5636"/>
        <v>30613.4</v>
      </c>
      <c r="AI2555" s="12">
        <f t="shared" si="5637"/>
        <v>30613.4</v>
      </c>
      <c r="AJ2555" s="12">
        <f t="shared" si="5622"/>
        <v>30613.4</v>
      </c>
      <c r="AK2555" s="12"/>
      <c r="AL2555" s="12"/>
      <c r="AM2555" s="12"/>
      <c r="AN2555" s="12">
        <f t="shared" si="5660"/>
        <v>30613.4</v>
      </c>
      <c r="AO2555" s="12">
        <f t="shared" si="5661"/>
        <v>30613.4</v>
      </c>
      <c r="AP2555" s="12">
        <f t="shared" si="5662"/>
        <v>30613.4</v>
      </c>
      <c r="AQ2555" s="12"/>
      <c r="AR2555" s="1"/>
    </row>
    <row r="2556" spans="1:44" ht="47.25" customHeight="1" x14ac:dyDescent="0.25">
      <c r="A2556" s="9" t="s">
        <v>180</v>
      </c>
      <c r="B2556" s="11">
        <v>200</v>
      </c>
      <c r="C2556" s="9"/>
      <c r="D2556" s="9"/>
      <c r="E2556" s="13" t="s">
        <v>426</v>
      </c>
      <c r="F2556" s="12">
        <f t="shared" ref="F2556:K2557" si="5758">F2557</f>
        <v>5735.3</v>
      </c>
      <c r="G2556" s="12">
        <f t="shared" si="5758"/>
        <v>5735.3</v>
      </c>
      <c r="H2556" s="12">
        <f t="shared" si="5758"/>
        <v>5735.3</v>
      </c>
      <c r="I2556" s="12">
        <f t="shared" si="5758"/>
        <v>0</v>
      </c>
      <c r="J2556" s="12">
        <f t="shared" si="5758"/>
        <v>0</v>
      </c>
      <c r="K2556" s="12">
        <f t="shared" si="5758"/>
        <v>0</v>
      </c>
      <c r="L2556" s="12">
        <f t="shared" si="5651"/>
        <v>5735.3</v>
      </c>
      <c r="M2556" s="12">
        <f t="shared" si="5652"/>
        <v>5735.3</v>
      </c>
      <c r="N2556" s="12">
        <f t="shared" si="5653"/>
        <v>5735.3</v>
      </c>
      <c r="O2556" s="12">
        <f t="shared" ref="O2556:Q2557" si="5759">O2557</f>
        <v>0</v>
      </c>
      <c r="P2556" s="12">
        <f t="shared" si="5759"/>
        <v>0</v>
      </c>
      <c r="Q2556" s="12">
        <f t="shared" si="5759"/>
        <v>0</v>
      </c>
      <c r="R2556" s="12">
        <f t="shared" si="5638"/>
        <v>5735.3</v>
      </c>
      <c r="S2556" s="12">
        <f t="shared" si="5639"/>
        <v>5735.3</v>
      </c>
      <c r="T2556" s="12">
        <f t="shared" si="5640"/>
        <v>5735.3</v>
      </c>
      <c r="U2556" s="12">
        <f t="shared" ref="U2556:V2557" si="5760">U2557</f>
        <v>0</v>
      </c>
      <c r="V2556" s="12">
        <f t="shared" si="5760"/>
        <v>0</v>
      </c>
      <c r="W2556" s="12">
        <f t="shared" si="5745"/>
        <v>5735.3</v>
      </c>
      <c r="X2556" s="12">
        <f t="shared" si="5746"/>
        <v>5735.3</v>
      </c>
      <c r="Y2556" s="12">
        <f t="shared" si="5747"/>
        <v>5735.3</v>
      </c>
      <c r="Z2556" s="12">
        <f t="shared" ref="Z2556:AB2557" si="5761">Z2557</f>
        <v>0</v>
      </c>
      <c r="AA2556" s="12">
        <f t="shared" si="5761"/>
        <v>0</v>
      </c>
      <c r="AB2556" s="12">
        <f t="shared" si="5761"/>
        <v>0</v>
      </c>
      <c r="AC2556" s="12">
        <f t="shared" si="5641"/>
        <v>5735.3</v>
      </c>
      <c r="AD2556" s="12">
        <f t="shared" si="5642"/>
        <v>5735.3</v>
      </c>
      <c r="AE2556" s="12">
        <f t="shared" si="5643"/>
        <v>5735.3</v>
      </c>
      <c r="AF2556" s="12">
        <f t="shared" ref="AF2556:AG2557" si="5762">AF2557</f>
        <v>0</v>
      </c>
      <c r="AG2556" s="12">
        <f t="shared" si="5762"/>
        <v>0</v>
      </c>
      <c r="AH2556" s="12">
        <f t="shared" si="5636"/>
        <v>5735.3</v>
      </c>
      <c r="AI2556" s="12">
        <f t="shared" si="5637"/>
        <v>5735.3</v>
      </c>
      <c r="AJ2556" s="12">
        <f t="shared" si="5622"/>
        <v>5735.3</v>
      </c>
      <c r="AK2556" s="12">
        <f t="shared" ref="AK2556:AQ2557" si="5763">AK2557</f>
        <v>0</v>
      </c>
      <c r="AL2556" s="12">
        <f t="shared" si="5763"/>
        <v>0</v>
      </c>
      <c r="AM2556" s="12">
        <f t="shared" si="5763"/>
        <v>0</v>
      </c>
      <c r="AN2556" s="12">
        <f t="shared" si="5660"/>
        <v>5735.3</v>
      </c>
      <c r="AO2556" s="12">
        <f t="shared" si="5661"/>
        <v>5735.3</v>
      </c>
      <c r="AP2556" s="12">
        <f t="shared" si="5662"/>
        <v>5735.3</v>
      </c>
      <c r="AQ2556" s="12">
        <f t="shared" si="5763"/>
        <v>0</v>
      </c>
      <c r="AR2556" s="1"/>
    </row>
    <row r="2557" spans="1:44" ht="47.25" customHeight="1" x14ac:dyDescent="0.25">
      <c r="A2557" s="9" t="s">
        <v>180</v>
      </c>
      <c r="B2557" s="11">
        <v>240</v>
      </c>
      <c r="C2557" s="9"/>
      <c r="D2557" s="9"/>
      <c r="E2557" s="13" t="s">
        <v>427</v>
      </c>
      <c r="F2557" s="12">
        <f t="shared" si="5758"/>
        <v>5735.3</v>
      </c>
      <c r="G2557" s="12">
        <f t="shared" si="5758"/>
        <v>5735.3</v>
      </c>
      <c r="H2557" s="12">
        <f t="shared" si="5758"/>
        <v>5735.3</v>
      </c>
      <c r="I2557" s="12">
        <f t="shared" si="5758"/>
        <v>0</v>
      </c>
      <c r="J2557" s="12">
        <f t="shared" si="5758"/>
        <v>0</v>
      </c>
      <c r="K2557" s="12">
        <f t="shared" si="5758"/>
        <v>0</v>
      </c>
      <c r="L2557" s="12">
        <f t="shared" si="5651"/>
        <v>5735.3</v>
      </c>
      <c r="M2557" s="12">
        <f t="shared" si="5652"/>
        <v>5735.3</v>
      </c>
      <c r="N2557" s="12">
        <f t="shared" si="5653"/>
        <v>5735.3</v>
      </c>
      <c r="O2557" s="12">
        <f t="shared" si="5759"/>
        <v>0</v>
      </c>
      <c r="P2557" s="12">
        <f t="shared" si="5759"/>
        <v>0</v>
      </c>
      <c r="Q2557" s="12">
        <f t="shared" si="5759"/>
        <v>0</v>
      </c>
      <c r="R2557" s="12">
        <f t="shared" si="5638"/>
        <v>5735.3</v>
      </c>
      <c r="S2557" s="12">
        <f t="shared" si="5639"/>
        <v>5735.3</v>
      </c>
      <c r="T2557" s="12">
        <f t="shared" si="5640"/>
        <v>5735.3</v>
      </c>
      <c r="U2557" s="12">
        <f t="shared" si="5760"/>
        <v>0</v>
      </c>
      <c r="V2557" s="12">
        <f t="shared" si="5760"/>
        <v>0</v>
      </c>
      <c r="W2557" s="12">
        <f t="shared" si="5745"/>
        <v>5735.3</v>
      </c>
      <c r="X2557" s="12">
        <f t="shared" si="5746"/>
        <v>5735.3</v>
      </c>
      <c r="Y2557" s="12">
        <f t="shared" si="5747"/>
        <v>5735.3</v>
      </c>
      <c r="Z2557" s="12">
        <f t="shared" si="5761"/>
        <v>0</v>
      </c>
      <c r="AA2557" s="12">
        <f t="shared" si="5761"/>
        <v>0</v>
      </c>
      <c r="AB2557" s="12">
        <f t="shared" si="5761"/>
        <v>0</v>
      </c>
      <c r="AC2557" s="12">
        <f t="shared" si="5641"/>
        <v>5735.3</v>
      </c>
      <c r="AD2557" s="12">
        <f t="shared" si="5642"/>
        <v>5735.3</v>
      </c>
      <c r="AE2557" s="12">
        <f t="shared" si="5643"/>
        <v>5735.3</v>
      </c>
      <c r="AF2557" s="12">
        <f t="shared" si="5762"/>
        <v>0</v>
      </c>
      <c r="AG2557" s="12">
        <f t="shared" si="5762"/>
        <v>0</v>
      </c>
      <c r="AH2557" s="12">
        <f t="shared" si="5636"/>
        <v>5735.3</v>
      </c>
      <c r="AI2557" s="12">
        <f t="shared" si="5637"/>
        <v>5735.3</v>
      </c>
      <c r="AJ2557" s="12">
        <f t="shared" ref="AJ2557:AJ2564" si="5764">AE2557</f>
        <v>5735.3</v>
      </c>
      <c r="AK2557" s="12">
        <f t="shared" si="5763"/>
        <v>0</v>
      </c>
      <c r="AL2557" s="12">
        <f t="shared" si="5763"/>
        <v>0</v>
      </c>
      <c r="AM2557" s="12">
        <f t="shared" si="5763"/>
        <v>0</v>
      </c>
      <c r="AN2557" s="12">
        <f t="shared" si="5660"/>
        <v>5735.3</v>
      </c>
      <c r="AO2557" s="12">
        <f t="shared" si="5661"/>
        <v>5735.3</v>
      </c>
      <c r="AP2557" s="12">
        <f t="shared" si="5662"/>
        <v>5735.3</v>
      </c>
      <c r="AQ2557" s="12">
        <f t="shared" si="5763"/>
        <v>0</v>
      </c>
      <c r="AR2557" s="1"/>
    </row>
    <row r="2558" spans="1:44" ht="15.75" customHeight="1" x14ac:dyDescent="0.25">
      <c r="A2558" s="9" t="s">
        <v>180</v>
      </c>
      <c r="B2558" s="11">
        <v>240</v>
      </c>
      <c r="C2558" s="9" t="s">
        <v>187</v>
      </c>
      <c r="D2558" s="9" t="s">
        <v>191</v>
      </c>
      <c r="E2558" s="13" t="s">
        <v>396</v>
      </c>
      <c r="F2558" s="12">
        <v>5735.3</v>
      </c>
      <c r="G2558" s="12">
        <v>5735.3</v>
      </c>
      <c r="H2558" s="12">
        <v>5735.3</v>
      </c>
      <c r="I2558" s="12"/>
      <c r="J2558" s="12"/>
      <c r="K2558" s="12"/>
      <c r="L2558" s="12">
        <f t="shared" si="5651"/>
        <v>5735.3</v>
      </c>
      <c r="M2558" s="12">
        <f t="shared" si="5652"/>
        <v>5735.3</v>
      </c>
      <c r="N2558" s="12">
        <f t="shared" si="5653"/>
        <v>5735.3</v>
      </c>
      <c r="O2558" s="12"/>
      <c r="P2558" s="12"/>
      <c r="Q2558" s="12"/>
      <c r="R2558" s="12">
        <f t="shared" si="5638"/>
        <v>5735.3</v>
      </c>
      <c r="S2558" s="12">
        <f t="shared" si="5639"/>
        <v>5735.3</v>
      </c>
      <c r="T2558" s="12">
        <f t="shared" si="5640"/>
        <v>5735.3</v>
      </c>
      <c r="U2558" s="12"/>
      <c r="V2558" s="12"/>
      <c r="W2558" s="12">
        <f t="shared" si="5745"/>
        <v>5735.3</v>
      </c>
      <c r="X2558" s="12">
        <f t="shared" si="5746"/>
        <v>5735.3</v>
      </c>
      <c r="Y2558" s="12">
        <f t="shared" si="5747"/>
        <v>5735.3</v>
      </c>
      <c r="Z2558" s="12"/>
      <c r="AA2558" s="12"/>
      <c r="AB2558" s="12"/>
      <c r="AC2558" s="12">
        <f t="shared" si="5641"/>
        <v>5735.3</v>
      </c>
      <c r="AD2558" s="12">
        <f t="shared" si="5642"/>
        <v>5735.3</v>
      </c>
      <c r="AE2558" s="12">
        <f t="shared" si="5643"/>
        <v>5735.3</v>
      </c>
      <c r="AF2558" s="12"/>
      <c r="AG2558" s="12"/>
      <c r="AH2558" s="12">
        <f t="shared" si="5636"/>
        <v>5735.3</v>
      </c>
      <c r="AI2558" s="12">
        <f t="shared" si="5637"/>
        <v>5735.3</v>
      </c>
      <c r="AJ2558" s="12">
        <f t="shared" si="5764"/>
        <v>5735.3</v>
      </c>
      <c r="AK2558" s="12"/>
      <c r="AL2558" s="12"/>
      <c r="AM2558" s="12"/>
      <c r="AN2558" s="12">
        <f t="shared" si="5660"/>
        <v>5735.3</v>
      </c>
      <c r="AO2558" s="12">
        <f t="shared" si="5661"/>
        <v>5735.3</v>
      </c>
      <c r="AP2558" s="12">
        <f t="shared" si="5662"/>
        <v>5735.3</v>
      </c>
      <c r="AQ2558" s="12"/>
      <c r="AR2558" s="1"/>
    </row>
    <row r="2559" spans="1:44" ht="15.75" customHeight="1" x14ac:dyDescent="0.25">
      <c r="A2559" s="9" t="s">
        <v>180</v>
      </c>
      <c r="B2559" s="11">
        <v>800</v>
      </c>
      <c r="C2559" s="9"/>
      <c r="D2559" s="9"/>
      <c r="E2559" s="13" t="s">
        <v>440</v>
      </c>
      <c r="F2559" s="12">
        <f t="shared" ref="F2559:K2559" si="5765">F2562</f>
        <v>4408.8999999999996</v>
      </c>
      <c r="G2559" s="12">
        <f t="shared" si="5765"/>
        <v>4408.8999999999996</v>
      </c>
      <c r="H2559" s="12">
        <f t="shared" si="5765"/>
        <v>4408.8999999999996</v>
      </c>
      <c r="I2559" s="12">
        <f t="shared" si="5765"/>
        <v>0</v>
      </c>
      <c r="J2559" s="12">
        <f t="shared" si="5765"/>
        <v>0</v>
      </c>
      <c r="K2559" s="12">
        <f t="shared" si="5765"/>
        <v>0</v>
      </c>
      <c r="L2559" s="12">
        <f t="shared" si="5651"/>
        <v>4408.8999999999996</v>
      </c>
      <c r="M2559" s="12">
        <f t="shared" si="5652"/>
        <v>4408.8999999999996</v>
      </c>
      <c r="N2559" s="12">
        <f t="shared" si="5653"/>
        <v>4408.8999999999996</v>
      </c>
      <c r="O2559" s="12">
        <f>O2562</f>
        <v>0</v>
      </c>
      <c r="P2559" s="12">
        <f>P2562</f>
        <v>0</v>
      </c>
      <c r="Q2559" s="12">
        <f>Q2562</f>
        <v>0</v>
      </c>
      <c r="R2559" s="12">
        <f t="shared" si="5638"/>
        <v>4408.8999999999996</v>
      </c>
      <c r="S2559" s="12">
        <f t="shared" si="5639"/>
        <v>4408.8999999999996</v>
      </c>
      <c r="T2559" s="12">
        <f t="shared" si="5640"/>
        <v>4408.8999999999996</v>
      </c>
      <c r="U2559" s="12">
        <f>U2562</f>
        <v>0</v>
      </c>
      <c r="V2559" s="12">
        <f>V2562</f>
        <v>0</v>
      </c>
      <c r="W2559" s="12">
        <f t="shared" si="5745"/>
        <v>4408.8999999999996</v>
      </c>
      <c r="X2559" s="12">
        <f t="shared" si="5746"/>
        <v>4408.8999999999996</v>
      </c>
      <c r="Y2559" s="12">
        <f t="shared" si="5747"/>
        <v>4408.8999999999996</v>
      </c>
      <c r="Z2559" s="12">
        <f>Z2562+Z2560</f>
        <v>2111.7399999999998</v>
      </c>
      <c r="AA2559" s="12">
        <f t="shared" ref="AA2559:AQ2559" si="5766">AA2562+AA2560</f>
        <v>0</v>
      </c>
      <c r="AB2559" s="12">
        <f t="shared" si="5766"/>
        <v>0</v>
      </c>
      <c r="AC2559" s="12">
        <f t="shared" si="5641"/>
        <v>6520.6399999999994</v>
      </c>
      <c r="AD2559" s="12">
        <f t="shared" si="5642"/>
        <v>4408.8999999999996</v>
      </c>
      <c r="AE2559" s="12">
        <f t="shared" si="5643"/>
        <v>4408.8999999999996</v>
      </c>
      <c r="AF2559" s="12">
        <f t="shared" ref="AF2559:AG2559" si="5767">AF2562+AF2560</f>
        <v>0</v>
      </c>
      <c r="AG2559" s="12">
        <f t="shared" si="5767"/>
        <v>0</v>
      </c>
      <c r="AH2559" s="12">
        <f t="shared" si="5636"/>
        <v>6520.6399999999994</v>
      </c>
      <c r="AI2559" s="12">
        <f t="shared" si="5637"/>
        <v>4408.8999999999996</v>
      </c>
      <c r="AJ2559" s="12">
        <f t="shared" si="5764"/>
        <v>4408.8999999999996</v>
      </c>
      <c r="AK2559" s="12">
        <f t="shared" ref="AK2559:AM2559" si="5768">AK2562+AK2560</f>
        <v>0</v>
      </c>
      <c r="AL2559" s="12">
        <f t="shared" si="5768"/>
        <v>0</v>
      </c>
      <c r="AM2559" s="12">
        <f t="shared" si="5768"/>
        <v>0</v>
      </c>
      <c r="AN2559" s="12">
        <f t="shared" si="5660"/>
        <v>6520.6399999999994</v>
      </c>
      <c r="AO2559" s="12">
        <f t="shared" si="5661"/>
        <v>4408.8999999999996</v>
      </c>
      <c r="AP2559" s="12">
        <f t="shared" si="5662"/>
        <v>4408.8999999999996</v>
      </c>
      <c r="AQ2559" s="12">
        <f t="shared" si="5766"/>
        <v>0</v>
      </c>
      <c r="AR2559" s="1"/>
    </row>
    <row r="2560" spans="1:44" ht="15.75" customHeight="1" x14ac:dyDescent="0.25">
      <c r="A2560" s="9" t="s">
        <v>180</v>
      </c>
      <c r="B2560" s="11">
        <v>830</v>
      </c>
      <c r="C2560" s="9"/>
      <c r="D2560" s="9"/>
      <c r="E2560" s="13" t="s">
        <v>442</v>
      </c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>
        <f>W2561</f>
        <v>0</v>
      </c>
      <c r="X2560" s="12">
        <f t="shared" ref="X2560:AQ2560" si="5769">X2561</f>
        <v>0</v>
      </c>
      <c r="Y2560" s="12">
        <f t="shared" si="5769"/>
        <v>0</v>
      </c>
      <c r="Z2560" s="12">
        <f t="shared" si="5769"/>
        <v>2111.7399999999998</v>
      </c>
      <c r="AA2560" s="12">
        <f t="shared" si="5769"/>
        <v>0</v>
      </c>
      <c r="AB2560" s="12">
        <f t="shared" si="5769"/>
        <v>0</v>
      </c>
      <c r="AC2560" s="12">
        <f t="shared" si="5641"/>
        <v>2111.7399999999998</v>
      </c>
      <c r="AD2560" s="12">
        <f t="shared" si="5642"/>
        <v>0</v>
      </c>
      <c r="AE2560" s="12">
        <f t="shared" si="5643"/>
        <v>0</v>
      </c>
      <c r="AF2560" s="12">
        <f t="shared" si="5769"/>
        <v>0</v>
      </c>
      <c r="AG2560" s="12">
        <f t="shared" si="5769"/>
        <v>0</v>
      </c>
      <c r="AH2560" s="12">
        <f t="shared" si="5636"/>
        <v>2111.7399999999998</v>
      </c>
      <c r="AI2560" s="12">
        <f t="shared" si="5637"/>
        <v>0</v>
      </c>
      <c r="AJ2560" s="12">
        <f t="shared" si="5764"/>
        <v>0</v>
      </c>
      <c r="AK2560" s="12">
        <f t="shared" si="5769"/>
        <v>0</v>
      </c>
      <c r="AL2560" s="12">
        <f t="shared" si="5769"/>
        <v>0</v>
      </c>
      <c r="AM2560" s="12">
        <f t="shared" si="5769"/>
        <v>0</v>
      </c>
      <c r="AN2560" s="12">
        <f t="shared" si="5660"/>
        <v>2111.7399999999998</v>
      </c>
      <c r="AO2560" s="12">
        <f t="shared" si="5661"/>
        <v>0</v>
      </c>
      <c r="AP2560" s="12">
        <f t="shared" si="5662"/>
        <v>0</v>
      </c>
      <c r="AQ2560" s="12">
        <f t="shared" si="5769"/>
        <v>0</v>
      </c>
      <c r="AR2560" s="1"/>
    </row>
    <row r="2561" spans="1:44" ht="15.75" customHeight="1" x14ac:dyDescent="0.25">
      <c r="A2561" s="9" t="s">
        <v>180</v>
      </c>
      <c r="B2561" s="11">
        <v>830</v>
      </c>
      <c r="C2561" s="9" t="s">
        <v>187</v>
      </c>
      <c r="D2561" s="9" t="s">
        <v>191</v>
      </c>
      <c r="E2561" s="13" t="s">
        <v>396</v>
      </c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>
        <v>0</v>
      </c>
      <c r="X2561" s="12">
        <v>0</v>
      </c>
      <c r="Y2561" s="12">
        <v>0</v>
      </c>
      <c r="Z2561" s="12">
        <v>2111.7399999999998</v>
      </c>
      <c r="AA2561" s="12"/>
      <c r="AB2561" s="12"/>
      <c r="AC2561" s="12">
        <f t="shared" si="5641"/>
        <v>2111.7399999999998</v>
      </c>
      <c r="AD2561" s="12">
        <f t="shared" si="5642"/>
        <v>0</v>
      </c>
      <c r="AE2561" s="12">
        <f t="shared" si="5643"/>
        <v>0</v>
      </c>
      <c r="AF2561" s="12"/>
      <c r="AG2561" s="12"/>
      <c r="AH2561" s="12">
        <f t="shared" ref="AH2561:AH2564" si="5770">AC2561+AF2561</f>
        <v>2111.7399999999998</v>
      </c>
      <c r="AI2561" s="12">
        <f t="shared" ref="AI2561:AI2564" si="5771">AD2561+AG2561</f>
        <v>0</v>
      </c>
      <c r="AJ2561" s="12">
        <f t="shared" si="5764"/>
        <v>0</v>
      </c>
      <c r="AK2561" s="12"/>
      <c r="AL2561" s="12"/>
      <c r="AM2561" s="12"/>
      <c r="AN2561" s="12">
        <f t="shared" si="5660"/>
        <v>2111.7399999999998</v>
      </c>
      <c r="AO2561" s="12">
        <f t="shared" si="5661"/>
        <v>0</v>
      </c>
      <c r="AP2561" s="12">
        <f t="shared" si="5662"/>
        <v>0</v>
      </c>
      <c r="AQ2561" s="12"/>
      <c r="AR2561" s="1"/>
    </row>
    <row r="2562" spans="1:44" ht="15.75" customHeight="1" x14ac:dyDescent="0.25">
      <c r="A2562" s="9" t="s">
        <v>180</v>
      </c>
      <c r="B2562" s="11">
        <v>850</v>
      </c>
      <c r="C2562" s="9"/>
      <c r="D2562" s="9"/>
      <c r="E2562" s="13" t="s">
        <v>443</v>
      </c>
      <c r="F2562" s="12">
        <f t="shared" ref="F2562:H2562" si="5772">F2563</f>
        <v>4408.8999999999996</v>
      </c>
      <c r="G2562" s="12">
        <f t="shared" si="5772"/>
        <v>4408.8999999999996</v>
      </c>
      <c r="H2562" s="12">
        <f t="shared" si="5772"/>
        <v>4408.8999999999996</v>
      </c>
      <c r="I2562" s="12">
        <f t="shared" ref="I2562:AB2562" si="5773">I2563</f>
        <v>0</v>
      </c>
      <c r="J2562" s="12">
        <f t="shared" si="5773"/>
        <v>0</v>
      </c>
      <c r="K2562" s="12">
        <f t="shared" si="5773"/>
        <v>0</v>
      </c>
      <c r="L2562" s="12">
        <f t="shared" si="5651"/>
        <v>4408.8999999999996</v>
      </c>
      <c r="M2562" s="12">
        <f t="shared" si="5652"/>
        <v>4408.8999999999996</v>
      </c>
      <c r="N2562" s="12">
        <f t="shared" si="5653"/>
        <v>4408.8999999999996</v>
      </c>
      <c r="O2562" s="12">
        <f t="shared" si="5773"/>
        <v>0</v>
      </c>
      <c r="P2562" s="12">
        <f t="shared" si="5773"/>
        <v>0</v>
      </c>
      <c r="Q2562" s="12">
        <f t="shared" si="5773"/>
        <v>0</v>
      </c>
      <c r="R2562" s="12">
        <f t="shared" si="5638"/>
        <v>4408.8999999999996</v>
      </c>
      <c r="S2562" s="12">
        <f t="shared" si="5639"/>
        <v>4408.8999999999996</v>
      </c>
      <c r="T2562" s="12">
        <f t="shared" si="5640"/>
        <v>4408.8999999999996</v>
      </c>
      <c r="U2562" s="12">
        <f t="shared" si="5773"/>
        <v>0</v>
      </c>
      <c r="V2562" s="12">
        <f t="shared" si="5773"/>
        <v>0</v>
      </c>
      <c r="W2562" s="12">
        <f t="shared" si="5745"/>
        <v>4408.8999999999996</v>
      </c>
      <c r="X2562" s="12">
        <f t="shared" si="5746"/>
        <v>4408.8999999999996</v>
      </c>
      <c r="Y2562" s="12">
        <f t="shared" si="5747"/>
        <v>4408.8999999999996</v>
      </c>
      <c r="Z2562" s="12">
        <f t="shared" si="5773"/>
        <v>0</v>
      </c>
      <c r="AA2562" s="12">
        <f t="shared" si="5773"/>
        <v>0</v>
      </c>
      <c r="AB2562" s="12">
        <f t="shared" si="5773"/>
        <v>0</v>
      </c>
      <c r="AC2562" s="12">
        <f t="shared" si="5641"/>
        <v>4408.8999999999996</v>
      </c>
      <c r="AD2562" s="12">
        <f t="shared" si="5642"/>
        <v>4408.8999999999996</v>
      </c>
      <c r="AE2562" s="12">
        <f t="shared" si="5643"/>
        <v>4408.8999999999996</v>
      </c>
      <c r="AF2562" s="12">
        <f t="shared" ref="AF2562:AG2562" si="5774">AF2563</f>
        <v>0</v>
      </c>
      <c r="AG2562" s="12">
        <f t="shared" si="5774"/>
        <v>0</v>
      </c>
      <c r="AH2562" s="12">
        <f t="shared" si="5770"/>
        <v>4408.8999999999996</v>
      </c>
      <c r="AI2562" s="12">
        <f t="shared" si="5771"/>
        <v>4408.8999999999996</v>
      </c>
      <c r="AJ2562" s="12">
        <f t="shared" si="5764"/>
        <v>4408.8999999999996</v>
      </c>
      <c r="AK2562" s="12">
        <f t="shared" ref="AK2562:AQ2562" si="5775">AK2563</f>
        <v>0</v>
      </c>
      <c r="AL2562" s="12">
        <f t="shared" si="5775"/>
        <v>0</v>
      </c>
      <c r="AM2562" s="12">
        <f t="shared" si="5775"/>
        <v>0</v>
      </c>
      <c r="AN2562" s="12">
        <f t="shared" si="5660"/>
        <v>4408.8999999999996</v>
      </c>
      <c r="AO2562" s="12">
        <f t="shared" si="5661"/>
        <v>4408.8999999999996</v>
      </c>
      <c r="AP2562" s="12">
        <f t="shared" si="5662"/>
        <v>4408.8999999999996</v>
      </c>
      <c r="AQ2562" s="12">
        <f t="shared" si="5775"/>
        <v>0</v>
      </c>
      <c r="AR2562" s="1"/>
    </row>
    <row r="2563" spans="1:44" ht="15.75" customHeight="1" x14ac:dyDescent="0.25">
      <c r="A2563" s="9" t="s">
        <v>180</v>
      </c>
      <c r="B2563" s="11">
        <v>850</v>
      </c>
      <c r="C2563" s="9" t="s">
        <v>187</v>
      </c>
      <c r="D2563" s="9" t="s">
        <v>191</v>
      </c>
      <c r="E2563" s="13" t="s">
        <v>396</v>
      </c>
      <c r="F2563" s="12">
        <v>4408.8999999999996</v>
      </c>
      <c r="G2563" s="12">
        <v>4408.8999999999996</v>
      </c>
      <c r="H2563" s="12">
        <v>4408.8999999999996</v>
      </c>
      <c r="I2563" s="12"/>
      <c r="J2563" s="12"/>
      <c r="K2563" s="12"/>
      <c r="L2563" s="12">
        <f t="shared" si="5651"/>
        <v>4408.8999999999996</v>
      </c>
      <c r="M2563" s="12">
        <f t="shared" si="5652"/>
        <v>4408.8999999999996</v>
      </c>
      <c r="N2563" s="12">
        <f t="shared" si="5653"/>
        <v>4408.8999999999996</v>
      </c>
      <c r="O2563" s="12"/>
      <c r="P2563" s="12"/>
      <c r="Q2563" s="12"/>
      <c r="R2563" s="12">
        <f t="shared" si="5638"/>
        <v>4408.8999999999996</v>
      </c>
      <c r="S2563" s="12">
        <f t="shared" si="5639"/>
        <v>4408.8999999999996</v>
      </c>
      <c r="T2563" s="12">
        <f t="shared" si="5640"/>
        <v>4408.8999999999996</v>
      </c>
      <c r="U2563" s="12"/>
      <c r="V2563" s="12"/>
      <c r="W2563" s="12">
        <f t="shared" si="5745"/>
        <v>4408.8999999999996</v>
      </c>
      <c r="X2563" s="12">
        <f t="shared" si="5746"/>
        <v>4408.8999999999996</v>
      </c>
      <c r="Y2563" s="12">
        <f t="shared" si="5747"/>
        <v>4408.8999999999996</v>
      </c>
      <c r="Z2563" s="12"/>
      <c r="AA2563" s="12"/>
      <c r="AB2563" s="12"/>
      <c r="AC2563" s="12">
        <f t="shared" si="5641"/>
        <v>4408.8999999999996</v>
      </c>
      <c r="AD2563" s="12">
        <f t="shared" si="5642"/>
        <v>4408.8999999999996</v>
      </c>
      <c r="AE2563" s="12">
        <f t="shared" si="5643"/>
        <v>4408.8999999999996</v>
      </c>
      <c r="AF2563" s="12"/>
      <c r="AG2563" s="12"/>
      <c r="AH2563" s="12">
        <f t="shared" si="5770"/>
        <v>4408.8999999999996</v>
      </c>
      <c r="AI2563" s="12">
        <f t="shared" si="5771"/>
        <v>4408.8999999999996</v>
      </c>
      <c r="AJ2563" s="12">
        <f t="shared" si="5764"/>
        <v>4408.8999999999996</v>
      </c>
      <c r="AK2563" s="12"/>
      <c r="AL2563" s="12"/>
      <c r="AM2563" s="12"/>
      <c r="AN2563" s="12">
        <f t="shared" si="5660"/>
        <v>4408.8999999999996</v>
      </c>
      <c r="AO2563" s="12">
        <f t="shared" si="5661"/>
        <v>4408.8999999999996</v>
      </c>
      <c r="AP2563" s="12">
        <f t="shared" si="5662"/>
        <v>4408.8999999999996</v>
      </c>
      <c r="AQ2563" s="12"/>
      <c r="AR2563" s="1"/>
    </row>
    <row r="2564" spans="1:44" s="3" customFormat="1" ht="15.75" hidden="1" customHeight="1" x14ac:dyDescent="0.25">
      <c r="A2564" s="7" t="s">
        <v>132</v>
      </c>
      <c r="B2564" s="6" t="s">
        <v>2</v>
      </c>
      <c r="C2564" s="7" t="s">
        <v>183</v>
      </c>
      <c r="D2564" s="7" t="s">
        <v>183</v>
      </c>
      <c r="E2564" s="14" t="s">
        <v>389</v>
      </c>
      <c r="F2564" s="8"/>
      <c r="G2564" s="8">
        <f>407617.7-20000</f>
        <v>387617.7</v>
      </c>
      <c r="H2564" s="8">
        <v>903737.2</v>
      </c>
      <c r="I2564" s="8"/>
      <c r="J2564" s="8">
        <v>-1588.5</v>
      </c>
      <c r="K2564" s="8">
        <v>-12613.463</v>
      </c>
      <c r="L2564" s="8">
        <f t="shared" si="5651"/>
        <v>0</v>
      </c>
      <c r="M2564" s="8">
        <f t="shared" si="5652"/>
        <v>386029.2</v>
      </c>
      <c r="N2564" s="8">
        <f t="shared" si="5653"/>
        <v>891123.73699999996</v>
      </c>
      <c r="O2564" s="8"/>
      <c r="P2564" s="8"/>
      <c r="Q2564" s="8"/>
      <c r="R2564" s="12">
        <f t="shared" si="5638"/>
        <v>0</v>
      </c>
      <c r="S2564" s="12">
        <f t="shared" si="5639"/>
        <v>386029.2</v>
      </c>
      <c r="T2564" s="12">
        <f t="shared" si="5640"/>
        <v>891123.73699999996</v>
      </c>
      <c r="U2564" s="8"/>
      <c r="V2564" s="8"/>
      <c r="W2564" s="12">
        <f t="shared" si="5745"/>
        <v>0</v>
      </c>
      <c r="X2564" s="12">
        <f t="shared" si="5746"/>
        <v>386029.2</v>
      </c>
      <c r="Y2564" s="12">
        <f t="shared" si="5747"/>
        <v>891123.73699999996</v>
      </c>
      <c r="Z2564" s="8"/>
      <c r="AA2564" s="8"/>
      <c r="AB2564" s="8">
        <v>-104768.137</v>
      </c>
      <c r="AC2564" s="12">
        <f t="shared" si="5641"/>
        <v>0</v>
      </c>
      <c r="AD2564" s="12">
        <f t="shared" si="5642"/>
        <v>386029.2</v>
      </c>
      <c r="AE2564" s="12">
        <f t="shared" si="5643"/>
        <v>786355.6</v>
      </c>
      <c r="AF2564" s="8"/>
      <c r="AG2564" s="8"/>
      <c r="AH2564" s="8">
        <f t="shared" si="5770"/>
        <v>0</v>
      </c>
      <c r="AI2564" s="8">
        <f t="shared" si="5771"/>
        <v>386029.2</v>
      </c>
      <c r="AJ2564" s="8">
        <f t="shared" si="5764"/>
        <v>786355.6</v>
      </c>
      <c r="AK2564" s="8"/>
      <c r="AL2564" s="8"/>
      <c r="AM2564" s="8"/>
      <c r="AN2564" s="8">
        <f t="shared" si="5660"/>
        <v>0</v>
      </c>
      <c r="AO2564" s="8">
        <f t="shared" si="5661"/>
        <v>386029.2</v>
      </c>
      <c r="AP2564" s="8">
        <f t="shared" si="5662"/>
        <v>786355.6</v>
      </c>
      <c r="AQ2564" s="8"/>
      <c r="AR2564" s="52">
        <v>0</v>
      </c>
    </row>
    <row r="2565" spans="1:44" s="3" customFormat="1" ht="15.75" customHeight="1" x14ac:dyDescent="0.25">
      <c r="A2565" s="58" t="s">
        <v>422</v>
      </c>
      <c r="B2565" s="59"/>
      <c r="C2565" s="59"/>
      <c r="D2565" s="59"/>
      <c r="E2565" s="60"/>
      <c r="F2565" s="8">
        <f t="shared" ref="F2565:K2565" si="5776">F16+F47+F122+F295+F331+F478+F517+F593+F622+F650+F812+F905+F1002+F1033+F1196+F1313+F1475+F1544+F1574+F1604+F1666+F1908+F1927+F2175+F2380+F2405+F2426+F2447+F2533+F2550+F2564+F2116+F2137</f>
        <v>24950746.100000001</v>
      </c>
      <c r="G2565" s="8">
        <f t="shared" si="5776"/>
        <v>25644593.199999999</v>
      </c>
      <c r="H2565" s="8">
        <f t="shared" si="5776"/>
        <v>26258500.100000001</v>
      </c>
      <c r="I2565" s="8">
        <f t="shared" si="5776"/>
        <v>-5.4569682106375694E-12</v>
      </c>
      <c r="J2565" s="8">
        <f t="shared" si="5776"/>
        <v>0</v>
      </c>
      <c r="K2565" s="8">
        <f t="shared" si="5776"/>
        <v>9.0949470177292824E-12</v>
      </c>
      <c r="L2565" s="8">
        <f>F2565+I2565</f>
        <v>24950746.100000001</v>
      </c>
      <c r="M2565" s="8">
        <f>G2565+J2565</f>
        <v>25644593.199999999</v>
      </c>
      <c r="N2565" s="8">
        <f>H2565+K2565</f>
        <v>26258500.100000001</v>
      </c>
      <c r="O2565" s="8">
        <f>O16+O47+O122+O295+O331+O478+O517+O593+O622+O650+O812+O905+O1002+O1033+O1196+O1313+O1475+O1544+O1574+O1604+O1666+O1908+O1927+O2175+O2380+O2405+O2426+O2447+O2533+O2550+O2564+O2116+O2137</f>
        <v>808888.37699999998</v>
      </c>
      <c r="P2565" s="8">
        <f>P16+P47+P122+P295+P331+P478+P517+P593+P622+P650+P812+P905+P1002+P1033+P1196+P1313+P1475+P1544+P1574+P1604+P1666+P1908+P1927+P2175+P2380+P2405+P2426+P2447+P2533+P2550+P2564+P2116+P2137</f>
        <v>-2204.9000000000087</v>
      </c>
      <c r="Q2565" s="8">
        <f>Q16+Q47+Q122+Q295+Q331+Q478+Q517+Q593+Q622+Q650+Q812+Q905+Q1002+Q1033+Q1196+Q1313+Q1475+Q1544+Q1574+Q1604+Q1666+Q1908+Q1927+Q2175+Q2380+Q2405+Q2426+Q2447+Q2533+Q2550+Q2564+Q2116+Q2137</f>
        <v>-2204.9</v>
      </c>
      <c r="R2565" s="12">
        <f>L2565+O2565</f>
        <v>25759634.477000002</v>
      </c>
      <c r="S2565" s="12">
        <f>M2565+P2565</f>
        <v>25642388.300000001</v>
      </c>
      <c r="T2565" s="12">
        <f>N2565+Q2565</f>
        <v>26256295.200000003</v>
      </c>
      <c r="U2565" s="8">
        <f>U16+U47+U122+U295+U331+U478+U517+U593+U622+U650+U812+U905+U1002+U1033+U1196+U1313+U1475+U1544+U1574+U1604+U1666+U1908+U1927+U2175+U2380+U2405+U2426+U2447+U2533+U2550+U2564+U2116+U2137</f>
        <v>-109439.899</v>
      </c>
      <c r="V2565" s="8">
        <f>V16+V47+V122+V295+V331+V478+V517+V593+V622+V650+V812+V905+V1002+V1033+V1196+V1313+V1475+V1544+V1574+V1604+V1666+V1908+V1927+V2175+V2380+V2405+V2426+V2447+V2533+V2550+V2564+V2116+V2137</f>
        <v>0</v>
      </c>
      <c r="W2565" s="12">
        <f>R2565+U2565</f>
        <v>25650194.578000002</v>
      </c>
      <c r="X2565" s="12">
        <f>S2565+V2565</f>
        <v>25642388.300000001</v>
      </c>
      <c r="Y2565" s="12">
        <f>T2565</f>
        <v>26256295.200000003</v>
      </c>
      <c r="Z2565" s="8">
        <f>Z16+Z47+Z122+Z295+Z331+Z478+Z517+Z593+Z622+Z650+Z812+Z905+Z1002+Z1033+Z1196+Z1313+Z1475+Z1544+Z1574+Z1604+Z1666+Z1908+Z1927+Z2175+Z2380+Z2405+Z2426+Z2447+Z2533+Z2550+Z2564+Z2116+Z2137</f>
        <v>0</v>
      </c>
      <c r="AA2565" s="8">
        <f>AA16+AA47+AA122+AA295+AA331+AA478+AA517+AA593+AA622+AA650+AA812+AA905+AA1002+AA1033+AA1196+AA1313+AA1475+AA1544+AA1574+AA1604+AA1666+AA1908+AA1927+AA2175+AA2380+AA2405+AA2426+AA2447+AA2533+AA2550+AA2564+AA2116+AA2137</f>
        <v>7.2759576141834259E-12</v>
      </c>
      <c r="AB2565" s="8">
        <f>AB16+AB47+AB122+AB295+AB331+AB478+AB517+AB593+AB622+AB650+AB812+AB905+AB1002+AB1033+AB1196+AB1313+AB1475+AB1544+AB1574+AB1604+AB1666+AB1908+AB1927+AB2175+AB2380+AB2405+AB2426+AB2447+AB2533+AB2550+AB2564+AB2116+AB2137</f>
        <v>-1.4551915228366852E-11</v>
      </c>
      <c r="AC2565" s="12">
        <f>W2565+Z2565</f>
        <v>25650194.578000002</v>
      </c>
      <c r="AD2565" s="12">
        <f>X2565+AA2565</f>
        <v>25642388.300000001</v>
      </c>
      <c r="AE2565" s="12">
        <f>Y2565+AB2565</f>
        <v>26256295.200000003</v>
      </c>
      <c r="AF2565" s="8">
        <f>AF16+AF47+AF122+AF295+AF331+AF478+AF517+AF593+AF622+AF650+AF812+AF905+AF1002+AF1033+AF1196+AF1313+AF1475+AF1544+AF1574+AF1604+AF1666+AF1908+AF1927+AF2175+AF2380+AF2405+AF2426+AF2447+AF2533+AF2550+AF2564+AF2116+AF2137</f>
        <v>-2.2737367544323206E-13</v>
      </c>
      <c r="AG2565" s="8">
        <f>AG16+AG47+AG122+AG295+AG331+AG478+AG517+AG593+AG622+AG650+AG812+AG905+AG1002+AG1033+AG1196+AG1313+AG1475+AG1544+AG1574+AG1604+AG1666+AG1908+AG1927+AG2175+AG2380+AG2405+AG2426+AG2447+AG2533+AG2550+AG2564+AG2116+AG2137</f>
        <v>3.637978807091713E-12</v>
      </c>
      <c r="AH2565" s="8">
        <f>AC2565+AF2565</f>
        <v>25650194.578000002</v>
      </c>
      <c r="AI2565" s="8">
        <f>AD2565+AG2565</f>
        <v>25642388.300000001</v>
      </c>
      <c r="AJ2565" s="8">
        <f>AE2565</f>
        <v>26256295.200000003</v>
      </c>
      <c r="AK2565" s="8">
        <f>AK16+AK47+AK122+AK295+AK331+AK478+AK517+AK593+AK622+AK650+AK812+AK905+AK1002+AK1033+AK1196+AK1313+AK1475+AK1544+AK1574+AK1604+AK1666+AK1908+AK1927+AK2175+AK2380+AK2405+AK2426+AK2447+AK2533+AK2550+AK2564+AK2116+AK2137</f>
        <v>241085.18899999998</v>
      </c>
      <c r="AL2565" s="8">
        <f>AL16+AL47+AL122+AL295+AL331+AL478+AL517+AL593+AL622+AL650+AL812+AL905+AL1002+AL1033+AL1196+AL1313+AL1475+AL1544+AL1574+AL1604+AL1666+AL1908+AL1927+AL2175+AL2380+AL2405+AL2426+AL2447+AL2533+AL2550+AL2564+AL2116+AL2137</f>
        <v>412805.25400000002</v>
      </c>
      <c r="AM2565" s="8">
        <f>AM16+AM47+AM122+AM295+AM331+AM478+AM517+AM593+AM622+AM650+AM812+AM905+AM1002+AM1033+AM1196+AM1313+AM1475+AM1544+AM1574+AM1604+AM1666+AM1908+AM1927+AM2175+AM2380+AM2405+AM2426+AM2447+AM2533+AM2550+AM2564+AM2116+AM2137</f>
        <v>221301.5</v>
      </c>
      <c r="AN2565" s="8">
        <f>AH2565+AK2565</f>
        <v>25891279.767000001</v>
      </c>
      <c r="AO2565" s="8">
        <f>AI2565+AL2565</f>
        <v>26055193.554000001</v>
      </c>
      <c r="AP2565" s="8">
        <f>AJ2565+AM2565</f>
        <v>26477596.700000003</v>
      </c>
      <c r="AQ2565" s="8">
        <f>AQ16+AQ47+AQ122+AQ295+AQ331+AQ478+AQ517+AQ593+AQ622+AQ650+AQ812+AQ905+AQ1002+AQ1033+AQ1196+AQ1313+AQ1475+AQ1544+AQ1574+AQ1604+AQ1666+AQ1908+AQ1927+AQ2175+AQ2380+AQ2405+AQ2426+AQ2447+AQ2533+AQ2550+AQ2564+AQ2116+AQ2137</f>
        <v>0</v>
      </c>
      <c r="AR2565" s="52"/>
    </row>
    <row r="2568" spans="1:44" x14ac:dyDescent="0.25">
      <c r="AK2568" s="48"/>
      <c r="AL2568" s="48"/>
    </row>
  </sheetData>
  <autoFilter ref="A15:AR2565">
    <filterColumn colId="43">
      <filters blank="1"/>
    </filterColumn>
  </autoFilter>
  <mergeCells count="45">
    <mergeCell ref="A11:AN11"/>
    <mergeCell ref="A14:A15"/>
    <mergeCell ref="B14:B15"/>
    <mergeCell ref="C14:C15"/>
    <mergeCell ref="D14:D15"/>
    <mergeCell ref="E14:E15"/>
    <mergeCell ref="AQ14:AQ15"/>
    <mergeCell ref="I14:K14"/>
    <mergeCell ref="L14:L15"/>
    <mergeCell ref="M14:M15"/>
    <mergeCell ref="N14:N15"/>
    <mergeCell ref="O14:Q14"/>
    <mergeCell ref="R14:R15"/>
    <mergeCell ref="S14:S15"/>
    <mergeCell ref="T14:T15"/>
    <mergeCell ref="U14:V14"/>
    <mergeCell ref="W14:W15"/>
    <mergeCell ref="X14:X15"/>
    <mergeCell ref="Y14:Y15"/>
    <mergeCell ref="AK14:AK15"/>
    <mergeCell ref="AL14:AL15"/>
    <mergeCell ref="AD14:AD15"/>
    <mergeCell ref="AN14:AN15"/>
    <mergeCell ref="AO14:AO15"/>
    <mergeCell ref="AP14:AP15"/>
    <mergeCell ref="A2565:E2565"/>
    <mergeCell ref="AE14:AE15"/>
    <mergeCell ref="Z14:AB14"/>
    <mergeCell ref="F14:F15"/>
    <mergeCell ref="G14:G15"/>
    <mergeCell ref="H14:H15"/>
    <mergeCell ref="AC14:AC15"/>
    <mergeCell ref="AM14:AM15"/>
    <mergeCell ref="AJ14:AJ15"/>
    <mergeCell ref="AF14:AF15"/>
    <mergeCell ref="AG14:AG15"/>
    <mergeCell ref="AH14:AH15"/>
    <mergeCell ref="AI14:AI15"/>
    <mergeCell ref="E7:AN7"/>
    <mergeCell ref="E8:AN8"/>
    <mergeCell ref="E1:AN1"/>
    <mergeCell ref="E2:AN2"/>
    <mergeCell ref="E3:AN3"/>
    <mergeCell ref="E5:AN5"/>
    <mergeCell ref="E6:AN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2018-04-28T10:50:51Z</cp:lastPrinted>
  <dcterms:created xsi:type="dcterms:W3CDTF">2013-10-10T08:33:25Z</dcterms:created>
  <dcterms:modified xsi:type="dcterms:W3CDTF">2018-04-28T11:40:11Z</dcterms:modified>
</cp:coreProperties>
</file>